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X:\Models\David\KlamathOpsModel\Database\"/>
    </mc:Choice>
  </mc:AlternateContent>
  <bookViews>
    <workbookView xWindow="-105" yWindow="-105" windowWidth="23250" windowHeight="12570" activeTab="2"/>
  </bookViews>
  <sheets>
    <sheet name="Summary" sheetId="1" r:id="rId1"/>
    <sheet name="PACalc_Export" sheetId="3" r:id="rId2"/>
    <sheet name="KROM_Export" sheetId="4" r:id="rId3"/>
  </sheets>
  <externalReferences>
    <externalReference r:id="rId4"/>
    <externalReference r:id="rId5"/>
  </externalReferences>
  <definedNames>
    <definedName name="Data" localSheetId="2">'[1]Enter A1 Data Here'!$A$11:$P$30000</definedName>
    <definedName name="Data">Summary!$A$3:$BG$368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8" i="4" l="1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C65" i="4" l="1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64" i="4"/>
  <c r="R65" i="4" l="1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64" i="4"/>
  <c r="B65" i="4"/>
  <c r="F65" i="4"/>
  <c r="D65" i="4"/>
  <c r="G65" i="4"/>
  <c r="H65" i="4"/>
  <c r="I65" i="4"/>
  <c r="J65" i="4"/>
  <c r="K65" i="4"/>
  <c r="M65" i="4"/>
  <c r="O65" i="4"/>
  <c r="P65" i="4"/>
  <c r="B66" i="4"/>
  <c r="F66" i="4"/>
  <c r="D66" i="4"/>
  <c r="G66" i="4"/>
  <c r="H66" i="4"/>
  <c r="I66" i="4"/>
  <c r="J66" i="4"/>
  <c r="K66" i="4"/>
  <c r="M66" i="4"/>
  <c r="O66" i="4"/>
  <c r="P66" i="4"/>
  <c r="B67" i="4"/>
  <c r="F67" i="4"/>
  <c r="D67" i="4"/>
  <c r="G67" i="4"/>
  <c r="H67" i="4"/>
  <c r="I67" i="4"/>
  <c r="J67" i="4"/>
  <c r="K67" i="4"/>
  <c r="M67" i="4"/>
  <c r="O67" i="4"/>
  <c r="P67" i="4"/>
  <c r="B68" i="4"/>
  <c r="F68" i="4"/>
  <c r="D68" i="4"/>
  <c r="G68" i="4"/>
  <c r="H68" i="4"/>
  <c r="I68" i="4"/>
  <c r="J68" i="4"/>
  <c r="K68" i="4"/>
  <c r="M68" i="4"/>
  <c r="O68" i="4"/>
  <c r="P68" i="4"/>
  <c r="B69" i="4"/>
  <c r="F69" i="4"/>
  <c r="D69" i="4"/>
  <c r="G69" i="4"/>
  <c r="H69" i="4"/>
  <c r="I69" i="4"/>
  <c r="J69" i="4"/>
  <c r="K69" i="4"/>
  <c r="M69" i="4"/>
  <c r="O69" i="4"/>
  <c r="P69" i="4"/>
  <c r="B70" i="4"/>
  <c r="F70" i="4"/>
  <c r="D70" i="4"/>
  <c r="G70" i="4"/>
  <c r="H70" i="4"/>
  <c r="I70" i="4"/>
  <c r="J70" i="4"/>
  <c r="K70" i="4"/>
  <c r="M70" i="4"/>
  <c r="O70" i="4"/>
  <c r="P70" i="4"/>
  <c r="B71" i="4"/>
  <c r="F71" i="4"/>
  <c r="D71" i="4"/>
  <c r="G71" i="4"/>
  <c r="H71" i="4"/>
  <c r="I71" i="4"/>
  <c r="J71" i="4"/>
  <c r="K71" i="4"/>
  <c r="M71" i="4"/>
  <c r="O71" i="4"/>
  <c r="P71" i="4"/>
  <c r="B72" i="4"/>
  <c r="F72" i="4"/>
  <c r="D72" i="4"/>
  <c r="G72" i="4"/>
  <c r="H72" i="4"/>
  <c r="I72" i="4"/>
  <c r="J72" i="4"/>
  <c r="K72" i="4"/>
  <c r="M72" i="4"/>
  <c r="O72" i="4"/>
  <c r="P72" i="4"/>
  <c r="B73" i="4"/>
  <c r="F73" i="4"/>
  <c r="D73" i="4"/>
  <c r="G73" i="4"/>
  <c r="H73" i="4"/>
  <c r="I73" i="4"/>
  <c r="J73" i="4"/>
  <c r="K73" i="4"/>
  <c r="M73" i="4"/>
  <c r="O73" i="4"/>
  <c r="P73" i="4"/>
  <c r="B74" i="4"/>
  <c r="F74" i="4"/>
  <c r="D74" i="4"/>
  <c r="G74" i="4"/>
  <c r="H74" i="4"/>
  <c r="I74" i="4"/>
  <c r="J74" i="4"/>
  <c r="K74" i="4"/>
  <c r="M74" i="4"/>
  <c r="O74" i="4"/>
  <c r="P74" i="4"/>
  <c r="B75" i="4"/>
  <c r="F75" i="4"/>
  <c r="D75" i="4"/>
  <c r="G75" i="4"/>
  <c r="H75" i="4"/>
  <c r="I75" i="4"/>
  <c r="J75" i="4"/>
  <c r="K75" i="4"/>
  <c r="M75" i="4"/>
  <c r="O75" i="4"/>
  <c r="P75" i="4"/>
  <c r="B76" i="4"/>
  <c r="F76" i="4"/>
  <c r="D76" i="4"/>
  <c r="G76" i="4"/>
  <c r="H76" i="4"/>
  <c r="I76" i="4"/>
  <c r="J76" i="4"/>
  <c r="K76" i="4"/>
  <c r="M76" i="4"/>
  <c r="O76" i="4"/>
  <c r="P76" i="4"/>
  <c r="B77" i="4"/>
  <c r="F77" i="4"/>
  <c r="D77" i="4"/>
  <c r="G77" i="4"/>
  <c r="H77" i="4"/>
  <c r="I77" i="4"/>
  <c r="J77" i="4"/>
  <c r="K77" i="4"/>
  <c r="M77" i="4"/>
  <c r="O77" i="4"/>
  <c r="P77" i="4"/>
  <c r="B78" i="4"/>
  <c r="F78" i="4"/>
  <c r="D78" i="4"/>
  <c r="G78" i="4"/>
  <c r="H78" i="4"/>
  <c r="I78" i="4"/>
  <c r="J78" i="4"/>
  <c r="K78" i="4"/>
  <c r="M78" i="4"/>
  <c r="O78" i="4"/>
  <c r="P78" i="4"/>
  <c r="B79" i="4"/>
  <c r="F79" i="4"/>
  <c r="D79" i="4"/>
  <c r="G79" i="4"/>
  <c r="H79" i="4"/>
  <c r="I79" i="4"/>
  <c r="J79" i="4"/>
  <c r="K79" i="4"/>
  <c r="M79" i="4"/>
  <c r="O79" i="4"/>
  <c r="P79" i="4"/>
  <c r="B80" i="4"/>
  <c r="F80" i="4"/>
  <c r="D80" i="4"/>
  <c r="G80" i="4"/>
  <c r="H80" i="4"/>
  <c r="I80" i="4"/>
  <c r="J80" i="4"/>
  <c r="K80" i="4"/>
  <c r="M80" i="4"/>
  <c r="O80" i="4"/>
  <c r="P80" i="4"/>
  <c r="B81" i="4"/>
  <c r="F81" i="4"/>
  <c r="D81" i="4"/>
  <c r="G81" i="4"/>
  <c r="H81" i="4"/>
  <c r="I81" i="4"/>
  <c r="J81" i="4"/>
  <c r="K81" i="4"/>
  <c r="M81" i="4"/>
  <c r="O81" i="4"/>
  <c r="P81" i="4"/>
  <c r="B82" i="4"/>
  <c r="F82" i="4"/>
  <c r="D82" i="4"/>
  <c r="G82" i="4"/>
  <c r="H82" i="4"/>
  <c r="I82" i="4"/>
  <c r="J82" i="4"/>
  <c r="K82" i="4"/>
  <c r="M82" i="4"/>
  <c r="O82" i="4"/>
  <c r="P82" i="4"/>
  <c r="B83" i="4"/>
  <c r="F83" i="4"/>
  <c r="D83" i="4"/>
  <c r="G83" i="4"/>
  <c r="H83" i="4"/>
  <c r="I83" i="4"/>
  <c r="J83" i="4"/>
  <c r="K83" i="4"/>
  <c r="M83" i="4"/>
  <c r="O83" i="4"/>
  <c r="P83" i="4"/>
  <c r="B84" i="4"/>
  <c r="F84" i="4"/>
  <c r="D84" i="4"/>
  <c r="G84" i="4"/>
  <c r="H84" i="4"/>
  <c r="I84" i="4"/>
  <c r="J84" i="4"/>
  <c r="K84" i="4"/>
  <c r="M84" i="4"/>
  <c r="O84" i="4"/>
  <c r="P84" i="4"/>
  <c r="B85" i="4"/>
  <c r="F85" i="4"/>
  <c r="D85" i="4"/>
  <c r="G85" i="4"/>
  <c r="H85" i="4"/>
  <c r="I85" i="4"/>
  <c r="J85" i="4"/>
  <c r="K85" i="4"/>
  <c r="M85" i="4"/>
  <c r="O85" i="4"/>
  <c r="P85" i="4"/>
  <c r="B86" i="4"/>
  <c r="F86" i="4"/>
  <c r="D86" i="4"/>
  <c r="G86" i="4"/>
  <c r="H86" i="4"/>
  <c r="I86" i="4"/>
  <c r="J86" i="4"/>
  <c r="K86" i="4"/>
  <c r="M86" i="4"/>
  <c r="O86" i="4"/>
  <c r="P86" i="4"/>
  <c r="B87" i="4"/>
  <c r="F87" i="4"/>
  <c r="D87" i="4"/>
  <c r="G87" i="4"/>
  <c r="H87" i="4"/>
  <c r="I87" i="4"/>
  <c r="J87" i="4"/>
  <c r="K87" i="4"/>
  <c r="M87" i="4"/>
  <c r="O87" i="4"/>
  <c r="P87" i="4"/>
  <c r="B88" i="4"/>
  <c r="F88" i="4"/>
  <c r="D88" i="4"/>
  <c r="G88" i="4"/>
  <c r="H88" i="4"/>
  <c r="I88" i="4"/>
  <c r="J88" i="4"/>
  <c r="K88" i="4"/>
  <c r="M88" i="4"/>
  <c r="O88" i="4"/>
  <c r="P88" i="4"/>
  <c r="B89" i="4"/>
  <c r="F89" i="4"/>
  <c r="D89" i="4"/>
  <c r="G89" i="4"/>
  <c r="H89" i="4"/>
  <c r="I89" i="4"/>
  <c r="J89" i="4"/>
  <c r="K89" i="4"/>
  <c r="M89" i="4"/>
  <c r="O89" i="4"/>
  <c r="P89" i="4"/>
  <c r="B90" i="4"/>
  <c r="F90" i="4"/>
  <c r="D90" i="4"/>
  <c r="G90" i="4"/>
  <c r="H90" i="4"/>
  <c r="I90" i="4"/>
  <c r="J90" i="4"/>
  <c r="K90" i="4"/>
  <c r="M90" i="4"/>
  <c r="O90" i="4"/>
  <c r="P90" i="4"/>
  <c r="B91" i="4"/>
  <c r="F91" i="4"/>
  <c r="D91" i="4"/>
  <c r="G91" i="4"/>
  <c r="H91" i="4"/>
  <c r="I91" i="4"/>
  <c r="J91" i="4"/>
  <c r="K91" i="4"/>
  <c r="M91" i="4"/>
  <c r="O91" i="4"/>
  <c r="P91" i="4"/>
  <c r="B92" i="4"/>
  <c r="F92" i="4"/>
  <c r="D92" i="4"/>
  <c r="G92" i="4"/>
  <c r="H92" i="4"/>
  <c r="I92" i="4"/>
  <c r="J92" i="4"/>
  <c r="K92" i="4"/>
  <c r="M92" i="4"/>
  <c r="O92" i="4"/>
  <c r="P92" i="4"/>
  <c r="B93" i="4"/>
  <c r="F93" i="4"/>
  <c r="D93" i="4"/>
  <c r="G93" i="4"/>
  <c r="H93" i="4"/>
  <c r="I93" i="4"/>
  <c r="J93" i="4"/>
  <c r="K93" i="4"/>
  <c r="M93" i="4"/>
  <c r="O93" i="4"/>
  <c r="P93" i="4"/>
  <c r="B94" i="4"/>
  <c r="F94" i="4"/>
  <c r="D94" i="4"/>
  <c r="G94" i="4"/>
  <c r="H94" i="4"/>
  <c r="I94" i="4"/>
  <c r="J94" i="4"/>
  <c r="K94" i="4"/>
  <c r="M94" i="4"/>
  <c r="O94" i="4"/>
  <c r="P94" i="4"/>
  <c r="B95" i="4"/>
  <c r="F95" i="4"/>
  <c r="D95" i="4"/>
  <c r="G95" i="4"/>
  <c r="H95" i="4"/>
  <c r="I95" i="4"/>
  <c r="J95" i="4"/>
  <c r="K95" i="4"/>
  <c r="M95" i="4"/>
  <c r="O95" i="4"/>
  <c r="P95" i="4"/>
  <c r="B96" i="4"/>
  <c r="F96" i="4"/>
  <c r="D96" i="4"/>
  <c r="G96" i="4"/>
  <c r="H96" i="4"/>
  <c r="I96" i="4"/>
  <c r="J96" i="4"/>
  <c r="K96" i="4"/>
  <c r="M96" i="4"/>
  <c r="O96" i="4"/>
  <c r="P96" i="4"/>
  <c r="B97" i="4"/>
  <c r="F97" i="4"/>
  <c r="D97" i="4"/>
  <c r="G97" i="4"/>
  <c r="H97" i="4"/>
  <c r="I97" i="4"/>
  <c r="J97" i="4"/>
  <c r="K97" i="4"/>
  <c r="M97" i="4"/>
  <c r="O97" i="4"/>
  <c r="P97" i="4"/>
  <c r="B98" i="4"/>
  <c r="F98" i="4"/>
  <c r="D98" i="4"/>
  <c r="G98" i="4"/>
  <c r="H98" i="4"/>
  <c r="I98" i="4"/>
  <c r="J98" i="4"/>
  <c r="K98" i="4"/>
  <c r="M98" i="4"/>
  <c r="O98" i="4"/>
  <c r="P98" i="4"/>
  <c r="B99" i="4"/>
  <c r="F99" i="4"/>
  <c r="D99" i="4"/>
  <c r="G99" i="4"/>
  <c r="H99" i="4"/>
  <c r="I99" i="4"/>
  <c r="J99" i="4"/>
  <c r="K99" i="4"/>
  <c r="M99" i="4"/>
  <c r="O99" i="4"/>
  <c r="P99" i="4"/>
  <c r="B100" i="4"/>
  <c r="F100" i="4"/>
  <c r="D100" i="4"/>
  <c r="G100" i="4"/>
  <c r="H100" i="4"/>
  <c r="I100" i="4"/>
  <c r="J100" i="4"/>
  <c r="K100" i="4"/>
  <c r="M100" i="4"/>
  <c r="O100" i="4"/>
  <c r="P100" i="4"/>
  <c r="B101" i="4"/>
  <c r="F101" i="4"/>
  <c r="D101" i="4"/>
  <c r="G101" i="4"/>
  <c r="H101" i="4"/>
  <c r="I101" i="4"/>
  <c r="J101" i="4"/>
  <c r="K101" i="4"/>
  <c r="M101" i="4"/>
  <c r="O101" i="4"/>
  <c r="P101" i="4"/>
  <c r="B102" i="4"/>
  <c r="F102" i="4"/>
  <c r="D102" i="4"/>
  <c r="G102" i="4"/>
  <c r="H102" i="4"/>
  <c r="I102" i="4"/>
  <c r="J102" i="4"/>
  <c r="K102" i="4"/>
  <c r="M102" i="4"/>
  <c r="O102" i="4"/>
  <c r="P102" i="4"/>
  <c r="B103" i="4"/>
  <c r="F103" i="4"/>
  <c r="D103" i="4"/>
  <c r="G103" i="4"/>
  <c r="H103" i="4"/>
  <c r="I103" i="4"/>
  <c r="J103" i="4"/>
  <c r="K103" i="4"/>
  <c r="M103" i="4"/>
  <c r="O103" i="4"/>
  <c r="P103" i="4"/>
  <c r="B104" i="4"/>
  <c r="F104" i="4"/>
  <c r="D104" i="4"/>
  <c r="G104" i="4"/>
  <c r="H104" i="4"/>
  <c r="I104" i="4"/>
  <c r="J104" i="4"/>
  <c r="K104" i="4"/>
  <c r="M104" i="4"/>
  <c r="O104" i="4"/>
  <c r="P104" i="4"/>
  <c r="B105" i="4"/>
  <c r="F105" i="4"/>
  <c r="D105" i="4"/>
  <c r="G105" i="4"/>
  <c r="H105" i="4"/>
  <c r="I105" i="4"/>
  <c r="J105" i="4"/>
  <c r="K105" i="4"/>
  <c r="M105" i="4"/>
  <c r="O105" i="4"/>
  <c r="P105" i="4"/>
  <c r="B106" i="4"/>
  <c r="F106" i="4"/>
  <c r="D106" i="4"/>
  <c r="G106" i="4"/>
  <c r="H106" i="4"/>
  <c r="I106" i="4"/>
  <c r="J106" i="4"/>
  <c r="K106" i="4"/>
  <c r="M106" i="4"/>
  <c r="O106" i="4"/>
  <c r="P106" i="4"/>
  <c r="B107" i="4"/>
  <c r="F107" i="4"/>
  <c r="D107" i="4"/>
  <c r="G107" i="4"/>
  <c r="H107" i="4"/>
  <c r="I107" i="4"/>
  <c r="J107" i="4"/>
  <c r="K107" i="4"/>
  <c r="M107" i="4"/>
  <c r="O107" i="4"/>
  <c r="P107" i="4"/>
  <c r="B108" i="4"/>
  <c r="F108" i="4"/>
  <c r="D108" i="4"/>
  <c r="G108" i="4"/>
  <c r="H108" i="4"/>
  <c r="I108" i="4"/>
  <c r="J108" i="4"/>
  <c r="K108" i="4"/>
  <c r="M108" i="4"/>
  <c r="O108" i="4"/>
  <c r="P108" i="4"/>
  <c r="B109" i="4"/>
  <c r="F109" i="4"/>
  <c r="D109" i="4"/>
  <c r="G109" i="4"/>
  <c r="H109" i="4"/>
  <c r="I109" i="4"/>
  <c r="J109" i="4"/>
  <c r="K109" i="4"/>
  <c r="M109" i="4"/>
  <c r="O109" i="4"/>
  <c r="P109" i="4"/>
  <c r="B110" i="4"/>
  <c r="F110" i="4"/>
  <c r="D110" i="4"/>
  <c r="G110" i="4"/>
  <c r="H110" i="4"/>
  <c r="I110" i="4"/>
  <c r="J110" i="4"/>
  <c r="K110" i="4"/>
  <c r="M110" i="4"/>
  <c r="O110" i="4"/>
  <c r="P110" i="4"/>
  <c r="B111" i="4"/>
  <c r="F111" i="4"/>
  <c r="D111" i="4"/>
  <c r="G111" i="4"/>
  <c r="H111" i="4"/>
  <c r="I111" i="4"/>
  <c r="J111" i="4"/>
  <c r="K111" i="4"/>
  <c r="M111" i="4"/>
  <c r="O111" i="4"/>
  <c r="P111" i="4"/>
  <c r="B112" i="4"/>
  <c r="F112" i="4"/>
  <c r="D112" i="4"/>
  <c r="G112" i="4"/>
  <c r="H112" i="4"/>
  <c r="I112" i="4"/>
  <c r="J112" i="4"/>
  <c r="K112" i="4"/>
  <c r="M112" i="4"/>
  <c r="O112" i="4"/>
  <c r="P112" i="4"/>
  <c r="B113" i="4"/>
  <c r="F113" i="4"/>
  <c r="D113" i="4"/>
  <c r="G113" i="4"/>
  <c r="H113" i="4"/>
  <c r="I113" i="4"/>
  <c r="J113" i="4"/>
  <c r="K113" i="4"/>
  <c r="M113" i="4"/>
  <c r="O113" i="4"/>
  <c r="P113" i="4"/>
  <c r="B114" i="4"/>
  <c r="F114" i="4"/>
  <c r="D114" i="4"/>
  <c r="G114" i="4"/>
  <c r="H114" i="4"/>
  <c r="I114" i="4"/>
  <c r="J114" i="4"/>
  <c r="K114" i="4"/>
  <c r="M114" i="4"/>
  <c r="O114" i="4"/>
  <c r="P114" i="4"/>
  <c r="B115" i="4"/>
  <c r="F115" i="4"/>
  <c r="D115" i="4"/>
  <c r="G115" i="4"/>
  <c r="H115" i="4"/>
  <c r="I115" i="4"/>
  <c r="J115" i="4"/>
  <c r="K115" i="4"/>
  <c r="M115" i="4"/>
  <c r="O115" i="4"/>
  <c r="P115" i="4"/>
  <c r="B116" i="4"/>
  <c r="F116" i="4"/>
  <c r="D116" i="4"/>
  <c r="G116" i="4"/>
  <c r="H116" i="4"/>
  <c r="I116" i="4"/>
  <c r="J116" i="4"/>
  <c r="K116" i="4"/>
  <c r="M116" i="4"/>
  <c r="O116" i="4"/>
  <c r="P116" i="4"/>
  <c r="B117" i="4"/>
  <c r="F117" i="4"/>
  <c r="D117" i="4"/>
  <c r="G117" i="4"/>
  <c r="H117" i="4"/>
  <c r="I117" i="4"/>
  <c r="J117" i="4"/>
  <c r="K117" i="4"/>
  <c r="M117" i="4"/>
  <c r="O117" i="4"/>
  <c r="P117" i="4"/>
  <c r="B118" i="4"/>
  <c r="F118" i="4"/>
  <c r="D118" i="4"/>
  <c r="G118" i="4"/>
  <c r="H118" i="4"/>
  <c r="I118" i="4"/>
  <c r="J118" i="4"/>
  <c r="K118" i="4"/>
  <c r="M118" i="4"/>
  <c r="O118" i="4"/>
  <c r="P118" i="4"/>
  <c r="B119" i="4"/>
  <c r="F119" i="4"/>
  <c r="D119" i="4"/>
  <c r="G119" i="4"/>
  <c r="H119" i="4"/>
  <c r="I119" i="4"/>
  <c r="J119" i="4"/>
  <c r="K119" i="4"/>
  <c r="M119" i="4"/>
  <c r="O119" i="4"/>
  <c r="P119" i="4"/>
  <c r="B120" i="4"/>
  <c r="F120" i="4"/>
  <c r="D120" i="4"/>
  <c r="G120" i="4"/>
  <c r="H120" i="4"/>
  <c r="I120" i="4"/>
  <c r="J120" i="4"/>
  <c r="K120" i="4"/>
  <c r="M120" i="4"/>
  <c r="O120" i="4"/>
  <c r="P120" i="4"/>
  <c r="B121" i="4"/>
  <c r="F121" i="4"/>
  <c r="D121" i="4"/>
  <c r="G121" i="4"/>
  <c r="H121" i="4"/>
  <c r="I121" i="4"/>
  <c r="J121" i="4"/>
  <c r="K121" i="4"/>
  <c r="M121" i="4"/>
  <c r="O121" i="4"/>
  <c r="P121" i="4"/>
  <c r="B122" i="4"/>
  <c r="F122" i="4"/>
  <c r="D122" i="4"/>
  <c r="G122" i="4"/>
  <c r="H122" i="4"/>
  <c r="I122" i="4"/>
  <c r="J122" i="4"/>
  <c r="K122" i="4"/>
  <c r="M122" i="4"/>
  <c r="O122" i="4"/>
  <c r="P122" i="4"/>
  <c r="B123" i="4"/>
  <c r="F123" i="4"/>
  <c r="D123" i="4"/>
  <c r="G123" i="4"/>
  <c r="H123" i="4"/>
  <c r="I123" i="4"/>
  <c r="J123" i="4"/>
  <c r="K123" i="4"/>
  <c r="M123" i="4"/>
  <c r="O123" i="4"/>
  <c r="P123" i="4"/>
  <c r="B124" i="4"/>
  <c r="F124" i="4"/>
  <c r="D124" i="4"/>
  <c r="G124" i="4"/>
  <c r="H124" i="4"/>
  <c r="I124" i="4"/>
  <c r="J124" i="4"/>
  <c r="K124" i="4"/>
  <c r="M124" i="4"/>
  <c r="O124" i="4"/>
  <c r="P124" i="4"/>
  <c r="B125" i="4"/>
  <c r="F125" i="4"/>
  <c r="D125" i="4"/>
  <c r="G125" i="4"/>
  <c r="H125" i="4"/>
  <c r="I125" i="4"/>
  <c r="J125" i="4"/>
  <c r="K125" i="4"/>
  <c r="M125" i="4"/>
  <c r="O125" i="4"/>
  <c r="P125" i="4"/>
  <c r="B126" i="4"/>
  <c r="F126" i="4"/>
  <c r="D126" i="4"/>
  <c r="G126" i="4"/>
  <c r="H126" i="4"/>
  <c r="I126" i="4"/>
  <c r="J126" i="4"/>
  <c r="K126" i="4"/>
  <c r="M126" i="4"/>
  <c r="O126" i="4"/>
  <c r="P126" i="4"/>
  <c r="B127" i="4"/>
  <c r="F127" i="4"/>
  <c r="D127" i="4"/>
  <c r="G127" i="4"/>
  <c r="H127" i="4"/>
  <c r="I127" i="4"/>
  <c r="J127" i="4"/>
  <c r="K127" i="4"/>
  <c r="M127" i="4"/>
  <c r="O127" i="4"/>
  <c r="P127" i="4"/>
  <c r="B128" i="4"/>
  <c r="F128" i="4"/>
  <c r="D128" i="4"/>
  <c r="G128" i="4"/>
  <c r="H128" i="4"/>
  <c r="I128" i="4"/>
  <c r="J128" i="4"/>
  <c r="K128" i="4"/>
  <c r="M128" i="4"/>
  <c r="O128" i="4"/>
  <c r="P128" i="4"/>
  <c r="B129" i="4"/>
  <c r="F129" i="4"/>
  <c r="D129" i="4"/>
  <c r="G129" i="4"/>
  <c r="H129" i="4"/>
  <c r="I129" i="4"/>
  <c r="J129" i="4"/>
  <c r="K129" i="4"/>
  <c r="M129" i="4"/>
  <c r="O129" i="4"/>
  <c r="P129" i="4"/>
  <c r="B130" i="4"/>
  <c r="F130" i="4"/>
  <c r="D130" i="4"/>
  <c r="G130" i="4"/>
  <c r="H130" i="4"/>
  <c r="I130" i="4"/>
  <c r="J130" i="4"/>
  <c r="K130" i="4"/>
  <c r="M130" i="4"/>
  <c r="O130" i="4"/>
  <c r="P130" i="4"/>
  <c r="B131" i="4"/>
  <c r="F131" i="4"/>
  <c r="D131" i="4"/>
  <c r="G131" i="4"/>
  <c r="H131" i="4"/>
  <c r="I131" i="4"/>
  <c r="J131" i="4"/>
  <c r="K131" i="4"/>
  <c r="M131" i="4"/>
  <c r="O131" i="4"/>
  <c r="P131" i="4"/>
  <c r="B132" i="4"/>
  <c r="F132" i="4"/>
  <c r="D132" i="4"/>
  <c r="G132" i="4"/>
  <c r="H132" i="4"/>
  <c r="I132" i="4"/>
  <c r="J132" i="4"/>
  <c r="K132" i="4"/>
  <c r="M132" i="4"/>
  <c r="O132" i="4"/>
  <c r="P132" i="4"/>
  <c r="B133" i="4"/>
  <c r="F133" i="4"/>
  <c r="D133" i="4"/>
  <c r="G133" i="4"/>
  <c r="H133" i="4"/>
  <c r="I133" i="4"/>
  <c r="J133" i="4"/>
  <c r="K133" i="4"/>
  <c r="M133" i="4"/>
  <c r="O133" i="4"/>
  <c r="P133" i="4"/>
  <c r="B134" i="4"/>
  <c r="F134" i="4"/>
  <c r="D134" i="4"/>
  <c r="G134" i="4"/>
  <c r="H134" i="4"/>
  <c r="I134" i="4"/>
  <c r="J134" i="4"/>
  <c r="K134" i="4"/>
  <c r="M134" i="4"/>
  <c r="O134" i="4"/>
  <c r="P134" i="4"/>
  <c r="B135" i="4"/>
  <c r="F135" i="4"/>
  <c r="D135" i="4"/>
  <c r="G135" i="4"/>
  <c r="H135" i="4"/>
  <c r="I135" i="4"/>
  <c r="J135" i="4"/>
  <c r="K135" i="4"/>
  <c r="M135" i="4"/>
  <c r="O135" i="4"/>
  <c r="P135" i="4"/>
  <c r="B136" i="4"/>
  <c r="F136" i="4"/>
  <c r="D136" i="4"/>
  <c r="G136" i="4"/>
  <c r="H136" i="4"/>
  <c r="I136" i="4"/>
  <c r="J136" i="4"/>
  <c r="K136" i="4"/>
  <c r="M136" i="4"/>
  <c r="O136" i="4"/>
  <c r="P136" i="4"/>
  <c r="B137" i="4"/>
  <c r="F137" i="4"/>
  <c r="D137" i="4"/>
  <c r="G137" i="4"/>
  <c r="H137" i="4"/>
  <c r="I137" i="4"/>
  <c r="J137" i="4"/>
  <c r="K137" i="4"/>
  <c r="M137" i="4"/>
  <c r="O137" i="4"/>
  <c r="P137" i="4"/>
  <c r="B138" i="4"/>
  <c r="F138" i="4"/>
  <c r="D138" i="4"/>
  <c r="G138" i="4"/>
  <c r="H138" i="4"/>
  <c r="I138" i="4"/>
  <c r="J138" i="4"/>
  <c r="K138" i="4"/>
  <c r="M138" i="4"/>
  <c r="O138" i="4"/>
  <c r="P138" i="4"/>
  <c r="B139" i="4"/>
  <c r="F139" i="4"/>
  <c r="D139" i="4"/>
  <c r="G139" i="4"/>
  <c r="H139" i="4"/>
  <c r="I139" i="4"/>
  <c r="J139" i="4"/>
  <c r="K139" i="4"/>
  <c r="M139" i="4"/>
  <c r="O139" i="4"/>
  <c r="P139" i="4"/>
  <c r="B140" i="4"/>
  <c r="F140" i="4"/>
  <c r="D140" i="4"/>
  <c r="G140" i="4"/>
  <c r="H140" i="4"/>
  <c r="I140" i="4"/>
  <c r="J140" i="4"/>
  <c r="K140" i="4"/>
  <c r="M140" i="4"/>
  <c r="O140" i="4"/>
  <c r="P140" i="4"/>
  <c r="B141" i="4"/>
  <c r="F141" i="4"/>
  <c r="D141" i="4"/>
  <c r="G141" i="4"/>
  <c r="H141" i="4"/>
  <c r="I141" i="4"/>
  <c r="J141" i="4"/>
  <c r="K141" i="4"/>
  <c r="M141" i="4"/>
  <c r="O141" i="4"/>
  <c r="P141" i="4"/>
  <c r="B142" i="4"/>
  <c r="F142" i="4"/>
  <c r="D142" i="4"/>
  <c r="G142" i="4"/>
  <c r="H142" i="4"/>
  <c r="I142" i="4"/>
  <c r="J142" i="4"/>
  <c r="K142" i="4"/>
  <c r="M142" i="4"/>
  <c r="O142" i="4"/>
  <c r="P142" i="4"/>
  <c r="B143" i="4"/>
  <c r="F143" i="4"/>
  <c r="D143" i="4"/>
  <c r="G143" i="4"/>
  <c r="H143" i="4"/>
  <c r="I143" i="4"/>
  <c r="J143" i="4"/>
  <c r="K143" i="4"/>
  <c r="M143" i="4"/>
  <c r="O143" i="4"/>
  <c r="P143" i="4"/>
  <c r="B144" i="4"/>
  <c r="F144" i="4"/>
  <c r="D144" i="4"/>
  <c r="G144" i="4"/>
  <c r="H144" i="4"/>
  <c r="I144" i="4"/>
  <c r="J144" i="4"/>
  <c r="K144" i="4"/>
  <c r="M144" i="4"/>
  <c r="O144" i="4"/>
  <c r="P144" i="4"/>
  <c r="B145" i="4"/>
  <c r="F145" i="4"/>
  <c r="D145" i="4"/>
  <c r="G145" i="4"/>
  <c r="H145" i="4"/>
  <c r="I145" i="4"/>
  <c r="J145" i="4"/>
  <c r="K145" i="4"/>
  <c r="M145" i="4"/>
  <c r="O145" i="4"/>
  <c r="P145" i="4"/>
  <c r="B146" i="4"/>
  <c r="F146" i="4"/>
  <c r="D146" i="4"/>
  <c r="G146" i="4"/>
  <c r="H146" i="4"/>
  <c r="I146" i="4"/>
  <c r="J146" i="4"/>
  <c r="K146" i="4"/>
  <c r="M146" i="4"/>
  <c r="O146" i="4"/>
  <c r="P146" i="4"/>
  <c r="B147" i="4"/>
  <c r="F147" i="4"/>
  <c r="D147" i="4"/>
  <c r="G147" i="4"/>
  <c r="H147" i="4"/>
  <c r="I147" i="4"/>
  <c r="J147" i="4"/>
  <c r="K147" i="4"/>
  <c r="M147" i="4"/>
  <c r="O147" i="4"/>
  <c r="P147" i="4"/>
  <c r="B148" i="4"/>
  <c r="F148" i="4"/>
  <c r="D148" i="4"/>
  <c r="G148" i="4"/>
  <c r="H148" i="4"/>
  <c r="I148" i="4"/>
  <c r="J148" i="4"/>
  <c r="K148" i="4"/>
  <c r="M148" i="4"/>
  <c r="O148" i="4"/>
  <c r="P148" i="4"/>
  <c r="B149" i="4"/>
  <c r="F149" i="4"/>
  <c r="D149" i="4"/>
  <c r="G149" i="4"/>
  <c r="H149" i="4"/>
  <c r="I149" i="4"/>
  <c r="J149" i="4"/>
  <c r="K149" i="4"/>
  <c r="M149" i="4"/>
  <c r="O149" i="4"/>
  <c r="P149" i="4"/>
  <c r="B150" i="4"/>
  <c r="F150" i="4"/>
  <c r="D150" i="4"/>
  <c r="G150" i="4"/>
  <c r="H150" i="4"/>
  <c r="I150" i="4"/>
  <c r="J150" i="4"/>
  <c r="K150" i="4"/>
  <c r="M150" i="4"/>
  <c r="O150" i="4"/>
  <c r="P150" i="4"/>
  <c r="B151" i="4"/>
  <c r="F151" i="4"/>
  <c r="D151" i="4"/>
  <c r="G151" i="4"/>
  <c r="H151" i="4"/>
  <c r="I151" i="4"/>
  <c r="J151" i="4"/>
  <c r="K151" i="4"/>
  <c r="M151" i="4"/>
  <c r="O151" i="4"/>
  <c r="P151" i="4"/>
  <c r="B152" i="4"/>
  <c r="F152" i="4"/>
  <c r="D152" i="4"/>
  <c r="G152" i="4"/>
  <c r="H152" i="4"/>
  <c r="I152" i="4"/>
  <c r="J152" i="4"/>
  <c r="K152" i="4"/>
  <c r="M152" i="4"/>
  <c r="O152" i="4"/>
  <c r="P152" i="4"/>
  <c r="B153" i="4"/>
  <c r="F153" i="4"/>
  <c r="D153" i="4"/>
  <c r="G153" i="4"/>
  <c r="H153" i="4"/>
  <c r="I153" i="4"/>
  <c r="J153" i="4"/>
  <c r="K153" i="4"/>
  <c r="M153" i="4"/>
  <c r="O153" i="4"/>
  <c r="P153" i="4"/>
  <c r="B154" i="4"/>
  <c r="F154" i="4"/>
  <c r="D154" i="4"/>
  <c r="G154" i="4"/>
  <c r="H154" i="4"/>
  <c r="I154" i="4"/>
  <c r="J154" i="4"/>
  <c r="K154" i="4"/>
  <c r="M154" i="4"/>
  <c r="O154" i="4"/>
  <c r="P154" i="4"/>
  <c r="B155" i="4"/>
  <c r="F155" i="4"/>
  <c r="D155" i="4"/>
  <c r="G155" i="4"/>
  <c r="H155" i="4"/>
  <c r="I155" i="4"/>
  <c r="J155" i="4"/>
  <c r="K155" i="4"/>
  <c r="M155" i="4"/>
  <c r="O155" i="4"/>
  <c r="P155" i="4"/>
  <c r="B156" i="4"/>
  <c r="F156" i="4"/>
  <c r="D156" i="4"/>
  <c r="G156" i="4"/>
  <c r="H156" i="4"/>
  <c r="I156" i="4"/>
  <c r="J156" i="4"/>
  <c r="K156" i="4"/>
  <c r="M156" i="4"/>
  <c r="O156" i="4"/>
  <c r="P156" i="4"/>
  <c r="B157" i="4"/>
  <c r="F157" i="4"/>
  <c r="D157" i="4"/>
  <c r="G157" i="4"/>
  <c r="H157" i="4"/>
  <c r="I157" i="4"/>
  <c r="J157" i="4"/>
  <c r="K157" i="4"/>
  <c r="M157" i="4"/>
  <c r="O157" i="4"/>
  <c r="P157" i="4"/>
  <c r="B158" i="4"/>
  <c r="F158" i="4"/>
  <c r="D158" i="4"/>
  <c r="G158" i="4"/>
  <c r="H158" i="4"/>
  <c r="I158" i="4"/>
  <c r="J158" i="4"/>
  <c r="K158" i="4"/>
  <c r="M158" i="4"/>
  <c r="O158" i="4"/>
  <c r="P158" i="4"/>
  <c r="B159" i="4"/>
  <c r="F159" i="4"/>
  <c r="D159" i="4"/>
  <c r="G159" i="4"/>
  <c r="H159" i="4"/>
  <c r="I159" i="4"/>
  <c r="J159" i="4"/>
  <c r="K159" i="4"/>
  <c r="M159" i="4"/>
  <c r="O159" i="4"/>
  <c r="P159" i="4"/>
  <c r="B160" i="4"/>
  <c r="F160" i="4"/>
  <c r="D160" i="4"/>
  <c r="G160" i="4"/>
  <c r="H160" i="4"/>
  <c r="I160" i="4"/>
  <c r="J160" i="4"/>
  <c r="K160" i="4"/>
  <c r="M160" i="4"/>
  <c r="O160" i="4"/>
  <c r="P160" i="4"/>
  <c r="B161" i="4"/>
  <c r="F161" i="4"/>
  <c r="D161" i="4"/>
  <c r="G161" i="4"/>
  <c r="H161" i="4"/>
  <c r="I161" i="4"/>
  <c r="J161" i="4"/>
  <c r="K161" i="4"/>
  <c r="M161" i="4"/>
  <c r="O161" i="4"/>
  <c r="P161" i="4"/>
  <c r="B162" i="4"/>
  <c r="F162" i="4"/>
  <c r="D162" i="4"/>
  <c r="G162" i="4"/>
  <c r="H162" i="4"/>
  <c r="I162" i="4"/>
  <c r="J162" i="4"/>
  <c r="K162" i="4"/>
  <c r="M162" i="4"/>
  <c r="O162" i="4"/>
  <c r="P162" i="4"/>
  <c r="B163" i="4"/>
  <c r="F163" i="4"/>
  <c r="D163" i="4"/>
  <c r="G163" i="4"/>
  <c r="H163" i="4"/>
  <c r="I163" i="4"/>
  <c r="J163" i="4"/>
  <c r="K163" i="4"/>
  <c r="M163" i="4"/>
  <c r="O163" i="4"/>
  <c r="P163" i="4"/>
  <c r="B164" i="4"/>
  <c r="F164" i="4"/>
  <c r="D164" i="4"/>
  <c r="G164" i="4"/>
  <c r="H164" i="4"/>
  <c r="I164" i="4"/>
  <c r="J164" i="4"/>
  <c r="K164" i="4"/>
  <c r="M164" i="4"/>
  <c r="O164" i="4"/>
  <c r="P164" i="4"/>
  <c r="B165" i="4"/>
  <c r="F165" i="4"/>
  <c r="D165" i="4"/>
  <c r="G165" i="4"/>
  <c r="H165" i="4"/>
  <c r="I165" i="4"/>
  <c r="J165" i="4"/>
  <c r="K165" i="4"/>
  <c r="M165" i="4"/>
  <c r="O165" i="4"/>
  <c r="P165" i="4"/>
  <c r="B166" i="4"/>
  <c r="F166" i="4"/>
  <c r="D166" i="4"/>
  <c r="G166" i="4"/>
  <c r="H166" i="4"/>
  <c r="I166" i="4"/>
  <c r="J166" i="4"/>
  <c r="K166" i="4"/>
  <c r="M166" i="4"/>
  <c r="O166" i="4"/>
  <c r="P166" i="4"/>
  <c r="B167" i="4"/>
  <c r="F167" i="4"/>
  <c r="D167" i="4"/>
  <c r="G167" i="4"/>
  <c r="H167" i="4"/>
  <c r="I167" i="4"/>
  <c r="J167" i="4"/>
  <c r="K167" i="4"/>
  <c r="M167" i="4"/>
  <c r="O167" i="4"/>
  <c r="P167" i="4"/>
  <c r="B168" i="4"/>
  <c r="F168" i="4"/>
  <c r="D168" i="4"/>
  <c r="G168" i="4"/>
  <c r="H168" i="4"/>
  <c r="I168" i="4"/>
  <c r="J168" i="4"/>
  <c r="K168" i="4"/>
  <c r="M168" i="4"/>
  <c r="O168" i="4"/>
  <c r="P168" i="4"/>
  <c r="B169" i="4"/>
  <c r="F169" i="4"/>
  <c r="D169" i="4"/>
  <c r="G169" i="4"/>
  <c r="H169" i="4"/>
  <c r="I169" i="4"/>
  <c r="J169" i="4"/>
  <c r="K169" i="4"/>
  <c r="M169" i="4"/>
  <c r="O169" i="4"/>
  <c r="P169" i="4"/>
  <c r="B170" i="4"/>
  <c r="F170" i="4"/>
  <c r="D170" i="4"/>
  <c r="G170" i="4"/>
  <c r="H170" i="4"/>
  <c r="I170" i="4"/>
  <c r="J170" i="4"/>
  <c r="K170" i="4"/>
  <c r="M170" i="4"/>
  <c r="O170" i="4"/>
  <c r="P170" i="4"/>
  <c r="B171" i="4"/>
  <c r="F171" i="4"/>
  <c r="D171" i="4"/>
  <c r="G171" i="4"/>
  <c r="H171" i="4"/>
  <c r="I171" i="4"/>
  <c r="J171" i="4"/>
  <c r="K171" i="4"/>
  <c r="M171" i="4"/>
  <c r="O171" i="4"/>
  <c r="P171" i="4"/>
  <c r="B172" i="4"/>
  <c r="F172" i="4"/>
  <c r="D172" i="4"/>
  <c r="G172" i="4"/>
  <c r="H172" i="4"/>
  <c r="I172" i="4"/>
  <c r="J172" i="4"/>
  <c r="K172" i="4"/>
  <c r="M172" i="4"/>
  <c r="O172" i="4"/>
  <c r="P172" i="4"/>
  <c r="B173" i="4"/>
  <c r="F173" i="4"/>
  <c r="D173" i="4"/>
  <c r="G173" i="4"/>
  <c r="H173" i="4"/>
  <c r="I173" i="4"/>
  <c r="J173" i="4"/>
  <c r="K173" i="4"/>
  <c r="M173" i="4"/>
  <c r="O173" i="4"/>
  <c r="P173" i="4"/>
  <c r="B174" i="4"/>
  <c r="F174" i="4"/>
  <c r="D174" i="4"/>
  <c r="G174" i="4"/>
  <c r="H174" i="4"/>
  <c r="I174" i="4"/>
  <c r="J174" i="4"/>
  <c r="K174" i="4"/>
  <c r="M174" i="4"/>
  <c r="O174" i="4"/>
  <c r="P174" i="4"/>
  <c r="B175" i="4"/>
  <c r="F175" i="4"/>
  <c r="D175" i="4"/>
  <c r="G175" i="4"/>
  <c r="H175" i="4"/>
  <c r="I175" i="4"/>
  <c r="J175" i="4"/>
  <c r="K175" i="4"/>
  <c r="M175" i="4"/>
  <c r="O175" i="4"/>
  <c r="P175" i="4"/>
  <c r="B176" i="4"/>
  <c r="F176" i="4"/>
  <c r="D176" i="4"/>
  <c r="G176" i="4"/>
  <c r="H176" i="4"/>
  <c r="I176" i="4"/>
  <c r="J176" i="4"/>
  <c r="K176" i="4"/>
  <c r="M176" i="4"/>
  <c r="O176" i="4"/>
  <c r="P176" i="4"/>
  <c r="B177" i="4"/>
  <c r="F177" i="4"/>
  <c r="D177" i="4"/>
  <c r="G177" i="4"/>
  <c r="H177" i="4"/>
  <c r="I177" i="4"/>
  <c r="J177" i="4"/>
  <c r="K177" i="4"/>
  <c r="M177" i="4"/>
  <c r="O177" i="4"/>
  <c r="P177" i="4"/>
  <c r="B178" i="4"/>
  <c r="F178" i="4"/>
  <c r="D178" i="4"/>
  <c r="G178" i="4"/>
  <c r="H178" i="4"/>
  <c r="I178" i="4"/>
  <c r="J178" i="4"/>
  <c r="K178" i="4"/>
  <c r="M178" i="4"/>
  <c r="O178" i="4"/>
  <c r="P178" i="4"/>
  <c r="B179" i="4"/>
  <c r="F179" i="4"/>
  <c r="D179" i="4"/>
  <c r="G179" i="4"/>
  <c r="H179" i="4"/>
  <c r="I179" i="4"/>
  <c r="J179" i="4"/>
  <c r="K179" i="4"/>
  <c r="M179" i="4"/>
  <c r="O179" i="4"/>
  <c r="P179" i="4"/>
  <c r="B180" i="4"/>
  <c r="F180" i="4"/>
  <c r="D180" i="4"/>
  <c r="G180" i="4"/>
  <c r="H180" i="4"/>
  <c r="I180" i="4"/>
  <c r="J180" i="4"/>
  <c r="K180" i="4"/>
  <c r="M180" i="4"/>
  <c r="O180" i="4"/>
  <c r="P180" i="4"/>
  <c r="B181" i="4"/>
  <c r="F181" i="4"/>
  <c r="D181" i="4"/>
  <c r="G181" i="4"/>
  <c r="H181" i="4"/>
  <c r="I181" i="4"/>
  <c r="J181" i="4"/>
  <c r="K181" i="4"/>
  <c r="M181" i="4"/>
  <c r="O181" i="4"/>
  <c r="P181" i="4"/>
  <c r="B182" i="4"/>
  <c r="F182" i="4"/>
  <c r="D182" i="4"/>
  <c r="G182" i="4"/>
  <c r="H182" i="4"/>
  <c r="I182" i="4"/>
  <c r="J182" i="4"/>
  <c r="K182" i="4"/>
  <c r="M182" i="4"/>
  <c r="O182" i="4"/>
  <c r="P182" i="4"/>
  <c r="B183" i="4"/>
  <c r="F183" i="4"/>
  <c r="D183" i="4"/>
  <c r="G183" i="4"/>
  <c r="H183" i="4"/>
  <c r="I183" i="4"/>
  <c r="J183" i="4"/>
  <c r="K183" i="4"/>
  <c r="M183" i="4"/>
  <c r="O183" i="4"/>
  <c r="P183" i="4"/>
  <c r="B184" i="4"/>
  <c r="F184" i="4"/>
  <c r="D184" i="4"/>
  <c r="G184" i="4"/>
  <c r="H184" i="4"/>
  <c r="I184" i="4"/>
  <c r="J184" i="4"/>
  <c r="K184" i="4"/>
  <c r="M184" i="4"/>
  <c r="O184" i="4"/>
  <c r="P184" i="4"/>
  <c r="B185" i="4"/>
  <c r="F185" i="4"/>
  <c r="D185" i="4"/>
  <c r="G185" i="4"/>
  <c r="H185" i="4"/>
  <c r="I185" i="4"/>
  <c r="J185" i="4"/>
  <c r="K185" i="4"/>
  <c r="M185" i="4"/>
  <c r="O185" i="4"/>
  <c r="P185" i="4"/>
  <c r="B186" i="4"/>
  <c r="F186" i="4"/>
  <c r="D186" i="4"/>
  <c r="G186" i="4"/>
  <c r="H186" i="4"/>
  <c r="I186" i="4"/>
  <c r="J186" i="4"/>
  <c r="K186" i="4"/>
  <c r="M186" i="4"/>
  <c r="O186" i="4"/>
  <c r="P186" i="4"/>
  <c r="B187" i="4"/>
  <c r="F187" i="4"/>
  <c r="D187" i="4"/>
  <c r="G187" i="4"/>
  <c r="H187" i="4"/>
  <c r="I187" i="4"/>
  <c r="J187" i="4"/>
  <c r="K187" i="4"/>
  <c r="M187" i="4"/>
  <c r="O187" i="4"/>
  <c r="P187" i="4"/>
  <c r="B188" i="4"/>
  <c r="F188" i="4"/>
  <c r="D188" i="4"/>
  <c r="G188" i="4"/>
  <c r="H188" i="4"/>
  <c r="I188" i="4"/>
  <c r="J188" i="4"/>
  <c r="K188" i="4"/>
  <c r="M188" i="4"/>
  <c r="O188" i="4"/>
  <c r="P188" i="4"/>
  <c r="B189" i="4"/>
  <c r="F189" i="4"/>
  <c r="D189" i="4"/>
  <c r="G189" i="4"/>
  <c r="H189" i="4"/>
  <c r="I189" i="4"/>
  <c r="J189" i="4"/>
  <c r="K189" i="4"/>
  <c r="M189" i="4"/>
  <c r="O189" i="4"/>
  <c r="P189" i="4"/>
  <c r="B190" i="4"/>
  <c r="F190" i="4"/>
  <c r="D190" i="4"/>
  <c r="G190" i="4"/>
  <c r="H190" i="4"/>
  <c r="I190" i="4"/>
  <c r="J190" i="4"/>
  <c r="K190" i="4"/>
  <c r="M190" i="4"/>
  <c r="O190" i="4"/>
  <c r="P190" i="4"/>
  <c r="B191" i="4"/>
  <c r="F191" i="4"/>
  <c r="D191" i="4"/>
  <c r="G191" i="4"/>
  <c r="H191" i="4"/>
  <c r="I191" i="4"/>
  <c r="J191" i="4"/>
  <c r="K191" i="4"/>
  <c r="M191" i="4"/>
  <c r="O191" i="4"/>
  <c r="P191" i="4"/>
  <c r="B192" i="4"/>
  <c r="F192" i="4"/>
  <c r="D192" i="4"/>
  <c r="G192" i="4"/>
  <c r="H192" i="4"/>
  <c r="I192" i="4"/>
  <c r="J192" i="4"/>
  <c r="K192" i="4"/>
  <c r="M192" i="4"/>
  <c r="O192" i="4"/>
  <c r="P192" i="4"/>
  <c r="B193" i="4"/>
  <c r="F193" i="4"/>
  <c r="D193" i="4"/>
  <c r="G193" i="4"/>
  <c r="H193" i="4"/>
  <c r="I193" i="4"/>
  <c r="J193" i="4"/>
  <c r="K193" i="4"/>
  <c r="M193" i="4"/>
  <c r="O193" i="4"/>
  <c r="P193" i="4"/>
  <c r="B194" i="4"/>
  <c r="F194" i="4"/>
  <c r="D194" i="4"/>
  <c r="G194" i="4"/>
  <c r="H194" i="4"/>
  <c r="I194" i="4"/>
  <c r="J194" i="4"/>
  <c r="K194" i="4"/>
  <c r="M194" i="4"/>
  <c r="O194" i="4"/>
  <c r="P194" i="4"/>
  <c r="B195" i="4"/>
  <c r="F195" i="4"/>
  <c r="D195" i="4"/>
  <c r="G195" i="4"/>
  <c r="H195" i="4"/>
  <c r="I195" i="4"/>
  <c r="J195" i="4"/>
  <c r="K195" i="4"/>
  <c r="M195" i="4"/>
  <c r="O195" i="4"/>
  <c r="P195" i="4"/>
  <c r="B196" i="4"/>
  <c r="F196" i="4"/>
  <c r="D196" i="4"/>
  <c r="G196" i="4"/>
  <c r="H196" i="4"/>
  <c r="I196" i="4"/>
  <c r="J196" i="4"/>
  <c r="K196" i="4"/>
  <c r="M196" i="4"/>
  <c r="O196" i="4"/>
  <c r="P196" i="4"/>
  <c r="B197" i="4"/>
  <c r="F197" i="4"/>
  <c r="D197" i="4"/>
  <c r="G197" i="4"/>
  <c r="H197" i="4"/>
  <c r="I197" i="4"/>
  <c r="J197" i="4"/>
  <c r="K197" i="4"/>
  <c r="M197" i="4"/>
  <c r="O197" i="4"/>
  <c r="P197" i="4"/>
  <c r="B198" i="4"/>
  <c r="F198" i="4"/>
  <c r="D198" i="4"/>
  <c r="G198" i="4"/>
  <c r="H198" i="4"/>
  <c r="I198" i="4"/>
  <c r="J198" i="4"/>
  <c r="K198" i="4"/>
  <c r="M198" i="4"/>
  <c r="O198" i="4"/>
  <c r="P198" i="4"/>
  <c r="B199" i="4"/>
  <c r="F199" i="4"/>
  <c r="D199" i="4"/>
  <c r="G199" i="4"/>
  <c r="H199" i="4"/>
  <c r="I199" i="4"/>
  <c r="J199" i="4"/>
  <c r="K199" i="4"/>
  <c r="M199" i="4"/>
  <c r="O199" i="4"/>
  <c r="P199" i="4"/>
  <c r="B200" i="4"/>
  <c r="F200" i="4"/>
  <c r="D200" i="4"/>
  <c r="G200" i="4"/>
  <c r="H200" i="4"/>
  <c r="I200" i="4"/>
  <c r="J200" i="4"/>
  <c r="K200" i="4"/>
  <c r="M200" i="4"/>
  <c r="O200" i="4"/>
  <c r="P200" i="4"/>
  <c r="B201" i="4"/>
  <c r="F201" i="4"/>
  <c r="D201" i="4"/>
  <c r="G201" i="4"/>
  <c r="H201" i="4"/>
  <c r="I201" i="4"/>
  <c r="J201" i="4"/>
  <c r="K201" i="4"/>
  <c r="M201" i="4"/>
  <c r="O201" i="4"/>
  <c r="P201" i="4"/>
  <c r="B202" i="4"/>
  <c r="F202" i="4"/>
  <c r="D202" i="4"/>
  <c r="G202" i="4"/>
  <c r="H202" i="4"/>
  <c r="I202" i="4"/>
  <c r="J202" i="4"/>
  <c r="K202" i="4"/>
  <c r="M202" i="4"/>
  <c r="O202" i="4"/>
  <c r="P202" i="4"/>
  <c r="B203" i="4"/>
  <c r="F203" i="4"/>
  <c r="D203" i="4"/>
  <c r="G203" i="4"/>
  <c r="H203" i="4"/>
  <c r="I203" i="4"/>
  <c r="J203" i="4"/>
  <c r="K203" i="4"/>
  <c r="M203" i="4"/>
  <c r="O203" i="4"/>
  <c r="P203" i="4"/>
  <c r="B204" i="4"/>
  <c r="F204" i="4"/>
  <c r="D204" i="4"/>
  <c r="G204" i="4"/>
  <c r="H204" i="4"/>
  <c r="I204" i="4"/>
  <c r="J204" i="4"/>
  <c r="K204" i="4"/>
  <c r="M204" i="4"/>
  <c r="O204" i="4"/>
  <c r="P204" i="4"/>
  <c r="B205" i="4"/>
  <c r="F205" i="4"/>
  <c r="D205" i="4"/>
  <c r="G205" i="4"/>
  <c r="H205" i="4"/>
  <c r="I205" i="4"/>
  <c r="J205" i="4"/>
  <c r="K205" i="4"/>
  <c r="M205" i="4"/>
  <c r="O205" i="4"/>
  <c r="P205" i="4"/>
  <c r="B206" i="4"/>
  <c r="F206" i="4"/>
  <c r="D206" i="4"/>
  <c r="G206" i="4"/>
  <c r="H206" i="4"/>
  <c r="I206" i="4"/>
  <c r="J206" i="4"/>
  <c r="K206" i="4"/>
  <c r="M206" i="4"/>
  <c r="O206" i="4"/>
  <c r="P206" i="4"/>
  <c r="B207" i="4"/>
  <c r="F207" i="4"/>
  <c r="D207" i="4"/>
  <c r="G207" i="4"/>
  <c r="H207" i="4"/>
  <c r="I207" i="4"/>
  <c r="J207" i="4"/>
  <c r="K207" i="4"/>
  <c r="M207" i="4"/>
  <c r="O207" i="4"/>
  <c r="P207" i="4"/>
  <c r="B208" i="4"/>
  <c r="F208" i="4"/>
  <c r="D208" i="4"/>
  <c r="G208" i="4"/>
  <c r="H208" i="4"/>
  <c r="I208" i="4"/>
  <c r="J208" i="4"/>
  <c r="K208" i="4"/>
  <c r="M208" i="4"/>
  <c r="O208" i="4"/>
  <c r="P208" i="4"/>
  <c r="B209" i="4"/>
  <c r="F209" i="4"/>
  <c r="D209" i="4"/>
  <c r="G209" i="4"/>
  <c r="H209" i="4"/>
  <c r="I209" i="4"/>
  <c r="J209" i="4"/>
  <c r="K209" i="4"/>
  <c r="M209" i="4"/>
  <c r="O209" i="4"/>
  <c r="P209" i="4"/>
  <c r="B210" i="4"/>
  <c r="F210" i="4"/>
  <c r="D210" i="4"/>
  <c r="G210" i="4"/>
  <c r="H210" i="4"/>
  <c r="I210" i="4"/>
  <c r="J210" i="4"/>
  <c r="K210" i="4"/>
  <c r="M210" i="4"/>
  <c r="O210" i="4"/>
  <c r="P210" i="4"/>
  <c r="B211" i="4"/>
  <c r="F211" i="4"/>
  <c r="D211" i="4"/>
  <c r="G211" i="4"/>
  <c r="H211" i="4"/>
  <c r="I211" i="4"/>
  <c r="J211" i="4"/>
  <c r="K211" i="4"/>
  <c r="M211" i="4"/>
  <c r="O211" i="4"/>
  <c r="P211" i="4"/>
  <c r="B212" i="4"/>
  <c r="F212" i="4"/>
  <c r="D212" i="4"/>
  <c r="G212" i="4"/>
  <c r="H212" i="4"/>
  <c r="I212" i="4"/>
  <c r="J212" i="4"/>
  <c r="K212" i="4"/>
  <c r="M212" i="4"/>
  <c r="O212" i="4"/>
  <c r="P212" i="4"/>
  <c r="B213" i="4"/>
  <c r="F213" i="4"/>
  <c r="D213" i="4"/>
  <c r="G213" i="4"/>
  <c r="H213" i="4"/>
  <c r="I213" i="4"/>
  <c r="J213" i="4"/>
  <c r="K213" i="4"/>
  <c r="M213" i="4"/>
  <c r="O213" i="4"/>
  <c r="P213" i="4"/>
  <c r="B214" i="4"/>
  <c r="F214" i="4"/>
  <c r="D214" i="4"/>
  <c r="G214" i="4"/>
  <c r="H214" i="4"/>
  <c r="I214" i="4"/>
  <c r="J214" i="4"/>
  <c r="K214" i="4"/>
  <c r="M214" i="4"/>
  <c r="O214" i="4"/>
  <c r="P214" i="4"/>
  <c r="B215" i="4"/>
  <c r="F215" i="4"/>
  <c r="D215" i="4"/>
  <c r="G215" i="4"/>
  <c r="H215" i="4"/>
  <c r="I215" i="4"/>
  <c r="J215" i="4"/>
  <c r="K215" i="4"/>
  <c r="M215" i="4"/>
  <c r="O215" i="4"/>
  <c r="P215" i="4"/>
  <c r="B216" i="4"/>
  <c r="F216" i="4"/>
  <c r="D216" i="4"/>
  <c r="G216" i="4"/>
  <c r="H216" i="4"/>
  <c r="I216" i="4"/>
  <c r="J216" i="4"/>
  <c r="K216" i="4"/>
  <c r="M216" i="4"/>
  <c r="O216" i="4"/>
  <c r="P216" i="4"/>
  <c r="B217" i="4"/>
  <c r="F217" i="4"/>
  <c r="D217" i="4"/>
  <c r="G217" i="4"/>
  <c r="H217" i="4"/>
  <c r="I217" i="4"/>
  <c r="J217" i="4"/>
  <c r="K217" i="4"/>
  <c r="M217" i="4"/>
  <c r="O217" i="4"/>
  <c r="P217" i="4"/>
  <c r="B218" i="4"/>
  <c r="F218" i="4"/>
  <c r="D218" i="4"/>
  <c r="G218" i="4"/>
  <c r="H218" i="4"/>
  <c r="I218" i="4"/>
  <c r="J218" i="4"/>
  <c r="K218" i="4"/>
  <c r="M218" i="4"/>
  <c r="O218" i="4"/>
  <c r="P218" i="4"/>
  <c r="B219" i="4"/>
  <c r="F219" i="4"/>
  <c r="D219" i="4"/>
  <c r="G219" i="4"/>
  <c r="H219" i="4"/>
  <c r="I219" i="4"/>
  <c r="J219" i="4"/>
  <c r="K219" i="4"/>
  <c r="M219" i="4"/>
  <c r="O219" i="4"/>
  <c r="P219" i="4"/>
  <c r="B220" i="4"/>
  <c r="F220" i="4"/>
  <c r="D220" i="4"/>
  <c r="G220" i="4"/>
  <c r="H220" i="4"/>
  <c r="I220" i="4"/>
  <c r="J220" i="4"/>
  <c r="K220" i="4"/>
  <c r="M220" i="4"/>
  <c r="O220" i="4"/>
  <c r="P220" i="4"/>
  <c r="B221" i="4"/>
  <c r="F221" i="4"/>
  <c r="D221" i="4"/>
  <c r="G221" i="4"/>
  <c r="H221" i="4"/>
  <c r="I221" i="4"/>
  <c r="J221" i="4"/>
  <c r="K221" i="4"/>
  <c r="M221" i="4"/>
  <c r="O221" i="4"/>
  <c r="P221" i="4"/>
  <c r="B222" i="4"/>
  <c r="F222" i="4"/>
  <c r="D222" i="4"/>
  <c r="G222" i="4"/>
  <c r="H222" i="4"/>
  <c r="I222" i="4"/>
  <c r="J222" i="4"/>
  <c r="K222" i="4"/>
  <c r="M222" i="4"/>
  <c r="O222" i="4"/>
  <c r="P222" i="4"/>
  <c r="B223" i="4"/>
  <c r="F223" i="4"/>
  <c r="D223" i="4"/>
  <c r="G223" i="4"/>
  <c r="H223" i="4"/>
  <c r="I223" i="4"/>
  <c r="J223" i="4"/>
  <c r="K223" i="4"/>
  <c r="M223" i="4"/>
  <c r="O223" i="4"/>
  <c r="P223" i="4"/>
  <c r="B224" i="4"/>
  <c r="F224" i="4"/>
  <c r="D224" i="4"/>
  <c r="G224" i="4"/>
  <c r="H224" i="4"/>
  <c r="I224" i="4"/>
  <c r="J224" i="4"/>
  <c r="K224" i="4"/>
  <c r="M224" i="4"/>
  <c r="O224" i="4"/>
  <c r="P224" i="4"/>
  <c r="B225" i="4"/>
  <c r="F225" i="4"/>
  <c r="D225" i="4"/>
  <c r="G225" i="4"/>
  <c r="H225" i="4"/>
  <c r="I225" i="4"/>
  <c r="J225" i="4"/>
  <c r="K225" i="4"/>
  <c r="M225" i="4"/>
  <c r="O225" i="4"/>
  <c r="P225" i="4"/>
  <c r="B226" i="4"/>
  <c r="F226" i="4"/>
  <c r="D226" i="4"/>
  <c r="G226" i="4"/>
  <c r="H226" i="4"/>
  <c r="I226" i="4"/>
  <c r="J226" i="4"/>
  <c r="K226" i="4"/>
  <c r="M226" i="4"/>
  <c r="O226" i="4"/>
  <c r="P226" i="4"/>
  <c r="B227" i="4"/>
  <c r="F227" i="4"/>
  <c r="D227" i="4"/>
  <c r="G227" i="4"/>
  <c r="H227" i="4"/>
  <c r="I227" i="4"/>
  <c r="J227" i="4"/>
  <c r="K227" i="4"/>
  <c r="M227" i="4"/>
  <c r="O227" i="4"/>
  <c r="P227" i="4"/>
  <c r="B228" i="4"/>
  <c r="F228" i="4"/>
  <c r="D228" i="4"/>
  <c r="G228" i="4"/>
  <c r="H228" i="4"/>
  <c r="I228" i="4"/>
  <c r="J228" i="4"/>
  <c r="K228" i="4"/>
  <c r="M228" i="4"/>
  <c r="O228" i="4"/>
  <c r="P228" i="4"/>
  <c r="B229" i="4"/>
  <c r="F229" i="4"/>
  <c r="D229" i="4"/>
  <c r="G229" i="4"/>
  <c r="H229" i="4"/>
  <c r="I229" i="4"/>
  <c r="J229" i="4"/>
  <c r="K229" i="4"/>
  <c r="M229" i="4"/>
  <c r="O229" i="4"/>
  <c r="P229" i="4"/>
  <c r="B230" i="4"/>
  <c r="F230" i="4"/>
  <c r="D230" i="4"/>
  <c r="G230" i="4"/>
  <c r="H230" i="4"/>
  <c r="I230" i="4"/>
  <c r="J230" i="4"/>
  <c r="K230" i="4"/>
  <c r="M230" i="4"/>
  <c r="O230" i="4"/>
  <c r="P230" i="4"/>
  <c r="B231" i="4"/>
  <c r="F231" i="4"/>
  <c r="D231" i="4"/>
  <c r="G231" i="4"/>
  <c r="H231" i="4"/>
  <c r="I231" i="4"/>
  <c r="J231" i="4"/>
  <c r="K231" i="4"/>
  <c r="M231" i="4"/>
  <c r="O231" i="4"/>
  <c r="P231" i="4"/>
  <c r="B232" i="4"/>
  <c r="F232" i="4"/>
  <c r="D232" i="4"/>
  <c r="G232" i="4"/>
  <c r="H232" i="4"/>
  <c r="I232" i="4"/>
  <c r="J232" i="4"/>
  <c r="K232" i="4"/>
  <c r="M232" i="4"/>
  <c r="O232" i="4"/>
  <c r="P232" i="4"/>
  <c r="B233" i="4"/>
  <c r="F233" i="4"/>
  <c r="D233" i="4"/>
  <c r="G233" i="4"/>
  <c r="H233" i="4"/>
  <c r="I233" i="4"/>
  <c r="J233" i="4"/>
  <c r="K233" i="4"/>
  <c r="M233" i="4"/>
  <c r="O233" i="4"/>
  <c r="P233" i="4"/>
  <c r="B234" i="4"/>
  <c r="F234" i="4"/>
  <c r="D234" i="4"/>
  <c r="G234" i="4"/>
  <c r="H234" i="4"/>
  <c r="I234" i="4"/>
  <c r="J234" i="4"/>
  <c r="K234" i="4"/>
  <c r="M234" i="4"/>
  <c r="O234" i="4"/>
  <c r="P234" i="4"/>
  <c r="B235" i="4"/>
  <c r="F235" i="4"/>
  <c r="D235" i="4"/>
  <c r="G235" i="4"/>
  <c r="H235" i="4"/>
  <c r="I235" i="4"/>
  <c r="J235" i="4"/>
  <c r="K235" i="4"/>
  <c r="M235" i="4"/>
  <c r="O235" i="4"/>
  <c r="P235" i="4"/>
  <c r="B236" i="4"/>
  <c r="F236" i="4"/>
  <c r="D236" i="4"/>
  <c r="G236" i="4"/>
  <c r="H236" i="4"/>
  <c r="I236" i="4"/>
  <c r="J236" i="4"/>
  <c r="K236" i="4"/>
  <c r="M236" i="4"/>
  <c r="O236" i="4"/>
  <c r="P236" i="4"/>
  <c r="B237" i="4"/>
  <c r="F237" i="4"/>
  <c r="D237" i="4"/>
  <c r="G237" i="4"/>
  <c r="H237" i="4"/>
  <c r="I237" i="4"/>
  <c r="J237" i="4"/>
  <c r="K237" i="4"/>
  <c r="M237" i="4"/>
  <c r="O237" i="4"/>
  <c r="P237" i="4"/>
  <c r="B238" i="4"/>
  <c r="F238" i="4"/>
  <c r="D238" i="4"/>
  <c r="G238" i="4"/>
  <c r="H238" i="4"/>
  <c r="I238" i="4"/>
  <c r="J238" i="4"/>
  <c r="K238" i="4"/>
  <c r="M238" i="4"/>
  <c r="O238" i="4"/>
  <c r="P238" i="4"/>
  <c r="B239" i="4"/>
  <c r="F239" i="4"/>
  <c r="D239" i="4"/>
  <c r="G239" i="4"/>
  <c r="H239" i="4"/>
  <c r="I239" i="4"/>
  <c r="J239" i="4"/>
  <c r="K239" i="4"/>
  <c r="M239" i="4"/>
  <c r="O239" i="4"/>
  <c r="P239" i="4"/>
  <c r="B240" i="4"/>
  <c r="F240" i="4"/>
  <c r="D240" i="4"/>
  <c r="G240" i="4"/>
  <c r="H240" i="4"/>
  <c r="I240" i="4"/>
  <c r="J240" i="4"/>
  <c r="K240" i="4"/>
  <c r="M240" i="4"/>
  <c r="O240" i="4"/>
  <c r="P240" i="4"/>
  <c r="B241" i="4"/>
  <c r="F241" i="4"/>
  <c r="D241" i="4"/>
  <c r="G241" i="4"/>
  <c r="H241" i="4"/>
  <c r="I241" i="4"/>
  <c r="J241" i="4"/>
  <c r="K241" i="4"/>
  <c r="M241" i="4"/>
  <c r="O241" i="4"/>
  <c r="P241" i="4"/>
  <c r="B242" i="4"/>
  <c r="F242" i="4"/>
  <c r="D242" i="4"/>
  <c r="G242" i="4"/>
  <c r="H242" i="4"/>
  <c r="I242" i="4"/>
  <c r="J242" i="4"/>
  <c r="K242" i="4"/>
  <c r="M242" i="4"/>
  <c r="O242" i="4"/>
  <c r="P242" i="4"/>
  <c r="B243" i="4"/>
  <c r="F243" i="4"/>
  <c r="D243" i="4"/>
  <c r="G243" i="4"/>
  <c r="H243" i="4"/>
  <c r="I243" i="4"/>
  <c r="J243" i="4"/>
  <c r="K243" i="4"/>
  <c r="M243" i="4"/>
  <c r="O243" i="4"/>
  <c r="P243" i="4"/>
  <c r="B244" i="4"/>
  <c r="F244" i="4"/>
  <c r="D244" i="4"/>
  <c r="G244" i="4"/>
  <c r="H244" i="4"/>
  <c r="I244" i="4"/>
  <c r="J244" i="4"/>
  <c r="K244" i="4"/>
  <c r="M244" i="4"/>
  <c r="O244" i="4"/>
  <c r="P244" i="4"/>
  <c r="B245" i="4"/>
  <c r="F245" i="4"/>
  <c r="D245" i="4"/>
  <c r="G245" i="4"/>
  <c r="H245" i="4"/>
  <c r="I245" i="4"/>
  <c r="J245" i="4"/>
  <c r="K245" i="4"/>
  <c r="M245" i="4"/>
  <c r="O245" i="4"/>
  <c r="P245" i="4"/>
  <c r="B246" i="4"/>
  <c r="F246" i="4"/>
  <c r="D246" i="4"/>
  <c r="G246" i="4"/>
  <c r="H246" i="4"/>
  <c r="I246" i="4"/>
  <c r="J246" i="4"/>
  <c r="K246" i="4"/>
  <c r="M246" i="4"/>
  <c r="O246" i="4"/>
  <c r="P246" i="4"/>
  <c r="B247" i="4"/>
  <c r="F247" i="4"/>
  <c r="D247" i="4"/>
  <c r="G247" i="4"/>
  <c r="H247" i="4"/>
  <c r="I247" i="4"/>
  <c r="J247" i="4"/>
  <c r="K247" i="4"/>
  <c r="M247" i="4"/>
  <c r="O247" i="4"/>
  <c r="P247" i="4"/>
  <c r="B248" i="4"/>
  <c r="F248" i="4"/>
  <c r="D248" i="4"/>
  <c r="G248" i="4"/>
  <c r="H248" i="4"/>
  <c r="I248" i="4"/>
  <c r="J248" i="4"/>
  <c r="K248" i="4"/>
  <c r="M248" i="4"/>
  <c r="O248" i="4"/>
  <c r="P248" i="4"/>
  <c r="B249" i="4"/>
  <c r="F249" i="4"/>
  <c r="D249" i="4"/>
  <c r="G249" i="4"/>
  <c r="H249" i="4"/>
  <c r="I249" i="4"/>
  <c r="J249" i="4"/>
  <c r="K249" i="4"/>
  <c r="M249" i="4"/>
  <c r="O249" i="4"/>
  <c r="P249" i="4"/>
  <c r="B250" i="4"/>
  <c r="F250" i="4"/>
  <c r="D250" i="4"/>
  <c r="G250" i="4"/>
  <c r="H250" i="4"/>
  <c r="I250" i="4"/>
  <c r="J250" i="4"/>
  <c r="K250" i="4"/>
  <c r="M250" i="4"/>
  <c r="O250" i="4"/>
  <c r="P250" i="4"/>
  <c r="B251" i="4"/>
  <c r="F251" i="4"/>
  <c r="D251" i="4"/>
  <c r="G251" i="4"/>
  <c r="H251" i="4"/>
  <c r="I251" i="4"/>
  <c r="J251" i="4"/>
  <c r="K251" i="4"/>
  <c r="M251" i="4"/>
  <c r="O251" i="4"/>
  <c r="P251" i="4"/>
  <c r="B252" i="4"/>
  <c r="F252" i="4"/>
  <c r="D252" i="4"/>
  <c r="G252" i="4"/>
  <c r="H252" i="4"/>
  <c r="I252" i="4"/>
  <c r="J252" i="4"/>
  <c r="K252" i="4"/>
  <c r="M252" i="4"/>
  <c r="O252" i="4"/>
  <c r="P252" i="4"/>
  <c r="B253" i="4"/>
  <c r="F253" i="4"/>
  <c r="D253" i="4"/>
  <c r="G253" i="4"/>
  <c r="H253" i="4"/>
  <c r="I253" i="4"/>
  <c r="J253" i="4"/>
  <c r="K253" i="4"/>
  <c r="M253" i="4"/>
  <c r="O253" i="4"/>
  <c r="P253" i="4"/>
  <c r="B254" i="4"/>
  <c r="F254" i="4"/>
  <c r="D254" i="4"/>
  <c r="G254" i="4"/>
  <c r="H254" i="4"/>
  <c r="I254" i="4"/>
  <c r="J254" i="4"/>
  <c r="K254" i="4"/>
  <c r="M254" i="4"/>
  <c r="O254" i="4"/>
  <c r="P254" i="4"/>
  <c r="B255" i="4"/>
  <c r="F255" i="4"/>
  <c r="D255" i="4"/>
  <c r="G255" i="4"/>
  <c r="H255" i="4"/>
  <c r="I255" i="4"/>
  <c r="J255" i="4"/>
  <c r="K255" i="4"/>
  <c r="M255" i="4"/>
  <c r="O255" i="4"/>
  <c r="P255" i="4"/>
  <c r="B256" i="4"/>
  <c r="F256" i="4"/>
  <c r="D256" i="4"/>
  <c r="G256" i="4"/>
  <c r="H256" i="4"/>
  <c r="I256" i="4"/>
  <c r="J256" i="4"/>
  <c r="K256" i="4"/>
  <c r="M256" i="4"/>
  <c r="O256" i="4"/>
  <c r="P256" i="4"/>
  <c r="B257" i="4"/>
  <c r="F257" i="4"/>
  <c r="D257" i="4"/>
  <c r="G257" i="4"/>
  <c r="H257" i="4"/>
  <c r="I257" i="4"/>
  <c r="J257" i="4"/>
  <c r="K257" i="4"/>
  <c r="M257" i="4"/>
  <c r="O257" i="4"/>
  <c r="P257" i="4"/>
  <c r="B258" i="4"/>
  <c r="F258" i="4"/>
  <c r="D258" i="4"/>
  <c r="G258" i="4"/>
  <c r="H258" i="4"/>
  <c r="I258" i="4"/>
  <c r="J258" i="4"/>
  <c r="K258" i="4"/>
  <c r="M258" i="4"/>
  <c r="O258" i="4"/>
  <c r="P258" i="4"/>
  <c r="B259" i="4"/>
  <c r="F259" i="4"/>
  <c r="D259" i="4"/>
  <c r="G259" i="4"/>
  <c r="H259" i="4"/>
  <c r="I259" i="4"/>
  <c r="J259" i="4"/>
  <c r="K259" i="4"/>
  <c r="M259" i="4"/>
  <c r="O259" i="4"/>
  <c r="P259" i="4"/>
  <c r="B260" i="4"/>
  <c r="F260" i="4"/>
  <c r="G260" i="4"/>
  <c r="H260" i="4"/>
  <c r="I260" i="4"/>
  <c r="J260" i="4"/>
  <c r="K260" i="4"/>
  <c r="M260" i="4"/>
  <c r="O260" i="4"/>
  <c r="P260" i="4"/>
  <c r="B261" i="4"/>
  <c r="F261" i="4"/>
  <c r="D261" i="4"/>
  <c r="G261" i="4"/>
  <c r="H261" i="4"/>
  <c r="I261" i="4"/>
  <c r="J261" i="4"/>
  <c r="K261" i="4"/>
  <c r="M261" i="4"/>
  <c r="O261" i="4"/>
  <c r="P261" i="4"/>
  <c r="B262" i="4"/>
  <c r="F262" i="4"/>
  <c r="D262" i="4"/>
  <c r="G262" i="4"/>
  <c r="H262" i="4"/>
  <c r="I262" i="4"/>
  <c r="J262" i="4"/>
  <c r="K262" i="4"/>
  <c r="M262" i="4"/>
  <c r="O262" i="4"/>
  <c r="P262" i="4"/>
  <c r="B263" i="4"/>
  <c r="F263" i="4"/>
  <c r="D263" i="4"/>
  <c r="G263" i="4"/>
  <c r="H263" i="4"/>
  <c r="I263" i="4"/>
  <c r="J263" i="4"/>
  <c r="K263" i="4"/>
  <c r="M263" i="4"/>
  <c r="O263" i="4"/>
  <c r="P263" i="4"/>
  <c r="B264" i="4"/>
  <c r="F264" i="4"/>
  <c r="D264" i="4"/>
  <c r="G264" i="4"/>
  <c r="H264" i="4"/>
  <c r="I264" i="4"/>
  <c r="J264" i="4"/>
  <c r="K264" i="4"/>
  <c r="M264" i="4"/>
  <c r="O264" i="4"/>
  <c r="P264" i="4"/>
  <c r="B265" i="4"/>
  <c r="F265" i="4"/>
  <c r="D265" i="4"/>
  <c r="G265" i="4"/>
  <c r="H265" i="4"/>
  <c r="I265" i="4"/>
  <c r="J265" i="4"/>
  <c r="K265" i="4"/>
  <c r="M265" i="4"/>
  <c r="O265" i="4"/>
  <c r="P265" i="4"/>
  <c r="B266" i="4"/>
  <c r="F266" i="4"/>
  <c r="D266" i="4"/>
  <c r="G266" i="4"/>
  <c r="H266" i="4"/>
  <c r="I266" i="4"/>
  <c r="J266" i="4"/>
  <c r="K266" i="4"/>
  <c r="M266" i="4"/>
  <c r="O266" i="4"/>
  <c r="P266" i="4"/>
  <c r="B267" i="4"/>
  <c r="F267" i="4"/>
  <c r="D267" i="4"/>
  <c r="G267" i="4"/>
  <c r="H267" i="4"/>
  <c r="I267" i="4"/>
  <c r="J267" i="4"/>
  <c r="K267" i="4"/>
  <c r="M267" i="4"/>
  <c r="O267" i="4"/>
  <c r="P267" i="4"/>
  <c r="B268" i="4"/>
  <c r="F268" i="4"/>
  <c r="D268" i="4"/>
  <c r="G268" i="4"/>
  <c r="H268" i="4"/>
  <c r="I268" i="4"/>
  <c r="J268" i="4"/>
  <c r="K268" i="4"/>
  <c r="M268" i="4"/>
  <c r="O268" i="4"/>
  <c r="P268" i="4"/>
  <c r="B269" i="4"/>
  <c r="F269" i="4"/>
  <c r="D269" i="4"/>
  <c r="G269" i="4"/>
  <c r="H269" i="4"/>
  <c r="I269" i="4"/>
  <c r="J269" i="4"/>
  <c r="K269" i="4"/>
  <c r="M269" i="4"/>
  <c r="O269" i="4"/>
  <c r="P269" i="4"/>
  <c r="B270" i="4"/>
  <c r="F270" i="4"/>
  <c r="D270" i="4"/>
  <c r="G270" i="4"/>
  <c r="H270" i="4"/>
  <c r="I270" i="4"/>
  <c r="J270" i="4"/>
  <c r="K270" i="4"/>
  <c r="M270" i="4"/>
  <c r="O270" i="4"/>
  <c r="P270" i="4"/>
  <c r="B271" i="4"/>
  <c r="F271" i="4"/>
  <c r="D271" i="4"/>
  <c r="G271" i="4"/>
  <c r="H271" i="4"/>
  <c r="I271" i="4"/>
  <c r="J271" i="4"/>
  <c r="K271" i="4"/>
  <c r="M271" i="4"/>
  <c r="O271" i="4"/>
  <c r="P271" i="4"/>
  <c r="B272" i="4"/>
  <c r="F272" i="4"/>
  <c r="D272" i="4"/>
  <c r="G272" i="4"/>
  <c r="H272" i="4"/>
  <c r="I272" i="4"/>
  <c r="J272" i="4"/>
  <c r="K272" i="4"/>
  <c r="M272" i="4"/>
  <c r="O272" i="4"/>
  <c r="P272" i="4"/>
  <c r="B273" i="4"/>
  <c r="F273" i="4"/>
  <c r="D273" i="4"/>
  <c r="G273" i="4"/>
  <c r="H273" i="4"/>
  <c r="I273" i="4"/>
  <c r="J273" i="4"/>
  <c r="K273" i="4"/>
  <c r="M273" i="4"/>
  <c r="O273" i="4"/>
  <c r="P273" i="4"/>
  <c r="B274" i="4"/>
  <c r="F274" i="4"/>
  <c r="D274" i="4"/>
  <c r="G274" i="4"/>
  <c r="H274" i="4"/>
  <c r="I274" i="4"/>
  <c r="J274" i="4"/>
  <c r="K274" i="4"/>
  <c r="M274" i="4"/>
  <c r="O274" i="4"/>
  <c r="P274" i="4"/>
  <c r="B275" i="4"/>
  <c r="F275" i="4"/>
  <c r="D275" i="4"/>
  <c r="G275" i="4"/>
  <c r="H275" i="4"/>
  <c r="I275" i="4"/>
  <c r="J275" i="4"/>
  <c r="K275" i="4"/>
  <c r="M275" i="4"/>
  <c r="P275" i="4"/>
  <c r="B276" i="4"/>
  <c r="F276" i="4"/>
  <c r="D276" i="4"/>
  <c r="G276" i="4"/>
  <c r="H276" i="4"/>
  <c r="I276" i="4"/>
  <c r="J276" i="4"/>
  <c r="K276" i="4"/>
  <c r="M276" i="4"/>
  <c r="O276" i="4"/>
  <c r="P276" i="4"/>
  <c r="B277" i="4"/>
  <c r="F277" i="4"/>
  <c r="D277" i="4"/>
  <c r="G277" i="4"/>
  <c r="H277" i="4"/>
  <c r="I277" i="4"/>
  <c r="J277" i="4"/>
  <c r="K277" i="4"/>
  <c r="M277" i="4"/>
  <c r="O277" i="4"/>
  <c r="P277" i="4"/>
  <c r="B278" i="4"/>
  <c r="F278" i="4"/>
  <c r="D278" i="4"/>
  <c r="G278" i="4"/>
  <c r="H278" i="4"/>
  <c r="I278" i="4"/>
  <c r="J278" i="4"/>
  <c r="K278" i="4"/>
  <c r="M278" i="4"/>
  <c r="O278" i="4"/>
  <c r="P278" i="4"/>
  <c r="B279" i="4"/>
  <c r="F279" i="4"/>
  <c r="D279" i="4"/>
  <c r="G279" i="4"/>
  <c r="H279" i="4"/>
  <c r="I279" i="4"/>
  <c r="J279" i="4"/>
  <c r="K279" i="4"/>
  <c r="M279" i="4"/>
  <c r="O279" i="4"/>
  <c r="P279" i="4"/>
  <c r="B280" i="4"/>
  <c r="F280" i="4"/>
  <c r="D280" i="4"/>
  <c r="G280" i="4"/>
  <c r="H280" i="4"/>
  <c r="I280" i="4"/>
  <c r="J280" i="4"/>
  <c r="K280" i="4"/>
  <c r="M280" i="4"/>
  <c r="O280" i="4"/>
  <c r="P280" i="4"/>
  <c r="B281" i="4"/>
  <c r="F281" i="4"/>
  <c r="D281" i="4"/>
  <c r="G281" i="4"/>
  <c r="H281" i="4"/>
  <c r="J281" i="4"/>
  <c r="K281" i="4"/>
  <c r="M281" i="4"/>
  <c r="O281" i="4"/>
  <c r="P281" i="4"/>
  <c r="B282" i="4"/>
  <c r="F282" i="4"/>
  <c r="D282" i="4"/>
  <c r="G282" i="4"/>
  <c r="H282" i="4"/>
  <c r="I282" i="4"/>
  <c r="J282" i="4"/>
  <c r="K282" i="4"/>
  <c r="M282" i="4"/>
  <c r="O282" i="4"/>
  <c r="P282" i="4"/>
  <c r="B283" i="4"/>
  <c r="F283" i="4"/>
  <c r="D283" i="4"/>
  <c r="G283" i="4"/>
  <c r="H283" i="4"/>
  <c r="I283" i="4"/>
  <c r="J283" i="4"/>
  <c r="K283" i="4"/>
  <c r="M283" i="4"/>
  <c r="O283" i="4"/>
  <c r="P283" i="4"/>
  <c r="B284" i="4"/>
  <c r="F284" i="4"/>
  <c r="D284" i="4"/>
  <c r="G284" i="4"/>
  <c r="H284" i="4"/>
  <c r="I284" i="4"/>
  <c r="J284" i="4"/>
  <c r="K284" i="4"/>
  <c r="M284" i="4"/>
  <c r="O284" i="4"/>
  <c r="P284" i="4"/>
  <c r="B285" i="4"/>
  <c r="F285" i="4"/>
  <c r="D285" i="4"/>
  <c r="G285" i="4"/>
  <c r="H285" i="4"/>
  <c r="I285" i="4"/>
  <c r="J285" i="4"/>
  <c r="K285" i="4"/>
  <c r="M285" i="4"/>
  <c r="O285" i="4"/>
  <c r="P285" i="4"/>
  <c r="B286" i="4"/>
  <c r="F286" i="4"/>
  <c r="D286" i="4"/>
  <c r="G286" i="4"/>
  <c r="H286" i="4"/>
  <c r="I286" i="4"/>
  <c r="J286" i="4"/>
  <c r="K286" i="4"/>
  <c r="M286" i="4"/>
  <c r="O286" i="4"/>
  <c r="P286" i="4"/>
  <c r="B287" i="4"/>
  <c r="F287" i="4"/>
  <c r="D287" i="4"/>
  <c r="G287" i="4"/>
  <c r="H287" i="4"/>
  <c r="I287" i="4"/>
  <c r="J287" i="4"/>
  <c r="K287" i="4"/>
  <c r="M287" i="4"/>
  <c r="O287" i="4"/>
  <c r="P287" i="4"/>
  <c r="B288" i="4"/>
  <c r="F288" i="4"/>
  <c r="D288" i="4"/>
  <c r="G288" i="4"/>
  <c r="H288" i="4"/>
  <c r="I288" i="4"/>
  <c r="J288" i="4"/>
  <c r="K288" i="4"/>
  <c r="M288" i="4"/>
  <c r="O288" i="4"/>
  <c r="P288" i="4"/>
  <c r="B289" i="4"/>
  <c r="F289" i="4"/>
  <c r="D289" i="4"/>
  <c r="G289" i="4"/>
  <c r="H289" i="4"/>
  <c r="I289" i="4"/>
  <c r="J289" i="4"/>
  <c r="K289" i="4"/>
  <c r="M289" i="4"/>
  <c r="O289" i="4"/>
  <c r="B290" i="4"/>
  <c r="F290" i="4"/>
  <c r="D290" i="4"/>
  <c r="H290" i="4"/>
  <c r="I290" i="4"/>
  <c r="J290" i="4"/>
  <c r="K290" i="4"/>
  <c r="M290" i="4"/>
  <c r="O290" i="4"/>
  <c r="P290" i="4"/>
  <c r="B291" i="4"/>
  <c r="F291" i="4"/>
  <c r="D291" i="4"/>
  <c r="G291" i="4"/>
  <c r="H291" i="4"/>
  <c r="I291" i="4"/>
  <c r="J291" i="4"/>
  <c r="K291" i="4"/>
  <c r="M291" i="4"/>
  <c r="O291" i="4"/>
  <c r="P291" i="4"/>
  <c r="B292" i="4"/>
  <c r="F292" i="4"/>
  <c r="D292" i="4"/>
  <c r="G292" i="4"/>
  <c r="H292" i="4"/>
  <c r="I292" i="4"/>
  <c r="J292" i="4"/>
  <c r="K292" i="4"/>
  <c r="M292" i="4"/>
  <c r="O292" i="4"/>
  <c r="P292" i="4"/>
  <c r="B293" i="4"/>
  <c r="F293" i="4"/>
  <c r="D293" i="4"/>
  <c r="G293" i="4"/>
  <c r="H293" i="4"/>
  <c r="I293" i="4"/>
  <c r="J293" i="4"/>
  <c r="K293" i="4"/>
  <c r="M293" i="4"/>
  <c r="O293" i="4"/>
  <c r="P293" i="4"/>
  <c r="B294" i="4"/>
  <c r="F294" i="4"/>
  <c r="D294" i="4"/>
  <c r="G294" i="4"/>
  <c r="H294" i="4"/>
  <c r="I294" i="4"/>
  <c r="J294" i="4"/>
  <c r="K294" i="4"/>
  <c r="M294" i="4"/>
  <c r="O294" i="4"/>
  <c r="P294" i="4"/>
  <c r="B295" i="4"/>
  <c r="F295" i="4"/>
  <c r="D295" i="4"/>
  <c r="G295" i="4"/>
  <c r="H295" i="4"/>
  <c r="I295" i="4"/>
  <c r="J295" i="4"/>
  <c r="K295" i="4"/>
  <c r="M295" i="4"/>
  <c r="O295" i="4"/>
  <c r="P295" i="4"/>
  <c r="B296" i="4"/>
  <c r="F296" i="4"/>
  <c r="D296" i="4"/>
  <c r="G296" i="4"/>
  <c r="H296" i="4"/>
  <c r="I296" i="4"/>
  <c r="J296" i="4"/>
  <c r="K296" i="4"/>
  <c r="M296" i="4"/>
  <c r="O296" i="4"/>
  <c r="P296" i="4"/>
  <c r="B297" i="4"/>
  <c r="F297" i="4"/>
  <c r="D297" i="4"/>
  <c r="G297" i="4"/>
  <c r="I297" i="4"/>
  <c r="J297" i="4"/>
  <c r="K297" i="4"/>
  <c r="M297" i="4"/>
  <c r="O297" i="4"/>
  <c r="P297" i="4"/>
  <c r="B298" i="4"/>
  <c r="F298" i="4"/>
  <c r="D298" i="4"/>
  <c r="G298" i="4"/>
  <c r="H298" i="4"/>
  <c r="I298" i="4"/>
  <c r="J298" i="4"/>
  <c r="K298" i="4"/>
  <c r="M298" i="4"/>
  <c r="O298" i="4"/>
  <c r="P298" i="4"/>
  <c r="B299" i="4"/>
  <c r="F299" i="4"/>
  <c r="D299" i="4"/>
  <c r="G299" i="4"/>
  <c r="H299" i="4"/>
  <c r="I299" i="4"/>
  <c r="J299" i="4"/>
  <c r="K299" i="4"/>
  <c r="M299" i="4"/>
  <c r="O299" i="4"/>
  <c r="P299" i="4"/>
  <c r="B300" i="4"/>
  <c r="F300" i="4"/>
  <c r="D300" i="4"/>
  <c r="G300" i="4"/>
  <c r="H300" i="4"/>
  <c r="I300" i="4"/>
  <c r="J300" i="4"/>
  <c r="K300" i="4"/>
  <c r="M300" i="4"/>
  <c r="O300" i="4"/>
  <c r="P300" i="4"/>
  <c r="B301" i="4"/>
  <c r="F301" i="4"/>
  <c r="D301" i="4"/>
  <c r="G301" i="4"/>
  <c r="H301" i="4"/>
  <c r="I301" i="4"/>
  <c r="J301" i="4"/>
  <c r="K301" i="4"/>
  <c r="M301" i="4"/>
  <c r="O301" i="4"/>
  <c r="P301" i="4"/>
  <c r="B302" i="4"/>
  <c r="F302" i="4"/>
  <c r="D302" i="4"/>
  <c r="G302" i="4"/>
  <c r="H302" i="4"/>
  <c r="I302" i="4"/>
  <c r="J302" i="4"/>
  <c r="K302" i="4"/>
  <c r="M302" i="4"/>
  <c r="O302" i="4"/>
  <c r="P302" i="4"/>
  <c r="B303" i="4"/>
  <c r="F303" i="4"/>
  <c r="D303" i="4"/>
  <c r="G303" i="4"/>
  <c r="H303" i="4"/>
  <c r="I303" i="4"/>
  <c r="J303" i="4"/>
  <c r="K303" i="4"/>
  <c r="M303" i="4"/>
  <c r="O303" i="4"/>
  <c r="P303" i="4"/>
  <c r="B304" i="4"/>
  <c r="F304" i="4"/>
  <c r="D304" i="4"/>
  <c r="G304" i="4"/>
  <c r="H304" i="4"/>
  <c r="I304" i="4"/>
  <c r="J304" i="4"/>
  <c r="K304" i="4"/>
  <c r="M304" i="4"/>
  <c r="O304" i="4"/>
  <c r="P304" i="4"/>
  <c r="B305" i="4"/>
  <c r="F305" i="4"/>
  <c r="D305" i="4"/>
  <c r="G305" i="4"/>
  <c r="H305" i="4"/>
  <c r="I305" i="4"/>
  <c r="J305" i="4"/>
  <c r="K305" i="4"/>
  <c r="M305" i="4"/>
  <c r="O305" i="4"/>
  <c r="P305" i="4"/>
  <c r="B306" i="4"/>
  <c r="F306" i="4"/>
  <c r="D306" i="4"/>
  <c r="G306" i="4"/>
  <c r="H306" i="4"/>
  <c r="I306" i="4"/>
  <c r="J306" i="4"/>
  <c r="K306" i="4"/>
  <c r="M306" i="4"/>
  <c r="O306" i="4"/>
  <c r="P306" i="4"/>
  <c r="B307" i="4"/>
  <c r="F307" i="4"/>
  <c r="D307" i="4"/>
  <c r="G307" i="4"/>
  <c r="H307" i="4"/>
  <c r="I307" i="4"/>
  <c r="J307" i="4"/>
  <c r="K307" i="4"/>
  <c r="M307" i="4"/>
  <c r="O307" i="4"/>
  <c r="P307" i="4"/>
  <c r="B308" i="4"/>
  <c r="F308" i="4"/>
  <c r="D308" i="4"/>
  <c r="G308" i="4"/>
  <c r="H308" i="4"/>
  <c r="I308" i="4"/>
  <c r="J308" i="4"/>
  <c r="K308" i="4"/>
  <c r="M308" i="4"/>
  <c r="O308" i="4"/>
  <c r="P308" i="4"/>
  <c r="B309" i="4"/>
  <c r="F309" i="4"/>
  <c r="D309" i="4"/>
  <c r="G309" i="4"/>
  <c r="H309" i="4"/>
  <c r="I309" i="4"/>
  <c r="J309" i="4"/>
  <c r="K309" i="4"/>
  <c r="M309" i="4"/>
  <c r="O309" i="4"/>
  <c r="P309" i="4"/>
  <c r="B310" i="4"/>
  <c r="F310" i="4"/>
  <c r="D310" i="4"/>
  <c r="G310" i="4"/>
  <c r="H310" i="4"/>
  <c r="I310" i="4"/>
  <c r="J310" i="4"/>
  <c r="K310" i="4"/>
  <c r="M310" i="4"/>
  <c r="O310" i="4"/>
  <c r="P310" i="4"/>
  <c r="B311" i="4"/>
  <c r="F311" i="4"/>
  <c r="D311" i="4"/>
  <c r="G311" i="4"/>
  <c r="H311" i="4"/>
  <c r="I311" i="4"/>
  <c r="J311" i="4"/>
  <c r="K311" i="4"/>
  <c r="M311" i="4"/>
  <c r="O311" i="4"/>
  <c r="P311" i="4"/>
  <c r="B312" i="4"/>
  <c r="F312" i="4"/>
  <c r="D312" i="4"/>
  <c r="G312" i="4"/>
  <c r="H312" i="4"/>
  <c r="I312" i="4"/>
  <c r="J312" i="4"/>
  <c r="K312" i="4"/>
  <c r="M312" i="4"/>
  <c r="O312" i="4"/>
  <c r="P312" i="4"/>
  <c r="B313" i="4"/>
  <c r="F313" i="4"/>
  <c r="D313" i="4"/>
  <c r="G313" i="4"/>
  <c r="H313" i="4"/>
  <c r="I313" i="4"/>
  <c r="J313" i="4"/>
  <c r="K313" i="4"/>
  <c r="M313" i="4"/>
  <c r="O313" i="4"/>
  <c r="P313" i="4"/>
  <c r="B314" i="4"/>
  <c r="F314" i="4"/>
  <c r="D314" i="4"/>
  <c r="G314" i="4"/>
  <c r="H314" i="4"/>
  <c r="I314" i="4"/>
  <c r="J314" i="4"/>
  <c r="K314" i="4"/>
  <c r="M314" i="4"/>
  <c r="O314" i="4"/>
  <c r="P314" i="4"/>
  <c r="B315" i="4"/>
  <c r="F315" i="4"/>
  <c r="D315" i="4"/>
  <c r="G315" i="4"/>
  <c r="H315" i="4"/>
  <c r="I315" i="4"/>
  <c r="J315" i="4"/>
  <c r="K315" i="4"/>
  <c r="M315" i="4"/>
  <c r="O315" i="4"/>
  <c r="P315" i="4"/>
  <c r="B316" i="4"/>
  <c r="F316" i="4"/>
  <c r="D316" i="4"/>
  <c r="G316" i="4"/>
  <c r="H316" i="4"/>
  <c r="I316" i="4"/>
  <c r="J316" i="4"/>
  <c r="K316" i="4"/>
  <c r="M316" i="4"/>
  <c r="O316" i="4"/>
  <c r="P316" i="4"/>
  <c r="B317" i="4"/>
  <c r="F317" i="4"/>
  <c r="D317" i="4"/>
  <c r="G317" i="4"/>
  <c r="H317" i="4"/>
  <c r="I317" i="4"/>
  <c r="J317" i="4"/>
  <c r="K317" i="4"/>
  <c r="M317" i="4"/>
  <c r="O317" i="4"/>
  <c r="P317" i="4"/>
  <c r="B318" i="4"/>
  <c r="F318" i="4"/>
  <c r="D318" i="4"/>
  <c r="G318" i="4"/>
  <c r="H318" i="4"/>
  <c r="I318" i="4"/>
  <c r="J318" i="4"/>
  <c r="K318" i="4"/>
  <c r="M318" i="4"/>
  <c r="O318" i="4"/>
  <c r="P318" i="4"/>
  <c r="B319" i="4"/>
  <c r="F319" i="4"/>
  <c r="D319" i="4"/>
  <c r="G319" i="4"/>
  <c r="H319" i="4"/>
  <c r="I319" i="4"/>
  <c r="J319" i="4"/>
  <c r="K319" i="4"/>
  <c r="M319" i="4"/>
  <c r="O319" i="4"/>
  <c r="P319" i="4"/>
  <c r="B320" i="4"/>
  <c r="F320" i="4"/>
  <c r="D320" i="4"/>
  <c r="G320" i="4"/>
  <c r="H320" i="4"/>
  <c r="I320" i="4"/>
  <c r="J320" i="4"/>
  <c r="K320" i="4"/>
  <c r="M320" i="4"/>
  <c r="O320" i="4"/>
  <c r="P320" i="4"/>
  <c r="B321" i="4"/>
  <c r="F321" i="4"/>
  <c r="D321" i="4"/>
  <c r="G321" i="4"/>
  <c r="H321" i="4"/>
  <c r="I321" i="4"/>
  <c r="J321" i="4"/>
  <c r="K321" i="4"/>
  <c r="M321" i="4"/>
  <c r="O321" i="4"/>
  <c r="P321" i="4"/>
  <c r="B322" i="4"/>
  <c r="F322" i="4"/>
  <c r="D322" i="4"/>
  <c r="G322" i="4"/>
  <c r="H322" i="4"/>
  <c r="I322" i="4"/>
  <c r="J322" i="4"/>
  <c r="K322" i="4"/>
  <c r="M322" i="4"/>
  <c r="O322" i="4"/>
  <c r="P322" i="4"/>
  <c r="B323" i="4"/>
  <c r="F323" i="4"/>
  <c r="D323" i="4"/>
  <c r="G323" i="4"/>
  <c r="H323" i="4"/>
  <c r="I323" i="4"/>
  <c r="J323" i="4"/>
  <c r="K323" i="4"/>
  <c r="M323" i="4"/>
  <c r="O323" i="4"/>
  <c r="P323" i="4"/>
  <c r="B324" i="4"/>
  <c r="F324" i="4"/>
  <c r="D324" i="4"/>
  <c r="G324" i="4"/>
  <c r="H324" i="4"/>
  <c r="I324" i="4"/>
  <c r="J324" i="4"/>
  <c r="K324" i="4"/>
  <c r="M324" i="4"/>
  <c r="O324" i="4"/>
  <c r="P324" i="4"/>
  <c r="B325" i="4"/>
  <c r="F325" i="4"/>
  <c r="D325" i="4"/>
  <c r="G325" i="4"/>
  <c r="H325" i="4"/>
  <c r="I325" i="4"/>
  <c r="J325" i="4"/>
  <c r="K325" i="4"/>
  <c r="M325" i="4"/>
  <c r="O325" i="4"/>
  <c r="P325" i="4"/>
  <c r="B326" i="4"/>
  <c r="F326" i="4"/>
  <c r="D326" i="4"/>
  <c r="G326" i="4"/>
  <c r="H326" i="4"/>
  <c r="I326" i="4"/>
  <c r="J326" i="4"/>
  <c r="K326" i="4"/>
  <c r="M326" i="4"/>
  <c r="O326" i="4"/>
  <c r="P326" i="4"/>
  <c r="B327" i="4"/>
  <c r="F327" i="4"/>
  <c r="D327" i="4"/>
  <c r="G327" i="4"/>
  <c r="H327" i="4"/>
  <c r="I327" i="4"/>
  <c r="J327" i="4"/>
  <c r="K327" i="4"/>
  <c r="M327" i="4"/>
  <c r="O327" i="4"/>
  <c r="P327" i="4"/>
  <c r="B328" i="4"/>
  <c r="F328" i="4"/>
  <c r="D328" i="4"/>
  <c r="G328" i="4"/>
  <c r="H328" i="4"/>
  <c r="I328" i="4"/>
  <c r="J328" i="4"/>
  <c r="K328" i="4"/>
  <c r="M328" i="4"/>
  <c r="O328" i="4"/>
  <c r="P328" i="4"/>
  <c r="B329" i="4"/>
  <c r="F329" i="4"/>
  <c r="D329" i="4"/>
  <c r="G329" i="4"/>
  <c r="H329" i="4"/>
  <c r="I329" i="4"/>
  <c r="J329" i="4"/>
  <c r="K329" i="4"/>
  <c r="M329" i="4"/>
  <c r="O329" i="4"/>
  <c r="P329" i="4"/>
  <c r="B330" i="4"/>
  <c r="F330" i="4"/>
  <c r="D330" i="4"/>
  <c r="G330" i="4"/>
  <c r="H330" i="4"/>
  <c r="I330" i="4"/>
  <c r="J330" i="4"/>
  <c r="K330" i="4"/>
  <c r="M330" i="4"/>
  <c r="O330" i="4"/>
  <c r="P330" i="4"/>
  <c r="B331" i="4"/>
  <c r="F331" i="4"/>
  <c r="D331" i="4"/>
  <c r="G331" i="4"/>
  <c r="H331" i="4"/>
  <c r="I331" i="4"/>
  <c r="J331" i="4"/>
  <c r="K331" i="4"/>
  <c r="M331" i="4"/>
  <c r="O331" i="4"/>
  <c r="P331" i="4"/>
  <c r="B332" i="4"/>
  <c r="F332" i="4"/>
  <c r="D332" i="4"/>
  <c r="G332" i="4"/>
  <c r="H332" i="4"/>
  <c r="I332" i="4"/>
  <c r="J332" i="4"/>
  <c r="K332" i="4"/>
  <c r="M332" i="4"/>
  <c r="O332" i="4"/>
  <c r="P332" i="4"/>
  <c r="B333" i="4"/>
  <c r="F333" i="4"/>
  <c r="D333" i="4"/>
  <c r="G333" i="4"/>
  <c r="H333" i="4"/>
  <c r="I333" i="4"/>
  <c r="J333" i="4"/>
  <c r="K333" i="4"/>
  <c r="M333" i="4"/>
  <c r="O333" i="4"/>
  <c r="P333" i="4"/>
  <c r="B334" i="4"/>
  <c r="F334" i="4"/>
  <c r="D334" i="4"/>
  <c r="G334" i="4"/>
  <c r="H334" i="4"/>
  <c r="I334" i="4"/>
  <c r="J334" i="4"/>
  <c r="K334" i="4"/>
  <c r="M334" i="4"/>
  <c r="O334" i="4"/>
  <c r="P334" i="4"/>
  <c r="B335" i="4"/>
  <c r="F335" i="4"/>
  <c r="D335" i="4"/>
  <c r="G335" i="4"/>
  <c r="H335" i="4"/>
  <c r="I335" i="4"/>
  <c r="J335" i="4"/>
  <c r="K335" i="4"/>
  <c r="M335" i="4"/>
  <c r="O335" i="4"/>
  <c r="P335" i="4"/>
  <c r="B336" i="4"/>
  <c r="F336" i="4"/>
  <c r="D336" i="4"/>
  <c r="G336" i="4"/>
  <c r="H336" i="4"/>
  <c r="I336" i="4"/>
  <c r="J336" i="4"/>
  <c r="K336" i="4"/>
  <c r="M336" i="4"/>
  <c r="O336" i="4"/>
  <c r="P336" i="4"/>
  <c r="B337" i="4"/>
  <c r="F337" i="4"/>
  <c r="D337" i="4"/>
  <c r="G337" i="4"/>
  <c r="H337" i="4"/>
  <c r="I337" i="4"/>
  <c r="J337" i="4"/>
  <c r="K337" i="4"/>
  <c r="M337" i="4"/>
  <c r="O337" i="4"/>
  <c r="P337" i="4"/>
  <c r="B338" i="4"/>
  <c r="F338" i="4"/>
  <c r="D338" i="4"/>
  <c r="G338" i="4"/>
  <c r="H338" i="4"/>
  <c r="I338" i="4"/>
  <c r="J338" i="4"/>
  <c r="K338" i="4"/>
  <c r="M338" i="4"/>
  <c r="O338" i="4"/>
  <c r="P338" i="4"/>
  <c r="B339" i="4"/>
  <c r="F339" i="4"/>
  <c r="D339" i="4"/>
  <c r="G339" i="4"/>
  <c r="H339" i="4"/>
  <c r="I339" i="4"/>
  <c r="J339" i="4"/>
  <c r="K339" i="4"/>
  <c r="M339" i="4"/>
  <c r="O339" i="4"/>
  <c r="P339" i="4"/>
  <c r="B340" i="4"/>
  <c r="F340" i="4"/>
  <c r="D340" i="4"/>
  <c r="G340" i="4"/>
  <c r="H340" i="4"/>
  <c r="I340" i="4"/>
  <c r="J340" i="4"/>
  <c r="K340" i="4"/>
  <c r="M340" i="4"/>
  <c r="O340" i="4"/>
  <c r="P340" i="4"/>
  <c r="B341" i="4"/>
  <c r="F341" i="4"/>
  <c r="D341" i="4"/>
  <c r="G341" i="4"/>
  <c r="H341" i="4"/>
  <c r="I341" i="4"/>
  <c r="J341" i="4"/>
  <c r="K341" i="4"/>
  <c r="M341" i="4"/>
  <c r="O341" i="4"/>
  <c r="P341" i="4"/>
  <c r="B342" i="4"/>
  <c r="F342" i="4"/>
  <c r="D342" i="4"/>
  <c r="G342" i="4"/>
  <c r="H342" i="4"/>
  <c r="I342" i="4"/>
  <c r="J342" i="4"/>
  <c r="K342" i="4"/>
  <c r="M342" i="4"/>
  <c r="O342" i="4"/>
  <c r="P342" i="4"/>
  <c r="B343" i="4"/>
  <c r="F343" i="4"/>
  <c r="D343" i="4"/>
  <c r="G343" i="4"/>
  <c r="H343" i="4"/>
  <c r="I343" i="4"/>
  <c r="J343" i="4"/>
  <c r="K343" i="4"/>
  <c r="M343" i="4"/>
  <c r="O343" i="4"/>
  <c r="P343" i="4"/>
  <c r="B344" i="4"/>
  <c r="F344" i="4"/>
  <c r="D344" i="4"/>
  <c r="G344" i="4"/>
  <c r="H344" i="4"/>
  <c r="I344" i="4"/>
  <c r="J344" i="4"/>
  <c r="K344" i="4"/>
  <c r="M344" i="4"/>
  <c r="O344" i="4"/>
  <c r="P344" i="4"/>
  <c r="B345" i="4"/>
  <c r="F345" i="4"/>
  <c r="D345" i="4"/>
  <c r="G345" i="4"/>
  <c r="H345" i="4"/>
  <c r="I345" i="4"/>
  <c r="J345" i="4"/>
  <c r="K345" i="4"/>
  <c r="M345" i="4"/>
  <c r="O345" i="4"/>
  <c r="P345" i="4"/>
  <c r="B346" i="4"/>
  <c r="F346" i="4"/>
  <c r="D346" i="4"/>
  <c r="G346" i="4"/>
  <c r="H346" i="4"/>
  <c r="I346" i="4"/>
  <c r="J346" i="4"/>
  <c r="K346" i="4"/>
  <c r="M346" i="4"/>
  <c r="O346" i="4"/>
  <c r="P346" i="4"/>
  <c r="B347" i="4"/>
  <c r="F347" i="4"/>
  <c r="D347" i="4"/>
  <c r="G347" i="4"/>
  <c r="H347" i="4"/>
  <c r="I347" i="4"/>
  <c r="J347" i="4"/>
  <c r="K347" i="4"/>
  <c r="M347" i="4"/>
  <c r="O347" i="4"/>
  <c r="P347" i="4"/>
  <c r="B348" i="4"/>
  <c r="F348" i="4"/>
  <c r="D348" i="4"/>
  <c r="G348" i="4"/>
  <c r="H348" i="4"/>
  <c r="I348" i="4"/>
  <c r="J348" i="4"/>
  <c r="K348" i="4"/>
  <c r="M348" i="4"/>
  <c r="O348" i="4"/>
  <c r="P348" i="4"/>
  <c r="B349" i="4"/>
  <c r="F349" i="4"/>
  <c r="D349" i="4"/>
  <c r="G349" i="4"/>
  <c r="H349" i="4"/>
  <c r="I349" i="4"/>
  <c r="J349" i="4"/>
  <c r="K349" i="4"/>
  <c r="M349" i="4"/>
  <c r="O349" i="4"/>
  <c r="P349" i="4"/>
  <c r="B350" i="4"/>
  <c r="F350" i="4"/>
  <c r="D350" i="4"/>
  <c r="G350" i="4"/>
  <c r="H350" i="4"/>
  <c r="I350" i="4"/>
  <c r="J350" i="4"/>
  <c r="K350" i="4"/>
  <c r="M350" i="4"/>
  <c r="O350" i="4"/>
  <c r="P350" i="4"/>
  <c r="B351" i="4"/>
  <c r="F351" i="4"/>
  <c r="D351" i="4"/>
  <c r="G351" i="4"/>
  <c r="H351" i="4"/>
  <c r="I351" i="4"/>
  <c r="J351" i="4"/>
  <c r="K351" i="4"/>
  <c r="M351" i="4"/>
  <c r="O351" i="4"/>
  <c r="P351" i="4"/>
  <c r="B352" i="4"/>
  <c r="F352" i="4"/>
  <c r="D352" i="4"/>
  <c r="G352" i="4"/>
  <c r="H352" i="4"/>
  <c r="I352" i="4"/>
  <c r="J352" i="4"/>
  <c r="K352" i="4"/>
  <c r="M352" i="4"/>
  <c r="O352" i="4"/>
  <c r="P352" i="4"/>
  <c r="B353" i="4"/>
  <c r="F353" i="4"/>
  <c r="D353" i="4"/>
  <c r="G353" i="4"/>
  <c r="H353" i="4"/>
  <c r="I353" i="4"/>
  <c r="J353" i="4"/>
  <c r="K353" i="4"/>
  <c r="M353" i="4"/>
  <c r="O353" i="4"/>
  <c r="P353" i="4"/>
  <c r="B354" i="4"/>
  <c r="F354" i="4"/>
  <c r="D354" i="4"/>
  <c r="G354" i="4"/>
  <c r="H354" i="4"/>
  <c r="I354" i="4"/>
  <c r="J354" i="4"/>
  <c r="K354" i="4"/>
  <c r="M354" i="4"/>
  <c r="O354" i="4"/>
  <c r="P354" i="4"/>
  <c r="B355" i="4"/>
  <c r="F355" i="4"/>
  <c r="D355" i="4"/>
  <c r="G355" i="4"/>
  <c r="H355" i="4"/>
  <c r="I355" i="4"/>
  <c r="J355" i="4"/>
  <c r="K355" i="4"/>
  <c r="M355" i="4"/>
  <c r="O355" i="4"/>
  <c r="P355" i="4"/>
  <c r="B356" i="4"/>
  <c r="F356" i="4"/>
  <c r="D356" i="4"/>
  <c r="G356" i="4"/>
  <c r="H356" i="4"/>
  <c r="I356" i="4"/>
  <c r="J356" i="4"/>
  <c r="K356" i="4"/>
  <c r="M356" i="4"/>
  <c r="O356" i="4"/>
  <c r="P356" i="4"/>
  <c r="B357" i="4"/>
  <c r="F357" i="4"/>
  <c r="D357" i="4"/>
  <c r="G357" i="4"/>
  <c r="H357" i="4"/>
  <c r="I357" i="4"/>
  <c r="J357" i="4"/>
  <c r="K357" i="4"/>
  <c r="M357" i="4"/>
  <c r="O357" i="4"/>
  <c r="P357" i="4"/>
  <c r="B358" i="4"/>
  <c r="F358" i="4"/>
  <c r="D358" i="4"/>
  <c r="G358" i="4"/>
  <c r="H358" i="4"/>
  <c r="I358" i="4"/>
  <c r="J358" i="4"/>
  <c r="K358" i="4"/>
  <c r="M358" i="4"/>
  <c r="O358" i="4"/>
  <c r="B359" i="4"/>
  <c r="F359" i="4"/>
  <c r="D359" i="4"/>
  <c r="G359" i="4"/>
  <c r="H359" i="4"/>
  <c r="I359" i="4"/>
  <c r="J359" i="4"/>
  <c r="K359" i="4"/>
  <c r="M359" i="4"/>
  <c r="O359" i="4"/>
  <c r="P359" i="4"/>
  <c r="B360" i="4"/>
  <c r="F360" i="4"/>
  <c r="D360" i="4"/>
  <c r="G360" i="4"/>
  <c r="H360" i="4"/>
  <c r="I360" i="4"/>
  <c r="J360" i="4"/>
  <c r="K360" i="4"/>
  <c r="M360" i="4"/>
  <c r="O360" i="4"/>
  <c r="P360" i="4"/>
  <c r="B361" i="4"/>
  <c r="F361" i="4"/>
  <c r="D361" i="4"/>
  <c r="G361" i="4"/>
  <c r="H361" i="4"/>
  <c r="I361" i="4"/>
  <c r="J361" i="4"/>
  <c r="K361" i="4"/>
  <c r="M361" i="4"/>
  <c r="O361" i="4"/>
  <c r="P361" i="4"/>
  <c r="B362" i="4"/>
  <c r="F362" i="4"/>
  <c r="D362" i="4"/>
  <c r="G362" i="4"/>
  <c r="H362" i="4"/>
  <c r="I362" i="4"/>
  <c r="J362" i="4"/>
  <c r="K362" i="4"/>
  <c r="M362" i="4"/>
  <c r="O362" i="4"/>
  <c r="P362" i="4"/>
  <c r="B363" i="4"/>
  <c r="F363" i="4"/>
  <c r="D363" i="4"/>
  <c r="G363" i="4"/>
  <c r="H363" i="4"/>
  <c r="I363" i="4"/>
  <c r="J363" i="4"/>
  <c r="K363" i="4"/>
  <c r="M363" i="4"/>
  <c r="O363" i="4"/>
  <c r="P363" i="4"/>
  <c r="B364" i="4"/>
  <c r="F364" i="4"/>
  <c r="D364" i="4"/>
  <c r="G364" i="4"/>
  <c r="H364" i="4"/>
  <c r="I364" i="4"/>
  <c r="J364" i="4"/>
  <c r="K364" i="4"/>
  <c r="M364" i="4"/>
  <c r="O364" i="4"/>
  <c r="P364" i="4"/>
  <c r="B365" i="4"/>
  <c r="F365" i="4"/>
  <c r="D365" i="4"/>
  <c r="G365" i="4"/>
  <c r="H365" i="4"/>
  <c r="I365" i="4"/>
  <c r="J365" i="4"/>
  <c r="K365" i="4"/>
  <c r="M365" i="4"/>
  <c r="O365" i="4"/>
  <c r="P365" i="4"/>
  <c r="B366" i="4"/>
  <c r="F366" i="4"/>
  <c r="D366" i="4"/>
  <c r="G366" i="4"/>
  <c r="H366" i="4"/>
  <c r="I366" i="4"/>
  <c r="J366" i="4"/>
  <c r="K366" i="4"/>
  <c r="M366" i="4"/>
  <c r="O366" i="4"/>
  <c r="P366" i="4"/>
  <c r="B367" i="4"/>
  <c r="F367" i="4"/>
  <c r="D367" i="4"/>
  <c r="G367" i="4"/>
  <c r="H367" i="4"/>
  <c r="I367" i="4"/>
  <c r="J367" i="4"/>
  <c r="K367" i="4"/>
  <c r="M367" i="4"/>
  <c r="O367" i="4"/>
  <c r="P367" i="4"/>
  <c r="B368" i="4"/>
  <c r="F368" i="4"/>
  <c r="D368" i="4"/>
  <c r="G368" i="4"/>
  <c r="H368" i="4"/>
  <c r="I368" i="4"/>
  <c r="J368" i="4"/>
  <c r="K368" i="4"/>
  <c r="M368" i="4"/>
  <c r="O368" i="4"/>
  <c r="P368" i="4"/>
  <c r="B369" i="4"/>
  <c r="F369" i="4"/>
  <c r="D369" i="4"/>
  <c r="G369" i="4"/>
  <c r="H369" i="4"/>
  <c r="I369" i="4"/>
  <c r="J369" i="4"/>
  <c r="K369" i="4"/>
  <c r="M369" i="4"/>
  <c r="O369" i="4"/>
  <c r="P369" i="4"/>
  <c r="B370" i="4"/>
  <c r="F370" i="4"/>
  <c r="D370" i="4"/>
  <c r="G370" i="4"/>
  <c r="H370" i="4"/>
  <c r="I370" i="4"/>
  <c r="J370" i="4"/>
  <c r="K370" i="4"/>
  <c r="M370" i="4"/>
  <c r="O370" i="4"/>
  <c r="P370" i="4"/>
  <c r="B371" i="4"/>
  <c r="F371" i="4"/>
  <c r="D371" i="4"/>
  <c r="G371" i="4"/>
  <c r="H371" i="4"/>
  <c r="I371" i="4"/>
  <c r="J371" i="4"/>
  <c r="K371" i="4"/>
  <c r="M371" i="4"/>
  <c r="O371" i="4"/>
  <c r="P371" i="4"/>
  <c r="B372" i="4"/>
  <c r="F372" i="4"/>
  <c r="D372" i="4"/>
  <c r="G372" i="4"/>
  <c r="H372" i="4"/>
  <c r="I372" i="4"/>
  <c r="J372" i="4"/>
  <c r="K372" i="4"/>
  <c r="M372" i="4"/>
  <c r="O372" i="4"/>
  <c r="P372" i="4"/>
  <c r="B373" i="4"/>
  <c r="F373" i="4"/>
  <c r="D373" i="4"/>
  <c r="G373" i="4"/>
  <c r="H373" i="4"/>
  <c r="I373" i="4"/>
  <c r="J373" i="4"/>
  <c r="K373" i="4"/>
  <c r="M373" i="4"/>
  <c r="O373" i="4"/>
  <c r="P373" i="4"/>
  <c r="B374" i="4"/>
  <c r="F374" i="4"/>
  <c r="D374" i="4"/>
  <c r="G374" i="4"/>
  <c r="H374" i="4"/>
  <c r="I374" i="4"/>
  <c r="J374" i="4"/>
  <c r="K374" i="4"/>
  <c r="M374" i="4"/>
  <c r="O374" i="4"/>
  <c r="P374" i="4"/>
  <c r="B375" i="4"/>
  <c r="F375" i="4"/>
  <c r="D375" i="4"/>
  <c r="G375" i="4"/>
  <c r="H375" i="4"/>
  <c r="I375" i="4"/>
  <c r="J375" i="4"/>
  <c r="K375" i="4"/>
  <c r="M375" i="4"/>
  <c r="O375" i="4"/>
  <c r="P375" i="4"/>
  <c r="B376" i="4"/>
  <c r="F376" i="4"/>
  <c r="D376" i="4"/>
  <c r="G376" i="4"/>
  <c r="H376" i="4"/>
  <c r="I376" i="4"/>
  <c r="J376" i="4"/>
  <c r="K376" i="4"/>
  <c r="M376" i="4"/>
  <c r="O376" i="4"/>
  <c r="P376" i="4"/>
  <c r="B377" i="4"/>
  <c r="F377" i="4"/>
  <c r="D377" i="4"/>
  <c r="G377" i="4"/>
  <c r="H377" i="4"/>
  <c r="I377" i="4"/>
  <c r="J377" i="4"/>
  <c r="K377" i="4"/>
  <c r="M377" i="4"/>
  <c r="O377" i="4"/>
  <c r="P377" i="4"/>
  <c r="B378" i="4"/>
  <c r="F378" i="4"/>
  <c r="D378" i="4"/>
  <c r="G378" i="4"/>
  <c r="H378" i="4"/>
  <c r="I378" i="4"/>
  <c r="J378" i="4"/>
  <c r="K378" i="4"/>
  <c r="M378" i="4"/>
  <c r="O378" i="4"/>
  <c r="P378" i="4"/>
  <c r="B379" i="4"/>
  <c r="F379" i="4"/>
  <c r="D379" i="4"/>
  <c r="G379" i="4"/>
  <c r="H379" i="4"/>
  <c r="I379" i="4"/>
  <c r="J379" i="4"/>
  <c r="K379" i="4"/>
  <c r="M379" i="4"/>
  <c r="O379" i="4"/>
  <c r="P379" i="4"/>
  <c r="B380" i="4"/>
  <c r="F380" i="4"/>
  <c r="D380" i="4"/>
  <c r="G380" i="4"/>
  <c r="H380" i="4"/>
  <c r="I380" i="4"/>
  <c r="J380" i="4"/>
  <c r="K380" i="4"/>
  <c r="M380" i="4"/>
  <c r="O380" i="4"/>
  <c r="P380" i="4"/>
  <c r="B381" i="4"/>
  <c r="F381" i="4"/>
  <c r="D381" i="4"/>
  <c r="G381" i="4"/>
  <c r="H381" i="4"/>
  <c r="I381" i="4"/>
  <c r="J381" i="4"/>
  <c r="K381" i="4"/>
  <c r="M381" i="4"/>
  <c r="O381" i="4"/>
  <c r="P381" i="4"/>
  <c r="B382" i="4"/>
  <c r="F382" i="4"/>
  <c r="D382" i="4"/>
  <c r="G382" i="4"/>
  <c r="H382" i="4"/>
  <c r="I382" i="4"/>
  <c r="J382" i="4"/>
  <c r="K382" i="4"/>
  <c r="M382" i="4"/>
  <c r="O382" i="4"/>
  <c r="P382" i="4"/>
  <c r="B383" i="4"/>
  <c r="F383" i="4"/>
  <c r="D383" i="4"/>
  <c r="G383" i="4"/>
  <c r="H383" i="4"/>
  <c r="I383" i="4"/>
  <c r="J383" i="4"/>
  <c r="K383" i="4"/>
  <c r="M383" i="4"/>
  <c r="O383" i="4"/>
  <c r="P383" i="4"/>
  <c r="B384" i="4"/>
  <c r="F384" i="4"/>
  <c r="D384" i="4"/>
  <c r="G384" i="4"/>
  <c r="H384" i="4"/>
  <c r="I384" i="4"/>
  <c r="J384" i="4"/>
  <c r="K384" i="4"/>
  <c r="M384" i="4"/>
  <c r="O384" i="4"/>
  <c r="P384" i="4"/>
  <c r="B385" i="4"/>
  <c r="F385" i="4"/>
  <c r="D385" i="4"/>
  <c r="G385" i="4"/>
  <c r="H385" i="4"/>
  <c r="I385" i="4"/>
  <c r="J385" i="4"/>
  <c r="K385" i="4"/>
  <c r="M385" i="4"/>
  <c r="O385" i="4"/>
  <c r="P385" i="4"/>
  <c r="B386" i="4"/>
  <c r="F386" i="4"/>
  <c r="D386" i="4"/>
  <c r="G386" i="4"/>
  <c r="H386" i="4"/>
  <c r="I386" i="4"/>
  <c r="J386" i="4"/>
  <c r="K386" i="4"/>
  <c r="M386" i="4"/>
  <c r="O386" i="4"/>
  <c r="P386" i="4"/>
  <c r="B387" i="4"/>
  <c r="F387" i="4"/>
  <c r="D387" i="4"/>
  <c r="G387" i="4"/>
  <c r="H387" i="4"/>
  <c r="I387" i="4"/>
  <c r="J387" i="4"/>
  <c r="L387" i="4"/>
  <c r="N387" i="4" s="1"/>
  <c r="K387" i="4"/>
  <c r="M387" i="4"/>
  <c r="O387" i="4"/>
  <c r="P387" i="4"/>
  <c r="B388" i="4"/>
  <c r="F388" i="4"/>
  <c r="D388" i="4"/>
  <c r="G388" i="4"/>
  <c r="H388" i="4"/>
  <c r="I388" i="4"/>
  <c r="J388" i="4"/>
  <c r="L388" i="4"/>
  <c r="K388" i="4"/>
  <c r="M388" i="4"/>
  <c r="O388" i="4"/>
  <c r="P388" i="4"/>
  <c r="B389" i="4"/>
  <c r="F389" i="4"/>
  <c r="D389" i="4"/>
  <c r="G389" i="4"/>
  <c r="H389" i="4"/>
  <c r="I389" i="4"/>
  <c r="J389" i="4"/>
  <c r="L389" i="4"/>
  <c r="N389" i="4" s="1"/>
  <c r="K389" i="4"/>
  <c r="M389" i="4"/>
  <c r="O389" i="4"/>
  <c r="P389" i="4"/>
  <c r="B390" i="4"/>
  <c r="F390" i="4"/>
  <c r="D390" i="4"/>
  <c r="G390" i="4"/>
  <c r="H390" i="4"/>
  <c r="I390" i="4"/>
  <c r="J390" i="4"/>
  <c r="L390" i="4"/>
  <c r="N390" i="4" s="1"/>
  <c r="K390" i="4"/>
  <c r="M390" i="4"/>
  <c r="O390" i="4"/>
  <c r="P390" i="4"/>
  <c r="B391" i="4"/>
  <c r="F391" i="4"/>
  <c r="D391" i="4"/>
  <c r="G391" i="4"/>
  <c r="H391" i="4"/>
  <c r="I391" i="4"/>
  <c r="J391" i="4"/>
  <c r="L391" i="4"/>
  <c r="N391" i="4" s="1"/>
  <c r="K391" i="4"/>
  <c r="M391" i="4"/>
  <c r="O391" i="4"/>
  <c r="P391" i="4"/>
  <c r="B392" i="4"/>
  <c r="F392" i="4"/>
  <c r="D392" i="4"/>
  <c r="G392" i="4"/>
  <c r="H392" i="4"/>
  <c r="I392" i="4"/>
  <c r="J392" i="4"/>
  <c r="L392" i="4"/>
  <c r="N392" i="4" s="1"/>
  <c r="K392" i="4"/>
  <c r="M392" i="4"/>
  <c r="O392" i="4"/>
  <c r="P392" i="4"/>
  <c r="B393" i="4"/>
  <c r="F393" i="4"/>
  <c r="D393" i="4"/>
  <c r="G393" i="4"/>
  <c r="H393" i="4"/>
  <c r="I393" i="4"/>
  <c r="J393" i="4"/>
  <c r="L393" i="4"/>
  <c r="N393" i="4" s="1"/>
  <c r="K393" i="4"/>
  <c r="M393" i="4"/>
  <c r="O393" i="4"/>
  <c r="P393" i="4"/>
  <c r="B394" i="4"/>
  <c r="F394" i="4"/>
  <c r="D394" i="4"/>
  <c r="G394" i="4"/>
  <c r="H394" i="4"/>
  <c r="I394" i="4"/>
  <c r="J394" i="4"/>
  <c r="L394" i="4"/>
  <c r="N394" i="4" s="1"/>
  <c r="K394" i="4"/>
  <c r="M394" i="4"/>
  <c r="O394" i="4"/>
  <c r="P394" i="4"/>
  <c r="B395" i="4"/>
  <c r="F395" i="4"/>
  <c r="D395" i="4"/>
  <c r="G395" i="4"/>
  <c r="H395" i="4"/>
  <c r="I395" i="4"/>
  <c r="J395" i="4"/>
  <c r="L395" i="4"/>
  <c r="N395" i="4" s="1"/>
  <c r="K395" i="4"/>
  <c r="M395" i="4"/>
  <c r="O395" i="4"/>
  <c r="P395" i="4"/>
  <c r="B396" i="4"/>
  <c r="F396" i="4"/>
  <c r="D396" i="4"/>
  <c r="G396" i="4"/>
  <c r="H396" i="4"/>
  <c r="I396" i="4"/>
  <c r="J396" i="4"/>
  <c r="L396" i="4"/>
  <c r="N396" i="4" s="1"/>
  <c r="K396" i="4"/>
  <c r="M396" i="4"/>
  <c r="O396" i="4"/>
  <c r="P396" i="4"/>
  <c r="B397" i="4"/>
  <c r="F397" i="4"/>
  <c r="D397" i="4"/>
  <c r="G397" i="4"/>
  <c r="H397" i="4"/>
  <c r="I397" i="4"/>
  <c r="J397" i="4"/>
  <c r="L397" i="4"/>
  <c r="N397" i="4" s="1"/>
  <c r="K397" i="4"/>
  <c r="M397" i="4"/>
  <c r="O397" i="4"/>
  <c r="P397" i="4"/>
  <c r="B398" i="4"/>
  <c r="F398" i="4"/>
  <c r="D398" i="4"/>
  <c r="G398" i="4"/>
  <c r="H398" i="4"/>
  <c r="I398" i="4"/>
  <c r="J398" i="4"/>
  <c r="L398" i="4"/>
  <c r="N398" i="4" s="1"/>
  <c r="K398" i="4"/>
  <c r="M398" i="4"/>
  <c r="O398" i="4"/>
  <c r="P398" i="4"/>
  <c r="B399" i="4"/>
  <c r="F399" i="4"/>
  <c r="D399" i="4"/>
  <c r="G399" i="4"/>
  <c r="H399" i="4"/>
  <c r="I399" i="4"/>
  <c r="J399" i="4"/>
  <c r="L399" i="4"/>
  <c r="N399" i="4" s="1"/>
  <c r="K399" i="4"/>
  <c r="M399" i="4"/>
  <c r="O399" i="4"/>
  <c r="P399" i="4"/>
  <c r="B400" i="4"/>
  <c r="F400" i="4"/>
  <c r="D400" i="4"/>
  <c r="G400" i="4"/>
  <c r="H400" i="4"/>
  <c r="I400" i="4"/>
  <c r="J400" i="4"/>
  <c r="L400" i="4"/>
  <c r="N400" i="4" s="1"/>
  <c r="K400" i="4"/>
  <c r="M400" i="4"/>
  <c r="O400" i="4"/>
  <c r="P400" i="4"/>
  <c r="B401" i="4"/>
  <c r="F401" i="4"/>
  <c r="D401" i="4"/>
  <c r="G401" i="4"/>
  <c r="H401" i="4"/>
  <c r="I401" i="4"/>
  <c r="J401" i="4"/>
  <c r="L401" i="4"/>
  <c r="N401" i="4" s="1"/>
  <c r="K401" i="4"/>
  <c r="M401" i="4"/>
  <c r="O401" i="4"/>
  <c r="P401" i="4"/>
  <c r="B402" i="4"/>
  <c r="F402" i="4"/>
  <c r="D402" i="4"/>
  <c r="G402" i="4"/>
  <c r="H402" i="4"/>
  <c r="I402" i="4"/>
  <c r="J402" i="4"/>
  <c r="L402" i="4"/>
  <c r="N402" i="4" s="1"/>
  <c r="K402" i="4"/>
  <c r="M402" i="4"/>
  <c r="O402" i="4"/>
  <c r="P402" i="4"/>
  <c r="B403" i="4"/>
  <c r="F403" i="4"/>
  <c r="D403" i="4"/>
  <c r="G403" i="4"/>
  <c r="H403" i="4"/>
  <c r="I403" i="4"/>
  <c r="J403" i="4"/>
  <c r="L403" i="4"/>
  <c r="N403" i="4" s="1"/>
  <c r="K403" i="4"/>
  <c r="M403" i="4"/>
  <c r="O403" i="4"/>
  <c r="P403" i="4"/>
  <c r="B404" i="4"/>
  <c r="F404" i="4"/>
  <c r="D404" i="4"/>
  <c r="G404" i="4"/>
  <c r="H404" i="4"/>
  <c r="I404" i="4"/>
  <c r="J404" i="4"/>
  <c r="L404" i="4"/>
  <c r="N404" i="4" s="1"/>
  <c r="K404" i="4"/>
  <c r="M404" i="4"/>
  <c r="O404" i="4"/>
  <c r="P404" i="4"/>
  <c r="B405" i="4"/>
  <c r="F405" i="4"/>
  <c r="D405" i="4"/>
  <c r="G405" i="4"/>
  <c r="H405" i="4"/>
  <c r="I405" i="4"/>
  <c r="J405" i="4"/>
  <c r="L405" i="4"/>
  <c r="N405" i="4" s="1"/>
  <c r="K405" i="4"/>
  <c r="M405" i="4"/>
  <c r="O405" i="4"/>
  <c r="P405" i="4"/>
  <c r="B406" i="4"/>
  <c r="F406" i="4"/>
  <c r="D406" i="4"/>
  <c r="G406" i="4"/>
  <c r="H406" i="4"/>
  <c r="I406" i="4"/>
  <c r="J406" i="4"/>
  <c r="L406" i="4"/>
  <c r="N406" i="4" s="1"/>
  <c r="K406" i="4"/>
  <c r="M406" i="4"/>
  <c r="O406" i="4"/>
  <c r="P406" i="4"/>
  <c r="B407" i="4"/>
  <c r="F407" i="4"/>
  <c r="D407" i="4"/>
  <c r="G407" i="4"/>
  <c r="H407" i="4"/>
  <c r="I407" i="4"/>
  <c r="J407" i="4"/>
  <c r="L407" i="4"/>
  <c r="N407" i="4" s="1"/>
  <c r="K407" i="4"/>
  <c r="M407" i="4"/>
  <c r="O407" i="4"/>
  <c r="P407" i="4"/>
  <c r="B408" i="4"/>
  <c r="F408" i="4"/>
  <c r="D408" i="4"/>
  <c r="G408" i="4"/>
  <c r="H408" i="4"/>
  <c r="I408" i="4"/>
  <c r="J408" i="4"/>
  <c r="L408" i="4"/>
  <c r="N408" i="4" s="1"/>
  <c r="K408" i="4"/>
  <c r="M408" i="4"/>
  <c r="O408" i="4"/>
  <c r="P408" i="4"/>
  <c r="B409" i="4"/>
  <c r="F409" i="4"/>
  <c r="D409" i="4"/>
  <c r="G409" i="4"/>
  <c r="H409" i="4"/>
  <c r="I409" i="4"/>
  <c r="J409" i="4"/>
  <c r="L409" i="4"/>
  <c r="N409" i="4" s="1"/>
  <c r="K409" i="4"/>
  <c r="M409" i="4"/>
  <c r="O409" i="4"/>
  <c r="P409" i="4"/>
  <c r="B410" i="4"/>
  <c r="F410" i="4"/>
  <c r="D410" i="4"/>
  <c r="G410" i="4"/>
  <c r="H410" i="4"/>
  <c r="I410" i="4"/>
  <c r="J410" i="4"/>
  <c r="L410" i="4"/>
  <c r="N410" i="4" s="1"/>
  <c r="K410" i="4"/>
  <c r="M410" i="4"/>
  <c r="O410" i="4"/>
  <c r="P410" i="4"/>
  <c r="B411" i="4"/>
  <c r="F411" i="4"/>
  <c r="D411" i="4"/>
  <c r="G411" i="4"/>
  <c r="H411" i="4"/>
  <c r="I411" i="4"/>
  <c r="J411" i="4"/>
  <c r="L411" i="4"/>
  <c r="N411" i="4" s="1"/>
  <c r="K411" i="4"/>
  <c r="M411" i="4"/>
  <c r="O411" i="4"/>
  <c r="P411" i="4"/>
  <c r="B412" i="4"/>
  <c r="F412" i="4"/>
  <c r="D412" i="4"/>
  <c r="G412" i="4"/>
  <c r="H412" i="4"/>
  <c r="I412" i="4"/>
  <c r="J412" i="4"/>
  <c r="L412" i="4"/>
  <c r="N412" i="4" s="1"/>
  <c r="K412" i="4"/>
  <c r="M412" i="4"/>
  <c r="O412" i="4"/>
  <c r="P412" i="4"/>
  <c r="B413" i="4"/>
  <c r="F413" i="4"/>
  <c r="D413" i="4"/>
  <c r="G413" i="4"/>
  <c r="H413" i="4"/>
  <c r="I413" i="4"/>
  <c r="J413" i="4"/>
  <c r="L413" i="4"/>
  <c r="N413" i="4" s="1"/>
  <c r="K413" i="4"/>
  <c r="M413" i="4"/>
  <c r="O413" i="4"/>
  <c r="P413" i="4"/>
  <c r="B414" i="4"/>
  <c r="F414" i="4"/>
  <c r="D414" i="4"/>
  <c r="G414" i="4"/>
  <c r="H414" i="4"/>
  <c r="I414" i="4"/>
  <c r="J414" i="4"/>
  <c r="L414" i="4"/>
  <c r="N414" i="4" s="1"/>
  <c r="K414" i="4"/>
  <c r="M414" i="4"/>
  <c r="O414" i="4"/>
  <c r="P414" i="4"/>
  <c r="B415" i="4"/>
  <c r="F415" i="4"/>
  <c r="D415" i="4"/>
  <c r="G415" i="4"/>
  <c r="H415" i="4"/>
  <c r="I415" i="4"/>
  <c r="J415" i="4"/>
  <c r="L415" i="4"/>
  <c r="N415" i="4" s="1"/>
  <c r="K415" i="4"/>
  <c r="M415" i="4"/>
  <c r="O415" i="4"/>
  <c r="P415" i="4"/>
  <c r="B416" i="4"/>
  <c r="F416" i="4"/>
  <c r="D416" i="4"/>
  <c r="G416" i="4"/>
  <c r="H416" i="4"/>
  <c r="I416" i="4"/>
  <c r="J416" i="4"/>
  <c r="L416" i="4"/>
  <c r="N416" i="4" s="1"/>
  <c r="K416" i="4"/>
  <c r="M416" i="4"/>
  <c r="O416" i="4"/>
  <c r="P416" i="4"/>
  <c r="B417" i="4"/>
  <c r="F417" i="4"/>
  <c r="D417" i="4"/>
  <c r="G417" i="4"/>
  <c r="H417" i="4"/>
  <c r="I417" i="4"/>
  <c r="J417" i="4"/>
  <c r="L417" i="4"/>
  <c r="N417" i="4" s="1"/>
  <c r="K417" i="4"/>
  <c r="M417" i="4"/>
  <c r="O417" i="4"/>
  <c r="P417" i="4"/>
  <c r="B418" i="4"/>
  <c r="F418" i="4"/>
  <c r="D418" i="4"/>
  <c r="G418" i="4"/>
  <c r="H418" i="4"/>
  <c r="I418" i="4"/>
  <c r="J418" i="4"/>
  <c r="L418" i="4"/>
  <c r="N418" i="4" s="1"/>
  <c r="K418" i="4"/>
  <c r="M418" i="4"/>
  <c r="O418" i="4"/>
  <c r="P418" i="4"/>
  <c r="B419" i="4"/>
  <c r="F419" i="4"/>
  <c r="D419" i="4"/>
  <c r="G419" i="4"/>
  <c r="H419" i="4"/>
  <c r="I419" i="4"/>
  <c r="J419" i="4"/>
  <c r="L419" i="4"/>
  <c r="N419" i="4" s="1"/>
  <c r="K419" i="4"/>
  <c r="M419" i="4"/>
  <c r="O419" i="4"/>
  <c r="P419" i="4"/>
  <c r="B420" i="4"/>
  <c r="F420" i="4"/>
  <c r="D420" i="4"/>
  <c r="G420" i="4"/>
  <c r="H420" i="4"/>
  <c r="I420" i="4"/>
  <c r="J420" i="4"/>
  <c r="L420" i="4"/>
  <c r="N420" i="4" s="1"/>
  <c r="K420" i="4"/>
  <c r="M420" i="4"/>
  <c r="O420" i="4"/>
  <c r="P420" i="4"/>
  <c r="B421" i="4"/>
  <c r="F421" i="4"/>
  <c r="D421" i="4"/>
  <c r="G421" i="4"/>
  <c r="H421" i="4"/>
  <c r="I421" i="4"/>
  <c r="J421" i="4"/>
  <c r="L421" i="4"/>
  <c r="N421" i="4" s="1"/>
  <c r="K421" i="4"/>
  <c r="M421" i="4"/>
  <c r="O421" i="4"/>
  <c r="P421" i="4"/>
  <c r="B422" i="4"/>
  <c r="F422" i="4"/>
  <c r="D422" i="4"/>
  <c r="G422" i="4"/>
  <c r="H422" i="4"/>
  <c r="I422" i="4"/>
  <c r="J422" i="4"/>
  <c r="L422" i="4"/>
  <c r="N422" i="4" s="1"/>
  <c r="K422" i="4"/>
  <c r="M422" i="4"/>
  <c r="O422" i="4"/>
  <c r="P422" i="4"/>
  <c r="B423" i="4"/>
  <c r="F423" i="4"/>
  <c r="D423" i="4"/>
  <c r="G423" i="4"/>
  <c r="H423" i="4"/>
  <c r="I423" i="4"/>
  <c r="J423" i="4"/>
  <c r="L423" i="4"/>
  <c r="N423" i="4" s="1"/>
  <c r="K423" i="4"/>
  <c r="M423" i="4"/>
  <c r="O423" i="4"/>
  <c r="P423" i="4"/>
  <c r="B424" i="4"/>
  <c r="F424" i="4"/>
  <c r="D424" i="4"/>
  <c r="G424" i="4"/>
  <c r="H424" i="4"/>
  <c r="I424" i="4"/>
  <c r="J424" i="4"/>
  <c r="L424" i="4"/>
  <c r="N424" i="4" s="1"/>
  <c r="K424" i="4"/>
  <c r="M424" i="4"/>
  <c r="O424" i="4"/>
  <c r="P424" i="4"/>
  <c r="B425" i="4"/>
  <c r="F425" i="4"/>
  <c r="D425" i="4"/>
  <c r="G425" i="4"/>
  <c r="H425" i="4"/>
  <c r="I425" i="4"/>
  <c r="J425" i="4"/>
  <c r="L425" i="4"/>
  <c r="N425" i="4" s="1"/>
  <c r="K425" i="4"/>
  <c r="M425" i="4"/>
  <c r="O425" i="4"/>
  <c r="P425" i="4"/>
  <c r="B426" i="4"/>
  <c r="F426" i="4"/>
  <c r="D426" i="4"/>
  <c r="G426" i="4"/>
  <c r="H426" i="4"/>
  <c r="I426" i="4"/>
  <c r="J426" i="4"/>
  <c r="L426" i="4"/>
  <c r="N426" i="4" s="1"/>
  <c r="K426" i="4"/>
  <c r="M426" i="4"/>
  <c r="O426" i="4"/>
  <c r="P426" i="4"/>
  <c r="B427" i="4"/>
  <c r="F427" i="4"/>
  <c r="D427" i="4"/>
  <c r="G427" i="4"/>
  <c r="H427" i="4"/>
  <c r="I427" i="4"/>
  <c r="J427" i="4"/>
  <c r="L427" i="4"/>
  <c r="N427" i="4" s="1"/>
  <c r="K427" i="4"/>
  <c r="M427" i="4"/>
  <c r="O427" i="4"/>
  <c r="P427" i="4"/>
  <c r="B428" i="4"/>
  <c r="F428" i="4"/>
  <c r="D428" i="4"/>
  <c r="G428" i="4"/>
  <c r="H428" i="4"/>
  <c r="I428" i="4"/>
  <c r="J428" i="4"/>
  <c r="L428" i="4"/>
  <c r="N428" i="4" s="1"/>
  <c r="K428" i="4"/>
  <c r="M428" i="4"/>
  <c r="O428" i="4"/>
  <c r="P428" i="4"/>
  <c r="B429" i="4"/>
  <c r="F429" i="4"/>
  <c r="D429" i="4"/>
  <c r="G429" i="4"/>
  <c r="H429" i="4"/>
  <c r="I429" i="4"/>
  <c r="J429" i="4"/>
  <c r="L429" i="4"/>
  <c r="N429" i="4" s="1"/>
  <c r="K429" i="4"/>
  <c r="M429" i="4"/>
  <c r="O429" i="4"/>
  <c r="P429" i="4"/>
  <c r="B430" i="4"/>
  <c r="F430" i="4"/>
  <c r="D430" i="4"/>
  <c r="G430" i="4"/>
  <c r="H430" i="4"/>
  <c r="I430" i="4"/>
  <c r="J430" i="4"/>
  <c r="L430" i="4"/>
  <c r="N430" i="4" s="1"/>
  <c r="K430" i="4"/>
  <c r="M430" i="4"/>
  <c r="O430" i="4"/>
  <c r="P430" i="4"/>
  <c r="B431" i="4"/>
  <c r="F431" i="4"/>
  <c r="D431" i="4"/>
  <c r="G431" i="4"/>
  <c r="H431" i="4"/>
  <c r="I431" i="4"/>
  <c r="J431" i="4"/>
  <c r="L431" i="4"/>
  <c r="N431" i="4" s="1"/>
  <c r="K431" i="4"/>
  <c r="M431" i="4"/>
  <c r="O431" i="4"/>
  <c r="P431" i="4"/>
  <c r="B432" i="4"/>
  <c r="F432" i="4"/>
  <c r="D432" i="4"/>
  <c r="G432" i="4"/>
  <c r="H432" i="4"/>
  <c r="I432" i="4"/>
  <c r="J432" i="4"/>
  <c r="L432" i="4"/>
  <c r="N432" i="4" s="1"/>
  <c r="K432" i="4"/>
  <c r="M432" i="4"/>
  <c r="O432" i="4"/>
  <c r="P432" i="4"/>
  <c r="B433" i="4"/>
  <c r="F433" i="4"/>
  <c r="D433" i="4"/>
  <c r="G433" i="4"/>
  <c r="H433" i="4"/>
  <c r="I433" i="4"/>
  <c r="J433" i="4"/>
  <c r="L433" i="4"/>
  <c r="N433" i="4" s="1"/>
  <c r="K433" i="4"/>
  <c r="M433" i="4"/>
  <c r="O433" i="4"/>
  <c r="P433" i="4"/>
  <c r="B434" i="4"/>
  <c r="F434" i="4"/>
  <c r="D434" i="4"/>
  <c r="G434" i="4"/>
  <c r="H434" i="4"/>
  <c r="I434" i="4"/>
  <c r="J434" i="4"/>
  <c r="L434" i="4"/>
  <c r="N434" i="4" s="1"/>
  <c r="K434" i="4"/>
  <c r="M434" i="4"/>
  <c r="O434" i="4"/>
  <c r="P434" i="4"/>
  <c r="B435" i="4"/>
  <c r="F435" i="4"/>
  <c r="D435" i="4"/>
  <c r="G435" i="4"/>
  <c r="H435" i="4"/>
  <c r="I435" i="4"/>
  <c r="J435" i="4"/>
  <c r="L435" i="4"/>
  <c r="N435" i="4" s="1"/>
  <c r="K435" i="4"/>
  <c r="M435" i="4"/>
  <c r="O435" i="4"/>
  <c r="P435" i="4"/>
  <c r="B436" i="4"/>
  <c r="F436" i="4"/>
  <c r="D436" i="4"/>
  <c r="G436" i="4"/>
  <c r="H436" i="4"/>
  <c r="I436" i="4"/>
  <c r="J436" i="4"/>
  <c r="L436" i="4"/>
  <c r="N436" i="4" s="1"/>
  <c r="K436" i="4"/>
  <c r="M436" i="4"/>
  <c r="O436" i="4"/>
  <c r="P436" i="4"/>
  <c r="B437" i="4"/>
  <c r="F437" i="4"/>
  <c r="D437" i="4"/>
  <c r="G437" i="4"/>
  <c r="H437" i="4"/>
  <c r="I437" i="4"/>
  <c r="J437" i="4"/>
  <c r="L437" i="4"/>
  <c r="N437" i="4" s="1"/>
  <c r="K437" i="4"/>
  <c r="M437" i="4"/>
  <c r="O437" i="4"/>
  <c r="P437" i="4"/>
  <c r="B438" i="4"/>
  <c r="F438" i="4"/>
  <c r="D438" i="4"/>
  <c r="G438" i="4"/>
  <c r="H438" i="4"/>
  <c r="I438" i="4"/>
  <c r="J438" i="4"/>
  <c r="L438" i="4"/>
  <c r="N438" i="4" s="1"/>
  <c r="K438" i="4"/>
  <c r="M438" i="4"/>
  <c r="O438" i="4"/>
  <c r="P438" i="4"/>
  <c r="B439" i="4"/>
  <c r="F439" i="4"/>
  <c r="D439" i="4"/>
  <c r="G439" i="4"/>
  <c r="H439" i="4"/>
  <c r="I439" i="4"/>
  <c r="J439" i="4"/>
  <c r="L439" i="4"/>
  <c r="N439" i="4" s="1"/>
  <c r="K439" i="4"/>
  <c r="M439" i="4"/>
  <c r="O439" i="4"/>
  <c r="P439" i="4"/>
  <c r="B440" i="4"/>
  <c r="F440" i="4"/>
  <c r="D440" i="4"/>
  <c r="G440" i="4"/>
  <c r="H440" i="4"/>
  <c r="I440" i="4"/>
  <c r="J440" i="4"/>
  <c r="L440" i="4"/>
  <c r="N440" i="4" s="1"/>
  <c r="K440" i="4"/>
  <c r="M440" i="4"/>
  <c r="O440" i="4"/>
  <c r="P440" i="4"/>
  <c r="B441" i="4"/>
  <c r="F441" i="4"/>
  <c r="D441" i="4"/>
  <c r="G441" i="4"/>
  <c r="H441" i="4"/>
  <c r="I441" i="4"/>
  <c r="J441" i="4"/>
  <c r="L441" i="4"/>
  <c r="N441" i="4" s="1"/>
  <c r="K441" i="4"/>
  <c r="M441" i="4"/>
  <c r="O441" i="4"/>
  <c r="P441" i="4"/>
  <c r="B442" i="4"/>
  <c r="F442" i="4"/>
  <c r="D442" i="4"/>
  <c r="G442" i="4"/>
  <c r="H442" i="4"/>
  <c r="I442" i="4"/>
  <c r="J442" i="4"/>
  <c r="L442" i="4"/>
  <c r="N442" i="4" s="1"/>
  <c r="K442" i="4"/>
  <c r="M442" i="4"/>
  <c r="O442" i="4"/>
  <c r="P442" i="4"/>
  <c r="B443" i="4"/>
  <c r="F443" i="4"/>
  <c r="D443" i="4"/>
  <c r="G443" i="4"/>
  <c r="H443" i="4"/>
  <c r="I443" i="4"/>
  <c r="J443" i="4"/>
  <c r="L443" i="4"/>
  <c r="N443" i="4" s="1"/>
  <c r="K443" i="4"/>
  <c r="M443" i="4"/>
  <c r="O443" i="4"/>
  <c r="P443" i="4"/>
  <c r="B444" i="4"/>
  <c r="F444" i="4"/>
  <c r="D444" i="4"/>
  <c r="G444" i="4"/>
  <c r="H444" i="4"/>
  <c r="I444" i="4"/>
  <c r="J444" i="4"/>
  <c r="L444" i="4"/>
  <c r="N444" i="4" s="1"/>
  <c r="K444" i="4"/>
  <c r="M444" i="4"/>
  <c r="O444" i="4"/>
  <c r="P444" i="4"/>
  <c r="B445" i="4"/>
  <c r="F445" i="4"/>
  <c r="D445" i="4"/>
  <c r="G445" i="4"/>
  <c r="H445" i="4"/>
  <c r="I445" i="4"/>
  <c r="J445" i="4"/>
  <c r="L445" i="4"/>
  <c r="N445" i="4" s="1"/>
  <c r="K445" i="4"/>
  <c r="M445" i="4"/>
  <c r="O445" i="4"/>
  <c r="P445" i="4"/>
  <c r="B446" i="4"/>
  <c r="F446" i="4"/>
  <c r="D446" i="4"/>
  <c r="G446" i="4"/>
  <c r="H446" i="4"/>
  <c r="I446" i="4"/>
  <c r="J446" i="4"/>
  <c r="L446" i="4"/>
  <c r="N446" i="4" s="1"/>
  <c r="K446" i="4"/>
  <c r="M446" i="4"/>
  <c r="O446" i="4"/>
  <c r="P446" i="4"/>
  <c r="B447" i="4"/>
  <c r="F447" i="4"/>
  <c r="D447" i="4"/>
  <c r="G447" i="4"/>
  <c r="H447" i="4"/>
  <c r="I447" i="4"/>
  <c r="J447" i="4"/>
  <c r="L447" i="4"/>
  <c r="N447" i="4" s="1"/>
  <c r="K447" i="4"/>
  <c r="M447" i="4"/>
  <c r="O447" i="4"/>
  <c r="P447" i="4"/>
  <c r="B448" i="4"/>
  <c r="F448" i="4"/>
  <c r="D448" i="4"/>
  <c r="G448" i="4"/>
  <c r="H448" i="4"/>
  <c r="I448" i="4"/>
  <c r="J448" i="4"/>
  <c r="L448" i="4"/>
  <c r="N448" i="4" s="1"/>
  <c r="K448" i="4"/>
  <c r="M448" i="4"/>
  <c r="O448" i="4"/>
  <c r="P448" i="4"/>
  <c r="B449" i="4"/>
  <c r="F449" i="4"/>
  <c r="D449" i="4"/>
  <c r="G449" i="4"/>
  <c r="H449" i="4"/>
  <c r="I449" i="4"/>
  <c r="J449" i="4"/>
  <c r="L449" i="4"/>
  <c r="N449" i="4" s="1"/>
  <c r="K449" i="4"/>
  <c r="M449" i="4"/>
  <c r="O449" i="4"/>
  <c r="P449" i="4"/>
  <c r="B450" i="4"/>
  <c r="F450" i="4"/>
  <c r="D450" i="4"/>
  <c r="G450" i="4"/>
  <c r="H450" i="4"/>
  <c r="I450" i="4"/>
  <c r="J450" i="4"/>
  <c r="L450" i="4"/>
  <c r="N450" i="4" s="1"/>
  <c r="K450" i="4"/>
  <c r="M450" i="4"/>
  <c r="O450" i="4"/>
  <c r="P450" i="4"/>
  <c r="B451" i="4"/>
  <c r="F451" i="4"/>
  <c r="D451" i="4"/>
  <c r="G451" i="4"/>
  <c r="H451" i="4"/>
  <c r="I451" i="4"/>
  <c r="J451" i="4"/>
  <c r="L451" i="4"/>
  <c r="N451" i="4" s="1"/>
  <c r="K451" i="4"/>
  <c r="M451" i="4"/>
  <c r="O451" i="4"/>
  <c r="P451" i="4"/>
  <c r="B452" i="4"/>
  <c r="F452" i="4"/>
  <c r="D452" i="4"/>
  <c r="G452" i="4"/>
  <c r="H452" i="4"/>
  <c r="I452" i="4"/>
  <c r="J452" i="4"/>
  <c r="L452" i="4"/>
  <c r="N452" i="4" s="1"/>
  <c r="K452" i="4"/>
  <c r="M452" i="4"/>
  <c r="O452" i="4"/>
  <c r="P452" i="4"/>
  <c r="B453" i="4"/>
  <c r="F453" i="4"/>
  <c r="D453" i="4"/>
  <c r="G453" i="4"/>
  <c r="H453" i="4"/>
  <c r="I453" i="4"/>
  <c r="J453" i="4"/>
  <c r="L453" i="4"/>
  <c r="N453" i="4" s="1"/>
  <c r="K453" i="4"/>
  <c r="M453" i="4"/>
  <c r="O453" i="4"/>
  <c r="P453" i="4"/>
  <c r="B454" i="4"/>
  <c r="F454" i="4"/>
  <c r="D454" i="4"/>
  <c r="G454" i="4"/>
  <c r="H454" i="4"/>
  <c r="I454" i="4"/>
  <c r="J454" i="4"/>
  <c r="L454" i="4"/>
  <c r="N454" i="4" s="1"/>
  <c r="K454" i="4"/>
  <c r="M454" i="4"/>
  <c r="O454" i="4"/>
  <c r="P454" i="4"/>
  <c r="B455" i="4"/>
  <c r="F455" i="4"/>
  <c r="D455" i="4"/>
  <c r="G455" i="4"/>
  <c r="H455" i="4"/>
  <c r="I455" i="4"/>
  <c r="J455" i="4"/>
  <c r="L455" i="4"/>
  <c r="N455" i="4" s="1"/>
  <c r="K455" i="4"/>
  <c r="M455" i="4"/>
  <c r="O455" i="4"/>
  <c r="P455" i="4"/>
  <c r="B456" i="4"/>
  <c r="F456" i="4"/>
  <c r="D456" i="4"/>
  <c r="G456" i="4"/>
  <c r="H456" i="4"/>
  <c r="I456" i="4"/>
  <c r="J456" i="4"/>
  <c r="L456" i="4"/>
  <c r="N456" i="4" s="1"/>
  <c r="K456" i="4"/>
  <c r="M456" i="4"/>
  <c r="O456" i="4"/>
  <c r="P456" i="4"/>
  <c r="B457" i="4"/>
  <c r="F457" i="4"/>
  <c r="D457" i="4"/>
  <c r="G457" i="4"/>
  <c r="H457" i="4"/>
  <c r="I457" i="4"/>
  <c r="J457" i="4"/>
  <c r="L457" i="4"/>
  <c r="N457" i="4" s="1"/>
  <c r="K457" i="4"/>
  <c r="M457" i="4"/>
  <c r="O457" i="4"/>
  <c r="P457" i="4"/>
  <c r="B458" i="4"/>
  <c r="F458" i="4"/>
  <c r="D458" i="4"/>
  <c r="G458" i="4"/>
  <c r="H458" i="4"/>
  <c r="I458" i="4"/>
  <c r="J458" i="4"/>
  <c r="L458" i="4"/>
  <c r="N458" i="4" s="1"/>
  <c r="K458" i="4"/>
  <c r="M458" i="4"/>
  <c r="O458" i="4"/>
  <c r="P458" i="4"/>
  <c r="B459" i="4"/>
  <c r="F459" i="4"/>
  <c r="D459" i="4"/>
  <c r="G459" i="4"/>
  <c r="H459" i="4"/>
  <c r="I459" i="4"/>
  <c r="J459" i="4"/>
  <c r="L459" i="4"/>
  <c r="N459" i="4" s="1"/>
  <c r="K459" i="4"/>
  <c r="M459" i="4"/>
  <c r="O459" i="4"/>
  <c r="P459" i="4"/>
  <c r="B460" i="4"/>
  <c r="F460" i="4"/>
  <c r="D460" i="4"/>
  <c r="G460" i="4"/>
  <c r="H460" i="4"/>
  <c r="I460" i="4"/>
  <c r="J460" i="4"/>
  <c r="L460" i="4"/>
  <c r="N460" i="4" s="1"/>
  <c r="K460" i="4"/>
  <c r="M460" i="4"/>
  <c r="O460" i="4"/>
  <c r="P460" i="4"/>
  <c r="B461" i="4"/>
  <c r="F461" i="4"/>
  <c r="D461" i="4"/>
  <c r="G461" i="4"/>
  <c r="H461" i="4"/>
  <c r="I461" i="4"/>
  <c r="J461" i="4"/>
  <c r="L461" i="4"/>
  <c r="N461" i="4" s="1"/>
  <c r="K461" i="4"/>
  <c r="M461" i="4"/>
  <c r="O461" i="4"/>
  <c r="P461" i="4"/>
  <c r="B462" i="4"/>
  <c r="F462" i="4"/>
  <c r="D462" i="4"/>
  <c r="G462" i="4"/>
  <c r="H462" i="4"/>
  <c r="I462" i="4"/>
  <c r="J462" i="4"/>
  <c r="L462" i="4"/>
  <c r="N462" i="4" s="1"/>
  <c r="K462" i="4"/>
  <c r="M462" i="4"/>
  <c r="O462" i="4"/>
  <c r="P462" i="4"/>
  <c r="B463" i="4"/>
  <c r="F463" i="4"/>
  <c r="D463" i="4"/>
  <c r="G463" i="4"/>
  <c r="H463" i="4"/>
  <c r="I463" i="4"/>
  <c r="J463" i="4"/>
  <c r="L463" i="4"/>
  <c r="N463" i="4" s="1"/>
  <c r="K463" i="4"/>
  <c r="M463" i="4"/>
  <c r="O463" i="4"/>
  <c r="P463" i="4"/>
  <c r="B464" i="4"/>
  <c r="F464" i="4"/>
  <c r="D464" i="4"/>
  <c r="G464" i="4"/>
  <c r="H464" i="4"/>
  <c r="I464" i="4"/>
  <c r="J464" i="4"/>
  <c r="L464" i="4"/>
  <c r="N464" i="4" s="1"/>
  <c r="K464" i="4"/>
  <c r="M464" i="4"/>
  <c r="O464" i="4"/>
  <c r="P464" i="4"/>
  <c r="B465" i="4"/>
  <c r="F465" i="4"/>
  <c r="D465" i="4"/>
  <c r="G465" i="4"/>
  <c r="H465" i="4"/>
  <c r="I465" i="4"/>
  <c r="J465" i="4"/>
  <c r="L465" i="4"/>
  <c r="N465" i="4" s="1"/>
  <c r="K465" i="4"/>
  <c r="M465" i="4"/>
  <c r="O465" i="4"/>
  <c r="P465" i="4"/>
  <c r="B466" i="4"/>
  <c r="F466" i="4"/>
  <c r="D466" i="4"/>
  <c r="G466" i="4"/>
  <c r="H466" i="4"/>
  <c r="I466" i="4"/>
  <c r="J466" i="4"/>
  <c r="L466" i="4"/>
  <c r="N466" i="4" s="1"/>
  <c r="K466" i="4"/>
  <c r="M466" i="4"/>
  <c r="O466" i="4"/>
  <c r="P466" i="4"/>
  <c r="B467" i="4"/>
  <c r="F467" i="4"/>
  <c r="D467" i="4"/>
  <c r="G467" i="4"/>
  <c r="H467" i="4"/>
  <c r="I467" i="4"/>
  <c r="J467" i="4"/>
  <c r="L467" i="4"/>
  <c r="N467" i="4" s="1"/>
  <c r="K467" i="4"/>
  <c r="M467" i="4"/>
  <c r="O467" i="4"/>
  <c r="P467" i="4"/>
  <c r="B468" i="4"/>
  <c r="F468" i="4"/>
  <c r="D468" i="4"/>
  <c r="G468" i="4"/>
  <c r="H468" i="4"/>
  <c r="I468" i="4"/>
  <c r="J468" i="4"/>
  <c r="L468" i="4"/>
  <c r="N468" i="4" s="1"/>
  <c r="K468" i="4"/>
  <c r="M468" i="4"/>
  <c r="O468" i="4"/>
  <c r="P468" i="4"/>
  <c r="B469" i="4"/>
  <c r="F469" i="4"/>
  <c r="D469" i="4"/>
  <c r="G469" i="4"/>
  <c r="H469" i="4"/>
  <c r="I469" i="4"/>
  <c r="J469" i="4"/>
  <c r="L469" i="4"/>
  <c r="N469" i="4" s="1"/>
  <c r="K469" i="4"/>
  <c r="M469" i="4"/>
  <c r="O469" i="4"/>
  <c r="P469" i="4"/>
  <c r="B470" i="4"/>
  <c r="F470" i="4"/>
  <c r="D470" i="4"/>
  <c r="G470" i="4"/>
  <c r="H470" i="4"/>
  <c r="I470" i="4"/>
  <c r="J470" i="4"/>
  <c r="L470" i="4"/>
  <c r="N470" i="4" s="1"/>
  <c r="K470" i="4"/>
  <c r="M470" i="4"/>
  <c r="O470" i="4"/>
  <c r="P470" i="4"/>
  <c r="B471" i="4"/>
  <c r="F471" i="4"/>
  <c r="D471" i="4"/>
  <c r="G471" i="4"/>
  <c r="H471" i="4"/>
  <c r="I471" i="4"/>
  <c r="J471" i="4"/>
  <c r="L471" i="4"/>
  <c r="N471" i="4" s="1"/>
  <c r="K471" i="4"/>
  <c r="M471" i="4"/>
  <c r="O471" i="4"/>
  <c r="P471" i="4"/>
  <c r="B472" i="4"/>
  <c r="F472" i="4"/>
  <c r="D472" i="4"/>
  <c r="G472" i="4"/>
  <c r="H472" i="4"/>
  <c r="I472" i="4"/>
  <c r="J472" i="4"/>
  <c r="L472" i="4"/>
  <c r="N472" i="4" s="1"/>
  <c r="K472" i="4"/>
  <c r="M472" i="4"/>
  <c r="O472" i="4"/>
  <c r="P472" i="4"/>
  <c r="B473" i="4"/>
  <c r="F473" i="4"/>
  <c r="D473" i="4"/>
  <c r="G473" i="4"/>
  <c r="H473" i="4"/>
  <c r="I473" i="4"/>
  <c r="J473" i="4"/>
  <c r="L473" i="4"/>
  <c r="N473" i="4" s="1"/>
  <c r="K473" i="4"/>
  <c r="M473" i="4"/>
  <c r="O473" i="4"/>
  <c r="P473" i="4"/>
  <c r="B474" i="4"/>
  <c r="F474" i="4"/>
  <c r="D474" i="4"/>
  <c r="G474" i="4"/>
  <c r="H474" i="4"/>
  <c r="I474" i="4"/>
  <c r="J474" i="4"/>
  <c r="L474" i="4"/>
  <c r="N474" i="4" s="1"/>
  <c r="K474" i="4"/>
  <c r="M474" i="4"/>
  <c r="O474" i="4"/>
  <c r="P474" i="4"/>
  <c r="B475" i="4"/>
  <c r="F475" i="4"/>
  <c r="D475" i="4"/>
  <c r="G475" i="4"/>
  <c r="H475" i="4"/>
  <c r="I475" i="4"/>
  <c r="J475" i="4"/>
  <c r="L475" i="4"/>
  <c r="N475" i="4" s="1"/>
  <c r="K475" i="4"/>
  <c r="M475" i="4"/>
  <c r="O475" i="4"/>
  <c r="P475" i="4"/>
  <c r="B476" i="4"/>
  <c r="F476" i="4"/>
  <c r="D476" i="4"/>
  <c r="G476" i="4"/>
  <c r="H476" i="4"/>
  <c r="I476" i="4"/>
  <c r="J476" i="4"/>
  <c r="L476" i="4"/>
  <c r="N476" i="4" s="1"/>
  <c r="K476" i="4"/>
  <c r="M476" i="4"/>
  <c r="O476" i="4"/>
  <c r="P476" i="4"/>
  <c r="B477" i="4"/>
  <c r="F477" i="4"/>
  <c r="D477" i="4"/>
  <c r="G477" i="4"/>
  <c r="H477" i="4"/>
  <c r="I477" i="4"/>
  <c r="J477" i="4"/>
  <c r="L477" i="4"/>
  <c r="N477" i="4" s="1"/>
  <c r="K477" i="4"/>
  <c r="M477" i="4"/>
  <c r="O477" i="4"/>
  <c r="P477" i="4"/>
  <c r="B478" i="4"/>
  <c r="F478" i="4"/>
  <c r="D478" i="4"/>
  <c r="G478" i="4"/>
  <c r="H478" i="4"/>
  <c r="I478" i="4"/>
  <c r="J478" i="4"/>
  <c r="L478" i="4"/>
  <c r="N478" i="4" s="1"/>
  <c r="K478" i="4"/>
  <c r="M478" i="4"/>
  <c r="O478" i="4"/>
  <c r="P478" i="4"/>
  <c r="B479" i="4"/>
  <c r="F479" i="4"/>
  <c r="D479" i="4"/>
  <c r="G479" i="4"/>
  <c r="H479" i="4"/>
  <c r="I479" i="4"/>
  <c r="J479" i="4"/>
  <c r="L479" i="4"/>
  <c r="N479" i="4" s="1"/>
  <c r="K479" i="4"/>
  <c r="M479" i="4"/>
  <c r="O479" i="4"/>
  <c r="P479" i="4"/>
  <c r="B480" i="4"/>
  <c r="F480" i="4"/>
  <c r="D480" i="4"/>
  <c r="G480" i="4"/>
  <c r="H480" i="4"/>
  <c r="I480" i="4"/>
  <c r="J480" i="4"/>
  <c r="L480" i="4"/>
  <c r="N480" i="4" s="1"/>
  <c r="K480" i="4"/>
  <c r="M480" i="4"/>
  <c r="O480" i="4"/>
  <c r="P480" i="4"/>
  <c r="B481" i="4"/>
  <c r="F481" i="4"/>
  <c r="D481" i="4"/>
  <c r="G481" i="4"/>
  <c r="H481" i="4"/>
  <c r="I481" i="4"/>
  <c r="J481" i="4"/>
  <c r="L481" i="4"/>
  <c r="N481" i="4" s="1"/>
  <c r="K481" i="4"/>
  <c r="M481" i="4"/>
  <c r="O481" i="4"/>
  <c r="P481" i="4"/>
  <c r="B482" i="4"/>
  <c r="F482" i="4"/>
  <c r="D482" i="4"/>
  <c r="G482" i="4"/>
  <c r="H482" i="4"/>
  <c r="I482" i="4"/>
  <c r="J482" i="4"/>
  <c r="L482" i="4"/>
  <c r="N482" i="4" s="1"/>
  <c r="K482" i="4"/>
  <c r="M482" i="4"/>
  <c r="O482" i="4"/>
  <c r="P482" i="4"/>
  <c r="B483" i="4"/>
  <c r="F483" i="4"/>
  <c r="D483" i="4"/>
  <c r="G483" i="4"/>
  <c r="H483" i="4"/>
  <c r="I483" i="4"/>
  <c r="J483" i="4"/>
  <c r="L483" i="4"/>
  <c r="N483" i="4" s="1"/>
  <c r="K483" i="4"/>
  <c r="M483" i="4"/>
  <c r="O483" i="4"/>
  <c r="P483" i="4"/>
  <c r="B484" i="4"/>
  <c r="F484" i="4"/>
  <c r="D484" i="4"/>
  <c r="G484" i="4"/>
  <c r="H484" i="4"/>
  <c r="I484" i="4"/>
  <c r="J484" i="4"/>
  <c r="L484" i="4"/>
  <c r="N484" i="4" s="1"/>
  <c r="K484" i="4"/>
  <c r="M484" i="4"/>
  <c r="O484" i="4"/>
  <c r="P484" i="4"/>
  <c r="B485" i="4"/>
  <c r="F485" i="4"/>
  <c r="D485" i="4"/>
  <c r="G485" i="4"/>
  <c r="H485" i="4"/>
  <c r="I485" i="4"/>
  <c r="J485" i="4"/>
  <c r="L485" i="4"/>
  <c r="N485" i="4" s="1"/>
  <c r="K485" i="4"/>
  <c r="M485" i="4"/>
  <c r="O485" i="4"/>
  <c r="P485" i="4"/>
  <c r="B486" i="4"/>
  <c r="F486" i="4"/>
  <c r="D486" i="4"/>
  <c r="G486" i="4"/>
  <c r="H486" i="4"/>
  <c r="I486" i="4"/>
  <c r="J486" i="4"/>
  <c r="L486" i="4"/>
  <c r="N486" i="4" s="1"/>
  <c r="K486" i="4"/>
  <c r="M486" i="4"/>
  <c r="O486" i="4"/>
  <c r="P486" i="4"/>
  <c r="B487" i="4"/>
  <c r="F487" i="4"/>
  <c r="D487" i="4"/>
  <c r="G487" i="4"/>
  <c r="H487" i="4"/>
  <c r="I487" i="4"/>
  <c r="J487" i="4"/>
  <c r="L487" i="4"/>
  <c r="N487" i="4" s="1"/>
  <c r="K487" i="4"/>
  <c r="M487" i="4"/>
  <c r="O487" i="4"/>
  <c r="P487" i="4"/>
  <c r="B488" i="4"/>
  <c r="F488" i="4"/>
  <c r="D488" i="4"/>
  <c r="G488" i="4"/>
  <c r="H488" i="4"/>
  <c r="I488" i="4"/>
  <c r="J488" i="4"/>
  <c r="L488" i="4"/>
  <c r="N488" i="4" s="1"/>
  <c r="K488" i="4"/>
  <c r="M488" i="4"/>
  <c r="O488" i="4"/>
  <c r="P488" i="4"/>
  <c r="B489" i="4"/>
  <c r="F489" i="4"/>
  <c r="D489" i="4"/>
  <c r="G489" i="4"/>
  <c r="H489" i="4"/>
  <c r="I489" i="4"/>
  <c r="J489" i="4"/>
  <c r="L489" i="4"/>
  <c r="N489" i="4" s="1"/>
  <c r="K489" i="4"/>
  <c r="M489" i="4"/>
  <c r="O489" i="4"/>
  <c r="P489" i="4"/>
  <c r="B490" i="4"/>
  <c r="F490" i="4"/>
  <c r="D490" i="4"/>
  <c r="G490" i="4"/>
  <c r="H490" i="4"/>
  <c r="I490" i="4"/>
  <c r="J490" i="4"/>
  <c r="L490" i="4"/>
  <c r="N490" i="4" s="1"/>
  <c r="K490" i="4"/>
  <c r="M490" i="4"/>
  <c r="O490" i="4"/>
  <c r="P490" i="4"/>
  <c r="B491" i="4"/>
  <c r="F491" i="4"/>
  <c r="D491" i="4"/>
  <c r="G491" i="4"/>
  <c r="H491" i="4"/>
  <c r="I491" i="4"/>
  <c r="J491" i="4"/>
  <c r="L491" i="4"/>
  <c r="N491" i="4" s="1"/>
  <c r="K491" i="4"/>
  <c r="M491" i="4"/>
  <c r="O491" i="4"/>
  <c r="P491" i="4"/>
  <c r="B492" i="4"/>
  <c r="F492" i="4"/>
  <c r="D492" i="4"/>
  <c r="G492" i="4"/>
  <c r="H492" i="4"/>
  <c r="I492" i="4"/>
  <c r="J492" i="4"/>
  <c r="L492" i="4"/>
  <c r="N492" i="4" s="1"/>
  <c r="K492" i="4"/>
  <c r="M492" i="4"/>
  <c r="O492" i="4"/>
  <c r="P492" i="4"/>
  <c r="B493" i="4"/>
  <c r="F493" i="4"/>
  <c r="D493" i="4"/>
  <c r="G493" i="4"/>
  <c r="H493" i="4"/>
  <c r="I493" i="4"/>
  <c r="J493" i="4"/>
  <c r="L493" i="4"/>
  <c r="N493" i="4" s="1"/>
  <c r="K493" i="4"/>
  <c r="M493" i="4"/>
  <c r="O493" i="4"/>
  <c r="P493" i="4"/>
  <c r="B494" i="4"/>
  <c r="F494" i="4"/>
  <c r="D494" i="4"/>
  <c r="G494" i="4"/>
  <c r="H494" i="4"/>
  <c r="I494" i="4"/>
  <c r="J494" i="4"/>
  <c r="L494" i="4"/>
  <c r="N494" i="4" s="1"/>
  <c r="K494" i="4"/>
  <c r="M494" i="4"/>
  <c r="O494" i="4"/>
  <c r="P494" i="4"/>
  <c r="B495" i="4"/>
  <c r="F495" i="4"/>
  <c r="D495" i="4"/>
  <c r="G495" i="4"/>
  <c r="H495" i="4"/>
  <c r="I495" i="4"/>
  <c r="J495" i="4"/>
  <c r="L495" i="4"/>
  <c r="N495" i="4" s="1"/>
  <c r="K495" i="4"/>
  <c r="M495" i="4"/>
  <c r="O495" i="4"/>
  <c r="P495" i="4"/>
  <c r="B496" i="4"/>
  <c r="F496" i="4"/>
  <c r="D496" i="4"/>
  <c r="G496" i="4"/>
  <c r="H496" i="4"/>
  <c r="I496" i="4"/>
  <c r="J496" i="4"/>
  <c r="L496" i="4"/>
  <c r="N496" i="4" s="1"/>
  <c r="K496" i="4"/>
  <c r="M496" i="4"/>
  <c r="O496" i="4"/>
  <c r="P496" i="4"/>
  <c r="B497" i="4"/>
  <c r="F497" i="4"/>
  <c r="D497" i="4"/>
  <c r="G497" i="4"/>
  <c r="H497" i="4"/>
  <c r="I497" i="4"/>
  <c r="J497" i="4"/>
  <c r="L497" i="4"/>
  <c r="N497" i="4" s="1"/>
  <c r="K497" i="4"/>
  <c r="M497" i="4"/>
  <c r="O497" i="4"/>
  <c r="P497" i="4"/>
  <c r="B498" i="4"/>
  <c r="F498" i="4"/>
  <c r="D498" i="4"/>
  <c r="G498" i="4"/>
  <c r="H498" i="4"/>
  <c r="I498" i="4"/>
  <c r="J498" i="4"/>
  <c r="L498" i="4"/>
  <c r="N498" i="4" s="1"/>
  <c r="K498" i="4"/>
  <c r="M498" i="4"/>
  <c r="O498" i="4"/>
  <c r="P498" i="4"/>
  <c r="B499" i="4"/>
  <c r="F499" i="4"/>
  <c r="D499" i="4"/>
  <c r="G499" i="4"/>
  <c r="H499" i="4"/>
  <c r="I499" i="4"/>
  <c r="J499" i="4"/>
  <c r="L499" i="4"/>
  <c r="N499" i="4" s="1"/>
  <c r="K499" i="4"/>
  <c r="M499" i="4"/>
  <c r="O499" i="4"/>
  <c r="P499" i="4"/>
  <c r="B500" i="4"/>
  <c r="F500" i="4"/>
  <c r="D500" i="4"/>
  <c r="G500" i="4"/>
  <c r="H500" i="4"/>
  <c r="I500" i="4"/>
  <c r="J500" i="4"/>
  <c r="L500" i="4"/>
  <c r="N500" i="4" s="1"/>
  <c r="K500" i="4"/>
  <c r="M500" i="4"/>
  <c r="O500" i="4"/>
  <c r="P500" i="4"/>
  <c r="B501" i="4"/>
  <c r="F501" i="4"/>
  <c r="D501" i="4"/>
  <c r="G501" i="4"/>
  <c r="H501" i="4"/>
  <c r="I501" i="4"/>
  <c r="J501" i="4"/>
  <c r="L501" i="4"/>
  <c r="N501" i="4" s="1"/>
  <c r="K501" i="4"/>
  <c r="M501" i="4"/>
  <c r="O501" i="4"/>
  <c r="P501" i="4"/>
  <c r="B502" i="4"/>
  <c r="F502" i="4"/>
  <c r="D502" i="4"/>
  <c r="G502" i="4"/>
  <c r="H502" i="4"/>
  <c r="I502" i="4"/>
  <c r="J502" i="4"/>
  <c r="L502" i="4"/>
  <c r="N502" i="4" s="1"/>
  <c r="K502" i="4"/>
  <c r="M502" i="4"/>
  <c r="O502" i="4"/>
  <c r="P502" i="4"/>
  <c r="B503" i="4"/>
  <c r="F503" i="4"/>
  <c r="D503" i="4"/>
  <c r="G503" i="4"/>
  <c r="H503" i="4"/>
  <c r="I503" i="4"/>
  <c r="J503" i="4"/>
  <c r="L503" i="4"/>
  <c r="N503" i="4" s="1"/>
  <c r="K503" i="4"/>
  <c r="M503" i="4"/>
  <c r="O503" i="4"/>
  <c r="P503" i="4"/>
  <c r="B504" i="4"/>
  <c r="F504" i="4"/>
  <c r="D504" i="4"/>
  <c r="G504" i="4"/>
  <c r="H504" i="4"/>
  <c r="I504" i="4"/>
  <c r="J504" i="4"/>
  <c r="L504" i="4"/>
  <c r="N504" i="4" s="1"/>
  <c r="K504" i="4"/>
  <c r="M504" i="4"/>
  <c r="O504" i="4"/>
  <c r="P504" i="4"/>
  <c r="B505" i="4"/>
  <c r="F505" i="4"/>
  <c r="D505" i="4"/>
  <c r="G505" i="4"/>
  <c r="H505" i="4"/>
  <c r="I505" i="4"/>
  <c r="J505" i="4"/>
  <c r="L505" i="4"/>
  <c r="N505" i="4" s="1"/>
  <c r="K505" i="4"/>
  <c r="M505" i="4"/>
  <c r="O505" i="4"/>
  <c r="P505" i="4"/>
  <c r="B506" i="4"/>
  <c r="F506" i="4"/>
  <c r="D506" i="4"/>
  <c r="G506" i="4"/>
  <c r="H506" i="4"/>
  <c r="I506" i="4"/>
  <c r="J506" i="4"/>
  <c r="L506" i="4"/>
  <c r="N506" i="4" s="1"/>
  <c r="K506" i="4"/>
  <c r="M506" i="4"/>
  <c r="O506" i="4"/>
  <c r="P506" i="4"/>
  <c r="B507" i="4"/>
  <c r="F507" i="4"/>
  <c r="D507" i="4"/>
  <c r="G507" i="4"/>
  <c r="H507" i="4"/>
  <c r="I507" i="4"/>
  <c r="J507" i="4"/>
  <c r="L507" i="4"/>
  <c r="N507" i="4" s="1"/>
  <c r="K507" i="4"/>
  <c r="M507" i="4"/>
  <c r="O507" i="4"/>
  <c r="P507" i="4"/>
  <c r="B508" i="4"/>
  <c r="F508" i="4"/>
  <c r="D508" i="4"/>
  <c r="G508" i="4"/>
  <c r="H508" i="4"/>
  <c r="I508" i="4"/>
  <c r="J508" i="4"/>
  <c r="L508" i="4"/>
  <c r="N508" i="4" s="1"/>
  <c r="K508" i="4"/>
  <c r="M508" i="4"/>
  <c r="O508" i="4"/>
  <c r="P508" i="4"/>
  <c r="B509" i="4"/>
  <c r="F509" i="4"/>
  <c r="D509" i="4"/>
  <c r="G509" i="4"/>
  <c r="H509" i="4"/>
  <c r="I509" i="4"/>
  <c r="J509" i="4"/>
  <c r="L509" i="4"/>
  <c r="N509" i="4" s="1"/>
  <c r="K509" i="4"/>
  <c r="M509" i="4"/>
  <c r="O509" i="4"/>
  <c r="P509" i="4"/>
  <c r="B510" i="4"/>
  <c r="F510" i="4"/>
  <c r="D510" i="4"/>
  <c r="G510" i="4"/>
  <c r="H510" i="4"/>
  <c r="I510" i="4"/>
  <c r="J510" i="4"/>
  <c r="L510" i="4"/>
  <c r="N510" i="4" s="1"/>
  <c r="K510" i="4"/>
  <c r="M510" i="4"/>
  <c r="O510" i="4"/>
  <c r="P510" i="4"/>
  <c r="B511" i="4"/>
  <c r="F511" i="4"/>
  <c r="D511" i="4"/>
  <c r="G511" i="4"/>
  <c r="H511" i="4"/>
  <c r="I511" i="4"/>
  <c r="J511" i="4"/>
  <c r="L511" i="4"/>
  <c r="N511" i="4" s="1"/>
  <c r="K511" i="4"/>
  <c r="M511" i="4"/>
  <c r="O511" i="4"/>
  <c r="P511" i="4"/>
  <c r="B512" i="4"/>
  <c r="F512" i="4"/>
  <c r="D512" i="4"/>
  <c r="G512" i="4"/>
  <c r="H512" i="4"/>
  <c r="I512" i="4"/>
  <c r="J512" i="4"/>
  <c r="L512" i="4"/>
  <c r="N512" i="4" s="1"/>
  <c r="K512" i="4"/>
  <c r="M512" i="4"/>
  <c r="O512" i="4"/>
  <c r="P512" i="4"/>
  <c r="B513" i="4"/>
  <c r="F513" i="4"/>
  <c r="D513" i="4"/>
  <c r="G513" i="4"/>
  <c r="H513" i="4"/>
  <c r="I513" i="4"/>
  <c r="J513" i="4"/>
  <c r="L513" i="4"/>
  <c r="N513" i="4" s="1"/>
  <c r="K513" i="4"/>
  <c r="M513" i="4"/>
  <c r="O513" i="4"/>
  <c r="P513" i="4"/>
  <c r="B514" i="4"/>
  <c r="F514" i="4"/>
  <c r="D514" i="4"/>
  <c r="G514" i="4"/>
  <c r="H514" i="4"/>
  <c r="I514" i="4"/>
  <c r="J514" i="4"/>
  <c r="L514" i="4"/>
  <c r="N514" i="4" s="1"/>
  <c r="K514" i="4"/>
  <c r="M514" i="4"/>
  <c r="O514" i="4"/>
  <c r="P514" i="4"/>
  <c r="B515" i="4"/>
  <c r="F515" i="4"/>
  <c r="D515" i="4"/>
  <c r="G515" i="4"/>
  <c r="H515" i="4"/>
  <c r="I515" i="4"/>
  <c r="J515" i="4"/>
  <c r="L515" i="4"/>
  <c r="N515" i="4" s="1"/>
  <c r="K515" i="4"/>
  <c r="M515" i="4"/>
  <c r="O515" i="4"/>
  <c r="P515" i="4"/>
  <c r="B516" i="4"/>
  <c r="F516" i="4"/>
  <c r="D516" i="4"/>
  <c r="G516" i="4"/>
  <c r="H516" i="4"/>
  <c r="I516" i="4"/>
  <c r="J516" i="4"/>
  <c r="L516" i="4"/>
  <c r="N516" i="4" s="1"/>
  <c r="K516" i="4"/>
  <c r="M516" i="4"/>
  <c r="O516" i="4"/>
  <c r="P516" i="4"/>
  <c r="B517" i="4"/>
  <c r="F517" i="4"/>
  <c r="D517" i="4"/>
  <c r="G517" i="4"/>
  <c r="H517" i="4"/>
  <c r="I517" i="4"/>
  <c r="J517" i="4"/>
  <c r="L517" i="4"/>
  <c r="N517" i="4" s="1"/>
  <c r="K517" i="4"/>
  <c r="M517" i="4"/>
  <c r="O517" i="4"/>
  <c r="P517" i="4"/>
  <c r="B518" i="4"/>
  <c r="F518" i="4"/>
  <c r="D518" i="4"/>
  <c r="G518" i="4"/>
  <c r="H518" i="4"/>
  <c r="I518" i="4"/>
  <c r="J518" i="4"/>
  <c r="L518" i="4"/>
  <c r="N518" i="4" s="1"/>
  <c r="K518" i="4"/>
  <c r="M518" i="4"/>
  <c r="O518" i="4"/>
  <c r="P518" i="4"/>
  <c r="B519" i="4"/>
  <c r="F519" i="4"/>
  <c r="D519" i="4"/>
  <c r="G519" i="4"/>
  <c r="H519" i="4"/>
  <c r="I519" i="4"/>
  <c r="J519" i="4"/>
  <c r="L519" i="4"/>
  <c r="N519" i="4" s="1"/>
  <c r="K519" i="4"/>
  <c r="M519" i="4"/>
  <c r="O519" i="4"/>
  <c r="P519" i="4"/>
  <c r="B520" i="4"/>
  <c r="F520" i="4"/>
  <c r="D520" i="4"/>
  <c r="G520" i="4"/>
  <c r="H520" i="4"/>
  <c r="I520" i="4"/>
  <c r="J520" i="4"/>
  <c r="L520" i="4"/>
  <c r="N520" i="4" s="1"/>
  <c r="K520" i="4"/>
  <c r="M520" i="4"/>
  <c r="O520" i="4"/>
  <c r="P520" i="4"/>
  <c r="B521" i="4"/>
  <c r="F521" i="4"/>
  <c r="D521" i="4"/>
  <c r="G521" i="4"/>
  <c r="H521" i="4"/>
  <c r="I521" i="4"/>
  <c r="J521" i="4"/>
  <c r="L521" i="4"/>
  <c r="N521" i="4" s="1"/>
  <c r="K521" i="4"/>
  <c r="M521" i="4"/>
  <c r="O521" i="4"/>
  <c r="P521" i="4"/>
  <c r="B522" i="4"/>
  <c r="F522" i="4"/>
  <c r="D522" i="4"/>
  <c r="G522" i="4"/>
  <c r="H522" i="4"/>
  <c r="I522" i="4"/>
  <c r="J522" i="4"/>
  <c r="L522" i="4"/>
  <c r="N522" i="4" s="1"/>
  <c r="K522" i="4"/>
  <c r="M522" i="4"/>
  <c r="O522" i="4"/>
  <c r="P522" i="4"/>
  <c r="B523" i="4"/>
  <c r="F523" i="4"/>
  <c r="D523" i="4"/>
  <c r="G523" i="4"/>
  <c r="H523" i="4"/>
  <c r="I523" i="4"/>
  <c r="J523" i="4"/>
  <c r="L523" i="4"/>
  <c r="N523" i="4" s="1"/>
  <c r="K523" i="4"/>
  <c r="M523" i="4"/>
  <c r="O523" i="4"/>
  <c r="P523" i="4"/>
  <c r="B524" i="4"/>
  <c r="F524" i="4"/>
  <c r="D524" i="4"/>
  <c r="G524" i="4"/>
  <c r="H524" i="4"/>
  <c r="I524" i="4"/>
  <c r="J524" i="4"/>
  <c r="L524" i="4"/>
  <c r="N524" i="4" s="1"/>
  <c r="K524" i="4"/>
  <c r="M524" i="4"/>
  <c r="O524" i="4"/>
  <c r="P524" i="4"/>
  <c r="B525" i="4"/>
  <c r="F525" i="4"/>
  <c r="D525" i="4"/>
  <c r="G525" i="4"/>
  <c r="H525" i="4"/>
  <c r="I525" i="4"/>
  <c r="J525" i="4"/>
  <c r="L525" i="4"/>
  <c r="N525" i="4" s="1"/>
  <c r="K525" i="4"/>
  <c r="M525" i="4"/>
  <c r="O525" i="4"/>
  <c r="P525" i="4"/>
  <c r="B526" i="4"/>
  <c r="F526" i="4"/>
  <c r="D526" i="4"/>
  <c r="G526" i="4"/>
  <c r="H526" i="4"/>
  <c r="I526" i="4"/>
  <c r="J526" i="4"/>
  <c r="L526" i="4"/>
  <c r="N526" i="4" s="1"/>
  <c r="K526" i="4"/>
  <c r="M526" i="4"/>
  <c r="O526" i="4"/>
  <c r="P526" i="4"/>
  <c r="B527" i="4"/>
  <c r="F527" i="4"/>
  <c r="D527" i="4"/>
  <c r="G527" i="4"/>
  <c r="H527" i="4"/>
  <c r="I527" i="4"/>
  <c r="J527" i="4"/>
  <c r="L527" i="4"/>
  <c r="N527" i="4" s="1"/>
  <c r="K527" i="4"/>
  <c r="M527" i="4"/>
  <c r="O527" i="4"/>
  <c r="P527" i="4"/>
  <c r="B528" i="4"/>
  <c r="F528" i="4"/>
  <c r="D528" i="4"/>
  <c r="G528" i="4"/>
  <c r="H528" i="4"/>
  <c r="I528" i="4"/>
  <c r="J528" i="4"/>
  <c r="L528" i="4"/>
  <c r="N528" i="4" s="1"/>
  <c r="K528" i="4"/>
  <c r="M528" i="4"/>
  <c r="O528" i="4"/>
  <c r="P528" i="4"/>
  <c r="B529" i="4"/>
  <c r="F529" i="4"/>
  <c r="D529" i="4"/>
  <c r="G529" i="4"/>
  <c r="H529" i="4"/>
  <c r="I529" i="4"/>
  <c r="J529" i="4"/>
  <c r="L529" i="4"/>
  <c r="N529" i="4" s="1"/>
  <c r="K529" i="4"/>
  <c r="M529" i="4"/>
  <c r="O529" i="4"/>
  <c r="P529" i="4"/>
  <c r="B530" i="4"/>
  <c r="F530" i="4"/>
  <c r="D530" i="4"/>
  <c r="G530" i="4"/>
  <c r="H530" i="4"/>
  <c r="I530" i="4"/>
  <c r="J530" i="4"/>
  <c r="L530" i="4"/>
  <c r="N530" i="4" s="1"/>
  <c r="K530" i="4"/>
  <c r="M530" i="4"/>
  <c r="O530" i="4"/>
  <c r="P530" i="4"/>
  <c r="B531" i="4"/>
  <c r="F531" i="4"/>
  <c r="D531" i="4"/>
  <c r="G531" i="4"/>
  <c r="H531" i="4"/>
  <c r="I531" i="4"/>
  <c r="J531" i="4"/>
  <c r="L531" i="4"/>
  <c r="N531" i="4" s="1"/>
  <c r="K531" i="4"/>
  <c r="M531" i="4"/>
  <c r="O531" i="4"/>
  <c r="P531" i="4"/>
  <c r="B532" i="4"/>
  <c r="F532" i="4"/>
  <c r="D532" i="4"/>
  <c r="G532" i="4"/>
  <c r="H532" i="4"/>
  <c r="I532" i="4"/>
  <c r="J532" i="4"/>
  <c r="L532" i="4"/>
  <c r="N532" i="4" s="1"/>
  <c r="K532" i="4"/>
  <c r="M532" i="4"/>
  <c r="O532" i="4"/>
  <c r="P532" i="4"/>
  <c r="B533" i="4"/>
  <c r="F533" i="4"/>
  <c r="D533" i="4"/>
  <c r="G533" i="4"/>
  <c r="H533" i="4"/>
  <c r="I533" i="4"/>
  <c r="J533" i="4"/>
  <c r="L533" i="4"/>
  <c r="N533" i="4" s="1"/>
  <c r="K533" i="4"/>
  <c r="M533" i="4"/>
  <c r="O533" i="4"/>
  <c r="P533" i="4"/>
  <c r="B534" i="4"/>
  <c r="F534" i="4"/>
  <c r="D534" i="4"/>
  <c r="G534" i="4"/>
  <c r="H534" i="4"/>
  <c r="I534" i="4"/>
  <c r="J534" i="4"/>
  <c r="L534" i="4"/>
  <c r="N534" i="4" s="1"/>
  <c r="K534" i="4"/>
  <c r="M534" i="4"/>
  <c r="O534" i="4"/>
  <c r="P534" i="4"/>
  <c r="B535" i="4"/>
  <c r="F535" i="4"/>
  <c r="D535" i="4"/>
  <c r="G535" i="4"/>
  <c r="H535" i="4"/>
  <c r="I535" i="4"/>
  <c r="J535" i="4"/>
  <c r="L535" i="4"/>
  <c r="N535" i="4" s="1"/>
  <c r="K535" i="4"/>
  <c r="M535" i="4"/>
  <c r="O535" i="4"/>
  <c r="P535" i="4"/>
  <c r="B536" i="4"/>
  <c r="F536" i="4"/>
  <c r="D536" i="4"/>
  <c r="G536" i="4"/>
  <c r="H536" i="4"/>
  <c r="I536" i="4"/>
  <c r="J536" i="4"/>
  <c r="L536" i="4"/>
  <c r="N536" i="4" s="1"/>
  <c r="K536" i="4"/>
  <c r="M536" i="4"/>
  <c r="O536" i="4"/>
  <c r="P536" i="4"/>
  <c r="B537" i="4"/>
  <c r="F537" i="4"/>
  <c r="D537" i="4"/>
  <c r="G537" i="4"/>
  <c r="H537" i="4"/>
  <c r="I537" i="4"/>
  <c r="J537" i="4"/>
  <c r="L537" i="4"/>
  <c r="N537" i="4" s="1"/>
  <c r="K537" i="4"/>
  <c r="M537" i="4"/>
  <c r="O537" i="4"/>
  <c r="P537" i="4"/>
  <c r="B538" i="4"/>
  <c r="F538" i="4"/>
  <c r="D538" i="4"/>
  <c r="G538" i="4"/>
  <c r="H538" i="4"/>
  <c r="I538" i="4"/>
  <c r="J538" i="4"/>
  <c r="L538" i="4"/>
  <c r="N538" i="4" s="1"/>
  <c r="K538" i="4"/>
  <c r="M538" i="4"/>
  <c r="O538" i="4"/>
  <c r="P538" i="4"/>
  <c r="B539" i="4"/>
  <c r="F539" i="4"/>
  <c r="D539" i="4"/>
  <c r="G539" i="4"/>
  <c r="H539" i="4"/>
  <c r="I539" i="4"/>
  <c r="J539" i="4"/>
  <c r="L539" i="4"/>
  <c r="N539" i="4" s="1"/>
  <c r="K539" i="4"/>
  <c r="M539" i="4"/>
  <c r="O539" i="4"/>
  <c r="P539" i="4"/>
  <c r="B540" i="4"/>
  <c r="F540" i="4"/>
  <c r="D540" i="4"/>
  <c r="G540" i="4"/>
  <c r="H540" i="4"/>
  <c r="I540" i="4"/>
  <c r="J540" i="4"/>
  <c r="L540" i="4"/>
  <c r="N540" i="4" s="1"/>
  <c r="K540" i="4"/>
  <c r="M540" i="4"/>
  <c r="O540" i="4"/>
  <c r="P540" i="4"/>
  <c r="B541" i="4"/>
  <c r="F541" i="4"/>
  <c r="D541" i="4"/>
  <c r="G541" i="4"/>
  <c r="H541" i="4"/>
  <c r="I541" i="4"/>
  <c r="J541" i="4"/>
  <c r="L541" i="4"/>
  <c r="N541" i="4" s="1"/>
  <c r="K541" i="4"/>
  <c r="M541" i="4"/>
  <c r="O541" i="4"/>
  <c r="P541" i="4"/>
  <c r="B542" i="4"/>
  <c r="F542" i="4"/>
  <c r="D542" i="4"/>
  <c r="G542" i="4"/>
  <c r="H542" i="4"/>
  <c r="I542" i="4"/>
  <c r="J542" i="4"/>
  <c r="L542" i="4"/>
  <c r="N542" i="4" s="1"/>
  <c r="K542" i="4"/>
  <c r="M542" i="4"/>
  <c r="O542" i="4"/>
  <c r="P542" i="4"/>
  <c r="B543" i="4"/>
  <c r="F543" i="4"/>
  <c r="D543" i="4"/>
  <c r="G543" i="4"/>
  <c r="H543" i="4"/>
  <c r="I543" i="4"/>
  <c r="J543" i="4"/>
  <c r="L543" i="4"/>
  <c r="N543" i="4" s="1"/>
  <c r="K543" i="4"/>
  <c r="M543" i="4"/>
  <c r="O543" i="4"/>
  <c r="P543" i="4"/>
  <c r="B544" i="4"/>
  <c r="F544" i="4"/>
  <c r="D544" i="4"/>
  <c r="G544" i="4"/>
  <c r="H544" i="4"/>
  <c r="I544" i="4"/>
  <c r="J544" i="4"/>
  <c r="L544" i="4"/>
  <c r="N544" i="4" s="1"/>
  <c r="K544" i="4"/>
  <c r="M544" i="4"/>
  <c r="O544" i="4"/>
  <c r="P544" i="4"/>
  <c r="B545" i="4"/>
  <c r="F545" i="4"/>
  <c r="D545" i="4"/>
  <c r="G545" i="4"/>
  <c r="H545" i="4"/>
  <c r="I545" i="4"/>
  <c r="J545" i="4"/>
  <c r="L545" i="4"/>
  <c r="N545" i="4" s="1"/>
  <c r="K545" i="4"/>
  <c r="M545" i="4"/>
  <c r="O545" i="4"/>
  <c r="P545" i="4"/>
  <c r="B546" i="4"/>
  <c r="F546" i="4"/>
  <c r="D546" i="4"/>
  <c r="G546" i="4"/>
  <c r="H546" i="4"/>
  <c r="I546" i="4"/>
  <c r="J546" i="4"/>
  <c r="L546" i="4"/>
  <c r="N546" i="4" s="1"/>
  <c r="K546" i="4"/>
  <c r="M546" i="4"/>
  <c r="O546" i="4"/>
  <c r="P546" i="4"/>
  <c r="B547" i="4"/>
  <c r="F547" i="4"/>
  <c r="D547" i="4"/>
  <c r="G547" i="4"/>
  <c r="H547" i="4"/>
  <c r="I547" i="4"/>
  <c r="J547" i="4"/>
  <c r="L547" i="4"/>
  <c r="N547" i="4" s="1"/>
  <c r="K547" i="4"/>
  <c r="M547" i="4"/>
  <c r="O547" i="4"/>
  <c r="P547" i="4"/>
  <c r="B548" i="4"/>
  <c r="F548" i="4"/>
  <c r="D548" i="4"/>
  <c r="G548" i="4"/>
  <c r="H548" i="4"/>
  <c r="I548" i="4"/>
  <c r="J548" i="4"/>
  <c r="L548" i="4"/>
  <c r="N548" i="4" s="1"/>
  <c r="K548" i="4"/>
  <c r="M548" i="4"/>
  <c r="O548" i="4"/>
  <c r="P548" i="4"/>
  <c r="B549" i="4"/>
  <c r="F549" i="4"/>
  <c r="D549" i="4"/>
  <c r="G549" i="4"/>
  <c r="H549" i="4"/>
  <c r="I549" i="4"/>
  <c r="J549" i="4"/>
  <c r="L549" i="4"/>
  <c r="N549" i="4" s="1"/>
  <c r="K549" i="4"/>
  <c r="M549" i="4"/>
  <c r="O549" i="4"/>
  <c r="P549" i="4"/>
  <c r="B550" i="4"/>
  <c r="F550" i="4"/>
  <c r="D550" i="4"/>
  <c r="G550" i="4"/>
  <c r="H550" i="4"/>
  <c r="I550" i="4"/>
  <c r="J550" i="4"/>
  <c r="L550" i="4"/>
  <c r="N550" i="4" s="1"/>
  <c r="K550" i="4"/>
  <c r="M550" i="4"/>
  <c r="O550" i="4"/>
  <c r="P550" i="4"/>
  <c r="B551" i="4"/>
  <c r="F551" i="4"/>
  <c r="D551" i="4"/>
  <c r="G551" i="4"/>
  <c r="H551" i="4"/>
  <c r="I551" i="4"/>
  <c r="J551" i="4"/>
  <c r="L551" i="4"/>
  <c r="N551" i="4" s="1"/>
  <c r="K551" i="4"/>
  <c r="M551" i="4"/>
  <c r="O551" i="4"/>
  <c r="P551" i="4"/>
  <c r="B552" i="4"/>
  <c r="F552" i="4"/>
  <c r="D552" i="4"/>
  <c r="G552" i="4"/>
  <c r="H552" i="4"/>
  <c r="I552" i="4"/>
  <c r="J552" i="4"/>
  <c r="L552" i="4"/>
  <c r="N552" i="4" s="1"/>
  <c r="K552" i="4"/>
  <c r="M552" i="4"/>
  <c r="O552" i="4"/>
  <c r="P552" i="4"/>
  <c r="B553" i="4"/>
  <c r="F553" i="4"/>
  <c r="D553" i="4"/>
  <c r="G553" i="4"/>
  <c r="H553" i="4"/>
  <c r="I553" i="4"/>
  <c r="J553" i="4"/>
  <c r="L553" i="4"/>
  <c r="N553" i="4" s="1"/>
  <c r="K553" i="4"/>
  <c r="M553" i="4"/>
  <c r="O553" i="4"/>
  <c r="P553" i="4"/>
  <c r="B554" i="4"/>
  <c r="F554" i="4"/>
  <c r="D554" i="4"/>
  <c r="G554" i="4"/>
  <c r="H554" i="4"/>
  <c r="I554" i="4"/>
  <c r="J554" i="4"/>
  <c r="L554" i="4"/>
  <c r="N554" i="4" s="1"/>
  <c r="K554" i="4"/>
  <c r="M554" i="4"/>
  <c r="O554" i="4"/>
  <c r="P554" i="4"/>
  <c r="B555" i="4"/>
  <c r="F555" i="4"/>
  <c r="D555" i="4"/>
  <c r="G555" i="4"/>
  <c r="H555" i="4"/>
  <c r="I555" i="4"/>
  <c r="J555" i="4"/>
  <c r="L555" i="4"/>
  <c r="N555" i="4" s="1"/>
  <c r="K555" i="4"/>
  <c r="M555" i="4"/>
  <c r="O555" i="4"/>
  <c r="P555" i="4"/>
  <c r="B556" i="4"/>
  <c r="F556" i="4"/>
  <c r="D556" i="4"/>
  <c r="G556" i="4"/>
  <c r="H556" i="4"/>
  <c r="I556" i="4"/>
  <c r="J556" i="4"/>
  <c r="L556" i="4"/>
  <c r="N556" i="4" s="1"/>
  <c r="K556" i="4"/>
  <c r="M556" i="4"/>
  <c r="O556" i="4"/>
  <c r="P556" i="4"/>
  <c r="B557" i="4"/>
  <c r="F557" i="4"/>
  <c r="D557" i="4"/>
  <c r="G557" i="4"/>
  <c r="H557" i="4"/>
  <c r="I557" i="4"/>
  <c r="J557" i="4"/>
  <c r="L557" i="4"/>
  <c r="N557" i="4" s="1"/>
  <c r="K557" i="4"/>
  <c r="M557" i="4"/>
  <c r="O557" i="4"/>
  <c r="P557" i="4"/>
  <c r="B558" i="4"/>
  <c r="F558" i="4"/>
  <c r="D558" i="4"/>
  <c r="G558" i="4"/>
  <c r="H558" i="4"/>
  <c r="I558" i="4"/>
  <c r="J558" i="4"/>
  <c r="L558" i="4"/>
  <c r="N558" i="4" s="1"/>
  <c r="K558" i="4"/>
  <c r="M558" i="4"/>
  <c r="O558" i="4"/>
  <c r="P558" i="4"/>
  <c r="B559" i="4"/>
  <c r="F559" i="4"/>
  <c r="D559" i="4"/>
  <c r="G559" i="4"/>
  <c r="H559" i="4"/>
  <c r="I559" i="4"/>
  <c r="J559" i="4"/>
  <c r="L559" i="4"/>
  <c r="N559" i="4" s="1"/>
  <c r="K559" i="4"/>
  <c r="M559" i="4"/>
  <c r="O559" i="4"/>
  <c r="P559" i="4"/>
  <c r="B560" i="4"/>
  <c r="F560" i="4"/>
  <c r="D560" i="4"/>
  <c r="G560" i="4"/>
  <c r="H560" i="4"/>
  <c r="I560" i="4"/>
  <c r="J560" i="4"/>
  <c r="L560" i="4"/>
  <c r="N560" i="4" s="1"/>
  <c r="K560" i="4"/>
  <c r="M560" i="4"/>
  <c r="O560" i="4"/>
  <c r="P560" i="4"/>
  <c r="B561" i="4"/>
  <c r="F561" i="4"/>
  <c r="D561" i="4"/>
  <c r="G561" i="4"/>
  <c r="H561" i="4"/>
  <c r="I561" i="4"/>
  <c r="J561" i="4"/>
  <c r="L561" i="4"/>
  <c r="N561" i="4" s="1"/>
  <c r="K561" i="4"/>
  <c r="M561" i="4"/>
  <c r="O561" i="4"/>
  <c r="P561" i="4"/>
  <c r="B562" i="4"/>
  <c r="F562" i="4"/>
  <c r="D562" i="4"/>
  <c r="G562" i="4"/>
  <c r="H562" i="4"/>
  <c r="I562" i="4"/>
  <c r="J562" i="4"/>
  <c r="L562" i="4"/>
  <c r="N562" i="4" s="1"/>
  <c r="K562" i="4"/>
  <c r="M562" i="4"/>
  <c r="O562" i="4"/>
  <c r="P562" i="4"/>
  <c r="B563" i="4"/>
  <c r="F563" i="4"/>
  <c r="D563" i="4"/>
  <c r="G563" i="4"/>
  <c r="H563" i="4"/>
  <c r="I563" i="4"/>
  <c r="J563" i="4"/>
  <c r="L563" i="4"/>
  <c r="N563" i="4" s="1"/>
  <c r="K563" i="4"/>
  <c r="M563" i="4"/>
  <c r="O563" i="4"/>
  <c r="P563" i="4"/>
  <c r="B564" i="4"/>
  <c r="F564" i="4"/>
  <c r="D564" i="4"/>
  <c r="G564" i="4"/>
  <c r="H564" i="4"/>
  <c r="I564" i="4"/>
  <c r="J564" i="4"/>
  <c r="L564" i="4"/>
  <c r="N564" i="4" s="1"/>
  <c r="K564" i="4"/>
  <c r="M564" i="4"/>
  <c r="O564" i="4"/>
  <c r="P564" i="4"/>
  <c r="B565" i="4"/>
  <c r="F565" i="4"/>
  <c r="D565" i="4"/>
  <c r="G565" i="4"/>
  <c r="H565" i="4"/>
  <c r="I565" i="4"/>
  <c r="J565" i="4"/>
  <c r="L565" i="4"/>
  <c r="N565" i="4" s="1"/>
  <c r="K565" i="4"/>
  <c r="M565" i="4"/>
  <c r="O565" i="4"/>
  <c r="P565" i="4"/>
  <c r="B566" i="4"/>
  <c r="F566" i="4"/>
  <c r="D566" i="4"/>
  <c r="G566" i="4"/>
  <c r="H566" i="4"/>
  <c r="I566" i="4"/>
  <c r="J566" i="4"/>
  <c r="L566" i="4"/>
  <c r="N566" i="4" s="1"/>
  <c r="K566" i="4"/>
  <c r="M566" i="4"/>
  <c r="O566" i="4"/>
  <c r="P566" i="4"/>
  <c r="B567" i="4"/>
  <c r="F567" i="4"/>
  <c r="D567" i="4"/>
  <c r="G567" i="4"/>
  <c r="H567" i="4"/>
  <c r="I567" i="4"/>
  <c r="J567" i="4"/>
  <c r="L567" i="4"/>
  <c r="N567" i="4" s="1"/>
  <c r="K567" i="4"/>
  <c r="M567" i="4"/>
  <c r="O567" i="4"/>
  <c r="P567" i="4"/>
  <c r="B568" i="4"/>
  <c r="F568" i="4"/>
  <c r="D568" i="4"/>
  <c r="G568" i="4"/>
  <c r="H568" i="4"/>
  <c r="I568" i="4"/>
  <c r="J568" i="4"/>
  <c r="L568" i="4"/>
  <c r="N568" i="4" s="1"/>
  <c r="K568" i="4"/>
  <c r="M568" i="4"/>
  <c r="O568" i="4"/>
  <c r="P568" i="4"/>
  <c r="B569" i="4"/>
  <c r="F569" i="4"/>
  <c r="D569" i="4"/>
  <c r="G569" i="4"/>
  <c r="H569" i="4"/>
  <c r="I569" i="4"/>
  <c r="J569" i="4"/>
  <c r="L569" i="4"/>
  <c r="N569" i="4" s="1"/>
  <c r="K569" i="4"/>
  <c r="M569" i="4"/>
  <c r="O569" i="4"/>
  <c r="P569" i="4"/>
  <c r="B570" i="4"/>
  <c r="F570" i="4"/>
  <c r="D570" i="4"/>
  <c r="G570" i="4"/>
  <c r="H570" i="4"/>
  <c r="I570" i="4"/>
  <c r="J570" i="4"/>
  <c r="L570" i="4"/>
  <c r="N570" i="4" s="1"/>
  <c r="K570" i="4"/>
  <c r="M570" i="4"/>
  <c r="O570" i="4"/>
  <c r="P570" i="4"/>
  <c r="B571" i="4"/>
  <c r="F571" i="4"/>
  <c r="D571" i="4"/>
  <c r="G571" i="4"/>
  <c r="H571" i="4"/>
  <c r="I571" i="4"/>
  <c r="J571" i="4"/>
  <c r="L571" i="4"/>
  <c r="N571" i="4" s="1"/>
  <c r="K571" i="4"/>
  <c r="M571" i="4"/>
  <c r="O571" i="4"/>
  <c r="P571" i="4"/>
  <c r="B572" i="4"/>
  <c r="F572" i="4"/>
  <c r="D572" i="4"/>
  <c r="G572" i="4"/>
  <c r="H572" i="4"/>
  <c r="I572" i="4"/>
  <c r="J572" i="4"/>
  <c r="L572" i="4"/>
  <c r="N572" i="4" s="1"/>
  <c r="K572" i="4"/>
  <c r="M572" i="4"/>
  <c r="O572" i="4"/>
  <c r="P572" i="4"/>
  <c r="B573" i="4"/>
  <c r="F573" i="4"/>
  <c r="D573" i="4"/>
  <c r="G573" i="4"/>
  <c r="H573" i="4"/>
  <c r="I573" i="4"/>
  <c r="J573" i="4"/>
  <c r="L573" i="4"/>
  <c r="N573" i="4" s="1"/>
  <c r="K573" i="4"/>
  <c r="M573" i="4"/>
  <c r="O573" i="4"/>
  <c r="P573" i="4"/>
  <c r="B574" i="4"/>
  <c r="F574" i="4"/>
  <c r="D574" i="4"/>
  <c r="G574" i="4"/>
  <c r="H574" i="4"/>
  <c r="I574" i="4"/>
  <c r="J574" i="4"/>
  <c r="L574" i="4"/>
  <c r="N574" i="4" s="1"/>
  <c r="K574" i="4"/>
  <c r="M574" i="4"/>
  <c r="O574" i="4"/>
  <c r="P574" i="4"/>
  <c r="B575" i="4"/>
  <c r="F575" i="4"/>
  <c r="D575" i="4"/>
  <c r="G575" i="4"/>
  <c r="H575" i="4"/>
  <c r="I575" i="4"/>
  <c r="J575" i="4"/>
  <c r="L575" i="4"/>
  <c r="N575" i="4" s="1"/>
  <c r="K575" i="4"/>
  <c r="M575" i="4"/>
  <c r="O575" i="4"/>
  <c r="P575" i="4"/>
  <c r="B576" i="4"/>
  <c r="F576" i="4"/>
  <c r="D576" i="4"/>
  <c r="G576" i="4"/>
  <c r="H576" i="4"/>
  <c r="I576" i="4"/>
  <c r="J576" i="4"/>
  <c r="L576" i="4"/>
  <c r="N576" i="4" s="1"/>
  <c r="K576" i="4"/>
  <c r="M576" i="4"/>
  <c r="O576" i="4"/>
  <c r="P576" i="4"/>
  <c r="B577" i="4"/>
  <c r="F577" i="4"/>
  <c r="D577" i="4"/>
  <c r="G577" i="4"/>
  <c r="H577" i="4"/>
  <c r="I577" i="4"/>
  <c r="J577" i="4"/>
  <c r="L577" i="4"/>
  <c r="N577" i="4" s="1"/>
  <c r="K577" i="4"/>
  <c r="M577" i="4"/>
  <c r="O577" i="4"/>
  <c r="P577" i="4"/>
  <c r="B578" i="4"/>
  <c r="F578" i="4"/>
  <c r="D578" i="4"/>
  <c r="G578" i="4"/>
  <c r="H578" i="4"/>
  <c r="I578" i="4"/>
  <c r="J578" i="4"/>
  <c r="L578" i="4"/>
  <c r="N578" i="4" s="1"/>
  <c r="K578" i="4"/>
  <c r="M578" i="4"/>
  <c r="O578" i="4"/>
  <c r="P578" i="4"/>
  <c r="B579" i="4"/>
  <c r="F579" i="4"/>
  <c r="D579" i="4"/>
  <c r="G579" i="4"/>
  <c r="H579" i="4"/>
  <c r="I579" i="4"/>
  <c r="J579" i="4"/>
  <c r="L579" i="4"/>
  <c r="N579" i="4" s="1"/>
  <c r="K579" i="4"/>
  <c r="M579" i="4"/>
  <c r="O579" i="4"/>
  <c r="P579" i="4"/>
  <c r="B580" i="4"/>
  <c r="F580" i="4"/>
  <c r="D580" i="4"/>
  <c r="G580" i="4"/>
  <c r="H580" i="4"/>
  <c r="I580" i="4"/>
  <c r="J580" i="4"/>
  <c r="L580" i="4"/>
  <c r="N580" i="4" s="1"/>
  <c r="K580" i="4"/>
  <c r="M580" i="4"/>
  <c r="O580" i="4"/>
  <c r="P580" i="4"/>
  <c r="F64" i="4"/>
  <c r="D64" i="4"/>
  <c r="G64" i="4"/>
  <c r="H64" i="4"/>
  <c r="I64" i="4"/>
  <c r="K64" i="4"/>
  <c r="M64" i="4"/>
  <c r="O64" i="4"/>
  <c r="P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64" i="4"/>
  <c r="E64" i="4"/>
  <c r="B64" i="4"/>
  <c r="K6" i="3"/>
  <c r="N388" i="4" l="1"/>
  <c r="N268" i="1"/>
  <c r="B262" i="1" l="1"/>
  <c r="C262" i="1" s="1"/>
  <c r="B3" i="3" l="1"/>
  <c r="B4" i="3" l="1"/>
  <c r="AC154" i="1" l="1"/>
  <c r="B6" i="3" l="1"/>
  <c r="A6" i="3"/>
  <c r="H6" i="3"/>
  <c r="I6" i="3"/>
  <c r="L6" i="3"/>
  <c r="N6" i="3"/>
  <c r="Q6" i="3"/>
  <c r="R6" i="3"/>
  <c r="S6" i="3"/>
  <c r="M6" i="3" l="1"/>
  <c r="T6" i="3"/>
  <c r="J6" i="3"/>
  <c r="AD369" i="1"/>
  <c r="AC4" i="1"/>
  <c r="AC6" i="1"/>
  <c r="AC7" i="1"/>
  <c r="AC8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" i="1"/>
  <c r="Z368" i="1"/>
  <c r="Z369" i="1"/>
  <c r="W368" i="1"/>
  <c r="W369" i="1"/>
  <c r="U5" i="1"/>
  <c r="T368" i="1"/>
  <c r="U368" i="1" s="1"/>
  <c r="T369" i="1"/>
  <c r="U369" i="1" s="1"/>
  <c r="H368" i="1"/>
  <c r="H369" i="1"/>
  <c r="AG368" i="1"/>
  <c r="AG369" i="1"/>
  <c r="BE369" i="1" l="1"/>
  <c r="BF369" i="1" s="1"/>
  <c r="BB368" i="1"/>
  <c r="BC368" i="1" s="1"/>
  <c r="BB369" i="1"/>
  <c r="BC369" i="1" s="1"/>
  <c r="AY368" i="1"/>
  <c r="AZ368" i="1" s="1"/>
  <c r="AY369" i="1"/>
  <c r="AZ369" i="1" s="1"/>
  <c r="AV369" i="1"/>
  <c r="AW369" i="1" s="1"/>
  <c r="AS369" i="1"/>
  <c r="AT369" i="1" s="1"/>
  <c r="AP369" i="1"/>
  <c r="AQ369" i="1" s="1"/>
  <c r="AM369" i="1"/>
  <c r="AN369" i="1" s="1"/>
  <c r="AJ369" i="1"/>
  <c r="AK369" i="1" s="1"/>
  <c r="AH368" i="1"/>
  <c r="AH369" i="1"/>
  <c r="AE369" i="1"/>
  <c r="AA368" i="1"/>
  <c r="AA369" i="1"/>
  <c r="X368" i="1"/>
  <c r="X369" i="1"/>
  <c r="Q369" i="1"/>
  <c r="R369" i="1" s="1"/>
  <c r="N369" i="1"/>
  <c r="O369" i="1" s="1"/>
  <c r="K369" i="1"/>
  <c r="L369" i="1" s="1"/>
  <c r="I369" i="1"/>
  <c r="E369" i="1"/>
  <c r="F369" i="1" s="1"/>
  <c r="B369" i="1"/>
  <c r="C369" i="1" s="1"/>
  <c r="BE368" i="1"/>
  <c r="BF368" i="1" s="1"/>
  <c r="AV368" i="1"/>
  <c r="AW368" i="1" s="1"/>
  <c r="AS368" i="1"/>
  <c r="AT368" i="1" s="1"/>
  <c r="AP368" i="1"/>
  <c r="AQ368" i="1" s="1"/>
  <c r="AM368" i="1"/>
  <c r="AN368" i="1" s="1"/>
  <c r="AJ368" i="1"/>
  <c r="AK368" i="1" s="1"/>
  <c r="Q368" i="1"/>
  <c r="R368" i="1" s="1"/>
  <c r="N368" i="1"/>
  <c r="O368" i="1" s="1"/>
  <c r="K368" i="1"/>
  <c r="L368" i="1" s="1"/>
  <c r="I368" i="1"/>
  <c r="E368" i="1"/>
  <c r="F368" i="1" s="1"/>
  <c r="B368" i="1"/>
  <c r="C368" i="1" s="1"/>
  <c r="AD368" i="1" l="1"/>
  <c r="AE368" i="1" s="1"/>
  <c r="A5" i="3" l="1"/>
  <c r="A4" i="3"/>
  <c r="A3" i="3"/>
  <c r="A2" i="3"/>
  <c r="O4" i="3" l="1"/>
  <c r="Q2" i="3" l="1"/>
  <c r="O5" i="3" l="1"/>
  <c r="O3" i="3" l="1"/>
  <c r="S2" i="3" l="1"/>
  <c r="S4" i="3"/>
  <c r="Q3" i="3" l="1"/>
  <c r="S5" i="3" l="1"/>
  <c r="U6" i="3" l="1"/>
  <c r="U5" i="3"/>
  <c r="N4" i="3" l="1"/>
  <c r="N5" i="3"/>
  <c r="H2" i="3"/>
  <c r="L4" i="3"/>
  <c r="L5" i="3"/>
  <c r="N2" i="3"/>
  <c r="I2" i="3" l="1"/>
  <c r="J2" i="3" s="1"/>
  <c r="AA6" i="3" l="1"/>
  <c r="AA4" i="3"/>
  <c r="AA3" i="3"/>
  <c r="K5" i="3"/>
  <c r="M5" i="3" s="1"/>
  <c r="B2" i="3"/>
  <c r="K4" i="3"/>
  <c r="M4" i="3" s="1"/>
  <c r="K2" i="3"/>
  <c r="W3" i="3" l="1"/>
  <c r="S3" i="3" l="1"/>
  <c r="N3" i="3" l="1"/>
  <c r="H3" i="3"/>
  <c r="I3" i="3" l="1"/>
  <c r="J3" i="3" s="1"/>
  <c r="I4" i="3"/>
  <c r="I5" i="3"/>
  <c r="U4" i="3" l="1"/>
  <c r="U2" i="3"/>
  <c r="U3" i="3"/>
  <c r="V3" i="3"/>
  <c r="Z3" i="3" s="1"/>
  <c r="K3" i="3"/>
  <c r="P3" i="3"/>
  <c r="R2" i="3"/>
  <c r="T2" i="3" s="1"/>
  <c r="V6" i="3" l="1"/>
  <c r="W6" i="3"/>
  <c r="V5" i="3"/>
  <c r="W5" i="3"/>
  <c r="V4" i="3"/>
  <c r="W4" i="3"/>
  <c r="V2" i="3"/>
  <c r="W2" i="3"/>
  <c r="Z6" i="3" l="1"/>
  <c r="Z2" i="3"/>
  <c r="Z4" i="3"/>
  <c r="Z5" i="3"/>
  <c r="AD39" i="1" l="1"/>
  <c r="AE39" i="1" s="1"/>
  <c r="AD156" i="1" l="1"/>
  <c r="AE156" i="1" s="1"/>
  <c r="AD157" i="1"/>
  <c r="AE157" i="1" s="1"/>
  <c r="AD158" i="1"/>
  <c r="AE158" i="1" s="1"/>
  <c r="Q5" i="3" l="1"/>
  <c r="Q4" i="3"/>
  <c r="O6" i="3" l="1"/>
  <c r="O2" i="3"/>
  <c r="P2" i="3"/>
  <c r="L3" i="3" l="1"/>
  <c r="M3" i="3" s="1"/>
  <c r="L2" i="3"/>
  <c r="M2" i="3" s="1"/>
  <c r="AA5" i="3"/>
  <c r="AA2" i="3"/>
  <c r="H5" i="3"/>
  <c r="J5" i="3" s="1"/>
  <c r="H4" i="3"/>
  <c r="J4" i="3" s="1"/>
  <c r="BB4" i="1" l="1"/>
  <c r="BC4" i="1" s="1"/>
  <c r="BB5" i="1"/>
  <c r="BC5" i="1" s="1"/>
  <c r="BB6" i="1"/>
  <c r="BC6" i="1" s="1"/>
  <c r="BB7" i="1"/>
  <c r="BC7" i="1" s="1"/>
  <c r="BB8" i="1"/>
  <c r="BC8" i="1" s="1"/>
  <c r="BB9" i="1"/>
  <c r="BC9" i="1" s="1"/>
  <c r="BB10" i="1"/>
  <c r="BC10" i="1" s="1"/>
  <c r="BB11" i="1"/>
  <c r="BC11" i="1" s="1"/>
  <c r="BB12" i="1"/>
  <c r="BC12" i="1" s="1"/>
  <c r="BB13" i="1"/>
  <c r="BC13" i="1" s="1"/>
  <c r="BB14" i="1"/>
  <c r="BC14" i="1" s="1"/>
  <c r="BB15" i="1"/>
  <c r="BC15" i="1" s="1"/>
  <c r="BB16" i="1"/>
  <c r="BC16" i="1" s="1"/>
  <c r="BB17" i="1"/>
  <c r="BC17" i="1" s="1"/>
  <c r="BB18" i="1"/>
  <c r="BC18" i="1" s="1"/>
  <c r="BB19" i="1"/>
  <c r="BC19" i="1" s="1"/>
  <c r="BB20" i="1"/>
  <c r="BC20" i="1" s="1"/>
  <c r="BB21" i="1"/>
  <c r="BC21" i="1" s="1"/>
  <c r="BB22" i="1"/>
  <c r="BC22" i="1" s="1"/>
  <c r="BB23" i="1"/>
  <c r="BC23" i="1" s="1"/>
  <c r="BB24" i="1"/>
  <c r="BC24" i="1" s="1"/>
  <c r="BB25" i="1"/>
  <c r="BC25" i="1" s="1"/>
  <c r="BB26" i="1"/>
  <c r="BC26" i="1" s="1"/>
  <c r="BB27" i="1"/>
  <c r="BC27" i="1" s="1"/>
  <c r="BB28" i="1"/>
  <c r="BC28" i="1" s="1"/>
  <c r="BB29" i="1"/>
  <c r="BC29" i="1" s="1"/>
  <c r="BB30" i="1"/>
  <c r="BC30" i="1" s="1"/>
  <c r="BB31" i="1"/>
  <c r="BC31" i="1" s="1"/>
  <c r="BB32" i="1"/>
  <c r="BC32" i="1" s="1"/>
  <c r="BB33" i="1"/>
  <c r="BC33" i="1" s="1"/>
  <c r="BB34" i="1"/>
  <c r="BC34" i="1" s="1"/>
  <c r="BB35" i="1"/>
  <c r="BC35" i="1" s="1"/>
  <c r="BB36" i="1"/>
  <c r="BC36" i="1" s="1"/>
  <c r="BB37" i="1"/>
  <c r="BC37" i="1" s="1"/>
  <c r="BB38" i="1"/>
  <c r="BC38" i="1" s="1"/>
  <c r="BB39" i="1"/>
  <c r="BC39" i="1" s="1"/>
  <c r="BB40" i="1"/>
  <c r="BC40" i="1" s="1"/>
  <c r="BB41" i="1"/>
  <c r="BC41" i="1" s="1"/>
  <c r="BB42" i="1"/>
  <c r="BC42" i="1" s="1"/>
  <c r="BB43" i="1"/>
  <c r="BC43" i="1" s="1"/>
  <c r="BB44" i="1"/>
  <c r="BC44" i="1" s="1"/>
  <c r="BB45" i="1"/>
  <c r="BC45" i="1" s="1"/>
  <c r="BB46" i="1"/>
  <c r="BC46" i="1" s="1"/>
  <c r="BB47" i="1"/>
  <c r="BC47" i="1" s="1"/>
  <c r="BB48" i="1"/>
  <c r="BC48" i="1" s="1"/>
  <c r="BB49" i="1"/>
  <c r="BC49" i="1" s="1"/>
  <c r="BB50" i="1"/>
  <c r="BC50" i="1" s="1"/>
  <c r="BB51" i="1"/>
  <c r="BC51" i="1" s="1"/>
  <c r="BB52" i="1"/>
  <c r="BC52" i="1" s="1"/>
  <c r="BB53" i="1"/>
  <c r="BC53" i="1" s="1"/>
  <c r="BB54" i="1"/>
  <c r="BC54" i="1" s="1"/>
  <c r="BB55" i="1"/>
  <c r="BC55" i="1" s="1"/>
  <c r="BB56" i="1"/>
  <c r="BC56" i="1" s="1"/>
  <c r="BB57" i="1"/>
  <c r="BC57" i="1" s="1"/>
  <c r="BB58" i="1"/>
  <c r="BC58" i="1" s="1"/>
  <c r="BB59" i="1"/>
  <c r="BC59" i="1" s="1"/>
  <c r="BB60" i="1"/>
  <c r="BC60" i="1" s="1"/>
  <c r="BB61" i="1"/>
  <c r="BC61" i="1" s="1"/>
  <c r="BB62" i="1"/>
  <c r="BC62" i="1" s="1"/>
  <c r="BB63" i="1"/>
  <c r="BC63" i="1" s="1"/>
  <c r="BB64" i="1"/>
  <c r="BC64" i="1" s="1"/>
  <c r="BB65" i="1"/>
  <c r="BC65" i="1" s="1"/>
  <c r="BB66" i="1"/>
  <c r="BC66" i="1" s="1"/>
  <c r="BB67" i="1"/>
  <c r="BC67" i="1" s="1"/>
  <c r="BB68" i="1"/>
  <c r="BC68" i="1" s="1"/>
  <c r="BB69" i="1"/>
  <c r="BC69" i="1" s="1"/>
  <c r="BB70" i="1"/>
  <c r="BC70" i="1" s="1"/>
  <c r="BB71" i="1"/>
  <c r="BC71" i="1" s="1"/>
  <c r="BB72" i="1"/>
  <c r="BC72" i="1" s="1"/>
  <c r="BB73" i="1"/>
  <c r="BC73" i="1" s="1"/>
  <c r="BB74" i="1"/>
  <c r="BC74" i="1" s="1"/>
  <c r="BB75" i="1"/>
  <c r="BC75" i="1" s="1"/>
  <c r="BB76" i="1"/>
  <c r="BC76" i="1" s="1"/>
  <c r="BB77" i="1"/>
  <c r="BC77" i="1" s="1"/>
  <c r="BB78" i="1"/>
  <c r="BC78" i="1" s="1"/>
  <c r="BB79" i="1"/>
  <c r="BC79" i="1" s="1"/>
  <c r="BB80" i="1"/>
  <c r="BC80" i="1" s="1"/>
  <c r="BB81" i="1"/>
  <c r="BC81" i="1" s="1"/>
  <c r="BB82" i="1"/>
  <c r="BC82" i="1" s="1"/>
  <c r="BB83" i="1"/>
  <c r="BC83" i="1" s="1"/>
  <c r="BB84" i="1"/>
  <c r="BC84" i="1" s="1"/>
  <c r="BB85" i="1"/>
  <c r="BC85" i="1" s="1"/>
  <c r="BB86" i="1"/>
  <c r="BC86" i="1" s="1"/>
  <c r="BB87" i="1"/>
  <c r="BC87" i="1" s="1"/>
  <c r="BB88" i="1"/>
  <c r="BC88" i="1" s="1"/>
  <c r="BB89" i="1"/>
  <c r="BC89" i="1" s="1"/>
  <c r="BB90" i="1"/>
  <c r="BC90" i="1" s="1"/>
  <c r="BB91" i="1"/>
  <c r="BC91" i="1" s="1"/>
  <c r="BB92" i="1"/>
  <c r="BC92" i="1" s="1"/>
  <c r="BB93" i="1"/>
  <c r="BC93" i="1" s="1"/>
  <c r="BB94" i="1"/>
  <c r="BC94" i="1" s="1"/>
  <c r="BB95" i="1"/>
  <c r="BC95" i="1" s="1"/>
  <c r="BB96" i="1"/>
  <c r="BC96" i="1" s="1"/>
  <c r="BB97" i="1"/>
  <c r="BC97" i="1" s="1"/>
  <c r="BB98" i="1"/>
  <c r="BC98" i="1" s="1"/>
  <c r="BB99" i="1"/>
  <c r="BC99" i="1" s="1"/>
  <c r="BB100" i="1"/>
  <c r="BC100" i="1" s="1"/>
  <c r="BB101" i="1"/>
  <c r="BC101" i="1" s="1"/>
  <c r="BB102" i="1"/>
  <c r="BC102" i="1" s="1"/>
  <c r="BB103" i="1"/>
  <c r="BC103" i="1" s="1"/>
  <c r="BB104" i="1"/>
  <c r="BC104" i="1" s="1"/>
  <c r="BB105" i="1"/>
  <c r="BC105" i="1" s="1"/>
  <c r="BB106" i="1"/>
  <c r="BC106" i="1" s="1"/>
  <c r="BB107" i="1"/>
  <c r="BC107" i="1" s="1"/>
  <c r="BB108" i="1"/>
  <c r="BC108" i="1" s="1"/>
  <c r="BB109" i="1"/>
  <c r="BC109" i="1" s="1"/>
  <c r="BB110" i="1"/>
  <c r="BC110" i="1" s="1"/>
  <c r="BB111" i="1"/>
  <c r="BC111" i="1" s="1"/>
  <c r="BB112" i="1"/>
  <c r="BC112" i="1" s="1"/>
  <c r="BB113" i="1"/>
  <c r="BC113" i="1" s="1"/>
  <c r="BB114" i="1"/>
  <c r="BC114" i="1" s="1"/>
  <c r="BB115" i="1"/>
  <c r="BC115" i="1" s="1"/>
  <c r="BB116" i="1"/>
  <c r="BC116" i="1" s="1"/>
  <c r="BB117" i="1"/>
  <c r="BC117" i="1" s="1"/>
  <c r="BB118" i="1"/>
  <c r="BC118" i="1" s="1"/>
  <c r="BB119" i="1"/>
  <c r="BC119" i="1" s="1"/>
  <c r="BB120" i="1"/>
  <c r="BC120" i="1" s="1"/>
  <c r="BB121" i="1"/>
  <c r="BC121" i="1" s="1"/>
  <c r="BB122" i="1"/>
  <c r="BC122" i="1" s="1"/>
  <c r="BB123" i="1"/>
  <c r="BC123" i="1" s="1"/>
  <c r="BB124" i="1"/>
  <c r="BC124" i="1" s="1"/>
  <c r="BB125" i="1"/>
  <c r="BC125" i="1" s="1"/>
  <c r="BB126" i="1"/>
  <c r="BC126" i="1" s="1"/>
  <c r="BB127" i="1"/>
  <c r="BC127" i="1" s="1"/>
  <c r="BB128" i="1"/>
  <c r="BC128" i="1" s="1"/>
  <c r="BB129" i="1"/>
  <c r="BC129" i="1" s="1"/>
  <c r="BB130" i="1"/>
  <c r="BC130" i="1" s="1"/>
  <c r="BB131" i="1"/>
  <c r="BC131" i="1" s="1"/>
  <c r="BB132" i="1"/>
  <c r="BC132" i="1" s="1"/>
  <c r="BB133" i="1"/>
  <c r="BC133" i="1" s="1"/>
  <c r="BB134" i="1"/>
  <c r="BC134" i="1" s="1"/>
  <c r="BB135" i="1"/>
  <c r="BC135" i="1" s="1"/>
  <c r="BB136" i="1"/>
  <c r="BB137" i="1"/>
  <c r="BB138" i="1"/>
  <c r="BB139" i="1"/>
  <c r="BB140" i="1"/>
  <c r="BB141" i="1"/>
  <c r="BB142" i="1"/>
  <c r="BC142" i="1" s="1"/>
  <c r="BB143" i="1"/>
  <c r="BC143" i="1" s="1"/>
  <c r="BB144" i="1"/>
  <c r="BC144" i="1" s="1"/>
  <c r="BB145" i="1"/>
  <c r="BC145" i="1" s="1"/>
  <c r="BB146" i="1"/>
  <c r="BC146" i="1" s="1"/>
  <c r="BB147" i="1"/>
  <c r="BC147" i="1" s="1"/>
  <c r="BB148" i="1"/>
  <c r="BC148" i="1" s="1"/>
  <c r="BB149" i="1"/>
  <c r="BC149" i="1" s="1"/>
  <c r="BB150" i="1"/>
  <c r="BC150" i="1" s="1"/>
  <c r="BB151" i="1"/>
  <c r="BC151" i="1" s="1"/>
  <c r="BB152" i="1"/>
  <c r="BC152" i="1" s="1"/>
  <c r="BB153" i="1"/>
  <c r="BC153" i="1" s="1"/>
  <c r="BB154" i="1"/>
  <c r="BC154" i="1" s="1"/>
  <c r="BB155" i="1"/>
  <c r="BC155" i="1" s="1"/>
  <c r="BB156" i="1"/>
  <c r="BC156" i="1" s="1"/>
  <c r="BB157" i="1"/>
  <c r="BC157" i="1" s="1"/>
  <c r="BB158" i="1"/>
  <c r="BC158" i="1" s="1"/>
  <c r="BB159" i="1"/>
  <c r="BC159" i="1" s="1"/>
  <c r="BB160" i="1"/>
  <c r="BC160" i="1" s="1"/>
  <c r="BB161" i="1"/>
  <c r="BC161" i="1" s="1"/>
  <c r="BB162" i="1"/>
  <c r="BC162" i="1" s="1"/>
  <c r="BB163" i="1"/>
  <c r="BC163" i="1" s="1"/>
  <c r="BB164" i="1"/>
  <c r="BC164" i="1" s="1"/>
  <c r="BB165" i="1"/>
  <c r="BC165" i="1" s="1"/>
  <c r="BB166" i="1"/>
  <c r="BC166" i="1" s="1"/>
  <c r="BB167" i="1"/>
  <c r="BC167" i="1" s="1"/>
  <c r="BB168" i="1"/>
  <c r="BC168" i="1" s="1"/>
  <c r="BB169" i="1"/>
  <c r="BC169" i="1" s="1"/>
  <c r="BB170" i="1"/>
  <c r="BC170" i="1" s="1"/>
  <c r="BB171" i="1"/>
  <c r="BC171" i="1" s="1"/>
  <c r="BB172" i="1"/>
  <c r="BC172" i="1" s="1"/>
  <c r="BB173" i="1"/>
  <c r="BC173" i="1" s="1"/>
  <c r="BB174" i="1"/>
  <c r="BC174" i="1" s="1"/>
  <c r="BB175" i="1"/>
  <c r="BC175" i="1" s="1"/>
  <c r="BB176" i="1"/>
  <c r="BC176" i="1" s="1"/>
  <c r="BB177" i="1"/>
  <c r="BC177" i="1" s="1"/>
  <c r="BB178" i="1"/>
  <c r="BC178" i="1" s="1"/>
  <c r="BB179" i="1"/>
  <c r="BC179" i="1" s="1"/>
  <c r="BB180" i="1"/>
  <c r="BC180" i="1" s="1"/>
  <c r="BB181" i="1"/>
  <c r="BC181" i="1" s="1"/>
  <c r="BB182" i="1"/>
  <c r="BC182" i="1" s="1"/>
  <c r="BB183" i="1"/>
  <c r="BC183" i="1" s="1"/>
  <c r="BB184" i="1"/>
  <c r="BC184" i="1" s="1"/>
  <c r="BB185" i="1"/>
  <c r="BC185" i="1" s="1"/>
  <c r="BB186" i="1"/>
  <c r="BC186" i="1" s="1"/>
  <c r="BB187" i="1"/>
  <c r="BC187" i="1" s="1"/>
  <c r="BB188" i="1"/>
  <c r="BC188" i="1" s="1"/>
  <c r="BB189" i="1"/>
  <c r="BC189" i="1" s="1"/>
  <c r="BB190" i="1"/>
  <c r="BC190" i="1" s="1"/>
  <c r="BB191" i="1"/>
  <c r="BC191" i="1" s="1"/>
  <c r="BB192" i="1"/>
  <c r="BC192" i="1" s="1"/>
  <c r="BB193" i="1"/>
  <c r="BC193" i="1" s="1"/>
  <c r="BB194" i="1"/>
  <c r="BC194" i="1" s="1"/>
  <c r="BB195" i="1"/>
  <c r="BC195" i="1" s="1"/>
  <c r="BB196" i="1"/>
  <c r="BC196" i="1" s="1"/>
  <c r="BB197" i="1"/>
  <c r="BC197" i="1" s="1"/>
  <c r="BB198" i="1"/>
  <c r="BC198" i="1" s="1"/>
  <c r="BB199" i="1"/>
  <c r="BC199" i="1" s="1"/>
  <c r="BB200" i="1"/>
  <c r="BC200" i="1" s="1"/>
  <c r="BB201" i="1"/>
  <c r="BC201" i="1" s="1"/>
  <c r="BB202" i="1"/>
  <c r="BC202" i="1" s="1"/>
  <c r="BB203" i="1"/>
  <c r="BC203" i="1" s="1"/>
  <c r="BB204" i="1"/>
  <c r="BC204" i="1" s="1"/>
  <c r="BB205" i="1"/>
  <c r="BC205" i="1" s="1"/>
  <c r="BB206" i="1"/>
  <c r="BC206" i="1" s="1"/>
  <c r="BB207" i="1"/>
  <c r="BC207" i="1" s="1"/>
  <c r="BB208" i="1"/>
  <c r="BC208" i="1" s="1"/>
  <c r="BB209" i="1"/>
  <c r="BC209" i="1" s="1"/>
  <c r="BB210" i="1"/>
  <c r="BC210" i="1" s="1"/>
  <c r="BB211" i="1"/>
  <c r="BC211" i="1" s="1"/>
  <c r="BB212" i="1"/>
  <c r="BC212" i="1" s="1"/>
  <c r="BB213" i="1"/>
  <c r="BC213" i="1" s="1"/>
  <c r="BB214" i="1"/>
  <c r="BC214" i="1" s="1"/>
  <c r="BB215" i="1"/>
  <c r="BC215" i="1" s="1"/>
  <c r="BB216" i="1"/>
  <c r="BC216" i="1" s="1"/>
  <c r="BB217" i="1"/>
  <c r="BC217" i="1" s="1"/>
  <c r="BB218" i="1"/>
  <c r="BC218" i="1" s="1"/>
  <c r="BB219" i="1"/>
  <c r="BC219" i="1" s="1"/>
  <c r="BB220" i="1"/>
  <c r="BC220" i="1" s="1"/>
  <c r="BB221" i="1"/>
  <c r="BC221" i="1" s="1"/>
  <c r="BB222" i="1"/>
  <c r="BC222" i="1" s="1"/>
  <c r="BB223" i="1"/>
  <c r="BC223" i="1" s="1"/>
  <c r="BB224" i="1"/>
  <c r="BC224" i="1" s="1"/>
  <c r="BB225" i="1"/>
  <c r="BC225" i="1" s="1"/>
  <c r="BB226" i="1"/>
  <c r="BC226" i="1" s="1"/>
  <c r="BB227" i="1"/>
  <c r="BC227" i="1" s="1"/>
  <c r="BB228" i="1"/>
  <c r="BC228" i="1" s="1"/>
  <c r="BB229" i="1"/>
  <c r="BC229" i="1" s="1"/>
  <c r="BB230" i="1"/>
  <c r="BC230" i="1" s="1"/>
  <c r="BB231" i="1"/>
  <c r="BC231" i="1" s="1"/>
  <c r="BB232" i="1"/>
  <c r="BC232" i="1" s="1"/>
  <c r="BB233" i="1"/>
  <c r="BC233" i="1" s="1"/>
  <c r="BB234" i="1"/>
  <c r="BC234" i="1" s="1"/>
  <c r="BB235" i="1"/>
  <c r="BC235" i="1" s="1"/>
  <c r="BB236" i="1"/>
  <c r="BC236" i="1" s="1"/>
  <c r="BB237" i="1"/>
  <c r="BC237" i="1" s="1"/>
  <c r="BB238" i="1"/>
  <c r="BC238" i="1" s="1"/>
  <c r="BB239" i="1"/>
  <c r="BC239" i="1" s="1"/>
  <c r="BB240" i="1"/>
  <c r="BC240" i="1" s="1"/>
  <c r="BB241" i="1"/>
  <c r="BC241" i="1" s="1"/>
  <c r="BB242" i="1"/>
  <c r="BC242" i="1" s="1"/>
  <c r="BB243" i="1"/>
  <c r="BC243" i="1" s="1"/>
  <c r="BB244" i="1"/>
  <c r="BC244" i="1" s="1"/>
  <c r="BB245" i="1"/>
  <c r="BC245" i="1" s="1"/>
  <c r="BB246" i="1"/>
  <c r="BC246" i="1" s="1"/>
  <c r="BB247" i="1"/>
  <c r="BC247" i="1" s="1"/>
  <c r="BB248" i="1"/>
  <c r="BC248" i="1" s="1"/>
  <c r="BB249" i="1"/>
  <c r="BC249" i="1" s="1"/>
  <c r="BB250" i="1"/>
  <c r="BC250" i="1" s="1"/>
  <c r="BB251" i="1"/>
  <c r="BC251" i="1" s="1"/>
  <c r="BB252" i="1"/>
  <c r="BC252" i="1" s="1"/>
  <c r="BB253" i="1"/>
  <c r="BC253" i="1" s="1"/>
  <c r="BB254" i="1"/>
  <c r="BC254" i="1" s="1"/>
  <c r="BB255" i="1"/>
  <c r="BC255" i="1" s="1"/>
  <c r="BB256" i="1"/>
  <c r="BC256" i="1" s="1"/>
  <c r="BB257" i="1"/>
  <c r="BC257" i="1" s="1"/>
  <c r="BB258" i="1"/>
  <c r="BC258" i="1" s="1"/>
  <c r="BB259" i="1"/>
  <c r="BC259" i="1" s="1"/>
  <c r="BB260" i="1"/>
  <c r="BC260" i="1" s="1"/>
  <c r="BB261" i="1"/>
  <c r="BC261" i="1" s="1"/>
  <c r="BB262" i="1"/>
  <c r="BC262" i="1" s="1"/>
  <c r="BB263" i="1"/>
  <c r="BC263" i="1" s="1"/>
  <c r="BB264" i="1"/>
  <c r="BC264" i="1" s="1"/>
  <c r="BB265" i="1"/>
  <c r="BC265" i="1" s="1"/>
  <c r="BB266" i="1"/>
  <c r="BC266" i="1" s="1"/>
  <c r="BB267" i="1"/>
  <c r="BC267" i="1" s="1"/>
  <c r="BB268" i="1"/>
  <c r="BC268" i="1" s="1"/>
  <c r="BB269" i="1"/>
  <c r="BC269" i="1" s="1"/>
  <c r="BB270" i="1"/>
  <c r="BC270" i="1" s="1"/>
  <c r="BB271" i="1"/>
  <c r="BC271" i="1" s="1"/>
  <c r="BB272" i="1"/>
  <c r="BC272" i="1" s="1"/>
  <c r="BB273" i="1"/>
  <c r="BC273" i="1" s="1"/>
  <c r="BB274" i="1"/>
  <c r="BC274" i="1" s="1"/>
  <c r="BB275" i="1"/>
  <c r="BC275" i="1" s="1"/>
  <c r="BB276" i="1"/>
  <c r="BC276" i="1" s="1"/>
  <c r="BB277" i="1"/>
  <c r="BC277" i="1" s="1"/>
  <c r="BB278" i="1"/>
  <c r="BC278" i="1" s="1"/>
  <c r="BB279" i="1"/>
  <c r="BC279" i="1" s="1"/>
  <c r="BB280" i="1"/>
  <c r="BC280" i="1" s="1"/>
  <c r="BB281" i="1"/>
  <c r="BC281" i="1" s="1"/>
  <c r="BB282" i="1"/>
  <c r="BC282" i="1" s="1"/>
  <c r="BB283" i="1"/>
  <c r="BC283" i="1" s="1"/>
  <c r="BB284" i="1"/>
  <c r="BC284" i="1" s="1"/>
  <c r="BB285" i="1"/>
  <c r="BC285" i="1" s="1"/>
  <c r="BB286" i="1"/>
  <c r="BC286" i="1" s="1"/>
  <c r="BB287" i="1"/>
  <c r="BC287" i="1" s="1"/>
  <c r="BB288" i="1"/>
  <c r="BC288" i="1" s="1"/>
  <c r="BB289" i="1"/>
  <c r="BC289" i="1" s="1"/>
  <c r="BB290" i="1"/>
  <c r="BC290" i="1" s="1"/>
  <c r="BB291" i="1"/>
  <c r="BC291" i="1" s="1"/>
  <c r="BB292" i="1"/>
  <c r="BC292" i="1" s="1"/>
  <c r="BB293" i="1"/>
  <c r="BC293" i="1" s="1"/>
  <c r="BB294" i="1"/>
  <c r="BC294" i="1" s="1"/>
  <c r="BB295" i="1"/>
  <c r="BC295" i="1" s="1"/>
  <c r="BB296" i="1"/>
  <c r="BC296" i="1" s="1"/>
  <c r="BB297" i="1"/>
  <c r="BC297" i="1" s="1"/>
  <c r="BB298" i="1"/>
  <c r="BC298" i="1" s="1"/>
  <c r="BB299" i="1"/>
  <c r="BC299" i="1" s="1"/>
  <c r="BB300" i="1"/>
  <c r="BC300" i="1" s="1"/>
  <c r="BB301" i="1"/>
  <c r="BC301" i="1" s="1"/>
  <c r="BB302" i="1"/>
  <c r="BC302" i="1" s="1"/>
  <c r="BB303" i="1"/>
  <c r="BC303" i="1" s="1"/>
  <c r="BB304" i="1"/>
  <c r="BC304" i="1" s="1"/>
  <c r="BB305" i="1"/>
  <c r="BC305" i="1" s="1"/>
  <c r="BB306" i="1"/>
  <c r="BC306" i="1" s="1"/>
  <c r="BB307" i="1"/>
  <c r="BC307" i="1" s="1"/>
  <c r="BB308" i="1"/>
  <c r="BC308" i="1" s="1"/>
  <c r="BB309" i="1"/>
  <c r="BC309" i="1" s="1"/>
  <c r="BB310" i="1"/>
  <c r="BC310" i="1" s="1"/>
  <c r="BB311" i="1"/>
  <c r="BC311" i="1" s="1"/>
  <c r="BB312" i="1"/>
  <c r="BC312" i="1" s="1"/>
  <c r="BB313" i="1"/>
  <c r="BC313" i="1" s="1"/>
  <c r="BB314" i="1"/>
  <c r="BC314" i="1" s="1"/>
  <c r="BB315" i="1"/>
  <c r="BC315" i="1" s="1"/>
  <c r="BB316" i="1"/>
  <c r="BC316" i="1" s="1"/>
  <c r="BB317" i="1"/>
  <c r="BC317" i="1" s="1"/>
  <c r="BB318" i="1"/>
  <c r="BC318" i="1" s="1"/>
  <c r="BB319" i="1"/>
  <c r="BC319" i="1" s="1"/>
  <c r="BB320" i="1"/>
  <c r="BC320" i="1" s="1"/>
  <c r="BB321" i="1"/>
  <c r="BC321" i="1" s="1"/>
  <c r="BB322" i="1"/>
  <c r="BC322" i="1" s="1"/>
  <c r="BB323" i="1"/>
  <c r="BC323" i="1" s="1"/>
  <c r="BB324" i="1"/>
  <c r="BC324" i="1" s="1"/>
  <c r="BB325" i="1"/>
  <c r="BC325" i="1" s="1"/>
  <c r="BB326" i="1"/>
  <c r="BC326" i="1" s="1"/>
  <c r="BB327" i="1"/>
  <c r="BC327" i="1" s="1"/>
  <c r="BB328" i="1"/>
  <c r="BC328" i="1" s="1"/>
  <c r="BB329" i="1"/>
  <c r="BC329" i="1" s="1"/>
  <c r="BB330" i="1"/>
  <c r="BC330" i="1" s="1"/>
  <c r="BB331" i="1"/>
  <c r="BC331" i="1" s="1"/>
  <c r="BB332" i="1"/>
  <c r="BC332" i="1" s="1"/>
  <c r="BB333" i="1"/>
  <c r="BC333" i="1" s="1"/>
  <c r="BB334" i="1"/>
  <c r="BC334" i="1" s="1"/>
  <c r="BB335" i="1"/>
  <c r="BC335" i="1" s="1"/>
  <c r="BB336" i="1"/>
  <c r="BC336" i="1" s="1"/>
  <c r="BB337" i="1"/>
  <c r="BC337" i="1" s="1"/>
  <c r="BB338" i="1"/>
  <c r="BC338" i="1" s="1"/>
  <c r="BB339" i="1"/>
  <c r="BC339" i="1" s="1"/>
  <c r="BB340" i="1"/>
  <c r="BC340" i="1" s="1"/>
  <c r="BB341" i="1"/>
  <c r="BC341" i="1" s="1"/>
  <c r="BB342" i="1"/>
  <c r="BC342" i="1" s="1"/>
  <c r="BB343" i="1"/>
  <c r="BC343" i="1" s="1"/>
  <c r="BB344" i="1"/>
  <c r="BC344" i="1" s="1"/>
  <c r="BB345" i="1"/>
  <c r="BC345" i="1" s="1"/>
  <c r="BB346" i="1"/>
  <c r="BC346" i="1" s="1"/>
  <c r="BB347" i="1"/>
  <c r="BC347" i="1" s="1"/>
  <c r="BB348" i="1"/>
  <c r="BC348" i="1" s="1"/>
  <c r="BB349" i="1"/>
  <c r="BC349" i="1" s="1"/>
  <c r="BB350" i="1"/>
  <c r="BC350" i="1" s="1"/>
  <c r="BB351" i="1"/>
  <c r="BC351" i="1" s="1"/>
  <c r="BB352" i="1"/>
  <c r="BC352" i="1" s="1"/>
  <c r="BB353" i="1"/>
  <c r="BC353" i="1" s="1"/>
  <c r="BB354" i="1"/>
  <c r="BC354" i="1" s="1"/>
  <c r="BB355" i="1"/>
  <c r="BC355" i="1" s="1"/>
  <c r="BB356" i="1"/>
  <c r="BC356" i="1" s="1"/>
  <c r="BB357" i="1"/>
  <c r="BC357" i="1" s="1"/>
  <c r="BB358" i="1"/>
  <c r="BC358" i="1" s="1"/>
  <c r="BB359" i="1"/>
  <c r="BC359" i="1" s="1"/>
  <c r="BB360" i="1"/>
  <c r="BC360" i="1" s="1"/>
  <c r="BB361" i="1"/>
  <c r="BC361" i="1" s="1"/>
  <c r="BB362" i="1"/>
  <c r="BC362" i="1" s="1"/>
  <c r="BB363" i="1"/>
  <c r="BC363" i="1" s="1"/>
  <c r="BB364" i="1"/>
  <c r="BC364" i="1" s="1"/>
  <c r="BB365" i="1"/>
  <c r="BC365" i="1" s="1"/>
  <c r="BB366" i="1"/>
  <c r="BC366" i="1" s="1"/>
  <c r="BB367" i="1"/>
  <c r="BC367" i="1" s="1"/>
  <c r="BB3" i="1"/>
  <c r="BC3" i="1" s="1"/>
  <c r="AY4" i="1"/>
  <c r="AZ4" i="1" s="1"/>
  <c r="AY5" i="1"/>
  <c r="AZ5" i="1" s="1"/>
  <c r="AY6" i="1"/>
  <c r="AZ6" i="1" s="1"/>
  <c r="AY7" i="1"/>
  <c r="AZ7" i="1" s="1"/>
  <c r="AY8" i="1"/>
  <c r="AZ8" i="1" s="1"/>
  <c r="AY9" i="1"/>
  <c r="AZ9" i="1" s="1"/>
  <c r="AY10" i="1"/>
  <c r="AZ10" i="1" s="1"/>
  <c r="AY11" i="1"/>
  <c r="AZ11" i="1" s="1"/>
  <c r="AY12" i="1"/>
  <c r="AZ12" i="1" s="1"/>
  <c r="AY13" i="1"/>
  <c r="AZ13" i="1" s="1"/>
  <c r="AY14" i="1"/>
  <c r="AZ14" i="1" s="1"/>
  <c r="AY15" i="1"/>
  <c r="AZ15" i="1" s="1"/>
  <c r="AY16" i="1"/>
  <c r="AZ16" i="1" s="1"/>
  <c r="AY17" i="1"/>
  <c r="AZ17" i="1" s="1"/>
  <c r="AY18" i="1"/>
  <c r="AZ18" i="1" s="1"/>
  <c r="AY19" i="1"/>
  <c r="AZ19" i="1" s="1"/>
  <c r="AY20" i="1"/>
  <c r="AZ20" i="1" s="1"/>
  <c r="AY21" i="1"/>
  <c r="AZ21" i="1" s="1"/>
  <c r="AY22" i="1"/>
  <c r="AZ22" i="1" s="1"/>
  <c r="AY23" i="1"/>
  <c r="AZ23" i="1" s="1"/>
  <c r="AY24" i="1"/>
  <c r="AZ24" i="1" s="1"/>
  <c r="AY25" i="1"/>
  <c r="AZ25" i="1" s="1"/>
  <c r="AY26" i="1"/>
  <c r="AZ26" i="1" s="1"/>
  <c r="AY27" i="1"/>
  <c r="AZ27" i="1" s="1"/>
  <c r="AY28" i="1"/>
  <c r="AZ28" i="1" s="1"/>
  <c r="AY29" i="1"/>
  <c r="AZ29" i="1" s="1"/>
  <c r="AY30" i="1"/>
  <c r="AZ30" i="1" s="1"/>
  <c r="AY31" i="1"/>
  <c r="AZ31" i="1" s="1"/>
  <c r="AY32" i="1"/>
  <c r="AZ32" i="1" s="1"/>
  <c r="AY33" i="1"/>
  <c r="AZ33" i="1" s="1"/>
  <c r="AY34" i="1"/>
  <c r="AZ34" i="1" s="1"/>
  <c r="AY35" i="1"/>
  <c r="AZ35" i="1" s="1"/>
  <c r="AY36" i="1"/>
  <c r="AZ36" i="1" s="1"/>
  <c r="AY37" i="1"/>
  <c r="AZ37" i="1" s="1"/>
  <c r="AY38" i="1"/>
  <c r="AZ38" i="1" s="1"/>
  <c r="AY39" i="1"/>
  <c r="AZ39" i="1" s="1"/>
  <c r="AY40" i="1"/>
  <c r="AZ40" i="1" s="1"/>
  <c r="AY41" i="1"/>
  <c r="AZ41" i="1" s="1"/>
  <c r="AY42" i="1"/>
  <c r="AZ42" i="1" s="1"/>
  <c r="AY43" i="1"/>
  <c r="AZ43" i="1" s="1"/>
  <c r="AY44" i="1"/>
  <c r="AZ44" i="1" s="1"/>
  <c r="AY45" i="1"/>
  <c r="AZ45" i="1" s="1"/>
  <c r="AY46" i="1"/>
  <c r="AZ46" i="1" s="1"/>
  <c r="AY47" i="1"/>
  <c r="AZ47" i="1" s="1"/>
  <c r="AY48" i="1"/>
  <c r="AZ48" i="1" s="1"/>
  <c r="AY49" i="1"/>
  <c r="AZ49" i="1" s="1"/>
  <c r="AY50" i="1"/>
  <c r="AZ50" i="1" s="1"/>
  <c r="AY51" i="1"/>
  <c r="AZ51" i="1" s="1"/>
  <c r="AY52" i="1"/>
  <c r="AZ52" i="1" s="1"/>
  <c r="AY53" i="1"/>
  <c r="AZ53" i="1" s="1"/>
  <c r="AY54" i="1"/>
  <c r="AZ54" i="1" s="1"/>
  <c r="AY55" i="1"/>
  <c r="AZ55" i="1" s="1"/>
  <c r="AY56" i="1"/>
  <c r="AZ56" i="1" s="1"/>
  <c r="AY57" i="1"/>
  <c r="AZ57" i="1" s="1"/>
  <c r="AY58" i="1"/>
  <c r="AZ58" i="1" s="1"/>
  <c r="AY59" i="1"/>
  <c r="AZ59" i="1" s="1"/>
  <c r="AY60" i="1"/>
  <c r="AZ60" i="1" s="1"/>
  <c r="AY61" i="1"/>
  <c r="AZ61" i="1" s="1"/>
  <c r="AY62" i="1"/>
  <c r="AZ62" i="1" s="1"/>
  <c r="AY63" i="1"/>
  <c r="AZ63" i="1" s="1"/>
  <c r="AY64" i="1"/>
  <c r="AZ64" i="1" s="1"/>
  <c r="AY65" i="1"/>
  <c r="AZ65" i="1" s="1"/>
  <c r="AY66" i="1"/>
  <c r="AZ66" i="1" s="1"/>
  <c r="AY67" i="1"/>
  <c r="AZ67" i="1" s="1"/>
  <c r="AY68" i="1"/>
  <c r="AZ68" i="1" s="1"/>
  <c r="AY69" i="1"/>
  <c r="AZ69" i="1" s="1"/>
  <c r="AY70" i="1"/>
  <c r="AZ70" i="1" s="1"/>
  <c r="AY71" i="1"/>
  <c r="AZ71" i="1" s="1"/>
  <c r="AY72" i="1"/>
  <c r="AZ72" i="1" s="1"/>
  <c r="AY73" i="1"/>
  <c r="AZ73" i="1" s="1"/>
  <c r="AY74" i="1"/>
  <c r="AZ74" i="1" s="1"/>
  <c r="AY75" i="1"/>
  <c r="AZ75" i="1" s="1"/>
  <c r="AY76" i="1"/>
  <c r="AZ76" i="1" s="1"/>
  <c r="AY77" i="1"/>
  <c r="AZ77" i="1" s="1"/>
  <c r="AY78" i="1"/>
  <c r="AZ78" i="1" s="1"/>
  <c r="AY79" i="1"/>
  <c r="AZ79" i="1" s="1"/>
  <c r="AY80" i="1"/>
  <c r="AZ80" i="1" s="1"/>
  <c r="AY81" i="1"/>
  <c r="AZ81" i="1" s="1"/>
  <c r="AY82" i="1"/>
  <c r="AZ82" i="1" s="1"/>
  <c r="AY83" i="1"/>
  <c r="AZ83" i="1" s="1"/>
  <c r="AY84" i="1"/>
  <c r="AZ84" i="1" s="1"/>
  <c r="AY85" i="1"/>
  <c r="AZ85" i="1" s="1"/>
  <c r="AY86" i="1"/>
  <c r="AZ86" i="1" s="1"/>
  <c r="AY87" i="1"/>
  <c r="AZ87" i="1" s="1"/>
  <c r="AY88" i="1"/>
  <c r="AZ88" i="1" s="1"/>
  <c r="AY89" i="1"/>
  <c r="AZ89" i="1" s="1"/>
  <c r="AY90" i="1"/>
  <c r="AZ90" i="1" s="1"/>
  <c r="AY91" i="1"/>
  <c r="AZ91" i="1" s="1"/>
  <c r="AY92" i="1"/>
  <c r="AZ92" i="1" s="1"/>
  <c r="AY93" i="1"/>
  <c r="AZ93" i="1" s="1"/>
  <c r="AY94" i="1"/>
  <c r="AZ94" i="1" s="1"/>
  <c r="AY95" i="1"/>
  <c r="AZ95" i="1" s="1"/>
  <c r="AY96" i="1"/>
  <c r="AZ96" i="1" s="1"/>
  <c r="AY97" i="1"/>
  <c r="AZ97" i="1" s="1"/>
  <c r="AY98" i="1"/>
  <c r="AZ98" i="1" s="1"/>
  <c r="AY99" i="1"/>
  <c r="AZ99" i="1" s="1"/>
  <c r="AY100" i="1"/>
  <c r="AZ100" i="1" s="1"/>
  <c r="AY101" i="1"/>
  <c r="AZ101" i="1" s="1"/>
  <c r="AY102" i="1"/>
  <c r="AZ102" i="1" s="1"/>
  <c r="AY103" i="1"/>
  <c r="AZ103" i="1" s="1"/>
  <c r="AY104" i="1"/>
  <c r="AZ104" i="1" s="1"/>
  <c r="AY105" i="1"/>
  <c r="AZ105" i="1" s="1"/>
  <c r="AY106" i="1"/>
  <c r="AZ106" i="1" s="1"/>
  <c r="AY107" i="1"/>
  <c r="AZ107" i="1" s="1"/>
  <c r="AY108" i="1"/>
  <c r="AZ108" i="1" s="1"/>
  <c r="AY109" i="1"/>
  <c r="AZ109" i="1" s="1"/>
  <c r="AY110" i="1"/>
  <c r="AZ110" i="1" s="1"/>
  <c r="AY111" i="1"/>
  <c r="AZ111" i="1" s="1"/>
  <c r="AY112" i="1"/>
  <c r="AZ112" i="1" s="1"/>
  <c r="AY113" i="1"/>
  <c r="AZ113" i="1" s="1"/>
  <c r="AY114" i="1"/>
  <c r="AZ114" i="1" s="1"/>
  <c r="AY115" i="1"/>
  <c r="AZ115" i="1" s="1"/>
  <c r="AY116" i="1"/>
  <c r="AZ116" i="1" s="1"/>
  <c r="AY117" i="1"/>
  <c r="AZ117" i="1" s="1"/>
  <c r="AY118" i="1"/>
  <c r="AZ118" i="1" s="1"/>
  <c r="AY119" i="1"/>
  <c r="AZ119" i="1" s="1"/>
  <c r="AY120" i="1"/>
  <c r="AZ120" i="1" s="1"/>
  <c r="AY121" i="1"/>
  <c r="AZ121" i="1" s="1"/>
  <c r="AY122" i="1"/>
  <c r="AZ122" i="1" s="1"/>
  <c r="AY123" i="1"/>
  <c r="AZ123" i="1" s="1"/>
  <c r="AY124" i="1"/>
  <c r="AZ124" i="1" s="1"/>
  <c r="AY125" i="1"/>
  <c r="AZ125" i="1" s="1"/>
  <c r="AY126" i="1"/>
  <c r="AZ126" i="1" s="1"/>
  <c r="AY127" i="1"/>
  <c r="AZ127" i="1" s="1"/>
  <c r="AY128" i="1"/>
  <c r="AZ128" i="1" s="1"/>
  <c r="AY129" i="1"/>
  <c r="AZ129" i="1" s="1"/>
  <c r="AY130" i="1"/>
  <c r="AZ130" i="1" s="1"/>
  <c r="AY131" i="1"/>
  <c r="AZ131" i="1" s="1"/>
  <c r="AY132" i="1"/>
  <c r="AZ132" i="1" s="1"/>
  <c r="AY133" i="1"/>
  <c r="AZ133" i="1" s="1"/>
  <c r="AY134" i="1"/>
  <c r="AZ134" i="1" s="1"/>
  <c r="AY135" i="1"/>
  <c r="AZ135" i="1" s="1"/>
  <c r="AY136" i="1"/>
  <c r="AY137" i="1"/>
  <c r="AY138" i="1"/>
  <c r="AY139" i="1"/>
  <c r="AY140" i="1"/>
  <c r="AY141" i="1"/>
  <c r="AY142" i="1"/>
  <c r="AZ142" i="1" s="1"/>
  <c r="AY143" i="1"/>
  <c r="AZ143" i="1" s="1"/>
  <c r="AY144" i="1"/>
  <c r="AZ144" i="1" s="1"/>
  <c r="AY145" i="1"/>
  <c r="AZ145" i="1" s="1"/>
  <c r="AY146" i="1"/>
  <c r="AZ146" i="1" s="1"/>
  <c r="AY147" i="1"/>
  <c r="AZ147" i="1" s="1"/>
  <c r="AY148" i="1"/>
  <c r="AZ148" i="1" s="1"/>
  <c r="AY149" i="1"/>
  <c r="AZ149" i="1" s="1"/>
  <c r="AY150" i="1"/>
  <c r="AZ150" i="1" s="1"/>
  <c r="AY151" i="1"/>
  <c r="AZ151" i="1" s="1"/>
  <c r="AY152" i="1"/>
  <c r="AZ152" i="1" s="1"/>
  <c r="AY153" i="1"/>
  <c r="AZ153" i="1" s="1"/>
  <c r="AY154" i="1"/>
  <c r="AZ154" i="1" s="1"/>
  <c r="AY155" i="1"/>
  <c r="AZ155" i="1" s="1"/>
  <c r="AY156" i="1"/>
  <c r="AZ156" i="1" s="1"/>
  <c r="AY157" i="1"/>
  <c r="AZ157" i="1" s="1"/>
  <c r="AY158" i="1"/>
  <c r="AZ158" i="1" s="1"/>
  <c r="AY159" i="1"/>
  <c r="AZ159" i="1" s="1"/>
  <c r="AY160" i="1"/>
  <c r="AZ160" i="1" s="1"/>
  <c r="AY161" i="1"/>
  <c r="AZ161" i="1" s="1"/>
  <c r="AY162" i="1"/>
  <c r="AZ162" i="1" s="1"/>
  <c r="AY163" i="1"/>
  <c r="AZ163" i="1" s="1"/>
  <c r="AY164" i="1"/>
  <c r="AZ164" i="1" s="1"/>
  <c r="AY165" i="1"/>
  <c r="AZ165" i="1" s="1"/>
  <c r="AY166" i="1"/>
  <c r="AZ166" i="1" s="1"/>
  <c r="AY167" i="1"/>
  <c r="AZ167" i="1" s="1"/>
  <c r="AY168" i="1"/>
  <c r="AZ168" i="1" s="1"/>
  <c r="AY169" i="1"/>
  <c r="AZ169" i="1" s="1"/>
  <c r="AY170" i="1"/>
  <c r="AZ170" i="1" s="1"/>
  <c r="AY171" i="1"/>
  <c r="AZ171" i="1" s="1"/>
  <c r="AY172" i="1"/>
  <c r="AZ172" i="1" s="1"/>
  <c r="AY173" i="1"/>
  <c r="AZ173" i="1" s="1"/>
  <c r="AY174" i="1"/>
  <c r="AZ174" i="1" s="1"/>
  <c r="AY175" i="1"/>
  <c r="AZ175" i="1" s="1"/>
  <c r="AY176" i="1"/>
  <c r="AZ176" i="1" s="1"/>
  <c r="AY177" i="1"/>
  <c r="AZ177" i="1" s="1"/>
  <c r="AY178" i="1"/>
  <c r="AZ178" i="1" s="1"/>
  <c r="AY179" i="1"/>
  <c r="AZ179" i="1" s="1"/>
  <c r="AY180" i="1"/>
  <c r="AZ180" i="1" s="1"/>
  <c r="AY181" i="1"/>
  <c r="AZ181" i="1" s="1"/>
  <c r="AY182" i="1"/>
  <c r="AZ182" i="1" s="1"/>
  <c r="AY183" i="1"/>
  <c r="AZ183" i="1" s="1"/>
  <c r="AY184" i="1"/>
  <c r="AZ184" i="1" s="1"/>
  <c r="AY185" i="1"/>
  <c r="AZ185" i="1" s="1"/>
  <c r="AY186" i="1"/>
  <c r="AZ186" i="1" s="1"/>
  <c r="AY187" i="1"/>
  <c r="AZ187" i="1" s="1"/>
  <c r="AY188" i="1"/>
  <c r="AZ188" i="1" s="1"/>
  <c r="AY189" i="1"/>
  <c r="AZ189" i="1" s="1"/>
  <c r="AY190" i="1"/>
  <c r="AZ190" i="1" s="1"/>
  <c r="AY191" i="1"/>
  <c r="AZ191" i="1" s="1"/>
  <c r="AY192" i="1"/>
  <c r="AZ192" i="1" s="1"/>
  <c r="AY193" i="1"/>
  <c r="AZ193" i="1" s="1"/>
  <c r="AY194" i="1"/>
  <c r="AZ194" i="1" s="1"/>
  <c r="AY195" i="1"/>
  <c r="AZ195" i="1" s="1"/>
  <c r="AY196" i="1"/>
  <c r="AZ196" i="1" s="1"/>
  <c r="AY197" i="1"/>
  <c r="AZ197" i="1" s="1"/>
  <c r="AY198" i="1"/>
  <c r="AZ198" i="1" s="1"/>
  <c r="AY199" i="1"/>
  <c r="AZ199" i="1" s="1"/>
  <c r="AY200" i="1"/>
  <c r="AZ200" i="1" s="1"/>
  <c r="AY201" i="1"/>
  <c r="AZ201" i="1" s="1"/>
  <c r="AY202" i="1"/>
  <c r="AZ202" i="1" s="1"/>
  <c r="AY203" i="1"/>
  <c r="AZ203" i="1" s="1"/>
  <c r="AY204" i="1"/>
  <c r="AZ204" i="1" s="1"/>
  <c r="AY205" i="1"/>
  <c r="AZ205" i="1" s="1"/>
  <c r="AY206" i="1"/>
  <c r="AZ206" i="1" s="1"/>
  <c r="AY207" i="1"/>
  <c r="AZ207" i="1" s="1"/>
  <c r="AY208" i="1"/>
  <c r="AZ208" i="1" s="1"/>
  <c r="AY209" i="1"/>
  <c r="AZ209" i="1" s="1"/>
  <c r="AY210" i="1"/>
  <c r="AZ210" i="1" s="1"/>
  <c r="AY211" i="1"/>
  <c r="AZ211" i="1" s="1"/>
  <c r="AY212" i="1"/>
  <c r="AZ212" i="1" s="1"/>
  <c r="AY213" i="1"/>
  <c r="AZ213" i="1" s="1"/>
  <c r="AY214" i="1"/>
  <c r="AZ214" i="1" s="1"/>
  <c r="AY215" i="1"/>
  <c r="AZ215" i="1" s="1"/>
  <c r="BA215" i="1" s="1"/>
  <c r="AY216" i="1"/>
  <c r="AZ216" i="1" s="1"/>
  <c r="AY217" i="1"/>
  <c r="AZ217" i="1" s="1"/>
  <c r="AY218" i="1"/>
  <c r="AZ218" i="1" s="1"/>
  <c r="AY219" i="1"/>
  <c r="AZ219" i="1" s="1"/>
  <c r="AY220" i="1"/>
  <c r="AZ220" i="1" s="1"/>
  <c r="BA220" i="1" s="1"/>
  <c r="AY221" i="1"/>
  <c r="AZ221" i="1" s="1"/>
  <c r="AY222" i="1"/>
  <c r="AZ222" i="1" s="1"/>
  <c r="AY223" i="1"/>
  <c r="AZ223" i="1" s="1"/>
  <c r="AY224" i="1"/>
  <c r="AZ224" i="1" s="1"/>
  <c r="AY225" i="1"/>
  <c r="AZ225" i="1" s="1"/>
  <c r="AY226" i="1"/>
  <c r="AZ226" i="1" s="1"/>
  <c r="AY227" i="1"/>
  <c r="AZ227" i="1" s="1"/>
  <c r="AY228" i="1"/>
  <c r="AZ228" i="1" s="1"/>
  <c r="AY229" i="1"/>
  <c r="AZ229" i="1" s="1"/>
  <c r="AY230" i="1"/>
  <c r="AZ230" i="1" s="1"/>
  <c r="AY231" i="1"/>
  <c r="AZ231" i="1" s="1"/>
  <c r="AY232" i="1"/>
  <c r="AZ232" i="1" s="1"/>
  <c r="AY233" i="1"/>
  <c r="AZ233" i="1" s="1"/>
  <c r="AY234" i="1"/>
  <c r="AZ234" i="1" s="1"/>
  <c r="AY235" i="1"/>
  <c r="AZ235" i="1" s="1"/>
  <c r="AY236" i="1"/>
  <c r="AZ236" i="1" s="1"/>
  <c r="AY237" i="1"/>
  <c r="AZ237" i="1" s="1"/>
  <c r="AY238" i="1"/>
  <c r="AZ238" i="1" s="1"/>
  <c r="AY239" i="1"/>
  <c r="AZ239" i="1" s="1"/>
  <c r="AY240" i="1"/>
  <c r="AZ240" i="1" s="1"/>
  <c r="AY241" i="1"/>
  <c r="AZ241" i="1" s="1"/>
  <c r="AY242" i="1"/>
  <c r="AZ242" i="1" s="1"/>
  <c r="AY243" i="1"/>
  <c r="AZ243" i="1" s="1"/>
  <c r="AY244" i="1"/>
  <c r="AZ244" i="1" s="1"/>
  <c r="AY245" i="1"/>
  <c r="AZ245" i="1" s="1"/>
  <c r="AY246" i="1"/>
  <c r="AZ246" i="1" s="1"/>
  <c r="AY247" i="1"/>
  <c r="AZ247" i="1" s="1"/>
  <c r="AY248" i="1"/>
  <c r="AZ248" i="1" s="1"/>
  <c r="AY249" i="1"/>
  <c r="AZ249" i="1" s="1"/>
  <c r="AY250" i="1"/>
  <c r="AZ250" i="1" s="1"/>
  <c r="AY251" i="1"/>
  <c r="AZ251" i="1" s="1"/>
  <c r="AY252" i="1"/>
  <c r="AZ252" i="1" s="1"/>
  <c r="AY253" i="1"/>
  <c r="AZ253" i="1" s="1"/>
  <c r="AY254" i="1"/>
  <c r="AZ254" i="1" s="1"/>
  <c r="AY255" i="1"/>
  <c r="AZ255" i="1" s="1"/>
  <c r="AY256" i="1"/>
  <c r="AZ256" i="1" s="1"/>
  <c r="AY257" i="1"/>
  <c r="AZ257" i="1" s="1"/>
  <c r="AY258" i="1"/>
  <c r="AZ258" i="1" s="1"/>
  <c r="AY259" i="1"/>
  <c r="AZ259" i="1" s="1"/>
  <c r="AY260" i="1"/>
  <c r="AZ260" i="1" s="1"/>
  <c r="AY261" i="1"/>
  <c r="AZ261" i="1" s="1"/>
  <c r="AY262" i="1"/>
  <c r="AZ262" i="1" s="1"/>
  <c r="AY263" i="1"/>
  <c r="AZ263" i="1" s="1"/>
  <c r="AY264" i="1"/>
  <c r="AZ264" i="1" s="1"/>
  <c r="AY265" i="1"/>
  <c r="AZ265" i="1" s="1"/>
  <c r="AY266" i="1"/>
  <c r="AZ266" i="1" s="1"/>
  <c r="AY267" i="1"/>
  <c r="AZ267" i="1" s="1"/>
  <c r="AY268" i="1"/>
  <c r="AZ268" i="1" s="1"/>
  <c r="AY269" i="1"/>
  <c r="AZ269" i="1" s="1"/>
  <c r="AY270" i="1"/>
  <c r="AZ270" i="1" s="1"/>
  <c r="AY271" i="1"/>
  <c r="AZ271" i="1" s="1"/>
  <c r="AY272" i="1"/>
  <c r="AZ272" i="1" s="1"/>
  <c r="AY273" i="1"/>
  <c r="AZ273" i="1" s="1"/>
  <c r="AY274" i="1"/>
  <c r="AZ274" i="1" s="1"/>
  <c r="AY275" i="1"/>
  <c r="AZ275" i="1" s="1"/>
  <c r="AY276" i="1"/>
  <c r="AZ276" i="1" s="1"/>
  <c r="AY277" i="1"/>
  <c r="AZ277" i="1" s="1"/>
  <c r="AY278" i="1"/>
  <c r="AZ278" i="1" s="1"/>
  <c r="AY279" i="1"/>
  <c r="AZ279" i="1" s="1"/>
  <c r="AY280" i="1"/>
  <c r="AZ280" i="1" s="1"/>
  <c r="AY281" i="1"/>
  <c r="AZ281" i="1" s="1"/>
  <c r="AY282" i="1"/>
  <c r="AZ282" i="1" s="1"/>
  <c r="AY283" i="1"/>
  <c r="AZ283" i="1" s="1"/>
  <c r="AY284" i="1"/>
  <c r="AZ284" i="1" s="1"/>
  <c r="AY285" i="1"/>
  <c r="AZ285" i="1" s="1"/>
  <c r="AY286" i="1"/>
  <c r="AZ286" i="1" s="1"/>
  <c r="AY287" i="1"/>
  <c r="AZ287" i="1" s="1"/>
  <c r="AY288" i="1"/>
  <c r="AZ288" i="1" s="1"/>
  <c r="AY289" i="1"/>
  <c r="AZ289" i="1" s="1"/>
  <c r="AY290" i="1"/>
  <c r="AZ290" i="1" s="1"/>
  <c r="AY291" i="1"/>
  <c r="AZ291" i="1" s="1"/>
  <c r="AY292" i="1"/>
  <c r="AZ292" i="1" s="1"/>
  <c r="AY293" i="1"/>
  <c r="AZ293" i="1" s="1"/>
  <c r="AY294" i="1"/>
  <c r="AZ294" i="1" s="1"/>
  <c r="AY295" i="1"/>
  <c r="AZ295" i="1" s="1"/>
  <c r="AY296" i="1"/>
  <c r="AZ296" i="1" s="1"/>
  <c r="AY297" i="1"/>
  <c r="AZ297" i="1" s="1"/>
  <c r="AY298" i="1"/>
  <c r="AZ298" i="1" s="1"/>
  <c r="AY299" i="1"/>
  <c r="AZ299" i="1" s="1"/>
  <c r="AY300" i="1"/>
  <c r="AZ300" i="1" s="1"/>
  <c r="AY301" i="1"/>
  <c r="AZ301" i="1" s="1"/>
  <c r="AY302" i="1"/>
  <c r="AZ302" i="1" s="1"/>
  <c r="AY303" i="1"/>
  <c r="AZ303" i="1" s="1"/>
  <c r="AY304" i="1"/>
  <c r="AZ304" i="1" s="1"/>
  <c r="AY305" i="1"/>
  <c r="AZ305" i="1" s="1"/>
  <c r="AY306" i="1"/>
  <c r="AZ306" i="1" s="1"/>
  <c r="AY307" i="1"/>
  <c r="AZ307" i="1" s="1"/>
  <c r="AY308" i="1"/>
  <c r="AZ308" i="1" s="1"/>
  <c r="AY309" i="1"/>
  <c r="AZ309" i="1" s="1"/>
  <c r="AY310" i="1"/>
  <c r="AZ310" i="1" s="1"/>
  <c r="AY311" i="1"/>
  <c r="AZ311" i="1" s="1"/>
  <c r="AY312" i="1"/>
  <c r="AZ312" i="1" s="1"/>
  <c r="AY313" i="1"/>
  <c r="AZ313" i="1" s="1"/>
  <c r="AY314" i="1"/>
  <c r="AZ314" i="1" s="1"/>
  <c r="AY315" i="1"/>
  <c r="AZ315" i="1" s="1"/>
  <c r="AY316" i="1"/>
  <c r="AZ316" i="1" s="1"/>
  <c r="AY317" i="1"/>
  <c r="AZ317" i="1" s="1"/>
  <c r="AY318" i="1"/>
  <c r="AZ318" i="1" s="1"/>
  <c r="AY319" i="1"/>
  <c r="AZ319" i="1" s="1"/>
  <c r="AY320" i="1"/>
  <c r="AZ320" i="1" s="1"/>
  <c r="AY321" i="1"/>
  <c r="AZ321" i="1" s="1"/>
  <c r="AY322" i="1"/>
  <c r="AZ322" i="1" s="1"/>
  <c r="AY323" i="1"/>
  <c r="AZ323" i="1" s="1"/>
  <c r="AY324" i="1"/>
  <c r="AZ324" i="1" s="1"/>
  <c r="AY325" i="1"/>
  <c r="AZ325" i="1" s="1"/>
  <c r="AY326" i="1"/>
  <c r="AZ326" i="1" s="1"/>
  <c r="AY327" i="1"/>
  <c r="AZ327" i="1" s="1"/>
  <c r="AY328" i="1"/>
  <c r="AZ328" i="1" s="1"/>
  <c r="AY329" i="1"/>
  <c r="AZ329" i="1" s="1"/>
  <c r="AY330" i="1"/>
  <c r="AZ330" i="1" s="1"/>
  <c r="AY331" i="1"/>
  <c r="AZ331" i="1" s="1"/>
  <c r="AY332" i="1"/>
  <c r="AZ332" i="1" s="1"/>
  <c r="AY333" i="1"/>
  <c r="AZ333" i="1" s="1"/>
  <c r="AY334" i="1"/>
  <c r="AZ334" i="1" s="1"/>
  <c r="AY335" i="1"/>
  <c r="AZ335" i="1" s="1"/>
  <c r="AY336" i="1"/>
  <c r="AZ336" i="1" s="1"/>
  <c r="AY337" i="1"/>
  <c r="AZ337" i="1" s="1"/>
  <c r="AY338" i="1"/>
  <c r="AZ338" i="1" s="1"/>
  <c r="AY339" i="1"/>
  <c r="AZ339" i="1" s="1"/>
  <c r="AY340" i="1"/>
  <c r="AZ340" i="1" s="1"/>
  <c r="AY341" i="1"/>
  <c r="AZ341" i="1" s="1"/>
  <c r="AY342" i="1"/>
  <c r="AZ342" i="1" s="1"/>
  <c r="AY343" i="1"/>
  <c r="AZ343" i="1" s="1"/>
  <c r="AY344" i="1"/>
  <c r="AZ344" i="1" s="1"/>
  <c r="AY345" i="1"/>
  <c r="AZ345" i="1" s="1"/>
  <c r="AY346" i="1"/>
  <c r="AZ346" i="1" s="1"/>
  <c r="AY347" i="1"/>
  <c r="AZ347" i="1" s="1"/>
  <c r="AY348" i="1"/>
  <c r="AZ348" i="1" s="1"/>
  <c r="AY349" i="1"/>
  <c r="AZ349" i="1" s="1"/>
  <c r="AY350" i="1"/>
  <c r="AZ350" i="1" s="1"/>
  <c r="AY351" i="1"/>
  <c r="AZ351" i="1" s="1"/>
  <c r="AY352" i="1"/>
  <c r="AZ352" i="1" s="1"/>
  <c r="AY353" i="1"/>
  <c r="AZ353" i="1" s="1"/>
  <c r="AY354" i="1"/>
  <c r="AZ354" i="1" s="1"/>
  <c r="AY355" i="1"/>
  <c r="AZ355" i="1" s="1"/>
  <c r="AY356" i="1"/>
  <c r="AZ356" i="1" s="1"/>
  <c r="AY357" i="1"/>
  <c r="AZ357" i="1" s="1"/>
  <c r="AY358" i="1"/>
  <c r="AZ358" i="1" s="1"/>
  <c r="AY359" i="1"/>
  <c r="AZ359" i="1" s="1"/>
  <c r="AY360" i="1"/>
  <c r="AZ360" i="1" s="1"/>
  <c r="AY361" i="1"/>
  <c r="AZ361" i="1" s="1"/>
  <c r="AY362" i="1"/>
  <c r="AZ362" i="1" s="1"/>
  <c r="AY363" i="1"/>
  <c r="AZ363" i="1" s="1"/>
  <c r="AY364" i="1"/>
  <c r="AZ364" i="1" s="1"/>
  <c r="AY365" i="1"/>
  <c r="AZ365" i="1" s="1"/>
  <c r="AY366" i="1"/>
  <c r="AZ366" i="1" s="1"/>
  <c r="AY367" i="1"/>
  <c r="AZ367" i="1" s="1"/>
  <c r="AY3" i="1"/>
  <c r="AZ3" i="1" s="1"/>
  <c r="AG4" i="1"/>
  <c r="AH4" i="1" s="1"/>
  <c r="AG5" i="1"/>
  <c r="AH5" i="1" s="1"/>
  <c r="AG6" i="1"/>
  <c r="AH6" i="1" s="1"/>
  <c r="AG7" i="1"/>
  <c r="AH7" i="1" s="1"/>
  <c r="AG8" i="1"/>
  <c r="AH8" i="1" s="1"/>
  <c r="AG9" i="1"/>
  <c r="AH9" i="1" s="1"/>
  <c r="AG10" i="1"/>
  <c r="AH10" i="1" s="1"/>
  <c r="AG11" i="1"/>
  <c r="AH11" i="1" s="1"/>
  <c r="AG12" i="1"/>
  <c r="AH12" i="1" s="1"/>
  <c r="AG13" i="1"/>
  <c r="AH13" i="1" s="1"/>
  <c r="AG14" i="1"/>
  <c r="AH14" i="1" s="1"/>
  <c r="AG15" i="1"/>
  <c r="AH15" i="1" s="1"/>
  <c r="AG16" i="1"/>
  <c r="AH16" i="1" s="1"/>
  <c r="AG17" i="1"/>
  <c r="AH17" i="1" s="1"/>
  <c r="AG18" i="1"/>
  <c r="AH18" i="1" s="1"/>
  <c r="AG19" i="1"/>
  <c r="AH19" i="1" s="1"/>
  <c r="AG20" i="1"/>
  <c r="AH20" i="1" s="1"/>
  <c r="AG21" i="1"/>
  <c r="AH21" i="1" s="1"/>
  <c r="AG22" i="1"/>
  <c r="AH22" i="1" s="1"/>
  <c r="AG23" i="1"/>
  <c r="AH23" i="1" s="1"/>
  <c r="AG24" i="1"/>
  <c r="AH24" i="1" s="1"/>
  <c r="AG25" i="1"/>
  <c r="AH25" i="1" s="1"/>
  <c r="AG26" i="1"/>
  <c r="AH26" i="1" s="1"/>
  <c r="AG27" i="1"/>
  <c r="AH27" i="1" s="1"/>
  <c r="AG28" i="1"/>
  <c r="AH28" i="1" s="1"/>
  <c r="AG29" i="1"/>
  <c r="AH29" i="1" s="1"/>
  <c r="AG30" i="1"/>
  <c r="AH30" i="1" s="1"/>
  <c r="AG31" i="1"/>
  <c r="AH31" i="1" s="1"/>
  <c r="AG32" i="1"/>
  <c r="AH32" i="1" s="1"/>
  <c r="AG33" i="1"/>
  <c r="AH33" i="1" s="1"/>
  <c r="AG34" i="1"/>
  <c r="AH34" i="1" s="1"/>
  <c r="AG35" i="1"/>
  <c r="AH35" i="1" s="1"/>
  <c r="AG36" i="1"/>
  <c r="AH36" i="1" s="1"/>
  <c r="AG37" i="1"/>
  <c r="AH37" i="1" s="1"/>
  <c r="AG38" i="1"/>
  <c r="AH38" i="1" s="1"/>
  <c r="AG39" i="1"/>
  <c r="AH39" i="1" s="1"/>
  <c r="AG40" i="1"/>
  <c r="AH40" i="1" s="1"/>
  <c r="AG41" i="1"/>
  <c r="AH41" i="1" s="1"/>
  <c r="AG42" i="1"/>
  <c r="AH42" i="1" s="1"/>
  <c r="AG43" i="1"/>
  <c r="AH43" i="1" s="1"/>
  <c r="AG44" i="1"/>
  <c r="AH44" i="1" s="1"/>
  <c r="AG45" i="1"/>
  <c r="AH45" i="1" s="1"/>
  <c r="AG46" i="1"/>
  <c r="AH46" i="1" s="1"/>
  <c r="AG47" i="1"/>
  <c r="AH47" i="1" s="1"/>
  <c r="AG48" i="1"/>
  <c r="AH48" i="1" s="1"/>
  <c r="AG49" i="1"/>
  <c r="AH49" i="1" s="1"/>
  <c r="AG50" i="1"/>
  <c r="AH50" i="1" s="1"/>
  <c r="AG51" i="1"/>
  <c r="AH51" i="1" s="1"/>
  <c r="AG52" i="1"/>
  <c r="AH52" i="1" s="1"/>
  <c r="AG53" i="1"/>
  <c r="AH53" i="1" s="1"/>
  <c r="AG54" i="1"/>
  <c r="AH54" i="1" s="1"/>
  <c r="AG55" i="1"/>
  <c r="AH55" i="1" s="1"/>
  <c r="AG56" i="1"/>
  <c r="AH56" i="1" s="1"/>
  <c r="AG57" i="1"/>
  <c r="AH57" i="1" s="1"/>
  <c r="AG58" i="1"/>
  <c r="AH58" i="1" s="1"/>
  <c r="AG59" i="1"/>
  <c r="AH59" i="1" s="1"/>
  <c r="AG60" i="1"/>
  <c r="AH60" i="1" s="1"/>
  <c r="AG61" i="1"/>
  <c r="AH61" i="1" s="1"/>
  <c r="AG62" i="1"/>
  <c r="AH62" i="1" s="1"/>
  <c r="AG63" i="1"/>
  <c r="AH63" i="1" s="1"/>
  <c r="AG64" i="1"/>
  <c r="AH64" i="1" s="1"/>
  <c r="AG65" i="1"/>
  <c r="AH65" i="1" s="1"/>
  <c r="AG66" i="1"/>
  <c r="AH66" i="1" s="1"/>
  <c r="AG67" i="1"/>
  <c r="AH67" i="1" s="1"/>
  <c r="AG68" i="1"/>
  <c r="AH68" i="1" s="1"/>
  <c r="AG69" i="1"/>
  <c r="AH69" i="1" s="1"/>
  <c r="AG70" i="1"/>
  <c r="AH70" i="1" s="1"/>
  <c r="AG71" i="1"/>
  <c r="AH71" i="1" s="1"/>
  <c r="AG72" i="1"/>
  <c r="AH72" i="1" s="1"/>
  <c r="AG73" i="1"/>
  <c r="AH73" i="1" s="1"/>
  <c r="AG74" i="1"/>
  <c r="AH74" i="1" s="1"/>
  <c r="AG75" i="1"/>
  <c r="AH75" i="1" s="1"/>
  <c r="AG76" i="1"/>
  <c r="AH76" i="1" s="1"/>
  <c r="AG77" i="1"/>
  <c r="AH77" i="1" s="1"/>
  <c r="AG78" i="1"/>
  <c r="AH78" i="1" s="1"/>
  <c r="AG79" i="1"/>
  <c r="AH79" i="1" s="1"/>
  <c r="AG80" i="1"/>
  <c r="AH80" i="1" s="1"/>
  <c r="AG81" i="1"/>
  <c r="AH81" i="1" s="1"/>
  <c r="AG82" i="1"/>
  <c r="AH82" i="1" s="1"/>
  <c r="AG83" i="1"/>
  <c r="AH83" i="1" s="1"/>
  <c r="AG84" i="1"/>
  <c r="AH84" i="1" s="1"/>
  <c r="AG85" i="1"/>
  <c r="AH85" i="1" s="1"/>
  <c r="AG86" i="1"/>
  <c r="AH86" i="1" s="1"/>
  <c r="AG87" i="1"/>
  <c r="AH87" i="1" s="1"/>
  <c r="AG88" i="1"/>
  <c r="AH88" i="1" s="1"/>
  <c r="AG89" i="1"/>
  <c r="AH89" i="1" s="1"/>
  <c r="AG90" i="1"/>
  <c r="AH90" i="1" s="1"/>
  <c r="AG91" i="1"/>
  <c r="AH91" i="1" s="1"/>
  <c r="AG92" i="1"/>
  <c r="AH92" i="1" s="1"/>
  <c r="AG93" i="1"/>
  <c r="AH93" i="1" s="1"/>
  <c r="AG94" i="1"/>
  <c r="AH94" i="1" s="1"/>
  <c r="AG95" i="1"/>
  <c r="AH95" i="1" s="1"/>
  <c r="AG96" i="1"/>
  <c r="AH96" i="1" s="1"/>
  <c r="AG97" i="1"/>
  <c r="AH97" i="1" s="1"/>
  <c r="AG98" i="1"/>
  <c r="AH98" i="1" s="1"/>
  <c r="AG99" i="1"/>
  <c r="AH99" i="1" s="1"/>
  <c r="AG100" i="1"/>
  <c r="AH100" i="1" s="1"/>
  <c r="AG101" i="1"/>
  <c r="AH101" i="1" s="1"/>
  <c r="AG102" i="1"/>
  <c r="AH102" i="1" s="1"/>
  <c r="AG103" i="1"/>
  <c r="AH103" i="1" s="1"/>
  <c r="AG104" i="1"/>
  <c r="AH104" i="1" s="1"/>
  <c r="AG105" i="1"/>
  <c r="AH105" i="1" s="1"/>
  <c r="AG106" i="1"/>
  <c r="AH106" i="1" s="1"/>
  <c r="AG107" i="1"/>
  <c r="AH107" i="1" s="1"/>
  <c r="AG108" i="1"/>
  <c r="AH108" i="1" s="1"/>
  <c r="AG109" i="1"/>
  <c r="AH109" i="1" s="1"/>
  <c r="AG110" i="1"/>
  <c r="AH110" i="1" s="1"/>
  <c r="AG111" i="1"/>
  <c r="AH111" i="1" s="1"/>
  <c r="AG112" i="1"/>
  <c r="AH112" i="1" s="1"/>
  <c r="AG113" i="1"/>
  <c r="AH113" i="1" s="1"/>
  <c r="AG114" i="1"/>
  <c r="AH114" i="1" s="1"/>
  <c r="AG115" i="1"/>
  <c r="AH115" i="1" s="1"/>
  <c r="AG116" i="1"/>
  <c r="AH116" i="1" s="1"/>
  <c r="AG117" i="1"/>
  <c r="AH117" i="1" s="1"/>
  <c r="AG118" i="1"/>
  <c r="AH118" i="1" s="1"/>
  <c r="AG119" i="1"/>
  <c r="AH119" i="1" s="1"/>
  <c r="AG120" i="1"/>
  <c r="AH120" i="1" s="1"/>
  <c r="AG121" i="1"/>
  <c r="AH121" i="1" s="1"/>
  <c r="AG122" i="1"/>
  <c r="AH122" i="1" s="1"/>
  <c r="AG123" i="1"/>
  <c r="AH123" i="1" s="1"/>
  <c r="AG124" i="1"/>
  <c r="AH124" i="1" s="1"/>
  <c r="AG125" i="1"/>
  <c r="AH125" i="1" s="1"/>
  <c r="AG126" i="1"/>
  <c r="AH126" i="1" s="1"/>
  <c r="AG127" i="1"/>
  <c r="AH127" i="1" s="1"/>
  <c r="AG128" i="1"/>
  <c r="AH128" i="1" s="1"/>
  <c r="AG129" i="1"/>
  <c r="AH129" i="1" s="1"/>
  <c r="AG130" i="1"/>
  <c r="AH130" i="1" s="1"/>
  <c r="AG131" i="1"/>
  <c r="AH131" i="1" s="1"/>
  <c r="AG132" i="1"/>
  <c r="AH132" i="1" s="1"/>
  <c r="AG133" i="1"/>
  <c r="AH133" i="1" s="1"/>
  <c r="AG134" i="1"/>
  <c r="AH134" i="1" s="1"/>
  <c r="AG135" i="1"/>
  <c r="AH135" i="1" s="1"/>
  <c r="AG136" i="1"/>
  <c r="AH136" i="1" s="1"/>
  <c r="AG137" i="1"/>
  <c r="AH137" i="1" s="1"/>
  <c r="AG138" i="1"/>
  <c r="AH138" i="1" s="1"/>
  <c r="AG139" i="1"/>
  <c r="AH139" i="1" s="1"/>
  <c r="R3" i="3" s="1"/>
  <c r="T3" i="3" s="1"/>
  <c r="AG140" i="1"/>
  <c r="AH140" i="1" s="1"/>
  <c r="R4" i="3" s="1"/>
  <c r="T4" i="3" s="1"/>
  <c r="AG141" i="1"/>
  <c r="AH141" i="1" s="1"/>
  <c r="R5" i="3" s="1"/>
  <c r="T5" i="3" s="1"/>
  <c r="AG142" i="1"/>
  <c r="AH142" i="1" s="1"/>
  <c r="AG143" i="1"/>
  <c r="AH143" i="1" s="1"/>
  <c r="AG144" i="1"/>
  <c r="AH144" i="1" s="1"/>
  <c r="AG145" i="1"/>
  <c r="AH145" i="1" s="1"/>
  <c r="AG146" i="1"/>
  <c r="AH146" i="1" s="1"/>
  <c r="AG147" i="1"/>
  <c r="AH147" i="1" s="1"/>
  <c r="AG148" i="1"/>
  <c r="AH148" i="1" s="1"/>
  <c r="AG149" i="1"/>
  <c r="AH149" i="1" s="1"/>
  <c r="AG150" i="1"/>
  <c r="AH150" i="1" s="1"/>
  <c r="AG151" i="1"/>
  <c r="AH151" i="1" s="1"/>
  <c r="AG152" i="1"/>
  <c r="AH152" i="1" s="1"/>
  <c r="AG153" i="1"/>
  <c r="AH153" i="1" s="1"/>
  <c r="AG154" i="1"/>
  <c r="AH154" i="1" s="1"/>
  <c r="AG155" i="1"/>
  <c r="AH155" i="1" s="1"/>
  <c r="AG156" i="1"/>
  <c r="AH156" i="1" s="1"/>
  <c r="AG157" i="1"/>
  <c r="AH157" i="1" s="1"/>
  <c r="AG158" i="1"/>
  <c r="AH158" i="1" s="1"/>
  <c r="AG159" i="1"/>
  <c r="AH159" i="1" s="1"/>
  <c r="AG160" i="1"/>
  <c r="AH160" i="1" s="1"/>
  <c r="AG161" i="1"/>
  <c r="AH161" i="1" s="1"/>
  <c r="AG162" i="1"/>
  <c r="AH162" i="1" s="1"/>
  <c r="AG163" i="1"/>
  <c r="AH163" i="1" s="1"/>
  <c r="AG164" i="1"/>
  <c r="AH164" i="1" s="1"/>
  <c r="AG165" i="1"/>
  <c r="AH165" i="1" s="1"/>
  <c r="AG166" i="1"/>
  <c r="AH166" i="1" s="1"/>
  <c r="AG167" i="1"/>
  <c r="AH167" i="1" s="1"/>
  <c r="AG168" i="1"/>
  <c r="AH168" i="1" s="1"/>
  <c r="AG169" i="1"/>
  <c r="AH169" i="1" s="1"/>
  <c r="AG170" i="1"/>
  <c r="AH170" i="1" s="1"/>
  <c r="AG171" i="1"/>
  <c r="AH171" i="1" s="1"/>
  <c r="AG172" i="1"/>
  <c r="AH172" i="1" s="1"/>
  <c r="AG173" i="1"/>
  <c r="AH173" i="1" s="1"/>
  <c r="AG174" i="1"/>
  <c r="AH174" i="1" s="1"/>
  <c r="AG175" i="1"/>
  <c r="AH175" i="1" s="1"/>
  <c r="AG176" i="1"/>
  <c r="AH176" i="1" s="1"/>
  <c r="AG177" i="1"/>
  <c r="AH177" i="1" s="1"/>
  <c r="AG178" i="1"/>
  <c r="AH178" i="1" s="1"/>
  <c r="AG179" i="1"/>
  <c r="AH179" i="1" s="1"/>
  <c r="AG180" i="1"/>
  <c r="AH180" i="1" s="1"/>
  <c r="AG181" i="1"/>
  <c r="AH181" i="1" s="1"/>
  <c r="AG182" i="1"/>
  <c r="AH182" i="1" s="1"/>
  <c r="AG183" i="1"/>
  <c r="AH183" i="1" s="1"/>
  <c r="AG184" i="1"/>
  <c r="AH184" i="1" s="1"/>
  <c r="AG185" i="1"/>
  <c r="AH185" i="1" s="1"/>
  <c r="AG186" i="1"/>
  <c r="AH186" i="1" s="1"/>
  <c r="AG187" i="1"/>
  <c r="AH187" i="1" s="1"/>
  <c r="AG188" i="1"/>
  <c r="AH188" i="1" s="1"/>
  <c r="AG189" i="1"/>
  <c r="AH189" i="1" s="1"/>
  <c r="AG190" i="1"/>
  <c r="AH190" i="1" s="1"/>
  <c r="AG191" i="1"/>
  <c r="AH191" i="1" s="1"/>
  <c r="AG192" i="1"/>
  <c r="AH192" i="1" s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H268" i="1" s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H326" i="1" s="1"/>
  <c r="AG327" i="1"/>
  <c r="AH327" i="1" s="1"/>
  <c r="AG328" i="1"/>
  <c r="AH328" i="1" s="1"/>
  <c r="AG329" i="1"/>
  <c r="AH329" i="1" s="1"/>
  <c r="AG330" i="1"/>
  <c r="AH330" i="1" s="1"/>
  <c r="AG331" i="1"/>
  <c r="AH331" i="1" s="1"/>
  <c r="AG332" i="1"/>
  <c r="AH332" i="1" s="1"/>
  <c r="AG333" i="1"/>
  <c r="AH333" i="1" s="1"/>
  <c r="AG334" i="1"/>
  <c r="AH334" i="1" s="1"/>
  <c r="AG335" i="1"/>
  <c r="AH335" i="1" s="1"/>
  <c r="AG336" i="1"/>
  <c r="AH336" i="1" s="1"/>
  <c r="AG337" i="1"/>
  <c r="AH337" i="1" s="1"/>
  <c r="AG338" i="1"/>
  <c r="AH338" i="1" s="1"/>
  <c r="AG339" i="1"/>
  <c r="AH339" i="1" s="1"/>
  <c r="AG340" i="1"/>
  <c r="AH340" i="1" s="1"/>
  <c r="AG341" i="1"/>
  <c r="AH341" i="1" s="1"/>
  <c r="AG342" i="1"/>
  <c r="AH342" i="1" s="1"/>
  <c r="AG343" i="1"/>
  <c r="AH343" i="1" s="1"/>
  <c r="AG344" i="1"/>
  <c r="AH344" i="1" s="1"/>
  <c r="AG345" i="1"/>
  <c r="AH345" i="1" s="1"/>
  <c r="AG346" i="1"/>
  <c r="AH346" i="1" s="1"/>
  <c r="AG347" i="1"/>
  <c r="AH347" i="1" s="1"/>
  <c r="AG348" i="1"/>
  <c r="AH348" i="1" s="1"/>
  <c r="AG349" i="1"/>
  <c r="AH349" i="1" s="1"/>
  <c r="AG350" i="1"/>
  <c r="AH350" i="1" s="1"/>
  <c r="AG351" i="1"/>
  <c r="AH351" i="1" s="1"/>
  <c r="AG352" i="1"/>
  <c r="AH352" i="1" s="1"/>
  <c r="AG353" i="1"/>
  <c r="AH353" i="1" s="1"/>
  <c r="AG354" i="1"/>
  <c r="AH354" i="1" s="1"/>
  <c r="AG355" i="1"/>
  <c r="AH355" i="1" s="1"/>
  <c r="AG356" i="1"/>
  <c r="AH356" i="1" s="1"/>
  <c r="AG357" i="1"/>
  <c r="AH357" i="1" s="1"/>
  <c r="AG358" i="1"/>
  <c r="AH358" i="1" s="1"/>
  <c r="AG359" i="1"/>
  <c r="AH359" i="1" s="1"/>
  <c r="AG360" i="1"/>
  <c r="AH360" i="1" s="1"/>
  <c r="AG361" i="1"/>
  <c r="AH361" i="1" s="1"/>
  <c r="AG362" i="1"/>
  <c r="AH362" i="1" s="1"/>
  <c r="AG363" i="1"/>
  <c r="AH363" i="1" s="1"/>
  <c r="AG364" i="1"/>
  <c r="AH364" i="1" s="1"/>
  <c r="AG365" i="1"/>
  <c r="AH365" i="1" s="1"/>
  <c r="AG366" i="1"/>
  <c r="AH366" i="1" s="1"/>
  <c r="AG367" i="1"/>
  <c r="AH367" i="1" s="1"/>
  <c r="AG3" i="1"/>
  <c r="AH3" i="1" s="1"/>
  <c r="AI3" i="1" s="1"/>
  <c r="J64" i="4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Z137" i="1"/>
  <c r="Z138" i="1"/>
  <c r="Z139" i="1"/>
  <c r="Z140" i="1"/>
  <c r="Z141" i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AB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" i="1"/>
  <c r="AA3" i="1" s="1"/>
  <c r="W4" i="1"/>
  <c r="X4" i="1" s="1"/>
  <c r="W5" i="1"/>
  <c r="X5" i="1" s="1"/>
  <c r="AC5" i="1" s="1"/>
  <c r="W6" i="1"/>
  <c r="X6" i="1" s="1"/>
  <c r="W7" i="1"/>
  <c r="X7" i="1" s="1"/>
  <c r="W8" i="1"/>
  <c r="X8" i="1" s="1"/>
  <c r="W9" i="1"/>
  <c r="X9" i="1" s="1"/>
  <c r="AC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X65" i="1" s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2" i="1"/>
  <c r="X82" i="1" s="1"/>
  <c r="W83" i="1"/>
  <c r="X83" i="1" s="1"/>
  <c r="W84" i="1"/>
  <c r="X84" i="1" s="1"/>
  <c r="W85" i="1"/>
  <c r="X85" i="1" s="1"/>
  <c r="W86" i="1"/>
  <c r="X86" i="1" s="1"/>
  <c r="W87" i="1"/>
  <c r="X87" i="1" s="1"/>
  <c r="W88" i="1"/>
  <c r="X88" i="1" s="1"/>
  <c r="W89" i="1"/>
  <c r="X89" i="1" s="1"/>
  <c r="W90" i="1"/>
  <c r="X90" i="1" s="1"/>
  <c r="W91" i="1"/>
  <c r="X91" i="1" s="1"/>
  <c r="W92" i="1"/>
  <c r="X92" i="1" s="1"/>
  <c r="W93" i="1"/>
  <c r="X93" i="1" s="1"/>
  <c r="W94" i="1"/>
  <c r="X94" i="1" s="1"/>
  <c r="W95" i="1"/>
  <c r="X95" i="1" s="1"/>
  <c r="W96" i="1"/>
  <c r="X96" i="1" s="1"/>
  <c r="W97" i="1"/>
  <c r="X97" i="1" s="1"/>
  <c r="W98" i="1"/>
  <c r="X98" i="1" s="1"/>
  <c r="W99" i="1"/>
  <c r="X99" i="1" s="1"/>
  <c r="W100" i="1"/>
  <c r="X100" i="1" s="1"/>
  <c r="W101" i="1"/>
  <c r="X101" i="1" s="1"/>
  <c r="W102" i="1"/>
  <c r="X102" i="1" s="1"/>
  <c r="W103" i="1"/>
  <c r="X103" i="1" s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W110" i="1"/>
  <c r="X110" i="1" s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18" i="1"/>
  <c r="X118" i="1" s="1"/>
  <c r="W119" i="1"/>
  <c r="X119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X129" i="1" s="1"/>
  <c r="W130" i="1"/>
  <c r="X130" i="1" s="1"/>
  <c r="W131" i="1"/>
  <c r="X131" i="1" s="1"/>
  <c r="W132" i="1"/>
  <c r="X132" i="1" s="1"/>
  <c r="W133" i="1"/>
  <c r="X133" i="1" s="1"/>
  <c r="W134" i="1"/>
  <c r="X134" i="1" s="1"/>
  <c r="W135" i="1"/>
  <c r="X135" i="1" s="1"/>
  <c r="W136" i="1"/>
  <c r="W137" i="1"/>
  <c r="W138" i="1"/>
  <c r="W139" i="1"/>
  <c r="W140" i="1"/>
  <c r="W141" i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 s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Y228" i="1" s="1"/>
  <c r="AC228" i="1" s="1"/>
  <c r="P289" i="4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 s="1"/>
  <c r="W236" i="1"/>
  <c r="X236" i="1" s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 s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Y297" i="1" s="1"/>
  <c r="AC297" i="1" s="1"/>
  <c r="P358" i="4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 s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" i="1"/>
  <c r="X3" i="1" s="1"/>
  <c r="T4" i="1"/>
  <c r="U4" i="1" s="1"/>
  <c r="T6" i="1"/>
  <c r="T7" i="1"/>
  <c r="T8" i="1"/>
  <c r="T9" i="1"/>
  <c r="T10" i="1"/>
  <c r="T11" i="1"/>
  <c r="T12" i="1"/>
  <c r="T13" i="1"/>
  <c r="T14" i="1"/>
  <c r="T15" i="1"/>
  <c r="T16" i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V236" i="1" s="1"/>
  <c r="H297" i="4" s="1"/>
  <c r="T237" i="1"/>
  <c r="U237" i="1" s="1"/>
  <c r="T238" i="1"/>
  <c r="U238" i="1" s="1"/>
  <c r="T239" i="1"/>
  <c r="U239" i="1" s="1"/>
  <c r="T240" i="1"/>
  <c r="U240" i="1" s="1"/>
  <c r="T241" i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" i="1"/>
  <c r="U3" i="1" s="1"/>
  <c r="P4" i="3" l="1"/>
  <c r="P6" i="3"/>
  <c r="P5" i="3"/>
  <c r="B237" i="1"/>
  <c r="C237" i="1" s="1"/>
  <c r="B238" i="1"/>
  <c r="C238" i="1" s="1"/>
  <c r="B239" i="1"/>
  <c r="C239" i="1" s="1"/>
  <c r="B240" i="1"/>
  <c r="C240" i="1" s="1"/>
  <c r="B241" i="1"/>
  <c r="C241" i="1" s="1"/>
  <c r="E194" i="1" l="1"/>
  <c r="E195" i="1"/>
  <c r="F195" i="1" s="1"/>
  <c r="E196" i="1"/>
  <c r="F196" i="1" s="1"/>
  <c r="E197" i="1"/>
  <c r="F197" i="1" s="1"/>
  <c r="E198" i="1"/>
  <c r="F198" i="1" s="1"/>
  <c r="E199" i="1"/>
  <c r="F199" i="1" s="1"/>
  <c r="G199" i="1" s="1"/>
  <c r="D260" i="4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AD174" i="1" l="1"/>
  <c r="AE174" i="1" s="1"/>
  <c r="AD175" i="1"/>
  <c r="AE175" i="1" s="1"/>
  <c r="AD176" i="1"/>
  <c r="AE176" i="1" s="1"/>
  <c r="AD177" i="1"/>
  <c r="AE177" i="1" s="1"/>
  <c r="AD178" i="1"/>
  <c r="AE178" i="1" s="1"/>
  <c r="AP170" i="1" l="1"/>
  <c r="AQ170" i="1" s="1"/>
  <c r="B135" i="1" l="1"/>
  <c r="C135" i="1" s="1"/>
  <c r="B90" i="1" l="1"/>
  <c r="C90" i="1" s="1"/>
  <c r="B79" i="1" l="1"/>
  <c r="C79" i="1" s="1"/>
  <c r="Q7" i="1" l="1"/>
  <c r="R7" i="1" s="1"/>
  <c r="BE4" i="1" l="1"/>
  <c r="BF4" i="1" s="1"/>
  <c r="BE5" i="1"/>
  <c r="BF5" i="1" s="1"/>
  <c r="BE6" i="1"/>
  <c r="BF6" i="1" s="1"/>
  <c r="BE7" i="1"/>
  <c r="BF7" i="1" s="1"/>
  <c r="BE8" i="1"/>
  <c r="BF8" i="1" s="1"/>
  <c r="BE9" i="1"/>
  <c r="BF9" i="1" s="1"/>
  <c r="BE10" i="1"/>
  <c r="BF10" i="1" s="1"/>
  <c r="BE11" i="1"/>
  <c r="BF11" i="1" s="1"/>
  <c r="BE12" i="1"/>
  <c r="BF12" i="1" s="1"/>
  <c r="BE13" i="1"/>
  <c r="BF13" i="1" s="1"/>
  <c r="BE14" i="1"/>
  <c r="BF14" i="1" s="1"/>
  <c r="BE15" i="1"/>
  <c r="BF15" i="1" s="1"/>
  <c r="BE16" i="1"/>
  <c r="BF16" i="1" s="1"/>
  <c r="BE17" i="1"/>
  <c r="BF17" i="1" s="1"/>
  <c r="BE18" i="1"/>
  <c r="BF18" i="1" s="1"/>
  <c r="BE19" i="1"/>
  <c r="BF19" i="1" s="1"/>
  <c r="BE20" i="1"/>
  <c r="BF20" i="1" s="1"/>
  <c r="BE21" i="1"/>
  <c r="BF21" i="1" s="1"/>
  <c r="BE22" i="1"/>
  <c r="BF22" i="1" s="1"/>
  <c r="BE23" i="1"/>
  <c r="BF23" i="1" s="1"/>
  <c r="BE24" i="1"/>
  <c r="BF24" i="1" s="1"/>
  <c r="BE25" i="1"/>
  <c r="BF25" i="1" s="1"/>
  <c r="BE26" i="1"/>
  <c r="BF26" i="1" s="1"/>
  <c r="BE27" i="1"/>
  <c r="BF27" i="1" s="1"/>
  <c r="BE28" i="1"/>
  <c r="BF28" i="1" s="1"/>
  <c r="BE29" i="1"/>
  <c r="BF29" i="1" s="1"/>
  <c r="BE30" i="1"/>
  <c r="BF30" i="1" s="1"/>
  <c r="BE31" i="1"/>
  <c r="BF31" i="1" s="1"/>
  <c r="BE32" i="1"/>
  <c r="BF32" i="1" s="1"/>
  <c r="BE33" i="1"/>
  <c r="BF33" i="1" s="1"/>
  <c r="BE34" i="1"/>
  <c r="BF34" i="1" s="1"/>
  <c r="BE35" i="1"/>
  <c r="BF35" i="1" s="1"/>
  <c r="BE36" i="1"/>
  <c r="BF36" i="1" s="1"/>
  <c r="BE37" i="1"/>
  <c r="BF37" i="1" s="1"/>
  <c r="BE38" i="1"/>
  <c r="BF38" i="1" s="1"/>
  <c r="BE39" i="1"/>
  <c r="BF39" i="1" s="1"/>
  <c r="BE40" i="1"/>
  <c r="BF40" i="1" s="1"/>
  <c r="BE41" i="1"/>
  <c r="BF41" i="1" s="1"/>
  <c r="BE42" i="1"/>
  <c r="BF42" i="1" s="1"/>
  <c r="BE43" i="1"/>
  <c r="BF43" i="1" s="1"/>
  <c r="BE44" i="1"/>
  <c r="BF44" i="1" s="1"/>
  <c r="BE45" i="1"/>
  <c r="BF45" i="1" s="1"/>
  <c r="BE46" i="1"/>
  <c r="BF46" i="1" s="1"/>
  <c r="BE47" i="1"/>
  <c r="BF47" i="1" s="1"/>
  <c r="BE48" i="1"/>
  <c r="BF48" i="1" s="1"/>
  <c r="BE49" i="1"/>
  <c r="BF49" i="1" s="1"/>
  <c r="BE50" i="1"/>
  <c r="BF50" i="1" s="1"/>
  <c r="BE51" i="1"/>
  <c r="BF51" i="1" s="1"/>
  <c r="BE52" i="1"/>
  <c r="BF52" i="1" s="1"/>
  <c r="BE53" i="1"/>
  <c r="BF53" i="1" s="1"/>
  <c r="BE54" i="1"/>
  <c r="BF54" i="1" s="1"/>
  <c r="BE55" i="1"/>
  <c r="BF55" i="1" s="1"/>
  <c r="BE56" i="1"/>
  <c r="BF56" i="1" s="1"/>
  <c r="BE57" i="1"/>
  <c r="BF57" i="1" s="1"/>
  <c r="BE58" i="1"/>
  <c r="BF58" i="1" s="1"/>
  <c r="BE59" i="1"/>
  <c r="BF59" i="1" s="1"/>
  <c r="BE60" i="1"/>
  <c r="BF60" i="1" s="1"/>
  <c r="BE61" i="1"/>
  <c r="BF61" i="1" s="1"/>
  <c r="BE62" i="1"/>
  <c r="BF62" i="1" s="1"/>
  <c r="BE63" i="1"/>
  <c r="BF63" i="1" s="1"/>
  <c r="BE64" i="1"/>
  <c r="BF64" i="1" s="1"/>
  <c r="BE65" i="1"/>
  <c r="BF65" i="1" s="1"/>
  <c r="BE66" i="1"/>
  <c r="BF66" i="1" s="1"/>
  <c r="BE67" i="1"/>
  <c r="BF67" i="1" s="1"/>
  <c r="BE68" i="1"/>
  <c r="BF68" i="1" s="1"/>
  <c r="BE69" i="1"/>
  <c r="BF69" i="1" s="1"/>
  <c r="BE70" i="1"/>
  <c r="BF70" i="1" s="1"/>
  <c r="BE71" i="1"/>
  <c r="BF71" i="1" s="1"/>
  <c r="BE72" i="1"/>
  <c r="BF72" i="1" s="1"/>
  <c r="BE73" i="1"/>
  <c r="BF73" i="1" s="1"/>
  <c r="BE74" i="1"/>
  <c r="BF74" i="1" s="1"/>
  <c r="BE75" i="1"/>
  <c r="BF75" i="1" s="1"/>
  <c r="BE76" i="1"/>
  <c r="BF76" i="1" s="1"/>
  <c r="BE77" i="1"/>
  <c r="BF77" i="1" s="1"/>
  <c r="BE78" i="1"/>
  <c r="BF78" i="1" s="1"/>
  <c r="BE79" i="1"/>
  <c r="BF79" i="1" s="1"/>
  <c r="BE80" i="1"/>
  <c r="BF80" i="1" s="1"/>
  <c r="BE81" i="1"/>
  <c r="BF81" i="1" s="1"/>
  <c r="BE82" i="1"/>
  <c r="BF82" i="1" s="1"/>
  <c r="BE83" i="1"/>
  <c r="BF83" i="1" s="1"/>
  <c r="BE84" i="1"/>
  <c r="BF84" i="1" s="1"/>
  <c r="BE85" i="1"/>
  <c r="BF85" i="1" s="1"/>
  <c r="BE86" i="1"/>
  <c r="BF86" i="1" s="1"/>
  <c r="BE87" i="1"/>
  <c r="BF87" i="1" s="1"/>
  <c r="BE88" i="1"/>
  <c r="BF88" i="1" s="1"/>
  <c r="BE89" i="1"/>
  <c r="BF89" i="1" s="1"/>
  <c r="BE90" i="1"/>
  <c r="BF90" i="1" s="1"/>
  <c r="BE91" i="1"/>
  <c r="BF91" i="1" s="1"/>
  <c r="BE92" i="1"/>
  <c r="BF92" i="1" s="1"/>
  <c r="BE93" i="1"/>
  <c r="BF93" i="1" s="1"/>
  <c r="BE94" i="1"/>
  <c r="BF94" i="1" s="1"/>
  <c r="BE95" i="1"/>
  <c r="BF95" i="1" s="1"/>
  <c r="BE96" i="1"/>
  <c r="BF96" i="1" s="1"/>
  <c r="BE97" i="1"/>
  <c r="BF97" i="1" s="1"/>
  <c r="BE98" i="1"/>
  <c r="BF98" i="1" s="1"/>
  <c r="BE99" i="1"/>
  <c r="BF99" i="1" s="1"/>
  <c r="BE100" i="1"/>
  <c r="BF100" i="1" s="1"/>
  <c r="BE101" i="1"/>
  <c r="BF101" i="1" s="1"/>
  <c r="BE102" i="1"/>
  <c r="BF102" i="1" s="1"/>
  <c r="BE103" i="1"/>
  <c r="BF103" i="1" s="1"/>
  <c r="BE104" i="1"/>
  <c r="BF104" i="1" s="1"/>
  <c r="BE105" i="1"/>
  <c r="BF105" i="1" s="1"/>
  <c r="BE106" i="1"/>
  <c r="BF106" i="1" s="1"/>
  <c r="BE107" i="1"/>
  <c r="BF107" i="1" s="1"/>
  <c r="BE108" i="1"/>
  <c r="BF108" i="1" s="1"/>
  <c r="BE109" i="1"/>
  <c r="BF109" i="1" s="1"/>
  <c r="BE110" i="1"/>
  <c r="BF110" i="1" s="1"/>
  <c r="BE111" i="1"/>
  <c r="BF111" i="1" s="1"/>
  <c r="BE112" i="1"/>
  <c r="BF112" i="1" s="1"/>
  <c r="BE113" i="1"/>
  <c r="BF113" i="1" s="1"/>
  <c r="BE114" i="1"/>
  <c r="BF114" i="1" s="1"/>
  <c r="BE115" i="1"/>
  <c r="BF115" i="1" s="1"/>
  <c r="BE116" i="1"/>
  <c r="BF116" i="1" s="1"/>
  <c r="BE117" i="1"/>
  <c r="BF117" i="1" s="1"/>
  <c r="BE118" i="1"/>
  <c r="BF118" i="1" s="1"/>
  <c r="BE119" i="1"/>
  <c r="BF119" i="1" s="1"/>
  <c r="BE120" i="1"/>
  <c r="BF120" i="1" s="1"/>
  <c r="BE121" i="1"/>
  <c r="BF121" i="1" s="1"/>
  <c r="BE122" i="1"/>
  <c r="BF122" i="1" s="1"/>
  <c r="BE123" i="1"/>
  <c r="BF123" i="1" s="1"/>
  <c r="BE124" i="1"/>
  <c r="BF124" i="1" s="1"/>
  <c r="BE125" i="1"/>
  <c r="BF125" i="1" s="1"/>
  <c r="BE126" i="1"/>
  <c r="BF126" i="1" s="1"/>
  <c r="BE127" i="1"/>
  <c r="BF127" i="1" s="1"/>
  <c r="BE128" i="1"/>
  <c r="BF128" i="1" s="1"/>
  <c r="BE129" i="1"/>
  <c r="BF129" i="1" s="1"/>
  <c r="BE130" i="1"/>
  <c r="BF130" i="1" s="1"/>
  <c r="BE131" i="1"/>
  <c r="BF131" i="1" s="1"/>
  <c r="BE132" i="1"/>
  <c r="BF132" i="1" s="1"/>
  <c r="BE133" i="1"/>
  <c r="BF133" i="1" s="1"/>
  <c r="BE134" i="1"/>
  <c r="BF134" i="1" s="1"/>
  <c r="BE135" i="1"/>
  <c r="BF135" i="1" s="1"/>
  <c r="BE136" i="1"/>
  <c r="BF136" i="1" s="1"/>
  <c r="BE137" i="1"/>
  <c r="BF137" i="1" s="1"/>
  <c r="BE138" i="1"/>
  <c r="BF138" i="1" s="1"/>
  <c r="BE139" i="1"/>
  <c r="BF139" i="1" s="1"/>
  <c r="BE140" i="1"/>
  <c r="BF140" i="1" s="1"/>
  <c r="BE141" i="1"/>
  <c r="BF141" i="1" s="1"/>
  <c r="BE142" i="1"/>
  <c r="BF142" i="1" s="1"/>
  <c r="BE143" i="1"/>
  <c r="BF143" i="1" s="1"/>
  <c r="BE144" i="1"/>
  <c r="BF144" i="1" s="1"/>
  <c r="BE145" i="1"/>
  <c r="BF145" i="1" s="1"/>
  <c r="BE146" i="1"/>
  <c r="BF146" i="1" s="1"/>
  <c r="BE147" i="1"/>
  <c r="BF147" i="1" s="1"/>
  <c r="BE148" i="1"/>
  <c r="BF148" i="1" s="1"/>
  <c r="BE149" i="1"/>
  <c r="BF149" i="1" s="1"/>
  <c r="BE150" i="1"/>
  <c r="BF150" i="1" s="1"/>
  <c r="BE151" i="1"/>
  <c r="BF151" i="1" s="1"/>
  <c r="BE152" i="1"/>
  <c r="BF152" i="1" s="1"/>
  <c r="BE153" i="1"/>
  <c r="BF153" i="1" s="1"/>
  <c r="BE154" i="1"/>
  <c r="BF154" i="1" s="1"/>
  <c r="BE155" i="1"/>
  <c r="BF155" i="1" s="1"/>
  <c r="BE156" i="1"/>
  <c r="BF156" i="1" s="1"/>
  <c r="BE157" i="1"/>
  <c r="BF157" i="1" s="1"/>
  <c r="BE158" i="1"/>
  <c r="BF158" i="1" s="1"/>
  <c r="BE159" i="1"/>
  <c r="BF159" i="1" s="1"/>
  <c r="BE160" i="1"/>
  <c r="BF160" i="1" s="1"/>
  <c r="BE161" i="1"/>
  <c r="BF161" i="1" s="1"/>
  <c r="BE162" i="1"/>
  <c r="BF162" i="1" s="1"/>
  <c r="BE163" i="1"/>
  <c r="BF163" i="1" s="1"/>
  <c r="BE164" i="1"/>
  <c r="BF164" i="1" s="1"/>
  <c r="BE165" i="1"/>
  <c r="BF165" i="1" s="1"/>
  <c r="BE166" i="1"/>
  <c r="BF166" i="1" s="1"/>
  <c r="BE167" i="1"/>
  <c r="BF167" i="1" s="1"/>
  <c r="BE168" i="1"/>
  <c r="BF168" i="1" s="1"/>
  <c r="BE169" i="1"/>
  <c r="BF169" i="1" s="1"/>
  <c r="BE170" i="1"/>
  <c r="BF170" i="1" s="1"/>
  <c r="BE171" i="1"/>
  <c r="BF171" i="1" s="1"/>
  <c r="BE172" i="1"/>
  <c r="BF172" i="1" s="1"/>
  <c r="BE173" i="1"/>
  <c r="BF173" i="1" s="1"/>
  <c r="BE174" i="1"/>
  <c r="BF174" i="1" s="1"/>
  <c r="BE175" i="1"/>
  <c r="BF175" i="1" s="1"/>
  <c r="BE176" i="1"/>
  <c r="BF176" i="1" s="1"/>
  <c r="BE177" i="1"/>
  <c r="BF177" i="1" s="1"/>
  <c r="BE178" i="1"/>
  <c r="BF178" i="1" s="1"/>
  <c r="BE179" i="1"/>
  <c r="BF179" i="1" s="1"/>
  <c r="BE180" i="1"/>
  <c r="BF180" i="1" s="1"/>
  <c r="BE181" i="1"/>
  <c r="BF181" i="1" s="1"/>
  <c r="BE182" i="1"/>
  <c r="BF182" i="1" s="1"/>
  <c r="BE183" i="1"/>
  <c r="BF183" i="1" s="1"/>
  <c r="BE184" i="1"/>
  <c r="BF184" i="1" s="1"/>
  <c r="BE185" i="1"/>
  <c r="BF185" i="1" s="1"/>
  <c r="BE186" i="1"/>
  <c r="BE187" i="1"/>
  <c r="BF187" i="1" s="1"/>
  <c r="BE188" i="1"/>
  <c r="BF188" i="1" s="1"/>
  <c r="BE189" i="1"/>
  <c r="BF189" i="1" s="1"/>
  <c r="BE190" i="1"/>
  <c r="BF190" i="1" s="1"/>
  <c r="BE191" i="1"/>
  <c r="BF191" i="1" s="1"/>
  <c r="BE192" i="1"/>
  <c r="BF192" i="1" s="1"/>
  <c r="BE193" i="1"/>
  <c r="BF193" i="1" s="1"/>
  <c r="BE194" i="1"/>
  <c r="BF194" i="1" s="1"/>
  <c r="BE195" i="1"/>
  <c r="BF195" i="1" s="1"/>
  <c r="BE196" i="1"/>
  <c r="BF196" i="1" s="1"/>
  <c r="BE197" i="1"/>
  <c r="BF197" i="1" s="1"/>
  <c r="BE198" i="1"/>
  <c r="BF198" i="1" s="1"/>
  <c r="BE199" i="1"/>
  <c r="BF199" i="1" s="1"/>
  <c r="BE200" i="1"/>
  <c r="BF200" i="1" s="1"/>
  <c r="BE201" i="1"/>
  <c r="BF201" i="1" s="1"/>
  <c r="BE202" i="1"/>
  <c r="BF202" i="1" s="1"/>
  <c r="BE203" i="1"/>
  <c r="BF203" i="1" s="1"/>
  <c r="BE204" i="1"/>
  <c r="BF204" i="1" s="1"/>
  <c r="BE205" i="1"/>
  <c r="BF205" i="1" s="1"/>
  <c r="BE206" i="1"/>
  <c r="BF206" i="1" s="1"/>
  <c r="BE207" i="1"/>
  <c r="BF207" i="1" s="1"/>
  <c r="BE208" i="1"/>
  <c r="BF208" i="1" s="1"/>
  <c r="BE209" i="1"/>
  <c r="BF209" i="1" s="1"/>
  <c r="BE210" i="1"/>
  <c r="BF210" i="1" s="1"/>
  <c r="BE211" i="1"/>
  <c r="BF211" i="1" s="1"/>
  <c r="BE212" i="1"/>
  <c r="BF212" i="1" s="1"/>
  <c r="BE213" i="1"/>
  <c r="BF213" i="1" s="1"/>
  <c r="BE214" i="1"/>
  <c r="BF214" i="1" s="1"/>
  <c r="BE215" i="1"/>
  <c r="BF215" i="1" s="1"/>
  <c r="BE216" i="1"/>
  <c r="BF216" i="1" s="1"/>
  <c r="BE217" i="1"/>
  <c r="BF217" i="1" s="1"/>
  <c r="BE218" i="1"/>
  <c r="BF218" i="1" s="1"/>
  <c r="BE219" i="1"/>
  <c r="BF219" i="1" s="1"/>
  <c r="BE220" i="1"/>
  <c r="BF220" i="1" s="1"/>
  <c r="BE221" i="1"/>
  <c r="BF221" i="1" s="1"/>
  <c r="BE222" i="1"/>
  <c r="BF222" i="1" s="1"/>
  <c r="BG222" i="1" s="1"/>
  <c r="S283" i="4" s="1"/>
  <c r="BE223" i="1"/>
  <c r="BF223" i="1" s="1"/>
  <c r="BG223" i="1" s="1"/>
  <c r="S284" i="4" s="1"/>
  <c r="BE224" i="1"/>
  <c r="BF224" i="1" s="1"/>
  <c r="BG224" i="1" s="1"/>
  <c r="S285" i="4" s="1"/>
  <c r="BE225" i="1"/>
  <c r="BF225" i="1" s="1"/>
  <c r="BG225" i="1" s="1"/>
  <c r="S286" i="4" s="1"/>
  <c r="BE226" i="1"/>
  <c r="BF226" i="1" s="1"/>
  <c r="BG226" i="1" s="1"/>
  <c r="S287" i="4" s="1"/>
  <c r="BE227" i="1"/>
  <c r="BF227" i="1" s="1"/>
  <c r="BG227" i="1" s="1"/>
  <c r="S288" i="4" s="1"/>
  <c r="BE228" i="1"/>
  <c r="BF228" i="1" s="1"/>
  <c r="BG228" i="1" s="1"/>
  <c r="S289" i="4" s="1"/>
  <c r="BE229" i="1"/>
  <c r="BF229" i="1" s="1"/>
  <c r="BG229" i="1" s="1"/>
  <c r="S290" i="4" s="1"/>
  <c r="BE230" i="1"/>
  <c r="BF230" i="1" s="1"/>
  <c r="BG230" i="1" s="1"/>
  <c r="S291" i="4" s="1"/>
  <c r="BE231" i="1"/>
  <c r="BF231" i="1" s="1"/>
  <c r="BG231" i="1" s="1"/>
  <c r="S292" i="4" s="1"/>
  <c r="BE232" i="1"/>
  <c r="BF232" i="1" s="1"/>
  <c r="BG232" i="1" s="1"/>
  <c r="S293" i="4" s="1"/>
  <c r="BE233" i="1"/>
  <c r="BF233" i="1" s="1"/>
  <c r="BG233" i="1" s="1"/>
  <c r="S294" i="4" s="1"/>
  <c r="BE234" i="1"/>
  <c r="BF234" i="1" s="1"/>
  <c r="BG234" i="1" s="1"/>
  <c r="S295" i="4" s="1"/>
  <c r="BE235" i="1"/>
  <c r="BF235" i="1" s="1"/>
  <c r="BG235" i="1" s="1"/>
  <c r="S296" i="4" s="1"/>
  <c r="BE236" i="1"/>
  <c r="BF236" i="1" s="1"/>
  <c r="BG236" i="1" s="1"/>
  <c r="S297" i="4" s="1"/>
  <c r="BE237" i="1"/>
  <c r="BF237" i="1" s="1"/>
  <c r="BG237" i="1" s="1"/>
  <c r="S298" i="4" s="1"/>
  <c r="BE238" i="1"/>
  <c r="BF238" i="1" s="1"/>
  <c r="BG238" i="1" s="1"/>
  <c r="S299" i="4" s="1"/>
  <c r="BE239" i="1"/>
  <c r="BF239" i="1" s="1"/>
  <c r="BG239" i="1" s="1"/>
  <c r="S300" i="4" s="1"/>
  <c r="BE240" i="1"/>
  <c r="BF240" i="1" s="1"/>
  <c r="BG240" i="1" s="1"/>
  <c r="S301" i="4" s="1"/>
  <c r="BE241" i="1"/>
  <c r="BF241" i="1" s="1"/>
  <c r="BG241" i="1" s="1"/>
  <c r="S302" i="4" s="1"/>
  <c r="BE242" i="1"/>
  <c r="BF242" i="1" s="1"/>
  <c r="BG242" i="1" s="1"/>
  <c r="S303" i="4" s="1"/>
  <c r="BE243" i="1"/>
  <c r="BF243" i="1" s="1"/>
  <c r="BG243" i="1" s="1"/>
  <c r="S304" i="4" s="1"/>
  <c r="BE244" i="1"/>
  <c r="BF244" i="1" s="1"/>
  <c r="BG244" i="1" s="1"/>
  <c r="S305" i="4" s="1"/>
  <c r="BE245" i="1"/>
  <c r="BF245" i="1" s="1"/>
  <c r="BG245" i="1" s="1"/>
  <c r="S306" i="4" s="1"/>
  <c r="BE246" i="1"/>
  <c r="BF246" i="1" s="1"/>
  <c r="BG246" i="1" s="1"/>
  <c r="S307" i="4" s="1"/>
  <c r="BE247" i="1"/>
  <c r="BF247" i="1" s="1"/>
  <c r="BG247" i="1" s="1"/>
  <c r="S308" i="4" s="1"/>
  <c r="BE248" i="1"/>
  <c r="BF248" i="1" s="1"/>
  <c r="BG248" i="1" s="1"/>
  <c r="S309" i="4" s="1"/>
  <c r="BE249" i="1"/>
  <c r="BF249" i="1" s="1"/>
  <c r="BG249" i="1" s="1"/>
  <c r="S310" i="4" s="1"/>
  <c r="BE250" i="1"/>
  <c r="BF250" i="1" s="1"/>
  <c r="BG250" i="1" s="1"/>
  <c r="S311" i="4" s="1"/>
  <c r="BE251" i="1"/>
  <c r="BF251" i="1" s="1"/>
  <c r="BG251" i="1" s="1"/>
  <c r="S312" i="4" s="1"/>
  <c r="BE252" i="1"/>
  <c r="BF252" i="1" s="1"/>
  <c r="BG252" i="1" s="1"/>
  <c r="S313" i="4" s="1"/>
  <c r="BE253" i="1"/>
  <c r="BF253" i="1" s="1"/>
  <c r="BG253" i="1" s="1"/>
  <c r="S314" i="4" s="1"/>
  <c r="BE254" i="1"/>
  <c r="BF254" i="1" s="1"/>
  <c r="BG254" i="1" s="1"/>
  <c r="S315" i="4" s="1"/>
  <c r="BE255" i="1"/>
  <c r="BF255" i="1" s="1"/>
  <c r="BG255" i="1" s="1"/>
  <c r="S316" i="4" s="1"/>
  <c r="BE256" i="1"/>
  <c r="BF256" i="1" s="1"/>
  <c r="BG256" i="1" s="1"/>
  <c r="S317" i="4" s="1"/>
  <c r="BE257" i="1"/>
  <c r="BF257" i="1" s="1"/>
  <c r="BG257" i="1" s="1"/>
  <c r="S318" i="4" s="1"/>
  <c r="BE258" i="1"/>
  <c r="BF258" i="1" s="1"/>
  <c r="BG258" i="1" s="1"/>
  <c r="S319" i="4" s="1"/>
  <c r="BE259" i="1"/>
  <c r="BF259" i="1" s="1"/>
  <c r="BG259" i="1" s="1"/>
  <c r="S320" i="4" s="1"/>
  <c r="BE260" i="1"/>
  <c r="BF260" i="1" s="1"/>
  <c r="BG260" i="1" s="1"/>
  <c r="S321" i="4" s="1"/>
  <c r="BE261" i="1"/>
  <c r="BF261" i="1" s="1"/>
  <c r="BG261" i="1" s="1"/>
  <c r="S322" i="4" s="1"/>
  <c r="BE262" i="1"/>
  <c r="BF262" i="1" s="1"/>
  <c r="BE263" i="1"/>
  <c r="BF263" i="1" s="1"/>
  <c r="BE264" i="1"/>
  <c r="BF264" i="1" s="1"/>
  <c r="BE265" i="1"/>
  <c r="BF265" i="1" s="1"/>
  <c r="BE266" i="1"/>
  <c r="BF266" i="1" s="1"/>
  <c r="BE267" i="1"/>
  <c r="BF267" i="1" s="1"/>
  <c r="BE268" i="1"/>
  <c r="BF268" i="1" s="1"/>
  <c r="BE269" i="1"/>
  <c r="BF269" i="1" s="1"/>
  <c r="BE270" i="1"/>
  <c r="BF270" i="1" s="1"/>
  <c r="BE271" i="1"/>
  <c r="BF271" i="1" s="1"/>
  <c r="BE272" i="1"/>
  <c r="BF272" i="1" s="1"/>
  <c r="BE273" i="1"/>
  <c r="BF273" i="1" s="1"/>
  <c r="BE274" i="1"/>
  <c r="BF274" i="1" s="1"/>
  <c r="BE275" i="1"/>
  <c r="BF275" i="1" s="1"/>
  <c r="BE276" i="1"/>
  <c r="BF276" i="1" s="1"/>
  <c r="BE277" i="1"/>
  <c r="BF277" i="1" s="1"/>
  <c r="BE278" i="1"/>
  <c r="BF278" i="1" s="1"/>
  <c r="BE279" i="1"/>
  <c r="BF279" i="1" s="1"/>
  <c r="BE280" i="1"/>
  <c r="BF280" i="1" s="1"/>
  <c r="BE281" i="1"/>
  <c r="BF281" i="1" s="1"/>
  <c r="BE282" i="1"/>
  <c r="BF282" i="1" s="1"/>
  <c r="BE283" i="1"/>
  <c r="BF283" i="1" s="1"/>
  <c r="BE284" i="1"/>
  <c r="BF284" i="1" s="1"/>
  <c r="BE285" i="1"/>
  <c r="BF285" i="1" s="1"/>
  <c r="BE286" i="1"/>
  <c r="BF286" i="1" s="1"/>
  <c r="BE287" i="1"/>
  <c r="BF287" i="1" s="1"/>
  <c r="BE288" i="1"/>
  <c r="BF288" i="1" s="1"/>
  <c r="BE289" i="1"/>
  <c r="BF289" i="1" s="1"/>
  <c r="BE290" i="1"/>
  <c r="BF290" i="1" s="1"/>
  <c r="BE291" i="1"/>
  <c r="BF291" i="1" s="1"/>
  <c r="BE292" i="1"/>
  <c r="BF292" i="1" s="1"/>
  <c r="BE293" i="1"/>
  <c r="BF293" i="1" s="1"/>
  <c r="BE294" i="1"/>
  <c r="BF294" i="1" s="1"/>
  <c r="BE295" i="1"/>
  <c r="BF295" i="1" s="1"/>
  <c r="BE296" i="1"/>
  <c r="BF296" i="1" s="1"/>
  <c r="BE297" i="1"/>
  <c r="BF297" i="1" s="1"/>
  <c r="BE298" i="1"/>
  <c r="BF298" i="1" s="1"/>
  <c r="BE299" i="1"/>
  <c r="BF299" i="1" s="1"/>
  <c r="BE300" i="1"/>
  <c r="BF300" i="1" s="1"/>
  <c r="BE301" i="1"/>
  <c r="BF301" i="1" s="1"/>
  <c r="BE302" i="1"/>
  <c r="BF302" i="1" s="1"/>
  <c r="BE303" i="1"/>
  <c r="BF303" i="1" s="1"/>
  <c r="BE304" i="1"/>
  <c r="BF304" i="1" s="1"/>
  <c r="BE305" i="1"/>
  <c r="BF305" i="1" s="1"/>
  <c r="BE306" i="1"/>
  <c r="BF306" i="1" s="1"/>
  <c r="BE307" i="1"/>
  <c r="BF307" i="1" s="1"/>
  <c r="BE308" i="1"/>
  <c r="BF308" i="1" s="1"/>
  <c r="BE309" i="1"/>
  <c r="BF309" i="1" s="1"/>
  <c r="BE310" i="1"/>
  <c r="BF310" i="1" s="1"/>
  <c r="BE311" i="1"/>
  <c r="BF311" i="1" s="1"/>
  <c r="BE312" i="1"/>
  <c r="BF312" i="1" s="1"/>
  <c r="BE313" i="1"/>
  <c r="BF313" i="1" s="1"/>
  <c r="BE314" i="1"/>
  <c r="BF314" i="1" s="1"/>
  <c r="BE315" i="1"/>
  <c r="BF315" i="1" s="1"/>
  <c r="BE316" i="1"/>
  <c r="BF316" i="1" s="1"/>
  <c r="BE317" i="1"/>
  <c r="BF317" i="1" s="1"/>
  <c r="BE318" i="1"/>
  <c r="BF318" i="1" s="1"/>
  <c r="BE319" i="1"/>
  <c r="BF319" i="1" s="1"/>
  <c r="BE320" i="1"/>
  <c r="BF320" i="1" s="1"/>
  <c r="BE321" i="1"/>
  <c r="BF321" i="1" s="1"/>
  <c r="BE322" i="1"/>
  <c r="BF322" i="1" s="1"/>
  <c r="BE323" i="1"/>
  <c r="BF323" i="1" s="1"/>
  <c r="BE324" i="1"/>
  <c r="BF324" i="1" s="1"/>
  <c r="BE325" i="1"/>
  <c r="BF325" i="1" s="1"/>
  <c r="BE326" i="1"/>
  <c r="BF326" i="1" s="1"/>
  <c r="BE327" i="1"/>
  <c r="BF327" i="1" s="1"/>
  <c r="BE328" i="1"/>
  <c r="BF328" i="1" s="1"/>
  <c r="BE329" i="1"/>
  <c r="BF329" i="1" s="1"/>
  <c r="BE330" i="1"/>
  <c r="BF330" i="1" s="1"/>
  <c r="BE331" i="1"/>
  <c r="BF331" i="1" s="1"/>
  <c r="BE332" i="1"/>
  <c r="BF332" i="1" s="1"/>
  <c r="BE333" i="1"/>
  <c r="BF333" i="1" s="1"/>
  <c r="BE334" i="1"/>
  <c r="BF334" i="1" s="1"/>
  <c r="BE335" i="1"/>
  <c r="BF335" i="1" s="1"/>
  <c r="BE336" i="1"/>
  <c r="BF336" i="1" s="1"/>
  <c r="BE337" i="1"/>
  <c r="BF337" i="1" s="1"/>
  <c r="BE338" i="1"/>
  <c r="BF338" i="1" s="1"/>
  <c r="BE339" i="1"/>
  <c r="BF339" i="1" s="1"/>
  <c r="BE340" i="1"/>
  <c r="BF340" i="1" s="1"/>
  <c r="BE341" i="1"/>
  <c r="BF341" i="1" s="1"/>
  <c r="BE342" i="1"/>
  <c r="BF342" i="1" s="1"/>
  <c r="BE343" i="1"/>
  <c r="BF343" i="1" s="1"/>
  <c r="BE344" i="1"/>
  <c r="BF344" i="1" s="1"/>
  <c r="BE345" i="1"/>
  <c r="BF345" i="1" s="1"/>
  <c r="BE346" i="1"/>
  <c r="BF346" i="1" s="1"/>
  <c r="BE347" i="1"/>
  <c r="BF347" i="1" s="1"/>
  <c r="BE348" i="1"/>
  <c r="BF348" i="1" s="1"/>
  <c r="BE349" i="1"/>
  <c r="BF349" i="1" s="1"/>
  <c r="BE350" i="1"/>
  <c r="BF350" i="1" s="1"/>
  <c r="BE351" i="1"/>
  <c r="BF351" i="1" s="1"/>
  <c r="BE352" i="1"/>
  <c r="BF352" i="1" s="1"/>
  <c r="BE353" i="1"/>
  <c r="BF353" i="1" s="1"/>
  <c r="BE354" i="1"/>
  <c r="BF354" i="1" s="1"/>
  <c r="BE355" i="1"/>
  <c r="BF355" i="1" s="1"/>
  <c r="BE356" i="1"/>
  <c r="BF356" i="1" s="1"/>
  <c r="BE357" i="1"/>
  <c r="BF357" i="1" s="1"/>
  <c r="BE358" i="1"/>
  <c r="BF358" i="1" s="1"/>
  <c r="BE359" i="1"/>
  <c r="BF359" i="1" s="1"/>
  <c r="BE360" i="1"/>
  <c r="BF360" i="1" s="1"/>
  <c r="BE361" i="1"/>
  <c r="BF361" i="1" s="1"/>
  <c r="BE362" i="1"/>
  <c r="BF362" i="1" s="1"/>
  <c r="BE363" i="1"/>
  <c r="BF363" i="1" s="1"/>
  <c r="BE364" i="1"/>
  <c r="BF364" i="1" s="1"/>
  <c r="BE365" i="1"/>
  <c r="BF365" i="1" s="1"/>
  <c r="BE366" i="1"/>
  <c r="BF366" i="1" s="1"/>
  <c r="BE367" i="1"/>
  <c r="BF367" i="1" s="1"/>
  <c r="BE3" i="1"/>
  <c r="BF3" i="1" s="1"/>
  <c r="AV4" i="1"/>
  <c r="AW4" i="1" s="1"/>
  <c r="AV5" i="1"/>
  <c r="AW5" i="1" s="1"/>
  <c r="AV6" i="1"/>
  <c r="AW6" i="1" s="1"/>
  <c r="AV7" i="1"/>
  <c r="AV8" i="1"/>
  <c r="AW8" i="1" s="1"/>
  <c r="AV9" i="1"/>
  <c r="AW9" i="1" s="1"/>
  <c r="AV10" i="1"/>
  <c r="AW10" i="1" s="1"/>
  <c r="AV11" i="1"/>
  <c r="AW11" i="1" s="1"/>
  <c r="AV12" i="1"/>
  <c r="AW12" i="1" s="1"/>
  <c r="AV13" i="1"/>
  <c r="AW13" i="1" s="1"/>
  <c r="AV14" i="1"/>
  <c r="AV15" i="1"/>
  <c r="AW15" i="1" s="1"/>
  <c r="AV16" i="1"/>
  <c r="AW16" i="1" s="1"/>
  <c r="AV17" i="1"/>
  <c r="AW17" i="1" s="1"/>
  <c r="AV18" i="1"/>
  <c r="AW18" i="1" s="1"/>
  <c r="AV19" i="1"/>
  <c r="AW19" i="1" s="1"/>
  <c r="AV20" i="1"/>
  <c r="AW20" i="1" s="1"/>
  <c r="AV21" i="1"/>
  <c r="AW21" i="1" s="1"/>
  <c r="AV22" i="1"/>
  <c r="AW22" i="1" s="1"/>
  <c r="AV23" i="1"/>
  <c r="AW23" i="1" s="1"/>
  <c r="AV24" i="1"/>
  <c r="AW24" i="1" s="1"/>
  <c r="AV25" i="1"/>
  <c r="AV26" i="1"/>
  <c r="AW26" i="1" s="1"/>
  <c r="AV27" i="1"/>
  <c r="AW27" i="1" s="1"/>
  <c r="AV28" i="1"/>
  <c r="AW28" i="1" s="1"/>
  <c r="AV29" i="1"/>
  <c r="AW29" i="1" s="1"/>
  <c r="AV30" i="1"/>
  <c r="AW30" i="1" s="1"/>
  <c r="AV31" i="1"/>
  <c r="AW31" i="1" s="1"/>
  <c r="AV32" i="1"/>
  <c r="AW32" i="1" s="1"/>
  <c r="AV33" i="1"/>
  <c r="AV34" i="1"/>
  <c r="AW34" i="1" s="1"/>
  <c r="AV35" i="1"/>
  <c r="AW35" i="1" s="1"/>
  <c r="AV36" i="1"/>
  <c r="AW36" i="1" s="1"/>
  <c r="AV37" i="1"/>
  <c r="AW37" i="1" s="1"/>
  <c r="AV38" i="1"/>
  <c r="AW38" i="1" s="1"/>
  <c r="AV39" i="1"/>
  <c r="AW39" i="1" s="1"/>
  <c r="AV40" i="1"/>
  <c r="AW40" i="1" s="1"/>
  <c r="AV41" i="1"/>
  <c r="AW41" i="1" s="1"/>
  <c r="AV42" i="1"/>
  <c r="AW42" i="1" s="1"/>
  <c r="AV43" i="1"/>
  <c r="AW43" i="1" s="1"/>
  <c r="AV44" i="1"/>
  <c r="AW44" i="1" s="1"/>
  <c r="AV45" i="1"/>
  <c r="AW45" i="1" s="1"/>
  <c r="AV46" i="1"/>
  <c r="AW46" i="1" s="1"/>
  <c r="AV47" i="1"/>
  <c r="AW47" i="1" s="1"/>
  <c r="AV48" i="1"/>
  <c r="AW48" i="1" s="1"/>
  <c r="AV49" i="1"/>
  <c r="AW49" i="1" s="1"/>
  <c r="AV50" i="1"/>
  <c r="AW50" i="1" s="1"/>
  <c r="AV51" i="1"/>
  <c r="AW51" i="1" s="1"/>
  <c r="AV52" i="1"/>
  <c r="AW52" i="1" s="1"/>
  <c r="AV53" i="1"/>
  <c r="AW53" i="1" s="1"/>
  <c r="AV54" i="1"/>
  <c r="AW54" i="1" s="1"/>
  <c r="AV55" i="1"/>
  <c r="AW55" i="1" s="1"/>
  <c r="AV56" i="1"/>
  <c r="AW56" i="1" s="1"/>
  <c r="AV57" i="1"/>
  <c r="AW57" i="1" s="1"/>
  <c r="AV58" i="1"/>
  <c r="AW58" i="1" s="1"/>
  <c r="AV59" i="1"/>
  <c r="AW59" i="1" s="1"/>
  <c r="AV60" i="1"/>
  <c r="AW60" i="1" s="1"/>
  <c r="AV61" i="1"/>
  <c r="AW61" i="1" s="1"/>
  <c r="AV62" i="1"/>
  <c r="AW62" i="1" s="1"/>
  <c r="AV63" i="1"/>
  <c r="AW63" i="1" s="1"/>
  <c r="AV64" i="1"/>
  <c r="AW64" i="1" s="1"/>
  <c r="AV65" i="1"/>
  <c r="AW65" i="1" s="1"/>
  <c r="AV66" i="1"/>
  <c r="AW66" i="1" s="1"/>
  <c r="AV67" i="1"/>
  <c r="AW67" i="1" s="1"/>
  <c r="AV68" i="1"/>
  <c r="AW68" i="1" s="1"/>
  <c r="AV69" i="1"/>
  <c r="AW69" i="1" s="1"/>
  <c r="AV70" i="1"/>
  <c r="AV71" i="1"/>
  <c r="AV72" i="1"/>
  <c r="AW72" i="1" s="1"/>
  <c r="AV73" i="1"/>
  <c r="AW73" i="1" s="1"/>
  <c r="AV74" i="1"/>
  <c r="AW74" i="1" s="1"/>
  <c r="AV75" i="1"/>
  <c r="AW75" i="1" s="1"/>
  <c r="AV76" i="1"/>
  <c r="AW76" i="1" s="1"/>
  <c r="AV77" i="1"/>
  <c r="AW77" i="1" s="1"/>
  <c r="AV78" i="1"/>
  <c r="AW78" i="1" s="1"/>
  <c r="AV79" i="1"/>
  <c r="AW79" i="1" s="1"/>
  <c r="AV80" i="1"/>
  <c r="AW80" i="1" s="1"/>
  <c r="AV81" i="1"/>
  <c r="AW81" i="1" s="1"/>
  <c r="AV82" i="1"/>
  <c r="AV83" i="1"/>
  <c r="AV84" i="1"/>
  <c r="AV85" i="1"/>
  <c r="AW85" i="1" s="1"/>
  <c r="AV86" i="1"/>
  <c r="AW86" i="1" s="1"/>
  <c r="AV87" i="1"/>
  <c r="AV88" i="1"/>
  <c r="AW88" i="1" s="1"/>
  <c r="AV89" i="1"/>
  <c r="AW89" i="1" s="1"/>
  <c r="AV90" i="1"/>
  <c r="AW90" i="1" s="1"/>
  <c r="AV91" i="1"/>
  <c r="AW91" i="1" s="1"/>
  <c r="AV92" i="1"/>
  <c r="AW92" i="1" s="1"/>
  <c r="AV93" i="1"/>
  <c r="AW93" i="1" s="1"/>
  <c r="AV94" i="1"/>
  <c r="AW94" i="1" s="1"/>
  <c r="AV95" i="1"/>
  <c r="AW95" i="1" s="1"/>
  <c r="AV96" i="1"/>
  <c r="AW96" i="1" s="1"/>
  <c r="AV97" i="1"/>
  <c r="AW97" i="1" s="1"/>
  <c r="AV98" i="1"/>
  <c r="AW98" i="1" s="1"/>
  <c r="AV99" i="1"/>
  <c r="AV100" i="1"/>
  <c r="AW100" i="1" s="1"/>
  <c r="AV101" i="1"/>
  <c r="AW101" i="1" s="1"/>
  <c r="AV102" i="1"/>
  <c r="AW102" i="1" s="1"/>
  <c r="AV103" i="1"/>
  <c r="AW103" i="1" s="1"/>
  <c r="AV104" i="1"/>
  <c r="AW104" i="1" s="1"/>
  <c r="AV105" i="1"/>
  <c r="AW105" i="1" s="1"/>
  <c r="AV106" i="1"/>
  <c r="AW106" i="1" s="1"/>
  <c r="AV107" i="1"/>
  <c r="AW107" i="1" s="1"/>
  <c r="AV108" i="1"/>
  <c r="AV109" i="1"/>
  <c r="AW109" i="1" s="1"/>
  <c r="AV110" i="1"/>
  <c r="AW110" i="1" s="1"/>
  <c r="AV111" i="1"/>
  <c r="AW111" i="1" s="1"/>
  <c r="AV112" i="1"/>
  <c r="AV113" i="1"/>
  <c r="AV114" i="1"/>
  <c r="AV115" i="1"/>
  <c r="AV116" i="1"/>
  <c r="AV117" i="1"/>
  <c r="AW117" i="1" s="1"/>
  <c r="AV118" i="1"/>
  <c r="AV119" i="1"/>
  <c r="AV120" i="1"/>
  <c r="AW120" i="1" s="1"/>
  <c r="AV121" i="1"/>
  <c r="AV122" i="1"/>
  <c r="AW122" i="1" s="1"/>
  <c r="AV123" i="1"/>
  <c r="AW123" i="1" s="1"/>
  <c r="AV124" i="1"/>
  <c r="AW124" i="1" s="1"/>
  <c r="AV125" i="1"/>
  <c r="AW125" i="1" s="1"/>
  <c r="AV126" i="1"/>
  <c r="AW126" i="1" s="1"/>
  <c r="AV127" i="1"/>
  <c r="AW127" i="1" s="1"/>
  <c r="AV128" i="1"/>
  <c r="AW128" i="1" s="1"/>
  <c r="AV129" i="1"/>
  <c r="AW129" i="1" s="1"/>
  <c r="AV130" i="1"/>
  <c r="AW130" i="1" s="1"/>
  <c r="AV131" i="1"/>
  <c r="AW131" i="1" s="1"/>
  <c r="AV132" i="1"/>
  <c r="AW132" i="1" s="1"/>
  <c r="AV133" i="1"/>
  <c r="AW133" i="1" s="1"/>
  <c r="AV134" i="1"/>
  <c r="AW134" i="1" s="1"/>
  <c r="AV135" i="1"/>
  <c r="AW135" i="1" s="1"/>
  <c r="AV136" i="1"/>
  <c r="AW136" i="1" s="1"/>
  <c r="AV137" i="1"/>
  <c r="AW137" i="1" s="1"/>
  <c r="AV138" i="1"/>
  <c r="AW138" i="1" s="1"/>
  <c r="AV139" i="1"/>
  <c r="AW139" i="1" s="1"/>
  <c r="AV140" i="1"/>
  <c r="AW140" i="1" s="1"/>
  <c r="AV141" i="1"/>
  <c r="AW141" i="1" s="1"/>
  <c r="AV142" i="1"/>
  <c r="AW142" i="1" s="1"/>
  <c r="AV143" i="1"/>
  <c r="AW143" i="1" s="1"/>
  <c r="AV144" i="1"/>
  <c r="AW144" i="1" s="1"/>
  <c r="AV145" i="1"/>
  <c r="AW145" i="1" s="1"/>
  <c r="AV146" i="1"/>
  <c r="AW146" i="1" s="1"/>
  <c r="AV147" i="1"/>
  <c r="AW147" i="1" s="1"/>
  <c r="AV148" i="1"/>
  <c r="AW148" i="1" s="1"/>
  <c r="AV149" i="1"/>
  <c r="AW149" i="1" s="1"/>
  <c r="AV150" i="1"/>
  <c r="AW150" i="1" s="1"/>
  <c r="AV151" i="1"/>
  <c r="AW151" i="1" s="1"/>
  <c r="AV152" i="1"/>
  <c r="AW152" i="1" s="1"/>
  <c r="AV153" i="1"/>
  <c r="AW153" i="1" s="1"/>
  <c r="AV154" i="1"/>
  <c r="AW154" i="1" s="1"/>
  <c r="AV155" i="1"/>
  <c r="AW155" i="1" s="1"/>
  <c r="AV156" i="1"/>
  <c r="AW156" i="1" s="1"/>
  <c r="AV157" i="1"/>
  <c r="AW157" i="1" s="1"/>
  <c r="AV158" i="1"/>
  <c r="AW158" i="1" s="1"/>
  <c r="AV159" i="1"/>
  <c r="AW159" i="1" s="1"/>
  <c r="AV160" i="1"/>
  <c r="AW160" i="1" s="1"/>
  <c r="AV161" i="1"/>
  <c r="AW161" i="1" s="1"/>
  <c r="AV162" i="1"/>
  <c r="AW162" i="1" s="1"/>
  <c r="AV163" i="1"/>
  <c r="AW163" i="1" s="1"/>
  <c r="AV164" i="1"/>
  <c r="AW164" i="1" s="1"/>
  <c r="AV165" i="1"/>
  <c r="AW165" i="1" s="1"/>
  <c r="AV166" i="1"/>
  <c r="AW166" i="1" s="1"/>
  <c r="AV167" i="1"/>
  <c r="AW167" i="1" s="1"/>
  <c r="AV168" i="1"/>
  <c r="AW168" i="1" s="1"/>
  <c r="AV169" i="1"/>
  <c r="AW169" i="1" s="1"/>
  <c r="AV170" i="1"/>
  <c r="AV171" i="1"/>
  <c r="AW171" i="1" s="1"/>
  <c r="AV172" i="1"/>
  <c r="AV173" i="1"/>
  <c r="AV174" i="1"/>
  <c r="AW174" i="1" s="1"/>
  <c r="AV175" i="1"/>
  <c r="AW175" i="1" s="1"/>
  <c r="AV176" i="1"/>
  <c r="AW176" i="1" s="1"/>
  <c r="AV177" i="1"/>
  <c r="AW177" i="1" s="1"/>
  <c r="AV178" i="1"/>
  <c r="AW178" i="1" s="1"/>
  <c r="AV179" i="1"/>
  <c r="AW179" i="1" s="1"/>
  <c r="AV180" i="1"/>
  <c r="AW180" i="1" s="1"/>
  <c r="AV181" i="1"/>
  <c r="AW181" i="1" s="1"/>
  <c r="AV182" i="1"/>
  <c r="AW182" i="1" s="1"/>
  <c r="AV183" i="1"/>
  <c r="AW183" i="1" s="1"/>
  <c r="AV184" i="1"/>
  <c r="AW184" i="1" s="1"/>
  <c r="AV185" i="1"/>
  <c r="AW185" i="1" s="1"/>
  <c r="AV186" i="1"/>
  <c r="AW186" i="1" s="1"/>
  <c r="AV187" i="1"/>
  <c r="AW187" i="1" s="1"/>
  <c r="AV188" i="1"/>
  <c r="AW188" i="1" s="1"/>
  <c r="AV189" i="1"/>
  <c r="AW189" i="1" s="1"/>
  <c r="AV190" i="1"/>
  <c r="AW190" i="1" s="1"/>
  <c r="AV191" i="1"/>
  <c r="AW191" i="1" s="1"/>
  <c r="AV192" i="1"/>
  <c r="AW192" i="1" s="1"/>
  <c r="AV193" i="1"/>
  <c r="AW193" i="1" s="1"/>
  <c r="AV194" i="1"/>
  <c r="AW194" i="1" s="1"/>
  <c r="AV195" i="1"/>
  <c r="AW195" i="1" s="1"/>
  <c r="AV196" i="1"/>
  <c r="AW196" i="1" s="1"/>
  <c r="AV197" i="1"/>
  <c r="AW197" i="1" s="1"/>
  <c r="AV198" i="1"/>
  <c r="AW198" i="1" s="1"/>
  <c r="AV199" i="1"/>
  <c r="AW199" i="1" s="1"/>
  <c r="AV200" i="1"/>
  <c r="AW200" i="1" s="1"/>
  <c r="AV201" i="1"/>
  <c r="AW201" i="1" s="1"/>
  <c r="AV202" i="1"/>
  <c r="AW202" i="1" s="1"/>
  <c r="AV203" i="1"/>
  <c r="AW203" i="1" s="1"/>
  <c r="AV204" i="1"/>
  <c r="AW204" i="1" s="1"/>
  <c r="AV205" i="1"/>
  <c r="AW205" i="1" s="1"/>
  <c r="AV206" i="1"/>
  <c r="AW206" i="1" s="1"/>
  <c r="AV207" i="1"/>
  <c r="AW207" i="1" s="1"/>
  <c r="AV208" i="1"/>
  <c r="AW208" i="1" s="1"/>
  <c r="AV209" i="1"/>
  <c r="AW209" i="1" s="1"/>
  <c r="AV210" i="1"/>
  <c r="AW210" i="1" s="1"/>
  <c r="AV211" i="1"/>
  <c r="AW211" i="1" s="1"/>
  <c r="AV212" i="1"/>
  <c r="AW212" i="1" s="1"/>
  <c r="AV213" i="1"/>
  <c r="AW213" i="1" s="1"/>
  <c r="AV214" i="1"/>
  <c r="AW214" i="1" s="1"/>
  <c r="AX214" i="1" s="1"/>
  <c r="O275" i="4" s="1"/>
  <c r="AV215" i="1"/>
  <c r="AW215" i="1" s="1"/>
  <c r="AV216" i="1"/>
  <c r="AW216" i="1" s="1"/>
  <c r="AV217" i="1"/>
  <c r="AW217" i="1" s="1"/>
  <c r="AV218" i="1"/>
  <c r="AW218" i="1" s="1"/>
  <c r="AV219" i="1"/>
  <c r="AW219" i="1" s="1"/>
  <c r="AV220" i="1"/>
  <c r="AW220" i="1" s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W236" i="1" s="1"/>
  <c r="AV237" i="1"/>
  <c r="AW237" i="1" s="1"/>
  <c r="AV238" i="1"/>
  <c r="AV239" i="1"/>
  <c r="AV240" i="1"/>
  <c r="AV241" i="1"/>
  <c r="AW241" i="1" s="1"/>
  <c r="AV242" i="1"/>
  <c r="AV243" i="1"/>
  <c r="AV244" i="1"/>
  <c r="AW244" i="1" s="1"/>
  <c r="AV245" i="1"/>
  <c r="AW245" i="1" s="1"/>
  <c r="AV246" i="1"/>
  <c r="AW246" i="1" s="1"/>
  <c r="AV247" i="1"/>
  <c r="AV248" i="1"/>
  <c r="AV249" i="1"/>
  <c r="AV250" i="1"/>
  <c r="AV251" i="1"/>
  <c r="AW251" i="1" s="1"/>
  <c r="AV252" i="1"/>
  <c r="AW252" i="1" s="1"/>
  <c r="AV253" i="1"/>
  <c r="AW253" i="1" s="1"/>
  <c r="AV254" i="1"/>
  <c r="AW254" i="1" s="1"/>
  <c r="AV255" i="1"/>
  <c r="AW255" i="1" s="1"/>
  <c r="AV256" i="1"/>
  <c r="AV257" i="1"/>
  <c r="AV258" i="1"/>
  <c r="AW258" i="1" s="1"/>
  <c r="AV259" i="1"/>
  <c r="AW259" i="1" s="1"/>
  <c r="AV260" i="1"/>
  <c r="AW260" i="1" s="1"/>
  <c r="AV261" i="1"/>
  <c r="AW261" i="1" s="1"/>
  <c r="AV262" i="1"/>
  <c r="AV263" i="1"/>
  <c r="AW263" i="1" s="1"/>
  <c r="AV264" i="1"/>
  <c r="AW264" i="1" s="1"/>
  <c r="AV265" i="1"/>
  <c r="AW265" i="1" s="1"/>
  <c r="AV266" i="1"/>
  <c r="AW266" i="1" s="1"/>
  <c r="AV267" i="1"/>
  <c r="AW267" i="1" s="1"/>
  <c r="AV268" i="1"/>
  <c r="AW268" i="1" s="1"/>
  <c r="AV269" i="1"/>
  <c r="AV270" i="1"/>
  <c r="AV271" i="1"/>
  <c r="AV272" i="1"/>
  <c r="AW272" i="1" s="1"/>
  <c r="AV273" i="1"/>
  <c r="AW273" i="1" s="1"/>
  <c r="AV274" i="1"/>
  <c r="AW274" i="1" s="1"/>
  <c r="AV275" i="1"/>
  <c r="AW275" i="1" s="1"/>
  <c r="AV276" i="1"/>
  <c r="AV277" i="1"/>
  <c r="AV278" i="1"/>
  <c r="AV279" i="1"/>
  <c r="AV280" i="1"/>
  <c r="AV281" i="1"/>
  <c r="AW281" i="1" s="1"/>
  <c r="AV282" i="1"/>
  <c r="AV283" i="1"/>
  <c r="AW283" i="1" s="1"/>
  <c r="AV284" i="1"/>
  <c r="AW284" i="1" s="1"/>
  <c r="AV285" i="1"/>
  <c r="AW285" i="1" s="1"/>
  <c r="AV286" i="1"/>
  <c r="AW286" i="1" s="1"/>
  <c r="AV287" i="1"/>
  <c r="AW287" i="1" s="1"/>
  <c r="AV288" i="1"/>
  <c r="AW288" i="1" s="1"/>
  <c r="AV289" i="1"/>
  <c r="AV290" i="1"/>
  <c r="AV291" i="1"/>
  <c r="AV292" i="1"/>
  <c r="AV293" i="1"/>
  <c r="AW293" i="1" s="1"/>
  <c r="AV294" i="1"/>
  <c r="AW294" i="1" s="1"/>
  <c r="AV295" i="1"/>
  <c r="AV296" i="1"/>
  <c r="AV297" i="1"/>
  <c r="AV298" i="1"/>
  <c r="AW298" i="1" s="1"/>
  <c r="AV299" i="1"/>
  <c r="AV300" i="1"/>
  <c r="AW300" i="1" s="1"/>
  <c r="AV301" i="1"/>
  <c r="AW301" i="1" s="1"/>
  <c r="AV302" i="1"/>
  <c r="AW302" i="1" s="1"/>
  <c r="AV303" i="1"/>
  <c r="AV304" i="1"/>
  <c r="AW304" i="1" s="1"/>
  <c r="AV305" i="1"/>
  <c r="AW305" i="1" s="1"/>
  <c r="AV306" i="1"/>
  <c r="AW306" i="1" s="1"/>
  <c r="AV307" i="1"/>
  <c r="AW307" i="1" s="1"/>
  <c r="AV308" i="1"/>
  <c r="AW308" i="1" s="1"/>
  <c r="AV309" i="1"/>
  <c r="AW309" i="1" s="1"/>
  <c r="AV310" i="1"/>
  <c r="AW310" i="1" s="1"/>
  <c r="AV311" i="1"/>
  <c r="AW311" i="1" s="1"/>
  <c r="AV312" i="1"/>
  <c r="AW312" i="1" s="1"/>
  <c r="AV313" i="1"/>
  <c r="AW313" i="1" s="1"/>
  <c r="AV314" i="1"/>
  <c r="AW314" i="1" s="1"/>
  <c r="AV315" i="1"/>
  <c r="AW315" i="1" s="1"/>
  <c r="AV316" i="1"/>
  <c r="AW316" i="1" s="1"/>
  <c r="AV317" i="1"/>
  <c r="AW317" i="1" s="1"/>
  <c r="AV318" i="1"/>
  <c r="AW318" i="1" s="1"/>
  <c r="AV319" i="1"/>
  <c r="AW319" i="1" s="1"/>
  <c r="AV320" i="1"/>
  <c r="AW320" i="1" s="1"/>
  <c r="AV321" i="1"/>
  <c r="AW321" i="1" s="1"/>
  <c r="AV322" i="1"/>
  <c r="AW322" i="1" s="1"/>
  <c r="AV323" i="1"/>
  <c r="AW323" i="1" s="1"/>
  <c r="AV324" i="1"/>
  <c r="AW324" i="1" s="1"/>
  <c r="AV325" i="1"/>
  <c r="AW325" i="1" s="1"/>
  <c r="AV326" i="1"/>
  <c r="AW326" i="1" s="1"/>
  <c r="AV327" i="1"/>
  <c r="AW327" i="1" s="1"/>
  <c r="AV328" i="1"/>
  <c r="AW328" i="1" s="1"/>
  <c r="AV329" i="1"/>
  <c r="AW329" i="1" s="1"/>
  <c r="AV330" i="1"/>
  <c r="AW330" i="1" s="1"/>
  <c r="AV331" i="1"/>
  <c r="AW331" i="1" s="1"/>
  <c r="AV332" i="1"/>
  <c r="AW332" i="1" s="1"/>
  <c r="AV333" i="1"/>
  <c r="AW333" i="1" s="1"/>
  <c r="AV334" i="1"/>
  <c r="AW334" i="1" s="1"/>
  <c r="AV335" i="1"/>
  <c r="AW335" i="1" s="1"/>
  <c r="AV336" i="1"/>
  <c r="AW336" i="1" s="1"/>
  <c r="AV337" i="1"/>
  <c r="AW337" i="1" s="1"/>
  <c r="AV338" i="1"/>
  <c r="AW338" i="1" s="1"/>
  <c r="AV339" i="1"/>
  <c r="AW339" i="1" s="1"/>
  <c r="AV340" i="1"/>
  <c r="AW340" i="1" s="1"/>
  <c r="AV341" i="1"/>
  <c r="AW341" i="1" s="1"/>
  <c r="AV342" i="1"/>
  <c r="AW342" i="1" s="1"/>
  <c r="AV343" i="1"/>
  <c r="AW343" i="1" s="1"/>
  <c r="AV344" i="1"/>
  <c r="AW344" i="1" s="1"/>
  <c r="AV345" i="1"/>
  <c r="AW345" i="1" s="1"/>
  <c r="AV346" i="1"/>
  <c r="AW346" i="1" s="1"/>
  <c r="AV347" i="1"/>
  <c r="AW347" i="1" s="1"/>
  <c r="AV348" i="1"/>
  <c r="AW348" i="1" s="1"/>
  <c r="AV349" i="1"/>
  <c r="AW349" i="1" s="1"/>
  <c r="AV350" i="1"/>
  <c r="AW350" i="1" s="1"/>
  <c r="AV351" i="1"/>
  <c r="AW351" i="1" s="1"/>
  <c r="AV352" i="1"/>
  <c r="AW352" i="1" s="1"/>
  <c r="AV353" i="1"/>
  <c r="AW353" i="1" s="1"/>
  <c r="AV354" i="1"/>
  <c r="AW354" i="1" s="1"/>
  <c r="AV355" i="1"/>
  <c r="AW355" i="1" s="1"/>
  <c r="AV356" i="1"/>
  <c r="AW356" i="1" s="1"/>
  <c r="AV357" i="1"/>
  <c r="AW357" i="1" s="1"/>
  <c r="AV358" i="1"/>
  <c r="AW358" i="1" s="1"/>
  <c r="AV359" i="1"/>
  <c r="AW359" i="1" s="1"/>
  <c r="AV360" i="1"/>
  <c r="AW360" i="1" s="1"/>
  <c r="AV361" i="1"/>
  <c r="AW361" i="1" s="1"/>
  <c r="AV362" i="1"/>
  <c r="AW362" i="1" s="1"/>
  <c r="AV363" i="1"/>
  <c r="AW363" i="1" s="1"/>
  <c r="AV364" i="1"/>
  <c r="AW364" i="1" s="1"/>
  <c r="AV365" i="1"/>
  <c r="AW365" i="1" s="1"/>
  <c r="AV366" i="1"/>
  <c r="AW366" i="1" s="1"/>
  <c r="AV367" i="1"/>
  <c r="AW367" i="1" s="1"/>
  <c r="AV3" i="1"/>
  <c r="AW3" i="1" s="1"/>
  <c r="AS4" i="1"/>
  <c r="L65" i="4" s="1"/>
  <c r="N65" i="4" s="1"/>
  <c r="AS5" i="1"/>
  <c r="L66" i="4" s="1"/>
  <c r="N66" i="4" s="1"/>
  <c r="AS6" i="1"/>
  <c r="L67" i="4" s="1"/>
  <c r="N67" i="4" s="1"/>
  <c r="AS7" i="1"/>
  <c r="L68" i="4" s="1"/>
  <c r="N68" i="4" s="1"/>
  <c r="AS8" i="1"/>
  <c r="L69" i="4" s="1"/>
  <c r="N69" i="4" s="1"/>
  <c r="AS9" i="1"/>
  <c r="L70" i="4" s="1"/>
  <c r="N70" i="4" s="1"/>
  <c r="AS10" i="1"/>
  <c r="L71" i="4" s="1"/>
  <c r="N71" i="4" s="1"/>
  <c r="AS11" i="1"/>
  <c r="L72" i="4" s="1"/>
  <c r="N72" i="4" s="1"/>
  <c r="AS12" i="1"/>
  <c r="L73" i="4" s="1"/>
  <c r="N73" i="4" s="1"/>
  <c r="AS13" i="1"/>
  <c r="L74" i="4" s="1"/>
  <c r="N74" i="4" s="1"/>
  <c r="AS14" i="1"/>
  <c r="L75" i="4" s="1"/>
  <c r="N75" i="4" s="1"/>
  <c r="AS15" i="1"/>
  <c r="L76" i="4" s="1"/>
  <c r="N76" i="4" s="1"/>
  <c r="AS16" i="1"/>
  <c r="L77" i="4" s="1"/>
  <c r="N77" i="4" s="1"/>
  <c r="AS17" i="1"/>
  <c r="L78" i="4" s="1"/>
  <c r="N78" i="4" s="1"/>
  <c r="AS18" i="1"/>
  <c r="L79" i="4" s="1"/>
  <c r="N79" i="4" s="1"/>
  <c r="AS19" i="1"/>
  <c r="L80" i="4" s="1"/>
  <c r="N80" i="4" s="1"/>
  <c r="AS20" i="1"/>
  <c r="L81" i="4" s="1"/>
  <c r="N81" i="4" s="1"/>
  <c r="AS21" i="1"/>
  <c r="L82" i="4" s="1"/>
  <c r="N82" i="4" s="1"/>
  <c r="AS22" i="1"/>
  <c r="L83" i="4" s="1"/>
  <c r="N83" i="4" s="1"/>
  <c r="AS23" i="1"/>
  <c r="L84" i="4" s="1"/>
  <c r="N84" i="4" s="1"/>
  <c r="AS24" i="1"/>
  <c r="L85" i="4" s="1"/>
  <c r="N85" i="4" s="1"/>
  <c r="AS25" i="1"/>
  <c r="L86" i="4" s="1"/>
  <c r="N86" i="4" s="1"/>
  <c r="AS26" i="1"/>
  <c r="L87" i="4" s="1"/>
  <c r="N87" i="4" s="1"/>
  <c r="AS27" i="1"/>
  <c r="L88" i="4" s="1"/>
  <c r="N88" i="4" s="1"/>
  <c r="AS28" i="1"/>
  <c r="L89" i="4" s="1"/>
  <c r="N89" i="4" s="1"/>
  <c r="AS29" i="1"/>
  <c r="L90" i="4" s="1"/>
  <c r="N90" i="4" s="1"/>
  <c r="AS30" i="1"/>
  <c r="L91" i="4" s="1"/>
  <c r="N91" i="4" s="1"/>
  <c r="AS31" i="1"/>
  <c r="L92" i="4" s="1"/>
  <c r="N92" i="4" s="1"/>
  <c r="AS32" i="1"/>
  <c r="L93" i="4" s="1"/>
  <c r="N93" i="4" s="1"/>
  <c r="AS33" i="1"/>
  <c r="L94" i="4" s="1"/>
  <c r="N94" i="4" s="1"/>
  <c r="AS34" i="1"/>
  <c r="L95" i="4" s="1"/>
  <c r="N95" i="4" s="1"/>
  <c r="AS35" i="1"/>
  <c r="L96" i="4" s="1"/>
  <c r="N96" i="4" s="1"/>
  <c r="AS36" i="1"/>
  <c r="L97" i="4" s="1"/>
  <c r="N97" i="4" s="1"/>
  <c r="AS37" i="1"/>
  <c r="L98" i="4" s="1"/>
  <c r="N98" i="4" s="1"/>
  <c r="AS38" i="1"/>
  <c r="L99" i="4" s="1"/>
  <c r="N99" i="4" s="1"/>
  <c r="AS39" i="1"/>
  <c r="L100" i="4" s="1"/>
  <c r="N100" i="4" s="1"/>
  <c r="AS40" i="1"/>
  <c r="L101" i="4" s="1"/>
  <c r="N101" i="4" s="1"/>
  <c r="AS41" i="1"/>
  <c r="L102" i="4" s="1"/>
  <c r="N102" i="4" s="1"/>
  <c r="AS42" i="1"/>
  <c r="L103" i="4" s="1"/>
  <c r="N103" i="4" s="1"/>
  <c r="AS43" i="1"/>
  <c r="L104" i="4" s="1"/>
  <c r="N104" i="4" s="1"/>
  <c r="AS44" i="1"/>
  <c r="L105" i="4" s="1"/>
  <c r="N105" i="4" s="1"/>
  <c r="AS45" i="1"/>
  <c r="L106" i="4" s="1"/>
  <c r="N106" i="4" s="1"/>
  <c r="AS46" i="1"/>
  <c r="L107" i="4" s="1"/>
  <c r="N107" i="4" s="1"/>
  <c r="AS47" i="1"/>
  <c r="L108" i="4" s="1"/>
  <c r="N108" i="4" s="1"/>
  <c r="AS48" i="1"/>
  <c r="L109" i="4" s="1"/>
  <c r="N109" i="4" s="1"/>
  <c r="AS49" i="1"/>
  <c r="L110" i="4" s="1"/>
  <c r="N110" i="4" s="1"/>
  <c r="AS50" i="1"/>
  <c r="L111" i="4" s="1"/>
  <c r="N111" i="4" s="1"/>
  <c r="AS51" i="1"/>
  <c r="L112" i="4" s="1"/>
  <c r="N112" i="4" s="1"/>
  <c r="AS52" i="1"/>
  <c r="L113" i="4" s="1"/>
  <c r="N113" i="4" s="1"/>
  <c r="AS53" i="1"/>
  <c r="L114" i="4" s="1"/>
  <c r="N114" i="4" s="1"/>
  <c r="AS54" i="1"/>
  <c r="L115" i="4" s="1"/>
  <c r="N115" i="4" s="1"/>
  <c r="AS55" i="1"/>
  <c r="L116" i="4" s="1"/>
  <c r="N116" i="4" s="1"/>
  <c r="AS56" i="1"/>
  <c r="L117" i="4" s="1"/>
  <c r="N117" i="4" s="1"/>
  <c r="AS57" i="1"/>
  <c r="L118" i="4" s="1"/>
  <c r="N118" i="4" s="1"/>
  <c r="AS58" i="1"/>
  <c r="L119" i="4" s="1"/>
  <c r="N119" i="4" s="1"/>
  <c r="AS59" i="1"/>
  <c r="L120" i="4" s="1"/>
  <c r="N120" i="4" s="1"/>
  <c r="AS60" i="1"/>
  <c r="L121" i="4" s="1"/>
  <c r="N121" i="4" s="1"/>
  <c r="AS61" i="1"/>
  <c r="L122" i="4" s="1"/>
  <c r="N122" i="4" s="1"/>
  <c r="AS62" i="1"/>
  <c r="L123" i="4" s="1"/>
  <c r="N123" i="4" s="1"/>
  <c r="AS63" i="1"/>
  <c r="L124" i="4" s="1"/>
  <c r="N124" i="4" s="1"/>
  <c r="AS64" i="1"/>
  <c r="L125" i="4" s="1"/>
  <c r="N125" i="4" s="1"/>
  <c r="AS65" i="1"/>
  <c r="L126" i="4" s="1"/>
  <c r="N126" i="4" s="1"/>
  <c r="AS66" i="1"/>
  <c r="L127" i="4" s="1"/>
  <c r="N127" i="4" s="1"/>
  <c r="AS67" i="1"/>
  <c r="L128" i="4" s="1"/>
  <c r="N128" i="4" s="1"/>
  <c r="AS68" i="1"/>
  <c r="L129" i="4" s="1"/>
  <c r="N129" i="4" s="1"/>
  <c r="AS69" i="1"/>
  <c r="L130" i="4" s="1"/>
  <c r="N130" i="4" s="1"/>
  <c r="AS70" i="1"/>
  <c r="L131" i="4" s="1"/>
  <c r="N131" i="4" s="1"/>
  <c r="AS71" i="1"/>
  <c r="L132" i="4" s="1"/>
  <c r="N132" i="4" s="1"/>
  <c r="AS72" i="1"/>
  <c r="L133" i="4" s="1"/>
  <c r="N133" i="4" s="1"/>
  <c r="AS73" i="1"/>
  <c r="L134" i="4" s="1"/>
  <c r="N134" i="4" s="1"/>
  <c r="AS74" i="1"/>
  <c r="L135" i="4" s="1"/>
  <c r="N135" i="4" s="1"/>
  <c r="AS75" i="1"/>
  <c r="L136" i="4" s="1"/>
  <c r="N136" i="4" s="1"/>
  <c r="AS76" i="1"/>
  <c r="L137" i="4" s="1"/>
  <c r="N137" i="4" s="1"/>
  <c r="AS77" i="1"/>
  <c r="L138" i="4" s="1"/>
  <c r="N138" i="4" s="1"/>
  <c r="AS78" i="1"/>
  <c r="L139" i="4" s="1"/>
  <c r="N139" i="4" s="1"/>
  <c r="AS79" i="1"/>
  <c r="L140" i="4" s="1"/>
  <c r="N140" i="4" s="1"/>
  <c r="AS80" i="1"/>
  <c r="L141" i="4" s="1"/>
  <c r="N141" i="4" s="1"/>
  <c r="AS81" i="1"/>
  <c r="L142" i="4" s="1"/>
  <c r="N142" i="4" s="1"/>
  <c r="AS82" i="1"/>
  <c r="L143" i="4" s="1"/>
  <c r="N143" i="4" s="1"/>
  <c r="AS83" i="1"/>
  <c r="L144" i="4" s="1"/>
  <c r="N144" i="4" s="1"/>
  <c r="AS84" i="1"/>
  <c r="L145" i="4" s="1"/>
  <c r="N145" i="4" s="1"/>
  <c r="AS85" i="1"/>
  <c r="L146" i="4" s="1"/>
  <c r="N146" i="4" s="1"/>
  <c r="AS86" i="1"/>
  <c r="L147" i="4" s="1"/>
  <c r="N147" i="4" s="1"/>
  <c r="AS87" i="1"/>
  <c r="L148" i="4" s="1"/>
  <c r="N148" i="4" s="1"/>
  <c r="AS88" i="1"/>
  <c r="L149" i="4" s="1"/>
  <c r="N149" i="4" s="1"/>
  <c r="AS89" i="1"/>
  <c r="L150" i="4" s="1"/>
  <c r="N150" i="4" s="1"/>
  <c r="AS90" i="1"/>
  <c r="L151" i="4" s="1"/>
  <c r="N151" i="4" s="1"/>
  <c r="AS91" i="1"/>
  <c r="L152" i="4" s="1"/>
  <c r="N152" i="4" s="1"/>
  <c r="AS92" i="1"/>
  <c r="L153" i="4" s="1"/>
  <c r="N153" i="4" s="1"/>
  <c r="AS93" i="1"/>
  <c r="L154" i="4" s="1"/>
  <c r="N154" i="4" s="1"/>
  <c r="AS94" i="1"/>
  <c r="L155" i="4" s="1"/>
  <c r="N155" i="4" s="1"/>
  <c r="AS95" i="1"/>
  <c r="L156" i="4" s="1"/>
  <c r="N156" i="4" s="1"/>
  <c r="AS96" i="1"/>
  <c r="L157" i="4" s="1"/>
  <c r="N157" i="4" s="1"/>
  <c r="AS97" i="1"/>
  <c r="L158" i="4" s="1"/>
  <c r="N158" i="4" s="1"/>
  <c r="AS98" i="1"/>
  <c r="L159" i="4" s="1"/>
  <c r="N159" i="4" s="1"/>
  <c r="AS99" i="1"/>
  <c r="L160" i="4" s="1"/>
  <c r="N160" i="4" s="1"/>
  <c r="AS100" i="1"/>
  <c r="L161" i="4" s="1"/>
  <c r="N161" i="4" s="1"/>
  <c r="AS101" i="1"/>
  <c r="L162" i="4" s="1"/>
  <c r="N162" i="4" s="1"/>
  <c r="AS102" i="1"/>
  <c r="L163" i="4" s="1"/>
  <c r="N163" i="4" s="1"/>
  <c r="AS103" i="1"/>
  <c r="L164" i="4" s="1"/>
  <c r="N164" i="4" s="1"/>
  <c r="AS104" i="1"/>
  <c r="L165" i="4" s="1"/>
  <c r="N165" i="4" s="1"/>
  <c r="AS105" i="1"/>
  <c r="L166" i="4" s="1"/>
  <c r="N166" i="4" s="1"/>
  <c r="AS106" i="1"/>
  <c r="L167" i="4" s="1"/>
  <c r="N167" i="4" s="1"/>
  <c r="AS107" i="1"/>
  <c r="L168" i="4" s="1"/>
  <c r="N168" i="4" s="1"/>
  <c r="AS108" i="1"/>
  <c r="L169" i="4" s="1"/>
  <c r="N169" i="4" s="1"/>
  <c r="AS109" i="1"/>
  <c r="L170" i="4" s="1"/>
  <c r="N170" i="4" s="1"/>
  <c r="AS110" i="1"/>
  <c r="L171" i="4" s="1"/>
  <c r="N171" i="4" s="1"/>
  <c r="AS111" i="1"/>
  <c r="L172" i="4" s="1"/>
  <c r="N172" i="4" s="1"/>
  <c r="AS112" i="1"/>
  <c r="L173" i="4" s="1"/>
  <c r="N173" i="4" s="1"/>
  <c r="AS113" i="1"/>
  <c r="L174" i="4" s="1"/>
  <c r="N174" i="4" s="1"/>
  <c r="AS114" i="1"/>
  <c r="L175" i="4" s="1"/>
  <c r="N175" i="4" s="1"/>
  <c r="AS115" i="1"/>
  <c r="L176" i="4" s="1"/>
  <c r="N176" i="4" s="1"/>
  <c r="AS116" i="1"/>
  <c r="L177" i="4" s="1"/>
  <c r="N177" i="4" s="1"/>
  <c r="AS117" i="1"/>
  <c r="L178" i="4" s="1"/>
  <c r="N178" i="4" s="1"/>
  <c r="AS118" i="1"/>
  <c r="L179" i="4" s="1"/>
  <c r="N179" i="4" s="1"/>
  <c r="AS119" i="1"/>
  <c r="L180" i="4" s="1"/>
  <c r="N180" i="4" s="1"/>
  <c r="AS120" i="1"/>
  <c r="L181" i="4" s="1"/>
  <c r="N181" i="4" s="1"/>
  <c r="AS121" i="1"/>
  <c r="L182" i="4" s="1"/>
  <c r="N182" i="4" s="1"/>
  <c r="AS122" i="1"/>
  <c r="L183" i="4" s="1"/>
  <c r="N183" i="4" s="1"/>
  <c r="AS123" i="1"/>
  <c r="L184" i="4" s="1"/>
  <c r="N184" i="4" s="1"/>
  <c r="AS124" i="1"/>
  <c r="L185" i="4" s="1"/>
  <c r="N185" i="4" s="1"/>
  <c r="AS125" i="1"/>
  <c r="L186" i="4" s="1"/>
  <c r="N186" i="4" s="1"/>
  <c r="AS126" i="1"/>
  <c r="L187" i="4" s="1"/>
  <c r="N187" i="4" s="1"/>
  <c r="AS127" i="1"/>
  <c r="L188" i="4" s="1"/>
  <c r="N188" i="4" s="1"/>
  <c r="AS128" i="1"/>
  <c r="L189" i="4" s="1"/>
  <c r="N189" i="4" s="1"/>
  <c r="AS129" i="1"/>
  <c r="L190" i="4" s="1"/>
  <c r="N190" i="4" s="1"/>
  <c r="AS130" i="1"/>
  <c r="L191" i="4" s="1"/>
  <c r="N191" i="4" s="1"/>
  <c r="AS131" i="1"/>
  <c r="L192" i="4" s="1"/>
  <c r="N192" i="4" s="1"/>
  <c r="AS132" i="1"/>
  <c r="L193" i="4" s="1"/>
  <c r="N193" i="4" s="1"/>
  <c r="AS133" i="1"/>
  <c r="L194" i="4" s="1"/>
  <c r="N194" i="4" s="1"/>
  <c r="AS134" i="1"/>
  <c r="L195" i="4" s="1"/>
  <c r="N195" i="4" s="1"/>
  <c r="AS135" i="1"/>
  <c r="L196" i="4" s="1"/>
  <c r="N196" i="4" s="1"/>
  <c r="AS136" i="1"/>
  <c r="L197" i="4" s="1"/>
  <c r="N197" i="4" s="1"/>
  <c r="AS137" i="1"/>
  <c r="L198" i="4" s="1"/>
  <c r="N198" i="4" s="1"/>
  <c r="AS138" i="1"/>
  <c r="L199" i="4" s="1"/>
  <c r="N199" i="4" s="1"/>
  <c r="AS139" i="1"/>
  <c r="L200" i="4" s="1"/>
  <c r="N200" i="4" s="1"/>
  <c r="AS140" i="1"/>
  <c r="L201" i="4" s="1"/>
  <c r="N201" i="4" s="1"/>
  <c r="AS141" i="1"/>
  <c r="L202" i="4" s="1"/>
  <c r="N202" i="4" s="1"/>
  <c r="AS142" i="1"/>
  <c r="L203" i="4" s="1"/>
  <c r="N203" i="4" s="1"/>
  <c r="AS143" i="1"/>
  <c r="L204" i="4" s="1"/>
  <c r="N204" i="4" s="1"/>
  <c r="AS144" i="1"/>
  <c r="L205" i="4" s="1"/>
  <c r="N205" i="4" s="1"/>
  <c r="AS145" i="1"/>
  <c r="L206" i="4" s="1"/>
  <c r="N206" i="4" s="1"/>
  <c r="AS146" i="1"/>
  <c r="L207" i="4" s="1"/>
  <c r="N207" i="4" s="1"/>
  <c r="AS147" i="1"/>
  <c r="L208" i="4" s="1"/>
  <c r="N208" i="4" s="1"/>
  <c r="AS148" i="1"/>
  <c r="L209" i="4" s="1"/>
  <c r="N209" i="4" s="1"/>
  <c r="AS149" i="1"/>
  <c r="L210" i="4" s="1"/>
  <c r="N210" i="4" s="1"/>
  <c r="AS150" i="1"/>
  <c r="L211" i="4" s="1"/>
  <c r="N211" i="4" s="1"/>
  <c r="AS151" i="1"/>
  <c r="L212" i="4" s="1"/>
  <c r="N212" i="4" s="1"/>
  <c r="AS152" i="1"/>
  <c r="L213" i="4" s="1"/>
  <c r="N213" i="4" s="1"/>
  <c r="AS153" i="1"/>
  <c r="L214" i="4" s="1"/>
  <c r="N214" i="4" s="1"/>
  <c r="AS154" i="1"/>
  <c r="L215" i="4" s="1"/>
  <c r="N215" i="4" s="1"/>
  <c r="AS155" i="1"/>
  <c r="L216" i="4" s="1"/>
  <c r="N216" i="4" s="1"/>
  <c r="AS156" i="1"/>
  <c r="L217" i="4" s="1"/>
  <c r="N217" i="4" s="1"/>
  <c r="AS157" i="1"/>
  <c r="L218" i="4" s="1"/>
  <c r="N218" i="4" s="1"/>
  <c r="AS158" i="1"/>
  <c r="L219" i="4" s="1"/>
  <c r="N219" i="4" s="1"/>
  <c r="AS159" i="1"/>
  <c r="L220" i="4" s="1"/>
  <c r="N220" i="4" s="1"/>
  <c r="AS160" i="1"/>
  <c r="L221" i="4" s="1"/>
  <c r="N221" i="4" s="1"/>
  <c r="AS161" i="1"/>
  <c r="L222" i="4" s="1"/>
  <c r="N222" i="4" s="1"/>
  <c r="AS162" i="1"/>
  <c r="L223" i="4" s="1"/>
  <c r="N223" i="4" s="1"/>
  <c r="AS163" i="1"/>
  <c r="L224" i="4" s="1"/>
  <c r="N224" i="4" s="1"/>
  <c r="AS164" i="1"/>
  <c r="L225" i="4" s="1"/>
  <c r="N225" i="4" s="1"/>
  <c r="AS165" i="1"/>
  <c r="L226" i="4" s="1"/>
  <c r="N226" i="4" s="1"/>
  <c r="AS166" i="1"/>
  <c r="L227" i="4" s="1"/>
  <c r="N227" i="4" s="1"/>
  <c r="AS167" i="1"/>
  <c r="L228" i="4" s="1"/>
  <c r="N228" i="4" s="1"/>
  <c r="AS168" i="1"/>
  <c r="L229" i="4" s="1"/>
  <c r="N229" i="4" s="1"/>
  <c r="AS169" i="1"/>
  <c r="L230" i="4" s="1"/>
  <c r="N230" i="4" s="1"/>
  <c r="AS170" i="1"/>
  <c r="L231" i="4" s="1"/>
  <c r="N231" i="4" s="1"/>
  <c r="AS171" i="1"/>
  <c r="L232" i="4" s="1"/>
  <c r="N232" i="4" s="1"/>
  <c r="AS172" i="1"/>
  <c r="L233" i="4" s="1"/>
  <c r="N233" i="4" s="1"/>
  <c r="AS173" i="1"/>
  <c r="L234" i="4" s="1"/>
  <c r="N234" i="4" s="1"/>
  <c r="AS174" i="1"/>
  <c r="L235" i="4" s="1"/>
  <c r="N235" i="4" s="1"/>
  <c r="AS175" i="1"/>
  <c r="L236" i="4" s="1"/>
  <c r="N236" i="4" s="1"/>
  <c r="AS176" i="1"/>
  <c r="L237" i="4" s="1"/>
  <c r="N237" i="4" s="1"/>
  <c r="AS177" i="1"/>
  <c r="L238" i="4" s="1"/>
  <c r="N238" i="4" s="1"/>
  <c r="AS178" i="1"/>
  <c r="L239" i="4" s="1"/>
  <c r="N239" i="4" s="1"/>
  <c r="AS179" i="1"/>
  <c r="L240" i="4" s="1"/>
  <c r="N240" i="4" s="1"/>
  <c r="AS180" i="1"/>
  <c r="L241" i="4" s="1"/>
  <c r="N241" i="4" s="1"/>
  <c r="AS181" i="1"/>
  <c r="L242" i="4" s="1"/>
  <c r="N242" i="4" s="1"/>
  <c r="AS182" i="1"/>
  <c r="L243" i="4" s="1"/>
  <c r="N243" i="4" s="1"/>
  <c r="AS183" i="1"/>
  <c r="L244" i="4" s="1"/>
  <c r="N244" i="4" s="1"/>
  <c r="AS184" i="1"/>
  <c r="L245" i="4" s="1"/>
  <c r="N245" i="4" s="1"/>
  <c r="AS185" i="1"/>
  <c r="L246" i="4" s="1"/>
  <c r="N246" i="4" s="1"/>
  <c r="AS186" i="1"/>
  <c r="L247" i="4" s="1"/>
  <c r="N247" i="4" s="1"/>
  <c r="AS187" i="1"/>
  <c r="L248" i="4" s="1"/>
  <c r="N248" i="4" s="1"/>
  <c r="AS188" i="1"/>
  <c r="L249" i="4" s="1"/>
  <c r="N249" i="4" s="1"/>
  <c r="AS189" i="1"/>
  <c r="L250" i="4" s="1"/>
  <c r="N250" i="4" s="1"/>
  <c r="AS190" i="1"/>
  <c r="L251" i="4" s="1"/>
  <c r="N251" i="4" s="1"/>
  <c r="AS191" i="1"/>
  <c r="L252" i="4" s="1"/>
  <c r="N252" i="4" s="1"/>
  <c r="AS192" i="1"/>
  <c r="L253" i="4" s="1"/>
  <c r="N253" i="4" s="1"/>
  <c r="AS193" i="1"/>
  <c r="L254" i="4" s="1"/>
  <c r="N254" i="4" s="1"/>
  <c r="AS194" i="1"/>
  <c r="L255" i="4" s="1"/>
  <c r="N255" i="4" s="1"/>
  <c r="AS195" i="1"/>
  <c r="L256" i="4" s="1"/>
  <c r="N256" i="4" s="1"/>
  <c r="AS196" i="1"/>
  <c r="L257" i="4" s="1"/>
  <c r="N257" i="4" s="1"/>
  <c r="AS197" i="1"/>
  <c r="L258" i="4" s="1"/>
  <c r="N258" i="4" s="1"/>
  <c r="AS198" i="1"/>
  <c r="L259" i="4" s="1"/>
  <c r="N259" i="4" s="1"/>
  <c r="AS199" i="1"/>
  <c r="L260" i="4" s="1"/>
  <c r="N260" i="4" s="1"/>
  <c r="AS200" i="1"/>
  <c r="L261" i="4" s="1"/>
  <c r="N261" i="4" s="1"/>
  <c r="AS201" i="1"/>
  <c r="L262" i="4" s="1"/>
  <c r="N262" i="4" s="1"/>
  <c r="AS202" i="1"/>
  <c r="L263" i="4" s="1"/>
  <c r="N263" i="4" s="1"/>
  <c r="AS203" i="1"/>
  <c r="L264" i="4" s="1"/>
  <c r="N264" i="4" s="1"/>
  <c r="AS204" i="1"/>
  <c r="L265" i="4" s="1"/>
  <c r="N265" i="4" s="1"/>
  <c r="AS205" i="1"/>
  <c r="L266" i="4" s="1"/>
  <c r="N266" i="4" s="1"/>
  <c r="AS206" i="1"/>
  <c r="L267" i="4" s="1"/>
  <c r="N267" i="4" s="1"/>
  <c r="AS207" i="1"/>
  <c r="L268" i="4" s="1"/>
  <c r="N268" i="4" s="1"/>
  <c r="AS208" i="1"/>
  <c r="L269" i="4" s="1"/>
  <c r="N269" i="4" s="1"/>
  <c r="AS209" i="1"/>
  <c r="L270" i="4" s="1"/>
  <c r="N270" i="4" s="1"/>
  <c r="AS210" i="1"/>
  <c r="L271" i="4" s="1"/>
  <c r="N271" i="4" s="1"/>
  <c r="AS211" i="1"/>
  <c r="L272" i="4" s="1"/>
  <c r="N272" i="4" s="1"/>
  <c r="AS212" i="1"/>
  <c r="L273" i="4" s="1"/>
  <c r="N273" i="4" s="1"/>
  <c r="AS213" i="1"/>
  <c r="L274" i="4" s="1"/>
  <c r="N274" i="4" s="1"/>
  <c r="AS214" i="1"/>
  <c r="L275" i="4" s="1"/>
  <c r="N275" i="4" s="1"/>
  <c r="AS215" i="1"/>
  <c r="L276" i="4" s="1"/>
  <c r="N276" i="4" s="1"/>
  <c r="AS216" i="1"/>
  <c r="L277" i="4" s="1"/>
  <c r="N277" i="4" s="1"/>
  <c r="AS217" i="1"/>
  <c r="L278" i="4" s="1"/>
  <c r="N278" i="4" s="1"/>
  <c r="AS218" i="1"/>
  <c r="L279" i="4" s="1"/>
  <c r="N279" i="4" s="1"/>
  <c r="AS219" i="1"/>
  <c r="L280" i="4" s="1"/>
  <c r="N280" i="4" s="1"/>
  <c r="AS220" i="1"/>
  <c r="L281" i="4" s="1"/>
  <c r="N281" i="4" s="1"/>
  <c r="AS221" i="1"/>
  <c r="L282" i="4" s="1"/>
  <c r="N282" i="4" s="1"/>
  <c r="AS222" i="1"/>
  <c r="L283" i="4" s="1"/>
  <c r="N283" i="4" s="1"/>
  <c r="AS223" i="1"/>
  <c r="L284" i="4" s="1"/>
  <c r="N284" i="4" s="1"/>
  <c r="AS224" i="1"/>
  <c r="L285" i="4" s="1"/>
  <c r="N285" i="4" s="1"/>
  <c r="AS225" i="1"/>
  <c r="L286" i="4" s="1"/>
  <c r="N286" i="4" s="1"/>
  <c r="AS226" i="1"/>
  <c r="L287" i="4" s="1"/>
  <c r="N287" i="4" s="1"/>
  <c r="AS227" i="1"/>
  <c r="L288" i="4" s="1"/>
  <c r="N288" i="4" s="1"/>
  <c r="AS228" i="1"/>
  <c r="L289" i="4" s="1"/>
  <c r="N289" i="4" s="1"/>
  <c r="AS229" i="1"/>
  <c r="L290" i="4" s="1"/>
  <c r="N290" i="4" s="1"/>
  <c r="AS230" i="1"/>
  <c r="L291" i="4" s="1"/>
  <c r="N291" i="4" s="1"/>
  <c r="AS231" i="1"/>
  <c r="L292" i="4" s="1"/>
  <c r="N292" i="4" s="1"/>
  <c r="AS232" i="1"/>
  <c r="L293" i="4" s="1"/>
  <c r="N293" i="4" s="1"/>
  <c r="AS233" i="1"/>
  <c r="L294" i="4" s="1"/>
  <c r="N294" i="4" s="1"/>
  <c r="AS234" i="1"/>
  <c r="L295" i="4" s="1"/>
  <c r="N295" i="4" s="1"/>
  <c r="AS235" i="1"/>
  <c r="L296" i="4" s="1"/>
  <c r="N296" i="4" s="1"/>
  <c r="AS236" i="1"/>
  <c r="L297" i="4" s="1"/>
  <c r="N297" i="4" s="1"/>
  <c r="AS237" i="1"/>
  <c r="L298" i="4" s="1"/>
  <c r="N298" i="4" s="1"/>
  <c r="AS238" i="1"/>
  <c r="L299" i="4" s="1"/>
  <c r="N299" i="4" s="1"/>
  <c r="AS239" i="1"/>
  <c r="L300" i="4" s="1"/>
  <c r="N300" i="4" s="1"/>
  <c r="AS240" i="1"/>
  <c r="L301" i="4" s="1"/>
  <c r="N301" i="4" s="1"/>
  <c r="AS241" i="1"/>
  <c r="L302" i="4" s="1"/>
  <c r="N302" i="4" s="1"/>
  <c r="AS242" i="1"/>
  <c r="L303" i="4" s="1"/>
  <c r="N303" i="4" s="1"/>
  <c r="AS243" i="1"/>
  <c r="L304" i="4" s="1"/>
  <c r="N304" i="4" s="1"/>
  <c r="AS244" i="1"/>
  <c r="L305" i="4" s="1"/>
  <c r="N305" i="4" s="1"/>
  <c r="AS245" i="1"/>
  <c r="L306" i="4" s="1"/>
  <c r="N306" i="4" s="1"/>
  <c r="AS246" i="1"/>
  <c r="L307" i="4" s="1"/>
  <c r="N307" i="4" s="1"/>
  <c r="AS247" i="1"/>
  <c r="L308" i="4" s="1"/>
  <c r="N308" i="4" s="1"/>
  <c r="AS248" i="1"/>
  <c r="L309" i="4" s="1"/>
  <c r="N309" i="4" s="1"/>
  <c r="AS249" i="1"/>
  <c r="L310" i="4" s="1"/>
  <c r="N310" i="4" s="1"/>
  <c r="AS250" i="1"/>
  <c r="L311" i="4" s="1"/>
  <c r="N311" i="4" s="1"/>
  <c r="AS251" i="1"/>
  <c r="L312" i="4" s="1"/>
  <c r="N312" i="4" s="1"/>
  <c r="AS252" i="1"/>
  <c r="L313" i="4" s="1"/>
  <c r="N313" i="4" s="1"/>
  <c r="AS253" i="1"/>
  <c r="L314" i="4" s="1"/>
  <c r="N314" i="4" s="1"/>
  <c r="AS254" i="1"/>
  <c r="L315" i="4" s="1"/>
  <c r="N315" i="4" s="1"/>
  <c r="AS255" i="1"/>
  <c r="L316" i="4" s="1"/>
  <c r="N316" i="4" s="1"/>
  <c r="AS256" i="1"/>
  <c r="L317" i="4" s="1"/>
  <c r="N317" i="4" s="1"/>
  <c r="AS257" i="1"/>
  <c r="L318" i="4" s="1"/>
  <c r="N318" i="4" s="1"/>
  <c r="AS258" i="1"/>
  <c r="L319" i="4" s="1"/>
  <c r="N319" i="4" s="1"/>
  <c r="AS259" i="1"/>
  <c r="L320" i="4" s="1"/>
  <c r="N320" i="4" s="1"/>
  <c r="AS260" i="1"/>
  <c r="L321" i="4" s="1"/>
  <c r="N321" i="4" s="1"/>
  <c r="AS261" i="1"/>
  <c r="L322" i="4" s="1"/>
  <c r="N322" i="4" s="1"/>
  <c r="AS262" i="1"/>
  <c r="L323" i="4" s="1"/>
  <c r="N323" i="4" s="1"/>
  <c r="AS263" i="1"/>
  <c r="L324" i="4" s="1"/>
  <c r="N324" i="4" s="1"/>
  <c r="AS264" i="1"/>
  <c r="L325" i="4" s="1"/>
  <c r="N325" i="4" s="1"/>
  <c r="AS265" i="1"/>
  <c r="L326" i="4" s="1"/>
  <c r="N326" i="4" s="1"/>
  <c r="AS266" i="1"/>
  <c r="L327" i="4" s="1"/>
  <c r="N327" i="4" s="1"/>
  <c r="AS267" i="1"/>
  <c r="L328" i="4" s="1"/>
  <c r="N328" i="4" s="1"/>
  <c r="AS268" i="1"/>
  <c r="L329" i="4" s="1"/>
  <c r="N329" i="4" s="1"/>
  <c r="AS269" i="1"/>
  <c r="L330" i="4" s="1"/>
  <c r="N330" i="4" s="1"/>
  <c r="AS270" i="1"/>
  <c r="L331" i="4" s="1"/>
  <c r="N331" i="4" s="1"/>
  <c r="AS271" i="1"/>
  <c r="L332" i="4" s="1"/>
  <c r="N332" i="4" s="1"/>
  <c r="AS272" i="1"/>
  <c r="L333" i="4" s="1"/>
  <c r="N333" i="4" s="1"/>
  <c r="AS273" i="1"/>
  <c r="L334" i="4" s="1"/>
  <c r="N334" i="4" s="1"/>
  <c r="AS274" i="1"/>
  <c r="L335" i="4" s="1"/>
  <c r="N335" i="4" s="1"/>
  <c r="AS275" i="1"/>
  <c r="L336" i="4" s="1"/>
  <c r="N336" i="4" s="1"/>
  <c r="AS276" i="1"/>
  <c r="L337" i="4" s="1"/>
  <c r="N337" i="4" s="1"/>
  <c r="AS277" i="1"/>
  <c r="L338" i="4" s="1"/>
  <c r="N338" i="4" s="1"/>
  <c r="AS278" i="1"/>
  <c r="L339" i="4" s="1"/>
  <c r="N339" i="4" s="1"/>
  <c r="AS279" i="1"/>
  <c r="L340" i="4" s="1"/>
  <c r="N340" i="4" s="1"/>
  <c r="AS280" i="1"/>
  <c r="L341" i="4" s="1"/>
  <c r="N341" i="4" s="1"/>
  <c r="AS281" i="1"/>
  <c r="L342" i="4" s="1"/>
  <c r="N342" i="4" s="1"/>
  <c r="AS282" i="1"/>
  <c r="L343" i="4" s="1"/>
  <c r="N343" i="4" s="1"/>
  <c r="AS283" i="1"/>
  <c r="L344" i="4" s="1"/>
  <c r="N344" i="4" s="1"/>
  <c r="AS284" i="1"/>
  <c r="L345" i="4" s="1"/>
  <c r="N345" i="4" s="1"/>
  <c r="AS285" i="1"/>
  <c r="L346" i="4" s="1"/>
  <c r="N346" i="4" s="1"/>
  <c r="AS286" i="1"/>
  <c r="L347" i="4" s="1"/>
  <c r="N347" i="4" s="1"/>
  <c r="AS287" i="1"/>
  <c r="L348" i="4" s="1"/>
  <c r="N348" i="4" s="1"/>
  <c r="AS288" i="1"/>
  <c r="L349" i="4" s="1"/>
  <c r="N349" i="4" s="1"/>
  <c r="AS289" i="1"/>
  <c r="L350" i="4" s="1"/>
  <c r="N350" i="4" s="1"/>
  <c r="AS290" i="1"/>
  <c r="L351" i="4" s="1"/>
  <c r="N351" i="4" s="1"/>
  <c r="AS291" i="1"/>
  <c r="L352" i="4" s="1"/>
  <c r="N352" i="4" s="1"/>
  <c r="AS292" i="1"/>
  <c r="L353" i="4" s="1"/>
  <c r="N353" i="4" s="1"/>
  <c r="AS293" i="1"/>
  <c r="L354" i="4" s="1"/>
  <c r="N354" i="4" s="1"/>
  <c r="AS294" i="1"/>
  <c r="L355" i="4" s="1"/>
  <c r="N355" i="4" s="1"/>
  <c r="AS295" i="1"/>
  <c r="L356" i="4" s="1"/>
  <c r="N356" i="4" s="1"/>
  <c r="AS296" i="1"/>
  <c r="L357" i="4" s="1"/>
  <c r="N357" i="4" s="1"/>
  <c r="AS297" i="1"/>
  <c r="L358" i="4" s="1"/>
  <c r="N358" i="4" s="1"/>
  <c r="AS298" i="1"/>
  <c r="L359" i="4" s="1"/>
  <c r="N359" i="4" s="1"/>
  <c r="AS299" i="1"/>
  <c r="L360" i="4" s="1"/>
  <c r="N360" i="4" s="1"/>
  <c r="AS300" i="1"/>
  <c r="L361" i="4" s="1"/>
  <c r="N361" i="4" s="1"/>
  <c r="AS301" i="1"/>
  <c r="L362" i="4" s="1"/>
  <c r="N362" i="4" s="1"/>
  <c r="AS302" i="1"/>
  <c r="L363" i="4" s="1"/>
  <c r="N363" i="4" s="1"/>
  <c r="AS303" i="1"/>
  <c r="L364" i="4" s="1"/>
  <c r="N364" i="4" s="1"/>
  <c r="AS304" i="1"/>
  <c r="L365" i="4" s="1"/>
  <c r="N365" i="4" s="1"/>
  <c r="AS305" i="1"/>
  <c r="L366" i="4" s="1"/>
  <c r="N366" i="4" s="1"/>
  <c r="AS306" i="1"/>
  <c r="L367" i="4" s="1"/>
  <c r="N367" i="4" s="1"/>
  <c r="AS307" i="1"/>
  <c r="L368" i="4" s="1"/>
  <c r="N368" i="4" s="1"/>
  <c r="AS308" i="1"/>
  <c r="L369" i="4" s="1"/>
  <c r="N369" i="4" s="1"/>
  <c r="AS309" i="1"/>
  <c r="L370" i="4" s="1"/>
  <c r="N370" i="4" s="1"/>
  <c r="AS310" i="1"/>
  <c r="L371" i="4" s="1"/>
  <c r="N371" i="4" s="1"/>
  <c r="AS311" i="1"/>
  <c r="L372" i="4" s="1"/>
  <c r="N372" i="4" s="1"/>
  <c r="AS312" i="1"/>
  <c r="L373" i="4" s="1"/>
  <c r="N373" i="4" s="1"/>
  <c r="AS313" i="1"/>
  <c r="L374" i="4" s="1"/>
  <c r="N374" i="4" s="1"/>
  <c r="AS314" i="1"/>
  <c r="L375" i="4" s="1"/>
  <c r="N375" i="4" s="1"/>
  <c r="AS315" i="1"/>
  <c r="L376" i="4" s="1"/>
  <c r="N376" i="4" s="1"/>
  <c r="AS316" i="1"/>
  <c r="L377" i="4" s="1"/>
  <c r="N377" i="4" s="1"/>
  <c r="AS317" i="1"/>
  <c r="L378" i="4" s="1"/>
  <c r="N378" i="4" s="1"/>
  <c r="AS318" i="1"/>
  <c r="L379" i="4" s="1"/>
  <c r="N379" i="4" s="1"/>
  <c r="AS319" i="1"/>
  <c r="L380" i="4" s="1"/>
  <c r="N380" i="4" s="1"/>
  <c r="AS320" i="1"/>
  <c r="L381" i="4" s="1"/>
  <c r="N381" i="4" s="1"/>
  <c r="AS321" i="1"/>
  <c r="L382" i="4" s="1"/>
  <c r="N382" i="4" s="1"/>
  <c r="AS322" i="1"/>
  <c r="L383" i="4" s="1"/>
  <c r="N383" i="4" s="1"/>
  <c r="AS323" i="1"/>
  <c r="L384" i="4" s="1"/>
  <c r="N384" i="4" s="1"/>
  <c r="AS324" i="1"/>
  <c r="L385" i="4" s="1"/>
  <c r="N385" i="4" s="1"/>
  <c r="AS325" i="1"/>
  <c r="L386" i="4" s="1"/>
  <c r="N386" i="4" s="1"/>
  <c r="AS326" i="1"/>
  <c r="AT326" i="1" s="1"/>
  <c r="AS327" i="1"/>
  <c r="AT327" i="1" s="1"/>
  <c r="AS328" i="1"/>
  <c r="AT328" i="1" s="1"/>
  <c r="AS329" i="1"/>
  <c r="AT329" i="1" s="1"/>
  <c r="AS330" i="1"/>
  <c r="AT330" i="1" s="1"/>
  <c r="AS331" i="1"/>
  <c r="AT331" i="1" s="1"/>
  <c r="AS332" i="1"/>
  <c r="AT332" i="1" s="1"/>
  <c r="AS333" i="1"/>
  <c r="AT333" i="1" s="1"/>
  <c r="AS334" i="1"/>
  <c r="AT334" i="1" s="1"/>
  <c r="AS335" i="1"/>
  <c r="AT335" i="1" s="1"/>
  <c r="AS336" i="1"/>
  <c r="AT336" i="1" s="1"/>
  <c r="AS337" i="1"/>
  <c r="AT337" i="1" s="1"/>
  <c r="AS338" i="1"/>
  <c r="AT338" i="1" s="1"/>
  <c r="AS339" i="1"/>
  <c r="AT339" i="1" s="1"/>
  <c r="AS340" i="1"/>
  <c r="AT340" i="1" s="1"/>
  <c r="AS341" i="1"/>
  <c r="AT341" i="1" s="1"/>
  <c r="AS342" i="1"/>
  <c r="AT342" i="1" s="1"/>
  <c r="AS343" i="1"/>
  <c r="AT343" i="1" s="1"/>
  <c r="AS344" i="1"/>
  <c r="AT344" i="1" s="1"/>
  <c r="AS345" i="1"/>
  <c r="AT345" i="1" s="1"/>
  <c r="AS346" i="1"/>
  <c r="AT346" i="1" s="1"/>
  <c r="AS347" i="1"/>
  <c r="AT347" i="1" s="1"/>
  <c r="AS348" i="1"/>
  <c r="AT348" i="1" s="1"/>
  <c r="AS349" i="1"/>
  <c r="AT349" i="1" s="1"/>
  <c r="AS350" i="1"/>
  <c r="AT350" i="1" s="1"/>
  <c r="AS351" i="1"/>
  <c r="AT351" i="1" s="1"/>
  <c r="AS352" i="1"/>
  <c r="AT352" i="1" s="1"/>
  <c r="AS353" i="1"/>
  <c r="AT353" i="1" s="1"/>
  <c r="AS354" i="1"/>
  <c r="AT354" i="1" s="1"/>
  <c r="AS355" i="1"/>
  <c r="AT355" i="1" s="1"/>
  <c r="AS356" i="1"/>
  <c r="AT356" i="1" s="1"/>
  <c r="AS357" i="1"/>
  <c r="AT357" i="1" s="1"/>
  <c r="AS358" i="1"/>
  <c r="AT358" i="1" s="1"/>
  <c r="AS359" i="1"/>
  <c r="AT359" i="1" s="1"/>
  <c r="AS360" i="1"/>
  <c r="AT360" i="1" s="1"/>
  <c r="AS361" i="1"/>
  <c r="AT361" i="1" s="1"/>
  <c r="AS362" i="1"/>
  <c r="AT362" i="1" s="1"/>
  <c r="AS363" i="1"/>
  <c r="AT363" i="1" s="1"/>
  <c r="AS364" i="1"/>
  <c r="AT364" i="1" s="1"/>
  <c r="AS365" i="1"/>
  <c r="AT365" i="1" s="1"/>
  <c r="AS366" i="1"/>
  <c r="AT366" i="1" s="1"/>
  <c r="AS367" i="1"/>
  <c r="AT367" i="1" s="1"/>
  <c r="AS3" i="1"/>
  <c r="L64" i="4" s="1"/>
  <c r="N64" i="4" s="1"/>
  <c r="AP4" i="1"/>
  <c r="AQ4" i="1" s="1"/>
  <c r="AP5" i="1"/>
  <c r="AQ5" i="1" s="1"/>
  <c r="AP6" i="1"/>
  <c r="AQ6" i="1" s="1"/>
  <c r="AP7" i="1"/>
  <c r="AQ7" i="1" s="1"/>
  <c r="AP8" i="1"/>
  <c r="AQ8" i="1" s="1"/>
  <c r="AP9" i="1"/>
  <c r="AQ9" i="1" s="1"/>
  <c r="AP10" i="1"/>
  <c r="AQ10" i="1" s="1"/>
  <c r="AP11" i="1"/>
  <c r="AQ11" i="1" s="1"/>
  <c r="AP12" i="1"/>
  <c r="AQ12" i="1" s="1"/>
  <c r="AP13" i="1"/>
  <c r="AQ13" i="1" s="1"/>
  <c r="AP14" i="1"/>
  <c r="AQ14" i="1" s="1"/>
  <c r="AP15" i="1"/>
  <c r="AQ15" i="1" s="1"/>
  <c r="AP16" i="1"/>
  <c r="AQ16" i="1" s="1"/>
  <c r="AP17" i="1"/>
  <c r="AQ17" i="1" s="1"/>
  <c r="AP18" i="1"/>
  <c r="AQ18" i="1" s="1"/>
  <c r="AP19" i="1"/>
  <c r="AQ19" i="1" s="1"/>
  <c r="AP20" i="1"/>
  <c r="AQ20" i="1" s="1"/>
  <c r="AP21" i="1"/>
  <c r="AQ21" i="1" s="1"/>
  <c r="AP22" i="1"/>
  <c r="AQ22" i="1" s="1"/>
  <c r="AP23" i="1"/>
  <c r="AQ23" i="1" s="1"/>
  <c r="AP24" i="1"/>
  <c r="AQ24" i="1" s="1"/>
  <c r="AP25" i="1"/>
  <c r="AQ25" i="1" s="1"/>
  <c r="AP26" i="1"/>
  <c r="AQ26" i="1" s="1"/>
  <c r="AP27" i="1"/>
  <c r="AQ27" i="1" s="1"/>
  <c r="AP28" i="1"/>
  <c r="AQ28" i="1" s="1"/>
  <c r="AP29" i="1"/>
  <c r="AQ29" i="1" s="1"/>
  <c r="AP30" i="1"/>
  <c r="AQ30" i="1" s="1"/>
  <c r="AP31" i="1"/>
  <c r="AQ31" i="1" s="1"/>
  <c r="AP32" i="1"/>
  <c r="AQ32" i="1" s="1"/>
  <c r="AP33" i="1"/>
  <c r="AQ33" i="1" s="1"/>
  <c r="AP34" i="1"/>
  <c r="AQ34" i="1" s="1"/>
  <c r="AP35" i="1"/>
  <c r="AQ35" i="1" s="1"/>
  <c r="AP36" i="1"/>
  <c r="AQ36" i="1" s="1"/>
  <c r="AP37" i="1"/>
  <c r="AQ37" i="1" s="1"/>
  <c r="AP38" i="1"/>
  <c r="AQ38" i="1" s="1"/>
  <c r="AP39" i="1"/>
  <c r="AQ39" i="1" s="1"/>
  <c r="AP40" i="1"/>
  <c r="AQ40" i="1" s="1"/>
  <c r="AP41" i="1"/>
  <c r="AQ41" i="1" s="1"/>
  <c r="AP42" i="1"/>
  <c r="AQ42" i="1" s="1"/>
  <c r="AP43" i="1"/>
  <c r="AQ43" i="1" s="1"/>
  <c r="AP44" i="1"/>
  <c r="AQ44" i="1" s="1"/>
  <c r="AP45" i="1"/>
  <c r="AQ45" i="1" s="1"/>
  <c r="AP46" i="1"/>
  <c r="AQ46" i="1" s="1"/>
  <c r="AP47" i="1"/>
  <c r="AQ47" i="1" s="1"/>
  <c r="AP48" i="1"/>
  <c r="AQ48" i="1" s="1"/>
  <c r="AP49" i="1"/>
  <c r="AQ49" i="1" s="1"/>
  <c r="AP50" i="1"/>
  <c r="AQ50" i="1" s="1"/>
  <c r="AP51" i="1"/>
  <c r="AQ51" i="1" s="1"/>
  <c r="AP52" i="1"/>
  <c r="AQ52" i="1" s="1"/>
  <c r="AP53" i="1"/>
  <c r="AQ53" i="1" s="1"/>
  <c r="AP54" i="1"/>
  <c r="AQ54" i="1" s="1"/>
  <c r="AP55" i="1"/>
  <c r="AQ55" i="1" s="1"/>
  <c r="AP56" i="1"/>
  <c r="AQ56" i="1" s="1"/>
  <c r="AP57" i="1"/>
  <c r="AQ57" i="1" s="1"/>
  <c r="AP58" i="1"/>
  <c r="AQ58" i="1" s="1"/>
  <c r="AP59" i="1"/>
  <c r="AQ59" i="1" s="1"/>
  <c r="AP60" i="1"/>
  <c r="AQ60" i="1" s="1"/>
  <c r="AP61" i="1"/>
  <c r="AQ61" i="1" s="1"/>
  <c r="AP62" i="1"/>
  <c r="AQ62" i="1" s="1"/>
  <c r="AP63" i="1"/>
  <c r="AQ63" i="1" s="1"/>
  <c r="AP64" i="1"/>
  <c r="AQ64" i="1" s="1"/>
  <c r="AP65" i="1"/>
  <c r="AQ65" i="1" s="1"/>
  <c r="AP66" i="1"/>
  <c r="AQ66" i="1" s="1"/>
  <c r="AP67" i="1"/>
  <c r="AQ67" i="1" s="1"/>
  <c r="AP68" i="1"/>
  <c r="AQ68" i="1" s="1"/>
  <c r="AP69" i="1"/>
  <c r="AQ69" i="1" s="1"/>
  <c r="AP70" i="1"/>
  <c r="AQ70" i="1" s="1"/>
  <c r="AP71" i="1"/>
  <c r="AQ71" i="1" s="1"/>
  <c r="AP72" i="1"/>
  <c r="AQ72" i="1" s="1"/>
  <c r="AP73" i="1"/>
  <c r="AQ73" i="1" s="1"/>
  <c r="AP74" i="1"/>
  <c r="AQ74" i="1" s="1"/>
  <c r="AP75" i="1"/>
  <c r="AQ75" i="1" s="1"/>
  <c r="AP76" i="1"/>
  <c r="AQ76" i="1" s="1"/>
  <c r="AP77" i="1"/>
  <c r="AQ77" i="1" s="1"/>
  <c r="AP78" i="1"/>
  <c r="AQ78" i="1" s="1"/>
  <c r="AP79" i="1"/>
  <c r="AQ79" i="1" s="1"/>
  <c r="AP80" i="1"/>
  <c r="AQ80" i="1" s="1"/>
  <c r="AP81" i="1"/>
  <c r="AQ81" i="1" s="1"/>
  <c r="AP82" i="1"/>
  <c r="AQ82" i="1" s="1"/>
  <c r="AP83" i="1"/>
  <c r="AQ83" i="1" s="1"/>
  <c r="AP84" i="1"/>
  <c r="AQ84" i="1" s="1"/>
  <c r="AP85" i="1"/>
  <c r="AQ85" i="1" s="1"/>
  <c r="AP86" i="1"/>
  <c r="AQ86" i="1" s="1"/>
  <c r="AP87" i="1"/>
  <c r="AQ87" i="1" s="1"/>
  <c r="AP88" i="1"/>
  <c r="AQ88" i="1" s="1"/>
  <c r="AP89" i="1"/>
  <c r="AQ89" i="1" s="1"/>
  <c r="AP90" i="1"/>
  <c r="AQ90" i="1" s="1"/>
  <c r="AP91" i="1"/>
  <c r="AQ91" i="1" s="1"/>
  <c r="AP92" i="1"/>
  <c r="AQ92" i="1" s="1"/>
  <c r="AP93" i="1"/>
  <c r="AQ93" i="1" s="1"/>
  <c r="AP94" i="1"/>
  <c r="AQ94" i="1" s="1"/>
  <c r="AP95" i="1"/>
  <c r="AP96" i="1"/>
  <c r="AQ96" i="1" s="1"/>
  <c r="AP97" i="1"/>
  <c r="AQ97" i="1" s="1"/>
  <c r="AP98" i="1"/>
  <c r="AQ98" i="1" s="1"/>
  <c r="AP99" i="1"/>
  <c r="AQ99" i="1" s="1"/>
  <c r="AP100" i="1"/>
  <c r="AQ100" i="1" s="1"/>
  <c r="AP101" i="1"/>
  <c r="AQ101" i="1" s="1"/>
  <c r="AP102" i="1"/>
  <c r="AQ102" i="1" s="1"/>
  <c r="AP103" i="1"/>
  <c r="AQ103" i="1" s="1"/>
  <c r="AP104" i="1"/>
  <c r="AQ104" i="1" s="1"/>
  <c r="AP105" i="1"/>
  <c r="AQ105" i="1" s="1"/>
  <c r="AP106" i="1"/>
  <c r="AQ106" i="1" s="1"/>
  <c r="AP107" i="1"/>
  <c r="AQ107" i="1" s="1"/>
  <c r="AP108" i="1"/>
  <c r="AQ108" i="1" s="1"/>
  <c r="AP109" i="1"/>
  <c r="AQ109" i="1" s="1"/>
  <c r="AP110" i="1"/>
  <c r="AQ110" i="1" s="1"/>
  <c r="AP111" i="1"/>
  <c r="AQ111" i="1" s="1"/>
  <c r="AP112" i="1"/>
  <c r="AQ112" i="1" s="1"/>
  <c r="AP113" i="1"/>
  <c r="AQ113" i="1" s="1"/>
  <c r="AP114" i="1"/>
  <c r="AQ114" i="1" s="1"/>
  <c r="AP115" i="1"/>
  <c r="AQ115" i="1" s="1"/>
  <c r="AP116" i="1"/>
  <c r="AQ116" i="1" s="1"/>
  <c r="AP117" i="1"/>
  <c r="AQ117" i="1" s="1"/>
  <c r="AP118" i="1"/>
  <c r="AQ118" i="1" s="1"/>
  <c r="AP119" i="1"/>
  <c r="AQ119" i="1" s="1"/>
  <c r="AP120" i="1"/>
  <c r="AQ120" i="1" s="1"/>
  <c r="AP121" i="1"/>
  <c r="AQ121" i="1" s="1"/>
  <c r="AP122" i="1"/>
  <c r="AQ122" i="1" s="1"/>
  <c r="AP123" i="1"/>
  <c r="AQ123" i="1" s="1"/>
  <c r="AP124" i="1"/>
  <c r="AQ124" i="1" s="1"/>
  <c r="AP125" i="1"/>
  <c r="AQ125" i="1" s="1"/>
  <c r="AP126" i="1"/>
  <c r="AQ126" i="1" s="1"/>
  <c r="AP127" i="1"/>
  <c r="AQ127" i="1" s="1"/>
  <c r="AP128" i="1"/>
  <c r="AQ128" i="1" s="1"/>
  <c r="AP129" i="1"/>
  <c r="AQ129" i="1" s="1"/>
  <c r="AP130" i="1"/>
  <c r="AQ130" i="1" s="1"/>
  <c r="AP131" i="1"/>
  <c r="AQ131" i="1" s="1"/>
  <c r="AP132" i="1"/>
  <c r="AQ132" i="1" s="1"/>
  <c r="AP133" i="1"/>
  <c r="AQ133" i="1" s="1"/>
  <c r="AP134" i="1"/>
  <c r="AQ134" i="1" s="1"/>
  <c r="AP135" i="1"/>
  <c r="AQ135" i="1" s="1"/>
  <c r="AP136" i="1"/>
  <c r="AQ136" i="1" s="1"/>
  <c r="AP137" i="1"/>
  <c r="AQ137" i="1" s="1"/>
  <c r="AP138" i="1"/>
  <c r="AQ138" i="1" s="1"/>
  <c r="AP139" i="1"/>
  <c r="AQ139" i="1" s="1"/>
  <c r="AP140" i="1"/>
  <c r="AQ140" i="1" s="1"/>
  <c r="AP141" i="1"/>
  <c r="AQ141" i="1" s="1"/>
  <c r="AP142" i="1"/>
  <c r="AQ142" i="1" s="1"/>
  <c r="AP143" i="1"/>
  <c r="AQ143" i="1" s="1"/>
  <c r="AP144" i="1"/>
  <c r="AQ144" i="1" s="1"/>
  <c r="AP145" i="1"/>
  <c r="AQ145" i="1" s="1"/>
  <c r="AP146" i="1"/>
  <c r="AQ146" i="1" s="1"/>
  <c r="AP147" i="1"/>
  <c r="AQ147" i="1" s="1"/>
  <c r="AP148" i="1"/>
  <c r="AQ148" i="1" s="1"/>
  <c r="AP149" i="1"/>
  <c r="AQ149" i="1" s="1"/>
  <c r="AP150" i="1"/>
  <c r="AQ150" i="1" s="1"/>
  <c r="AP151" i="1"/>
  <c r="AQ151" i="1" s="1"/>
  <c r="AP152" i="1"/>
  <c r="AQ152" i="1" s="1"/>
  <c r="AP153" i="1"/>
  <c r="AQ153" i="1" s="1"/>
  <c r="AP154" i="1"/>
  <c r="AQ154" i="1" s="1"/>
  <c r="AP155" i="1"/>
  <c r="AQ155" i="1" s="1"/>
  <c r="AP156" i="1"/>
  <c r="AQ156" i="1" s="1"/>
  <c r="AP157" i="1"/>
  <c r="AQ157" i="1" s="1"/>
  <c r="AP158" i="1"/>
  <c r="AQ158" i="1" s="1"/>
  <c r="AP159" i="1"/>
  <c r="AQ159" i="1" s="1"/>
  <c r="AP160" i="1"/>
  <c r="AQ160" i="1" s="1"/>
  <c r="AP161" i="1"/>
  <c r="AQ161" i="1" s="1"/>
  <c r="AP162" i="1"/>
  <c r="AQ162" i="1" s="1"/>
  <c r="AP163" i="1"/>
  <c r="AQ163" i="1" s="1"/>
  <c r="AP164" i="1"/>
  <c r="AQ164" i="1" s="1"/>
  <c r="AP165" i="1"/>
  <c r="AQ165" i="1" s="1"/>
  <c r="AP166" i="1"/>
  <c r="AQ166" i="1" s="1"/>
  <c r="AP167" i="1"/>
  <c r="AQ167" i="1" s="1"/>
  <c r="AP168" i="1"/>
  <c r="AQ168" i="1" s="1"/>
  <c r="AP169" i="1"/>
  <c r="AQ169" i="1" s="1"/>
  <c r="AP171" i="1"/>
  <c r="AQ171" i="1" s="1"/>
  <c r="AP172" i="1"/>
  <c r="AP173" i="1"/>
  <c r="AP174" i="1"/>
  <c r="AP175" i="1"/>
  <c r="AP176" i="1"/>
  <c r="AP177" i="1"/>
  <c r="AP178" i="1"/>
  <c r="AP179" i="1"/>
  <c r="AQ179" i="1" s="1"/>
  <c r="AP180" i="1"/>
  <c r="AQ180" i="1" s="1"/>
  <c r="AP181" i="1"/>
  <c r="AQ181" i="1" s="1"/>
  <c r="AP182" i="1"/>
  <c r="AQ182" i="1" s="1"/>
  <c r="AP183" i="1"/>
  <c r="AQ183" i="1" s="1"/>
  <c r="AP184" i="1"/>
  <c r="AQ184" i="1" s="1"/>
  <c r="AP185" i="1"/>
  <c r="AQ185" i="1" s="1"/>
  <c r="AP186" i="1"/>
  <c r="AQ186" i="1" s="1"/>
  <c r="AP187" i="1"/>
  <c r="AQ187" i="1" s="1"/>
  <c r="AP188" i="1"/>
  <c r="AQ188" i="1" s="1"/>
  <c r="AP189" i="1"/>
  <c r="AQ189" i="1" s="1"/>
  <c r="AP190" i="1"/>
  <c r="AQ190" i="1" s="1"/>
  <c r="AP191" i="1"/>
  <c r="AQ191" i="1" s="1"/>
  <c r="AP192" i="1"/>
  <c r="AQ192" i="1" s="1"/>
  <c r="AP193" i="1"/>
  <c r="AQ193" i="1" s="1"/>
  <c r="AP194" i="1"/>
  <c r="AQ194" i="1" s="1"/>
  <c r="AP195" i="1"/>
  <c r="AQ195" i="1" s="1"/>
  <c r="AP196" i="1"/>
  <c r="AQ196" i="1" s="1"/>
  <c r="AP197" i="1"/>
  <c r="AQ197" i="1" s="1"/>
  <c r="AP198" i="1"/>
  <c r="AQ198" i="1" s="1"/>
  <c r="AP199" i="1"/>
  <c r="AQ199" i="1" s="1"/>
  <c r="AP200" i="1"/>
  <c r="AQ200" i="1" s="1"/>
  <c r="AP201" i="1"/>
  <c r="AQ201" i="1" s="1"/>
  <c r="AP202" i="1"/>
  <c r="AQ202" i="1" s="1"/>
  <c r="AP203" i="1"/>
  <c r="AQ203" i="1" s="1"/>
  <c r="AP204" i="1"/>
  <c r="AQ204" i="1" s="1"/>
  <c r="AP205" i="1"/>
  <c r="AQ205" i="1" s="1"/>
  <c r="AP206" i="1"/>
  <c r="AQ206" i="1" s="1"/>
  <c r="AP207" i="1"/>
  <c r="AQ207" i="1" s="1"/>
  <c r="AP208" i="1"/>
  <c r="AQ208" i="1" s="1"/>
  <c r="AP209" i="1"/>
  <c r="AQ209" i="1" s="1"/>
  <c r="AP210" i="1"/>
  <c r="AQ210" i="1" s="1"/>
  <c r="AP211" i="1"/>
  <c r="AQ211" i="1" s="1"/>
  <c r="AP212" i="1"/>
  <c r="AQ212" i="1" s="1"/>
  <c r="AP213" i="1"/>
  <c r="AQ213" i="1" s="1"/>
  <c r="AP214" i="1"/>
  <c r="AQ214" i="1" s="1"/>
  <c r="AP215" i="1"/>
  <c r="AQ215" i="1" s="1"/>
  <c r="AP216" i="1"/>
  <c r="AQ216" i="1" s="1"/>
  <c r="AP217" i="1"/>
  <c r="AQ217" i="1" s="1"/>
  <c r="AP218" i="1"/>
  <c r="AQ218" i="1" s="1"/>
  <c r="AP219" i="1"/>
  <c r="AQ219" i="1" s="1"/>
  <c r="AP220" i="1"/>
  <c r="AQ220" i="1" s="1"/>
  <c r="AP221" i="1"/>
  <c r="AQ221" i="1" s="1"/>
  <c r="AP222" i="1"/>
  <c r="AQ222" i="1" s="1"/>
  <c r="AP223" i="1"/>
  <c r="AQ223" i="1" s="1"/>
  <c r="AP224" i="1"/>
  <c r="AQ224" i="1" s="1"/>
  <c r="AP225" i="1"/>
  <c r="AQ225" i="1" s="1"/>
  <c r="AP226" i="1"/>
  <c r="AQ226" i="1" s="1"/>
  <c r="AP227" i="1"/>
  <c r="AQ227" i="1" s="1"/>
  <c r="AP228" i="1"/>
  <c r="AQ228" i="1" s="1"/>
  <c r="AP229" i="1"/>
  <c r="AP230" i="1"/>
  <c r="AP231" i="1"/>
  <c r="AP232" i="1"/>
  <c r="AP233" i="1"/>
  <c r="AP234" i="1"/>
  <c r="AP235" i="1"/>
  <c r="AQ235" i="1" s="1"/>
  <c r="AP236" i="1"/>
  <c r="AP237" i="1"/>
  <c r="AQ237" i="1" s="1"/>
  <c r="AP238" i="1"/>
  <c r="AQ238" i="1" s="1"/>
  <c r="AP239" i="1"/>
  <c r="AQ239" i="1" s="1"/>
  <c r="AP240" i="1"/>
  <c r="AQ240" i="1" s="1"/>
  <c r="AP241" i="1"/>
  <c r="AQ241" i="1" s="1"/>
  <c r="AP242" i="1"/>
  <c r="AQ242" i="1" s="1"/>
  <c r="AP243" i="1"/>
  <c r="AQ243" i="1" s="1"/>
  <c r="AP244" i="1"/>
  <c r="AQ244" i="1" s="1"/>
  <c r="AP245" i="1"/>
  <c r="AQ245" i="1" s="1"/>
  <c r="AP246" i="1"/>
  <c r="AQ246" i="1" s="1"/>
  <c r="AP247" i="1"/>
  <c r="AQ247" i="1" s="1"/>
  <c r="AP248" i="1"/>
  <c r="AQ248" i="1" s="1"/>
  <c r="AP249" i="1"/>
  <c r="AQ249" i="1" s="1"/>
  <c r="AP250" i="1"/>
  <c r="AQ250" i="1" s="1"/>
  <c r="AP251" i="1"/>
  <c r="AQ251" i="1" s="1"/>
  <c r="AP252" i="1"/>
  <c r="AQ252" i="1" s="1"/>
  <c r="AP253" i="1"/>
  <c r="AQ253" i="1" s="1"/>
  <c r="AP254" i="1"/>
  <c r="AQ254" i="1" s="1"/>
  <c r="AP255" i="1"/>
  <c r="AP256" i="1"/>
  <c r="AP257" i="1"/>
  <c r="AQ257" i="1" s="1"/>
  <c r="AP258" i="1"/>
  <c r="AQ258" i="1" s="1"/>
  <c r="AP259" i="1"/>
  <c r="AQ259" i="1" s="1"/>
  <c r="AP260" i="1"/>
  <c r="AQ260" i="1" s="1"/>
  <c r="AP261" i="1"/>
  <c r="AP262" i="1"/>
  <c r="AP263" i="1"/>
  <c r="AQ263" i="1" s="1"/>
  <c r="AP264" i="1"/>
  <c r="AQ264" i="1" s="1"/>
  <c r="AP265" i="1"/>
  <c r="AQ265" i="1" s="1"/>
  <c r="AP266" i="1"/>
  <c r="AQ266" i="1" s="1"/>
  <c r="AP267" i="1"/>
  <c r="AQ267" i="1" s="1"/>
  <c r="AP268" i="1"/>
  <c r="AQ268" i="1" s="1"/>
  <c r="AP269" i="1"/>
  <c r="AQ269" i="1" s="1"/>
  <c r="AP270" i="1"/>
  <c r="AQ270" i="1" s="1"/>
  <c r="AP271" i="1"/>
  <c r="AQ271" i="1" s="1"/>
  <c r="AP272" i="1"/>
  <c r="AQ272" i="1" s="1"/>
  <c r="AP273" i="1"/>
  <c r="AQ273" i="1" s="1"/>
  <c r="AP274" i="1"/>
  <c r="AQ274" i="1" s="1"/>
  <c r="AP275" i="1"/>
  <c r="AQ275" i="1" s="1"/>
  <c r="AP276" i="1"/>
  <c r="AQ276" i="1" s="1"/>
  <c r="AP277" i="1"/>
  <c r="AQ277" i="1" s="1"/>
  <c r="AP278" i="1"/>
  <c r="AQ278" i="1" s="1"/>
  <c r="AP279" i="1"/>
  <c r="AQ279" i="1" s="1"/>
  <c r="AP280" i="1"/>
  <c r="AQ280" i="1" s="1"/>
  <c r="AP281" i="1"/>
  <c r="AQ281" i="1" s="1"/>
  <c r="AP282" i="1"/>
  <c r="AQ282" i="1" s="1"/>
  <c r="AP283" i="1"/>
  <c r="AQ283" i="1" s="1"/>
  <c r="AP284" i="1"/>
  <c r="AQ284" i="1" s="1"/>
  <c r="AP285" i="1"/>
  <c r="AQ285" i="1" s="1"/>
  <c r="AP286" i="1"/>
  <c r="AQ286" i="1" s="1"/>
  <c r="AP287" i="1"/>
  <c r="AQ287" i="1" s="1"/>
  <c r="AP288" i="1"/>
  <c r="AQ288" i="1" s="1"/>
  <c r="AP289" i="1"/>
  <c r="AQ289" i="1" s="1"/>
  <c r="AP290" i="1"/>
  <c r="AQ290" i="1" s="1"/>
  <c r="AP291" i="1"/>
  <c r="AQ291" i="1" s="1"/>
  <c r="AP292" i="1"/>
  <c r="AQ292" i="1" s="1"/>
  <c r="AP293" i="1"/>
  <c r="AQ293" i="1" s="1"/>
  <c r="AP294" i="1"/>
  <c r="AQ294" i="1" s="1"/>
  <c r="AP295" i="1"/>
  <c r="AQ295" i="1" s="1"/>
  <c r="AP296" i="1"/>
  <c r="AQ296" i="1" s="1"/>
  <c r="AP297" i="1"/>
  <c r="AQ297" i="1" s="1"/>
  <c r="AP298" i="1"/>
  <c r="AQ298" i="1" s="1"/>
  <c r="AP299" i="1"/>
  <c r="AQ299" i="1" s="1"/>
  <c r="AP300" i="1"/>
  <c r="AQ300" i="1" s="1"/>
  <c r="AP301" i="1"/>
  <c r="AQ301" i="1" s="1"/>
  <c r="AP302" i="1"/>
  <c r="AQ302" i="1" s="1"/>
  <c r="AP303" i="1"/>
  <c r="AQ303" i="1" s="1"/>
  <c r="AP304" i="1"/>
  <c r="AQ304" i="1" s="1"/>
  <c r="AP305" i="1"/>
  <c r="AQ305" i="1" s="1"/>
  <c r="AP306" i="1"/>
  <c r="AQ306" i="1" s="1"/>
  <c r="AP307" i="1"/>
  <c r="AQ307" i="1" s="1"/>
  <c r="AP308" i="1"/>
  <c r="AQ308" i="1" s="1"/>
  <c r="AP309" i="1"/>
  <c r="AQ309" i="1" s="1"/>
  <c r="AP310" i="1"/>
  <c r="AQ310" i="1" s="1"/>
  <c r="AP311" i="1"/>
  <c r="AQ311" i="1" s="1"/>
  <c r="AP312" i="1"/>
  <c r="AQ312" i="1" s="1"/>
  <c r="AP313" i="1"/>
  <c r="AQ313" i="1" s="1"/>
  <c r="AP314" i="1"/>
  <c r="AQ314" i="1" s="1"/>
  <c r="AP315" i="1"/>
  <c r="AQ315" i="1" s="1"/>
  <c r="AP316" i="1"/>
  <c r="AQ316" i="1" s="1"/>
  <c r="AP317" i="1"/>
  <c r="AQ317" i="1" s="1"/>
  <c r="AP318" i="1"/>
  <c r="AQ318" i="1" s="1"/>
  <c r="AP319" i="1"/>
  <c r="AQ319" i="1" s="1"/>
  <c r="AP320" i="1"/>
  <c r="AQ320" i="1" s="1"/>
  <c r="AP321" i="1"/>
  <c r="AQ321" i="1" s="1"/>
  <c r="AP322" i="1"/>
  <c r="AQ322" i="1" s="1"/>
  <c r="AP323" i="1"/>
  <c r="AQ323" i="1" s="1"/>
  <c r="AP324" i="1"/>
  <c r="AQ324" i="1" s="1"/>
  <c r="AP325" i="1"/>
  <c r="AQ325" i="1" s="1"/>
  <c r="AP326" i="1"/>
  <c r="AQ326" i="1" s="1"/>
  <c r="AP327" i="1"/>
  <c r="AQ327" i="1" s="1"/>
  <c r="AP328" i="1"/>
  <c r="AQ328" i="1" s="1"/>
  <c r="AP329" i="1"/>
  <c r="AQ329" i="1" s="1"/>
  <c r="AP330" i="1"/>
  <c r="AQ330" i="1" s="1"/>
  <c r="AP331" i="1"/>
  <c r="AQ331" i="1" s="1"/>
  <c r="AP332" i="1"/>
  <c r="AQ332" i="1" s="1"/>
  <c r="AP333" i="1"/>
  <c r="AQ333" i="1" s="1"/>
  <c r="AP334" i="1"/>
  <c r="AQ334" i="1" s="1"/>
  <c r="AP335" i="1"/>
  <c r="AQ335" i="1" s="1"/>
  <c r="AP336" i="1"/>
  <c r="AQ336" i="1" s="1"/>
  <c r="AP337" i="1"/>
  <c r="AQ337" i="1" s="1"/>
  <c r="AP338" i="1"/>
  <c r="AQ338" i="1" s="1"/>
  <c r="AP339" i="1"/>
  <c r="AQ339" i="1" s="1"/>
  <c r="AP340" i="1"/>
  <c r="AQ340" i="1" s="1"/>
  <c r="AP341" i="1"/>
  <c r="AQ341" i="1" s="1"/>
  <c r="AP342" i="1"/>
  <c r="AQ342" i="1" s="1"/>
  <c r="AP343" i="1"/>
  <c r="AQ343" i="1" s="1"/>
  <c r="AP344" i="1"/>
  <c r="AQ344" i="1" s="1"/>
  <c r="AP345" i="1"/>
  <c r="AQ345" i="1" s="1"/>
  <c r="AP346" i="1"/>
  <c r="AQ346" i="1" s="1"/>
  <c r="AP347" i="1"/>
  <c r="AQ347" i="1" s="1"/>
  <c r="AP348" i="1"/>
  <c r="AQ348" i="1" s="1"/>
  <c r="AP349" i="1"/>
  <c r="AQ349" i="1" s="1"/>
  <c r="AP350" i="1"/>
  <c r="AQ350" i="1" s="1"/>
  <c r="AP351" i="1"/>
  <c r="AQ351" i="1" s="1"/>
  <c r="AP352" i="1"/>
  <c r="AQ352" i="1" s="1"/>
  <c r="AP353" i="1"/>
  <c r="AQ353" i="1" s="1"/>
  <c r="AP354" i="1"/>
  <c r="AQ354" i="1" s="1"/>
  <c r="AP355" i="1"/>
  <c r="AQ355" i="1" s="1"/>
  <c r="AP356" i="1"/>
  <c r="AQ356" i="1" s="1"/>
  <c r="AP357" i="1"/>
  <c r="AQ357" i="1" s="1"/>
  <c r="AP358" i="1"/>
  <c r="AQ358" i="1" s="1"/>
  <c r="AP359" i="1"/>
  <c r="AQ359" i="1" s="1"/>
  <c r="AP360" i="1"/>
  <c r="AQ360" i="1" s="1"/>
  <c r="AP361" i="1"/>
  <c r="AQ361" i="1" s="1"/>
  <c r="AP362" i="1"/>
  <c r="AQ362" i="1" s="1"/>
  <c r="AP363" i="1"/>
  <c r="AQ363" i="1" s="1"/>
  <c r="AP364" i="1"/>
  <c r="AQ364" i="1" s="1"/>
  <c r="AP365" i="1"/>
  <c r="AQ365" i="1" s="1"/>
  <c r="AP366" i="1"/>
  <c r="AQ366" i="1" s="1"/>
  <c r="AP367" i="1"/>
  <c r="AQ367" i="1" s="1"/>
  <c r="AP3" i="1"/>
  <c r="AQ3" i="1" s="1"/>
  <c r="AM4" i="1"/>
  <c r="AM5" i="1"/>
  <c r="AM6" i="1"/>
  <c r="AM7" i="1"/>
  <c r="AM8" i="1"/>
  <c r="AM9" i="1"/>
  <c r="AM10" i="1"/>
  <c r="AM11" i="1"/>
  <c r="AM12" i="1"/>
  <c r="AM13" i="1"/>
  <c r="AM14" i="1"/>
  <c r="AN14" i="1" s="1"/>
  <c r="AM15" i="1"/>
  <c r="AN15" i="1" s="1"/>
  <c r="AM16" i="1"/>
  <c r="AN16" i="1" s="1"/>
  <c r="AM17" i="1"/>
  <c r="AN17" i="1" s="1"/>
  <c r="AM18" i="1"/>
  <c r="AN18" i="1" s="1"/>
  <c r="AM19" i="1"/>
  <c r="AN19" i="1" s="1"/>
  <c r="AM20" i="1"/>
  <c r="AN20" i="1" s="1"/>
  <c r="AM21" i="1"/>
  <c r="AN21" i="1" s="1"/>
  <c r="AM22" i="1"/>
  <c r="AN22" i="1" s="1"/>
  <c r="AM23" i="1"/>
  <c r="AN23" i="1" s="1"/>
  <c r="AM24" i="1"/>
  <c r="AM25" i="1"/>
  <c r="AN25" i="1" s="1"/>
  <c r="AM26" i="1"/>
  <c r="AN26" i="1" s="1"/>
  <c r="AM27" i="1"/>
  <c r="AN27" i="1" s="1"/>
  <c r="AM28" i="1"/>
  <c r="AN28" i="1" s="1"/>
  <c r="AM29" i="1"/>
  <c r="AN29" i="1" s="1"/>
  <c r="AM30" i="1"/>
  <c r="AN30" i="1" s="1"/>
  <c r="AM31" i="1"/>
  <c r="AN31" i="1" s="1"/>
  <c r="AM32" i="1"/>
  <c r="AN32" i="1" s="1"/>
  <c r="AM33" i="1"/>
  <c r="AN33" i="1" s="1"/>
  <c r="AM34" i="1"/>
  <c r="AN34" i="1" s="1"/>
  <c r="AM35" i="1"/>
  <c r="AN35" i="1" s="1"/>
  <c r="AM36" i="1"/>
  <c r="AN36" i="1" s="1"/>
  <c r="AM37" i="1"/>
  <c r="AN37" i="1" s="1"/>
  <c r="AM38" i="1"/>
  <c r="AN38" i="1" s="1"/>
  <c r="AM39" i="1"/>
  <c r="AN39" i="1" s="1"/>
  <c r="AM40" i="1"/>
  <c r="AN40" i="1" s="1"/>
  <c r="AM41" i="1"/>
  <c r="AN41" i="1" s="1"/>
  <c r="AM42" i="1"/>
  <c r="AN42" i="1" s="1"/>
  <c r="AM43" i="1"/>
  <c r="AN43" i="1" s="1"/>
  <c r="AM44" i="1"/>
  <c r="AN44" i="1" s="1"/>
  <c r="AM45" i="1"/>
  <c r="AN45" i="1" s="1"/>
  <c r="AM46" i="1"/>
  <c r="AN46" i="1" s="1"/>
  <c r="AM47" i="1"/>
  <c r="AN47" i="1" s="1"/>
  <c r="AM48" i="1"/>
  <c r="AN48" i="1" s="1"/>
  <c r="AM49" i="1"/>
  <c r="AN49" i="1" s="1"/>
  <c r="AM50" i="1"/>
  <c r="AN50" i="1" s="1"/>
  <c r="AM51" i="1"/>
  <c r="AN51" i="1" s="1"/>
  <c r="AM52" i="1"/>
  <c r="AN52" i="1" s="1"/>
  <c r="AM53" i="1"/>
  <c r="AN53" i="1" s="1"/>
  <c r="AM54" i="1"/>
  <c r="AN54" i="1" s="1"/>
  <c r="AM55" i="1"/>
  <c r="AN55" i="1" s="1"/>
  <c r="AM56" i="1"/>
  <c r="AN56" i="1" s="1"/>
  <c r="AM57" i="1"/>
  <c r="AN57" i="1" s="1"/>
  <c r="AM58" i="1"/>
  <c r="AN58" i="1" s="1"/>
  <c r="AM59" i="1"/>
  <c r="AN59" i="1" s="1"/>
  <c r="AM60" i="1"/>
  <c r="AN60" i="1" s="1"/>
  <c r="AM61" i="1"/>
  <c r="AN61" i="1" s="1"/>
  <c r="AM62" i="1"/>
  <c r="AN62" i="1" s="1"/>
  <c r="AM63" i="1"/>
  <c r="AN63" i="1" s="1"/>
  <c r="AM64" i="1"/>
  <c r="AN64" i="1" s="1"/>
  <c r="AM65" i="1"/>
  <c r="AN65" i="1" s="1"/>
  <c r="AM66" i="1"/>
  <c r="AN66" i="1" s="1"/>
  <c r="AM67" i="1"/>
  <c r="AN67" i="1" s="1"/>
  <c r="AM68" i="1"/>
  <c r="AN68" i="1" s="1"/>
  <c r="AM69" i="1"/>
  <c r="AN69" i="1" s="1"/>
  <c r="AM70" i="1"/>
  <c r="AN70" i="1" s="1"/>
  <c r="AM71" i="1"/>
  <c r="AN71" i="1" s="1"/>
  <c r="AM72" i="1"/>
  <c r="AN72" i="1" s="1"/>
  <c r="AM73" i="1"/>
  <c r="AN73" i="1" s="1"/>
  <c r="AM74" i="1"/>
  <c r="AN74" i="1" s="1"/>
  <c r="AM75" i="1"/>
  <c r="AN75" i="1" s="1"/>
  <c r="AM76" i="1"/>
  <c r="AN76" i="1" s="1"/>
  <c r="AM77" i="1"/>
  <c r="AN77" i="1" s="1"/>
  <c r="AM78" i="1"/>
  <c r="AN78" i="1" s="1"/>
  <c r="AM79" i="1"/>
  <c r="AN79" i="1" s="1"/>
  <c r="AM80" i="1"/>
  <c r="AN80" i="1" s="1"/>
  <c r="AM81" i="1"/>
  <c r="AN81" i="1" s="1"/>
  <c r="AM82" i="1"/>
  <c r="AM83" i="1"/>
  <c r="AN83" i="1" s="1"/>
  <c r="AM84" i="1"/>
  <c r="AN84" i="1" s="1"/>
  <c r="AM85" i="1"/>
  <c r="AN85" i="1" s="1"/>
  <c r="AM86" i="1"/>
  <c r="AN86" i="1" s="1"/>
  <c r="AM87" i="1"/>
  <c r="AN87" i="1" s="1"/>
  <c r="AM88" i="1"/>
  <c r="AN88" i="1" s="1"/>
  <c r="AM89" i="1"/>
  <c r="AN89" i="1" s="1"/>
  <c r="AM90" i="1"/>
  <c r="AN90" i="1" s="1"/>
  <c r="AM91" i="1"/>
  <c r="AN91" i="1" s="1"/>
  <c r="AM92" i="1"/>
  <c r="AN92" i="1" s="1"/>
  <c r="AM93" i="1"/>
  <c r="AN93" i="1" s="1"/>
  <c r="AM94" i="1"/>
  <c r="AN94" i="1" s="1"/>
  <c r="AM95" i="1"/>
  <c r="AN95" i="1" s="1"/>
  <c r="AM96" i="1"/>
  <c r="AN96" i="1" s="1"/>
  <c r="AM97" i="1"/>
  <c r="AN97" i="1" s="1"/>
  <c r="AM98" i="1"/>
  <c r="AN98" i="1" s="1"/>
  <c r="AM99" i="1"/>
  <c r="AN99" i="1" s="1"/>
  <c r="AM100" i="1"/>
  <c r="AN100" i="1" s="1"/>
  <c r="AM101" i="1"/>
  <c r="AN101" i="1" s="1"/>
  <c r="AM102" i="1"/>
  <c r="AN102" i="1" s="1"/>
  <c r="AM103" i="1"/>
  <c r="AN103" i="1" s="1"/>
  <c r="AM104" i="1"/>
  <c r="AN104" i="1" s="1"/>
  <c r="AM105" i="1"/>
  <c r="AN105" i="1" s="1"/>
  <c r="AM106" i="1"/>
  <c r="AN106" i="1" s="1"/>
  <c r="AM107" i="1"/>
  <c r="AN107" i="1" s="1"/>
  <c r="AM108" i="1"/>
  <c r="AN108" i="1" s="1"/>
  <c r="AM109" i="1"/>
  <c r="AN109" i="1" s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N139" i="1" s="1"/>
  <c r="AM140" i="1"/>
  <c r="AN140" i="1" s="1"/>
  <c r="AM141" i="1"/>
  <c r="AN141" i="1" s="1"/>
  <c r="AM142" i="1"/>
  <c r="AN142" i="1" s="1"/>
  <c r="AM143" i="1"/>
  <c r="AN143" i="1" s="1"/>
  <c r="AM144" i="1"/>
  <c r="AN144" i="1" s="1"/>
  <c r="AM145" i="1"/>
  <c r="AN145" i="1" s="1"/>
  <c r="AM146" i="1"/>
  <c r="AN146" i="1" s="1"/>
  <c r="AM147" i="1"/>
  <c r="AN147" i="1" s="1"/>
  <c r="AM148" i="1"/>
  <c r="AN148" i="1" s="1"/>
  <c r="AM149" i="1"/>
  <c r="AN149" i="1" s="1"/>
  <c r="AM150" i="1"/>
  <c r="AN150" i="1" s="1"/>
  <c r="AM151" i="1"/>
  <c r="AN151" i="1" s="1"/>
  <c r="AM152" i="1"/>
  <c r="AN152" i="1" s="1"/>
  <c r="AM153" i="1"/>
  <c r="AN153" i="1" s="1"/>
  <c r="AM154" i="1"/>
  <c r="AN154" i="1" s="1"/>
  <c r="AM155" i="1"/>
  <c r="AN155" i="1" s="1"/>
  <c r="AM156" i="1"/>
  <c r="AN156" i="1" s="1"/>
  <c r="AM157" i="1"/>
  <c r="AN157" i="1" s="1"/>
  <c r="AM158" i="1"/>
  <c r="AM159" i="1"/>
  <c r="AN159" i="1" s="1"/>
  <c r="AM160" i="1"/>
  <c r="AN160" i="1" s="1"/>
  <c r="AM161" i="1"/>
  <c r="AN161" i="1" s="1"/>
  <c r="AM162" i="1"/>
  <c r="AN162" i="1" s="1"/>
  <c r="AM163" i="1"/>
  <c r="AN163" i="1" s="1"/>
  <c r="AM164" i="1"/>
  <c r="AN164" i="1" s="1"/>
  <c r="AM165" i="1"/>
  <c r="AN165" i="1" s="1"/>
  <c r="AM166" i="1"/>
  <c r="AN166" i="1" s="1"/>
  <c r="AM167" i="1"/>
  <c r="AN167" i="1" s="1"/>
  <c r="AM168" i="1"/>
  <c r="AN168" i="1" s="1"/>
  <c r="AM169" i="1"/>
  <c r="AN169" i="1" s="1"/>
  <c r="AM170" i="1"/>
  <c r="AN170" i="1" s="1"/>
  <c r="AM171" i="1"/>
  <c r="AN171" i="1" s="1"/>
  <c r="AM172" i="1"/>
  <c r="AN172" i="1" s="1"/>
  <c r="AM173" i="1"/>
  <c r="AN173" i="1" s="1"/>
  <c r="AM174" i="1"/>
  <c r="AN174" i="1" s="1"/>
  <c r="AM175" i="1"/>
  <c r="AN175" i="1" s="1"/>
  <c r="AM176" i="1"/>
  <c r="AN176" i="1" s="1"/>
  <c r="AM177" i="1"/>
  <c r="AN177" i="1" s="1"/>
  <c r="AM178" i="1"/>
  <c r="AN178" i="1" s="1"/>
  <c r="AM179" i="1"/>
  <c r="AN179" i="1" s="1"/>
  <c r="AM180" i="1"/>
  <c r="AN180" i="1" s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N195" i="1" s="1"/>
  <c r="AM196" i="1"/>
  <c r="AN196" i="1" s="1"/>
  <c r="AM197" i="1"/>
  <c r="AN197" i="1" s="1"/>
  <c r="AM198" i="1"/>
  <c r="AM199" i="1"/>
  <c r="AN199" i="1" s="1"/>
  <c r="AM200" i="1"/>
  <c r="AN200" i="1" s="1"/>
  <c r="AM201" i="1"/>
  <c r="AN201" i="1" s="1"/>
  <c r="AM202" i="1"/>
  <c r="AN202" i="1" s="1"/>
  <c r="AM203" i="1"/>
  <c r="AN203" i="1" s="1"/>
  <c r="AM204" i="1"/>
  <c r="AN204" i="1" s="1"/>
  <c r="AM205" i="1"/>
  <c r="AN205" i="1" s="1"/>
  <c r="AM206" i="1"/>
  <c r="AN206" i="1" s="1"/>
  <c r="AM207" i="1"/>
  <c r="AN207" i="1" s="1"/>
  <c r="AM208" i="1"/>
  <c r="AN208" i="1" s="1"/>
  <c r="AM209" i="1"/>
  <c r="AN209" i="1" s="1"/>
  <c r="AM210" i="1"/>
  <c r="AN210" i="1" s="1"/>
  <c r="AM211" i="1"/>
  <c r="AN211" i="1" s="1"/>
  <c r="AM212" i="1"/>
  <c r="AN212" i="1" s="1"/>
  <c r="AM213" i="1"/>
  <c r="AN213" i="1" s="1"/>
  <c r="AM214" i="1"/>
  <c r="AN214" i="1" s="1"/>
  <c r="AM215" i="1"/>
  <c r="AM216" i="1"/>
  <c r="AM217" i="1"/>
  <c r="AN217" i="1" s="1"/>
  <c r="AM218" i="1"/>
  <c r="AN218" i="1" s="1"/>
  <c r="AM219" i="1"/>
  <c r="AN219" i="1" s="1"/>
  <c r="AM220" i="1"/>
  <c r="AN220" i="1" s="1"/>
  <c r="AM221" i="1"/>
  <c r="AN221" i="1" s="1"/>
  <c r="AM222" i="1"/>
  <c r="AN222" i="1" s="1"/>
  <c r="AM223" i="1"/>
  <c r="AN223" i="1" s="1"/>
  <c r="AM224" i="1"/>
  <c r="AN224" i="1" s="1"/>
  <c r="AM225" i="1"/>
  <c r="AN225" i="1" s="1"/>
  <c r="AM226" i="1"/>
  <c r="AN226" i="1" s="1"/>
  <c r="AM227" i="1"/>
  <c r="AN227" i="1" s="1"/>
  <c r="AM228" i="1"/>
  <c r="AN228" i="1" s="1"/>
  <c r="AM229" i="1"/>
  <c r="AM230" i="1"/>
  <c r="AN230" i="1" s="1"/>
  <c r="AM231" i="1"/>
  <c r="AN231" i="1" s="1"/>
  <c r="AM232" i="1"/>
  <c r="AN232" i="1" s="1"/>
  <c r="AM233" i="1"/>
  <c r="AM234" i="1"/>
  <c r="AM235" i="1"/>
  <c r="AN235" i="1" s="1"/>
  <c r="AM236" i="1"/>
  <c r="AN236" i="1" s="1"/>
  <c r="AM237" i="1"/>
  <c r="AN237" i="1" s="1"/>
  <c r="AM238" i="1"/>
  <c r="AN238" i="1" s="1"/>
  <c r="AM239" i="1"/>
  <c r="AN239" i="1" s="1"/>
  <c r="AM240" i="1"/>
  <c r="AN240" i="1" s="1"/>
  <c r="AM241" i="1"/>
  <c r="AM242" i="1"/>
  <c r="AN242" i="1" s="1"/>
  <c r="AM243" i="1"/>
  <c r="AN243" i="1" s="1"/>
  <c r="AM244" i="1"/>
  <c r="AN244" i="1" s="1"/>
  <c r="AM245" i="1"/>
  <c r="AN245" i="1" s="1"/>
  <c r="AM246" i="1"/>
  <c r="AN246" i="1" s="1"/>
  <c r="AM247" i="1"/>
  <c r="AN247" i="1" s="1"/>
  <c r="AM248" i="1"/>
  <c r="AN248" i="1" s="1"/>
  <c r="AM249" i="1"/>
  <c r="AN249" i="1" s="1"/>
  <c r="AM250" i="1"/>
  <c r="AN250" i="1" s="1"/>
  <c r="AM251" i="1"/>
  <c r="AN251" i="1" s="1"/>
  <c r="AM252" i="1"/>
  <c r="AN252" i="1" s="1"/>
  <c r="AM253" i="1"/>
  <c r="AN253" i="1" s="1"/>
  <c r="AM254" i="1"/>
  <c r="AN254" i="1" s="1"/>
  <c r="AM255" i="1"/>
  <c r="AM256" i="1"/>
  <c r="AM257" i="1"/>
  <c r="AN257" i="1" s="1"/>
  <c r="AM258" i="1"/>
  <c r="AN258" i="1" s="1"/>
  <c r="AM259" i="1"/>
  <c r="AN259" i="1" s="1"/>
  <c r="AM260" i="1"/>
  <c r="AN260" i="1" s="1"/>
  <c r="AM261" i="1"/>
  <c r="AN261" i="1" s="1"/>
  <c r="AM262" i="1"/>
  <c r="AN262" i="1" s="1"/>
  <c r="AM263" i="1"/>
  <c r="AN263" i="1" s="1"/>
  <c r="AM264" i="1"/>
  <c r="AN264" i="1" s="1"/>
  <c r="AM265" i="1"/>
  <c r="AN265" i="1" s="1"/>
  <c r="AM266" i="1"/>
  <c r="AN266" i="1" s="1"/>
  <c r="AM267" i="1"/>
  <c r="AN267" i="1" s="1"/>
  <c r="AM268" i="1"/>
  <c r="AN268" i="1" s="1"/>
  <c r="AM269" i="1"/>
  <c r="AN269" i="1" s="1"/>
  <c r="AM270" i="1"/>
  <c r="AN270" i="1" s="1"/>
  <c r="AM271" i="1"/>
  <c r="AN271" i="1" s="1"/>
  <c r="AM272" i="1"/>
  <c r="AN272" i="1" s="1"/>
  <c r="AM273" i="1"/>
  <c r="AN273" i="1" s="1"/>
  <c r="AM274" i="1"/>
  <c r="AN274" i="1" s="1"/>
  <c r="AM275" i="1"/>
  <c r="AN275" i="1" s="1"/>
  <c r="AM276" i="1"/>
  <c r="AN276" i="1" s="1"/>
  <c r="AM277" i="1"/>
  <c r="AN277" i="1" s="1"/>
  <c r="AM278" i="1"/>
  <c r="AN278" i="1" s="1"/>
  <c r="AM279" i="1"/>
  <c r="AN279" i="1" s="1"/>
  <c r="AM280" i="1"/>
  <c r="AN280" i="1" s="1"/>
  <c r="AM281" i="1"/>
  <c r="AN281" i="1" s="1"/>
  <c r="AM282" i="1"/>
  <c r="AN282" i="1" s="1"/>
  <c r="AM283" i="1"/>
  <c r="AN283" i="1" s="1"/>
  <c r="AM284" i="1"/>
  <c r="AN284" i="1" s="1"/>
  <c r="AM285" i="1"/>
  <c r="AN285" i="1" s="1"/>
  <c r="AM286" i="1"/>
  <c r="AN286" i="1" s="1"/>
  <c r="AM287" i="1"/>
  <c r="AN287" i="1" s="1"/>
  <c r="AM288" i="1"/>
  <c r="AN288" i="1" s="1"/>
  <c r="AM289" i="1"/>
  <c r="AN289" i="1" s="1"/>
  <c r="AM290" i="1"/>
  <c r="AN290" i="1" s="1"/>
  <c r="AM291" i="1"/>
  <c r="AN291" i="1" s="1"/>
  <c r="AM292" i="1"/>
  <c r="AN292" i="1" s="1"/>
  <c r="AM293" i="1"/>
  <c r="AN293" i="1" s="1"/>
  <c r="AM294" i="1"/>
  <c r="AN294" i="1" s="1"/>
  <c r="AM295" i="1"/>
  <c r="AN295" i="1" s="1"/>
  <c r="AM296" i="1"/>
  <c r="AN296" i="1" s="1"/>
  <c r="AM297" i="1"/>
  <c r="AN297" i="1" s="1"/>
  <c r="AM298" i="1"/>
  <c r="AN298" i="1" s="1"/>
  <c r="AM299" i="1"/>
  <c r="AN299" i="1" s="1"/>
  <c r="AM300" i="1"/>
  <c r="AN300" i="1" s="1"/>
  <c r="AM301" i="1"/>
  <c r="AN301" i="1" s="1"/>
  <c r="AM302" i="1"/>
  <c r="AN302" i="1" s="1"/>
  <c r="AM303" i="1"/>
  <c r="AN303" i="1" s="1"/>
  <c r="AM304" i="1"/>
  <c r="AN304" i="1" s="1"/>
  <c r="AM305" i="1"/>
  <c r="AN305" i="1" s="1"/>
  <c r="AM306" i="1"/>
  <c r="AN306" i="1" s="1"/>
  <c r="AM307" i="1"/>
  <c r="AN307" i="1" s="1"/>
  <c r="AM308" i="1"/>
  <c r="AN308" i="1" s="1"/>
  <c r="AM309" i="1"/>
  <c r="AN309" i="1" s="1"/>
  <c r="AM310" i="1"/>
  <c r="AN310" i="1" s="1"/>
  <c r="AM311" i="1"/>
  <c r="AN311" i="1" s="1"/>
  <c r="AM312" i="1"/>
  <c r="AN312" i="1" s="1"/>
  <c r="AM313" i="1"/>
  <c r="AN313" i="1" s="1"/>
  <c r="AM314" i="1"/>
  <c r="AN314" i="1" s="1"/>
  <c r="AM315" i="1"/>
  <c r="AN315" i="1" s="1"/>
  <c r="AM316" i="1"/>
  <c r="AN316" i="1" s="1"/>
  <c r="AM317" i="1"/>
  <c r="AN317" i="1" s="1"/>
  <c r="AM318" i="1"/>
  <c r="AN318" i="1" s="1"/>
  <c r="AM319" i="1"/>
  <c r="AN319" i="1" s="1"/>
  <c r="AM320" i="1"/>
  <c r="AN320" i="1" s="1"/>
  <c r="AM321" i="1"/>
  <c r="AN321" i="1" s="1"/>
  <c r="AM322" i="1"/>
  <c r="AN322" i="1" s="1"/>
  <c r="AM323" i="1"/>
  <c r="AN323" i="1" s="1"/>
  <c r="AM324" i="1"/>
  <c r="AN324" i="1" s="1"/>
  <c r="AM325" i="1"/>
  <c r="AN325" i="1" s="1"/>
  <c r="AM326" i="1"/>
  <c r="AN326" i="1" s="1"/>
  <c r="AM327" i="1"/>
  <c r="AN327" i="1" s="1"/>
  <c r="AM328" i="1"/>
  <c r="AN328" i="1" s="1"/>
  <c r="AM329" i="1"/>
  <c r="AN329" i="1" s="1"/>
  <c r="AM330" i="1"/>
  <c r="AN330" i="1" s="1"/>
  <c r="AM331" i="1"/>
  <c r="AN331" i="1" s="1"/>
  <c r="AM332" i="1"/>
  <c r="AN332" i="1" s="1"/>
  <c r="AM333" i="1"/>
  <c r="AN333" i="1" s="1"/>
  <c r="AM334" i="1"/>
  <c r="AN334" i="1" s="1"/>
  <c r="AM335" i="1"/>
  <c r="AN335" i="1" s="1"/>
  <c r="AM336" i="1"/>
  <c r="AN336" i="1" s="1"/>
  <c r="AM337" i="1"/>
  <c r="AN337" i="1" s="1"/>
  <c r="AM338" i="1"/>
  <c r="AN338" i="1" s="1"/>
  <c r="AM339" i="1"/>
  <c r="AN339" i="1" s="1"/>
  <c r="AM340" i="1"/>
  <c r="AN340" i="1" s="1"/>
  <c r="AM341" i="1"/>
  <c r="AN341" i="1" s="1"/>
  <c r="AM342" i="1"/>
  <c r="AN342" i="1" s="1"/>
  <c r="AM343" i="1"/>
  <c r="AN343" i="1" s="1"/>
  <c r="AM344" i="1"/>
  <c r="AN344" i="1" s="1"/>
  <c r="AM345" i="1"/>
  <c r="AN345" i="1" s="1"/>
  <c r="AM346" i="1"/>
  <c r="AN346" i="1" s="1"/>
  <c r="AM347" i="1"/>
  <c r="AN347" i="1" s="1"/>
  <c r="AM348" i="1"/>
  <c r="AN348" i="1" s="1"/>
  <c r="AM349" i="1"/>
  <c r="AN349" i="1" s="1"/>
  <c r="AM350" i="1"/>
  <c r="AN350" i="1" s="1"/>
  <c r="AM351" i="1"/>
  <c r="AN351" i="1" s="1"/>
  <c r="AM352" i="1"/>
  <c r="AN352" i="1" s="1"/>
  <c r="AM353" i="1"/>
  <c r="AN353" i="1" s="1"/>
  <c r="AM354" i="1"/>
  <c r="AN354" i="1" s="1"/>
  <c r="AM355" i="1"/>
  <c r="AN355" i="1" s="1"/>
  <c r="AM356" i="1"/>
  <c r="AN356" i="1" s="1"/>
  <c r="AM357" i="1"/>
  <c r="AN357" i="1" s="1"/>
  <c r="AM358" i="1"/>
  <c r="AN358" i="1" s="1"/>
  <c r="AM359" i="1"/>
  <c r="AN359" i="1" s="1"/>
  <c r="AM360" i="1"/>
  <c r="AN360" i="1" s="1"/>
  <c r="AM361" i="1"/>
  <c r="AN361" i="1" s="1"/>
  <c r="AM362" i="1"/>
  <c r="AN362" i="1" s="1"/>
  <c r="AM363" i="1"/>
  <c r="AN363" i="1" s="1"/>
  <c r="AM364" i="1"/>
  <c r="AN364" i="1" s="1"/>
  <c r="AM365" i="1"/>
  <c r="AN365" i="1" s="1"/>
  <c r="AM366" i="1"/>
  <c r="AN366" i="1" s="1"/>
  <c r="AM367" i="1"/>
  <c r="AN367" i="1" s="1"/>
  <c r="AM3" i="1"/>
  <c r="AJ4" i="1"/>
  <c r="AK4" i="1" s="1"/>
  <c r="AJ5" i="1"/>
  <c r="AK5" i="1" s="1"/>
  <c r="AJ6" i="1"/>
  <c r="AK6" i="1" s="1"/>
  <c r="AJ7" i="1"/>
  <c r="AK7" i="1" s="1"/>
  <c r="AJ8" i="1"/>
  <c r="AK8" i="1" s="1"/>
  <c r="AJ9" i="1"/>
  <c r="AK9" i="1" s="1"/>
  <c r="AJ10" i="1"/>
  <c r="AK10" i="1" s="1"/>
  <c r="AJ11" i="1"/>
  <c r="AK11" i="1" s="1"/>
  <c r="AJ12" i="1"/>
  <c r="AK12" i="1" s="1"/>
  <c r="AJ13" i="1"/>
  <c r="AK13" i="1" s="1"/>
  <c r="AJ14" i="1"/>
  <c r="AK14" i="1" s="1"/>
  <c r="AJ15" i="1"/>
  <c r="AK15" i="1" s="1"/>
  <c r="AJ16" i="1"/>
  <c r="AK16" i="1" s="1"/>
  <c r="AJ17" i="1"/>
  <c r="AK17" i="1" s="1"/>
  <c r="AJ18" i="1"/>
  <c r="AK18" i="1" s="1"/>
  <c r="AJ19" i="1"/>
  <c r="AK19" i="1" s="1"/>
  <c r="AJ20" i="1"/>
  <c r="AK20" i="1" s="1"/>
  <c r="AJ21" i="1"/>
  <c r="AK21" i="1" s="1"/>
  <c r="AJ22" i="1"/>
  <c r="AK22" i="1" s="1"/>
  <c r="AJ23" i="1"/>
  <c r="AK23" i="1" s="1"/>
  <c r="AJ24" i="1"/>
  <c r="AK24" i="1" s="1"/>
  <c r="AJ25" i="1"/>
  <c r="AK25" i="1" s="1"/>
  <c r="AJ26" i="1"/>
  <c r="AK26" i="1" s="1"/>
  <c r="AJ27" i="1"/>
  <c r="AK27" i="1" s="1"/>
  <c r="AJ28" i="1"/>
  <c r="AK28" i="1" s="1"/>
  <c r="AJ29" i="1"/>
  <c r="AK29" i="1" s="1"/>
  <c r="AJ30" i="1"/>
  <c r="AK30" i="1" s="1"/>
  <c r="AJ31" i="1"/>
  <c r="AK31" i="1" s="1"/>
  <c r="AJ32" i="1"/>
  <c r="AK32" i="1" s="1"/>
  <c r="AJ33" i="1"/>
  <c r="AK33" i="1" s="1"/>
  <c r="AJ34" i="1"/>
  <c r="AK34" i="1" s="1"/>
  <c r="AJ35" i="1"/>
  <c r="AK35" i="1" s="1"/>
  <c r="AJ36" i="1"/>
  <c r="AK36" i="1" s="1"/>
  <c r="AJ37" i="1"/>
  <c r="AK37" i="1" s="1"/>
  <c r="AJ38" i="1"/>
  <c r="AK38" i="1" s="1"/>
  <c r="AJ39" i="1"/>
  <c r="AK39" i="1" s="1"/>
  <c r="AJ40" i="1"/>
  <c r="AK40" i="1" s="1"/>
  <c r="AJ41" i="1"/>
  <c r="AK41" i="1" s="1"/>
  <c r="AJ42" i="1"/>
  <c r="AK42" i="1" s="1"/>
  <c r="AJ43" i="1"/>
  <c r="AK43" i="1" s="1"/>
  <c r="AJ44" i="1"/>
  <c r="AK44" i="1" s="1"/>
  <c r="AJ45" i="1"/>
  <c r="AK45" i="1" s="1"/>
  <c r="AJ46" i="1"/>
  <c r="AK46" i="1" s="1"/>
  <c r="AJ47" i="1"/>
  <c r="AK47" i="1" s="1"/>
  <c r="AJ48" i="1"/>
  <c r="AK48" i="1" s="1"/>
  <c r="AJ49" i="1"/>
  <c r="AK49" i="1" s="1"/>
  <c r="AJ50" i="1"/>
  <c r="AK50" i="1" s="1"/>
  <c r="AJ51" i="1"/>
  <c r="AK51" i="1" s="1"/>
  <c r="AJ52" i="1"/>
  <c r="AK52" i="1" s="1"/>
  <c r="AJ53" i="1"/>
  <c r="AK53" i="1" s="1"/>
  <c r="AJ54" i="1"/>
  <c r="AK54" i="1" s="1"/>
  <c r="AJ55" i="1"/>
  <c r="AK55" i="1" s="1"/>
  <c r="AJ56" i="1"/>
  <c r="AK56" i="1" s="1"/>
  <c r="AJ57" i="1"/>
  <c r="AK57" i="1" s="1"/>
  <c r="AJ58" i="1"/>
  <c r="AK58" i="1" s="1"/>
  <c r="AJ59" i="1"/>
  <c r="AK59" i="1" s="1"/>
  <c r="AJ60" i="1"/>
  <c r="AK60" i="1" s="1"/>
  <c r="AJ61" i="1"/>
  <c r="AK61" i="1" s="1"/>
  <c r="AJ62" i="1"/>
  <c r="AK62" i="1" s="1"/>
  <c r="AJ63" i="1"/>
  <c r="AK63" i="1" s="1"/>
  <c r="AJ64" i="1"/>
  <c r="AK64" i="1" s="1"/>
  <c r="AJ65" i="1"/>
  <c r="AK65" i="1" s="1"/>
  <c r="AJ66" i="1"/>
  <c r="AK66" i="1" s="1"/>
  <c r="AJ67" i="1"/>
  <c r="AK67" i="1" s="1"/>
  <c r="AJ68" i="1"/>
  <c r="AK68" i="1" s="1"/>
  <c r="AJ69" i="1"/>
  <c r="AK69" i="1" s="1"/>
  <c r="AJ70" i="1"/>
  <c r="AK70" i="1" s="1"/>
  <c r="AJ71" i="1"/>
  <c r="AK71" i="1" s="1"/>
  <c r="AJ72" i="1"/>
  <c r="AK72" i="1" s="1"/>
  <c r="AJ73" i="1"/>
  <c r="AK73" i="1" s="1"/>
  <c r="AJ74" i="1"/>
  <c r="AK74" i="1" s="1"/>
  <c r="AJ75" i="1"/>
  <c r="AK75" i="1" s="1"/>
  <c r="AJ76" i="1"/>
  <c r="AK76" i="1" s="1"/>
  <c r="AJ77" i="1"/>
  <c r="AK77" i="1" s="1"/>
  <c r="AJ78" i="1"/>
  <c r="AK78" i="1" s="1"/>
  <c r="AJ79" i="1"/>
  <c r="AK79" i="1" s="1"/>
  <c r="AJ80" i="1"/>
  <c r="AK80" i="1" s="1"/>
  <c r="AJ81" i="1"/>
  <c r="AK81" i="1" s="1"/>
  <c r="AJ82" i="1"/>
  <c r="AK82" i="1" s="1"/>
  <c r="AJ83" i="1"/>
  <c r="AK83" i="1" s="1"/>
  <c r="AJ84" i="1"/>
  <c r="AK84" i="1" s="1"/>
  <c r="AJ85" i="1"/>
  <c r="AK85" i="1" s="1"/>
  <c r="AJ86" i="1"/>
  <c r="AK86" i="1" s="1"/>
  <c r="AJ87" i="1"/>
  <c r="AK87" i="1" s="1"/>
  <c r="AJ88" i="1"/>
  <c r="AK88" i="1" s="1"/>
  <c r="AJ89" i="1"/>
  <c r="AK89" i="1" s="1"/>
  <c r="AJ90" i="1"/>
  <c r="AK90" i="1" s="1"/>
  <c r="AJ91" i="1"/>
  <c r="AK91" i="1" s="1"/>
  <c r="AJ92" i="1"/>
  <c r="AK92" i="1" s="1"/>
  <c r="AJ93" i="1"/>
  <c r="AK93" i="1" s="1"/>
  <c r="AJ94" i="1"/>
  <c r="AK94" i="1" s="1"/>
  <c r="AJ95" i="1"/>
  <c r="AK95" i="1" s="1"/>
  <c r="AJ96" i="1"/>
  <c r="AK96" i="1" s="1"/>
  <c r="AJ97" i="1"/>
  <c r="AK97" i="1" s="1"/>
  <c r="AJ98" i="1"/>
  <c r="AK98" i="1" s="1"/>
  <c r="AJ99" i="1"/>
  <c r="AK99" i="1" s="1"/>
  <c r="AJ100" i="1"/>
  <c r="AK100" i="1" s="1"/>
  <c r="AJ101" i="1"/>
  <c r="AK101" i="1" s="1"/>
  <c r="AJ102" i="1"/>
  <c r="AK102" i="1" s="1"/>
  <c r="AJ103" i="1"/>
  <c r="AK103" i="1" s="1"/>
  <c r="AJ104" i="1"/>
  <c r="AK104" i="1" s="1"/>
  <c r="AJ105" i="1"/>
  <c r="AK105" i="1" s="1"/>
  <c r="AJ106" i="1"/>
  <c r="AK106" i="1" s="1"/>
  <c r="AJ107" i="1"/>
  <c r="AK107" i="1" s="1"/>
  <c r="AJ108" i="1"/>
  <c r="AK108" i="1" s="1"/>
  <c r="AJ109" i="1"/>
  <c r="AK109" i="1" s="1"/>
  <c r="AJ110" i="1"/>
  <c r="AK110" i="1" s="1"/>
  <c r="AJ111" i="1"/>
  <c r="AK111" i="1" s="1"/>
  <c r="AJ112" i="1"/>
  <c r="AK112" i="1" s="1"/>
  <c r="AJ113" i="1"/>
  <c r="AK113" i="1" s="1"/>
  <c r="AJ114" i="1"/>
  <c r="AK114" i="1" s="1"/>
  <c r="AJ115" i="1"/>
  <c r="AK115" i="1" s="1"/>
  <c r="AJ116" i="1"/>
  <c r="AK116" i="1" s="1"/>
  <c r="AJ117" i="1"/>
  <c r="AK117" i="1" s="1"/>
  <c r="AJ118" i="1"/>
  <c r="AK118" i="1" s="1"/>
  <c r="AJ119" i="1"/>
  <c r="AK119" i="1" s="1"/>
  <c r="AJ120" i="1"/>
  <c r="AK120" i="1" s="1"/>
  <c r="AJ121" i="1"/>
  <c r="AK121" i="1" s="1"/>
  <c r="AJ122" i="1"/>
  <c r="AK122" i="1" s="1"/>
  <c r="AJ123" i="1"/>
  <c r="AK123" i="1" s="1"/>
  <c r="AJ124" i="1"/>
  <c r="AK124" i="1" s="1"/>
  <c r="AJ125" i="1"/>
  <c r="AK125" i="1" s="1"/>
  <c r="AJ126" i="1"/>
  <c r="AK126" i="1" s="1"/>
  <c r="AJ127" i="1"/>
  <c r="AK127" i="1" s="1"/>
  <c r="AJ128" i="1"/>
  <c r="AK128" i="1" s="1"/>
  <c r="AJ129" i="1"/>
  <c r="AK129" i="1" s="1"/>
  <c r="AJ130" i="1"/>
  <c r="AK130" i="1" s="1"/>
  <c r="AJ131" i="1"/>
  <c r="AK131" i="1" s="1"/>
  <c r="AJ132" i="1"/>
  <c r="AK132" i="1" s="1"/>
  <c r="AJ133" i="1"/>
  <c r="AK133" i="1" s="1"/>
  <c r="AJ134" i="1"/>
  <c r="AK134" i="1" s="1"/>
  <c r="AJ135" i="1"/>
  <c r="AK135" i="1" s="1"/>
  <c r="AJ136" i="1"/>
  <c r="AK136" i="1" s="1"/>
  <c r="AJ137" i="1"/>
  <c r="AK137" i="1" s="1"/>
  <c r="AJ138" i="1"/>
  <c r="AK138" i="1" s="1"/>
  <c r="AJ139" i="1"/>
  <c r="AK139" i="1" s="1"/>
  <c r="AJ140" i="1"/>
  <c r="AK140" i="1" s="1"/>
  <c r="AJ141" i="1"/>
  <c r="AK141" i="1" s="1"/>
  <c r="AJ142" i="1"/>
  <c r="AK142" i="1" s="1"/>
  <c r="AJ143" i="1"/>
  <c r="AK143" i="1" s="1"/>
  <c r="AJ144" i="1"/>
  <c r="AK144" i="1" s="1"/>
  <c r="AJ145" i="1"/>
  <c r="AK145" i="1" s="1"/>
  <c r="AJ146" i="1"/>
  <c r="AK146" i="1" s="1"/>
  <c r="AJ147" i="1"/>
  <c r="AK147" i="1" s="1"/>
  <c r="AJ148" i="1"/>
  <c r="AK148" i="1" s="1"/>
  <c r="AJ149" i="1"/>
  <c r="AK149" i="1" s="1"/>
  <c r="AJ150" i="1"/>
  <c r="AK150" i="1" s="1"/>
  <c r="AJ151" i="1"/>
  <c r="AK151" i="1" s="1"/>
  <c r="AJ152" i="1"/>
  <c r="AK152" i="1" s="1"/>
  <c r="AJ153" i="1"/>
  <c r="AK153" i="1" s="1"/>
  <c r="AJ154" i="1"/>
  <c r="AK154" i="1" s="1"/>
  <c r="AJ155" i="1"/>
  <c r="AK155" i="1" s="1"/>
  <c r="AJ156" i="1"/>
  <c r="AK156" i="1" s="1"/>
  <c r="AJ157" i="1"/>
  <c r="AK157" i="1" s="1"/>
  <c r="AJ158" i="1"/>
  <c r="AK158" i="1" s="1"/>
  <c r="AJ159" i="1"/>
  <c r="AK159" i="1" s="1"/>
  <c r="AJ160" i="1"/>
  <c r="AK160" i="1" s="1"/>
  <c r="AJ161" i="1"/>
  <c r="AK161" i="1" s="1"/>
  <c r="AJ162" i="1"/>
  <c r="AK162" i="1" s="1"/>
  <c r="AJ163" i="1"/>
  <c r="AK163" i="1" s="1"/>
  <c r="AJ164" i="1"/>
  <c r="AK164" i="1" s="1"/>
  <c r="AJ165" i="1"/>
  <c r="AK165" i="1" s="1"/>
  <c r="AJ166" i="1"/>
  <c r="AK166" i="1" s="1"/>
  <c r="AJ167" i="1"/>
  <c r="AK167" i="1" s="1"/>
  <c r="AJ168" i="1"/>
  <c r="AK168" i="1" s="1"/>
  <c r="AJ169" i="1"/>
  <c r="AK169" i="1" s="1"/>
  <c r="AJ170" i="1"/>
  <c r="AK170" i="1" s="1"/>
  <c r="AJ171" i="1"/>
  <c r="AK171" i="1" s="1"/>
  <c r="AJ172" i="1"/>
  <c r="AK172" i="1" s="1"/>
  <c r="AJ173" i="1"/>
  <c r="AK173" i="1" s="1"/>
  <c r="AJ174" i="1"/>
  <c r="AK174" i="1" s="1"/>
  <c r="AJ175" i="1"/>
  <c r="AK175" i="1" s="1"/>
  <c r="AJ176" i="1"/>
  <c r="AK176" i="1" s="1"/>
  <c r="AJ177" i="1"/>
  <c r="AK177" i="1" s="1"/>
  <c r="AJ178" i="1"/>
  <c r="AK178" i="1" s="1"/>
  <c r="AJ179" i="1"/>
  <c r="AK179" i="1" s="1"/>
  <c r="AJ180" i="1"/>
  <c r="AK180" i="1" s="1"/>
  <c r="AJ181" i="1"/>
  <c r="AK181" i="1" s="1"/>
  <c r="AJ182" i="1"/>
  <c r="AK182" i="1" s="1"/>
  <c r="AJ183" i="1"/>
  <c r="AK183" i="1" s="1"/>
  <c r="AJ184" i="1"/>
  <c r="AK184" i="1" s="1"/>
  <c r="AJ185" i="1"/>
  <c r="AK185" i="1" s="1"/>
  <c r="AJ186" i="1"/>
  <c r="AK186" i="1" s="1"/>
  <c r="AJ187" i="1"/>
  <c r="AK187" i="1" s="1"/>
  <c r="AJ188" i="1"/>
  <c r="AK188" i="1" s="1"/>
  <c r="AJ189" i="1"/>
  <c r="AK189" i="1" s="1"/>
  <c r="AJ190" i="1"/>
  <c r="AK190" i="1" s="1"/>
  <c r="AJ191" i="1"/>
  <c r="AK191" i="1" s="1"/>
  <c r="AJ192" i="1"/>
  <c r="AK192" i="1" s="1"/>
  <c r="AJ193" i="1"/>
  <c r="AJ194" i="1"/>
  <c r="AK194" i="1" s="1"/>
  <c r="AJ195" i="1"/>
  <c r="AK195" i="1" s="1"/>
  <c r="AJ196" i="1"/>
  <c r="AK196" i="1" s="1"/>
  <c r="AJ197" i="1"/>
  <c r="AK197" i="1" s="1"/>
  <c r="AJ198" i="1"/>
  <c r="AK198" i="1" s="1"/>
  <c r="AJ199" i="1"/>
  <c r="AK199" i="1" s="1"/>
  <c r="AJ200" i="1"/>
  <c r="AK200" i="1" s="1"/>
  <c r="AJ201" i="1"/>
  <c r="AK201" i="1" s="1"/>
  <c r="AJ202" i="1"/>
  <c r="AK202" i="1" s="1"/>
  <c r="AJ203" i="1"/>
  <c r="AK203" i="1" s="1"/>
  <c r="AJ204" i="1"/>
  <c r="AK204" i="1" s="1"/>
  <c r="AJ205" i="1"/>
  <c r="AK205" i="1" s="1"/>
  <c r="AJ206" i="1"/>
  <c r="AK206" i="1" s="1"/>
  <c r="AJ207" i="1"/>
  <c r="AK207" i="1" s="1"/>
  <c r="AJ208" i="1"/>
  <c r="AK208" i="1" s="1"/>
  <c r="AJ209" i="1"/>
  <c r="AK209" i="1" s="1"/>
  <c r="AJ210" i="1"/>
  <c r="AK210" i="1" s="1"/>
  <c r="AJ211" i="1"/>
  <c r="AK211" i="1" s="1"/>
  <c r="AJ212" i="1"/>
  <c r="AK212" i="1" s="1"/>
  <c r="AJ213" i="1"/>
  <c r="AK213" i="1" s="1"/>
  <c r="AJ214" i="1"/>
  <c r="AK214" i="1" s="1"/>
  <c r="AJ215" i="1"/>
  <c r="AK215" i="1" s="1"/>
  <c r="AJ216" i="1"/>
  <c r="AK216" i="1" s="1"/>
  <c r="AJ217" i="1"/>
  <c r="AK217" i="1" s="1"/>
  <c r="AJ218" i="1"/>
  <c r="AK218" i="1" s="1"/>
  <c r="AJ219" i="1"/>
  <c r="AK219" i="1" s="1"/>
  <c r="AJ220" i="1"/>
  <c r="AK220" i="1" s="1"/>
  <c r="AJ221" i="1"/>
  <c r="AK221" i="1" s="1"/>
  <c r="AJ222" i="1"/>
  <c r="AK222" i="1" s="1"/>
  <c r="AJ223" i="1"/>
  <c r="AK223" i="1" s="1"/>
  <c r="AJ224" i="1"/>
  <c r="AK224" i="1" s="1"/>
  <c r="AJ225" i="1"/>
  <c r="AK225" i="1" s="1"/>
  <c r="AJ226" i="1"/>
  <c r="AK226" i="1" s="1"/>
  <c r="AJ227" i="1"/>
  <c r="AK227" i="1" s="1"/>
  <c r="AJ228" i="1"/>
  <c r="AK228" i="1" s="1"/>
  <c r="AJ229" i="1"/>
  <c r="AK229" i="1" s="1"/>
  <c r="AJ230" i="1"/>
  <c r="AK230" i="1" s="1"/>
  <c r="AJ231" i="1"/>
  <c r="AK231" i="1" s="1"/>
  <c r="AJ232" i="1"/>
  <c r="AK232" i="1" s="1"/>
  <c r="AJ233" i="1"/>
  <c r="AK233" i="1" s="1"/>
  <c r="AJ234" i="1"/>
  <c r="AK234" i="1" s="1"/>
  <c r="AJ235" i="1"/>
  <c r="AK235" i="1" s="1"/>
  <c r="AJ236" i="1"/>
  <c r="AK236" i="1" s="1"/>
  <c r="AJ237" i="1"/>
  <c r="AK237" i="1" s="1"/>
  <c r="AJ238" i="1"/>
  <c r="AK238" i="1" s="1"/>
  <c r="AJ239" i="1"/>
  <c r="AK239" i="1" s="1"/>
  <c r="AJ240" i="1"/>
  <c r="AK240" i="1" s="1"/>
  <c r="AJ241" i="1"/>
  <c r="AK241" i="1" s="1"/>
  <c r="AJ242" i="1"/>
  <c r="AK242" i="1" s="1"/>
  <c r="AJ243" i="1"/>
  <c r="AK243" i="1" s="1"/>
  <c r="AJ244" i="1"/>
  <c r="AK244" i="1" s="1"/>
  <c r="AJ245" i="1"/>
  <c r="AK245" i="1" s="1"/>
  <c r="AJ246" i="1"/>
  <c r="AK246" i="1" s="1"/>
  <c r="AJ247" i="1"/>
  <c r="AK247" i="1" s="1"/>
  <c r="AJ248" i="1"/>
  <c r="AK248" i="1" s="1"/>
  <c r="AJ249" i="1"/>
  <c r="AK249" i="1" s="1"/>
  <c r="AJ250" i="1"/>
  <c r="AK250" i="1" s="1"/>
  <c r="AJ251" i="1"/>
  <c r="AK251" i="1" s="1"/>
  <c r="AJ252" i="1"/>
  <c r="AK252" i="1" s="1"/>
  <c r="AJ253" i="1"/>
  <c r="AK253" i="1" s="1"/>
  <c r="AJ254" i="1"/>
  <c r="AK254" i="1" s="1"/>
  <c r="AJ255" i="1"/>
  <c r="AK255" i="1" s="1"/>
  <c r="AJ256" i="1"/>
  <c r="AK256" i="1" s="1"/>
  <c r="AJ257" i="1"/>
  <c r="AK257" i="1" s="1"/>
  <c r="AJ258" i="1"/>
  <c r="AK258" i="1" s="1"/>
  <c r="AJ259" i="1"/>
  <c r="AK259" i="1" s="1"/>
  <c r="AJ260" i="1"/>
  <c r="AK260" i="1" s="1"/>
  <c r="AJ261" i="1"/>
  <c r="AK261" i="1" s="1"/>
  <c r="AJ262" i="1"/>
  <c r="AK262" i="1" s="1"/>
  <c r="AJ263" i="1"/>
  <c r="AK263" i="1" s="1"/>
  <c r="AJ264" i="1"/>
  <c r="AK264" i="1" s="1"/>
  <c r="AJ265" i="1"/>
  <c r="AK265" i="1" s="1"/>
  <c r="AJ266" i="1"/>
  <c r="AK266" i="1" s="1"/>
  <c r="AJ267" i="1"/>
  <c r="AK267" i="1" s="1"/>
  <c r="AJ268" i="1"/>
  <c r="AK268" i="1" s="1"/>
  <c r="AJ269" i="1"/>
  <c r="AK269" i="1" s="1"/>
  <c r="AJ270" i="1"/>
  <c r="AK270" i="1" s="1"/>
  <c r="AJ271" i="1"/>
  <c r="AK271" i="1" s="1"/>
  <c r="AJ272" i="1"/>
  <c r="AK272" i="1" s="1"/>
  <c r="AJ273" i="1"/>
  <c r="AK273" i="1" s="1"/>
  <c r="AJ274" i="1"/>
  <c r="AK274" i="1" s="1"/>
  <c r="AJ275" i="1"/>
  <c r="AK275" i="1" s="1"/>
  <c r="AJ276" i="1"/>
  <c r="AK276" i="1" s="1"/>
  <c r="AJ277" i="1"/>
  <c r="AK277" i="1" s="1"/>
  <c r="AJ278" i="1"/>
  <c r="AK278" i="1" s="1"/>
  <c r="AJ279" i="1"/>
  <c r="AK279" i="1" s="1"/>
  <c r="AJ280" i="1"/>
  <c r="AK280" i="1" s="1"/>
  <c r="AJ281" i="1"/>
  <c r="AK281" i="1" s="1"/>
  <c r="AJ282" i="1"/>
  <c r="AK282" i="1" s="1"/>
  <c r="AJ283" i="1"/>
  <c r="AK283" i="1" s="1"/>
  <c r="AJ284" i="1"/>
  <c r="AK284" i="1" s="1"/>
  <c r="AJ285" i="1"/>
  <c r="AK285" i="1" s="1"/>
  <c r="AJ286" i="1"/>
  <c r="AK286" i="1" s="1"/>
  <c r="AJ287" i="1"/>
  <c r="AK287" i="1" s="1"/>
  <c r="AJ288" i="1"/>
  <c r="AK288" i="1" s="1"/>
  <c r="AJ289" i="1"/>
  <c r="AK289" i="1" s="1"/>
  <c r="AJ290" i="1"/>
  <c r="AK290" i="1" s="1"/>
  <c r="AJ291" i="1"/>
  <c r="AK291" i="1" s="1"/>
  <c r="AJ292" i="1"/>
  <c r="AK292" i="1" s="1"/>
  <c r="AJ293" i="1"/>
  <c r="AK293" i="1" s="1"/>
  <c r="AJ294" i="1"/>
  <c r="AK294" i="1" s="1"/>
  <c r="AJ295" i="1"/>
  <c r="AK295" i="1" s="1"/>
  <c r="AJ296" i="1"/>
  <c r="AK296" i="1" s="1"/>
  <c r="AJ297" i="1"/>
  <c r="AK297" i="1" s="1"/>
  <c r="AJ298" i="1"/>
  <c r="AK298" i="1" s="1"/>
  <c r="AJ299" i="1"/>
  <c r="AK299" i="1" s="1"/>
  <c r="AJ300" i="1"/>
  <c r="AK300" i="1" s="1"/>
  <c r="AJ301" i="1"/>
  <c r="AK301" i="1" s="1"/>
  <c r="AJ302" i="1"/>
  <c r="AK302" i="1" s="1"/>
  <c r="AJ303" i="1"/>
  <c r="AK303" i="1" s="1"/>
  <c r="AJ304" i="1"/>
  <c r="AK304" i="1" s="1"/>
  <c r="AJ305" i="1"/>
  <c r="AK305" i="1" s="1"/>
  <c r="AJ306" i="1"/>
  <c r="AK306" i="1" s="1"/>
  <c r="AJ307" i="1"/>
  <c r="AK307" i="1" s="1"/>
  <c r="AJ308" i="1"/>
  <c r="AK308" i="1" s="1"/>
  <c r="AJ309" i="1"/>
  <c r="AK309" i="1" s="1"/>
  <c r="AJ310" i="1"/>
  <c r="AK310" i="1" s="1"/>
  <c r="AJ311" i="1"/>
  <c r="AK311" i="1" s="1"/>
  <c r="AJ312" i="1"/>
  <c r="AK312" i="1" s="1"/>
  <c r="AJ313" i="1"/>
  <c r="AK313" i="1" s="1"/>
  <c r="AJ314" i="1"/>
  <c r="AK314" i="1" s="1"/>
  <c r="AJ315" i="1"/>
  <c r="AK315" i="1" s="1"/>
  <c r="AJ316" i="1"/>
  <c r="AK316" i="1" s="1"/>
  <c r="AJ317" i="1"/>
  <c r="AK317" i="1" s="1"/>
  <c r="AJ318" i="1"/>
  <c r="AK318" i="1" s="1"/>
  <c r="AJ319" i="1"/>
  <c r="AK319" i="1" s="1"/>
  <c r="AJ320" i="1"/>
  <c r="AK320" i="1" s="1"/>
  <c r="AJ321" i="1"/>
  <c r="AK321" i="1" s="1"/>
  <c r="AJ322" i="1"/>
  <c r="AK322" i="1" s="1"/>
  <c r="AJ323" i="1"/>
  <c r="AK323" i="1" s="1"/>
  <c r="AJ324" i="1"/>
  <c r="AK324" i="1" s="1"/>
  <c r="AJ325" i="1"/>
  <c r="AK325" i="1" s="1"/>
  <c r="AJ326" i="1"/>
  <c r="AK326" i="1" s="1"/>
  <c r="AJ327" i="1"/>
  <c r="AK327" i="1" s="1"/>
  <c r="AJ328" i="1"/>
  <c r="AK328" i="1" s="1"/>
  <c r="AJ329" i="1"/>
  <c r="AK329" i="1" s="1"/>
  <c r="AJ330" i="1"/>
  <c r="AK330" i="1" s="1"/>
  <c r="AJ331" i="1"/>
  <c r="AK331" i="1" s="1"/>
  <c r="AJ332" i="1"/>
  <c r="AK332" i="1" s="1"/>
  <c r="AJ333" i="1"/>
  <c r="AK333" i="1" s="1"/>
  <c r="AJ334" i="1"/>
  <c r="AK334" i="1" s="1"/>
  <c r="AJ335" i="1"/>
  <c r="AK335" i="1" s="1"/>
  <c r="AJ336" i="1"/>
  <c r="AK336" i="1" s="1"/>
  <c r="AJ337" i="1"/>
  <c r="AK337" i="1" s="1"/>
  <c r="AJ338" i="1"/>
  <c r="AK338" i="1" s="1"/>
  <c r="AJ339" i="1"/>
  <c r="AK339" i="1" s="1"/>
  <c r="AJ340" i="1"/>
  <c r="AK340" i="1" s="1"/>
  <c r="AJ341" i="1"/>
  <c r="AK341" i="1" s="1"/>
  <c r="AJ342" i="1"/>
  <c r="AK342" i="1" s="1"/>
  <c r="AJ343" i="1"/>
  <c r="AK343" i="1" s="1"/>
  <c r="AJ344" i="1"/>
  <c r="AK344" i="1" s="1"/>
  <c r="AJ345" i="1"/>
  <c r="AK345" i="1" s="1"/>
  <c r="AJ346" i="1"/>
  <c r="AK346" i="1" s="1"/>
  <c r="AJ347" i="1"/>
  <c r="AK347" i="1" s="1"/>
  <c r="AJ348" i="1"/>
  <c r="AK348" i="1" s="1"/>
  <c r="AJ349" i="1"/>
  <c r="AK349" i="1" s="1"/>
  <c r="AJ350" i="1"/>
  <c r="AK350" i="1" s="1"/>
  <c r="AJ351" i="1"/>
  <c r="AK351" i="1" s="1"/>
  <c r="AJ352" i="1"/>
  <c r="AK352" i="1" s="1"/>
  <c r="AJ353" i="1"/>
  <c r="AK353" i="1" s="1"/>
  <c r="AJ354" i="1"/>
  <c r="AK354" i="1" s="1"/>
  <c r="AJ355" i="1"/>
  <c r="AK355" i="1" s="1"/>
  <c r="AJ356" i="1"/>
  <c r="AK356" i="1" s="1"/>
  <c r="AJ357" i="1"/>
  <c r="AK357" i="1" s="1"/>
  <c r="AJ358" i="1"/>
  <c r="AK358" i="1" s="1"/>
  <c r="AJ359" i="1"/>
  <c r="AK359" i="1" s="1"/>
  <c r="AJ360" i="1"/>
  <c r="AK360" i="1" s="1"/>
  <c r="AJ361" i="1"/>
  <c r="AK361" i="1" s="1"/>
  <c r="AJ362" i="1"/>
  <c r="AK362" i="1" s="1"/>
  <c r="AJ363" i="1"/>
  <c r="AK363" i="1" s="1"/>
  <c r="AJ364" i="1"/>
  <c r="AK364" i="1" s="1"/>
  <c r="AJ365" i="1"/>
  <c r="AK365" i="1" s="1"/>
  <c r="AJ366" i="1"/>
  <c r="AK366" i="1" s="1"/>
  <c r="AJ367" i="1"/>
  <c r="AK367" i="1" s="1"/>
  <c r="AJ3" i="1"/>
  <c r="AK3" i="1" s="1"/>
  <c r="AD4" i="1"/>
  <c r="AE4" i="1" s="1"/>
  <c r="AD5" i="1"/>
  <c r="AE5" i="1" s="1"/>
  <c r="AD6" i="1"/>
  <c r="AE6" i="1" s="1"/>
  <c r="AD7" i="1"/>
  <c r="AE7" i="1" s="1"/>
  <c r="AD8" i="1"/>
  <c r="AE8" i="1" s="1"/>
  <c r="AD9" i="1"/>
  <c r="AE9" i="1" s="1"/>
  <c r="AD10" i="1"/>
  <c r="AE10" i="1" s="1"/>
  <c r="AD11" i="1"/>
  <c r="AE11" i="1" s="1"/>
  <c r="AD12" i="1"/>
  <c r="AE12" i="1" s="1"/>
  <c r="AD13" i="1"/>
  <c r="AE13" i="1" s="1"/>
  <c r="AD14" i="1"/>
  <c r="AE14" i="1" s="1"/>
  <c r="AD15" i="1"/>
  <c r="AE15" i="1" s="1"/>
  <c r="AD16" i="1"/>
  <c r="AE16" i="1" s="1"/>
  <c r="AD17" i="1"/>
  <c r="AE17" i="1" s="1"/>
  <c r="AD18" i="1"/>
  <c r="AE18" i="1" s="1"/>
  <c r="AD19" i="1"/>
  <c r="AE19" i="1" s="1"/>
  <c r="AD20" i="1"/>
  <c r="AE20" i="1" s="1"/>
  <c r="AD21" i="1"/>
  <c r="AE21" i="1" s="1"/>
  <c r="AD22" i="1"/>
  <c r="AE22" i="1" s="1"/>
  <c r="AD23" i="1"/>
  <c r="AE23" i="1" s="1"/>
  <c r="AD24" i="1"/>
  <c r="AE24" i="1" s="1"/>
  <c r="AD25" i="1"/>
  <c r="AE25" i="1" s="1"/>
  <c r="AD26" i="1"/>
  <c r="AE26" i="1" s="1"/>
  <c r="AD27" i="1"/>
  <c r="AE27" i="1" s="1"/>
  <c r="AD28" i="1"/>
  <c r="AE28" i="1" s="1"/>
  <c r="AD29" i="1"/>
  <c r="AE29" i="1" s="1"/>
  <c r="AD30" i="1"/>
  <c r="AE30" i="1" s="1"/>
  <c r="AD31" i="1"/>
  <c r="AE31" i="1" s="1"/>
  <c r="AD32" i="1"/>
  <c r="AE32" i="1" s="1"/>
  <c r="AD33" i="1"/>
  <c r="AE33" i="1" s="1"/>
  <c r="AD34" i="1"/>
  <c r="AE34" i="1" s="1"/>
  <c r="AD35" i="1"/>
  <c r="AE35" i="1" s="1"/>
  <c r="AD36" i="1"/>
  <c r="AE36" i="1" s="1"/>
  <c r="AD37" i="1"/>
  <c r="AE37" i="1" s="1"/>
  <c r="AD38" i="1"/>
  <c r="AE38" i="1" s="1"/>
  <c r="AD40" i="1"/>
  <c r="AE40" i="1" s="1"/>
  <c r="AD41" i="1"/>
  <c r="AE41" i="1" s="1"/>
  <c r="AD42" i="1"/>
  <c r="AE42" i="1" s="1"/>
  <c r="AD43" i="1"/>
  <c r="AE43" i="1" s="1"/>
  <c r="AD44" i="1"/>
  <c r="AE44" i="1" s="1"/>
  <c r="AD45" i="1"/>
  <c r="AE45" i="1" s="1"/>
  <c r="AD46" i="1"/>
  <c r="AE46" i="1" s="1"/>
  <c r="AD47" i="1"/>
  <c r="AE47" i="1" s="1"/>
  <c r="AD48" i="1"/>
  <c r="AE48" i="1" s="1"/>
  <c r="AD49" i="1"/>
  <c r="AE49" i="1" s="1"/>
  <c r="AD50" i="1"/>
  <c r="AE50" i="1" s="1"/>
  <c r="AD51" i="1"/>
  <c r="AE51" i="1" s="1"/>
  <c r="AD52" i="1"/>
  <c r="AE52" i="1" s="1"/>
  <c r="AD53" i="1"/>
  <c r="AE53" i="1" s="1"/>
  <c r="AD54" i="1"/>
  <c r="AE54" i="1" s="1"/>
  <c r="AD55" i="1"/>
  <c r="AE55" i="1" s="1"/>
  <c r="AD56" i="1"/>
  <c r="AE56" i="1" s="1"/>
  <c r="AD57" i="1"/>
  <c r="AE57" i="1" s="1"/>
  <c r="AD58" i="1"/>
  <c r="AE58" i="1" s="1"/>
  <c r="AD59" i="1"/>
  <c r="AE59" i="1" s="1"/>
  <c r="AD60" i="1"/>
  <c r="AE60" i="1" s="1"/>
  <c r="AD61" i="1"/>
  <c r="AE61" i="1" s="1"/>
  <c r="AD62" i="1"/>
  <c r="AE62" i="1" s="1"/>
  <c r="AD63" i="1"/>
  <c r="AE63" i="1" s="1"/>
  <c r="AD64" i="1"/>
  <c r="AE64" i="1" s="1"/>
  <c r="AD65" i="1"/>
  <c r="AE65" i="1" s="1"/>
  <c r="AD66" i="1"/>
  <c r="AE66" i="1" s="1"/>
  <c r="AD67" i="1"/>
  <c r="AE67" i="1" s="1"/>
  <c r="AD68" i="1"/>
  <c r="AE68" i="1" s="1"/>
  <c r="AD69" i="1"/>
  <c r="AE69" i="1" s="1"/>
  <c r="AD70" i="1"/>
  <c r="AE70" i="1" s="1"/>
  <c r="AD71" i="1"/>
  <c r="AE71" i="1" s="1"/>
  <c r="AD72" i="1"/>
  <c r="AE72" i="1" s="1"/>
  <c r="AD73" i="1"/>
  <c r="AE73" i="1" s="1"/>
  <c r="AD74" i="1"/>
  <c r="AE74" i="1" s="1"/>
  <c r="AD75" i="1"/>
  <c r="AE75" i="1" s="1"/>
  <c r="AD76" i="1"/>
  <c r="AE76" i="1" s="1"/>
  <c r="AD77" i="1"/>
  <c r="AE77" i="1" s="1"/>
  <c r="AD78" i="1"/>
  <c r="AE78" i="1" s="1"/>
  <c r="AD79" i="1"/>
  <c r="AE79" i="1" s="1"/>
  <c r="AD80" i="1"/>
  <c r="AE80" i="1" s="1"/>
  <c r="AD81" i="1"/>
  <c r="AE81" i="1" s="1"/>
  <c r="AD82" i="1"/>
  <c r="AE82" i="1" s="1"/>
  <c r="AD83" i="1"/>
  <c r="AE83" i="1" s="1"/>
  <c r="AD84" i="1"/>
  <c r="AE84" i="1" s="1"/>
  <c r="AD85" i="1"/>
  <c r="AE85" i="1" s="1"/>
  <c r="AD86" i="1"/>
  <c r="AE86" i="1" s="1"/>
  <c r="AD87" i="1"/>
  <c r="AE87" i="1" s="1"/>
  <c r="AD88" i="1"/>
  <c r="AE88" i="1" s="1"/>
  <c r="AD89" i="1"/>
  <c r="AE89" i="1" s="1"/>
  <c r="AD90" i="1"/>
  <c r="AE90" i="1" s="1"/>
  <c r="AD91" i="1"/>
  <c r="AE91" i="1" s="1"/>
  <c r="AD92" i="1"/>
  <c r="AE92" i="1" s="1"/>
  <c r="AD93" i="1"/>
  <c r="AE93" i="1" s="1"/>
  <c r="AD94" i="1"/>
  <c r="AE94" i="1" s="1"/>
  <c r="AD95" i="1"/>
  <c r="AE95" i="1" s="1"/>
  <c r="AD96" i="1"/>
  <c r="AE96" i="1" s="1"/>
  <c r="AD97" i="1"/>
  <c r="AE97" i="1" s="1"/>
  <c r="AD98" i="1"/>
  <c r="AE98" i="1" s="1"/>
  <c r="AD99" i="1"/>
  <c r="AE99" i="1" s="1"/>
  <c r="AD100" i="1"/>
  <c r="AE100" i="1" s="1"/>
  <c r="AD101" i="1"/>
  <c r="AE101" i="1" s="1"/>
  <c r="AD102" i="1"/>
  <c r="AE102" i="1" s="1"/>
  <c r="AD103" i="1"/>
  <c r="AE103" i="1" s="1"/>
  <c r="AD104" i="1"/>
  <c r="AE104" i="1" s="1"/>
  <c r="AD105" i="1"/>
  <c r="AE105" i="1" s="1"/>
  <c r="AD106" i="1"/>
  <c r="AE106" i="1" s="1"/>
  <c r="AD107" i="1"/>
  <c r="AE107" i="1" s="1"/>
  <c r="AD108" i="1"/>
  <c r="AE108" i="1" s="1"/>
  <c r="AD109" i="1"/>
  <c r="AE109" i="1" s="1"/>
  <c r="AD110" i="1"/>
  <c r="AE110" i="1" s="1"/>
  <c r="AD111" i="1"/>
  <c r="AE111" i="1" s="1"/>
  <c r="AD112" i="1"/>
  <c r="AE112" i="1" s="1"/>
  <c r="AD113" i="1"/>
  <c r="AE113" i="1" s="1"/>
  <c r="AD114" i="1"/>
  <c r="AE114" i="1" s="1"/>
  <c r="AD115" i="1"/>
  <c r="AE115" i="1" s="1"/>
  <c r="AD116" i="1"/>
  <c r="AE116" i="1" s="1"/>
  <c r="AD117" i="1"/>
  <c r="AE117" i="1" s="1"/>
  <c r="AD118" i="1"/>
  <c r="AE118" i="1" s="1"/>
  <c r="AD119" i="1"/>
  <c r="AE119" i="1" s="1"/>
  <c r="AD120" i="1"/>
  <c r="AE120" i="1" s="1"/>
  <c r="AD121" i="1"/>
  <c r="AE121" i="1" s="1"/>
  <c r="AD122" i="1"/>
  <c r="AE122" i="1" s="1"/>
  <c r="AD123" i="1"/>
  <c r="AE123" i="1" s="1"/>
  <c r="AD124" i="1"/>
  <c r="AE124" i="1" s="1"/>
  <c r="AD125" i="1"/>
  <c r="AE125" i="1" s="1"/>
  <c r="AD126" i="1"/>
  <c r="AE126" i="1" s="1"/>
  <c r="AD127" i="1"/>
  <c r="AE127" i="1" s="1"/>
  <c r="AD128" i="1"/>
  <c r="AE128" i="1" s="1"/>
  <c r="AD129" i="1"/>
  <c r="AE129" i="1" s="1"/>
  <c r="AD130" i="1"/>
  <c r="AE130" i="1" s="1"/>
  <c r="AD131" i="1"/>
  <c r="AE131" i="1" s="1"/>
  <c r="AD132" i="1"/>
  <c r="AE132" i="1" s="1"/>
  <c r="AD133" i="1"/>
  <c r="AE133" i="1" s="1"/>
  <c r="AD134" i="1"/>
  <c r="AE134" i="1" s="1"/>
  <c r="AD135" i="1"/>
  <c r="AE135" i="1" s="1"/>
  <c r="AD136" i="1"/>
  <c r="AE136" i="1" s="1"/>
  <c r="AD137" i="1"/>
  <c r="AE137" i="1" s="1"/>
  <c r="AD138" i="1"/>
  <c r="AE138" i="1" s="1"/>
  <c r="AD139" i="1"/>
  <c r="AE139" i="1" s="1"/>
  <c r="AD140" i="1"/>
  <c r="AE140" i="1" s="1"/>
  <c r="AD141" i="1"/>
  <c r="AE141" i="1" s="1"/>
  <c r="AD142" i="1"/>
  <c r="AE142" i="1" s="1"/>
  <c r="AD143" i="1"/>
  <c r="AE143" i="1" s="1"/>
  <c r="AD144" i="1"/>
  <c r="AE144" i="1" s="1"/>
  <c r="AD145" i="1"/>
  <c r="AE145" i="1" s="1"/>
  <c r="AD146" i="1"/>
  <c r="AE146" i="1" s="1"/>
  <c r="AD147" i="1"/>
  <c r="AE147" i="1" s="1"/>
  <c r="AD148" i="1"/>
  <c r="AE148" i="1" s="1"/>
  <c r="AD149" i="1"/>
  <c r="AE149" i="1" s="1"/>
  <c r="AD150" i="1"/>
  <c r="AE150" i="1" s="1"/>
  <c r="AD151" i="1"/>
  <c r="AE151" i="1" s="1"/>
  <c r="AD152" i="1"/>
  <c r="AE152" i="1" s="1"/>
  <c r="AD153" i="1"/>
  <c r="AE153" i="1" s="1"/>
  <c r="AD154" i="1"/>
  <c r="AE154" i="1" s="1"/>
  <c r="AD155" i="1"/>
  <c r="AE155" i="1" s="1"/>
  <c r="AD159" i="1"/>
  <c r="AE159" i="1" s="1"/>
  <c r="AD160" i="1"/>
  <c r="AE160" i="1" s="1"/>
  <c r="AD161" i="1"/>
  <c r="AE161" i="1" s="1"/>
  <c r="AD162" i="1"/>
  <c r="AE162" i="1" s="1"/>
  <c r="AD163" i="1"/>
  <c r="AE163" i="1" s="1"/>
  <c r="AD164" i="1"/>
  <c r="AE164" i="1" s="1"/>
  <c r="AD165" i="1"/>
  <c r="AE165" i="1" s="1"/>
  <c r="AD166" i="1"/>
  <c r="AE166" i="1" s="1"/>
  <c r="AD167" i="1"/>
  <c r="AE167" i="1" s="1"/>
  <c r="AD168" i="1"/>
  <c r="AE168" i="1" s="1"/>
  <c r="AD169" i="1"/>
  <c r="AE169" i="1" s="1"/>
  <c r="AD170" i="1"/>
  <c r="AE170" i="1" s="1"/>
  <c r="AD171" i="1"/>
  <c r="AE171" i="1" s="1"/>
  <c r="AD172" i="1"/>
  <c r="AE172" i="1" s="1"/>
  <c r="AD173" i="1"/>
  <c r="AE173" i="1" s="1"/>
  <c r="AD179" i="1"/>
  <c r="AE179" i="1" s="1"/>
  <c r="AD180" i="1"/>
  <c r="AE180" i="1" s="1"/>
  <c r="AD181" i="1"/>
  <c r="AE181" i="1" s="1"/>
  <c r="AD182" i="1"/>
  <c r="AE182" i="1" s="1"/>
  <c r="AD183" i="1"/>
  <c r="AE183" i="1" s="1"/>
  <c r="AD184" i="1"/>
  <c r="AE184" i="1" s="1"/>
  <c r="AD185" i="1"/>
  <c r="AE185" i="1" s="1"/>
  <c r="AD186" i="1"/>
  <c r="AE186" i="1" s="1"/>
  <c r="AD187" i="1"/>
  <c r="AE187" i="1" s="1"/>
  <c r="AD188" i="1"/>
  <c r="AE188" i="1" s="1"/>
  <c r="AD189" i="1"/>
  <c r="AE189" i="1" s="1"/>
  <c r="AD190" i="1"/>
  <c r="AE190" i="1" s="1"/>
  <c r="AD191" i="1"/>
  <c r="AD192" i="1"/>
  <c r="AE192" i="1" s="1"/>
  <c r="AD193" i="1"/>
  <c r="AE193" i="1" s="1"/>
  <c r="AD194" i="1"/>
  <c r="AE194" i="1" s="1"/>
  <c r="AD195" i="1"/>
  <c r="AE195" i="1" s="1"/>
  <c r="AD196" i="1"/>
  <c r="AE196" i="1" s="1"/>
  <c r="AD197" i="1"/>
  <c r="AE197" i="1" s="1"/>
  <c r="AD198" i="1"/>
  <c r="AE198" i="1" s="1"/>
  <c r="AD199" i="1"/>
  <c r="AE199" i="1" s="1"/>
  <c r="AD200" i="1"/>
  <c r="AE200" i="1" s="1"/>
  <c r="AD201" i="1"/>
  <c r="AE201" i="1" s="1"/>
  <c r="AD202" i="1"/>
  <c r="AE202" i="1" s="1"/>
  <c r="AD203" i="1"/>
  <c r="AE203" i="1" s="1"/>
  <c r="AD204" i="1"/>
  <c r="AE204" i="1" s="1"/>
  <c r="AD205" i="1"/>
  <c r="AE205" i="1" s="1"/>
  <c r="AD206" i="1"/>
  <c r="AE206" i="1" s="1"/>
  <c r="AD207" i="1"/>
  <c r="AE207" i="1" s="1"/>
  <c r="AD208" i="1"/>
  <c r="AE208" i="1" s="1"/>
  <c r="AD209" i="1"/>
  <c r="AE209" i="1" s="1"/>
  <c r="AD210" i="1"/>
  <c r="AE210" i="1" s="1"/>
  <c r="AD211" i="1"/>
  <c r="AE211" i="1" s="1"/>
  <c r="AD212" i="1"/>
  <c r="AE212" i="1" s="1"/>
  <c r="AD213" i="1"/>
  <c r="AE213" i="1" s="1"/>
  <c r="AD214" i="1"/>
  <c r="AE214" i="1" s="1"/>
  <c r="AD215" i="1"/>
  <c r="AE215" i="1" s="1"/>
  <c r="AD216" i="1"/>
  <c r="AE216" i="1" s="1"/>
  <c r="AD217" i="1"/>
  <c r="AE217" i="1" s="1"/>
  <c r="AD218" i="1"/>
  <c r="AE218" i="1" s="1"/>
  <c r="AD219" i="1"/>
  <c r="AE219" i="1" s="1"/>
  <c r="AD220" i="1"/>
  <c r="AE220" i="1" s="1"/>
  <c r="AF220" i="1" s="1"/>
  <c r="I281" i="4" s="1"/>
  <c r="AD221" i="1"/>
  <c r="AE221" i="1" s="1"/>
  <c r="AD222" i="1"/>
  <c r="AE222" i="1" s="1"/>
  <c r="AD223" i="1"/>
  <c r="AE223" i="1" s="1"/>
  <c r="AD224" i="1"/>
  <c r="AE224" i="1" s="1"/>
  <c r="AD225" i="1"/>
  <c r="AE225" i="1" s="1"/>
  <c r="AD226" i="1"/>
  <c r="AE226" i="1" s="1"/>
  <c r="AD227" i="1"/>
  <c r="AE227" i="1" s="1"/>
  <c r="AD228" i="1"/>
  <c r="AE228" i="1" s="1"/>
  <c r="AD229" i="1"/>
  <c r="AE229" i="1" s="1"/>
  <c r="AD230" i="1"/>
  <c r="AE230" i="1" s="1"/>
  <c r="AD231" i="1"/>
  <c r="AE231" i="1" s="1"/>
  <c r="AD232" i="1"/>
  <c r="AE232" i="1" s="1"/>
  <c r="AD233" i="1"/>
  <c r="AE233" i="1" s="1"/>
  <c r="AD234" i="1"/>
  <c r="AE234" i="1" s="1"/>
  <c r="AD235" i="1"/>
  <c r="AE235" i="1" s="1"/>
  <c r="AD236" i="1"/>
  <c r="AE236" i="1" s="1"/>
  <c r="AD237" i="1"/>
  <c r="AE237" i="1" s="1"/>
  <c r="AD238" i="1"/>
  <c r="AE238" i="1" s="1"/>
  <c r="AD239" i="1"/>
  <c r="AE239" i="1" s="1"/>
  <c r="AD240" i="1"/>
  <c r="AE240" i="1" s="1"/>
  <c r="AD241" i="1"/>
  <c r="AD242" i="1"/>
  <c r="AE242" i="1" s="1"/>
  <c r="AD243" i="1"/>
  <c r="AE243" i="1" s="1"/>
  <c r="AD244" i="1"/>
  <c r="AE244" i="1" s="1"/>
  <c r="AD245" i="1"/>
  <c r="AE245" i="1" s="1"/>
  <c r="AD246" i="1"/>
  <c r="AE246" i="1" s="1"/>
  <c r="AD247" i="1"/>
  <c r="AE247" i="1" s="1"/>
  <c r="AD248" i="1"/>
  <c r="AE248" i="1" s="1"/>
  <c r="AD249" i="1"/>
  <c r="AE249" i="1" s="1"/>
  <c r="AD250" i="1"/>
  <c r="AE250" i="1" s="1"/>
  <c r="AD251" i="1"/>
  <c r="AE251" i="1" s="1"/>
  <c r="AD252" i="1"/>
  <c r="AE252" i="1" s="1"/>
  <c r="AD253" i="1"/>
  <c r="AE253" i="1" s="1"/>
  <c r="AD254" i="1"/>
  <c r="AE254" i="1" s="1"/>
  <c r="AD255" i="1"/>
  <c r="AE255" i="1" s="1"/>
  <c r="AD256" i="1"/>
  <c r="AE256" i="1" s="1"/>
  <c r="AD257" i="1"/>
  <c r="AE257" i="1" s="1"/>
  <c r="AD258" i="1"/>
  <c r="AE258" i="1" s="1"/>
  <c r="AD259" i="1"/>
  <c r="AE259" i="1" s="1"/>
  <c r="AD260" i="1"/>
  <c r="AE260" i="1" s="1"/>
  <c r="AD261" i="1"/>
  <c r="AE261" i="1" s="1"/>
  <c r="AD262" i="1"/>
  <c r="AE262" i="1" s="1"/>
  <c r="AD263" i="1"/>
  <c r="AE263" i="1" s="1"/>
  <c r="AD264" i="1"/>
  <c r="AE264" i="1" s="1"/>
  <c r="AD265" i="1"/>
  <c r="AE265" i="1" s="1"/>
  <c r="AD266" i="1"/>
  <c r="AE266" i="1" s="1"/>
  <c r="AD267" i="1"/>
  <c r="AE267" i="1" s="1"/>
  <c r="AD268" i="1"/>
  <c r="AE268" i="1" s="1"/>
  <c r="AD269" i="1"/>
  <c r="AE269" i="1" s="1"/>
  <c r="AD270" i="1"/>
  <c r="AE270" i="1" s="1"/>
  <c r="AD271" i="1"/>
  <c r="AE271" i="1" s="1"/>
  <c r="AD272" i="1"/>
  <c r="AE272" i="1" s="1"/>
  <c r="AD273" i="1"/>
  <c r="AE273" i="1" s="1"/>
  <c r="AD274" i="1"/>
  <c r="AE274" i="1" s="1"/>
  <c r="AD275" i="1"/>
  <c r="AE275" i="1" s="1"/>
  <c r="AD276" i="1"/>
  <c r="AE276" i="1" s="1"/>
  <c r="AD277" i="1"/>
  <c r="AE277" i="1" s="1"/>
  <c r="AD278" i="1"/>
  <c r="AE278" i="1" s="1"/>
  <c r="AD279" i="1"/>
  <c r="AE279" i="1" s="1"/>
  <c r="AD280" i="1"/>
  <c r="AE280" i="1" s="1"/>
  <c r="AD281" i="1"/>
  <c r="AE281" i="1" s="1"/>
  <c r="AD282" i="1"/>
  <c r="AE282" i="1" s="1"/>
  <c r="AD283" i="1"/>
  <c r="AE283" i="1" s="1"/>
  <c r="AD284" i="1"/>
  <c r="AE284" i="1" s="1"/>
  <c r="AD285" i="1"/>
  <c r="AE285" i="1" s="1"/>
  <c r="AD286" i="1"/>
  <c r="AE286" i="1" s="1"/>
  <c r="AD287" i="1"/>
  <c r="AE287" i="1" s="1"/>
  <c r="AD288" i="1"/>
  <c r="AE288" i="1" s="1"/>
  <c r="AD289" i="1"/>
  <c r="AE289" i="1" s="1"/>
  <c r="AD290" i="1"/>
  <c r="AE290" i="1" s="1"/>
  <c r="AD291" i="1"/>
  <c r="AE291" i="1" s="1"/>
  <c r="AD292" i="1"/>
  <c r="AE292" i="1" s="1"/>
  <c r="AD293" i="1"/>
  <c r="AE293" i="1" s="1"/>
  <c r="AD294" i="1"/>
  <c r="AE294" i="1" s="1"/>
  <c r="AD295" i="1"/>
  <c r="AE295" i="1" s="1"/>
  <c r="AD296" i="1"/>
  <c r="AE296" i="1" s="1"/>
  <c r="AD297" i="1"/>
  <c r="AE297" i="1" s="1"/>
  <c r="AD298" i="1"/>
  <c r="AE298" i="1" s="1"/>
  <c r="AD299" i="1"/>
  <c r="AE299" i="1" s="1"/>
  <c r="AD300" i="1"/>
  <c r="AE300" i="1" s="1"/>
  <c r="AD301" i="1"/>
  <c r="AE301" i="1" s="1"/>
  <c r="AD302" i="1"/>
  <c r="AE302" i="1" s="1"/>
  <c r="AD303" i="1"/>
  <c r="AD304" i="1"/>
  <c r="AE304" i="1" s="1"/>
  <c r="AD305" i="1"/>
  <c r="AE305" i="1" s="1"/>
  <c r="AD306" i="1"/>
  <c r="AE306" i="1" s="1"/>
  <c r="AD307" i="1"/>
  <c r="AE307" i="1" s="1"/>
  <c r="AD308" i="1"/>
  <c r="AE308" i="1" s="1"/>
  <c r="AD309" i="1"/>
  <c r="AE309" i="1" s="1"/>
  <c r="AD310" i="1"/>
  <c r="AE310" i="1" s="1"/>
  <c r="AD311" i="1"/>
  <c r="AE311" i="1" s="1"/>
  <c r="AD312" i="1"/>
  <c r="AE312" i="1" s="1"/>
  <c r="AD313" i="1"/>
  <c r="AE313" i="1" s="1"/>
  <c r="AD314" i="1"/>
  <c r="AE314" i="1" s="1"/>
  <c r="AD315" i="1"/>
  <c r="AE315" i="1" s="1"/>
  <c r="AD316" i="1"/>
  <c r="AE316" i="1" s="1"/>
  <c r="AD317" i="1"/>
  <c r="AE317" i="1" s="1"/>
  <c r="AD318" i="1"/>
  <c r="AE318" i="1" s="1"/>
  <c r="AD319" i="1"/>
  <c r="AE319" i="1" s="1"/>
  <c r="AD320" i="1"/>
  <c r="AE320" i="1" s="1"/>
  <c r="AD321" i="1"/>
  <c r="AE321" i="1" s="1"/>
  <c r="AD322" i="1"/>
  <c r="AE322" i="1" s="1"/>
  <c r="AD323" i="1"/>
  <c r="AE323" i="1" s="1"/>
  <c r="AD324" i="1"/>
  <c r="AE324" i="1" s="1"/>
  <c r="AD325" i="1"/>
  <c r="AE325" i="1" s="1"/>
  <c r="AD326" i="1"/>
  <c r="AE326" i="1" s="1"/>
  <c r="AD327" i="1"/>
  <c r="AE327" i="1" s="1"/>
  <c r="AD328" i="1"/>
  <c r="AE328" i="1" s="1"/>
  <c r="AD329" i="1"/>
  <c r="AE329" i="1" s="1"/>
  <c r="AD330" i="1"/>
  <c r="AE330" i="1" s="1"/>
  <c r="AD331" i="1"/>
  <c r="AE331" i="1" s="1"/>
  <c r="AD332" i="1"/>
  <c r="AE332" i="1" s="1"/>
  <c r="AD333" i="1"/>
  <c r="AE333" i="1" s="1"/>
  <c r="AD334" i="1"/>
  <c r="AE334" i="1" s="1"/>
  <c r="AD335" i="1"/>
  <c r="AE335" i="1" s="1"/>
  <c r="AD336" i="1"/>
  <c r="AE336" i="1" s="1"/>
  <c r="AD337" i="1"/>
  <c r="AE337" i="1" s="1"/>
  <c r="AD338" i="1"/>
  <c r="AE338" i="1" s="1"/>
  <c r="AD339" i="1"/>
  <c r="AE339" i="1" s="1"/>
  <c r="AD340" i="1"/>
  <c r="AE340" i="1" s="1"/>
  <c r="AD341" i="1"/>
  <c r="AE341" i="1" s="1"/>
  <c r="AD342" i="1"/>
  <c r="AE342" i="1" s="1"/>
  <c r="AD343" i="1"/>
  <c r="AE343" i="1" s="1"/>
  <c r="AD344" i="1"/>
  <c r="AE344" i="1" s="1"/>
  <c r="AD345" i="1"/>
  <c r="AE345" i="1" s="1"/>
  <c r="AD346" i="1"/>
  <c r="AE346" i="1" s="1"/>
  <c r="AD347" i="1"/>
  <c r="AE347" i="1" s="1"/>
  <c r="AD348" i="1"/>
  <c r="AE348" i="1" s="1"/>
  <c r="AD349" i="1"/>
  <c r="AE349" i="1" s="1"/>
  <c r="AD350" i="1"/>
  <c r="AE350" i="1" s="1"/>
  <c r="AD351" i="1"/>
  <c r="AE351" i="1" s="1"/>
  <c r="AD352" i="1"/>
  <c r="AE352" i="1" s="1"/>
  <c r="AD353" i="1"/>
  <c r="AE353" i="1" s="1"/>
  <c r="AD354" i="1"/>
  <c r="AE354" i="1" s="1"/>
  <c r="AD355" i="1"/>
  <c r="AE355" i="1" s="1"/>
  <c r="AD356" i="1"/>
  <c r="AE356" i="1" s="1"/>
  <c r="AD357" i="1"/>
  <c r="AE357" i="1" s="1"/>
  <c r="AD358" i="1"/>
  <c r="AE358" i="1" s="1"/>
  <c r="AD359" i="1"/>
  <c r="AE359" i="1" s="1"/>
  <c r="AD360" i="1"/>
  <c r="AE360" i="1" s="1"/>
  <c r="AD361" i="1"/>
  <c r="AE361" i="1" s="1"/>
  <c r="AD362" i="1"/>
  <c r="AE362" i="1" s="1"/>
  <c r="AD363" i="1"/>
  <c r="AE363" i="1" s="1"/>
  <c r="AD364" i="1"/>
  <c r="AE364" i="1" s="1"/>
  <c r="AD365" i="1"/>
  <c r="AE365" i="1" s="1"/>
  <c r="AD366" i="1"/>
  <c r="AE366" i="1" s="1"/>
  <c r="AD367" i="1"/>
  <c r="AE367" i="1" s="1"/>
  <c r="AD3" i="1"/>
  <c r="AE3" i="1" s="1"/>
  <c r="Q4" i="1"/>
  <c r="R4" i="1" s="1"/>
  <c r="Q5" i="1"/>
  <c r="R5" i="1" s="1"/>
  <c r="Q6" i="1"/>
  <c r="R6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" i="1"/>
  <c r="R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P229" i="1" s="1"/>
  <c r="G290" i="4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O268" i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" i="1"/>
  <c r="O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" i="1"/>
  <c r="L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" i="1"/>
  <c r="I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E59" i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" i="1"/>
  <c r="F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5" i="3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B77" i="1"/>
  <c r="C77" i="1" s="1"/>
  <c r="B78" i="1"/>
  <c r="C78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42" i="1"/>
  <c r="C242" i="1" s="1"/>
  <c r="B243" i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" i="1"/>
  <c r="C3" i="1" s="1"/>
  <c r="AT321" i="1" l="1"/>
  <c r="AT265" i="1"/>
  <c r="AT121" i="1"/>
  <c r="AT65" i="1"/>
  <c r="AT3" i="1"/>
  <c r="AT320" i="1"/>
  <c r="AT312" i="1"/>
  <c r="AT304" i="1"/>
  <c r="AT296" i="1"/>
  <c r="AT288" i="1"/>
  <c r="AT280" i="1"/>
  <c r="AT272" i="1"/>
  <c r="AT264" i="1"/>
  <c r="AT248" i="1"/>
  <c r="AT240" i="1"/>
  <c r="AT224" i="1"/>
  <c r="AT192" i="1"/>
  <c r="AT152" i="1"/>
  <c r="AT144" i="1"/>
  <c r="AT136" i="1"/>
  <c r="AT128" i="1"/>
  <c r="AT120" i="1"/>
  <c r="AT112" i="1"/>
  <c r="AT104" i="1"/>
  <c r="AT96" i="1"/>
  <c r="AT88" i="1"/>
  <c r="AT80" i="1"/>
  <c r="AT72" i="1"/>
  <c r="AT64" i="1"/>
  <c r="AT56" i="1"/>
  <c r="AT48" i="1"/>
  <c r="AT40" i="1"/>
  <c r="AT32" i="1"/>
  <c r="AT24" i="1"/>
  <c r="AT16" i="1"/>
  <c r="AT8" i="1"/>
  <c r="AT313" i="1"/>
  <c r="AT153" i="1"/>
  <c r="AT113" i="1"/>
  <c r="AT81" i="1"/>
  <c r="AT41" i="1"/>
  <c r="AT17" i="1"/>
  <c r="AT319" i="1"/>
  <c r="AT311" i="1"/>
  <c r="AT303" i="1"/>
  <c r="AT295" i="1"/>
  <c r="AT287" i="1"/>
  <c r="AT279" i="1"/>
  <c r="AT271" i="1"/>
  <c r="AT263" i="1"/>
  <c r="AT255" i="1"/>
  <c r="AT247" i="1"/>
  <c r="AT191" i="1"/>
  <c r="AT151" i="1"/>
  <c r="AT143" i="1"/>
  <c r="AT135" i="1"/>
  <c r="AT127" i="1"/>
  <c r="AT119" i="1"/>
  <c r="AT111" i="1"/>
  <c r="AT103" i="1"/>
  <c r="AT95" i="1"/>
  <c r="AT87" i="1"/>
  <c r="AT79" i="1"/>
  <c r="AT71" i="1"/>
  <c r="AT63" i="1"/>
  <c r="AT55" i="1"/>
  <c r="AT47" i="1"/>
  <c r="AT39" i="1"/>
  <c r="AT31" i="1"/>
  <c r="AT23" i="1"/>
  <c r="AT15" i="1"/>
  <c r="AT7" i="1"/>
  <c r="AT305" i="1"/>
  <c r="AT145" i="1"/>
  <c r="AT97" i="1"/>
  <c r="AT318" i="1"/>
  <c r="AT310" i="1"/>
  <c r="AT302" i="1"/>
  <c r="AT294" i="1"/>
  <c r="AT286" i="1"/>
  <c r="AT278" i="1"/>
  <c r="AT270" i="1"/>
  <c r="AT262" i="1"/>
  <c r="AT246" i="1"/>
  <c r="AT238" i="1"/>
  <c r="AT230" i="1"/>
  <c r="AT190" i="1"/>
  <c r="AT150" i="1"/>
  <c r="AT142" i="1"/>
  <c r="AT134" i="1"/>
  <c r="AT126" i="1"/>
  <c r="AT118" i="1"/>
  <c r="AT110" i="1"/>
  <c r="AT102" i="1"/>
  <c r="AT94" i="1"/>
  <c r="AT86" i="1"/>
  <c r="AT78" i="1"/>
  <c r="AT70" i="1"/>
  <c r="AT62" i="1"/>
  <c r="AT54" i="1"/>
  <c r="AT46" i="1"/>
  <c r="AT38" i="1"/>
  <c r="AT30" i="1"/>
  <c r="AT22" i="1"/>
  <c r="AT14" i="1"/>
  <c r="AT6" i="1"/>
  <c r="AT289" i="1"/>
  <c r="AT137" i="1"/>
  <c r="AT89" i="1"/>
  <c r="AT49" i="1"/>
  <c r="AT25" i="1"/>
  <c r="AT325" i="1"/>
  <c r="AT317" i="1"/>
  <c r="AT309" i="1"/>
  <c r="AT301" i="1"/>
  <c r="AT293" i="1"/>
  <c r="AT285" i="1"/>
  <c r="AT277" i="1"/>
  <c r="AT269" i="1"/>
  <c r="AT253" i="1"/>
  <c r="AT245" i="1"/>
  <c r="AT237" i="1"/>
  <c r="AT189" i="1"/>
  <c r="AT149" i="1"/>
  <c r="AT141" i="1"/>
  <c r="AT133" i="1"/>
  <c r="AT125" i="1"/>
  <c r="AT117" i="1"/>
  <c r="AT109" i="1"/>
  <c r="AT101" i="1"/>
  <c r="AT93" i="1"/>
  <c r="AT85" i="1"/>
  <c r="AT77" i="1"/>
  <c r="AT69" i="1"/>
  <c r="AT61" i="1"/>
  <c r="AT53" i="1"/>
  <c r="AT45" i="1"/>
  <c r="AT37" i="1"/>
  <c r="AT29" i="1"/>
  <c r="AT21" i="1"/>
  <c r="AT13" i="1"/>
  <c r="AT5" i="1"/>
  <c r="AT297" i="1"/>
  <c r="AT105" i="1"/>
  <c r="AT57" i="1"/>
  <c r="AT33" i="1"/>
  <c r="AT9" i="1"/>
  <c r="AT324" i="1"/>
  <c r="AT316" i="1"/>
  <c r="AT308" i="1"/>
  <c r="AT300" i="1"/>
  <c r="AT292" i="1"/>
  <c r="AT284" i="1"/>
  <c r="AT276" i="1"/>
  <c r="AT268" i="1"/>
  <c r="AT260" i="1"/>
  <c r="AT252" i="1"/>
  <c r="AT244" i="1"/>
  <c r="AT236" i="1"/>
  <c r="AT220" i="1"/>
  <c r="AT188" i="1"/>
  <c r="AT148" i="1"/>
  <c r="AT140" i="1"/>
  <c r="AT132" i="1"/>
  <c r="AT124" i="1"/>
  <c r="AT116" i="1"/>
  <c r="AT108" i="1"/>
  <c r="AT100" i="1"/>
  <c r="AT92" i="1"/>
  <c r="AT84" i="1"/>
  <c r="AT76" i="1"/>
  <c r="AT68" i="1"/>
  <c r="AT60" i="1"/>
  <c r="AT52" i="1"/>
  <c r="AT44" i="1"/>
  <c r="AT36" i="1"/>
  <c r="AT28" i="1"/>
  <c r="AT20" i="1"/>
  <c r="AT12" i="1"/>
  <c r="AT4" i="1"/>
  <c r="AT273" i="1"/>
  <c r="AT129" i="1"/>
  <c r="AT73" i="1"/>
  <c r="AT323" i="1"/>
  <c r="AT315" i="1"/>
  <c r="AT307" i="1"/>
  <c r="AT299" i="1"/>
  <c r="AT291" i="1"/>
  <c r="AT283" i="1"/>
  <c r="AT275" i="1"/>
  <c r="AT267" i="1"/>
  <c r="AT259" i="1"/>
  <c r="AT251" i="1"/>
  <c r="AT235" i="1"/>
  <c r="AT219" i="1"/>
  <c r="AT187" i="1"/>
  <c r="AT147" i="1"/>
  <c r="AT139" i="1"/>
  <c r="AT131" i="1"/>
  <c r="AT123" i="1"/>
  <c r="AT115" i="1"/>
  <c r="AT107" i="1"/>
  <c r="AT99" i="1"/>
  <c r="AT91" i="1"/>
  <c r="AT83" i="1"/>
  <c r="AT75" i="1"/>
  <c r="AT67" i="1"/>
  <c r="AT59" i="1"/>
  <c r="AT51" i="1"/>
  <c r="AT43" i="1"/>
  <c r="AT35" i="1"/>
  <c r="AT27" i="1"/>
  <c r="AT19" i="1"/>
  <c r="AT11" i="1"/>
  <c r="AT281" i="1"/>
  <c r="AT209" i="1"/>
  <c r="AT322" i="1"/>
  <c r="AT314" i="1"/>
  <c r="AT306" i="1"/>
  <c r="AT298" i="1"/>
  <c r="AT290" i="1"/>
  <c r="AT282" i="1"/>
  <c r="AT274" i="1"/>
  <c r="AT266" i="1"/>
  <c r="AT258" i="1"/>
  <c r="AT154" i="1"/>
  <c r="AT146" i="1"/>
  <c r="AT138" i="1"/>
  <c r="AT130" i="1"/>
  <c r="AT122" i="1"/>
  <c r="AT114" i="1"/>
  <c r="AT106" i="1"/>
  <c r="AT98" i="1"/>
  <c r="AT90" i="1"/>
  <c r="AT82" i="1"/>
  <c r="AT74" i="1"/>
  <c r="AT66" i="1"/>
  <c r="AT58" i="1"/>
  <c r="AT50" i="1"/>
  <c r="AT42" i="1"/>
  <c r="AT34" i="1"/>
  <c r="AT26" i="1"/>
  <c r="AT18" i="1"/>
  <c r="AT10" i="1"/>
</calcChain>
</file>

<file path=xl/comments1.xml><?xml version="1.0" encoding="utf-8"?>
<comments xmlns="http://schemas.openxmlformats.org/spreadsheetml/2006/main">
  <authors>
    <author>tc={4E9246BD-C0BD-4D9C-A64B-B798BFA1BB94}</author>
    <author>tc={397D4884-13A3-4153-80C7-3395281EF37D}</author>
    <author>tc={3AC9DA24-E6ED-4A13-85A0-3E338DDC5A6B}</author>
    <author>tc={7B22A531-60DB-4B15-B42E-B6C5FC9B7843}</author>
    <author>tc={119172FF-20A8-48F8-B046-F40EE87F27F2}</author>
    <author>tc={3B2E129F-3D7C-4DDE-8D62-46464C907AE1}</author>
    <author>tc={E610BFBB-E2C5-4A33-A481-508697EE913B}</author>
    <author>tc={2612E373-A9D6-4BA8-A660-E16FE2EFBD9B}</author>
    <author>tc={FC4D0CB1-7193-45DE-AB32-D00AC61ED1D2}</author>
    <author>tc={B2956403-9EDF-4290-9C22-097C123ECBDF}</author>
    <author>tc={56808757-43FE-4E88-AF6C-CA2EFFC75BDE}</author>
    <author>tc={1CE02DAC-EC0E-49B1-BCA3-8107F60FAA2A}</author>
    <author>tc={678C78FD-B546-4FEC-829A-9ADC8A5FBE5E}</author>
    <author>tc={E3DC291C-C2E9-43A5-8777-CFB2658B468C}</author>
    <author>tc={51B11477-998E-4019-A6D2-D62B9DD3373C}</author>
    <author>tc={60BA198B-77D0-44D5-9493-1FB951CC804A}</author>
    <author>tc={645289DC-18E1-4658-B0E2-0EBDBF0E278A}</author>
    <author>tc={DF15FA12-88EE-463E-972A-0CBCA46B5A0D}</author>
    <author>tc={AA7E33C6-069F-4B7C-9DB3-38D080950E88}</author>
    <author>tc={A001057F-81D2-414F-9043-11DB4101C5A6}</author>
    <author>tc={5A5FEA6E-7498-45BE-9362-F0FC48BB9589}</author>
    <author>tc={0F50D246-D9E3-411D-A74A-95FA07D326EB}</author>
    <author>tc={FFF10229-FC7E-44B6-895C-9CD1911B6623}</author>
    <author>tc={EB78DAC0-4655-4659-AD1C-35BE279E2830}</author>
    <author>tc={69C534F3-2D3B-472F-8421-010DDFCE8052}</author>
    <author>tc={4080FFDF-CF75-4DE4-AA07-C03CADE14FA6}</author>
    <author>tc={CF83B253-E1D1-481B-B080-51A45BBF9620}</author>
    <author>tc={FF325383-B5F8-4FC1-AC79-BA9A9E78A6DF}</author>
    <author>tc={ED0F4CC7-6D6A-4EBB-86D2-146E9AF3761A}</author>
    <author>tc={F9EE63CF-180A-4665-8DEB-FBF06CEA0782}</author>
    <author>tc={24B82F5F-A7FD-4759-9F5E-74B50616E1D1}</author>
    <author>tc={0F9394E9-6285-430A-89AF-73C6CFC87796}</author>
    <author>tc={BFF3FA63-2B3A-4C6A-9FC5-D57E1ABB30A5}</author>
    <author>tc={15F8850F-3C54-425D-8CD6-79F37D72E126}</author>
    <author>tc={47E918A0-46FF-4D29-8DFF-C70375C8FA1F}</author>
    <author>tc={9A35F2A2-538D-4A3F-869D-0DC5AE4AB476}</author>
    <author>tc={8B696E22-EB0D-408A-AE07-B337A4CB6925}</author>
    <author>tc={1F2EFD3A-C1DA-4F9A-BBAC-28D8FBAC13CA}</author>
    <author>tc={2A09990F-72A1-4036-AD54-F853C95E81CD}</author>
    <author>tc={41216236-745E-40D5-AA56-5A45E017D5A0}</author>
    <author>tc={51F0CE98-0786-41FD-91D7-5F2B76433D39}</author>
    <author>tc={9AD3E647-2C4E-45E0-9A22-C753F5FBDB6B}</author>
    <author>tc={BCA24CC5-92EA-485E-84F9-79C69F3C4651}</author>
    <author>tc={5CF92528-D0DC-4445-BA89-5FF1B1FCB94A}</author>
    <author>tc={E94FF247-CC2F-46C1-A0EF-B3DE5D4BFB17}</author>
    <author>tc={E9EA8235-A3BC-4CD3-A747-4A32797B254C}</author>
    <author>tc={067EE9E2-8E3F-42E4-9597-E79E312049E5}</author>
    <author>tc={C8F46803-E56A-47CE-A74E-F4E06F52A0FD}</author>
    <author>tc={8A5FF529-4BDC-4ED0-B10F-9FC3462D8AEA}</author>
    <author>tc={F067AC36-C89D-4305-84E9-29B25AF2CC75}</author>
    <author>tc={BCDFB401-9C3C-47E6-99AE-4227C4BA4E78}</author>
    <author>tc={EC0CDD77-2129-4D3F-9E8F-8A501C806408}</author>
    <author>tc={5BE22B0F-BB48-47E0-BDC7-20B3F6CD7204}</author>
    <author>tc={98262C6D-665C-4EEA-99AE-94E5DC748345}</author>
    <author>tc={F63B0101-981E-4F83-A63D-80044BAD441E}</author>
    <author>tc={56371650-FBFA-4088-86B2-528EE2EA6D59}</author>
    <author>tc={4CB0F55A-0D2D-47C0-8B13-5C66744784B7}</author>
    <author>tc={3898C35C-46A8-4A3E-B07A-6F4BD29C79D3}</author>
    <author>tc={7B91E8FC-0151-47D3-B01B-2600B3F10C59}</author>
    <author>tc={6DBC5084-8CDE-4FE5-8C6C-3531D58A9CBA}</author>
    <author>tc={3522F9FE-7AAA-419D-A801-C424EB2CA3B6}</author>
    <author>tc={2B1BE138-8521-407F-BDC2-AFFB7F7E7D1D}</author>
    <author>tc={7F24998F-AFFC-49A0-AA39-DF1F364C8497}</author>
    <author>tc={895EA6CF-2B22-4BF5-AD1C-54D3D57B7957}</author>
    <author>tc={2A06600D-B578-4FA3-9EA3-861276234F2A}</author>
    <author>tc={1DEBE505-2595-4B93-AB9F-9E8EDC0011A2}</author>
    <author>tc={78E29A8C-EA6E-4865-9A1E-23902083AEF1}</author>
    <author>tc={5533DB19-2699-4D0A-B791-B7E8B9E39B15}</author>
    <author>tc={14C40DBD-9E7F-4751-A14C-014A30EE8020}</author>
    <author>tc={4D838998-690E-428A-987F-9941109A3575}</author>
    <author>tc={667B3054-67E6-4047-B20E-D877D8E26DE8}</author>
    <author>tc={F34F9CAA-6CBD-4E89-9BB1-2A3295374949}</author>
    <author>tc={DBD94777-FB62-4FA3-B064-04E2190C7CD8}</author>
    <author>tc={BF86C743-A2D3-4CC7-8475-BA284E9C6817}</author>
    <author>tc={123BD4FA-9108-4E40-A277-84B01181B9CD}</author>
    <author>tc={4A3010B6-F308-4FAA-8F97-0F9ACAE5E038}</author>
    <author>tc={D7661147-CF0F-4CBB-927B-0085316CCA44}</author>
    <author>tc={5541944B-99E4-46EB-9814-4AB55487EE9A}</author>
    <author>tc={5A2A5580-A907-4A85-B87F-A026B9AEE18B}</author>
    <author>tc={3F1E0190-E6B5-41F0-A97C-75438DEBE333}</author>
    <author>tc={661AC292-F977-4A8F-96AC-C1E10FDE40EF}</author>
    <author>tc={6A87DE9E-6018-417E-A62F-8C54F3474FDA}</author>
    <author>tc={D4C15ACA-D513-4EB9-B639-653459B606D0}</author>
    <author>tc={127F70C3-D5F5-4A5A-904F-3FDF3420983B}</author>
    <author>tc={0075AAFB-5E4B-4CF4-88AC-D9EAADBFA4BF}</author>
    <author>tc={4D2C94C4-D0AA-4056-9A2E-ABD43C537A10}</author>
    <author>tc={F29D9EBF-8267-4FCB-8A67-CA32464E28BB}</author>
    <author>tc={CF206F29-9CA8-4E41-B983-B9C6879FD5EC}</author>
    <author>tc={2FA71D3F-DEB4-43C8-9DD0-D702566997DF}</author>
    <author>tc={E3E0191D-85AE-49FA-8821-E937EA27C210}</author>
    <author>tc={FAC22A1A-007B-4123-A875-B80624C0D5A4}</author>
    <author>tc={3B550604-2449-4E62-9AFD-6AAA5FCC36EB}</author>
    <author>tc={097317B7-895E-4013-8784-F0A6C06BA282}</author>
    <author>tc={569399EA-64BB-4442-B032-949934A5CCED}</author>
    <author>tc={194A4078-65D3-457A-8760-8E4A65F55D72}</author>
    <author>tc={A0BE5885-28AC-4BE8-9698-E47EE7E04F4F}</author>
    <author>tc={6FB0A8D2-724C-44B7-8023-E2DAD1F8EDEA}</author>
    <author>tc={655034AF-E5B7-4CB3-87A8-2DFBC2EC9C64}</author>
    <author>tc={737CA337-CE62-44D4-9BDA-E8C7E13DFEA3}</author>
    <author>tc={4575F144-D4A2-4933-8916-890F4030FFAF}</author>
    <author>tc={870B280C-E923-4EBF-9760-17E8B45F3125}</author>
    <author>tc={6E0D7CB1-B7BE-4921-B0B7-524F9168EAE3}</author>
    <author>tc={D841DEB7-DFFB-4CC8-8973-FA162EF20010}</author>
    <author>tc={753A422A-5395-488D-B24B-D4E8CEE07D5E}</author>
    <author>tc={E6904389-58A6-496D-B218-51A2AAF5B726}</author>
    <author>tc={FC2D5B53-56B0-46E2-A5FE-720417100F3B}</author>
    <author>tc={71945089-FCA8-48DE-A6C5-E5425CC82541}</author>
    <author>tc={047A41DC-C1D1-4AFE-8E02-5F8C5B16D741}</author>
    <author>tc={D3CC2850-0C24-4FB0-A240-E37E423AC960}</author>
    <author>tc={31EF3574-A6F7-4532-A058-F3975054224F}</author>
    <author>tc={17FB349D-5BC0-437C-9F58-F2E3D9817160}</author>
    <author>tc={64D07901-3BF7-4849-9845-35089ED77885}</author>
    <author>tc={91FF44C1-589D-4FF0-9A11-52B3C42F4C10}</author>
    <author>tc={6E2C1E07-2C58-4318-BFD3-5E6443F8A2E6}</author>
    <author>tc={6A0BF0C8-6F35-4872-ABF5-32996AA86E6D}</author>
    <author>tc={BC41A5ED-FDA9-47E4-834F-4F907F6DE773}</author>
    <author>tc={6633D138-76B7-49C3-903E-2A62A33E9F4A}</author>
    <author>tc={5EB7BE71-C38F-4DF0-B3F8-40552A48CE63}</author>
    <author>tc={FFE88250-4DF5-4A18-A9C2-AF751C05386F}</author>
    <author>tc={0A81584A-AE19-472C-9FBB-7826130582D6}</author>
    <author>tc={9E3AE107-A8FE-4497-BEB6-D0E21AAB2DB1}</author>
    <author>tc={5035F709-86FE-4041-8D4E-78A3DEA303D4}</author>
    <author>tc={D95B3E08-1535-4633-8817-A6C5DB60C6A6}</author>
    <author>tc={F23BA32B-F4E0-46A7-A471-BEDE61835FFD}</author>
    <author>tc={1CE17712-21B7-48F2-A133-797A36631BCC}</author>
    <author>tc={C67DC868-7CB0-4D89-9B24-1E5B3C178028}</author>
    <author>tc={3C7B5898-9779-4F21-AF1B-EC461EFFA2D2}</author>
    <author>tc={67A73AEE-3186-426B-9917-E92D6D2FC4B5}</author>
    <author>tc={EE811A06-0D03-4B83-AC56-25132B69CFA7}</author>
    <author>tc={D0CE9F72-59AF-4165-9428-9CE675E45DA2}</author>
    <author>tc={CF82C99D-393D-44AC-90B0-F19DA35C4AA6}</author>
    <author>tc={E0777792-F631-4F22-9C1D-020B781F3105}</author>
    <author>tc={21503EC9-3B78-4289-878F-50FC11903EED}</author>
    <author>tc={0F813356-C05F-497E-98A0-F707C4E564CB}</author>
    <author>tc={6BEA72C4-AD51-49CA-BC1D-1A687463C6C8}</author>
    <author>tc={95BDEDB0-9AEA-46A9-83B4-E21882FC3200}</author>
    <author>tc={872BE3C9-34BC-4817-A241-CD0194FA8684}</author>
    <author>tc={E2EFD01B-C733-456A-B5CE-102F9485FC15}</author>
    <author>tc={6C4AA614-5056-458B-BA3E-33241276FFCF}</author>
    <author>tc={985F03EC-F508-4AA2-9EFA-FEDD0CD40AEA}</author>
    <author>tc={9225F2FF-D741-4E80-93D0-0E8467A60E74}</author>
    <author>tc={9B500406-8FD0-4884-8F67-BE1D71A6503B}</author>
    <author>tc={0926A9BF-82E9-4532-8DE6-F397601F55D4}</author>
    <author>tc={17AE0CFB-3844-48D4-B55E-957F07C99F4D}</author>
    <author>tc={EA2344C6-89A2-480B-81F7-33C24BFADCF2}</author>
    <author>tc={E7618F14-8990-4505-84AB-CA449B24E116}</author>
    <author>tc={BB7A761E-4E47-4A44-927D-027B6B35B761}</author>
    <author>tc={206C59DA-AB51-43C6-A7F2-050ED239FFD1}</author>
    <author>tc={3D56860C-F0A0-4F90-B8E9-47DA8CEA2189}</author>
    <author>tc={19D798D8-5578-4590-8E38-7190C5BDD53B}</author>
    <author>tc={46A01BAE-8383-4D58-8BFD-F138A2F8611C}</author>
    <author>tc={36598A88-9C9D-42CD-B5B0-E7DF6FDD929C}</author>
    <author>tc={4A7193E5-C531-49A9-8550-E997BA37E5C1}</author>
    <author>tc={39EF350F-D815-4BCD-BDC6-46DEE02F66B5}</author>
    <author>tc={5E1546CD-5D3F-43A0-BCBD-DF3F15984F7F}</author>
    <author>tc={E09DFDCE-748D-44A0-AC6A-CCEE572BF365}</author>
    <author>tc={F1421EF7-8A40-4D92-9457-A2CF3A748943}</author>
    <author>tc={0EBF2C61-DCEB-4AC8-B646-1F7AED66200F}</author>
    <author>tc={4FF3EBAE-18AC-40A8-A829-A9F5A3C14A8B}</author>
    <author>tc={895FE6FC-8F49-42E5-A432-32099365CE72}</author>
    <author>tc={A6B5AD4B-1C82-42A8-A439-1E7C7E482342}</author>
    <author>tc={853B3F48-3AB9-4FD4-8533-9280F8425DE8}</author>
    <author>tc={16DEEBC6-E79B-4EBC-A11D-7CD156C522AD}</author>
    <author>tc={4462DB64-5970-4A72-A31C-9263C0B25060}</author>
    <author>tc={2B6ED630-593D-43D9-9B0D-95232552DC0B}</author>
    <author>tc={BCD3447C-97ED-443C-A486-2E27343CDF07}</author>
    <author>tc={47B9CB31-2B49-438D-83CF-06FA205BC6A1}</author>
    <author>tc={13281934-43C5-4BDC-8628-403627D8B841}</author>
    <author>tc={629DC8D1-FC45-468D-9036-7C38C8348530}</author>
    <author>tc={41068EB2-5B3B-4667-86D4-58991A2DFF4D}</author>
    <author>tc={DAF04B15-3020-4B77-8598-E683B50456A7}</author>
    <author>tc={B2CB9964-970F-43F4-AD1B-1CD86B320CCC}</author>
    <author>tc={4E6DA647-5DBC-44FF-9347-C8EF1554169E}</author>
    <author>tc={4FCBA85C-1FFA-4761-BC59-12F1B0A2853E}</author>
    <author>tc={28978EC5-F514-4F7F-A44A-62CA645C9660}</author>
    <author>tc={FA346A5E-63AF-4F4E-BDDF-7F17017B04BE}</author>
    <author>tc={304C2BE7-0C4B-4229-944A-662224C34F64}</author>
    <author>tc={064D4C1E-B2CC-4F0F-8B71-EE0D0921F85D}</author>
    <author>tc={65ACEE16-0BBA-40EF-8890-C20A4F474631}</author>
    <author>tc={7ED87AB6-0893-42C0-966C-5021689B4676}</author>
    <author>tc={5AC68440-552A-4023-A905-83635A99C44F}</author>
    <author>tc={F2314B12-0525-45A3-A588-8261A7525788}</author>
    <author>tc={FBC1E997-0B50-409F-B3B6-DAEBE6DD2F80}</author>
    <author>tc={1A639751-3A67-4B0D-972F-ED0774FBF7AA}</author>
    <author>tc={CBF1FFAB-6371-4910-8E44-DAC8594862A7}</author>
    <author>tc={471F92EE-B461-4481-BA69-52980A2FBF6D}</author>
    <author>tc={6129181D-2536-4B05-B7D1-C502AE8AE021}</author>
    <author>tc={55CFD168-4301-4900-A82B-3DC772F64972}</author>
    <author>tc={B0537333-BC59-411F-ADF5-7ADA7F70FB35}</author>
    <author>tc={C9A4A248-3271-4D8A-AEA0-E9C80BA82851}</author>
    <author>tc={9ED7AC24-1F8F-4788-B2E3-3391E675F172}</author>
    <author>tc={E8B474FD-3B9B-4337-A557-57966400986B}</author>
    <author>tc={04A4B186-F825-4FB3-86AA-0D8E73E61471}</author>
    <author>tc={576F1DC6-471F-4422-8EE6-25CC18E05605}</author>
    <author>tc={646223D4-7733-465A-8CE8-8C5C3B1E10E1}</author>
    <author>tc={6988F795-56C7-4C75-A45C-EC26EC449F52}</author>
    <author>tc={80A2852A-E617-48E9-8D33-55E4A83F8393}</author>
    <author>tc={B65F0B59-9762-4A08-9F59-92A19EC38850}</author>
    <author>tc={85810072-BF86-4296-A619-E4F545E4F1B6}</author>
    <author>tc={FC7FDDCE-CC4E-4B76-A495-4473F5D7C889}</author>
    <author>tc={B9830FEF-BFB2-4B86-A4D3-CD36A2BE12BE}</author>
    <author>tc={75B89994-C2F2-4680-8F6E-8EF7BF141019}</author>
    <author>tc={8F6B68BA-F358-4089-8AA4-AD635E6EE219}</author>
    <author>tc={FC4A68D4-7ACE-4FA7-BFAE-0921B530A1C1}</author>
    <author>tc={93DF5C5C-A488-415C-A4CA-BC753DC92BF3}</author>
    <author>tc={1CF17F9E-616E-4F5E-842A-18EFA5602A4B}</author>
    <author>tc={BC14266B-ECB3-4AD2-9570-06D80E22A6D9}</author>
    <author>tc={ECAD5260-D484-4AAB-BE1E-8B587596179F}</author>
    <author>tc={BC6EB047-B042-4521-AA66-45F7B98F295B}</author>
    <author>tc={9B38CF7B-AF3F-47C0-8FAD-A673CD3A6F11}</author>
    <author>tc={B8FAC21A-2012-4B5D-8F74-AFA6543CAE4E}</author>
    <author>tc={0F63A86A-A7E1-4B8C-A1DB-E36C5A3D73F8}</author>
    <author>tc={DABA5E17-021B-43AF-B145-9F4CDB3B074C}</author>
    <author>tc={3DD180B8-F3A8-4246-BBFA-EDEBCEA1397C}</author>
    <author>tc={046AFB6D-C849-41F0-BDAA-21C758F83E92}</author>
    <author>tc={36E6F06B-9D32-4363-B5D1-496118EEEF0E}</author>
    <author>tc={865F480D-8D8D-42AA-991C-C7673FEF2CC8}</author>
    <author>tc={F5DD2409-F24B-4DC6-B608-AA12C95FA572}</author>
    <author>tc={16CABA38-AED5-4FDB-824E-DB241064507B}</author>
    <author>tc={F6324E95-C3DE-4514-BF94-E8DCE85E194C}</author>
    <author>tc={BE6BC8B9-B9EA-45ED-AE02-3A4B63C36758}</author>
    <author>tc={2EF7677F-499A-4728-8EBD-75ED736AA8E6}</author>
    <author>tc={7D227A8E-76E3-4954-B3E5-4C4085C29F03}</author>
    <author>tc={D657F5C8-9456-4E95-99D7-631D7FDDDA8A}</author>
    <author>tc={6E7BEB44-DB95-4AE4-AAE6-3DC921D28A09}</author>
    <author>tc={47F97A3A-2180-4288-BDFB-671C81FC7ADA}</author>
    <author>tc={9B95CFCE-2E74-458C-9053-64CFF5BE9A15}</author>
    <author>tc={7EE9CE3D-1966-4AEA-9610-420AB49BF64A}</author>
    <author>tc={D95F8AB6-79D9-455A-AE23-D9DBFE57031B}</author>
    <author>tc={699165AD-864E-4EC5-88FD-66661089B768}</author>
    <author>tc={477983CA-21B6-4206-BC8C-0B34BC0A286E}</author>
    <author>tc={4EE6491A-D9FF-4AB5-A49B-CB844342B6A8}</author>
    <author>tc={10D95FC7-8AF6-42D5-A185-1B9D1A7D7C2B}</author>
    <author>tc={D6265C50-1EC8-4AB6-8BE0-5AB89E2D9A5F}</author>
    <author>tc={591751EE-15AB-483F-884D-0F402CDEAC53}</author>
    <author>tc={F4BAD25D-2072-4B5C-9A82-7B932B097B49}</author>
  </authors>
  <commentList>
    <comment ref="T3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"20191002_KIDDIVERSIONS.csv"</t>
        </r>
      </text>
    </comment>
    <comment ref="AG3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"20191002_KIDDIVERSIONS.csv"</t>
        </r>
      </text>
    </comment>
    <comment ref="T4" authorId="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"20191003_KIDDIVERSIONS.csv"</t>
        </r>
      </text>
    </comment>
    <comment ref="AG4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"20191003_KIDDIVERSIONS.csv"</t>
        </r>
      </text>
    </comment>
    <comment ref="T5" authorId="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5" authorId="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6" authorId="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6" authorId="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7" authorId="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7" authorId="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8" authorId="1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8" authorId="1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9" authorId="1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9" authorId="1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0" authorId="1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0" authorId="1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1" authorId="1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1" authorId="1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2" authorId="1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2" authorId="1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3" authorId="2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3" authorId="2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4" authorId="2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4" authorId="2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5" authorId="2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5" authorId="2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6" authorId="2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6" authorId="2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7" authorId="2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
Reply:
    A Canal shut off for season @ 0750</t>
        </r>
      </text>
    </comment>
    <comment ref="AG17" authorId="2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AN24" authorId="3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NOCO gage not reporting due to missing data from 1250-1450; manual calculation performed, method of interpolation applied</t>
        </r>
      </text>
    </comment>
    <comment ref="C45" authorId="3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not reporting; manual calculation performed</t>
        </r>
      </text>
    </comment>
    <comment ref="Z52" authorId="3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Hydromet station LRD, parameter Q, stopped reporting @ 0300</t>
        </r>
      </text>
    </comment>
    <comment ref="F58" authorId="3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(11507500) stopped reporting at 1315; manaul calc performed using existing data; data found in sheet "20191126_DailyNumbersManCalc_LRD.xlsx"</t>
        </r>
      </text>
    </comment>
    <comment ref="F59" authorId="3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(11507500) not reporting from 0000 - 0900; manual calc performed using existing data; data found in sheet "20191127_DailyNumbersManCalc_LRD.xlsx"</t>
        </r>
      </text>
    </comment>
    <comment ref="AW70" authorId="3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71" authorId="3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C76" authorId="3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missing data for 12/13; manual calc performed; calc is found in file "20191216_DailyNumbersManCalc_UKL"</t>
        </r>
      </text>
    </comment>
    <comment ref="R76" authorId="3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missing data on 12/13; manual calc performed; calc is found in file "20191316_DailyNumbersManCalc_Will"</t>
        </r>
      </text>
    </comment>
    <comment ref="AW87" authorId="3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99" authorId="4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R103" authorId="4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not reporting between 0900 and 1015; manual calc performed; calculation can be found in file "20200113_DailyNumbersManCalc_Will.xlsx"</t>
        </r>
      </text>
    </comment>
    <comment ref="AW108" authorId="4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2" authorId="4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3" authorId="4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4" authorId="4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5" authorId="4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6" authorId="4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8" authorId="4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9" authorId="4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21" authorId="5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F130" authorId="5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11507500 stopped reporting after 1615; manual calculation performed, can be found in file: "20200206_DailyNumbersManCalc_LRD"</t>
        </r>
      </text>
    </comment>
    <comment ref="AA157" authorId="5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LRD Q stopped reporting at 0600, no daily average (QD); manually calculated average from 0000 - 0600 applied.</t>
        </r>
      </text>
    </comment>
    <comment ref="AB157" authorId="5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LRD Q stopped reporting at 0600, no daily average (QD); manually calculated average from 0000 - 0600 applied.</t>
        </r>
      </text>
    </comment>
    <comment ref="AM158" authorId="5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stopped reporting at 2350 on 3/3; provisional estimate applied</t>
        </r>
      </text>
    </comment>
    <comment ref="U192" authorId="5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provisional estimate provided by KID; will change soon as flow report is received</t>
        </r>
      </text>
    </comment>
    <comment ref="U193" authorId="5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"20200409_KIDDIVERSIONS.CSV"; 
server location: V:\KO500\Hydrology\Daily\DailyWaterNumbers\KID Diversions\WY2020</t>
        </r>
      </text>
    </comment>
    <comment ref="AH193" authorId="5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MillerHill_FlowPump_QP parameter within KID report "20200409_KIDDIVERSIONS.CSV"; 
server location: V:\KO500\Hydrology\Daily\DailyWaterNumbers\KID Diversions\WY2020</t>
        </r>
      </text>
    </comment>
    <comment ref="U194" authorId="5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estimate, subject to change
Reply:
    Updated value on 4/13/20. Calculated from Hw_FlowMeter parameter within KID report "20200413_KIDDIVERSIONS.CSV"; 
server location: V:\KO500\Hydrology\Daily\DailyWaterNumbers\KID Diversions\WY2020</t>
        </r>
      </text>
    </comment>
    <comment ref="AH194" authorId="5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5" authorId="6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"20200413_KIDDIVERSIONS.CSV"; 
server location: V:\KO500\Hydrology\Daily\DailyWaterNumbers\KID Diversions\WY2020</t>
        </r>
      </text>
    </comment>
    <comment ref="AH195" authorId="6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6" authorId="6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"20200413_KIDDIVERSIONS.CSV"; 
server location: V:\KO500\Hydrology\Daily\DailyWaterNumbers\KID Diversions\WY2020</t>
        </r>
      </text>
    </comment>
    <comment ref="AH196" authorId="6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7" authorId="6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"20200413_KIDDIVERSIONS.CSV"; 
server location: V:\KO500\Hydrology\Daily\DailyWaterNumbers\KID Diversions\WY2020</t>
        </r>
      </text>
    </comment>
    <comment ref="AH197" authorId="6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8" authorId="6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"20200414_KIDDIVERSIONS.CSV"; 
server location: V:\KO500\Hydrology\Daily\DailyWaterNumbers\KID Diversions\WY2020</t>
        </r>
      </text>
    </comment>
    <comment ref="AH198" authorId="6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"20200414_KIDDIVERSIONS.CSV"; 
server location: V:\KO500\Hydrology\Daily\DailyWaterNumbers\KID Diversions\WY2020</t>
        </r>
      </text>
    </comment>
    <comment ref="U199" authorId="6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"20200415_KIDDIVERSIONS.CSV"; 
server location: V:\KO500\Hydrology\Daily\DailyWaterNumbers\KID Diversions\WY2020</t>
        </r>
      </text>
    </comment>
    <comment ref="AH199" authorId="6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"20200415_KIDDIVERSIONS.CSV"; 
server location: V:\KO500\Hydrology\Daily\DailyWaterNumbers\KID Diversions\WY2020</t>
        </r>
      </text>
    </comment>
    <comment ref="U200" authorId="7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"20200416_KIDDIVERSIONS.CSV"; 
server location: V:\KO500\Hydrology\Daily\DailyWaterNumbers\KID Diversions\WY2020</t>
        </r>
      </text>
    </comment>
    <comment ref="AH200" authorId="7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"20200416_KIDDIVERSIONS.CSV"; 
server location: V:\KO500\Hydrology\Daily\DailyWaterNumbers\KID Diversions\WY2020</t>
        </r>
      </text>
    </comment>
    <comment ref="U201" authorId="7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"20200417
_KIDDIVERSIONS.CSV"; 
server location: V:\KO500\Hydrology\Daily\DailyWaterNumbers\KID Diversions\WY2020</t>
        </r>
      </text>
    </comment>
    <comment ref="AH201" authorId="7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"20200417_KIDDIVERSIONS.CSV"; 
server location: V:\KO500\Hydrology\Daily\DailyWaterNumbers\KID Diversions\WY2020</t>
        </r>
      </text>
    </comment>
    <comment ref="U202" authorId="7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"20200420
_KIDDIVERSIONS.CSV"; 
server location: V:\KO500\Hydrology\Daily\DailyWaterNumbers\KID Diversions\WY2020</t>
        </r>
      </text>
    </comment>
    <comment ref="AH202" authorId="7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"20200420_KIDDIVERSIONS.CSV"; 
server location: V:\KO500\Hydrology\Daily\DailyWaterNumbers\KID Diversions\WY2020</t>
        </r>
      </text>
    </comment>
    <comment ref="U203" authorId="7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"20200420
_KIDDIVERSIONS.CSV"; 
server location: V:\KO500\Hydrology\Daily\DailyWaterNumbers\KID Diversions\WY2020</t>
        </r>
      </text>
    </comment>
    <comment ref="AH203" authorId="7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"20200420_KIDDIVERSIONS.CSV"; 
server location: V:\KO500\Hydrology\Daily\DailyWaterNumbers\KID Diversions\WY2020</t>
        </r>
      </text>
    </comment>
    <comment ref="U204" authorId="7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"20200421
_KIDDIVERSIONS.CSV"; 
server location: V:\KO500\Hydrology\Daily\DailyWaterNumbers\KID Diversions\WY2020</t>
        </r>
      </text>
    </comment>
    <comment ref="AH204" authorId="7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"20200420_KIDDIVERSIONS.CSV"; 
server location: V:\KO500\Hydrology\Daily\DailyWaterNumbers\KID Diversions\WY2020</t>
        </r>
      </text>
    </comment>
    <comment ref="U205" authorId="8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"20200421
_KIDDIVERSIONS.CSV"; 
server location: V:\KO500\Hydrology\Daily\DailyWaterNumbers\KID Diversions\WY2020</t>
        </r>
      </text>
    </comment>
    <comment ref="AH205" authorId="8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"20200421
_KIDDIVERSIONS.CSV"; 
server location: V:\KO500\Hydrology\Daily\DailyWaterNumbers\KID Diversions\WY2020</t>
        </r>
      </text>
    </comment>
    <comment ref="U206" authorId="8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"20200422
_KIDDIVERSIONS.CSV"; 
server location: V:\KO500\Hydrology\Daily\DailyWaterNumbers\KID Diversions\WY2020</t>
        </r>
      </text>
    </comment>
    <comment ref="AH206" authorId="8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"20200422
_KIDDIVERSIONS.CSV"; 
server location: V:\KO500\Hydrology\Daily\DailyWaterNumbers\KID Diversions\WY2020</t>
        </r>
      </text>
    </comment>
    <comment ref="U207" authorId="8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back online!</t>
        </r>
      </text>
    </comment>
    <comment ref="V207" authorId="8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Date range: 4/22 - 5/18
ACHO QJ adjusted based on correspondence with KID</t>
        </r>
      </text>
    </comment>
    <comment ref="AH207" authorId="8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"20200423
_KIDDIVERSIONS.CSV"; 
server location: V:\KO500\Hydrology\Daily\DailyWaterNumbers\KID Diversions\WY2020</t>
        </r>
      </text>
    </comment>
    <comment ref="AH208" authorId="8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"20200424
_KIDDIVERSIONS.CSV"; 
server location: V:\KO500\Hydrology\Daily\DailyWaterNumbers\KID Diversions\WY2020</t>
        </r>
      </text>
    </comment>
    <comment ref="AH209" authorId="8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"20200427
_KIDDIVERSIONS.CSV"; 
server location: V:\KO500\Hydrology\Daily\DailyWaterNumbers\KID Diversions\WY2020</t>
        </r>
      </text>
    </comment>
    <comment ref="AH210" authorId="8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"20200427
_KIDDIVERSIONS.CSV"; 
server location: V:\KO500\Hydrology\Daily\DailyWaterNumbers\KID Diversions\WY2020</t>
        </r>
      </text>
    </comment>
    <comment ref="AH211" authorId="9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"20200427
_KIDDIVERSIONS.CSV"; 
server location: V:\KO500\Hydrology\Daily\DailyWaterNumbers\KID Diversions\WY2020</t>
        </r>
      </text>
    </comment>
    <comment ref="AH212" authorId="9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"20200428
_KIDDIVERSIONS.CSV"; 
server location: V:\KO500\Hydrology\Daily\DailyWaterNumbers\KID Diversions\WY2020</t>
        </r>
      </text>
    </comment>
    <comment ref="AH213" authorId="9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"20200429
_KIDDIVERSIONS.CSV"; 
server location: V:\KO500\Hydrology\Daily\DailyWaterNumbers\KID Diversions\WY2020</t>
        </r>
      </text>
    </comment>
    <comment ref="AH214" authorId="9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"20200430
_KIDDIVERSIONS.CSV"; 
server location: V:\KO500\Hydrology\Daily\DailyWaterNumbers\KID Diversions\WY2020</t>
        </r>
      </text>
    </comment>
    <comment ref="AH215" authorId="9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"20200501
_KIDDIVERSIONS.CSV"; 
server location: V:\KO500\Hydrology\Daily\DailyWaterNumbers\KID Diversions\WY2020</t>
        </r>
      </text>
    </comment>
    <comment ref="AH216" authorId="9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"20200504
_KIDDIVERSIONS.CSV"; 
server location: V:\KO500\Hydrology\Daily\DailyWaterNumbers\KID Diversions\WY2020</t>
        </r>
      </text>
    </comment>
    <comment ref="AH217" authorId="9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"20200504
_KIDDIVERSIONS.CSV"; 
server location: V:\KO500\Hydrology\Daily\DailyWaterNumbers\KID Diversions\WY2020</t>
        </r>
      </text>
    </comment>
    <comment ref="AH218" authorId="9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"20200504
_KIDDIVERSIONS.CSV"; 
server location: V:\KO500\Hydrology\Daily\DailyWaterNumbers\KID Diversions\WY2020</t>
        </r>
      </text>
    </comment>
    <comment ref="AH219" authorId="9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"20200505
_KIDDIVERSIONS.CSV"; 
server location: V:\KO500\Hydrology\Daily\DailyWaterNumbers\KID Diversions\WY2020</t>
        </r>
      </text>
    </comment>
    <comment ref="AA220" authorId="9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Hydromet gage LRD not reporting daily avg flow (pcode = QD); manual calc performed on available instantaneous flow values (pcode = Q)</t>
        </r>
      </text>
    </comment>
    <comment ref="AH220" authorId="10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"20200506
_KIDDIVERSIONS.CSV"; 
server location: V:\KO500\Hydrology\Daily\DailyWaterNumbers\KID Diversions\WY2020</t>
        </r>
      </text>
    </comment>
    <comment ref="AH221" authorId="10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"20200507
_KIDDIVERSIONS.CSV"; 
server location: V:\KO500\Hydrology\Daily\DailyWaterNumbers\KID Diversions\WY2020</t>
        </r>
      </text>
    </comment>
    <comment ref="AW221" authorId="10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L222" authorId="10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11509500 not reporting daily value; manual calculation performed
server location: V:\KO500\Hydrology\Daily\DailyWaterNumbers\ManCalc\20200508_DailyNumbersManCalc_KENO</t>
        </r>
      </text>
    </comment>
    <comment ref="AH222" authorId="10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"20200508
_KIDDIVERSIONS.CSV"; 
server location: V:\KO500\Hydrology\Daily\DailyWaterNumbers\KID Diversions\WY2020</t>
        </r>
      </text>
    </comment>
    <comment ref="AW222" authorId="10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3" authorId="10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"20200511
_KIDDIVERSIONS.CSV"; 
server location: V:\KO500\Hydrology\Daily\DailyWaterNumbers\KID Diversions\WY2020</t>
        </r>
      </text>
    </comment>
    <comment ref="AW223" authorId="10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4" authorId="10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"20200511
_KIDDIVERSIONS.CSV"; 
server location: V:\KO500\Hydrology\Daily\DailyWaterNumbers\KID Diversions\WY2020</t>
        </r>
      </text>
    </comment>
    <comment ref="AW224" authorId="10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5" authorId="11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"20200511
_KIDDIVERSIONS.CSV"; 
server location: V:\KO500\Hydrology\Daily\DailyWaterNumbers\KID Diversions\WY2020</t>
        </r>
      </text>
    </comment>
    <comment ref="AW225" authorId="11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6" authorId="11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"20200512
_KIDDIVERSIONS.CSV"; 
server location: V:\KO500\Hydrology\Daily\DailyWaterNumbers\KID Diversions\WY2020</t>
        </r>
      </text>
    </comment>
    <comment ref="AW226" authorId="11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7" authorId="11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"20200513
_KIDDIVERSIONS.CSV"; 
server location: V:\KO500\Hydrology\Daily\DailyWaterNumbers\KID Diversions\WY2020</t>
        </r>
      </text>
    </comment>
    <comment ref="AW227" authorId="11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8" authorId="11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"20200514
_KIDDIVERSIONS.CSV"; 
server location: V:\KO500\Hydrology\Daily\DailyWaterNumbers\KID Diversions\WY2020</t>
        </r>
      </text>
    </comment>
    <comment ref="AW228" authorId="11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9" authorId="11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"20200515
_KIDDIVERSIONS.CSV"; 
server location: V:\KO500\Hydrology\Daily\DailyWaterNumbers\KID Diversions\WY2020</t>
        </r>
      </text>
    </comment>
    <comment ref="AW229" authorId="11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0" authorId="12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"20200518
_KIDDIVERSIONS.CSV"; 
server location: V:\KO500\Hydrology\Daily\DailyWaterNumbers\KID Diversions\WY2020</t>
        </r>
      </text>
    </comment>
    <comment ref="AW230" authorId="12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1" authorId="12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"20200518
_KIDDIVERSIONS.CSV"; 
server location: V:\KO500\Hydrology\Daily\DailyWaterNumbers\KID Diversions\WY2020</t>
        </r>
      </text>
    </comment>
    <comment ref="AT231" authorId="12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 deliveries to LKNWR occurring. Value is reflecting wind-driven effects.</t>
        </r>
      </text>
    </comment>
    <comment ref="AW231" authorId="12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2" authorId="12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"20200518
_KIDDIVERSIONS.CSV"; 
server location: V:\KO500\Hydrology\Daily\DailyWaterNumbers\KID Diversions\WY2020</t>
        </r>
      </text>
    </comment>
    <comment ref="AT232" authorId="12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 deliveries to LKNWR occurring. Value is reflecting wind-driven effects.</t>
        </r>
      </text>
    </comment>
    <comment ref="AW232" authorId="12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3" authorId="12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"20200519
_KIDDIVERSIONS.CSV"; 
server location: V:\KO500\Hydrology\Daily\DailyWaterNumbers\KID Diversions\WY2020</t>
        </r>
      </text>
    </comment>
    <comment ref="AI233" authorId="12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W233" authorId="13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4" authorId="13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"20200520
_KIDDIVERSIONS.CSV"; 
server location: V:\KO500\Hydrology\Daily\DailyWaterNumbers\KID Diversions\WY2020</t>
        </r>
      </text>
    </comment>
    <comment ref="AW234" authorId="13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5" authorId="13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"20200521
_KIDDIVERSIONS.CSV"; 
server location: V:\KO500\Hydrology\Daily\DailyWaterNumbers\KID Diversions\WY2020</t>
        </r>
      </text>
    </comment>
    <comment ref="AW235" authorId="13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6" authorId="13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"20200522
_KIDDIVERSIONS.CSV"; 
server location: V:\KO500\Hydrology\Daily\DailyWaterNumbers\KID Diversions\WY2020</t>
        </r>
      </text>
    </comment>
    <comment ref="AH237" authorId="13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38" authorId="13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39" authorId="13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40" authorId="13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41" authorId="14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"20200527
_KIDDIVERSIONS.CSV"; 
server location: V:\KO500\Hydrology\Daily\DailyWaterNumbers\KID Diversions\WY2020</t>
        </r>
      </text>
    </comment>
    <comment ref="AH242" authorId="14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"20200528
_KIDDIVERSIONS.CSV"; 
server location: V:\KO500\Hydrology\Daily\DailyWaterNumbers\KID Diversions\WY2020</t>
        </r>
      </text>
    </comment>
    <comment ref="C243" authorId="14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station 11507001 no reporting daily average value; manual calculation performed
File location on server: V:\KO500\Hydrology\Daily\DailyWaterNumbers\ManCalc\20200529_DailyNumbersManCalc_UKL.xlsx</t>
        </r>
      </text>
    </comment>
    <comment ref="AH243" authorId="14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"20200529
_KIDDIVERSIONS.CSV"; 
server location: V:\KO500\Hydrology\Daily\DailyWaterNumbers\KID Diversions\WY2020</t>
        </r>
      </text>
    </comment>
    <comment ref="AI243" authorId="14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T243" authorId="14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station 11509250 not reporting daily average value; manual calculation performed
Server location: V:\KO500\Hydrology\Daily\DailyWaterNumbers\ManCalc\20200529_DailyNumbersManCalc_AdyLKNWR.xlsx</t>
        </r>
      </text>
    </comment>
    <comment ref="F244" authorId="14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missing several hours, see V:\KO500\Hydrology\Daily\DailyWaterNumbers\ManCalc</t>
        </r>
      </text>
    </comment>
    <comment ref="AH244" authorId="14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"20200601
_KIDDIVERSIONS.CSV"; 
server location: V:\KO500\Hydrology\Daily\DailyWaterNumbers\KID Diversions\WY2020</t>
        </r>
      </text>
    </comment>
    <comment ref="AH245" authorId="14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"20200601
_KIDDIVERSIONS.CSV"; 
server location: V:\KO500\Hydrology\Daily\DailyWaterNumbers\KID Diversions\WY2020</t>
        </r>
      </text>
    </comment>
    <comment ref="AH246" authorId="14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"20200601
_KIDDIVERSIONS.CSV"; 
server location: V:\KO500\Hydrology\Daily\DailyWaterNumbers\KID Diversions\WY2020</t>
        </r>
      </text>
    </comment>
    <comment ref="AH247" authorId="15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"20200602
_KIDDIVERSIONS.CSV"; 
server location: V:\KO500\Hydrology\Daily\DailyWaterNumbers\KID Diversions\WY2020</t>
        </r>
      </text>
    </comment>
    <comment ref="AH248" authorId="15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"20200603
_KIDDIVERSIONS.CSV"; 
server location: V:\KO500\Hydrology\Daily\DailyWaterNumbers\KID Diversions\WY2020</t>
        </r>
      </text>
    </comment>
    <comment ref="AH249" authorId="15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"20200604
_KIDDIVERSIONS.CSV"; 
server location: V:\KO500\Hydrology\Daily\DailyWaterNumbers\KID Diversions\WY2020</t>
        </r>
      </text>
    </comment>
    <comment ref="AH250" authorId="15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"20200605
_KIDDIVERSIONS.CSV"; 
server location: V:\KO500\Hydrology\Daily\DailyWaterNumbers\KID Diversions\WY2020</t>
        </r>
      </text>
    </comment>
    <comment ref="AH251" authorId="15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"20200608
_KIDDIVERSIONS.CSV"; 
server location: V:\KO500\Hydrology\Daily\DailyWaterNumbers\KID Diversions\WY2020</t>
        </r>
      </text>
    </comment>
    <comment ref="AH252" authorId="15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"20200608
_KIDDIVERSIONS.CSV"; 
server location: V:\KO500\Hydrology\Daily\DailyWaterNumbers\KID Diversions\WY2020</t>
        </r>
      </text>
    </comment>
    <comment ref="U253" authorId="15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value is based on a partial days worth of data.  SCADA stopped reporting at approximately 1900hrs on 6/7/20</t>
        </r>
      </text>
    </comment>
    <comment ref="V253" authorId="15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value is based on a partial days worth of data.  SCADA stopped reporting at approximately 1900hrs on 6/7/20</t>
        </r>
      </text>
    </comment>
    <comment ref="AH253" authorId="15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"20200608
_KIDDIVERSIONS.CSV"; 
server location: V:\KO500\Hydrology\Daily\DailyWaterNumbers\KID Diversions\WY2020.
This value is based on a partial days worth of data.  SCADA stopped reporting at approximately 1900hrs on 6/7/20.</t>
        </r>
      </text>
    </comment>
    <comment ref="AH254" authorId="15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"20200609
_KIDDIVERSIONS.CSV"; 
server location: V:\KO500\Hydrology\Daily\DailyWaterNumbers\KID Diversions\WY2020
Incomplete dataset, only 20 of 48 timesteps included in KIDDIVERSIONS file.  Manaul linear interpolation performed to fill gaps; calculation found in same file.</t>
        </r>
      </text>
    </comment>
    <comment ref="AI254" authorId="16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H255" authorId="16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"20200610
_KIDDIVERSIONS.CSV"; 
server location: V:\KO500\Hydrology\Daily\DailyWaterNumbers\KID Diversions\WY2020</t>
        </r>
      </text>
    </comment>
    <comment ref="AN255" authorId="16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11509105 not reporting daily average value; wind effects skewing channel velocities; spoke with KDD-Scott White to confirm North Canal gates shut; set to zero based on this information</t>
        </r>
      </text>
    </comment>
    <comment ref="AQ255" authorId="16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Wind effects skewing channel velocities; spoke with KDD-Scott White to confirm Ady Canal gates shut; set to zero based on this information</t>
        </r>
      </text>
    </comment>
    <comment ref="AH256" authorId="16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"20200611
_KIDDIVERSIONS.CSV"; 
server location: V:\KO500\Hydrology\Daily\DailyWaterNumbers\KID Diversions\WY2020</t>
        </r>
      </text>
    </comment>
    <comment ref="AH257" authorId="16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"20200612
_KIDDIVERSIONS.CSV"; 
server location: V:\KO500\Hydrology\Daily\DailyWaterNumbers\KID Diversions\WY2020</t>
        </r>
      </text>
    </comment>
    <comment ref="AH261" authorId="16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"20200616
_KIDDIVERSIONS.CSV"; 
server location: V:\KO500\Hydrology\Daily\DailyWaterNumbers\KID Diversions\WY2020</t>
        </r>
      </text>
    </comment>
    <comment ref="AH262" authorId="16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"20200617
_KIDDIVERSIONS.CSV"; 
server location: V:\KO500\Hydrology\Daily\DailyWaterNumbers\KID Diversions\WY2020</t>
        </r>
      </text>
    </comment>
    <comment ref="AH263" authorId="16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"20200618
_KIDDIVERSIONS.CSV"; 
server location: V:\KO500\Hydrology\Daily\DailyWaterNumbers\KID Diversions\WY2020</t>
        </r>
      </text>
    </comment>
    <comment ref="AH264" authorId="16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"20200619
_KIDDIVERSIONS.CSV"; 
server location: V:\KO500\Hydrology\Daily\DailyWaterNumbers\KID Diversions\WY2020</t>
        </r>
      </text>
    </comment>
    <comment ref="AI264" authorId="17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H265" authorId="17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"20200622
_KIDDIVERSIONS.CSV"; 
server location: V:\KO500\Hydrology\Daily\DailyWaterNumbers\KID Diversions\WY2020</t>
        </r>
      </text>
    </comment>
    <comment ref="AH266" authorId="17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"20200622
_KIDDIVERSIONS.CSV"; 
server location: V:\KO500\Hydrology\Daily\DailyWaterNumbers\KID Diversions\WY2020</t>
        </r>
      </text>
    </comment>
    <comment ref="AH267" authorId="17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"20200622
_KIDDIVERSIONS.CSV"; 
server location: V:\KO500\Hydrology\Daily\DailyWaterNumbers\KID Diversions\WY2020</t>
        </r>
      </text>
    </comment>
    <comment ref="AH268" authorId="17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"20200623
_KIDDIVERSIONS.CSV"; 
server location: V:\KO500\Hydrology\Daily\DailyWaterNumbers\KID Diversions\WY2020</t>
        </r>
      </text>
    </comment>
    <comment ref="AH269" authorId="17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"20200624
_KIDDIVERSIONS.CSV"; 
server location: V:\KO500\Hydrology\Daily\DailyWaterNumbers\KID Diversions\WY2020</t>
        </r>
      </text>
    </comment>
    <comment ref="AH270" authorId="17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"20200625
_KIDDIVERSIONS.CSV"; 
server location: V:\KO500\Hydrology\Daily\DailyWaterNumbers\KID Diversions\WY2020</t>
        </r>
      </text>
    </comment>
    <comment ref="AH271" authorId="17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"20200626
_KIDDIVERSIONS.CSV"; 
server location: V:\KO500\Hydrology\Daily\DailyWaterNumbers\KID Diversions\WY2020</t>
        </r>
      </text>
    </comment>
    <comment ref="AH272" authorId="17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"20200629
_KIDDIVERSIONS.CSV"; 
server location: V:\KO500\Hydrology\Daily\DailyWaterNumbers\KID Diversions\WY2020</t>
        </r>
      </text>
    </comment>
    <comment ref="AH273" authorId="17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"20200629
_KIDDIVERSIONS.CSV"; 
server location: V:\KO500\Hydrology\Daily\DailyWaterNumbers\KID Diversions\WY2020</t>
        </r>
      </text>
    </comment>
    <comment ref="AH274" authorId="18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"20200629
_KIDDIVERSIONS.CSV"; 
server location: V:\KO500\Hydrology\Daily\DailyWaterNumbers\KID Diversions\WY2020</t>
        </r>
      </text>
    </comment>
    <comment ref="AH275" authorId="18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"20200630
_KIDDIVERSIONS.CSV"; 
server location: V:\KO500\Hydrology\Daily\DailyWaterNumbers\KID Diversions\WY2020</t>
        </r>
      </text>
    </comment>
    <comment ref="AH276" authorId="18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"20200701
_KIDDIVERSIONS.CSV"; 
server location: V:\KO500\Hydrology\Daily\DailyWaterNumbers\KID Diversions\WY2020</t>
        </r>
      </text>
    </comment>
    <comment ref="AI276" authorId="18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H277" authorId="18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"20200702
_KIDDIVERSIONS.CSV"; 
server location: V:\KO500\Hydrology\Daily\DailyWaterNumbers\KID Diversions\WY2020</t>
        </r>
      </text>
    </comment>
    <comment ref="AH278" authorId="18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79" authorId="18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80" authorId="18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81" authorId="18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82" authorId="18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"20200707
_KIDDIVERSIONS.CSV"; 
server location: V:\KO500\Hydrology\Daily\DailyWaterNumbers\KID Diversions\WY2020</t>
        </r>
      </text>
    </comment>
    <comment ref="AH283" authorId="19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"20200708
_KIDDIVERSIONS.CSV"; 
server location: V:\KO500\Hydrology\Daily\DailyWaterNumbers\KID Diversions\WY2020</t>
        </r>
      </text>
    </comment>
    <comment ref="AH284" authorId="19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"20200709
_KIDDIVERSIONS.CSV"; 
server location: V:\KO500\Hydrology\Daily\DailyWaterNumbers\KID Diversions\WY2020</t>
        </r>
      </text>
    </comment>
    <comment ref="AH285" authorId="19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"20200710
_KIDDIVERSIONS.CSV"; 
server location: V:\KO500\Hydrology\Daily\DailyWaterNumbers\KID Diversions\WY2020</t>
        </r>
      </text>
    </comment>
    <comment ref="AH286" authorId="19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"20200713
_KIDDIVERSIONS.CSV"; 
server location: V:\KO500\Hydrology\Daily\DailyWaterNumbers\KID Diversions\WY2020</t>
        </r>
      </text>
    </comment>
    <comment ref="AH287" authorId="19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"20200713
_KIDDIVERSIONS.CSV"; 
server location: V:\KO500\Hydrology\Daily\DailyWaterNumbers\KID Diversions\WY2020</t>
        </r>
      </text>
    </comment>
    <comment ref="AH288" authorId="19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"20200713
_KIDDIVERSIONS.CSV"; 
server location: V:\KO500\Hydrology\Daily\DailyWaterNumbers\KID Diversions\WY2020</t>
        </r>
      </text>
    </comment>
    <comment ref="AH289" authorId="19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"20200714
_KIDDIVERSIONS.CSV"; 
server location: V:\KO500\Hydrology\Daily\DailyWaterNumbers\KID Diversions\WY2020</t>
        </r>
      </text>
    </comment>
    <comment ref="AH290" authorId="19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"20200715
_KIDDIVERSIONS.CSV"; 
server location: V:\KO500\Hydrology\Daily\DailyWaterNumbers\KID Diversions\WY2020</t>
        </r>
      </text>
    </comment>
    <comment ref="AH291" authorId="19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"20200716
_KIDDIVERSIONS.CSV"; 
server location: V:\KO500\Hydrology\Daily\DailyWaterNumbers\KID Diversions\WY2020</t>
        </r>
      </text>
    </comment>
    <comment ref="AH292" authorId="19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"20200717
_KIDDIVERSIONS.CSV"; 
server location: V:\KO500\Hydrology\Daily\DailyWaterNumbers\KID Diversions\WY2020</t>
        </r>
      </text>
    </comment>
    <comment ref="AH293" authorId="20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"20200720
_KIDDIVERSIONS.CSV"; 
server location: V:\KO500\Hydrology\Daily\DailyWaterNumbers\KID Diversions\WY2020</t>
        </r>
      </text>
    </comment>
    <comment ref="AH294" authorId="20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"20200720
_KIDDIVERSIONS.CSV"; 
server location: V:\KO500\Hydrology\Daily\DailyWaterNumbers\KID Diversions\WY2020</t>
        </r>
      </text>
    </comment>
    <comment ref="AH295" authorId="20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"20200720
_KIDDIVERSIONS.CSV"; 
server location: V:\KO500\Hydrology\Daily\DailyWaterNumbers\KID Diversions\WY2020</t>
        </r>
      </text>
    </comment>
    <comment ref="AH296" authorId="20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"20200721
_KIDDIVERSIONS.CSV"; 
server location: V:\KO500\Hydrology\Daily\DailyWaterNumbers\KID Diversions\WY2020</t>
        </r>
      </text>
    </comment>
    <comment ref="AH297" authorId="20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"20200722
_KIDDIVERSIONS.CSV"; 
server location: V:\KO500\Hydrology\Daily\DailyWaterNumbers\KID Diversions\WY2020</t>
        </r>
      </text>
    </comment>
    <comment ref="AH298" authorId="20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"20200723
_KIDDIVERSIONS.CSV"; 
server location: V:\KO500\Hydrology\Daily\DailyWaterNumbers\KID Diversions\WY2020</t>
        </r>
      </text>
    </comment>
    <comment ref="AH299" authorId="20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"20200724
_KIDDIVERSIONS.CSV"; 
server location: V:\KO500\Hydrology\Daily\DailyWaterNumbers\KID Diversions\WY2020</t>
        </r>
      </text>
    </comment>
    <comment ref="AH300" authorId="20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"20200727
_KIDDIVERSIONS.CSV"; 
server location: V:\KO500\Hydrology\Daily\DailyWaterNumbers\KID Diversions\WY2020</t>
        </r>
      </text>
    </comment>
    <comment ref="AH301" authorId="20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"20200727
_KIDDIVERSIONS.CSV"; 
server location: V:\KO500\Hydrology\Daily\DailyWaterNumbers\KID Diversions\WY2020</t>
        </r>
      </text>
    </comment>
    <comment ref="AH302" authorId="20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"20200727
_KIDDIVERSIONS.CSV"; 
server location: V:\KO500\Hydrology\Daily\DailyWaterNumbers\KID Diversions\WY2020</t>
        </r>
      </text>
    </comment>
    <comment ref="U303" authorId="21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QC1 parameter not reporting daily average due to field calibration; value retreived from KID and
calculated from KID report "20200728
_KIDDIVERSIONS.CSV"; 
server location: V:\KO500\Hydrology\Daily\DailyWaterNumbers\KID Diversions\WY2020</t>
        </r>
      </text>
    </comment>
    <comment ref="AH303" authorId="21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"20200728
_KIDDIVERSIONS.CSV"; 
server location: V:\KO500\Hydrology\Daily\DailyWaterNumbers\KID Diversions\WY2020</t>
        </r>
      </text>
    </comment>
    <comment ref="AH304" authorId="21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"20200729
_KIDDIVERSIONS.CSV"; 
server location: V:\KO500\Hydrology\Daily\DailyWaterNumbers\KID Diversions\WY2020</t>
        </r>
      </text>
    </comment>
    <comment ref="AH305" authorId="21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"20200730
_KIDDIVERSIONS.CSV"; 
server location: V:\KO500\Hydrology\Daily\DailyWaterNumbers\KID Diversions\WY2020</t>
        </r>
      </text>
    </comment>
    <comment ref="AH306" authorId="21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"20200731
_KIDDIVERSIONS.CSV"; 
server location: V:\KO500\Hydrology\Daily\DailyWaterNumbers\KID Diversions\WY2020</t>
        </r>
      </text>
    </comment>
    <comment ref="AH307" authorId="21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"20200803
_KIDDIVERSIONS.CSV"; 
server location: V:\KO500\Hydrology\Daily\DailyWaterNumbers\KID Diversions\WY2020</t>
        </r>
      </text>
    </comment>
    <comment ref="AH308" authorId="21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"20200803
_KIDDIVERSIONS.CSV"; 
server location: V:\KO500\Hydrology\Daily\DailyWaterNumbers\KID Diversions\WY2020</t>
        </r>
      </text>
    </comment>
    <comment ref="AH309" authorId="21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"20200803
_KIDDIVERSIONS.CSV"; 
server location: V:\KO500\Hydrology\Daily\DailyWaterNumbers\KID Diversions\WY2020</t>
        </r>
      </text>
    </comment>
    <comment ref="AH310" authorId="21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"20200804
_KIDDIVERSIONS.CSV"; 
server location: V:\KO500\Hydrology\Daily\DailyWaterNumbers\KID Diversions\WY2020</t>
        </r>
      </text>
    </comment>
    <comment ref="G311" authorId="21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Daily value missing from USGS website.  value manually calculated with the available 15-minute data.  See spreadsheet 20200805_DailyNumbersManCalc_Link.xlsx</t>
        </r>
      </text>
    </comment>
    <comment ref="AH311" authorId="22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"20200805
_KIDDIVERSIONS.CSV"; 
server location: V:\KO500\Hydrology\Daily\DailyWaterNumbers\KID Diversions\WY2020</t>
        </r>
      </text>
    </comment>
    <comment ref="G312" authorId="22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Daily value missing from USGS website.  value manually calculated with the available 15-minute data.  See spreadsheet 20200806_DailyNumbersManCalc_Link.xlsx</t>
        </r>
      </text>
    </comment>
    <comment ref="AH312" authorId="22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"20200806
_KIDDIVERSIONS.CSV"; 
server location: V:\KO500\Hydrology\Daily\DailyWaterNumbers\KID Diversions\WY2020</t>
        </r>
      </text>
    </comment>
    <comment ref="AH313" authorId="22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"20200807
_KIDDIVERSIONS.CSV"; 
server location: V:\KO500\Hydrology\Daily\DailyWaterNumbers\KID Diversions\WY2020</t>
        </r>
      </text>
    </comment>
    <comment ref="AH314" authorId="22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"20200810
_KIDDIVERSIONS.CSV"; 
server location: V:\KO500\Hydrology\Daily\DailyWaterNumbers\KID Diversions\WY2020</t>
        </r>
      </text>
    </comment>
    <comment ref="AH315" authorId="22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"20200810
_KIDDIVERSIONS.CSV"; 
server location: V:\KO500\Hydrology\Daily\DailyWaterNumbers\KID Diversions\WY2020</t>
        </r>
      </text>
    </comment>
    <comment ref="AH316" authorId="22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"20200810
_KIDDIVERSIONS.CSV"; 
server location: V:\KO500\Hydrology\Daily\DailyWaterNumbers\KID Diversions\WY2020</t>
        </r>
      </text>
    </comment>
    <comment ref="AH317" authorId="22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"20200811
_KIDDIVERSIONS.CSV"; 
server location: V:\KO500\Hydrology\Daily\DailyWaterNumbers\KID Diversions\WY2020</t>
        </r>
      </text>
    </comment>
    <comment ref="AH318" authorId="22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"20200812
_KIDDIVERSIONS.xlsx"; 
server location: V:\KO500\Hydrology\Daily\DailyWaterNumbers\KID Diversions\WY2020</t>
        </r>
      </text>
    </comment>
    <comment ref="AH319" authorId="22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"20200813
_KIDDIVERSIONS.CSV"; 
server location: V:\KO500\Hydrology\Daily\DailyWaterNumbers\KID Diversions\WY2020</t>
        </r>
      </text>
    </comment>
    <comment ref="AH320" authorId="23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"20200814
_KIDDIVERSIONS.xlsx"; 
server location: V:\KO500\Hydrology\Daily\DailyWaterNumbers\KID Diversions\WY2020</t>
        </r>
      </text>
    </comment>
    <comment ref="AH321" authorId="23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"20200817
_KIDDIVERSIONS.CSV"; 
server location: V:\KO500\Hydrology\Daily\DailyWaterNumbers\KID Diversions\WY2020</t>
        </r>
      </text>
    </comment>
    <comment ref="AH322" authorId="23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"20200817
_KIDDIVERSIONS.CSV"; 
server location: V:\KO500\Hydrology\Daily\DailyWaterNumbers\KID Diversions\WY2020</t>
        </r>
      </text>
    </comment>
    <comment ref="AH323" authorId="23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"20200817
_KIDDIVERSIONS.CSV"; 
server location: V:\KO500\Hydrology\Daily\DailyWaterNumbers\KID Diversions\WY2020</t>
        </r>
      </text>
    </comment>
    <comment ref="AH324" authorId="23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"20200818
_KIDDIVERSIONS.xlsx"; 
server location: V:\KO500\Hydrology\Daily\DailyWaterNumbers\KID Diversions\WY2020</t>
        </r>
      </text>
    </comment>
    <comment ref="AH325" authorId="23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"20200819
_KIDDIVERSIONS.xlsx"; 
server location: V:\KO500\Hydrology\Daily\DailyWaterNumbers\KID Diversions\WY2020</t>
        </r>
      </text>
    </comment>
  </commentList>
</comments>
</file>

<file path=xl/sharedStrings.xml><?xml version="1.0" encoding="utf-8"?>
<sst xmlns="http://schemas.openxmlformats.org/spreadsheetml/2006/main" count="1218" uniqueCount="82">
  <si>
    <t>Date</t>
  </si>
  <si>
    <t>Link River Dam (CFS)</t>
  </si>
  <si>
    <t>Keno Power Canal (CFS)</t>
  </si>
  <si>
    <t>Keno Releases (CFS)</t>
  </si>
  <si>
    <t>Iron Gate Releases (CFS)</t>
  </si>
  <si>
    <t>Williamson River (CFS)</t>
  </si>
  <si>
    <t>A Canal (CFS)</t>
  </si>
  <si>
    <t>Station 48 (CFS)</t>
  </si>
  <si>
    <t>Miller Hill Pump (CFS)</t>
  </si>
  <si>
    <t>Miller Hill Spill (CFS)</t>
  </si>
  <si>
    <t xml:space="preserve">North Canal (CFS) </t>
  </si>
  <si>
    <t>Ady Canal (CFS)</t>
  </si>
  <si>
    <t>Ady to LKNWR (CFS)</t>
  </si>
  <si>
    <t>F/FF (CFS)</t>
  </si>
  <si>
    <t>Clear Lake Stage (ft)</t>
  </si>
  <si>
    <t>Gerber Stage (ft)</t>
  </si>
  <si>
    <t>RAW</t>
  </si>
  <si>
    <t>UKL Elevation (USBR Datum) (ft)</t>
  </si>
  <si>
    <t>LRDC, QJ @ C-G Crossing (CFS)</t>
  </si>
  <si>
    <t>LRDC, QD @ Wilson Dam (CFS)</t>
  </si>
  <si>
    <t>Init. ADJ</t>
  </si>
  <si>
    <t>FINAL</t>
  </si>
  <si>
    <t xml:space="preserve">LRDC </t>
  </si>
  <si>
    <t>Sukraw Wells (AF)</t>
  </si>
  <si>
    <t>UKL Actual Elevation</t>
  </si>
  <si>
    <t>UKL Storage AF</t>
  </si>
  <si>
    <t>USBR UKL Inflow CFS</t>
  </si>
  <si>
    <t>UKL Inflow TAF</t>
  </si>
  <si>
    <t>UKL Inflow60 Day Avg TAF</t>
  </si>
  <si>
    <t>Smoothed Inflow CFS</t>
  </si>
  <si>
    <t>Link River CFS</t>
  </si>
  <si>
    <t>Keno Power Canal CFS</t>
  </si>
  <si>
    <t>LINK RIVER + Keno Power Canal CFS</t>
  </si>
  <si>
    <t>Keno Releases CFS</t>
  </si>
  <si>
    <t>Iron Gate Releases CFS</t>
  </si>
  <si>
    <t>Don't Use Keno to IGD Accretions CFS (BOR old est.)</t>
  </si>
  <si>
    <t>Williamson River Flows CFS</t>
  </si>
  <si>
    <t>A Canal CFS</t>
  </si>
  <si>
    <t>LRDC CFS</t>
  </si>
  <si>
    <t>Station 48 CFS</t>
  </si>
  <si>
    <t>Miller Hill Pump CFS</t>
  </si>
  <si>
    <t>Miller Hill Spill CFS</t>
  </si>
  <si>
    <t>MH Pump-Spill CFS</t>
  </si>
  <si>
    <t>North Canal CFS</t>
  </si>
  <si>
    <t>Ady Canal CFS</t>
  </si>
  <si>
    <t>Ady to Refuge CFS</t>
  </si>
  <si>
    <t>Refuge BiOp CFS</t>
  </si>
  <si>
    <t>Refuge Regulatory CFS</t>
  </si>
  <si>
    <t>Ady to Ag CFS</t>
  </si>
  <si>
    <t>From F/FF CFS</t>
  </si>
  <si>
    <t>DATE</t>
  </si>
  <si>
    <t>NaN</t>
  </si>
  <si>
    <t>Dashboard.Sukraw Well (acre-ft)</t>
  </si>
  <si>
    <t>Ady Canal.To Ag (cfs)</t>
  </si>
  <si>
    <t>UKL.Keno Power Canal Outflow (cfs)</t>
  </si>
  <si>
    <t>Miller Hill Pump.Spill (cfs)</t>
  </si>
  <si>
    <t>Keno to IGD Gain.Local Inflow (cfs)</t>
  </si>
  <si>
    <t>Lost River Diversion Channel.Inflow (cfs)</t>
  </si>
  <si>
    <t>F and FF Pump.Inflow (cfs)</t>
  </si>
  <si>
    <t>Ady to Refuge.Diversion Request (cfs)</t>
  </si>
  <si>
    <t>North Canal.Diversion Request (cfs)</t>
  </si>
  <si>
    <t>Ady Canal.Diversion Request (cfs)</t>
  </si>
  <si>
    <t>Miller Hill Pump.Diversion Request (cfs)</t>
  </si>
  <si>
    <t>Station 48.Diversion Request (cfs)</t>
  </si>
  <si>
    <t>A Canal.Diversion Request (cfs)</t>
  </si>
  <si>
    <t>IGD.Outflow (cfs)</t>
  </si>
  <si>
    <t>Keno.Outflow (cfs)</t>
  </si>
  <si>
    <t>ACCRETIONS</t>
  </si>
  <si>
    <t>DIVERSIONS</t>
  </si>
  <si>
    <t>OUTFLOWS</t>
  </si>
  <si>
    <t>Time conversion</t>
  </si>
  <si>
    <t>Error text:</t>
  </si>
  <si>
    <t>(RiverWare uses 11:59pm, Excel uses 12:00AM)</t>
  </si>
  <si>
    <t>Col Num in VLOOKUP -----&gt;</t>
  </si>
  <si>
    <t>11502500 Williamson River nr Chiloquin.Gage Inflow (cfs)</t>
  </si>
  <si>
    <t>UKL.Link River (cfs)</t>
  </si>
  <si>
    <t>UKL.Pool Elevation (ft)</t>
  </si>
  <si>
    <t>Input?</t>
  </si>
  <si>
    <t>calc</t>
  </si>
  <si>
    <t>ELEV</t>
  </si>
  <si>
    <t>MISC</t>
  </si>
  <si>
    <t>FLOWS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</si>
</sst>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Helv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5" fillId="0" borderId="0" applyFont="0" applyFill="0" applyBorder="0" applyAlignment="0" applyProtection="0"/>
    <xf numFmtId="0" fontId="6" fillId="0" borderId="0"/>
  </cellStyleXfs>
  <cellXfs count="121">
    <xf numFmtId="0" fontId="0" fillId="0" borderId="0" xfId="0"/>
    <xf numFmtId="0" fontId="2" fillId="0" borderId="9" xfId="0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center" wrapText="1"/>
      <protection locked="0"/>
    </xf>
    <xf numFmtId="0" fontId="2" fillId="0" borderId="10" xfId="0" applyFont="1" applyBorder="1" applyAlignment="1">
      <alignment horizontal="center"/>
    </xf>
    <xf numFmtId="0" fontId="3" fillId="0" borderId="0" xfId="0" applyFont="1" applyBorder="1"/>
    <xf numFmtId="0" fontId="2" fillId="0" borderId="17" xfId="0" applyFont="1" applyBorder="1" applyAlignment="1">
      <alignment horizontal="center"/>
    </xf>
    <xf numFmtId="0" fontId="3" fillId="0" borderId="7" xfId="0" applyFont="1" applyBorder="1"/>
    <xf numFmtId="0" fontId="2" fillId="0" borderId="18" xfId="0" applyFont="1" applyBorder="1" applyAlignment="1">
      <alignment horizontal="center"/>
    </xf>
    <xf numFmtId="1" fontId="3" fillId="0" borderId="19" xfId="0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2" fontId="3" fillId="0" borderId="3" xfId="0" applyNumberFormat="1" applyFont="1" applyBorder="1" applyAlignment="1">
      <alignment horizontal="center" vertical="center"/>
    </xf>
    <xf numFmtId="2" fontId="3" fillId="0" borderId="8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 vertical="center"/>
    </xf>
    <xf numFmtId="1" fontId="3" fillId="0" borderId="3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4" fillId="0" borderId="3" xfId="0" applyNumberFormat="1" applyFont="1" applyBorder="1" applyAlignment="1">
      <alignment horizontal="center"/>
    </xf>
    <xf numFmtId="1" fontId="4" fillId="0" borderId="2" xfId="0" applyNumberFormat="1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7" fillId="0" borderId="22" xfId="3" quotePrefix="1" applyFont="1" applyBorder="1" applyAlignment="1">
      <alignment horizontal="center" vertical="center" wrapText="1"/>
    </xf>
    <xf numFmtId="3" fontId="7" fillId="0" borderId="22" xfId="3" quotePrefix="1" applyNumberFormat="1" applyFont="1" applyBorder="1" applyAlignment="1">
      <alignment horizontal="center" vertical="center" wrapText="1"/>
    </xf>
    <xf numFmtId="3" fontId="7" fillId="0" borderId="22" xfId="3" applyNumberFormat="1" applyFont="1" applyBorder="1" applyAlignment="1">
      <alignment horizontal="center" vertical="center" wrapText="1"/>
    </xf>
    <xf numFmtId="164" fontId="7" fillId="0" borderId="22" xfId="3" applyNumberFormat="1" applyFont="1" applyBorder="1" applyAlignment="1">
      <alignment horizontal="center" vertical="center" wrapText="1"/>
    </xf>
    <xf numFmtId="164" fontId="7" fillId="2" borderId="22" xfId="3" applyNumberFormat="1" applyFont="1" applyFill="1" applyBorder="1" applyAlignment="1">
      <alignment horizontal="center" vertical="center" wrapText="1"/>
    </xf>
    <xf numFmtId="0" fontId="7" fillId="0" borderId="22" xfId="3" applyFont="1" applyBorder="1" applyAlignment="1">
      <alignment horizontal="center" vertical="center" wrapText="1"/>
    </xf>
    <xf numFmtId="3" fontId="8" fillId="0" borderId="22" xfId="3" quotePrefix="1" applyNumberFormat="1" applyFont="1" applyBorder="1" applyAlignment="1">
      <alignment horizontal="center" vertical="center" wrapText="1"/>
    </xf>
    <xf numFmtId="2" fontId="7" fillId="0" borderId="22" xfId="3" applyNumberFormat="1" applyFont="1" applyBorder="1" applyAlignment="1">
      <alignment horizontal="center" vertical="center" wrapText="1"/>
    </xf>
    <xf numFmtId="38" fontId="7" fillId="0" borderId="22" xfId="3" applyNumberFormat="1" applyFont="1" applyBorder="1" applyAlignment="1">
      <alignment horizontal="center" vertical="center" wrapText="1"/>
    </xf>
    <xf numFmtId="38" fontId="7" fillId="0" borderId="22" xfId="3" quotePrefix="1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0" fontId="9" fillId="0" borderId="15" xfId="0" applyFont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/>
    </xf>
    <xf numFmtId="3" fontId="3" fillId="0" borderId="0" xfId="0" applyNumberFormat="1" applyFont="1" applyBorder="1"/>
    <xf numFmtId="1" fontId="3" fillId="0" borderId="0" xfId="0" applyNumberFormat="1" applyFont="1" applyBorder="1" applyAlignment="1">
      <alignment horizontal="center"/>
    </xf>
    <xf numFmtId="0" fontId="2" fillId="0" borderId="14" xfId="0" applyFont="1" applyFill="1" applyBorder="1" applyAlignment="1">
      <alignment horizontal="center"/>
    </xf>
    <xf numFmtId="14" fontId="3" fillId="0" borderId="12" xfId="0" applyNumberFormat="1" applyFont="1" applyBorder="1" applyAlignment="1">
      <alignment horizontal="center"/>
    </xf>
    <xf numFmtId="14" fontId="3" fillId="0" borderId="15" xfId="0" applyNumberFormat="1" applyFont="1" applyBorder="1" applyAlignment="1">
      <alignment horizontal="center"/>
    </xf>
    <xf numFmtId="1" fontId="3" fillId="0" borderId="26" xfId="0" applyNumberFormat="1" applyFont="1" applyBorder="1" applyAlignment="1">
      <alignment horizontal="center"/>
    </xf>
    <xf numFmtId="1" fontId="3" fillId="0" borderId="3" xfId="0" applyNumberFormat="1" applyFont="1" applyBorder="1" applyAlignment="1">
      <alignment horizontal="center"/>
    </xf>
    <xf numFmtId="1" fontId="3" fillId="0" borderId="21" xfId="0" applyNumberFormat="1" applyFont="1" applyBorder="1" applyAlignment="1">
      <alignment horizontal="center"/>
    </xf>
    <xf numFmtId="1" fontId="3" fillId="0" borderId="27" xfId="0" applyNumberFormat="1" applyFont="1" applyBorder="1" applyAlignment="1">
      <alignment horizontal="center"/>
    </xf>
    <xf numFmtId="2" fontId="10" fillId="0" borderId="15" xfId="0" applyNumberFormat="1" applyFont="1" applyFill="1" applyBorder="1" applyAlignment="1">
      <alignment horizontal="center" vertical="center"/>
    </xf>
    <xf numFmtId="2" fontId="10" fillId="0" borderId="13" xfId="0" applyNumberFormat="1" applyFont="1" applyFill="1" applyBorder="1" applyAlignment="1">
      <alignment horizontal="center" vertical="center"/>
    </xf>
    <xf numFmtId="2" fontId="10" fillId="0" borderId="23" xfId="0" applyNumberFormat="1" applyFont="1" applyFill="1" applyBorder="1" applyAlignment="1">
      <alignment horizontal="center" vertical="center"/>
    </xf>
    <xf numFmtId="0" fontId="10" fillId="0" borderId="13" xfId="0" applyFont="1" applyFill="1" applyBorder="1"/>
    <xf numFmtId="3" fontId="10" fillId="0" borderId="12" xfId="0" applyNumberFormat="1" applyFont="1" applyFill="1" applyBorder="1" applyAlignment="1">
      <alignment horizontal="center" vertical="center"/>
    </xf>
    <xf numFmtId="3" fontId="10" fillId="0" borderId="13" xfId="0" applyNumberFormat="1" applyFont="1" applyFill="1" applyBorder="1" applyAlignment="1">
      <alignment horizontal="center" vertical="center"/>
    </xf>
    <xf numFmtId="1" fontId="10" fillId="0" borderId="13" xfId="0" applyNumberFormat="1" applyFont="1" applyFill="1" applyBorder="1" applyAlignment="1">
      <alignment horizontal="center" vertical="center"/>
    </xf>
    <xf numFmtId="3" fontId="10" fillId="0" borderId="15" xfId="0" applyNumberFormat="1" applyFont="1" applyFill="1" applyBorder="1" applyAlignment="1">
      <alignment horizontal="center" vertical="center"/>
    </xf>
    <xf numFmtId="3" fontId="10" fillId="0" borderId="23" xfId="0" applyNumberFormat="1" applyFont="1" applyFill="1" applyBorder="1" applyAlignment="1">
      <alignment horizontal="center" vertical="center"/>
    </xf>
    <xf numFmtId="3" fontId="10" fillId="0" borderId="13" xfId="0" applyNumberFormat="1" applyFont="1" applyFill="1" applyBorder="1"/>
    <xf numFmtId="1" fontId="10" fillId="0" borderId="15" xfId="0" applyNumberFormat="1" applyFont="1" applyFill="1" applyBorder="1" applyAlignment="1">
      <alignment horizontal="center" vertical="center"/>
    </xf>
    <xf numFmtId="3" fontId="10" fillId="0" borderId="12" xfId="2" applyNumberFormat="1" applyFont="1" applyFill="1" applyBorder="1" applyAlignment="1">
      <alignment horizontal="center" vertical="center"/>
    </xf>
    <xf numFmtId="3" fontId="10" fillId="0" borderId="13" xfId="2" applyNumberFormat="1" applyFont="1" applyFill="1" applyBorder="1" applyAlignment="1">
      <alignment horizontal="center" vertical="center"/>
    </xf>
    <xf numFmtId="3" fontId="10" fillId="0" borderId="15" xfId="2" applyNumberFormat="1" applyFont="1" applyFill="1" applyBorder="1" applyAlignment="1">
      <alignment horizontal="center" vertical="center"/>
    </xf>
    <xf numFmtId="3" fontId="10" fillId="0" borderId="23" xfId="2" applyNumberFormat="1" applyFont="1" applyFill="1" applyBorder="1" applyAlignment="1">
      <alignment horizontal="center" vertical="center"/>
    </xf>
    <xf numFmtId="1" fontId="10" fillId="0" borderId="12" xfId="0" applyNumberFormat="1" applyFont="1" applyFill="1" applyBorder="1" applyAlignment="1">
      <alignment horizontal="center" vertical="center"/>
    </xf>
    <xf numFmtId="1" fontId="10" fillId="0" borderId="23" xfId="0" applyNumberFormat="1" applyFont="1" applyFill="1" applyBorder="1" applyAlignment="1">
      <alignment horizontal="center" vertical="center"/>
    </xf>
    <xf numFmtId="1" fontId="11" fillId="0" borderId="15" xfId="0" applyNumberFormat="1" applyFont="1" applyFill="1" applyBorder="1" applyAlignment="1">
      <alignment horizontal="center" vertical="center"/>
    </xf>
    <xf numFmtId="1" fontId="11" fillId="0" borderId="13" xfId="0" applyNumberFormat="1" applyFont="1" applyFill="1" applyBorder="1" applyAlignment="1">
      <alignment horizontal="center" vertical="center"/>
    </xf>
    <xf numFmtId="1" fontId="12" fillId="0" borderId="13" xfId="0" applyNumberFormat="1" applyFont="1" applyBorder="1" applyAlignment="1">
      <alignment horizontal="center" vertical="center"/>
    </xf>
    <xf numFmtId="1" fontId="11" fillId="0" borderId="15" xfId="0" applyNumberFormat="1" applyFont="1" applyFill="1" applyBorder="1" applyAlignment="1">
      <alignment horizontal="center"/>
    </xf>
    <xf numFmtId="1" fontId="12" fillId="0" borderId="9" xfId="0" applyNumberFormat="1" applyFont="1" applyBorder="1" applyAlignment="1">
      <alignment horizontal="center"/>
    </xf>
    <xf numFmtId="1" fontId="11" fillId="0" borderId="13" xfId="0" applyNumberFormat="1" applyFont="1" applyFill="1" applyBorder="1" applyAlignment="1">
      <alignment horizontal="center"/>
    </xf>
    <xf numFmtId="1" fontId="11" fillId="0" borderId="13" xfId="0" applyNumberFormat="1" applyFont="1" applyBorder="1" applyAlignment="1">
      <alignment horizontal="center"/>
    </xf>
    <xf numFmtId="1" fontId="10" fillId="0" borderId="9" xfId="0" applyNumberFormat="1" applyFont="1" applyFill="1" applyBorder="1" applyAlignment="1">
      <alignment horizontal="center" vertical="center"/>
    </xf>
    <xf numFmtId="1" fontId="10" fillId="0" borderId="25" xfId="0" applyNumberFormat="1" applyFont="1" applyFill="1" applyBorder="1" applyAlignment="1">
      <alignment horizontal="center" vertical="center"/>
    </xf>
    <xf numFmtId="2" fontId="10" fillId="0" borderId="12" xfId="0" applyNumberFormat="1" applyFont="1" applyFill="1" applyBorder="1" applyAlignment="1">
      <alignment horizontal="center" vertical="center"/>
    </xf>
    <xf numFmtId="2" fontId="13" fillId="0" borderId="13" xfId="0" applyNumberFormat="1" applyFont="1" applyBorder="1" applyAlignment="1">
      <alignment horizontal="center" vertical="center"/>
    </xf>
    <xf numFmtId="2" fontId="10" fillId="0" borderId="16" xfId="0" applyNumberFormat="1" applyFont="1" applyFill="1" applyBorder="1" applyAlignment="1">
      <alignment horizontal="center" vertical="center"/>
    </xf>
    <xf numFmtId="2" fontId="10" fillId="0" borderId="4" xfId="0" applyNumberFormat="1" applyFont="1" applyFill="1" applyBorder="1" applyAlignment="1">
      <alignment horizontal="center" vertical="center"/>
    </xf>
    <xf numFmtId="2" fontId="10" fillId="0" borderId="3" xfId="0" applyNumberFormat="1" applyFont="1" applyFill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2" fontId="10" fillId="0" borderId="24" xfId="0" applyNumberFormat="1" applyFont="1" applyFill="1" applyBorder="1" applyAlignment="1">
      <alignment horizontal="center" vertical="center"/>
    </xf>
    <xf numFmtId="0" fontId="10" fillId="0" borderId="4" xfId="0" applyFont="1" applyFill="1" applyBorder="1"/>
    <xf numFmtId="1" fontId="10" fillId="0" borderId="15" xfId="0" applyNumberFormat="1" applyFont="1" applyFill="1" applyBorder="1" applyAlignment="1">
      <alignment horizontal="center"/>
    </xf>
    <xf numFmtId="1" fontId="10" fillId="0" borderId="13" xfId="0" applyNumberFormat="1" applyFont="1" applyFill="1" applyBorder="1" applyAlignment="1">
      <alignment horizontal="center"/>
    </xf>
    <xf numFmtId="1" fontId="4" fillId="0" borderId="13" xfId="0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 vertical="center"/>
    </xf>
    <xf numFmtId="1" fontId="3" fillId="0" borderId="13" xfId="0" applyNumberFormat="1" applyFont="1" applyBorder="1" applyAlignment="1">
      <alignment horizontal="center" vertical="center"/>
    </xf>
    <xf numFmtId="1" fontId="4" fillId="0" borderId="13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center"/>
    </xf>
    <xf numFmtId="3" fontId="0" fillId="0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/>
    <xf numFmtId="4" fontId="0" fillId="0" borderId="1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7" borderId="0" xfId="0" applyFill="1" applyAlignment="1"/>
    <xf numFmtId="0" fontId="0" fillId="3" borderId="0" xfId="0" applyFill="1" applyAlignment="1"/>
    <xf numFmtId="0" fontId="2" fillId="0" borderId="7" xfId="0" applyFont="1" applyBorder="1" applyAlignment="1" applyProtection="1">
      <alignment horizontal="center" vertical="distributed" wrapText="1"/>
      <protection locked="0"/>
    </xf>
    <xf numFmtId="0" fontId="2" fillId="0" borderId="5" xfId="0" applyFont="1" applyBorder="1" applyAlignment="1" applyProtection="1">
      <alignment horizontal="center" vertical="distributed" wrapText="1"/>
      <protection locked="0"/>
    </xf>
    <xf numFmtId="0" fontId="2" fillId="0" borderId="11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 vertical="center" wrapText="1"/>
      <protection locked="0"/>
    </xf>
    <xf numFmtId="0" fontId="2" fillId="0" borderId="9" xfId="0" applyFont="1" applyBorder="1" applyAlignment="1" applyProtection="1">
      <alignment horizontal="center" vertical="center" wrapTex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center" vertical="center" wrapText="1"/>
      <protection locked="0"/>
    </xf>
    <xf numFmtId="0" fontId="2" fillId="0" borderId="7" xfId="0" applyFont="1" applyBorder="1" applyAlignment="1" applyProtection="1">
      <alignment horizontal="center" vertical="center" wrapText="1"/>
      <protection locked="0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14" fillId="0" borderId="0" xfId="0" applyFont="1"/>
    <xf numFmtId="0" fontId="14" fillId="0" borderId="0" xfId="0" applyFont="1" applyFill="1"/>
    <xf numFmtId="0" fontId="14" fillId="2" borderId="0" xfId="0" applyFont="1" applyFill="1"/>
    <xf numFmtId="0" fontId="0" fillId="0" borderId="1" xfId="0" applyBorder="1" applyAlignment="1">
      <alignment horizontal="center"/>
    </xf>
    <xf numFmtId="0" fontId="0" fillId="3" borderId="0" xfId="0" applyFill="1" applyAlignment="1">
      <alignment horizontal="left"/>
    </xf>
    <xf numFmtId="0" fontId="14" fillId="0" borderId="0" xfId="0" applyFont="1" applyFill="1" applyAlignment="1">
      <alignment horizontal="left"/>
    </xf>
    <xf numFmtId="0" fontId="0" fillId="8" borderId="0" xfId="0" applyFill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 textRotation="90" wrapText="1"/>
    </xf>
    <xf numFmtId="0" fontId="0" fillId="0" borderId="0" xfId="0" applyFill="1" applyAlignment="1">
      <alignment horizontal="left" textRotation="90" wrapText="1"/>
    </xf>
    <xf numFmtId="0" fontId="0" fillId="2" borderId="0" xfId="0" applyFill="1" applyAlignment="1">
      <alignment horizontal="left" textRotation="90" wrapText="1"/>
    </xf>
  </cellXfs>
  <cellStyles count="4">
    <cellStyle name="Comma" xfId="2" builtinId="3"/>
    <cellStyle name="Normal" xfId="0" builtinId="0"/>
    <cellStyle name="Normal 2 3" xfId="1"/>
    <cellStyle name="Normal_Sheet1_1" xfId="3"/>
  </cellStyles>
  <dxfs count="5">
    <dxf>
      <font>
        <color theme="9" tint="0.39994506668294322"/>
      </font>
      <fill>
        <patternFill>
          <bgColor theme="9" tint="-0.24994659260841701"/>
        </patternFill>
      </fill>
    </dxf>
    <dxf>
      <font>
        <color theme="9" tint="0.39994506668294322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color theme="9" tint="0.39994506668294322"/>
      </font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microsoft.com/office/2017/10/relationships/person" Target="persons/person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dels\Mitch\KlamathOpsModel\AGU\Daily_Project_Diversions_Final_Dec2016_corrected_Jun20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Data%20Import%20WY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Readme"/>
      <sheetName val="Enter A1 Data Here"/>
      <sheetName val="Daily Data Final A1"/>
      <sheetName val="Monthly A1"/>
      <sheetName val="MH Spill"/>
      <sheetName val="Daily Data Final A2"/>
      <sheetName val="Monthly A2"/>
    </sheetNames>
    <sheetDataSet>
      <sheetData sheetId="0" refreshError="1"/>
      <sheetData sheetId="1" refreshError="1"/>
      <sheetData sheetId="2">
        <row r="11">
          <cell r="A11">
            <v>27303</v>
          </cell>
          <cell r="B11">
            <v>1974</v>
          </cell>
          <cell r="C11" t="str">
            <v>Oct</v>
          </cell>
          <cell r="D11">
            <v>1</v>
          </cell>
          <cell r="F11">
            <v>645</v>
          </cell>
          <cell r="G11">
            <v>1.2789999999999999</v>
          </cell>
          <cell r="H11">
            <v>403</v>
          </cell>
          <cell r="I11">
            <v>0.79900000000000004</v>
          </cell>
          <cell r="J11">
            <v>0</v>
          </cell>
          <cell r="L11">
            <v>0</v>
          </cell>
          <cell r="M11">
            <v>0</v>
          </cell>
          <cell r="N11">
            <v>0</v>
          </cell>
          <cell r="P11">
            <v>0</v>
          </cell>
        </row>
        <row r="12">
          <cell r="A12">
            <v>27304</v>
          </cell>
          <cell r="B12">
            <v>1974</v>
          </cell>
          <cell r="C12" t="str">
            <v>Oct</v>
          </cell>
          <cell r="D12">
            <v>2</v>
          </cell>
          <cell r="F12">
            <v>625</v>
          </cell>
          <cell r="G12">
            <v>1.24</v>
          </cell>
          <cell r="H12">
            <v>400</v>
          </cell>
          <cell r="I12">
            <v>0.79300000000000004</v>
          </cell>
          <cell r="J12">
            <v>0</v>
          </cell>
          <cell r="L12">
            <v>0</v>
          </cell>
          <cell r="M12">
            <v>0</v>
          </cell>
          <cell r="N12">
            <v>0</v>
          </cell>
          <cell r="P12">
            <v>0</v>
          </cell>
        </row>
        <row r="13">
          <cell r="A13">
            <v>27305</v>
          </cell>
          <cell r="B13">
            <v>1974</v>
          </cell>
          <cell r="C13" t="str">
            <v>Oct</v>
          </cell>
          <cell r="D13">
            <v>3</v>
          </cell>
          <cell r="F13">
            <v>590</v>
          </cell>
          <cell r="G13">
            <v>1.17</v>
          </cell>
          <cell r="H13">
            <v>390</v>
          </cell>
          <cell r="I13">
            <v>0.77400000000000002</v>
          </cell>
          <cell r="J13">
            <v>0</v>
          </cell>
          <cell r="L13">
            <v>0</v>
          </cell>
          <cell r="M13">
            <v>0</v>
          </cell>
          <cell r="N13">
            <v>0</v>
          </cell>
          <cell r="P13">
            <v>0</v>
          </cell>
        </row>
        <row r="14">
          <cell r="A14">
            <v>27306</v>
          </cell>
          <cell r="B14">
            <v>1974</v>
          </cell>
          <cell r="C14" t="str">
            <v>Oct</v>
          </cell>
          <cell r="D14">
            <v>4</v>
          </cell>
          <cell r="F14">
            <v>555</v>
          </cell>
          <cell r="G14">
            <v>1.101</v>
          </cell>
          <cell r="H14">
            <v>372</v>
          </cell>
          <cell r="I14">
            <v>0.73799999999999999</v>
          </cell>
          <cell r="J14">
            <v>0</v>
          </cell>
          <cell r="L14">
            <v>0</v>
          </cell>
          <cell r="M14">
            <v>0</v>
          </cell>
          <cell r="N14">
            <v>0</v>
          </cell>
          <cell r="P14">
            <v>0</v>
          </cell>
        </row>
        <row r="15">
          <cell r="A15">
            <v>27307</v>
          </cell>
          <cell r="B15">
            <v>1974</v>
          </cell>
          <cell r="C15" t="str">
            <v>Oct</v>
          </cell>
          <cell r="D15">
            <v>5</v>
          </cell>
          <cell r="F15">
            <v>550</v>
          </cell>
          <cell r="G15">
            <v>1.091</v>
          </cell>
          <cell r="H15">
            <v>362</v>
          </cell>
          <cell r="I15">
            <v>0.71799999999999997</v>
          </cell>
          <cell r="J15">
            <v>0</v>
          </cell>
          <cell r="L15">
            <v>0</v>
          </cell>
          <cell r="M15">
            <v>0</v>
          </cell>
          <cell r="N15">
            <v>0</v>
          </cell>
          <cell r="P15">
            <v>0</v>
          </cell>
        </row>
        <row r="16">
          <cell r="A16">
            <v>27308</v>
          </cell>
          <cell r="B16">
            <v>1974</v>
          </cell>
          <cell r="C16" t="str">
            <v>Oct</v>
          </cell>
          <cell r="D16">
            <v>6</v>
          </cell>
          <cell r="F16">
            <v>543</v>
          </cell>
          <cell r="G16">
            <v>1.077</v>
          </cell>
          <cell r="H16">
            <v>360</v>
          </cell>
          <cell r="I16">
            <v>0.71399999999999997</v>
          </cell>
          <cell r="J16">
            <v>0</v>
          </cell>
          <cell r="L16">
            <v>0</v>
          </cell>
          <cell r="M16">
            <v>0</v>
          </cell>
          <cell r="N16">
            <v>0</v>
          </cell>
          <cell r="P16">
            <v>0</v>
          </cell>
        </row>
        <row r="17">
          <cell r="A17">
            <v>27309</v>
          </cell>
          <cell r="B17">
            <v>1974</v>
          </cell>
          <cell r="C17" t="str">
            <v>Oct</v>
          </cell>
          <cell r="D17">
            <v>7</v>
          </cell>
          <cell r="F17">
            <v>525</v>
          </cell>
          <cell r="G17">
            <v>1.0409999999999999</v>
          </cell>
          <cell r="H17">
            <v>306</v>
          </cell>
          <cell r="I17">
            <v>0.60699999999999998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P17">
            <v>0</v>
          </cell>
        </row>
        <row r="18">
          <cell r="A18">
            <v>27310</v>
          </cell>
          <cell r="B18">
            <v>1974</v>
          </cell>
          <cell r="C18" t="str">
            <v>Oct</v>
          </cell>
          <cell r="D18">
            <v>8</v>
          </cell>
          <cell r="F18">
            <v>520</v>
          </cell>
          <cell r="G18">
            <v>1.0309999999999999</v>
          </cell>
          <cell r="H18">
            <v>276</v>
          </cell>
          <cell r="I18">
            <v>0.54700000000000004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P18">
            <v>0</v>
          </cell>
        </row>
        <row r="19">
          <cell r="A19">
            <v>27311</v>
          </cell>
          <cell r="B19">
            <v>1974</v>
          </cell>
          <cell r="C19" t="str">
            <v>Oct</v>
          </cell>
          <cell r="D19">
            <v>9</v>
          </cell>
          <cell r="F19">
            <v>510</v>
          </cell>
          <cell r="G19">
            <v>1.012</v>
          </cell>
          <cell r="H19">
            <v>262</v>
          </cell>
          <cell r="I19">
            <v>0.52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P19">
            <v>0</v>
          </cell>
        </row>
        <row r="20">
          <cell r="A20">
            <v>27312</v>
          </cell>
          <cell r="B20">
            <v>1974</v>
          </cell>
          <cell r="C20" t="str">
            <v>Oct</v>
          </cell>
          <cell r="D20">
            <v>10</v>
          </cell>
          <cell r="F20">
            <v>495</v>
          </cell>
          <cell r="G20">
            <v>0.98199999999999998</v>
          </cell>
          <cell r="H20">
            <v>286</v>
          </cell>
          <cell r="I20">
            <v>0.56699999999999995</v>
          </cell>
          <cell r="J20">
            <v>0</v>
          </cell>
          <cell r="L20">
            <v>0</v>
          </cell>
          <cell r="M20">
            <v>0</v>
          </cell>
          <cell r="N20">
            <v>0</v>
          </cell>
          <cell r="P20">
            <v>0</v>
          </cell>
        </row>
        <row r="21">
          <cell r="A21">
            <v>27313</v>
          </cell>
          <cell r="B21">
            <v>1974</v>
          </cell>
          <cell r="C21" t="str">
            <v>Oct</v>
          </cell>
          <cell r="D21">
            <v>11</v>
          </cell>
          <cell r="F21">
            <v>500</v>
          </cell>
          <cell r="G21">
            <v>0.99199999999999999</v>
          </cell>
          <cell r="H21">
            <v>296</v>
          </cell>
          <cell r="I21">
            <v>0.58699999999999997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P21">
            <v>0</v>
          </cell>
        </row>
        <row r="22">
          <cell r="A22">
            <v>27314</v>
          </cell>
          <cell r="B22">
            <v>1974</v>
          </cell>
          <cell r="C22" t="str">
            <v>Oct</v>
          </cell>
          <cell r="D22">
            <v>12</v>
          </cell>
          <cell r="F22">
            <v>535</v>
          </cell>
          <cell r="G22">
            <v>1.0609999999999999</v>
          </cell>
          <cell r="H22">
            <v>258</v>
          </cell>
          <cell r="I22">
            <v>0.51200000000000001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P22">
            <v>0</v>
          </cell>
        </row>
        <row r="23">
          <cell r="A23">
            <v>27315</v>
          </cell>
          <cell r="B23">
            <v>1974</v>
          </cell>
          <cell r="C23" t="str">
            <v>Oct</v>
          </cell>
          <cell r="D23">
            <v>13</v>
          </cell>
          <cell r="F23">
            <v>550</v>
          </cell>
          <cell r="G23">
            <v>1.091</v>
          </cell>
          <cell r="H23">
            <v>223</v>
          </cell>
          <cell r="I23">
            <v>0.442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P23">
            <v>0</v>
          </cell>
        </row>
        <row r="24">
          <cell r="A24">
            <v>27316</v>
          </cell>
          <cell r="B24">
            <v>1974</v>
          </cell>
          <cell r="C24" t="str">
            <v>Oct</v>
          </cell>
          <cell r="D24">
            <v>14</v>
          </cell>
          <cell r="F24">
            <v>503</v>
          </cell>
          <cell r="G24">
            <v>0.998</v>
          </cell>
          <cell r="H24">
            <v>193</v>
          </cell>
          <cell r="I24">
            <v>0.38300000000000001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P24">
            <v>0</v>
          </cell>
        </row>
        <row r="25">
          <cell r="A25">
            <v>27317</v>
          </cell>
          <cell r="B25">
            <v>1974</v>
          </cell>
          <cell r="C25" t="str">
            <v>Oct</v>
          </cell>
          <cell r="D25">
            <v>15</v>
          </cell>
          <cell r="F25">
            <v>505</v>
          </cell>
          <cell r="G25">
            <v>1.002</v>
          </cell>
          <cell r="H25">
            <v>190</v>
          </cell>
          <cell r="I25">
            <v>0.377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P25">
            <v>0</v>
          </cell>
        </row>
        <row r="26">
          <cell r="A26">
            <v>27318</v>
          </cell>
          <cell r="B26">
            <v>1974</v>
          </cell>
          <cell r="C26" t="str">
            <v>Oct</v>
          </cell>
          <cell r="D26">
            <v>16</v>
          </cell>
          <cell r="F26">
            <v>505</v>
          </cell>
          <cell r="G26">
            <v>1.002</v>
          </cell>
          <cell r="H26">
            <v>195</v>
          </cell>
          <cell r="I26">
            <v>0.38700000000000001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P26">
            <v>0</v>
          </cell>
        </row>
        <row r="27">
          <cell r="A27">
            <v>27319</v>
          </cell>
          <cell r="B27">
            <v>1974</v>
          </cell>
          <cell r="C27" t="str">
            <v>Oct</v>
          </cell>
          <cell r="D27">
            <v>17</v>
          </cell>
          <cell r="F27">
            <v>500</v>
          </cell>
          <cell r="G27">
            <v>0.99199999999999999</v>
          </cell>
          <cell r="H27">
            <v>199</v>
          </cell>
          <cell r="I27">
            <v>0.39500000000000002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P27">
            <v>0</v>
          </cell>
        </row>
        <row r="28">
          <cell r="A28">
            <v>27320</v>
          </cell>
          <cell r="B28">
            <v>1974</v>
          </cell>
          <cell r="C28" t="str">
            <v>Oct</v>
          </cell>
          <cell r="D28">
            <v>18</v>
          </cell>
          <cell r="F28">
            <v>465</v>
          </cell>
          <cell r="G28">
            <v>0.92200000000000004</v>
          </cell>
          <cell r="H28">
            <v>204</v>
          </cell>
          <cell r="I28">
            <v>0.40500000000000003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P28">
            <v>0</v>
          </cell>
        </row>
        <row r="29">
          <cell r="A29">
            <v>27321</v>
          </cell>
          <cell r="B29">
            <v>1974</v>
          </cell>
          <cell r="C29" t="str">
            <v>Oct</v>
          </cell>
          <cell r="D29">
            <v>19</v>
          </cell>
          <cell r="F29">
            <v>150</v>
          </cell>
          <cell r="G29">
            <v>0.29799999999999999</v>
          </cell>
          <cell r="H29">
            <v>212</v>
          </cell>
          <cell r="I29">
            <v>0.42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P29">
            <v>0</v>
          </cell>
        </row>
        <row r="30">
          <cell r="A30">
            <v>27322</v>
          </cell>
          <cell r="B30">
            <v>1974</v>
          </cell>
          <cell r="C30" t="str">
            <v>Oct</v>
          </cell>
          <cell r="D30">
            <v>20</v>
          </cell>
          <cell r="F30">
            <v>0</v>
          </cell>
          <cell r="G30">
            <v>0</v>
          </cell>
          <cell r="H30">
            <v>213</v>
          </cell>
          <cell r="I30">
            <v>0.42199999999999999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P30">
            <v>0</v>
          </cell>
        </row>
        <row r="31">
          <cell r="A31">
            <v>27323</v>
          </cell>
          <cell r="B31">
            <v>1974</v>
          </cell>
          <cell r="C31" t="str">
            <v>Oct</v>
          </cell>
          <cell r="D31">
            <v>21</v>
          </cell>
          <cell r="F31">
            <v>0</v>
          </cell>
          <cell r="G31">
            <v>0</v>
          </cell>
          <cell r="H31">
            <v>230</v>
          </cell>
          <cell r="I31">
            <v>0.45600000000000002</v>
          </cell>
          <cell r="J31">
            <v>0</v>
          </cell>
          <cell r="L31">
            <v>0</v>
          </cell>
          <cell r="M31">
            <v>44</v>
          </cell>
          <cell r="N31">
            <v>8.6999999999999994E-2</v>
          </cell>
          <cell r="P31">
            <v>0</v>
          </cell>
        </row>
        <row r="32">
          <cell r="A32">
            <v>27324</v>
          </cell>
          <cell r="B32">
            <v>1974</v>
          </cell>
          <cell r="C32" t="str">
            <v>Oct</v>
          </cell>
          <cell r="D32">
            <v>22</v>
          </cell>
          <cell r="F32">
            <v>0</v>
          </cell>
          <cell r="G32">
            <v>0</v>
          </cell>
          <cell r="H32">
            <v>226</v>
          </cell>
          <cell r="I32">
            <v>0.44800000000000001</v>
          </cell>
          <cell r="J32">
            <v>0</v>
          </cell>
          <cell r="L32">
            <v>0</v>
          </cell>
          <cell r="M32">
            <v>37</v>
          </cell>
          <cell r="N32">
            <v>7.2999999999999995E-2</v>
          </cell>
          <cell r="P32">
            <v>0</v>
          </cell>
        </row>
        <row r="33">
          <cell r="A33">
            <v>27325</v>
          </cell>
          <cell r="B33">
            <v>1974</v>
          </cell>
          <cell r="C33" t="str">
            <v>Oct</v>
          </cell>
          <cell r="D33">
            <v>23</v>
          </cell>
          <cell r="F33">
            <v>0</v>
          </cell>
          <cell r="G33">
            <v>0</v>
          </cell>
          <cell r="H33">
            <v>215</v>
          </cell>
          <cell r="I33">
            <v>0.42599999999999999</v>
          </cell>
          <cell r="J33">
            <v>0</v>
          </cell>
          <cell r="L33">
            <v>0</v>
          </cell>
          <cell r="M33">
            <v>33</v>
          </cell>
          <cell r="N33">
            <v>6.5000000000000002E-2</v>
          </cell>
          <cell r="P33">
            <v>0</v>
          </cell>
        </row>
        <row r="34">
          <cell r="A34">
            <v>27326</v>
          </cell>
          <cell r="B34">
            <v>1974</v>
          </cell>
          <cell r="C34" t="str">
            <v>Oct</v>
          </cell>
          <cell r="D34">
            <v>24</v>
          </cell>
          <cell r="F34">
            <v>0</v>
          </cell>
          <cell r="G34">
            <v>0</v>
          </cell>
          <cell r="H34">
            <v>216</v>
          </cell>
          <cell r="I34">
            <v>0.42799999999999999</v>
          </cell>
          <cell r="J34">
            <v>0</v>
          </cell>
          <cell r="L34">
            <v>0</v>
          </cell>
          <cell r="M34">
            <v>83</v>
          </cell>
          <cell r="N34">
            <v>0.16500000000000001</v>
          </cell>
          <cell r="P34">
            <v>0</v>
          </cell>
        </row>
        <row r="35">
          <cell r="A35">
            <v>27327</v>
          </cell>
          <cell r="B35">
            <v>1974</v>
          </cell>
          <cell r="C35" t="str">
            <v>Oct</v>
          </cell>
          <cell r="D35">
            <v>25</v>
          </cell>
          <cell r="F35">
            <v>0</v>
          </cell>
          <cell r="G35">
            <v>0</v>
          </cell>
          <cell r="H35">
            <v>197</v>
          </cell>
          <cell r="I35">
            <v>0.39100000000000001</v>
          </cell>
          <cell r="J35">
            <v>0</v>
          </cell>
          <cell r="L35">
            <v>0</v>
          </cell>
          <cell r="M35">
            <v>50</v>
          </cell>
          <cell r="N35">
            <v>9.9000000000000005E-2</v>
          </cell>
          <cell r="P35">
            <v>0</v>
          </cell>
        </row>
        <row r="36">
          <cell r="A36">
            <v>27328</v>
          </cell>
          <cell r="B36">
            <v>1974</v>
          </cell>
          <cell r="C36" t="str">
            <v>Oct</v>
          </cell>
          <cell r="D36">
            <v>26</v>
          </cell>
          <cell r="F36">
            <v>0</v>
          </cell>
          <cell r="G36">
            <v>0</v>
          </cell>
          <cell r="H36">
            <v>183</v>
          </cell>
          <cell r="I36">
            <v>0.36299999999999999</v>
          </cell>
          <cell r="J36">
            <v>0</v>
          </cell>
          <cell r="L36">
            <v>0</v>
          </cell>
          <cell r="M36">
            <v>28</v>
          </cell>
          <cell r="N36">
            <v>5.6000000000000001E-2</v>
          </cell>
          <cell r="P36">
            <v>0</v>
          </cell>
        </row>
        <row r="37">
          <cell r="A37">
            <v>27329</v>
          </cell>
          <cell r="B37">
            <v>1974</v>
          </cell>
          <cell r="C37" t="str">
            <v>Oct</v>
          </cell>
          <cell r="D37">
            <v>27</v>
          </cell>
          <cell r="F37">
            <v>0</v>
          </cell>
          <cell r="G37">
            <v>0</v>
          </cell>
          <cell r="H37">
            <v>196</v>
          </cell>
          <cell r="I37">
            <v>0.38900000000000001</v>
          </cell>
          <cell r="J37">
            <v>0</v>
          </cell>
          <cell r="L37">
            <v>0</v>
          </cell>
          <cell r="M37">
            <v>83</v>
          </cell>
          <cell r="N37">
            <v>0.16500000000000001</v>
          </cell>
          <cell r="P37">
            <v>0</v>
          </cell>
        </row>
        <row r="38">
          <cell r="A38">
            <v>27330</v>
          </cell>
          <cell r="B38">
            <v>1974</v>
          </cell>
          <cell r="C38" t="str">
            <v>Oct</v>
          </cell>
          <cell r="D38">
            <v>28</v>
          </cell>
          <cell r="F38">
            <v>0</v>
          </cell>
          <cell r="G38">
            <v>0</v>
          </cell>
          <cell r="H38">
            <v>171</v>
          </cell>
          <cell r="I38">
            <v>0.33900000000000002</v>
          </cell>
          <cell r="J38">
            <v>0</v>
          </cell>
          <cell r="L38">
            <v>0</v>
          </cell>
          <cell r="M38">
            <v>67</v>
          </cell>
          <cell r="N38">
            <v>0.13300000000000001</v>
          </cell>
          <cell r="P38">
            <v>0</v>
          </cell>
        </row>
        <row r="39">
          <cell r="A39">
            <v>27331</v>
          </cell>
          <cell r="B39">
            <v>1974</v>
          </cell>
          <cell r="C39" t="str">
            <v>Oct</v>
          </cell>
          <cell r="D39">
            <v>29</v>
          </cell>
          <cell r="F39">
            <v>0</v>
          </cell>
          <cell r="G39">
            <v>0</v>
          </cell>
          <cell r="H39">
            <v>173</v>
          </cell>
          <cell r="I39">
            <v>0.34300000000000003</v>
          </cell>
          <cell r="J39">
            <v>0</v>
          </cell>
          <cell r="L39">
            <v>0</v>
          </cell>
          <cell r="M39">
            <v>58</v>
          </cell>
          <cell r="N39">
            <v>0.115</v>
          </cell>
          <cell r="P39">
            <v>0</v>
          </cell>
        </row>
        <row r="40">
          <cell r="A40">
            <v>27332</v>
          </cell>
          <cell r="B40">
            <v>1974</v>
          </cell>
          <cell r="C40" t="str">
            <v>Oct</v>
          </cell>
          <cell r="D40">
            <v>30</v>
          </cell>
          <cell r="F40">
            <v>0</v>
          </cell>
          <cell r="G40">
            <v>0</v>
          </cell>
          <cell r="H40">
            <v>170</v>
          </cell>
          <cell r="I40">
            <v>0.33700000000000002</v>
          </cell>
          <cell r="J40">
            <v>0</v>
          </cell>
          <cell r="L40">
            <v>0</v>
          </cell>
          <cell r="M40">
            <v>92</v>
          </cell>
          <cell r="N40">
            <v>0.182</v>
          </cell>
          <cell r="P40">
            <v>0</v>
          </cell>
        </row>
        <row r="41">
          <cell r="A41">
            <v>27333</v>
          </cell>
          <cell r="B41">
            <v>1974</v>
          </cell>
          <cell r="C41" t="str">
            <v>Oct</v>
          </cell>
          <cell r="D41">
            <v>31</v>
          </cell>
          <cell r="F41">
            <v>0</v>
          </cell>
          <cell r="G41">
            <v>0</v>
          </cell>
          <cell r="H41">
            <v>169</v>
          </cell>
          <cell r="I41">
            <v>0.33500000000000002</v>
          </cell>
          <cell r="J41">
            <v>0</v>
          </cell>
          <cell r="L41">
            <v>0</v>
          </cell>
          <cell r="M41">
            <v>78</v>
          </cell>
          <cell r="N41">
            <v>0.155</v>
          </cell>
          <cell r="P41">
            <v>0</v>
          </cell>
        </row>
        <row r="42">
          <cell r="A42">
            <v>27334</v>
          </cell>
          <cell r="B42">
            <v>1974</v>
          </cell>
          <cell r="C42" t="str">
            <v>Nov</v>
          </cell>
          <cell r="D42">
            <v>1</v>
          </cell>
          <cell r="F42">
            <v>0</v>
          </cell>
          <cell r="G42">
            <v>0</v>
          </cell>
          <cell r="H42">
            <v>162</v>
          </cell>
          <cell r="I42">
            <v>0.32100000000000001</v>
          </cell>
          <cell r="J42">
            <v>0</v>
          </cell>
          <cell r="L42">
            <v>0</v>
          </cell>
          <cell r="M42">
            <v>66</v>
          </cell>
          <cell r="N42">
            <v>0.13100000000000001</v>
          </cell>
          <cell r="P42">
            <v>0</v>
          </cell>
        </row>
        <row r="43">
          <cell r="A43">
            <v>27335</v>
          </cell>
          <cell r="B43">
            <v>1974</v>
          </cell>
          <cell r="C43" t="str">
            <v>Nov</v>
          </cell>
          <cell r="D43">
            <v>2</v>
          </cell>
          <cell r="F43">
            <v>0</v>
          </cell>
          <cell r="G43">
            <v>0</v>
          </cell>
          <cell r="H43">
            <v>167</v>
          </cell>
          <cell r="I43">
            <v>0.33100000000000002</v>
          </cell>
          <cell r="J43">
            <v>0</v>
          </cell>
          <cell r="L43">
            <v>0</v>
          </cell>
          <cell r="M43">
            <v>83</v>
          </cell>
          <cell r="N43">
            <v>0.16500000000000001</v>
          </cell>
          <cell r="P43">
            <v>0</v>
          </cell>
        </row>
        <row r="44">
          <cell r="A44">
            <v>27336</v>
          </cell>
          <cell r="B44">
            <v>1974</v>
          </cell>
          <cell r="C44" t="str">
            <v>Nov</v>
          </cell>
          <cell r="D44">
            <v>3</v>
          </cell>
          <cell r="F44">
            <v>0</v>
          </cell>
          <cell r="G44">
            <v>0</v>
          </cell>
          <cell r="H44">
            <v>158</v>
          </cell>
          <cell r="I44">
            <v>0.313</v>
          </cell>
          <cell r="J44">
            <v>0</v>
          </cell>
          <cell r="L44">
            <v>0</v>
          </cell>
          <cell r="M44">
            <v>77</v>
          </cell>
          <cell r="N44">
            <v>0.153</v>
          </cell>
          <cell r="P44">
            <v>0</v>
          </cell>
        </row>
        <row r="45">
          <cell r="A45">
            <v>27337</v>
          </cell>
          <cell r="B45">
            <v>1974</v>
          </cell>
          <cell r="C45" t="str">
            <v>Nov</v>
          </cell>
          <cell r="D45">
            <v>4</v>
          </cell>
          <cell r="F45">
            <v>0</v>
          </cell>
          <cell r="G45">
            <v>0</v>
          </cell>
          <cell r="H45">
            <v>153</v>
          </cell>
          <cell r="I45">
            <v>0.30299999999999999</v>
          </cell>
          <cell r="J45">
            <v>0</v>
          </cell>
          <cell r="L45">
            <v>0</v>
          </cell>
          <cell r="M45">
            <v>79</v>
          </cell>
          <cell r="N45">
            <v>0.157</v>
          </cell>
          <cell r="P45">
            <v>0</v>
          </cell>
        </row>
        <row r="46">
          <cell r="A46">
            <v>27338</v>
          </cell>
          <cell r="B46">
            <v>1974</v>
          </cell>
          <cell r="C46" t="str">
            <v>Nov</v>
          </cell>
          <cell r="D46">
            <v>5</v>
          </cell>
          <cell r="F46">
            <v>0</v>
          </cell>
          <cell r="G46">
            <v>0</v>
          </cell>
          <cell r="H46">
            <v>151</v>
          </cell>
          <cell r="I46">
            <v>0.3</v>
          </cell>
          <cell r="J46">
            <v>0</v>
          </cell>
          <cell r="L46">
            <v>0</v>
          </cell>
          <cell r="M46">
            <v>17</v>
          </cell>
          <cell r="N46">
            <v>3.4000000000000002E-2</v>
          </cell>
          <cell r="P46">
            <v>0</v>
          </cell>
        </row>
        <row r="47">
          <cell r="A47">
            <v>27339</v>
          </cell>
          <cell r="B47">
            <v>1974</v>
          </cell>
          <cell r="C47" t="str">
            <v>Nov</v>
          </cell>
          <cell r="D47">
            <v>6</v>
          </cell>
          <cell r="F47">
            <v>0</v>
          </cell>
          <cell r="G47">
            <v>0</v>
          </cell>
          <cell r="H47">
            <v>144</v>
          </cell>
          <cell r="I47">
            <v>0.28599999999999998</v>
          </cell>
          <cell r="J47">
            <v>0</v>
          </cell>
          <cell r="L47">
            <v>0</v>
          </cell>
          <cell r="M47">
            <v>24</v>
          </cell>
          <cell r="N47">
            <v>4.8000000000000001E-2</v>
          </cell>
          <cell r="P47">
            <v>0</v>
          </cell>
        </row>
        <row r="48">
          <cell r="A48">
            <v>27340</v>
          </cell>
          <cell r="B48">
            <v>1974</v>
          </cell>
          <cell r="C48" t="str">
            <v>Nov</v>
          </cell>
          <cell r="D48">
            <v>7</v>
          </cell>
          <cell r="F48">
            <v>0</v>
          </cell>
          <cell r="G48">
            <v>0</v>
          </cell>
          <cell r="H48">
            <v>142</v>
          </cell>
          <cell r="I48">
            <v>0.28199999999999997</v>
          </cell>
          <cell r="J48">
            <v>0</v>
          </cell>
          <cell r="L48">
            <v>0</v>
          </cell>
          <cell r="M48">
            <v>32</v>
          </cell>
          <cell r="N48">
            <v>6.3E-2</v>
          </cell>
          <cell r="P48">
            <v>0</v>
          </cell>
        </row>
        <row r="49">
          <cell r="A49">
            <v>27341</v>
          </cell>
          <cell r="B49">
            <v>1974</v>
          </cell>
          <cell r="C49" t="str">
            <v>Nov</v>
          </cell>
          <cell r="D49">
            <v>8</v>
          </cell>
          <cell r="F49">
            <v>0</v>
          </cell>
          <cell r="G49">
            <v>0</v>
          </cell>
          <cell r="H49">
            <v>153</v>
          </cell>
          <cell r="I49">
            <v>0.30299999999999999</v>
          </cell>
          <cell r="J49">
            <v>0</v>
          </cell>
          <cell r="L49">
            <v>0</v>
          </cell>
          <cell r="M49">
            <v>0</v>
          </cell>
          <cell r="N49">
            <v>0</v>
          </cell>
          <cell r="P49">
            <v>0</v>
          </cell>
        </row>
        <row r="50">
          <cell r="A50">
            <v>27342</v>
          </cell>
          <cell r="B50">
            <v>1974</v>
          </cell>
          <cell r="C50" t="str">
            <v>Nov</v>
          </cell>
          <cell r="D50">
            <v>9</v>
          </cell>
          <cell r="F50">
            <v>0</v>
          </cell>
          <cell r="G50">
            <v>0</v>
          </cell>
          <cell r="H50">
            <v>154</v>
          </cell>
          <cell r="I50">
            <v>0.30499999999999999</v>
          </cell>
          <cell r="J50">
            <v>0</v>
          </cell>
          <cell r="L50">
            <v>0</v>
          </cell>
          <cell r="M50">
            <v>0</v>
          </cell>
          <cell r="N50">
            <v>0</v>
          </cell>
          <cell r="P50">
            <v>0</v>
          </cell>
        </row>
        <row r="51">
          <cell r="A51">
            <v>27343</v>
          </cell>
          <cell r="B51">
            <v>1974</v>
          </cell>
          <cell r="C51" t="str">
            <v>Nov</v>
          </cell>
          <cell r="D51">
            <v>10</v>
          </cell>
          <cell r="F51">
            <v>0</v>
          </cell>
          <cell r="G51">
            <v>0</v>
          </cell>
          <cell r="H51">
            <v>147</v>
          </cell>
          <cell r="I51">
            <v>0.29199999999999998</v>
          </cell>
          <cell r="J51">
            <v>0</v>
          </cell>
          <cell r="L51">
            <v>0</v>
          </cell>
          <cell r="M51">
            <v>0</v>
          </cell>
          <cell r="N51">
            <v>0</v>
          </cell>
          <cell r="P51">
            <v>0</v>
          </cell>
        </row>
        <row r="52">
          <cell r="A52">
            <v>27344</v>
          </cell>
          <cell r="B52">
            <v>1974</v>
          </cell>
          <cell r="C52" t="str">
            <v>Nov</v>
          </cell>
          <cell r="D52">
            <v>11</v>
          </cell>
          <cell r="F52">
            <v>0</v>
          </cell>
          <cell r="G52">
            <v>0</v>
          </cell>
          <cell r="H52">
            <v>145</v>
          </cell>
          <cell r="I52">
            <v>0.28799999999999998</v>
          </cell>
          <cell r="J52">
            <v>0</v>
          </cell>
          <cell r="L52">
            <v>0</v>
          </cell>
          <cell r="M52">
            <v>0</v>
          </cell>
          <cell r="N52">
            <v>0</v>
          </cell>
          <cell r="P52">
            <v>0</v>
          </cell>
        </row>
        <row r="53">
          <cell r="A53">
            <v>27345</v>
          </cell>
          <cell r="B53">
            <v>1974</v>
          </cell>
          <cell r="C53" t="str">
            <v>Nov</v>
          </cell>
          <cell r="D53">
            <v>12</v>
          </cell>
          <cell r="F53">
            <v>0</v>
          </cell>
          <cell r="G53">
            <v>0</v>
          </cell>
          <cell r="H53">
            <v>153</v>
          </cell>
          <cell r="I53">
            <v>0.30299999999999999</v>
          </cell>
          <cell r="J53">
            <v>0</v>
          </cell>
          <cell r="L53">
            <v>0</v>
          </cell>
          <cell r="M53">
            <v>0</v>
          </cell>
          <cell r="N53">
            <v>0</v>
          </cell>
          <cell r="P53">
            <v>0</v>
          </cell>
        </row>
        <row r="54">
          <cell r="A54">
            <v>27346</v>
          </cell>
          <cell r="B54">
            <v>1974</v>
          </cell>
          <cell r="C54" t="str">
            <v>Nov</v>
          </cell>
          <cell r="D54">
            <v>13</v>
          </cell>
          <cell r="F54">
            <v>0</v>
          </cell>
          <cell r="G54">
            <v>0</v>
          </cell>
          <cell r="H54">
            <v>150</v>
          </cell>
          <cell r="I54">
            <v>0.29799999999999999</v>
          </cell>
          <cell r="J54">
            <v>0</v>
          </cell>
          <cell r="L54">
            <v>0</v>
          </cell>
          <cell r="M54">
            <v>0</v>
          </cell>
          <cell r="N54">
            <v>0</v>
          </cell>
          <cell r="P54">
            <v>0</v>
          </cell>
        </row>
        <row r="55">
          <cell r="A55">
            <v>27347</v>
          </cell>
          <cell r="B55">
            <v>1974</v>
          </cell>
          <cell r="C55" t="str">
            <v>Nov</v>
          </cell>
          <cell r="D55">
            <v>14</v>
          </cell>
          <cell r="F55">
            <v>0</v>
          </cell>
          <cell r="G55">
            <v>0</v>
          </cell>
          <cell r="H55">
            <v>143</v>
          </cell>
          <cell r="I55">
            <v>0.28399999999999997</v>
          </cell>
          <cell r="J55">
            <v>0</v>
          </cell>
          <cell r="L55">
            <v>0</v>
          </cell>
          <cell r="M55">
            <v>0</v>
          </cell>
          <cell r="N55">
            <v>0</v>
          </cell>
          <cell r="P55">
            <v>0</v>
          </cell>
        </row>
        <row r="56">
          <cell r="A56">
            <v>27348</v>
          </cell>
          <cell r="B56">
            <v>1974</v>
          </cell>
          <cell r="C56" t="str">
            <v>Nov</v>
          </cell>
          <cell r="D56">
            <v>15</v>
          </cell>
          <cell r="F56">
            <v>0</v>
          </cell>
          <cell r="G56">
            <v>0</v>
          </cell>
          <cell r="H56">
            <v>144</v>
          </cell>
          <cell r="I56">
            <v>0.28599999999999998</v>
          </cell>
          <cell r="J56">
            <v>0</v>
          </cell>
          <cell r="L56">
            <v>0</v>
          </cell>
          <cell r="M56">
            <v>0</v>
          </cell>
          <cell r="N56">
            <v>0</v>
          </cell>
          <cell r="P56">
            <v>0</v>
          </cell>
        </row>
        <row r="57">
          <cell r="A57">
            <v>27349</v>
          </cell>
          <cell r="B57">
            <v>1974</v>
          </cell>
          <cell r="C57" t="str">
            <v>Nov</v>
          </cell>
          <cell r="D57">
            <v>16</v>
          </cell>
          <cell r="F57">
            <v>0</v>
          </cell>
          <cell r="G57">
            <v>0</v>
          </cell>
          <cell r="H57">
            <v>123</v>
          </cell>
          <cell r="I57">
            <v>0.24399999999999999</v>
          </cell>
          <cell r="J57">
            <v>0</v>
          </cell>
          <cell r="L57">
            <v>0</v>
          </cell>
          <cell r="M57">
            <v>0</v>
          </cell>
          <cell r="N57">
            <v>0</v>
          </cell>
          <cell r="P57">
            <v>0</v>
          </cell>
        </row>
        <row r="58">
          <cell r="A58">
            <v>27350</v>
          </cell>
          <cell r="B58">
            <v>1974</v>
          </cell>
          <cell r="C58" t="str">
            <v>Nov</v>
          </cell>
          <cell r="D58">
            <v>17</v>
          </cell>
          <cell r="F58">
            <v>0</v>
          </cell>
          <cell r="G58">
            <v>0</v>
          </cell>
          <cell r="H58">
            <v>120</v>
          </cell>
          <cell r="I58">
            <v>0.23799999999999999</v>
          </cell>
          <cell r="J58">
            <v>0</v>
          </cell>
          <cell r="L58">
            <v>0</v>
          </cell>
          <cell r="M58">
            <v>0</v>
          </cell>
          <cell r="N58">
            <v>0</v>
          </cell>
          <cell r="P58">
            <v>0</v>
          </cell>
        </row>
        <row r="59">
          <cell r="A59">
            <v>27351</v>
          </cell>
          <cell r="B59">
            <v>1974</v>
          </cell>
          <cell r="C59" t="str">
            <v>Nov</v>
          </cell>
          <cell r="D59">
            <v>18</v>
          </cell>
          <cell r="F59">
            <v>0</v>
          </cell>
          <cell r="G59">
            <v>0</v>
          </cell>
          <cell r="H59">
            <v>137</v>
          </cell>
          <cell r="I59">
            <v>0.27200000000000002</v>
          </cell>
          <cell r="J59">
            <v>0</v>
          </cell>
          <cell r="L59">
            <v>0</v>
          </cell>
          <cell r="M59">
            <v>0</v>
          </cell>
          <cell r="N59">
            <v>0</v>
          </cell>
          <cell r="P59">
            <v>0</v>
          </cell>
        </row>
        <row r="60">
          <cell r="A60">
            <v>27352</v>
          </cell>
          <cell r="B60">
            <v>1974</v>
          </cell>
          <cell r="C60" t="str">
            <v>Nov</v>
          </cell>
          <cell r="D60">
            <v>19</v>
          </cell>
          <cell r="F60">
            <v>0</v>
          </cell>
          <cell r="G60">
            <v>0</v>
          </cell>
          <cell r="H60">
            <v>128</v>
          </cell>
          <cell r="I60">
            <v>0.254</v>
          </cell>
          <cell r="J60">
            <v>0</v>
          </cell>
          <cell r="L60">
            <v>0</v>
          </cell>
          <cell r="M60">
            <v>0</v>
          </cell>
          <cell r="N60">
            <v>0</v>
          </cell>
          <cell r="P60">
            <v>0</v>
          </cell>
        </row>
        <row r="61">
          <cell r="A61">
            <v>27353</v>
          </cell>
          <cell r="B61">
            <v>1974</v>
          </cell>
          <cell r="C61" t="str">
            <v>Nov</v>
          </cell>
          <cell r="D61">
            <v>20</v>
          </cell>
          <cell r="F61">
            <v>0</v>
          </cell>
          <cell r="G61">
            <v>0</v>
          </cell>
          <cell r="H61">
            <v>137</v>
          </cell>
          <cell r="I61">
            <v>0.27200000000000002</v>
          </cell>
          <cell r="J61">
            <v>0</v>
          </cell>
          <cell r="L61">
            <v>0</v>
          </cell>
          <cell r="M61">
            <v>0</v>
          </cell>
          <cell r="N61">
            <v>0</v>
          </cell>
          <cell r="P61">
            <v>0</v>
          </cell>
        </row>
        <row r="62">
          <cell r="A62">
            <v>27354</v>
          </cell>
          <cell r="B62">
            <v>1974</v>
          </cell>
          <cell r="C62" t="str">
            <v>Nov</v>
          </cell>
          <cell r="D62">
            <v>21</v>
          </cell>
          <cell r="F62">
            <v>0</v>
          </cell>
          <cell r="G62">
            <v>0</v>
          </cell>
          <cell r="H62">
            <v>146</v>
          </cell>
          <cell r="I62">
            <v>0.28999999999999998</v>
          </cell>
          <cell r="J62">
            <v>0</v>
          </cell>
          <cell r="L62">
            <v>0</v>
          </cell>
          <cell r="M62">
            <v>0</v>
          </cell>
          <cell r="N62">
            <v>0</v>
          </cell>
          <cell r="P62">
            <v>0</v>
          </cell>
        </row>
        <row r="63">
          <cell r="A63">
            <v>27355</v>
          </cell>
          <cell r="B63">
            <v>1974</v>
          </cell>
          <cell r="C63" t="str">
            <v>Nov</v>
          </cell>
          <cell r="D63">
            <v>22</v>
          </cell>
          <cell r="F63">
            <v>0</v>
          </cell>
          <cell r="G63">
            <v>0</v>
          </cell>
          <cell r="H63">
            <v>147</v>
          </cell>
          <cell r="I63">
            <v>0.29199999999999998</v>
          </cell>
          <cell r="J63">
            <v>0</v>
          </cell>
          <cell r="L63">
            <v>0</v>
          </cell>
          <cell r="M63">
            <v>0</v>
          </cell>
          <cell r="N63">
            <v>0</v>
          </cell>
          <cell r="P63">
            <v>0</v>
          </cell>
        </row>
        <row r="64">
          <cell r="A64">
            <v>27356</v>
          </cell>
          <cell r="B64">
            <v>1974</v>
          </cell>
          <cell r="C64" t="str">
            <v>Nov</v>
          </cell>
          <cell r="D64">
            <v>23</v>
          </cell>
          <cell r="F64">
            <v>0</v>
          </cell>
          <cell r="G64">
            <v>0</v>
          </cell>
          <cell r="H64">
            <v>131</v>
          </cell>
          <cell r="I64">
            <v>0.26</v>
          </cell>
          <cell r="J64">
            <v>0</v>
          </cell>
          <cell r="L64">
            <v>0</v>
          </cell>
          <cell r="M64">
            <v>0</v>
          </cell>
          <cell r="N64">
            <v>0</v>
          </cell>
          <cell r="P64">
            <v>0</v>
          </cell>
        </row>
        <row r="65">
          <cell r="A65">
            <v>27357</v>
          </cell>
          <cell r="B65">
            <v>1974</v>
          </cell>
          <cell r="C65" t="str">
            <v>Nov</v>
          </cell>
          <cell r="D65">
            <v>24</v>
          </cell>
          <cell r="F65">
            <v>0</v>
          </cell>
          <cell r="G65">
            <v>0</v>
          </cell>
          <cell r="H65">
            <v>131</v>
          </cell>
          <cell r="I65">
            <v>0.26</v>
          </cell>
          <cell r="J65">
            <v>0</v>
          </cell>
          <cell r="L65">
            <v>0</v>
          </cell>
          <cell r="M65">
            <v>0</v>
          </cell>
          <cell r="N65">
            <v>0</v>
          </cell>
          <cell r="P65">
            <v>0</v>
          </cell>
        </row>
        <row r="66">
          <cell r="A66">
            <v>27358</v>
          </cell>
          <cell r="B66">
            <v>1974</v>
          </cell>
          <cell r="C66" t="str">
            <v>Nov</v>
          </cell>
          <cell r="D66">
            <v>25</v>
          </cell>
          <cell r="F66">
            <v>0</v>
          </cell>
          <cell r="G66">
            <v>0</v>
          </cell>
          <cell r="H66">
            <v>131</v>
          </cell>
          <cell r="I66">
            <v>0.26</v>
          </cell>
          <cell r="J66">
            <v>0</v>
          </cell>
          <cell r="L66">
            <v>0</v>
          </cell>
          <cell r="M66">
            <v>0</v>
          </cell>
          <cell r="N66">
            <v>0</v>
          </cell>
          <cell r="P66">
            <v>0</v>
          </cell>
        </row>
        <row r="67">
          <cell r="A67">
            <v>27359</v>
          </cell>
          <cell r="B67">
            <v>1974</v>
          </cell>
          <cell r="C67" t="str">
            <v>Nov</v>
          </cell>
          <cell r="D67">
            <v>26</v>
          </cell>
          <cell r="F67">
            <v>0</v>
          </cell>
          <cell r="G67">
            <v>0</v>
          </cell>
          <cell r="H67">
            <v>118</v>
          </cell>
          <cell r="I67">
            <v>0.23400000000000001</v>
          </cell>
          <cell r="J67">
            <v>0</v>
          </cell>
          <cell r="L67">
            <v>0</v>
          </cell>
          <cell r="M67">
            <v>0</v>
          </cell>
          <cell r="N67">
            <v>0</v>
          </cell>
          <cell r="P67">
            <v>0</v>
          </cell>
        </row>
        <row r="68">
          <cell r="A68">
            <v>27360</v>
          </cell>
          <cell r="B68">
            <v>1974</v>
          </cell>
          <cell r="C68" t="str">
            <v>Nov</v>
          </cell>
          <cell r="D68">
            <v>27</v>
          </cell>
          <cell r="F68">
            <v>0</v>
          </cell>
          <cell r="G68">
            <v>0</v>
          </cell>
          <cell r="H68">
            <v>122</v>
          </cell>
          <cell r="I68">
            <v>0.24199999999999999</v>
          </cell>
          <cell r="J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A69">
            <v>27361</v>
          </cell>
          <cell r="B69">
            <v>1974</v>
          </cell>
          <cell r="C69" t="str">
            <v>Nov</v>
          </cell>
          <cell r="D69">
            <v>28</v>
          </cell>
          <cell r="F69">
            <v>0</v>
          </cell>
          <cell r="G69">
            <v>0</v>
          </cell>
          <cell r="H69">
            <v>134</v>
          </cell>
          <cell r="I69">
            <v>0.26600000000000001</v>
          </cell>
          <cell r="J69">
            <v>0</v>
          </cell>
          <cell r="L69">
            <v>0</v>
          </cell>
          <cell r="M69">
            <v>0</v>
          </cell>
          <cell r="N69">
            <v>0</v>
          </cell>
          <cell r="P69">
            <v>0</v>
          </cell>
        </row>
        <row r="70">
          <cell r="A70">
            <v>27362</v>
          </cell>
          <cell r="B70">
            <v>1974</v>
          </cell>
          <cell r="C70" t="str">
            <v>Nov</v>
          </cell>
          <cell r="D70">
            <v>29</v>
          </cell>
          <cell r="F70">
            <v>0</v>
          </cell>
          <cell r="G70">
            <v>0</v>
          </cell>
          <cell r="H70">
            <v>131</v>
          </cell>
          <cell r="I70">
            <v>0.26</v>
          </cell>
          <cell r="J70">
            <v>0</v>
          </cell>
          <cell r="L70">
            <v>0</v>
          </cell>
          <cell r="M70">
            <v>0</v>
          </cell>
          <cell r="N70">
            <v>0</v>
          </cell>
          <cell r="P70">
            <v>0</v>
          </cell>
        </row>
        <row r="71">
          <cell r="A71">
            <v>27363</v>
          </cell>
          <cell r="B71">
            <v>1974</v>
          </cell>
          <cell r="C71" t="str">
            <v>Nov</v>
          </cell>
          <cell r="D71">
            <v>30</v>
          </cell>
          <cell r="F71">
            <v>0</v>
          </cell>
          <cell r="G71">
            <v>0</v>
          </cell>
          <cell r="H71">
            <v>129</v>
          </cell>
          <cell r="I71">
            <v>0.25600000000000001</v>
          </cell>
          <cell r="J71">
            <v>0</v>
          </cell>
          <cell r="L71">
            <v>0</v>
          </cell>
          <cell r="M71">
            <v>0</v>
          </cell>
          <cell r="N71">
            <v>0</v>
          </cell>
          <cell r="P71">
            <v>0</v>
          </cell>
        </row>
        <row r="72">
          <cell r="A72">
            <v>27364</v>
          </cell>
          <cell r="B72">
            <v>1974</v>
          </cell>
          <cell r="C72" t="str">
            <v>Dec</v>
          </cell>
          <cell r="D72">
            <v>1</v>
          </cell>
          <cell r="F72">
            <v>0</v>
          </cell>
          <cell r="G72">
            <v>0</v>
          </cell>
          <cell r="H72">
            <v>129</v>
          </cell>
          <cell r="I72">
            <v>0.25600000000000001</v>
          </cell>
          <cell r="J72">
            <v>0</v>
          </cell>
          <cell r="L72">
            <v>0</v>
          </cell>
          <cell r="M72">
            <v>0</v>
          </cell>
          <cell r="N72">
            <v>0</v>
          </cell>
          <cell r="P72">
            <v>0</v>
          </cell>
        </row>
        <row r="73">
          <cell r="A73">
            <v>27365</v>
          </cell>
          <cell r="B73">
            <v>1974</v>
          </cell>
          <cell r="C73" t="str">
            <v>Dec</v>
          </cell>
          <cell r="D73">
            <v>2</v>
          </cell>
          <cell r="F73">
            <v>0</v>
          </cell>
          <cell r="G73">
            <v>0</v>
          </cell>
          <cell r="H73">
            <v>132</v>
          </cell>
          <cell r="I73">
            <v>0.26200000000000001</v>
          </cell>
          <cell r="J73">
            <v>0</v>
          </cell>
          <cell r="L73">
            <v>0</v>
          </cell>
          <cell r="M73">
            <v>0</v>
          </cell>
          <cell r="N73">
            <v>0</v>
          </cell>
          <cell r="P73">
            <v>0</v>
          </cell>
        </row>
        <row r="74">
          <cell r="A74">
            <v>27366</v>
          </cell>
          <cell r="B74">
            <v>1974</v>
          </cell>
          <cell r="C74" t="str">
            <v>Dec</v>
          </cell>
          <cell r="D74">
            <v>3</v>
          </cell>
          <cell r="F74">
            <v>0</v>
          </cell>
          <cell r="G74">
            <v>0</v>
          </cell>
          <cell r="H74">
            <v>132</v>
          </cell>
          <cell r="I74">
            <v>0.26200000000000001</v>
          </cell>
          <cell r="J74">
            <v>0</v>
          </cell>
          <cell r="L74">
            <v>0</v>
          </cell>
          <cell r="M74">
            <v>0</v>
          </cell>
          <cell r="N74">
            <v>0</v>
          </cell>
          <cell r="P74">
            <v>0</v>
          </cell>
        </row>
        <row r="75">
          <cell r="A75">
            <v>27367</v>
          </cell>
          <cell r="B75">
            <v>1974</v>
          </cell>
          <cell r="C75" t="str">
            <v>Dec</v>
          </cell>
          <cell r="D75">
            <v>4</v>
          </cell>
          <cell r="F75">
            <v>0</v>
          </cell>
          <cell r="G75">
            <v>0</v>
          </cell>
          <cell r="H75">
            <v>132</v>
          </cell>
          <cell r="I75">
            <v>0.26200000000000001</v>
          </cell>
          <cell r="J75">
            <v>0</v>
          </cell>
          <cell r="L75">
            <v>0</v>
          </cell>
          <cell r="M75">
            <v>0</v>
          </cell>
          <cell r="N75">
            <v>0</v>
          </cell>
          <cell r="P75">
            <v>0</v>
          </cell>
        </row>
        <row r="76">
          <cell r="A76">
            <v>27368</v>
          </cell>
          <cell r="B76">
            <v>1974</v>
          </cell>
          <cell r="C76" t="str">
            <v>Dec</v>
          </cell>
          <cell r="D76">
            <v>5</v>
          </cell>
          <cell r="F76">
            <v>0</v>
          </cell>
          <cell r="G76">
            <v>0</v>
          </cell>
          <cell r="H76">
            <v>137</v>
          </cell>
          <cell r="I76">
            <v>0.27200000000000002</v>
          </cell>
          <cell r="J76">
            <v>0</v>
          </cell>
          <cell r="L76">
            <v>0</v>
          </cell>
          <cell r="M76">
            <v>0</v>
          </cell>
          <cell r="N76">
            <v>0</v>
          </cell>
          <cell r="P76">
            <v>0</v>
          </cell>
        </row>
        <row r="77">
          <cell r="A77">
            <v>27369</v>
          </cell>
          <cell r="B77">
            <v>1974</v>
          </cell>
          <cell r="C77" t="str">
            <v>Dec</v>
          </cell>
          <cell r="D77">
            <v>6</v>
          </cell>
          <cell r="F77">
            <v>0</v>
          </cell>
          <cell r="G77">
            <v>0</v>
          </cell>
          <cell r="H77">
            <v>139</v>
          </cell>
          <cell r="I77">
            <v>0.27600000000000002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P77">
            <v>0</v>
          </cell>
        </row>
        <row r="78">
          <cell r="A78">
            <v>27370</v>
          </cell>
          <cell r="B78">
            <v>1974</v>
          </cell>
          <cell r="C78" t="str">
            <v>Dec</v>
          </cell>
          <cell r="D78">
            <v>7</v>
          </cell>
          <cell r="F78">
            <v>0</v>
          </cell>
          <cell r="G78">
            <v>0</v>
          </cell>
          <cell r="H78">
            <v>144</v>
          </cell>
          <cell r="I78">
            <v>0.28599999999999998</v>
          </cell>
          <cell r="J78">
            <v>0</v>
          </cell>
          <cell r="L78">
            <v>0</v>
          </cell>
          <cell r="M78">
            <v>0</v>
          </cell>
          <cell r="N78">
            <v>0</v>
          </cell>
          <cell r="P78">
            <v>0</v>
          </cell>
        </row>
        <row r="79">
          <cell r="A79">
            <v>27371</v>
          </cell>
          <cell r="B79">
            <v>1974</v>
          </cell>
          <cell r="C79" t="str">
            <v>Dec</v>
          </cell>
          <cell r="D79">
            <v>8</v>
          </cell>
          <cell r="F79">
            <v>0</v>
          </cell>
          <cell r="G79">
            <v>0</v>
          </cell>
          <cell r="H79">
            <v>140</v>
          </cell>
          <cell r="I79">
            <v>0.27800000000000002</v>
          </cell>
          <cell r="J79">
            <v>0</v>
          </cell>
          <cell r="L79">
            <v>0</v>
          </cell>
          <cell r="M79">
            <v>0</v>
          </cell>
          <cell r="N79">
            <v>0</v>
          </cell>
          <cell r="P79">
            <v>0</v>
          </cell>
        </row>
        <row r="80">
          <cell r="A80">
            <v>27372</v>
          </cell>
          <cell r="B80">
            <v>1974</v>
          </cell>
          <cell r="C80" t="str">
            <v>Dec</v>
          </cell>
          <cell r="D80">
            <v>9</v>
          </cell>
          <cell r="F80">
            <v>0</v>
          </cell>
          <cell r="G80">
            <v>0</v>
          </cell>
          <cell r="H80">
            <v>139</v>
          </cell>
          <cell r="I80">
            <v>0.27600000000000002</v>
          </cell>
          <cell r="J80">
            <v>0</v>
          </cell>
          <cell r="L80">
            <v>0</v>
          </cell>
          <cell r="M80">
            <v>0</v>
          </cell>
          <cell r="N80">
            <v>0</v>
          </cell>
          <cell r="P80">
            <v>0</v>
          </cell>
        </row>
        <row r="81">
          <cell r="A81">
            <v>27373</v>
          </cell>
          <cell r="B81">
            <v>1974</v>
          </cell>
          <cell r="C81" t="str">
            <v>Dec</v>
          </cell>
          <cell r="D81">
            <v>10</v>
          </cell>
          <cell r="F81">
            <v>0</v>
          </cell>
          <cell r="G81">
            <v>0</v>
          </cell>
          <cell r="H81">
            <v>139</v>
          </cell>
          <cell r="I81">
            <v>0.27600000000000002</v>
          </cell>
          <cell r="J81">
            <v>0</v>
          </cell>
          <cell r="L81">
            <v>0</v>
          </cell>
          <cell r="M81">
            <v>0</v>
          </cell>
          <cell r="N81">
            <v>0</v>
          </cell>
          <cell r="P81">
            <v>0</v>
          </cell>
        </row>
        <row r="82">
          <cell r="A82">
            <v>27374</v>
          </cell>
          <cell r="B82">
            <v>1974</v>
          </cell>
          <cell r="C82" t="str">
            <v>Dec</v>
          </cell>
          <cell r="D82">
            <v>11</v>
          </cell>
          <cell r="F82">
            <v>0</v>
          </cell>
          <cell r="G82">
            <v>0</v>
          </cell>
          <cell r="H82">
            <v>137</v>
          </cell>
          <cell r="I82">
            <v>0.27200000000000002</v>
          </cell>
          <cell r="J82">
            <v>0</v>
          </cell>
          <cell r="L82">
            <v>0</v>
          </cell>
          <cell r="M82">
            <v>0</v>
          </cell>
          <cell r="N82">
            <v>0</v>
          </cell>
          <cell r="P82">
            <v>0</v>
          </cell>
        </row>
        <row r="83">
          <cell r="A83">
            <v>27375</v>
          </cell>
          <cell r="B83">
            <v>1974</v>
          </cell>
          <cell r="C83" t="str">
            <v>Dec</v>
          </cell>
          <cell r="D83">
            <v>12</v>
          </cell>
          <cell r="F83">
            <v>0</v>
          </cell>
          <cell r="G83">
            <v>0</v>
          </cell>
          <cell r="H83">
            <v>140</v>
          </cell>
          <cell r="I83">
            <v>0.27800000000000002</v>
          </cell>
          <cell r="J83">
            <v>0</v>
          </cell>
          <cell r="L83">
            <v>0</v>
          </cell>
          <cell r="M83">
            <v>0</v>
          </cell>
          <cell r="N83">
            <v>0</v>
          </cell>
          <cell r="P83">
            <v>0</v>
          </cell>
        </row>
        <row r="84">
          <cell r="A84">
            <v>27376</v>
          </cell>
          <cell r="B84">
            <v>1974</v>
          </cell>
          <cell r="C84" t="str">
            <v>Dec</v>
          </cell>
          <cell r="D84">
            <v>13</v>
          </cell>
          <cell r="F84">
            <v>0</v>
          </cell>
          <cell r="G84">
            <v>0</v>
          </cell>
          <cell r="H84">
            <v>140</v>
          </cell>
          <cell r="I84">
            <v>0.27800000000000002</v>
          </cell>
          <cell r="J84">
            <v>0</v>
          </cell>
          <cell r="L84">
            <v>0</v>
          </cell>
          <cell r="M84">
            <v>0</v>
          </cell>
          <cell r="N84">
            <v>0</v>
          </cell>
          <cell r="P84">
            <v>0</v>
          </cell>
        </row>
        <row r="85">
          <cell r="A85">
            <v>27377</v>
          </cell>
          <cell r="B85">
            <v>1974</v>
          </cell>
          <cell r="C85" t="str">
            <v>Dec</v>
          </cell>
          <cell r="D85">
            <v>14</v>
          </cell>
          <cell r="F85">
            <v>0</v>
          </cell>
          <cell r="G85">
            <v>0</v>
          </cell>
          <cell r="H85">
            <v>144</v>
          </cell>
          <cell r="I85">
            <v>0.28599999999999998</v>
          </cell>
          <cell r="J85">
            <v>0</v>
          </cell>
          <cell r="L85">
            <v>0</v>
          </cell>
          <cell r="M85">
            <v>0</v>
          </cell>
          <cell r="N85">
            <v>0</v>
          </cell>
          <cell r="P85">
            <v>0</v>
          </cell>
        </row>
        <row r="86">
          <cell r="A86">
            <v>27378</v>
          </cell>
          <cell r="B86">
            <v>1974</v>
          </cell>
          <cell r="C86" t="str">
            <v>Dec</v>
          </cell>
          <cell r="D86">
            <v>15</v>
          </cell>
          <cell r="F86">
            <v>0</v>
          </cell>
          <cell r="G86">
            <v>0</v>
          </cell>
          <cell r="H86">
            <v>147</v>
          </cell>
          <cell r="I86">
            <v>0.29199999999999998</v>
          </cell>
          <cell r="J86">
            <v>0</v>
          </cell>
          <cell r="L86">
            <v>0</v>
          </cell>
          <cell r="M86">
            <v>0</v>
          </cell>
          <cell r="N86">
            <v>0</v>
          </cell>
          <cell r="P86">
            <v>0</v>
          </cell>
        </row>
        <row r="87">
          <cell r="A87">
            <v>27379</v>
          </cell>
          <cell r="B87">
            <v>1974</v>
          </cell>
          <cell r="C87" t="str">
            <v>Dec</v>
          </cell>
          <cell r="D87">
            <v>16</v>
          </cell>
          <cell r="F87">
            <v>0</v>
          </cell>
          <cell r="G87">
            <v>0</v>
          </cell>
          <cell r="H87">
            <v>152</v>
          </cell>
          <cell r="I87">
            <v>0.30099999999999999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P87">
            <v>0</v>
          </cell>
        </row>
        <row r="88">
          <cell r="A88">
            <v>27380</v>
          </cell>
          <cell r="B88">
            <v>1974</v>
          </cell>
          <cell r="C88" t="str">
            <v>Dec</v>
          </cell>
          <cell r="D88">
            <v>17</v>
          </cell>
          <cell r="F88">
            <v>0</v>
          </cell>
          <cell r="G88">
            <v>0</v>
          </cell>
          <cell r="H88">
            <v>149</v>
          </cell>
          <cell r="I88">
            <v>0.29599999999999999</v>
          </cell>
          <cell r="J88">
            <v>0</v>
          </cell>
          <cell r="L88">
            <v>0</v>
          </cell>
          <cell r="M88">
            <v>0</v>
          </cell>
          <cell r="N88">
            <v>0</v>
          </cell>
          <cell r="P88">
            <v>0</v>
          </cell>
        </row>
        <row r="89">
          <cell r="A89">
            <v>27381</v>
          </cell>
          <cell r="B89">
            <v>1974</v>
          </cell>
          <cell r="C89" t="str">
            <v>Dec</v>
          </cell>
          <cell r="D89">
            <v>18</v>
          </cell>
          <cell r="F89">
            <v>0</v>
          </cell>
          <cell r="G89">
            <v>0</v>
          </cell>
          <cell r="H89">
            <v>150</v>
          </cell>
          <cell r="I89">
            <v>0.29799999999999999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P89">
            <v>0</v>
          </cell>
        </row>
        <row r="90">
          <cell r="A90">
            <v>27382</v>
          </cell>
          <cell r="B90">
            <v>1974</v>
          </cell>
          <cell r="C90" t="str">
            <v>Dec</v>
          </cell>
          <cell r="D90">
            <v>19</v>
          </cell>
          <cell r="F90">
            <v>0</v>
          </cell>
          <cell r="G90">
            <v>0</v>
          </cell>
          <cell r="H90">
            <v>157</v>
          </cell>
          <cell r="I90">
            <v>0.311</v>
          </cell>
          <cell r="J90">
            <v>0</v>
          </cell>
          <cell r="L90">
            <v>0</v>
          </cell>
          <cell r="M90">
            <v>58</v>
          </cell>
          <cell r="N90">
            <v>0.115</v>
          </cell>
          <cell r="P90">
            <v>0</v>
          </cell>
        </row>
        <row r="91">
          <cell r="A91">
            <v>27383</v>
          </cell>
          <cell r="B91">
            <v>1974</v>
          </cell>
          <cell r="C91" t="str">
            <v>Dec</v>
          </cell>
          <cell r="D91">
            <v>20</v>
          </cell>
          <cell r="F91">
            <v>0</v>
          </cell>
          <cell r="G91">
            <v>0</v>
          </cell>
          <cell r="H91">
            <v>160</v>
          </cell>
          <cell r="I91">
            <v>0.317</v>
          </cell>
          <cell r="J91">
            <v>0</v>
          </cell>
          <cell r="L91">
            <v>0</v>
          </cell>
          <cell r="M91">
            <v>42</v>
          </cell>
          <cell r="N91">
            <v>8.3000000000000004E-2</v>
          </cell>
          <cell r="P91">
            <v>0</v>
          </cell>
        </row>
        <row r="92">
          <cell r="A92">
            <v>27384</v>
          </cell>
          <cell r="B92">
            <v>1974</v>
          </cell>
          <cell r="C92" t="str">
            <v>Dec</v>
          </cell>
          <cell r="D92">
            <v>21</v>
          </cell>
          <cell r="F92">
            <v>0</v>
          </cell>
          <cell r="G92">
            <v>0</v>
          </cell>
          <cell r="H92">
            <v>142</v>
          </cell>
          <cell r="I92">
            <v>0.28199999999999997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P92">
            <v>0</v>
          </cell>
        </row>
        <row r="93">
          <cell r="A93">
            <v>27385</v>
          </cell>
          <cell r="B93">
            <v>1974</v>
          </cell>
          <cell r="C93" t="str">
            <v>Dec</v>
          </cell>
          <cell r="D93">
            <v>22</v>
          </cell>
          <cell r="F93">
            <v>0</v>
          </cell>
          <cell r="G93">
            <v>0</v>
          </cell>
          <cell r="H93">
            <v>153</v>
          </cell>
          <cell r="I93">
            <v>0.30299999999999999</v>
          </cell>
          <cell r="J93">
            <v>0</v>
          </cell>
          <cell r="L93">
            <v>0</v>
          </cell>
          <cell r="M93">
            <v>0</v>
          </cell>
          <cell r="N93">
            <v>0</v>
          </cell>
          <cell r="P93">
            <v>0</v>
          </cell>
        </row>
        <row r="94">
          <cell r="A94">
            <v>27386</v>
          </cell>
          <cell r="B94">
            <v>1974</v>
          </cell>
          <cell r="C94" t="str">
            <v>Dec</v>
          </cell>
          <cell r="D94">
            <v>23</v>
          </cell>
          <cell r="F94">
            <v>0</v>
          </cell>
          <cell r="G94">
            <v>0</v>
          </cell>
          <cell r="H94">
            <v>160</v>
          </cell>
          <cell r="I94">
            <v>0.317</v>
          </cell>
          <cell r="J94">
            <v>0</v>
          </cell>
          <cell r="L94">
            <v>0</v>
          </cell>
          <cell r="M94">
            <v>0</v>
          </cell>
          <cell r="N94">
            <v>0</v>
          </cell>
          <cell r="P94">
            <v>0</v>
          </cell>
        </row>
        <row r="95">
          <cell r="A95">
            <v>27387</v>
          </cell>
          <cell r="B95">
            <v>1974</v>
          </cell>
          <cell r="C95" t="str">
            <v>Dec</v>
          </cell>
          <cell r="D95">
            <v>24</v>
          </cell>
          <cell r="F95">
            <v>0</v>
          </cell>
          <cell r="G95">
            <v>0</v>
          </cell>
          <cell r="H95">
            <v>165</v>
          </cell>
          <cell r="I95">
            <v>0.32700000000000001</v>
          </cell>
          <cell r="J95">
            <v>0</v>
          </cell>
          <cell r="L95">
            <v>0</v>
          </cell>
          <cell r="M95">
            <v>0</v>
          </cell>
          <cell r="N95">
            <v>0</v>
          </cell>
          <cell r="P95">
            <v>0</v>
          </cell>
        </row>
        <row r="96">
          <cell r="A96">
            <v>27388</v>
          </cell>
          <cell r="B96">
            <v>1974</v>
          </cell>
          <cell r="C96" t="str">
            <v>Dec</v>
          </cell>
          <cell r="D96">
            <v>25</v>
          </cell>
          <cell r="F96">
            <v>0</v>
          </cell>
          <cell r="G96">
            <v>0</v>
          </cell>
          <cell r="H96">
            <v>155</v>
          </cell>
          <cell r="I96">
            <v>0.307</v>
          </cell>
          <cell r="J96">
            <v>0</v>
          </cell>
          <cell r="L96">
            <v>0</v>
          </cell>
          <cell r="M96">
            <v>0</v>
          </cell>
          <cell r="N96">
            <v>0</v>
          </cell>
          <cell r="P96">
            <v>0</v>
          </cell>
        </row>
        <row r="97">
          <cell r="A97">
            <v>27389</v>
          </cell>
          <cell r="B97">
            <v>1974</v>
          </cell>
          <cell r="C97" t="str">
            <v>Dec</v>
          </cell>
          <cell r="D97">
            <v>26</v>
          </cell>
          <cell r="F97">
            <v>0</v>
          </cell>
          <cell r="G97">
            <v>0</v>
          </cell>
          <cell r="H97">
            <v>158</v>
          </cell>
          <cell r="I97">
            <v>0.313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P97">
            <v>0</v>
          </cell>
        </row>
        <row r="98">
          <cell r="A98">
            <v>27390</v>
          </cell>
          <cell r="B98">
            <v>1974</v>
          </cell>
          <cell r="C98" t="str">
            <v>Dec</v>
          </cell>
          <cell r="D98">
            <v>27</v>
          </cell>
          <cell r="F98">
            <v>0</v>
          </cell>
          <cell r="G98">
            <v>0</v>
          </cell>
          <cell r="H98">
            <v>150</v>
          </cell>
          <cell r="I98">
            <v>0.29799999999999999</v>
          </cell>
          <cell r="J98">
            <v>0</v>
          </cell>
          <cell r="L98">
            <v>0</v>
          </cell>
          <cell r="M98">
            <v>0</v>
          </cell>
          <cell r="N98">
            <v>0</v>
          </cell>
          <cell r="P98">
            <v>0</v>
          </cell>
        </row>
        <row r="99">
          <cell r="A99">
            <v>27391</v>
          </cell>
          <cell r="B99">
            <v>1974</v>
          </cell>
          <cell r="C99" t="str">
            <v>Dec</v>
          </cell>
          <cell r="D99">
            <v>28</v>
          </cell>
          <cell r="F99">
            <v>0</v>
          </cell>
          <cell r="G99">
            <v>0</v>
          </cell>
          <cell r="H99">
            <v>157</v>
          </cell>
          <cell r="I99">
            <v>0.311</v>
          </cell>
          <cell r="J99">
            <v>0</v>
          </cell>
          <cell r="L99">
            <v>0</v>
          </cell>
          <cell r="M99">
            <v>0</v>
          </cell>
          <cell r="N99">
            <v>0</v>
          </cell>
          <cell r="P99">
            <v>0</v>
          </cell>
        </row>
        <row r="100">
          <cell r="A100">
            <v>27392</v>
          </cell>
          <cell r="B100">
            <v>1974</v>
          </cell>
          <cell r="C100" t="str">
            <v>Dec</v>
          </cell>
          <cell r="D100">
            <v>29</v>
          </cell>
          <cell r="F100">
            <v>0</v>
          </cell>
          <cell r="G100">
            <v>0</v>
          </cell>
          <cell r="H100">
            <v>163</v>
          </cell>
          <cell r="I100">
            <v>0.32300000000000001</v>
          </cell>
          <cell r="J100">
            <v>0</v>
          </cell>
          <cell r="L100">
            <v>0</v>
          </cell>
          <cell r="M100">
            <v>0</v>
          </cell>
          <cell r="N100">
            <v>0</v>
          </cell>
          <cell r="P100">
            <v>0</v>
          </cell>
        </row>
        <row r="101">
          <cell r="A101">
            <v>27393</v>
          </cell>
          <cell r="B101">
            <v>1974</v>
          </cell>
          <cell r="C101" t="str">
            <v>Dec</v>
          </cell>
          <cell r="D101">
            <v>30</v>
          </cell>
          <cell r="F101">
            <v>0</v>
          </cell>
          <cell r="G101">
            <v>0</v>
          </cell>
          <cell r="H101">
            <v>141</v>
          </cell>
          <cell r="I101">
            <v>0.28000000000000003</v>
          </cell>
          <cell r="J101">
            <v>0</v>
          </cell>
          <cell r="L101">
            <v>0</v>
          </cell>
          <cell r="M101">
            <v>0</v>
          </cell>
          <cell r="N101">
            <v>0</v>
          </cell>
          <cell r="P101">
            <v>0</v>
          </cell>
        </row>
        <row r="102">
          <cell r="A102">
            <v>27394</v>
          </cell>
          <cell r="B102">
            <v>1974</v>
          </cell>
          <cell r="C102" t="str">
            <v>Dec</v>
          </cell>
          <cell r="D102">
            <v>31</v>
          </cell>
          <cell r="F102">
            <v>0</v>
          </cell>
          <cell r="G102">
            <v>0</v>
          </cell>
          <cell r="H102">
            <v>141</v>
          </cell>
          <cell r="I102">
            <v>0.28000000000000003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P102">
            <v>0</v>
          </cell>
        </row>
        <row r="103">
          <cell r="A103">
            <v>27395</v>
          </cell>
          <cell r="B103">
            <v>1975</v>
          </cell>
          <cell r="C103" t="str">
            <v>Jan</v>
          </cell>
          <cell r="D103">
            <v>1</v>
          </cell>
          <cell r="F103">
            <v>0</v>
          </cell>
          <cell r="G103">
            <v>0</v>
          </cell>
          <cell r="H103">
            <v>140</v>
          </cell>
          <cell r="I103">
            <v>0.27800000000000002</v>
          </cell>
          <cell r="J103">
            <v>0</v>
          </cell>
          <cell r="L103">
            <v>0</v>
          </cell>
          <cell r="M103">
            <v>0</v>
          </cell>
          <cell r="N103">
            <v>0</v>
          </cell>
          <cell r="P103">
            <v>0</v>
          </cell>
        </row>
        <row r="104">
          <cell r="A104">
            <v>27396</v>
          </cell>
          <cell r="B104">
            <v>1975</v>
          </cell>
          <cell r="C104" t="str">
            <v>Jan</v>
          </cell>
          <cell r="D104">
            <v>2</v>
          </cell>
          <cell r="F104">
            <v>0</v>
          </cell>
          <cell r="G104">
            <v>0</v>
          </cell>
          <cell r="H104">
            <v>128</v>
          </cell>
          <cell r="I104">
            <v>0.254</v>
          </cell>
          <cell r="J104">
            <v>0</v>
          </cell>
          <cell r="L104">
            <v>0</v>
          </cell>
          <cell r="M104">
            <v>0</v>
          </cell>
          <cell r="N104">
            <v>0</v>
          </cell>
          <cell r="P104">
            <v>0</v>
          </cell>
        </row>
        <row r="105">
          <cell r="A105">
            <v>27397</v>
          </cell>
          <cell r="B105">
            <v>1975</v>
          </cell>
          <cell r="C105" t="str">
            <v>Jan</v>
          </cell>
          <cell r="D105">
            <v>3</v>
          </cell>
          <cell r="F105">
            <v>0</v>
          </cell>
          <cell r="G105">
            <v>0</v>
          </cell>
          <cell r="H105">
            <v>119</v>
          </cell>
          <cell r="I105">
            <v>0.23599999999999999</v>
          </cell>
          <cell r="J105">
            <v>0</v>
          </cell>
          <cell r="L105">
            <v>0</v>
          </cell>
          <cell r="M105">
            <v>0</v>
          </cell>
          <cell r="N105">
            <v>0</v>
          </cell>
          <cell r="P105">
            <v>0</v>
          </cell>
        </row>
        <row r="106">
          <cell r="A106">
            <v>27398</v>
          </cell>
          <cell r="B106">
            <v>1975</v>
          </cell>
          <cell r="C106" t="str">
            <v>Jan</v>
          </cell>
          <cell r="D106">
            <v>4</v>
          </cell>
          <cell r="F106">
            <v>0</v>
          </cell>
          <cell r="G106">
            <v>0</v>
          </cell>
          <cell r="H106">
            <v>121</v>
          </cell>
          <cell r="I106">
            <v>0.24</v>
          </cell>
          <cell r="J106">
            <v>0</v>
          </cell>
          <cell r="L106">
            <v>0</v>
          </cell>
          <cell r="M106">
            <v>0</v>
          </cell>
          <cell r="N106">
            <v>0</v>
          </cell>
          <cell r="P106">
            <v>0</v>
          </cell>
        </row>
        <row r="107">
          <cell r="A107">
            <v>27399</v>
          </cell>
          <cell r="B107">
            <v>1975</v>
          </cell>
          <cell r="C107" t="str">
            <v>Jan</v>
          </cell>
          <cell r="D107">
            <v>5</v>
          </cell>
          <cell r="F107">
            <v>0</v>
          </cell>
          <cell r="G107">
            <v>0</v>
          </cell>
          <cell r="H107">
            <v>127</v>
          </cell>
          <cell r="I107">
            <v>0.252</v>
          </cell>
          <cell r="J107">
            <v>0</v>
          </cell>
          <cell r="L107">
            <v>0</v>
          </cell>
          <cell r="M107">
            <v>0</v>
          </cell>
          <cell r="N107">
            <v>0</v>
          </cell>
          <cell r="P107">
            <v>0</v>
          </cell>
        </row>
        <row r="108">
          <cell r="A108">
            <v>27400</v>
          </cell>
          <cell r="B108">
            <v>1975</v>
          </cell>
          <cell r="C108" t="str">
            <v>Jan</v>
          </cell>
          <cell r="D108">
            <v>6</v>
          </cell>
          <cell r="F108">
            <v>0</v>
          </cell>
          <cell r="G108">
            <v>0</v>
          </cell>
          <cell r="H108">
            <v>133</v>
          </cell>
          <cell r="I108">
            <v>0.26400000000000001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P108">
            <v>0</v>
          </cell>
        </row>
        <row r="109">
          <cell r="A109">
            <v>27401</v>
          </cell>
          <cell r="B109">
            <v>1975</v>
          </cell>
          <cell r="C109" t="str">
            <v>Jan</v>
          </cell>
          <cell r="D109">
            <v>7</v>
          </cell>
          <cell r="F109">
            <v>0</v>
          </cell>
          <cell r="G109">
            <v>0</v>
          </cell>
          <cell r="H109">
            <v>134</v>
          </cell>
          <cell r="I109">
            <v>0.26600000000000001</v>
          </cell>
          <cell r="J109">
            <v>0</v>
          </cell>
          <cell r="L109">
            <v>0</v>
          </cell>
          <cell r="M109">
            <v>0</v>
          </cell>
          <cell r="N109">
            <v>0</v>
          </cell>
          <cell r="P109">
            <v>0</v>
          </cell>
        </row>
        <row r="110">
          <cell r="A110">
            <v>27402</v>
          </cell>
          <cell r="B110">
            <v>1975</v>
          </cell>
          <cell r="C110" t="str">
            <v>Jan</v>
          </cell>
          <cell r="D110">
            <v>8</v>
          </cell>
          <cell r="F110">
            <v>0</v>
          </cell>
          <cell r="G110">
            <v>0</v>
          </cell>
          <cell r="H110">
            <v>140</v>
          </cell>
          <cell r="I110">
            <v>0.27800000000000002</v>
          </cell>
          <cell r="J110">
            <v>0</v>
          </cell>
          <cell r="L110">
            <v>0</v>
          </cell>
          <cell r="M110">
            <v>0</v>
          </cell>
          <cell r="N110">
            <v>0</v>
          </cell>
          <cell r="P110">
            <v>0</v>
          </cell>
        </row>
        <row r="111">
          <cell r="A111">
            <v>27403</v>
          </cell>
          <cell r="B111">
            <v>1975</v>
          </cell>
          <cell r="C111" t="str">
            <v>Jan</v>
          </cell>
          <cell r="D111">
            <v>9</v>
          </cell>
          <cell r="F111">
            <v>0</v>
          </cell>
          <cell r="G111">
            <v>0</v>
          </cell>
          <cell r="H111">
            <v>154</v>
          </cell>
          <cell r="I111">
            <v>0.30499999999999999</v>
          </cell>
          <cell r="J111">
            <v>0</v>
          </cell>
          <cell r="L111">
            <v>0</v>
          </cell>
          <cell r="M111">
            <v>0</v>
          </cell>
          <cell r="N111">
            <v>0</v>
          </cell>
          <cell r="P111">
            <v>0</v>
          </cell>
        </row>
        <row r="112">
          <cell r="A112">
            <v>27404</v>
          </cell>
          <cell r="B112">
            <v>1975</v>
          </cell>
          <cell r="C112" t="str">
            <v>Jan</v>
          </cell>
          <cell r="D112">
            <v>10</v>
          </cell>
          <cell r="F112">
            <v>0</v>
          </cell>
          <cell r="G112">
            <v>0</v>
          </cell>
          <cell r="H112">
            <v>170</v>
          </cell>
          <cell r="I112">
            <v>0.33700000000000002</v>
          </cell>
          <cell r="J112">
            <v>0</v>
          </cell>
          <cell r="L112">
            <v>0</v>
          </cell>
          <cell r="M112">
            <v>0</v>
          </cell>
          <cell r="N112">
            <v>0</v>
          </cell>
          <cell r="P112">
            <v>0</v>
          </cell>
        </row>
        <row r="113">
          <cell r="A113">
            <v>27405</v>
          </cell>
          <cell r="B113">
            <v>1975</v>
          </cell>
          <cell r="C113" t="str">
            <v>Jan</v>
          </cell>
          <cell r="D113">
            <v>11</v>
          </cell>
          <cell r="F113">
            <v>0</v>
          </cell>
          <cell r="G113">
            <v>0</v>
          </cell>
          <cell r="H113">
            <v>175</v>
          </cell>
          <cell r="I113">
            <v>0.34699999999999998</v>
          </cell>
          <cell r="J113">
            <v>0</v>
          </cell>
          <cell r="L113">
            <v>0</v>
          </cell>
          <cell r="M113">
            <v>0</v>
          </cell>
          <cell r="N113">
            <v>0</v>
          </cell>
          <cell r="P113">
            <v>0</v>
          </cell>
        </row>
        <row r="114">
          <cell r="A114">
            <v>27406</v>
          </cell>
          <cell r="B114">
            <v>1975</v>
          </cell>
          <cell r="C114" t="str">
            <v>Jan</v>
          </cell>
          <cell r="D114">
            <v>12</v>
          </cell>
          <cell r="F114">
            <v>0</v>
          </cell>
          <cell r="G114">
            <v>0</v>
          </cell>
          <cell r="H114">
            <v>161</v>
          </cell>
          <cell r="I114">
            <v>0.31900000000000001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P114">
            <v>0</v>
          </cell>
        </row>
        <row r="115">
          <cell r="A115">
            <v>27407</v>
          </cell>
          <cell r="B115">
            <v>1975</v>
          </cell>
          <cell r="C115" t="str">
            <v>Jan</v>
          </cell>
          <cell r="D115">
            <v>13</v>
          </cell>
          <cell r="F115">
            <v>0</v>
          </cell>
          <cell r="G115">
            <v>0</v>
          </cell>
          <cell r="H115">
            <v>150</v>
          </cell>
          <cell r="I115">
            <v>0.29799999999999999</v>
          </cell>
          <cell r="J115">
            <v>0</v>
          </cell>
          <cell r="L115">
            <v>0</v>
          </cell>
          <cell r="M115">
            <v>0</v>
          </cell>
          <cell r="N115">
            <v>0</v>
          </cell>
          <cell r="P115">
            <v>0</v>
          </cell>
        </row>
        <row r="116">
          <cell r="A116">
            <v>27408</v>
          </cell>
          <cell r="B116">
            <v>1975</v>
          </cell>
          <cell r="C116" t="str">
            <v>Jan</v>
          </cell>
          <cell r="D116">
            <v>14</v>
          </cell>
          <cell r="F116">
            <v>0</v>
          </cell>
          <cell r="G116">
            <v>0</v>
          </cell>
          <cell r="H116">
            <v>131</v>
          </cell>
          <cell r="I116">
            <v>0.26</v>
          </cell>
          <cell r="J116">
            <v>0</v>
          </cell>
          <cell r="L116">
            <v>0</v>
          </cell>
          <cell r="M116">
            <v>0</v>
          </cell>
          <cell r="N116">
            <v>0</v>
          </cell>
          <cell r="P116">
            <v>0</v>
          </cell>
        </row>
        <row r="117">
          <cell r="A117">
            <v>27409</v>
          </cell>
          <cell r="B117">
            <v>1975</v>
          </cell>
          <cell r="C117" t="str">
            <v>Jan</v>
          </cell>
          <cell r="D117">
            <v>15</v>
          </cell>
          <cell r="F117">
            <v>0</v>
          </cell>
          <cell r="G117">
            <v>0</v>
          </cell>
          <cell r="H117">
            <v>132</v>
          </cell>
          <cell r="I117">
            <v>0.26200000000000001</v>
          </cell>
          <cell r="J117">
            <v>0</v>
          </cell>
          <cell r="L117">
            <v>0</v>
          </cell>
          <cell r="M117">
            <v>0</v>
          </cell>
          <cell r="N117">
            <v>0</v>
          </cell>
          <cell r="P117">
            <v>0</v>
          </cell>
        </row>
        <row r="118">
          <cell r="A118">
            <v>27410</v>
          </cell>
          <cell r="B118">
            <v>1975</v>
          </cell>
          <cell r="C118" t="str">
            <v>Jan</v>
          </cell>
          <cell r="D118">
            <v>16</v>
          </cell>
          <cell r="F118">
            <v>0</v>
          </cell>
          <cell r="G118">
            <v>0</v>
          </cell>
          <cell r="H118">
            <v>131</v>
          </cell>
          <cell r="I118">
            <v>0.26</v>
          </cell>
          <cell r="J118">
            <v>0</v>
          </cell>
          <cell r="L118">
            <v>0</v>
          </cell>
          <cell r="M118">
            <v>0</v>
          </cell>
          <cell r="N118">
            <v>0</v>
          </cell>
          <cell r="P118">
            <v>0</v>
          </cell>
        </row>
        <row r="119">
          <cell r="A119">
            <v>27411</v>
          </cell>
          <cell r="B119">
            <v>1975</v>
          </cell>
          <cell r="C119" t="str">
            <v>Jan</v>
          </cell>
          <cell r="D119">
            <v>17</v>
          </cell>
          <cell r="F119">
            <v>0</v>
          </cell>
          <cell r="G119">
            <v>0</v>
          </cell>
          <cell r="H119">
            <v>131</v>
          </cell>
          <cell r="I119">
            <v>0.26</v>
          </cell>
          <cell r="J119">
            <v>0</v>
          </cell>
          <cell r="L119">
            <v>0</v>
          </cell>
          <cell r="M119">
            <v>0</v>
          </cell>
          <cell r="N119">
            <v>0</v>
          </cell>
          <cell r="P119">
            <v>0</v>
          </cell>
        </row>
        <row r="120">
          <cell r="A120">
            <v>27412</v>
          </cell>
          <cell r="B120">
            <v>1975</v>
          </cell>
          <cell r="C120" t="str">
            <v>Jan</v>
          </cell>
          <cell r="D120">
            <v>18</v>
          </cell>
          <cell r="F120">
            <v>0</v>
          </cell>
          <cell r="G120">
            <v>0</v>
          </cell>
          <cell r="H120">
            <v>134</v>
          </cell>
          <cell r="I120">
            <v>0.26600000000000001</v>
          </cell>
          <cell r="J120">
            <v>0</v>
          </cell>
          <cell r="L120">
            <v>0</v>
          </cell>
          <cell r="M120">
            <v>0</v>
          </cell>
          <cell r="N120">
            <v>0</v>
          </cell>
          <cell r="P120">
            <v>0</v>
          </cell>
        </row>
        <row r="121">
          <cell r="A121">
            <v>27413</v>
          </cell>
          <cell r="B121">
            <v>1975</v>
          </cell>
          <cell r="C121" t="str">
            <v>Jan</v>
          </cell>
          <cell r="D121">
            <v>19</v>
          </cell>
          <cell r="F121">
            <v>0</v>
          </cell>
          <cell r="G121">
            <v>0</v>
          </cell>
          <cell r="H121">
            <v>135</v>
          </cell>
          <cell r="I121">
            <v>0.26800000000000002</v>
          </cell>
          <cell r="J121">
            <v>0</v>
          </cell>
          <cell r="L121">
            <v>0</v>
          </cell>
          <cell r="M121">
            <v>0</v>
          </cell>
          <cell r="N121">
            <v>0</v>
          </cell>
          <cell r="P121">
            <v>0</v>
          </cell>
        </row>
        <row r="122">
          <cell r="A122">
            <v>27414</v>
          </cell>
          <cell r="B122">
            <v>1975</v>
          </cell>
          <cell r="C122" t="str">
            <v>Jan</v>
          </cell>
          <cell r="D122">
            <v>20</v>
          </cell>
          <cell r="F122">
            <v>0</v>
          </cell>
          <cell r="G122">
            <v>0</v>
          </cell>
          <cell r="H122">
            <v>134</v>
          </cell>
          <cell r="I122">
            <v>0.26600000000000001</v>
          </cell>
          <cell r="J122">
            <v>0</v>
          </cell>
          <cell r="L122">
            <v>0</v>
          </cell>
          <cell r="M122">
            <v>0</v>
          </cell>
          <cell r="N122">
            <v>0</v>
          </cell>
          <cell r="P122">
            <v>0</v>
          </cell>
        </row>
        <row r="123">
          <cell r="A123">
            <v>27415</v>
          </cell>
          <cell r="B123">
            <v>1975</v>
          </cell>
          <cell r="C123" t="str">
            <v>Jan</v>
          </cell>
          <cell r="D123">
            <v>21</v>
          </cell>
          <cell r="F123">
            <v>0</v>
          </cell>
          <cell r="G123">
            <v>0</v>
          </cell>
          <cell r="H123">
            <v>131</v>
          </cell>
          <cell r="I123">
            <v>0.26</v>
          </cell>
          <cell r="J123">
            <v>0</v>
          </cell>
          <cell r="L123">
            <v>0</v>
          </cell>
          <cell r="M123">
            <v>0</v>
          </cell>
          <cell r="N123">
            <v>0</v>
          </cell>
          <cell r="P123">
            <v>0</v>
          </cell>
        </row>
        <row r="124">
          <cell r="A124">
            <v>27416</v>
          </cell>
          <cell r="B124">
            <v>1975</v>
          </cell>
          <cell r="C124" t="str">
            <v>Jan</v>
          </cell>
          <cell r="D124">
            <v>22</v>
          </cell>
          <cell r="F124">
            <v>0</v>
          </cell>
          <cell r="G124">
            <v>0</v>
          </cell>
          <cell r="H124">
            <v>131</v>
          </cell>
          <cell r="I124">
            <v>0.26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P124">
            <v>0</v>
          </cell>
        </row>
        <row r="125">
          <cell r="A125">
            <v>27417</v>
          </cell>
          <cell r="B125">
            <v>1975</v>
          </cell>
          <cell r="C125" t="str">
            <v>Jan</v>
          </cell>
          <cell r="D125">
            <v>23</v>
          </cell>
          <cell r="F125">
            <v>0</v>
          </cell>
          <cell r="G125">
            <v>0</v>
          </cell>
          <cell r="H125">
            <v>131</v>
          </cell>
          <cell r="I125">
            <v>0.26</v>
          </cell>
          <cell r="J125">
            <v>0</v>
          </cell>
          <cell r="L125">
            <v>0</v>
          </cell>
          <cell r="M125">
            <v>0</v>
          </cell>
          <cell r="N125">
            <v>0</v>
          </cell>
          <cell r="P125">
            <v>0</v>
          </cell>
        </row>
        <row r="126">
          <cell r="A126">
            <v>27418</v>
          </cell>
          <cell r="B126">
            <v>1975</v>
          </cell>
          <cell r="C126" t="str">
            <v>Jan</v>
          </cell>
          <cell r="D126">
            <v>24</v>
          </cell>
          <cell r="F126">
            <v>0</v>
          </cell>
          <cell r="G126">
            <v>0</v>
          </cell>
          <cell r="H126">
            <v>133</v>
          </cell>
          <cell r="I126">
            <v>0.26400000000000001</v>
          </cell>
          <cell r="J126">
            <v>0</v>
          </cell>
          <cell r="L126">
            <v>0</v>
          </cell>
          <cell r="M126">
            <v>0</v>
          </cell>
          <cell r="N126">
            <v>0</v>
          </cell>
          <cell r="P126">
            <v>0</v>
          </cell>
        </row>
        <row r="127">
          <cell r="A127">
            <v>27419</v>
          </cell>
          <cell r="B127">
            <v>1975</v>
          </cell>
          <cell r="C127" t="str">
            <v>Jan</v>
          </cell>
          <cell r="D127">
            <v>25</v>
          </cell>
          <cell r="F127">
            <v>0</v>
          </cell>
          <cell r="G127">
            <v>0</v>
          </cell>
          <cell r="H127">
            <v>142</v>
          </cell>
          <cell r="I127">
            <v>0.28199999999999997</v>
          </cell>
          <cell r="J127">
            <v>0</v>
          </cell>
          <cell r="L127">
            <v>0</v>
          </cell>
          <cell r="M127">
            <v>0</v>
          </cell>
          <cell r="N127">
            <v>0</v>
          </cell>
          <cell r="P127">
            <v>0</v>
          </cell>
        </row>
        <row r="128">
          <cell r="A128">
            <v>27420</v>
          </cell>
          <cell r="B128">
            <v>1975</v>
          </cell>
          <cell r="C128" t="str">
            <v>Jan</v>
          </cell>
          <cell r="D128">
            <v>26</v>
          </cell>
          <cell r="F128">
            <v>0</v>
          </cell>
          <cell r="G128">
            <v>0</v>
          </cell>
          <cell r="H128">
            <v>169</v>
          </cell>
          <cell r="I128">
            <v>0.33500000000000002</v>
          </cell>
          <cell r="J128">
            <v>0</v>
          </cell>
          <cell r="L128">
            <v>0</v>
          </cell>
          <cell r="M128">
            <v>0</v>
          </cell>
          <cell r="N128">
            <v>0</v>
          </cell>
          <cell r="P128">
            <v>0</v>
          </cell>
        </row>
        <row r="129">
          <cell r="A129">
            <v>27421</v>
          </cell>
          <cell r="B129">
            <v>1975</v>
          </cell>
          <cell r="C129" t="str">
            <v>Jan</v>
          </cell>
          <cell r="D129">
            <v>27</v>
          </cell>
          <cell r="F129">
            <v>0</v>
          </cell>
          <cell r="G129">
            <v>0</v>
          </cell>
          <cell r="H129">
            <v>224</v>
          </cell>
          <cell r="I129">
            <v>0.44400000000000001</v>
          </cell>
          <cell r="J129">
            <v>0</v>
          </cell>
          <cell r="L129">
            <v>0</v>
          </cell>
          <cell r="M129">
            <v>0</v>
          </cell>
          <cell r="N129">
            <v>0</v>
          </cell>
          <cell r="P129">
            <v>0</v>
          </cell>
        </row>
        <row r="130">
          <cell r="A130">
            <v>27422</v>
          </cell>
          <cell r="B130">
            <v>1975</v>
          </cell>
          <cell r="C130" t="str">
            <v>Jan</v>
          </cell>
          <cell r="D130">
            <v>28</v>
          </cell>
          <cell r="F130">
            <v>0</v>
          </cell>
          <cell r="G130">
            <v>0</v>
          </cell>
          <cell r="H130">
            <v>178</v>
          </cell>
          <cell r="I130">
            <v>0.35299999999999998</v>
          </cell>
          <cell r="J130">
            <v>0</v>
          </cell>
          <cell r="L130">
            <v>0</v>
          </cell>
          <cell r="M130">
            <v>0</v>
          </cell>
          <cell r="N130">
            <v>0</v>
          </cell>
          <cell r="P130">
            <v>0</v>
          </cell>
        </row>
        <row r="131">
          <cell r="A131">
            <v>27423</v>
          </cell>
          <cell r="B131">
            <v>1975</v>
          </cell>
          <cell r="C131" t="str">
            <v>Jan</v>
          </cell>
          <cell r="D131">
            <v>29</v>
          </cell>
          <cell r="F131">
            <v>0</v>
          </cell>
          <cell r="G131">
            <v>0</v>
          </cell>
          <cell r="H131">
            <v>166</v>
          </cell>
          <cell r="I131">
            <v>0.32900000000000001</v>
          </cell>
          <cell r="J131">
            <v>0</v>
          </cell>
          <cell r="L131">
            <v>0</v>
          </cell>
          <cell r="M131">
            <v>0</v>
          </cell>
          <cell r="N131">
            <v>0</v>
          </cell>
          <cell r="P131">
            <v>0</v>
          </cell>
        </row>
        <row r="132">
          <cell r="A132">
            <v>27424</v>
          </cell>
          <cell r="B132">
            <v>1975</v>
          </cell>
          <cell r="C132" t="str">
            <v>Jan</v>
          </cell>
          <cell r="D132">
            <v>30</v>
          </cell>
          <cell r="F132">
            <v>0</v>
          </cell>
          <cell r="G132">
            <v>0</v>
          </cell>
          <cell r="H132">
            <v>141</v>
          </cell>
          <cell r="I132">
            <v>0.28000000000000003</v>
          </cell>
          <cell r="J132">
            <v>0</v>
          </cell>
          <cell r="L132">
            <v>0</v>
          </cell>
          <cell r="M132">
            <v>0</v>
          </cell>
          <cell r="N132">
            <v>0</v>
          </cell>
          <cell r="P132">
            <v>0</v>
          </cell>
        </row>
        <row r="133">
          <cell r="A133">
            <v>27425</v>
          </cell>
          <cell r="B133">
            <v>1975</v>
          </cell>
          <cell r="C133" t="str">
            <v>Jan</v>
          </cell>
          <cell r="D133">
            <v>31</v>
          </cell>
          <cell r="F133">
            <v>0</v>
          </cell>
          <cell r="G133">
            <v>0</v>
          </cell>
          <cell r="H133">
            <v>127</v>
          </cell>
          <cell r="I133">
            <v>0.252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P133">
            <v>0</v>
          </cell>
        </row>
        <row r="134">
          <cell r="A134">
            <v>27426</v>
          </cell>
          <cell r="B134">
            <v>1975</v>
          </cell>
          <cell r="C134" t="str">
            <v>Feb</v>
          </cell>
          <cell r="D134">
            <v>1</v>
          </cell>
          <cell r="F134">
            <v>0</v>
          </cell>
          <cell r="G134">
            <v>0</v>
          </cell>
          <cell r="H134">
            <v>134</v>
          </cell>
          <cell r="I134">
            <v>0.26600000000000001</v>
          </cell>
          <cell r="J134">
            <v>0</v>
          </cell>
          <cell r="L134">
            <v>0</v>
          </cell>
          <cell r="M134">
            <v>0</v>
          </cell>
          <cell r="N134">
            <v>0</v>
          </cell>
          <cell r="P134">
            <v>0</v>
          </cell>
        </row>
        <row r="135">
          <cell r="A135">
            <v>27427</v>
          </cell>
          <cell r="B135">
            <v>1975</v>
          </cell>
          <cell r="C135" t="str">
            <v>Feb</v>
          </cell>
          <cell r="D135">
            <v>2</v>
          </cell>
          <cell r="F135">
            <v>0</v>
          </cell>
          <cell r="G135">
            <v>0</v>
          </cell>
          <cell r="H135">
            <v>137</v>
          </cell>
          <cell r="I135">
            <v>0.27200000000000002</v>
          </cell>
          <cell r="J135">
            <v>0</v>
          </cell>
          <cell r="L135">
            <v>0</v>
          </cell>
          <cell r="M135">
            <v>0</v>
          </cell>
          <cell r="N135">
            <v>0</v>
          </cell>
          <cell r="P135">
            <v>0</v>
          </cell>
        </row>
        <row r="136">
          <cell r="A136">
            <v>27428</v>
          </cell>
          <cell r="B136">
            <v>1975</v>
          </cell>
          <cell r="C136" t="str">
            <v>Feb</v>
          </cell>
          <cell r="D136">
            <v>3</v>
          </cell>
          <cell r="F136">
            <v>0</v>
          </cell>
          <cell r="G136">
            <v>0</v>
          </cell>
          <cell r="H136">
            <v>138</v>
          </cell>
          <cell r="I136">
            <v>0.27400000000000002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P136">
            <v>0</v>
          </cell>
        </row>
        <row r="137">
          <cell r="A137">
            <v>27429</v>
          </cell>
          <cell r="B137">
            <v>1975</v>
          </cell>
          <cell r="C137" t="str">
            <v>Feb</v>
          </cell>
          <cell r="D137">
            <v>4</v>
          </cell>
          <cell r="F137">
            <v>0</v>
          </cell>
          <cell r="G137">
            <v>0</v>
          </cell>
          <cell r="H137">
            <v>135</v>
          </cell>
          <cell r="I137">
            <v>0.26800000000000002</v>
          </cell>
          <cell r="J137">
            <v>0</v>
          </cell>
          <cell r="L137">
            <v>0</v>
          </cell>
          <cell r="M137">
            <v>0</v>
          </cell>
          <cell r="N137">
            <v>0</v>
          </cell>
          <cell r="P137">
            <v>0</v>
          </cell>
        </row>
        <row r="138">
          <cell r="A138">
            <v>27430</v>
          </cell>
          <cell r="B138">
            <v>1975</v>
          </cell>
          <cell r="C138" t="str">
            <v>Feb</v>
          </cell>
          <cell r="D138">
            <v>5</v>
          </cell>
          <cell r="F138">
            <v>0</v>
          </cell>
          <cell r="G138">
            <v>0</v>
          </cell>
          <cell r="H138">
            <v>127</v>
          </cell>
          <cell r="I138">
            <v>0.252</v>
          </cell>
          <cell r="J138">
            <v>0</v>
          </cell>
          <cell r="L138">
            <v>0</v>
          </cell>
          <cell r="M138">
            <v>0</v>
          </cell>
          <cell r="N138">
            <v>0</v>
          </cell>
          <cell r="P138">
            <v>0</v>
          </cell>
        </row>
        <row r="139">
          <cell r="A139">
            <v>27431</v>
          </cell>
          <cell r="B139">
            <v>1975</v>
          </cell>
          <cell r="C139" t="str">
            <v>Feb</v>
          </cell>
          <cell r="D139">
            <v>6</v>
          </cell>
          <cell r="F139">
            <v>0</v>
          </cell>
          <cell r="G139">
            <v>0</v>
          </cell>
          <cell r="H139">
            <v>127</v>
          </cell>
          <cell r="I139">
            <v>0.252</v>
          </cell>
          <cell r="J139">
            <v>0</v>
          </cell>
          <cell r="L139">
            <v>0</v>
          </cell>
          <cell r="M139">
            <v>0</v>
          </cell>
          <cell r="N139">
            <v>0</v>
          </cell>
          <cell r="P139">
            <v>0</v>
          </cell>
        </row>
        <row r="140">
          <cell r="A140">
            <v>27432</v>
          </cell>
          <cell r="B140">
            <v>1975</v>
          </cell>
          <cell r="C140" t="str">
            <v>Feb</v>
          </cell>
          <cell r="D140">
            <v>7</v>
          </cell>
          <cell r="F140">
            <v>0</v>
          </cell>
          <cell r="G140">
            <v>0</v>
          </cell>
          <cell r="H140">
            <v>128</v>
          </cell>
          <cell r="I140">
            <v>0.254</v>
          </cell>
          <cell r="J140">
            <v>0</v>
          </cell>
          <cell r="L140">
            <v>0</v>
          </cell>
          <cell r="M140">
            <v>0</v>
          </cell>
          <cell r="N140">
            <v>0</v>
          </cell>
          <cell r="P140">
            <v>0</v>
          </cell>
        </row>
        <row r="141">
          <cell r="A141">
            <v>27433</v>
          </cell>
          <cell r="B141">
            <v>1975</v>
          </cell>
          <cell r="C141" t="str">
            <v>Feb</v>
          </cell>
          <cell r="D141">
            <v>8</v>
          </cell>
          <cell r="F141">
            <v>0</v>
          </cell>
          <cell r="G141">
            <v>0</v>
          </cell>
          <cell r="H141">
            <v>137</v>
          </cell>
          <cell r="I141">
            <v>0.27200000000000002</v>
          </cell>
          <cell r="J141">
            <v>0</v>
          </cell>
          <cell r="L141">
            <v>0</v>
          </cell>
          <cell r="M141">
            <v>0</v>
          </cell>
          <cell r="N141">
            <v>0</v>
          </cell>
          <cell r="P141">
            <v>0</v>
          </cell>
        </row>
        <row r="142">
          <cell r="A142">
            <v>27434</v>
          </cell>
          <cell r="B142">
            <v>1975</v>
          </cell>
          <cell r="C142" t="str">
            <v>Feb</v>
          </cell>
          <cell r="D142">
            <v>9</v>
          </cell>
          <cell r="F142">
            <v>0</v>
          </cell>
          <cell r="G142">
            <v>0</v>
          </cell>
          <cell r="H142">
            <v>345</v>
          </cell>
          <cell r="I142">
            <v>0.68400000000000005</v>
          </cell>
          <cell r="J142">
            <v>0</v>
          </cell>
          <cell r="L142">
            <v>0</v>
          </cell>
          <cell r="M142">
            <v>0</v>
          </cell>
          <cell r="N142">
            <v>0</v>
          </cell>
          <cell r="P142">
            <v>0</v>
          </cell>
        </row>
        <row r="143">
          <cell r="A143">
            <v>27435</v>
          </cell>
          <cell r="B143">
            <v>1975</v>
          </cell>
          <cell r="C143" t="str">
            <v>Feb</v>
          </cell>
          <cell r="D143">
            <v>10</v>
          </cell>
          <cell r="F143">
            <v>0</v>
          </cell>
          <cell r="G143">
            <v>0</v>
          </cell>
          <cell r="H143">
            <v>620</v>
          </cell>
          <cell r="I143">
            <v>1.23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P143">
            <v>0</v>
          </cell>
        </row>
        <row r="144">
          <cell r="A144">
            <v>27436</v>
          </cell>
          <cell r="B144">
            <v>1975</v>
          </cell>
          <cell r="C144" t="str">
            <v>Feb</v>
          </cell>
          <cell r="D144">
            <v>11</v>
          </cell>
          <cell r="F144">
            <v>0</v>
          </cell>
          <cell r="G144">
            <v>0</v>
          </cell>
          <cell r="H144">
            <v>576</v>
          </cell>
          <cell r="I144">
            <v>1.1419999999999999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P144">
            <v>0</v>
          </cell>
        </row>
        <row r="145">
          <cell r="A145">
            <v>27437</v>
          </cell>
          <cell r="B145">
            <v>1975</v>
          </cell>
          <cell r="C145" t="str">
            <v>Feb</v>
          </cell>
          <cell r="D145">
            <v>12</v>
          </cell>
          <cell r="F145">
            <v>0</v>
          </cell>
          <cell r="G145">
            <v>0</v>
          </cell>
          <cell r="H145">
            <v>578</v>
          </cell>
          <cell r="I145">
            <v>1.1459999999999999</v>
          </cell>
          <cell r="J145">
            <v>0</v>
          </cell>
          <cell r="L145">
            <v>0</v>
          </cell>
          <cell r="M145">
            <v>0</v>
          </cell>
          <cell r="N145">
            <v>0</v>
          </cell>
          <cell r="P145">
            <v>0</v>
          </cell>
        </row>
        <row r="146">
          <cell r="A146">
            <v>27438</v>
          </cell>
          <cell r="B146">
            <v>1975</v>
          </cell>
          <cell r="C146" t="str">
            <v>Feb</v>
          </cell>
          <cell r="D146">
            <v>13</v>
          </cell>
          <cell r="F146">
            <v>0</v>
          </cell>
          <cell r="G146">
            <v>0</v>
          </cell>
          <cell r="H146">
            <v>1024</v>
          </cell>
          <cell r="I146">
            <v>2.0310000000000001</v>
          </cell>
          <cell r="J146">
            <v>0</v>
          </cell>
          <cell r="L146">
            <v>0</v>
          </cell>
          <cell r="M146">
            <v>0</v>
          </cell>
          <cell r="N146">
            <v>0</v>
          </cell>
          <cell r="P146">
            <v>0</v>
          </cell>
        </row>
        <row r="147">
          <cell r="A147">
            <v>27439</v>
          </cell>
          <cell r="B147">
            <v>1975</v>
          </cell>
          <cell r="C147" t="str">
            <v>Feb</v>
          </cell>
          <cell r="D147">
            <v>14</v>
          </cell>
          <cell r="F147">
            <v>0</v>
          </cell>
          <cell r="G147">
            <v>0</v>
          </cell>
          <cell r="H147">
            <v>789</v>
          </cell>
          <cell r="I147">
            <v>1.5649999999999999</v>
          </cell>
          <cell r="J147">
            <v>0</v>
          </cell>
          <cell r="L147">
            <v>0</v>
          </cell>
          <cell r="M147">
            <v>0</v>
          </cell>
          <cell r="N147">
            <v>0</v>
          </cell>
          <cell r="P147">
            <v>0</v>
          </cell>
        </row>
        <row r="148">
          <cell r="A148">
            <v>27440</v>
          </cell>
          <cell r="B148">
            <v>1975</v>
          </cell>
          <cell r="C148" t="str">
            <v>Feb</v>
          </cell>
          <cell r="D148">
            <v>15</v>
          </cell>
          <cell r="F148">
            <v>0</v>
          </cell>
          <cell r="G148">
            <v>0</v>
          </cell>
          <cell r="H148">
            <v>467</v>
          </cell>
          <cell r="I148">
            <v>0.92600000000000005</v>
          </cell>
          <cell r="J148">
            <v>0</v>
          </cell>
          <cell r="L148">
            <v>0</v>
          </cell>
          <cell r="M148">
            <v>0</v>
          </cell>
          <cell r="N148">
            <v>0</v>
          </cell>
          <cell r="P148">
            <v>0</v>
          </cell>
        </row>
        <row r="149">
          <cell r="A149">
            <v>27441</v>
          </cell>
          <cell r="B149">
            <v>1975</v>
          </cell>
          <cell r="C149" t="str">
            <v>Feb</v>
          </cell>
          <cell r="D149">
            <v>16</v>
          </cell>
          <cell r="F149">
            <v>0</v>
          </cell>
          <cell r="G149">
            <v>0</v>
          </cell>
          <cell r="H149">
            <v>198</v>
          </cell>
          <cell r="I149">
            <v>0.39300000000000002</v>
          </cell>
          <cell r="J149">
            <v>0</v>
          </cell>
          <cell r="L149">
            <v>0</v>
          </cell>
          <cell r="M149">
            <v>0</v>
          </cell>
          <cell r="N149">
            <v>0</v>
          </cell>
          <cell r="P149">
            <v>0</v>
          </cell>
        </row>
        <row r="150">
          <cell r="A150">
            <v>27442</v>
          </cell>
          <cell r="B150">
            <v>1975</v>
          </cell>
          <cell r="C150" t="str">
            <v>Feb</v>
          </cell>
          <cell r="D150">
            <v>17</v>
          </cell>
          <cell r="F150">
            <v>0</v>
          </cell>
          <cell r="G150">
            <v>0</v>
          </cell>
          <cell r="H150">
            <v>221</v>
          </cell>
          <cell r="I150">
            <v>0.438</v>
          </cell>
          <cell r="J150">
            <v>0</v>
          </cell>
          <cell r="L150">
            <v>0</v>
          </cell>
          <cell r="M150">
            <v>0</v>
          </cell>
          <cell r="N150">
            <v>0</v>
          </cell>
          <cell r="P150">
            <v>0</v>
          </cell>
        </row>
        <row r="151">
          <cell r="A151">
            <v>27443</v>
          </cell>
          <cell r="B151">
            <v>1975</v>
          </cell>
          <cell r="C151" t="str">
            <v>Feb</v>
          </cell>
          <cell r="D151">
            <v>18</v>
          </cell>
          <cell r="F151">
            <v>0</v>
          </cell>
          <cell r="G151">
            <v>0</v>
          </cell>
          <cell r="H151">
            <v>217</v>
          </cell>
          <cell r="I151">
            <v>0.43</v>
          </cell>
          <cell r="J151">
            <v>0</v>
          </cell>
          <cell r="L151">
            <v>0</v>
          </cell>
          <cell r="M151">
            <v>0</v>
          </cell>
          <cell r="N151">
            <v>0</v>
          </cell>
          <cell r="P151">
            <v>0</v>
          </cell>
        </row>
        <row r="152">
          <cell r="A152">
            <v>27444</v>
          </cell>
          <cell r="B152">
            <v>1975</v>
          </cell>
          <cell r="C152" t="str">
            <v>Feb</v>
          </cell>
          <cell r="D152">
            <v>19</v>
          </cell>
          <cell r="F152">
            <v>0</v>
          </cell>
          <cell r="G152">
            <v>0</v>
          </cell>
          <cell r="H152">
            <v>181</v>
          </cell>
          <cell r="I152">
            <v>0.35899999999999999</v>
          </cell>
          <cell r="J152">
            <v>0</v>
          </cell>
          <cell r="L152">
            <v>0</v>
          </cell>
          <cell r="M152">
            <v>0</v>
          </cell>
          <cell r="N152">
            <v>0</v>
          </cell>
          <cell r="P152">
            <v>0</v>
          </cell>
        </row>
        <row r="153">
          <cell r="A153">
            <v>27445</v>
          </cell>
          <cell r="B153">
            <v>1975</v>
          </cell>
          <cell r="C153" t="str">
            <v>Feb</v>
          </cell>
          <cell r="D153">
            <v>20</v>
          </cell>
          <cell r="F153">
            <v>0</v>
          </cell>
          <cell r="G153">
            <v>0</v>
          </cell>
          <cell r="H153">
            <v>246</v>
          </cell>
          <cell r="I153">
            <v>0.48799999999999999</v>
          </cell>
          <cell r="J153">
            <v>0</v>
          </cell>
          <cell r="L153">
            <v>0</v>
          </cell>
          <cell r="M153">
            <v>0</v>
          </cell>
          <cell r="N153">
            <v>0</v>
          </cell>
          <cell r="P153">
            <v>0</v>
          </cell>
        </row>
        <row r="154">
          <cell r="A154">
            <v>27446</v>
          </cell>
          <cell r="B154">
            <v>1975</v>
          </cell>
          <cell r="C154" t="str">
            <v>Feb</v>
          </cell>
          <cell r="D154">
            <v>21</v>
          </cell>
          <cell r="F154">
            <v>0</v>
          </cell>
          <cell r="G154">
            <v>0</v>
          </cell>
          <cell r="H154">
            <v>245</v>
          </cell>
          <cell r="I154">
            <v>0.48599999999999999</v>
          </cell>
          <cell r="J154">
            <v>0</v>
          </cell>
          <cell r="L154">
            <v>0</v>
          </cell>
          <cell r="M154">
            <v>0</v>
          </cell>
          <cell r="N154">
            <v>0</v>
          </cell>
          <cell r="P154">
            <v>0</v>
          </cell>
        </row>
        <row r="155">
          <cell r="A155">
            <v>27447</v>
          </cell>
          <cell r="B155">
            <v>1975</v>
          </cell>
          <cell r="C155" t="str">
            <v>Feb</v>
          </cell>
          <cell r="D155">
            <v>22</v>
          </cell>
          <cell r="F155">
            <v>0</v>
          </cell>
          <cell r="G155">
            <v>0</v>
          </cell>
          <cell r="H155">
            <v>222</v>
          </cell>
          <cell r="I155">
            <v>0.44</v>
          </cell>
          <cell r="J155">
            <v>0</v>
          </cell>
          <cell r="L155">
            <v>0</v>
          </cell>
          <cell r="M155">
            <v>0</v>
          </cell>
          <cell r="N155">
            <v>0</v>
          </cell>
          <cell r="P155">
            <v>0</v>
          </cell>
        </row>
        <row r="156">
          <cell r="A156">
            <v>27448</v>
          </cell>
          <cell r="B156">
            <v>1975</v>
          </cell>
          <cell r="C156" t="str">
            <v>Feb</v>
          </cell>
          <cell r="D156">
            <v>23</v>
          </cell>
          <cell r="F156">
            <v>0</v>
          </cell>
          <cell r="G156">
            <v>0</v>
          </cell>
          <cell r="H156">
            <v>176</v>
          </cell>
          <cell r="I156">
            <v>0.34899999999999998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P156">
            <v>0</v>
          </cell>
        </row>
        <row r="157">
          <cell r="A157">
            <v>27449</v>
          </cell>
          <cell r="B157">
            <v>1975</v>
          </cell>
          <cell r="C157" t="str">
            <v>Feb</v>
          </cell>
          <cell r="D157">
            <v>24</v>
          </cell>
          <cell r="F157">
            <v>0</v>
          </cell>
          <cell r="G157">
            <v>0</v>
          </cell>
          <cell r="H157">
            <v>170</v>
          </cell>
          <cell r="I157">
            <v>0.33700000000000002</v>
          </cell>
          <cell r="J157">
            <v>0</v>
          </cell>
          <cell r="L157">
            <v>0</v>
          </cell>
          <cell r="M157">
            <v>0</v>
          </cell>
          <cell r="N157">
            <v>0</v>
          </cell>
          <cell r="P157">
            <v>0</v>
          </cell>
        </row>
        <row r="158">
          <cell r="A158">
            <v>27450</v>
          </cell>
          <cell r="B158">
            <v>1975</v>
          </cell>
          <cell r="C158" t="str">
            <v>Feb</v>
          </cell>
          <cell r="D158">
            <v>25</v>
          </cell>
          <cell r="F158">
            <v>0</v>
          </cell>
          <cell r="G158">
            <v>0</v>
          </cell>
          <cell r="H158">
            <v>233</v>
          </cell>
          <cell r="I158">
            <v>0.46200000000000002</v>
          </cell>
          <cell r="J158">
            <v>0</v>
          </cell>
          <cell r="L158">
            <v>0</v>
          </cell>
          <cell r="M158">
            <v>0</v>
          </cell>
          <cell r="N158">
            <v>0</v>
          </cell>
          <cell r="P158">
            <v>0</v>
          </cell>
        </row>
        <row r="159">
          <cell r="A159">
            <v>27451</v>
          </cell>
          <cell r="B159">
            <v>1975</v>
          </cell>
          <cell r="C159" t="str">
            <v>Feb</v>
          </cell>
          <cell r="D159">
            <v>26</v>
          </cell>
          <cell r="F159">
            <v>0</v>
          </cell>
          <cell r="G159">
            <v>0</v>
          </cell>
          <cell r="H159">
            <v>218</v>
          </cell>
          <cell r="I159">
            <v>0.432</v>
          </cell>
          <cell r="J159">
            <v>0</v>
          </cell>
          <cell r="L159">
            <v>0</v>
          </cell>
          <cell r="M159">
            <v>0</v>
          </cell>
          <cell r="N159">
            <v>0</v>
          </cell>
          <cell r="P159">
            <v>0</v>
          </cell>
        </row>
        <row r="160">
          <cell r="A160">
            <v>27452</v>
          </cell>
          <cell r="B160">
            <v>1975</v>
          </cell>
          <cell r="C160" t="str">
            <v>Feb</v>
          </cell>
          <cell r="D160">
            <v>27</v>
          </cell>
          <cell r="F160">
            <v>0</v>
          </cell>
          <cell r="G160">
            <v>0</v>
          </cell>
          <cell r="H160">
            <v>292</v>
          </cell>
          <cell r="I160">
            <v>0.57899999999999996</v>
          </cell>
          <cell r="J160">
            <v>0</v>
          </cell>
          <cell r="L160">
            <v>0</v>
          </cell>
          <cell r="M160">
            <v>0</v>
          </cell>
          <cell r="N160">
            <v>0</v>
          </cell>
          <cell r="P160">
            <v>0</v>
          </cell>
        </row>
        <row r="161">
          <cell r="A161">
            <v>27453</v>
          </cell>
          <cell r="B161">
            <v>1975</v>
          </cell>
          <cell r="C161" t="str">
            <v>Feb</v>
          </cell>
          <cell r="D161">
            <v>28</v>
          </cell>
          <cell r="F161">
            <v>0</v>
          </cell>
          <cell r="G161">
            <v>0</v>
          </cell>
          <cell r="H161">
            <v>416</v>
          </cell>
          <cell r="I161">
            <v>0.82499999999999996</v>
          </cell>
          <cell r="J161">
            <v>0</v>
          </cell>
          <cell r="L161">
            <v>0</v>
          </cell>
          <cell r="M161">
            <v>0</v>
          </cell>
          <cell r="N161">
            <v>0</v>
          </cell>
          <cell r="P161">
            <v>0</v>
          </cell>
        </row>
        <row r="162">
          <cell r="A162">
            <v>27454</v>
          </cell>
          <cell r="B162">
            <v>1975</v>
          </cell>
          <cell r="C162" t="str">
            <v>Mar</v>
          </cell>
          <cell r="D162">
            <v>1</v>
          </cell>
          <cell r="F162">
            <v>0</v>
          </cell>
          <cell r="G162">
            <v>0</v>
          </cell>
          <cell r="H162">
            <v>567</v>
          </cell>
          <cell r="I162">
            <v>1.125</v>
          </cell>
          <cell r="J162">
            <v>0</v>
          </cell>
          <cell r="L162">
            <v>0</v>
          </cell>
          <cell r="M162">
            <v>0</v>
          </cell>
          <cell r="N162">
            <v>0</v>
          </cell>
          <cell r="P162">
            <v>0</v>
          </cell>
        </row>
        <row r="163">
          <cell r="A163">
            <v>27455</v>
          </cell>
          <cell r="B163">
            <v>1975</v>
          </cell>
          <cell r="C163" t="str">
            <v>Mar</v>
          </cell>
          <cell r="D163">
            <v>2</v>
          </cell>
          <cell r="F163">
            <v>0</v>
          </cell>
          <cell r="G163">
            <v>0</v>
          </cell>
          <cell r="H163">
            <v>922</v>
          </cell>
          <cell r="I163">
            <v>1.829</v>
          </cell>
          <cell r="J163">
            <v>0</v>
          </cell>
          <cell r="L163">
            <v>0</v>
          </cell>
          <cell r="M163">
            <v>0</v>
          </cell>
          <cell r="N163">
            <v>0</v>
          </cell>
          <cell r="P163">
            <v>0</v>
          </cell>
        </row>
        <row r="164">
          <cell r="A164">
            <v>27456</v>
          </cell>
          <cell r="B164">
            <v>1975</v>
          </cell>
          <cell r="C164" t="str">
            <v>Mar</v>
          </cell>
          <cell r="D164">
            <v>3</v>
          </cell>
          <cell r="F164">
            <v>0</v>
          </cell>
          <cell r="G164">
            <v>0</v>
          </cell>
          <cell r="H164">
            <v>1102</v>
          </cell>
          <cell r="I164">
            <v>2.1859999999999999</v>
          </cell>
          <cell r="J164">
            <v>0</v>
          </cell>
          <cell r="L164">
            <v>0</v>
          </cell>
          <cell r="M164">
            <v>0</v>
          </cell>
          <cell r="N164">
            <v>0</v>
          </cell>
          <cell r="P164">
            <v>0</v>
          </cell>
        </row>
        <row r="165">
          <cell r="A165">
            <v>27457</v>
          </cell>
          <cell r="B165">
            <v>1975</v>
          </cell>
          <cell r="C165" t="str">
            <v>Mar</v>
          </cell>
          <cell r="D165">
            <v>4</v>
          </cell>
          <cell r="F165">
            <v>0</v>
          </cell>
          <cell r="G165">
            <v>0</v>
          </cell>
          <cell r="H165">
            <v>933</v>
          </cell>
          <cell r="I165">
            <v>1.851</v>
          </cell>
          <cell r="J165">
            <v>0</v>
          </cell>
          <cell r="L165">
            <v>0</v>
          </cell>
          <cell r="M165">
            <v>0</v>
          </cell>
          <cell r="N165">
            <v>0</v>
          </cell>
          <cell r="P165">
            <v>0</v>
          </cell>
        </row>
        <row r="166">
          <cell r="A166">
            <v>27458</v>
          </cell>
          <cell r="B166">
            <v>1975</v>
          </cell>
          <cell r="C166" t="str">
            <v>Mar</v>
          </cell>
          <cell r="D166">
            <v>5</v>
          </cell>
          <cell r="F166">
            <v>0</v>
          </cell>
          <cell r="G166">
            <v>0</v>
          </cell>
          <cell r="H166">
            <v>515</v>
          </cell>
          <cell r="I166">
            <v>1.0209999999999999</v>
          </cell>
          <cell r="J166">
            <v>0</v>
          </cell>
          <cell r="L166">
            <v>0</v>
          </cell>
          <cell r="M166">
            <v>0</v>
          </cell>
          <cell r="N166">
            <v>0</v>
          </cell>
          <cell r="P166">
            <v>0</v>
          </cell>
        </row>
        <row r="167">
          <cell r="A167">
            <v>27459</v>
          </cell>
          <cell r="B167">
            <v>1975</v>
          </cell>
          <cell r="C167" t="str">
            <v>Mar</v>
          </cell>
          <cell r="D167">
            <v>6</v>
          </cell>
          <cell r="F167">
            <v>0</v>
          </cell>
          <cell r="G167">
            <v>0</v>
          </cell>
          <cell r="H167">
            <v>517</v>
          </cell>
          <cell r="I167">
            <v>1.0249999999999999</v>
          </cell>
          <cell r="J167">
            <v>0</v>
          </cell>
          <cell r="L167">
            <v>0</v>
          </cell>
          <cell r="M167">
            <v>0</v>
          </cell>
          <cell r="N167">
            <v>0</v>
          </cell>
          <cell r="P167">
            <v>0</v>
          </cell>
        </row>
        <row r="168">
          <cell r="A168">
            <v>27460</v>
          </cell>
          <cell r="B168">
            <v>1975</v>
          </cell>
          <cell r="C168" t="str">
            <v>Mar</v>
          </cell>
          <cell r="D168">
            <v>7</v>
          </cell>
          <cell r="F168">
            <v>0</v>
          </cell>
          <cell r="G168">
            <v>0</v>
          </cell>
          <cell r="H168">
            <v>483</v>
          </cell>
          <cell r="I168">
            <v>0.95799999999999996</v>
          </cell>
          <cell r="J168">
            <v>0</v>
          </cell>
          <cell r="L168">
            <v>0</v>
          </cell>
          <cell r="M168">
            <v>0</v>
          </cell>
          <cell r="N168">
            <v>0</v>
          </cell>
          <cell r="P168">
            <v>0</v>
          </cell>
        </row>
        <row r="169">
          <cell r="A169">
            <v>27461</v>
          </cell>
          <cell r="B169">
            <v>1975</v>
          </cell>
          <cell r="C169" t="str">
            <v>Mar</v>
          </cell>
          <cell r="D169">
            <v>8</v>
          </cell>
          <cell r="F169">
            <v>0</v>
          </cell>
          <cell r="G169">
            <v>0</v>
          </cell>
          <cell r="H169">
            <v>491</v>
          </cell>
          <cell r="I169">
            <v>0.97399999999999998</v>
          </cell>
          <cell r="J169">
            <v>0</v>
          </cell>
          <cell r="L169">
            <v>0</v>
          </cell>
          <cell r="M169">
            <v>0</v>
          </cell>
          <cell r="N169">
            <v>0</v>
          </cell>
          <cell r="P169">
            <v>0</v>
          </cell>
        </row>
        <row r="170">
          <cell r="A170">
            <v>27462</v>
          </cell>
          <cell r="B170">
            <v>1975</v>
          </cell>
          <cell r="C170" t="str">
            <v>Mar</v>
          </cell>
          <cell r="D170">
            <v>9</v>
          </cell>
          <cell r="F170">
            <v>0</v>
          </cell>
          <cell r="G170">
            <v>0</v>
          </cell>
          <cell r="H170">
            <v>548</v>
          </cell>
          <cell r="I170">
            <v>1.087</v>
          </cell>
          <cell r="J170">
            <v>0</v>
          </cell>
          <cell r="L170">
            <v>0</v>
          </cell>
          <cell r="M170">
            <v>0</v>
          </cell>
          <cell r="N170">
            <v>0</v>
          </cell>
          <cell r="P170">
            <v>0</v>
          </cell>
        </row>
        <row r="171">
          <cell r="A171">
            <v>27463</v>
          </cell>
          <cell r="B171">
            <v>1975</v>
          </cell>
          <cell r="C171" t="str">
            <v>Mar</v>
          </cell>
          <cell r="D171">
            <v>10</v>
          </cell>
          <cell r="F171">
            <v>0</v>
          </cell>
          <cell r="G171">
            <v>0</v>
          </cell>
          <cell r="H171">
            <v>545</v>
          </cell>
          <cell r="I171">
            <v>1.081</v>
          </cell>
          <cell r="J171">
            <v>0</v>
          </cell>
          <cell r="L171">
            <v>0</v>
          </cell>
          <cell r="M171">
            <v>26</v>
          </cell>
          <cell r="N171">
            <v>5.1999999999999998E-2</v>
          </cell>
          <cell r="P171">
            <v>0</v>
          </cell>
        </row>
        <row r="172">
          <cell r="A172">
            <v>27464</v>
          </cell>
          <cell r="B172">
            <v>1975</v>
          </cell>
          <cell r="C172" t="str">
            <v>Mar</v>
          </cell>
          <cell r="D172">
            <v>11</v>
          </cell>
          <cell r="F172">
            <v>0</v>
          </cell>
          <cell r="G172">
            <v>0</v>
          </cell>
          <cell r="H172">
            <v>320</v>
          </cell>
          <cell r="I172">
            <v>0.63500000000000001</v>
          </cell>
          <cell r="J172">
            <v>0</v>
          </cell>
          <cell r="L172">
            <v>0</v>
          </cell>
          <cell r="M172">
            <v>50</v>
          </cell>
          <cell r="N172">
            <v>9.9000000000000005E-2</v>
          </cell>
          <cell r="P172">
            <v>0</v>
          </cell>
        </row>
        <row r="173">
          <cell r="A173">
            <v>27465</v>
          </cell>
          <cell r="B173">
            <v>1975</v>
          </cell>
          <cell r="C173" t="str">
            <v>Mar</v>
          </cell>
          <cell r="D173">
            <v>12</v>
          </cell>
          <cell r="F173">
            <v>0</v>
          </cell>
          <cell r="G173">
            <v>0</v>
          </cell>
          <cell r="H173">
            <v>230</v>
          </cell>
          <cell r="I173">
            <v>0.45600000000000002</v>
          </cell>
          <cell r="J173">
            <v>0</v>
          </cell>
          <cell r="L173">
            <v>0</v>
          </cell>
          <cell r="M173">
            <v>50</v>
          </cell>
          <cell r="N173">
            <v>9.9000000000000005E-2</v>
          </cell>
          <cell r="P173">
            <v>0</v>
          </cell>
        </row>
        <row r="174">
          <cell r="A174">
            <v>27466</v>
          </cell>
          <cell r="B174">
            <v>1975</v>
          </cell>
          <cell r="C174" t="str">
            <v>Mar</v>
          </cell>
          <cell r="D174">
            <v>13</v>
          </cell>
          <cell r="F174">
            <v>0</v>
          </cell>
          <cell r="G174">
            <v>0</v>
          </cell>
          <cell r="H174">
            <v>271</v>
          </cell>
          <cell r="I174">
            <v>0.53800000000000003</v>
          </cell>
          <cell r="J174">
            <v>0</v>
          </cell>
          <cell r="L174">
            <v>0</v>
          </cell>
          <cell r="M174">
            <v>33</v>
          </cell>
          <cell r="N174">
            <v>6.5000000000000002E-2</v>
          </cell>
          <cell r="P174">
            <v>0</v>
          </cell>
        </row>
        <row r="175">
          <cell r="A175">
            <v>27467</v>
          </cell>
          <cell r="B175">
            <v>1975</v>
          </cell>
          <cell r="C175" t="str">
            <v>Mar</v>
          </cell>
          <cell r="D175">
            <v>14</v>
          </cell>
          <cell r="F175">
            <v>0</v>
          </cell>
          <cell r="G175">
            <v>0</v>
          </cell>
          <cell r="H175">
            <v>196</v>
          </cell>
          <cell r="I175">
            <v>0.38900000000000001</v>
          </cell>
          <cell r="J175">
            <v>0</v>
          </cell>
          <cell r="L175">
            <v>0</v>
          </cell>
          <cell r="M175">
            <v>0</v>
          </cell>
          <cell r="N175">
            <v>0</v>
          </cell>
          <cell r="P175">
            <v>0</v>
          </cell>
        </row>
        <row r="176">
          <cell r="A176">
            <v>27468</v>
          </cell>
          <cell r="B176">
            <v>1975</v>
          </cell>
          <cell r="C176" t="str">
            <v>Mar</v>
          </cell>
          <cell r="D176">
            <v>15</v>
          </cell>
          <cell r="F176">
            <v>0</v>
          </cell>
          <cell r="G176">
            <v>0</v>
          </cell>
          <cell r="H176">
            <v>247</v>
          </cell>
          <cell r="I176">
            <v>0.49</v>
          </cell>
          <cell r="J176">
            <v>0</v>
          </cell>
          <cell r="L176">
            <v>0</v>
          </cell>
          <cell r="M176">
            <v>0</v>
          </cell>
          <cell r="N176">
            <v>0</v>
          </cell>
          <cell r="P176">
            <v>0</v>
          </cell>
        </row>
        <row r="177">
          <cell r="A177">
            <v>27469</v>
          </cell>
          <cell r="B177">
            <v>1975</v>
          </cell>
          <cell r="C177" t="str">
            <v>Mar</v>
          </cell>
          <cell r="D177">
            <v>16</v>
          </cell>
          <cell r="F177">
            <v>0</v>
          </cell>
          <cell r="G177">
            <v>0</v>
          </cell>
          <cell r="H177">
            <v>229</v>
          </cell>
          <cell r="I177">
            <v>0.45400000000000001</v>
          </cell>
          <cell r="J177">
            <v>0</v>
          </cell>
          <cell r="L177">
            <v>0</v>
          </cell>
          <cell r="M177">
            <v>0</v>
          </cell>
          <cell r="N177">
            <v>0</v>
          </cell>
          <cell r="P177">
            <v>0</v>
          </cell>
        </row>
        <row r="178">
          <cell r="A178">
            <v>27470</v>
          </cell>
          <cell r="B178">
            <v>1975</v>
          </cell>
          <cell r="C178" t="str">
            <v>Mar</v>
          </cell>
          <cell r="D178">
            <v>17</v>
          </cell>
          <cell r="F178">
            <v>0</v>
          </cell>
          <cell r="G178">
            <v>0</v>
          </cell>
          <cell r="H178">
            <v>208</v>
          </cell>
          <cell r="I178">
            <v>0.41299999999999998</v>
          </cell>
          <cell r="J178">
            <v>0</v>
          </cell>
          <cell r="L178">
            <v>0</v>
          </cell>
          <cell r="M178">
            <v>0</v>
          </cell>
          <cell r="N178">
            <v>0</v>
          </cell>
          <cell r="P178">
            <v>0</v>
          </cell>
        </row>
        <row r="179">
          <cell r="A179">
            <v>27471</v>
          </cell>
          <cell r="B179">
            <v>1975</v>
          </cell>
          <cell r="C179" t="str">
            <v>Mar</v>
          </cell>
          <cell r="D179">
            <v>18</v>
          </cell>
          <cell r="F179">
            <v>0</v>
          </cell>
          <cell r="G179">
            <v>0</v>
          </cell>
          <cell r="H179">
            <v>193</v>
          </cell>
          <cell r="I179">
            <v>0.38300000000000001</v>
          </cell>
          <cell r="J179">
            <v>0</v>
          </cell>
          <cell r="L179">
            <v>0</v>
          </cell>
          <cell r="M179">
            <v>0</v>
          </cell>
          <cell r="N179">
            <v>0</v>
          </cell>
          <cell r="P179">
            <v>0</v>
          </cell>
        </row>
        <row r="180">
          <cell r="A180">
            <v>27472</v>
          </cell>
          <cell r="B180">
            <v>1975</v>
          </cell>
          <cell r="C180" t="str">
            <v>Mar</v>
          </cell>
          <cell r="D180">
            <v>19</v>
          </cell>
          <cell r="F180">
            <v>0</v>
          </cell>
          <cell r="G180">
            <v>0</v>
          </cell>
          <cell r="H180">
            <v>422</v>
          </cell>
          <cell r="I180">
            <v>0.83699999999999997</v>
          </cell>
          <cell r="J180">
            <v>0</v>
          </cell>
          <cell r="L180">
            <v>0</v>
          </cell>
          <cell r="M180">
            <v>0</v>
          </cell>
          <cell r="N180">
            <v>0</v>
          </cell>
          <cell r="P180">
            <v>0</v>
          </cell>
        </row>
        <row r="181">
          <cell r="A181">
            <v>27473</v>
          </cell>
          <cell r="B181">
            <v>1975</v>
          </cell>
          <cell r="C181" t="str">
            <v>Mar</v>
          </cell>
          <cell r="D181">
            <v>20</v>
          </cell>
          <cell r="F181">
            <v>0</v>
          </cell>
          <cell r="G181">
            <v>0</v>
          </cell>
          <cell r="H181">
            <v>578</v>
          </cell>
          <cell r="I181">
            <v>1.1459999999999999</v>
          </cell>
          <cell r="J181">
            <v>0</v>
          </cell>
          <cell r="L181">
            <v>0</v>
          </cell>
          <cell r="M181">
            <v>0</v>
          </cell>
          <cell r="N181">
            <v>0</v>
          </cell>
          <cell r="P181">
            <v>0</v>
          </cell>
        </row>
        <row r="182">
          <cell r="A182">
            <v>27474</v>
          </cell>
          <cell r="B182">
            <v>1975</v>
          </cell>
          <cell r="C182" t="str">
            <v>Mar</v>
          </cell>
          <cell r="D182">
            <v>21</v>
          </cell>
          <cell r="F182">
            <v>0</v>
          </cell>
          <cell r="G182">
            <v>0</v>
          </cell>
          <cell r="H182">
            <v>518</v>
          </cell>
          <cell r="I182">
            <v>1.0269999999999999</v>
          </cell>
          <cell r="J182">
            <v>0</v>
          </cell>
          <cell r="L182">
            <v>0</v>
          </cell>
          <cell r="M182">
            <v>0</v>
          </cell>
          <cell r="N182">
            <v>0</v>
          </cell>
          <cell r="P182">
            <v>0</v>
          </cell>
        </row>
        <row r="183">
          <cell r="A183">
            <v>27475</v>
          </cell>
          <cell r="B183">
            <v>1975</v>
          </cell>
          <cell r="C183" t="str">
            <v>Mar</v>
          </cell>
          <cell r="D183">
            <v>22</v>
          </cell>
          <cell r="F183">
            <v>0</v>
          </cell>
          <cell r="G183">
            <v>0</v>
          </cell>
          <cell r="H183">
            <v>440</v>
          </cell>
          <cell r="I183">
            <v>0.873</v>
          </cell>
          <cell r="J183">
            <v>0</v>
          </cell>
          <cell r="L183">
            <v>0</v>
          </cell>
          <cell r="M183">
            <v>0</v>
          </cell>
          <cell r="N183">
            <v>0</v>
          </cell>
          <cell r="P183">
            <v>0</v>
          </cell>
        </row>
        <row r="184">
          <cell r="A184">
            <v>27476</v>
          </cell>
          <cell r="B184">
            <v>1975</v>
          </cell>
          <cell r="C184" t="str">
            <v>Mar</v>
          </cell>
          <cell r="D184">
            <v>23</v>
          </cell>
          <cell r="F184">
            <v>0</v>
          </cell>
          <cell r="G184">
            <v>0</v>
          </cell>
          <cell r="H184">
            <v>293</v>
          </cell>
          <cell r="I184">
            <v>0.58099999999999996</v>
          </cell>
          <cell r="J184">
            <v>0</v>
          </cell>
          <cell r="L184">
            <v>0</v>
          </cell>
          <cell r="M184">
            <v>0</v>
          </cell>
          <cell r="N184">
            <v>0</v>
          </cell>
          <cell r="P184">
            <v>0</v>
          </cell>
        </row>
        <row r="185">
          <cell r="A185">
            <v>27477</v>
          </cell>
          <cell r="B185">
            <v>1975</v>
          </cell>
          <cell r="C185" t="str">
            <v>Mar</v>
          </cell>
          <cell r="D185">
            <v>24</v>
          </cell>
          <cell r="F185">
            <v>0</v>
          </cell>
          <cell r="G185">
            <v>0</v>
          </cell>
          <cell r="H185">
            <v>293</v>
          </cell>
          <cell r="I185">
            <v>0.58099999999999996</v>
          </cell>
          <cell r="J185">
            <v>0</v>
          </cell>
          <cell r="L185">
            <v>0</v>
          </cell>
          <cell r="M185">
            <v>0</v>
          </cell>
          <cell r="N185">
            <v>0</v>
          </cell>
          <cell r="P185">
            <v>0</v>
          </cell>
        </row>
        <row r="186">
          <cell r="A186">
            <v>27478</v>
          </cell>
          <cell r="B186">
            <v>1975</v>
          </cell>
          <cell r="C186" t="str">
            <v>Mar</v>
          </cell>
          <cell r="D186">
            <v>25</v>
          </cell>
          <cell r="F186">
            <v>0</v>
          </cell>
          <cell r="G186">
            <v>0</v>
          </cell>
          <cell r="H186">
            <v>464</v>
          </cell>
          <cell r="I186">
            <v>0.92</v>
          </cell>
          <cell r="J186">
            <v>0</v>
          </cell>
          <cell r="L186">
            <v>0</v>
          </cell>
          <cell r="M186">
            <v>0</v>
          </cell>
          <cell r="N186">
            <v>0</v>
          </cell>
          <cell r="P186">
            <v>0</v>
          </cell>
        </row>
        <row r="187">
          <cell r="A187">
            <v>27479</v>
          </cell>
          <cell r="B187">
            <v>1975</v>
          </cell>
          <cell r="C187" t="str">
            <v>Mar</v>
          </cell>
          <cell r="D187">
            <v>26</v>
          </cell>
          <cell r="F187">
            <v>0</v>
          </cell>
          <cell r="G187">
            <v>0</v>
          </cell>
          <cell r="H187">
            <v>881</v>
          </cell>
          <cell r="I187">
            <v>1.7470000000000001</v>
          </cell>
          <cell r="J187">
            <v>0</v>
          </cell>
          <cell r="L187">
            <v>0</v>
          </cell>
          <cell r="M187">
            <v>0</v>
          </cell>
          <cell r="N187">
            <v>0</v>
          </cell>
          <cell r="P187">
            <v>0</v>
          </cell>
        </row>
        <row r="188">
          <cell r="A188">
            <v>27480</v>
          </cell>
          <cell r="B188">
            <v>1975</v>
          </cell>
          <cell r="C188" t="str">
            <v>Mar</v>
          </cell>
          <cell r="D188">
            <v>27</v>
          </cell>
          <cell r="F188">
            <v>0</v>
          </cell>
          <cell r="G188">
            <v>0</v>
          </cell>
          <cell r="H188">
            <v>499</v>
          </cell>
          <cell r="I188">
            <v>0.99</v>
          </cell>
          <cell r="J188">
            <v>0</v>
          </cell>
          <cell r="L188">
            <v>0</v>
          </cell>
          <cell r="M188">
            <v>0</v>
          </cell>
          <cell r="N188">
            <v>0</v>
          </cell>
          <cell r="P188">
            <v>0</v>
          </cell>
        </row>
        <row r="189">
          <cell r="A189">
            <v>27481</v>
          </cell>
          <cell r="B189">
            <v>1975</v>
          </cell>
          <cell r="C189" t="str">
            <v>Mar</v>
          </cell>
          <cell r="D189">
            <v>28</v>
          </cell>
          <cell r="F189">
            <v>0</v>
          </cell>
          <cell r="G189">
            <v>0</v>
          </cell>
          <cell r="H189">
            <v>345</v>
          </cell>
          <cell r="I189">
            <v>0.68400000000000005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P189">
            <v>0</v>
          </cell>
        </row>
        <row r="190">
          <cell r="A190">
            <v>27482</v>
          </cell>
          <cell r="B190">
            <v>1975</v>
          </cell>
          <cell r="C190" t="str">
            <v>Mar</v>
          </cell>
          <cell r="D190">
            <v>29</v>
          </cell>
          <cell r="F190">
            <v>0</v>
          </cell>
          <cell r="G190">
            <v>0</v>
          </cell>
          <cell r="H190">
            <v>337</v>
          </cell>
          <cell r="I190">
            <v>0.66800000000000004</v>
          </cell>
          <cell r="J190">
            <v>0</v>
          </cell>
          <cell r="L190">
            <v>0</v>
          </cell>
          <cell r="M190">
            <v>0</v>
          </cell>
          <cell r="N190">
            <v>0</v>
          </cell>
          <cell r="P190">
            <v>0</v>
          </cell>
        </row>
        <row r="191">
          <cell r="A191">
            <v>27483</v>
          </cell>
          <cell r="B191">
            <v>1975</v>
          </cell>
          <cell r="C191" t="str">
            <v>Mar</v>
          </cell>
          <cell r="D191">
            <v>30</v>
          </cell>
          <cell r="F191">
            <v>0</v>
          </cell>
          <cell r="G191">
            <v>0</v>
          </cell>
          <cell r="H191">
            <v>299</v>
          </cell>
          <cell r="I191">
            <v>0.59299999999999997</v>
          </cell>
          <cell r="J191">
            <v>0</v>
          </cell>
          <cell r="L191">
            <v>0</v>
          </cell>
          <cell r="M191">
            <v>0</v>
          </cell>
          <cell r="N191">
            <v>0</v>
          </cell>
          <cell r="P191">
            <v>0</v>
          </cell>
        </row>
        <row r="192">
          <cell r="A192">
            <v>27484</v>
          </cell>
          <cell r="B192">
            <v>1975</v>
          </cell>
          <cell r="C192" t="str">
            <v>Mar</v>
          </cell>
          <cell r="D192">
            <v>31</v>
          </cell>
          <cell r="F192">
            <v>0</v>
          </cell>
          <cell r="G192">
            <v>0</v>
          </cell>
          <cell r="H192">
            <v>299</v>
          </cell>
          <cell r="I192">
            <v>0.59299999999999997</v>
          </cell>
          <cell r="J192">
            <v>0</v>
          </cell>
          <cell r="L192">
            <v>0</v>
          </cell>
          <cell r="M192">
            <v>25</v>
          </cell>
          <cell r="N192">
            <v>0.05</v>
          </cell>
          <cell r="P192">
            <v>0</v>
          </cell>
        </row>
        <row r="193">
          <cell r="A193">
            <v>27485</v>
          </cell>
          <cell r="B193">
            <v>1975</v>
          </cell>
          <cell r="C193" t="str">
            <v>Apr</v>
          </cell>
          <cell r="D193">
            <v>1</v>
          </cell>
          <cell r="F193">
            <v>0</v>
          </cell>
          <cell r="G193">
            <v>0</v>
          </cell>
          <cell r="H193">
            <v>370</v>
          </cell>
          <cell r="I193">
            <v>0.73399999999999999</v>
          </cell>
          <cell r="J193">
            <v>0</v>
          </cell>
          <cell r="L193">
            <v>0</v>
          </cell>
          <cell r="M193">
            <v>50</v>
          </cell>
          <cell r="N193">
            <v>9.9000000000000005E-2</v>
          </cell>
          <cell r="P193">
            <v>0</v>
          </cell>
        </row>
        <row r="194">
          <cell r="A194">
            <v>27486</v>
          </cell>
          <cell r="B194">
            <v>1975</v>
          </cell>
          <cell r="C194" t="str">
            <v>Apr</v>
          </cell>
          <cell r="D194">
            <v>2</v>
          </cell>
          <cell r="F194">
            <v>0</v>
          </cell>
          <cell r="G194">
            <v>0</v>
          </cell>
          <cell r="H194">
            <v>392</v>
          </cell>
          <cell r="I194">
            <v>0.77800000000000002</v>
          </cell>
          <cell r="J194">
            <v>0</v>
          </cell>
          <cell r="L194">
            <v>0</v>
          </cell>
          <cell r="M194">
            <v>50</v>
          </cell>
          <cell r="N194">
            <v>9.9000000000000005E-2</v>
          </cell>
          <cell r="P194">
            <v>0</v>
          </cell>
        </row>
        <row r="195">
          <cell r="A195">
            <v>27487</v>
          </cell>
          <cell r="B195">
            <v>1975</v>
          </cell>
          <cell r="C195" t="str">
            <v>Apr</v>
          </cell>
          <cell r="D195">
            <v>3</v>
          </cell>
          <cell r="F195">
            <v>0</v>
          </cell>
          <cell r="G195">
            <v>0</v>
          </cell>
          <cell r="H195">
            <v>350</v>
          </cell>
          <cell r="I195">
            <v>0.69399999999999995</v>
          </cell>
          <cell r="J195">
            <v>0</v>
          </cell>
          <cell r="L195">
            <v>0</v>
          </cell>
          <cell r="M195">
            <v>65</v>
          </cell>
          <cell r="N195">
            <v>0.129</v>
          </cell>
          <cell r="P195">
            <v>0</v>
          </cell>
        </row>
        <row r="196">
          <cell r="A196">
            <v>27488</v>
          </cell>
          <cell r="B196">
            <v>1975</v>
          </cell>
          <cell r="C196" t="str">
            <v>Apr</v>
          </cell>
          <cell r="D196">
            <v>4</v>
          </cell>
          <cell r="F196">
            <v>0</v>
          </cell>
          <cell r="G196">
            <v>0</v>
          </cell>
          <cell r="H196">
            <v>287</v>
          </cell>
          <cell r="I196">
            <v>0.56899999999999995</v>
          </cell>
          <cell r="J196">
            <v>0</v>
          </cell>
          <cell r="L196">
            <v>0</v>
          </cell>
          <cell r="M196">
            <v>128</v>
          </cell>
          <cell r="N196">
            <v>0.254</v>
          </cell>
          <cell r="P196">
            <v>0</v>
          </cell>
        </row>
        <row r="197">
          <cell r="A197">
            <v>27489</v>
          </cell>
          <cell r="B197">
            <v>1975</v>
          </cell>
          <cell r="C197" t="str">
            <v>Apr</v>
          </cell>
          <cell r="D197">
            <v>5</v>
          </cell>
          <cell r="F197">
            <v>0</v>
          </cell>
          <cell r="G197">
            <v>0</v>
          </cell>
          <cell r="H197">
            <v>265</v>
          </cell>
          <cell r="I197">
            <v>0.52600000000000002</v>
          </cell>
          <cell r="J197">
            <v>0</v>
          </cell>
          <cell r="L197">
            <v>0</v>
          </cell>
          <cell r="M197">
            <v>119</v>
          </cell>
          <cell r="N197">
            <v>0.23599999999999999</v>
          </cell>
          <cell r="P197">
            <v>0</v>
          </cell>
        </row>
        <row r="198">
          <cell r="A198">
            <v>27490</v>
          </cell>
          <cell r="B198">
            <v>1975</v>
          </cell>
          <cell r="C198" t="str">
            <v>Apr</v>
          </cell>
          <cell r="D198">
            <v>6</v>
          </cell>
          <cell r="F198">
            <v>0</v>
          </cell>
          <cell r="G198">
            <v>0</v>
          </cell>
          <cell r="H198">
            <v>257</v>
          </cell>
          <cell r="I198">
            <v>0.51</v>
          </cell>
          <cell r="J198">
            <v>0</v>
          </cell>
          <cell r="L198">
            <v>0</v>
          </cell>
          <cell r="M198">
            <v>195</v>
          </cell>
          <cell r="N198">
            <v>0.38700000000000001</v>
          </cell>
          <cell r="P198">
            <v>0</v>
          </cell>
        </row>
        <row r="199">
          <cell r="A199">
            <v>27491</v>
          </cell>
          <cell r="B199">
            <v>1975</v>
          </cell>
          <cell r="C199" t="str">
            <v>Apr</v>
          </cell>
          <cell r="D199">
            <v>7</v>
          </cell>
          <cell r="F199">
            <v>0</v>
          </cell>
          <cell r="G199">
            <v>0</v>
          </cell>
          <cell r="H199">
            <v>249</v>
          </cell>
          <cell r="I199">
            <v>0.49399999999999999</v>
          </cell>
          <cell r="J199">
            <v>0</v>
          </cell>
          <cell r="L199">
            <v>0</v>
          </cell>
          <cell r="M199">
            <v>237</v>
          </cell>
          <cell r="N199">
            <v>0.47</v>
          </cell>
          <cell r="P199">
            <v>0</v>
          </cell>
        </row>
        <row r="200">
          <cell r="A200">
            <v>27492</v>
          </cell>
          <cell r="B200">
            <v>1975</v>
          </cell>
          <cell r="C200" t="str">
            <v>Apr</v>
          </cell>
          <cell r="D200">
            <v>8</v>
          </cell>
          <cell r="F200">
            <v>0</v>
          </cell>
          <cell r="G200">
            <v>0</v>
          </cell>
          <cell r="H200">
            <v>245</v>
          </cell>
          <cell r="I200">
            <v>0.48599999999999999</v>
          </cell>
          <cell r="J200">
            <v>0</v>
          </cell>
          <cell r="L200">
            <v>0</v>
          </cell>
          <cell r="M200">
            <v>218</v>
          </cell>
          <cell r="N200">
            <v>0.432</v>
          </cell>
          <cell r="P200">
            <v>0</v>
          </cell>
        </row>
        <row r="201">
          <cell r="A201">
            <v>27493</v>
          </cell>
          <cell r="B201">
            <v>1975</v>
          </cell>
          <cell r="C201" t="str">
            <v>Apr</v>
          </cell>
          <cell r="D201">
            <v>9</v>
          </cell>
          <cell r="F201">
            <v>0</v>
          </cell>
          <cell r="G201">
            <v>0</v>
          </cell>
          <cell r="H201">
            <v>225</v>
          </cell>
          <cell r="I201">
            <v>0.44600000000000001</v>
          </cell>
          <cell r="J201">
            <v>0</v>
          </cell>
          <cell r="L201">
            <v>0</v>
          </cell>
          <cell r="M201">
            <v>275</v>
          </cell>
          <cell r="N201">
            <v>0.54500000000000004</v>
          </cell>
          <cell r="P201">
            <v>0</v>
          </cell>
        </row>
        <row r="202">
          <cell r="A202">
            <v>27494</v>
          </cell>
          <cell r="B202">
            <v>1975</v>
          </cell>
          <cell r="C202" t="str">
            <v>Apr</v>
          </cell>
          <cell r="D202">
            <v>10</v>
          </cell>
          <cell r="F202">
            <v>0</v>
          </cell>
          <cell r="G202">
            <v>0</v>
          </cell>
          <cell r="H202">
            <v>237</v>
          </cell>
          <cell r="I202">
            <v>0.47</v>
          </cell>
          <cell r="J202">
            <v>0</v>
          </cell>
          <cell r="L202">
            <v>0</v>
          </cell>
          <cell r="M202">
            <v>273</v>
          </cell>
          <cell r="N202">
            <v>0.54100000000000004</v>
          </cell>
          <cell r="P202">
            <v>0</v>
          </cell>
        </row>
        <row r="203">
          <cell r="A203">
            <v>27495</v>
          </cell>
          <cell r="B203">
            <v>1975</v>
          </cell>
          <cell r="C203" t="str">
            <v>Apr</v>
          </cell>
          <cell r="D203">
            <v>11</v>
          </cell>
          <cell r="F203">
            <v>0</v>
          </cell>
          <cell r="G203">
            <v>0</v>
          </cell>
          <cell r="H203">
            <v>251</v>
          </cell>
          <cell r="I203">
            <v>0.498</v>
          </cell>
          <cell r="J203">
            <v>0</v>
          </cell>
          <cell r="L203">
            <v>0</v>
          </cell>
          <cell r="M203">
            <v>330</v>
          </cell>
          <cell r="N203">
            <v>0.65500000000000003</v>
          </cell>
          <cell r="P203">
            <v>0</v>
          </cell>
        </row>
        <row r="204">
          <cell r="A204">
            <v>27496</v>
          </cell>
          <cell r="B204">
            <v>1975</v>
          </cell>
          <cell r="C204" t="str">
            <v>Apr</v>
          </cell>
          <cell r="D204">
            <v>12</v>
          </cell>
          <cell r="F204">
            <v>0</v>
          </cell>
          <cell r="G204">
            <v>0</v>
          </cell>
          <cell r="H204">
            <v>251</v>
          </cell>
          <cell r="I204">
            <v>0.498</v>
          </cell>
          <cell r="J204">
            <v>0</v>
          </cell>
          <cell r="L204">
            <v>0</v>
          </cell>
          <cell r="M204">
            <v>408</v>
          </cell>
          <cell r="N204">
            <v>0.80900000000000005</v>
          </cell>
          <cell r="P204">
            <v>0</v>
          </cell>
        </row>
        <row r="205">
          <cell r="A205">
            <v>27497</v>
          </cell>
          <cell r="B205">
            <v>1975</v>
          </cell>
          <cell r="C205" t="str">
            <v>Apr</v>
          </cell>
          <cell r="D205">
            <v>13</v>
          </cell>
          <cell r="F205">
            <v>0</v>
          </cell>
          <cell r="G205">
            <v>0</v>
          </cell>
          <cell r="H205">
            <v>265</v>
          </cell>
          <cell r="I205">
            <v>0.52600000000000002</v>
          </cell>
          <cell r="J205">
            <v>0</v>
          </cell>
          <cell r="L205">
            <v>0</v>
          </cell>
          <cell r="M205">
            <v>328</v>
          </cell>
          <cell r="N205">
            <v>0.65100000000000002</v>
          </cell>
          <cell r="P205">
            <v>0</v>
          </cell>
        </row>
        <row r="206">
          <cell r="A206">
            <v>27498</v>
          </cell>
          <cell r="B206">
            <v>1975</v>
          </cell>
          <cell r="C206" t="str">
            <v>Apr</v>
          </cell>
          <cell r="D206">
            <v>14</v>
          </cell>
          <cell r="F206">
            <v>0</v>
          </cell>
          <cell r="G206">
            <v>0</v>
          </cell>
          <cell r="H206">
            <v>294</v>
          </cell>
          <cell r="I206">
            <v>0.58299999999999996</v>
          </cell>
          <cell r="J206">
            <v>0</v>
          </cell>
          <cell r="L206">
            <v>0</v>
          </cell>
          <cell r="M206">
            <v>281</v>
          </cell>
          <cell r="N206">
            <v>0.55700000000000005</v>
          </cell>
          <cell r="P206">
            <v>0</v>
          </cell>
        </row>
        <row r="207">
          <cell r="A207">
            <v>27499</v>
          </cell>
          <cell r="B207">
            <v>1975</v>
          </cell>
          <cell r="C207" t="str">
            <v>Apr</v>
          </cell>
          <cell r="D207">
            <v>15</v>
          </cell>
          <cell r="F207">
            <v>0</v>
          </cell>
          <cell r="G207">
            <v>0</v>
          </cell>
          <cell r="H207">
            <v>324</v>
          </cell>
          <cell r="I207">
            <v>0.64300000000000002</v>
          </cell>
          <cell r="J207">
            <v>0</v>
          </cell>
          <cell r="L207">
            <v>0</v>
          </cell>
          <cell r="M207">
            <v>271</v>
          </cell>
          <cell r="N207">
            <v>0.53800000000000003</v>
          </cell>
          <cell r="P207">
            <v>0</v>
          </cell>
        </row>
        <row r="208">
          <cell r="A208">
            <v>27500</v>
          </cell>
          <cell r="B208">
            <v>1975</v>
          </cell>
          <cell r="C208" t="str">
            <v>Apr</v>
          </cell>
          <cell r="D208">
            <v>16</v>
          </cell>
          <cell r="F208">
            <v>0</v>
          </cell>
          <cell r="G208">
            <v>0</v>
          </cell>
          <cell r="H208">
            <v>286</v>
          </cell>
          <cell r="I208">
            <v>0.56699999999999995</v>
          </cell>
          <cell r="J208">
            <v>0</v>
          </cell>
          <cell r="L208">
            <v>0</v>
          </cell>
          <cell r="M208">
            <v>244</v>
          </cell>
          <cell r="N208">
            <v>0.48399999999999999</v>
          </cell>
          <cell r="P208">
            <v>0</v>
          </cell>
        </row>
        <row r="209">
          <cell r="A209">
            <v>27501</v>
          </cell>
          <cell r="B209">
            <v>1975</v>
          </cell>
          <cell r="C209" t="str">
            <v>Apr</v>
          </cell>
          <cell r="D209">
            <v>17</v>
          </cell>
          <cell r="F209">
            <v>0</v>
          </cell>
          <cell r="G209">
            <v>0</v>
          </cell>
          <cell r="H209">
            <v>185</v>
          </cell>
          <cell r="I209">
            <v>0.36699999999999999</v>
          </cell>
          <cell r="J209">
            <v>0</v>
          </cell>
          <cell r="L209">
            <v>0</v>
          </cell>
          <cell r="M209">
            <v>236</v>
          </cell>
          <cell r="N209">
            <v>0.46800000000000003</v>
          </cell>
          <cell r="P209">
            <v>0</v>
          </cell>
        </row>
        <row r="210">
          <cell r="A210">
            <v>27502</v>
          </cell>
          <cell r="B210">
            <v>1975</v>
          </cell>
          <cell r="C210" t="str">
            <v>Apr</v>
          </cell>
          <cell r="D210">
            <v>18</v>
          </cell>
          <cell r="F210">
            <v>48</v>
          </cell>
          <cell r="G210">
            <v>9.5000000000000001E-2</v>
          </cell>
          <cell r="H210">
            <v>237</v>
          </cell>
          <cell r="I210">
            <v>0.47</v>
          </cell>
          <cell r="J210">
            <v>0</v>
          </cell>
          <cell r="L210">
            <v>0</v>
          </cell>
          <cell r="M210">
            <v>184</v>
          </cell>
          <cell r="N210">
            <v>0.36499999999999999</v>
          </cell>
          <cell r="P210">
            <v>0</v>
          </cell>
        </row>
        <row r="211">
          <cell r="A211">
            <v>27503</v>
          </cell>
          <cell r="B211">
            <v>1975</v>
          </cell>
          <cell r="C211" t="str">
            <v>Apr</v>
          </cell>
          <cell r="D211">
            <v>19</v>
          </cell>
          <cell r="F211">
            <v>67</v>
          </cell>
          <cell r="G211">
            <v>0.13300000000000001</v>
          </cell>
          <cell r="H211">
            <v>295</v>
          </cell>
          <cell r="I211">
            <v>0.58499999999999996</v>
          </cell>
          <cell r="J211">
            <v>0</v>
          </cell>
          <cell r="L211">
            <v>0</v>
          </cell>
          <cell r="M211">
            <v>200</v>
          </cell>
          <cell r="N211">
            <v>0.39700000000000002</v>
          </cell>
          <cell r="P211">
            <v>0</v>
          </cell>
        </row>
        <row r="212">
          <cell r="A212">
            <v>27504</v>
          </cell>
          <cell r="B212">
            <v>1975</v>
          </cell>
          <cell r="C212" t="str">
            <v>Apr</v>
          </cell>
          <cell r="D212">
            <v>20</v>
          </cell>
          <cell r="F212">
            <v>81</v>
          </cell>
          <cell r="G212">
            <v>0.161</v>
          </cell>
          <cell r="H212">
            <v>268</v>
          </cell>
          <cell r="I212">
            <v>0.53200000000000003</v>
          </cell>
          <cell r="J212">
            <v>0</v>
          </cell>
          <cell r="L212">
            <v>0</v>
          </cell>
          <cell r="M212">
            <v>200</v>
          </cell>
          <cell r="N212">
            <v>0.39700000000000002</v>
          </cell>
          <cell r="P212">
            <v>0</v>
          </cell>
        </row>
        <row r="213">
          <cell r="A213">
            <v>27505</v>
          </cell>
          <cell r="B213">
            <v>1975</v>
          </cell>
          <cell r="C213" t="str">
            <v>Apr</v>
          </cell>
          <cell r="D213">
            <v>21</v>
          </cell>
          <cell r="F213">
            <v>80</v>
          </cell>
          <cell r="G213">
            <v>0.159</v>
          </cell>
          <cell r="H213">
            <v>219</v>
          </cell>
          <cell r="I213">
            <v>0.434</v>
          </cell>
          <cell r="J213">
            <v>0</v>
          </cell>
          <cell r="L213">
            <v>0</v>
          </cell>
          <cell r="M213">
            <v>192</v>
          </cell>
          <cell r="N213">
            <v>0.38100000000000001</v>
          </cell>
          <cell r="P213">
            <v>0</v>
          </cell>
        </row>
        <row r="214">
          <cell r="A214">
            <v>27506</v>
          </cell>
          <cell r="B214">
            <v>1975</v>
          </cell>
          <cell r="C214" t="str">
            <v>Apr</v>
          </cell>
          <cell r="D214">
            <v>22</v>
          </cell>
          <cell r="F214">
            <v>162</v>
          </cell>
          <cell r="G214">
            <v>0.32100000000000001</v>
          </cell>
          <cell r="H214">
            <v>311</v>
          </cell>
          <cell r="I214">
            <v>0.61699999999999999</v>
          </cell>
          <cell r="J214">
            <v>0</v>
          </cell>
          <cell r="L214">
            <v>0</v>
          </cell>
          <cell r="M214">
            <v>100</v>
          </cell>
          <cell r="N214">
            <v>0.19800000000000001</v>
          </cell>
          <cell r="P214">
            <v>0</v>
          </cell>
        </row>
        <row r="215">
          <cell r="A215">
            <v>27507</v>
          </cell>
          <cell r="B215">
            <v>1975</v>
          </cell>
          <cell r="C215" t="str">
            <v>Apr</v>
          </cell>
          <cell r="D215">
            <v>23</v>
          </cell>
          <cell r="F215">
            <v>207</v>
          </cell>
          <cell r="G215">
            <v>0.41099999999999998</v>
          </cell>
          <cell r="H215">
            <v>335</v>
          </cell>
          <cell r="I215">
            <v>0.66400000000000003</v>
          </cell>
          <cell r="J215">
            <v>0</v>
          </cell>
          <cell r="L215">
            <v>0</v>
          </cell>
          <cell r="M215">
            <v>29</v>
          </cell>
          <cell r="N215">
            <v>5.8000000000000003E-2</v>
          </cell>
          <cell r="P215">
            <v>0</v>
          </cell>
        </row>
        <row r="216">
          <cell r="A216">
            <v>27508</v>
          </cell>
          <cell r="B216">
            <v>1975</v>
          </cell>
          <cell r="C216" t="str">
            <v>Apr</v>
          </cell>
          <cell r="D216">
            <v>24</v>
          </cell>
          <cell r="F216">
            <v>225</v>
          </cell>
          <cell r="G216">
            <v>0.44600000000000001</v>
          </cell>
          <cell r="H216">
            <v>327</v>
          </cell>
          <cell r="I216">
            <v>0.64900000000000002</v>
          </cell>
          <cell r="J216">
            <v>0</v>
          </cell>
          <cell r="L216">
            <v>0</v>
          </cell>
          <cell r="M216">
            <v>0</v>
          </cell>
          <cell r="N216">
            <v>0</v>
          </cell>
          <cell r="P216">
            <v>0</v>
          </cell>
        </row>
        <row r="217">
          <cell r="A217">
            <v>27509</v>
          </cell>
          <cell r="B217">
            <v>1975</v>
          </cell>
          <cell r="C217" t="str">
            <v>Apr</v>
          </cell>
          <cell r="D217">
            <v>25</v>
          </cell>
          <cell r="F217">
            <v>225</v>
          </cell>
          <cell r="G217">
            <v>0.44600000000000001</v>
          </cell>
          <cell r="H217">
            <v>357</v>
          </cell>
          <cell r="I217">
            <v>0.70799999999999996</v>
          </cell>
          <cell r="J217">
            <v>0</v>
          </cell>
          <cell r="L217">
            <v>0</v>
          </cell>
          <cell r="M217">
            <v>0</v>
          </cell>
          <cell r="N217">
            <v>0</v>
          </cell>
          <cell r="P217">
            <v>0</v>
          </cell>
        </row>
        <row r="218">
          <cell r="A218">
            <v>27510</v>
          </cell>
          <cell r="B218">
            <v>1975</v>
          </cell>
          <cell r="C218" t="str">
            <v>Apr</v>
          </cell>
          <cell r="D218">
            <v>26</v>
          </cell>
          <cell r="F218">
            <v>230</v>
          </cell>
          <cell r="G218">
            <v>0.45600000000000002</v>
          </cell>
          <cell r="H218">
            <v>389</v>
          </cell>
          <cell r="I218">
            <v>0.77200000000000002</v>
          </cell>
          <cell r="J218">
            <v>0</v>
          </cell>
          <cell r="L218">
            <v>0</v>
          </cell>
          <cell r="M218">
            <v>0</v>
          </cell>
          <cell r="N218">
            <v>0</v>
          </cell>
          <cell r="P218">
            <v>0</v>
          </cell>
        </row>
        <row r="219">
          <cell r="A219">
            <v>27511</v>
          </cell>
          <cell r="B219">
            <v>1975</v>
          </cell>
          <cell r="C219" t="str">
            <v>Apr</v>
          </cell>
          <cell r="D219">
            <v>27</v>
          </cell>
          <cell r="F219">
            <v>225</v>
          </cell>
          <cell r="G219">
            <v>0.44600000000000001</v>
          </cell>
          <cell r="H219">
            <v>413</v>
          </cell>
          <cell r="I219">
            <v>0.81899999999999995</v>
          </cell>
          <cell r="J219">
            <v>0</v>
          </cell>
          <cell r="L219">
            <v>0</v>
          </cell>
          <cell r="M219">
            <v>0</v>
          </cell>
          <cell r="N219">
            <v>0</v>
          </cell>
          <cell r="P219">
            <v>0</v>
          </cell>
        </row>
        <row r="220">
          <cell r="A220">
            <v>27512</v>
          </cell>
          <cell r="B220">
            <v>1975</v>
          </cell>
          <cell r="C220" t="str">
            <v>Apr</v>
          </cell>
          <cell r="D220">
            <v>28</v>
          </cell>
          <cell r="F220">
            <v>232</v>
          </cell>
          <cell r="G220">
            <v>0.46</v>
          </cell>
          <cell r="H220">
            <v>350</v>
          </cell>
          <cell r="I220">
            <v>0.69399999999999995</v>
          </cell>
          <cell r="J220">
            <v>0</v>
          </cell>
          <cell r="L220">
            <v>0</v>
          </cell>
          <cell r="M220">
            <v>0</v>
          </cell>
          <cell r="N220">
            <v>0</v>
          </cell>
          <cell r="P220">
            <v>0</v>
          </cell>
        </row>
        <row r="221">
          <cell r="A221">
            <v>27513</v>
          </cell>
          <cell r="B221">
            <v>1975</v>
          </cell>
          <cell r="C221" t="str">
            <v>Apr</v>
          </cell>
          <cell r="D221">
            <v>29</v>
          </cell>
          <cell r="F221">
            <v>268</v>
          </cell>
          <cell r="G221">
            <v>0.53200000000000003</v>
          </cell>
          <cell r="H221">
            <v>189</v>
          </cell>
          <cell r="I221">
            <v>0.375</v>
          </cell>
          <cell r="J221">
            <v>0</v>
          </cell>
          <cell r="L221">
            <v>0</v>
          </cell>
          <cell r="M221">
            <v>0</v>
          </cell>
          <cell r="N221">
            <v>0</v>
          </cell>
          <cell r="P221">
            <v>0</v>
          </cell>
        </row>
        <row r="222">
          <cell r="A222">
            <v>27514</v>
          </cell>
          <cell r="B222">
            <v>1975</v>
          </cell>
          <cell r="C222" t="str">
            <v>Apr</v>
          </cell>
          <cell r="D222">
            <v>30</v>
          </cell>
          <cell r="F222">
            <v>326</v>
          </cell>
          <cell r="G222">
            <v>0.64700000000000002</v>
          </cell>
          <cell r="H222">
            <v>108</v>
          </cell>
          <cell r="I222">
            <v>0.214</v>
          </cell>
          <cell r="J222">
            <v>0</v>
          </cell>
          <cell r="L222">
            <v>0</v>
          </cell>
          <cell r="M222">
            <v>0</v>
          </cell>
          <cell r="N222">
            <v>0</v>
          </cell>
          <cell r="P222">
            <v>0</v>
          </cell>
        </row>
        <row r="223">
          <cell r="A223">
            <v>27515</v>
          </cell>
          <cell r="B223">
            <v>1975</v>
          </cell>
          <cell r="C223" t="str">
            <v>May</v>
          </cell>
          <cell r="D223">
            <v>1</v>
          </cell>
          <cell r="F223">
            <v>340</v>
          </cell>
          <cell r="G223">
            <v>0.67400000000000004</v>
          </cell>
          <cell r="H223">
            <v>112</v>
          </cell>
          <cell r="I223">
            <v>0.222</v>
          </cell>
          <cell r="J223">
            <v>0</v>
          </cell>
          <cell r="L223">
            <v>0</v>
          </cell>
          <cell r="M223">
            <v>0</v>
          </cell>
          <cell r="N223">
            <v>0</v>
          </cell>
          <cell r="P223">
            <v>0</v>
          </cell>
        </row>
        <row r="224">
          <cell r="A224">
            <v>27516</v>
          </cell>
          <cell r="B224">
            <v>1975</v>
          </cell>
          <cell r="C224" t="str">
            <v>May</v>
          </cell>
          <cell r="D224">
            <v>2</v>
          </cell>
          <cell r="F224">
            <v>357</v>
          </cell>
          <cell r="G224">
            <v>0.70799999999999996</v>
          </cell>
          <cell r="H224">
            <v>154</v>
          </cell>
          <cell r="I224">
            <v>0.30499999999999999</v>
          </cell>
          <cell r="J224">
            <v>0</v>
          </cell>
          <cell r="L224">
            <v>0</v>
          </cell>
          <cell r="M224">
            <v>0</v>
          </cell>
          <cell r="N224">
            <v>0</v>
          </cell>
          <cell r="P224">
            <v>0</v>
          </cell>
        </row>
        <row r="225">
          <cell r="A225">
            <v>27517</v>
          </cell>
          <cell r="B225">
            <v>1975</v>
          </cell>
          <cell r="C225" t="str">
            <v>May</v>
          </cell>
          <cell r="D225">
            <v>3</v>
          </cell>
          <cell r="F225">
            <v>422</v>
          </cell>
          <cell r="G225">
            <v>0.83699999999999997</v>
          </cell>
          <cell r="H225">
            <v>242</v>
          </cell>
          <cell r="I225">
            <v>0.48</v>
          </cell>
          <cell r="J225">
            <v>0</v>
          </cell>
          <cell r="L225">
            <v>0</v>
          </cell>
          <cell r="M225">
            <v>0</v>
          </cell>
          <cell r="N225">
            <v>0</v>
          </cell>
          <cell r="P225">
            <v>0</v>
          </cell>
        </row>
        <row r="226">
          <cell r="A226">
            <v>27518</v>
          </cell>
          <cell r="B226">
            <v>1975</v>
          </cell>
          <cell r="C226" t="str">
            <v>May</v>
          </cell>
          <cell r="D226">
            <v>4</v>
          </cell>
          <cell r="F226">
            <v>430</v>
          </cell>
          <cell r="G226">
            <v>0.85299999999999998</v>
          </cell>
          <cell r="H226">
            <v>316</v>
          </cell>
          <cell r="I226">
            <v>0.627</v>
          </cell>
          <cell r="J226">
            <v>0</v>
          </cell>
          <cell r="L226">
            <v>0</v>
          </cell>
          <cell r="M226">
            <v>0</v>
          </cell>
          <cell r="N226">
            <v>0</v>
          </cell>
          <cell r="P226">
            <v>0</v>
          </cell>
        </row>
        <row r="227">
          <cell r="A227">
            <v>27519</v>
          </cell>
          <cell r="B227">
            <v>1975</v>
          </cell>
          <cell r="C227" t="str">
            <v>May</v>
          </cell>
          <cell r="D227">
            <v>5</v>
          </cell>
          <cell r="F227">
            <v>443</v>
          </cell>
          <cell r="G227">
            <v>0.879</v>
          </cell>
          <cell r="H227">
            <v>334</v>
          </cell>
          <cell r="I227">
            <v>0.66200000000000003</v>
          </cell>
          <cell r="J227">
            <v>0</v>
          </cell>
          <cell r="L227">
            <v>0</v>
          </cell>
          <cell r="M227">
            <v>0</v>
          </cell>
          <cell r="N227">
            <v>0</v>
          </cell>
          <cell r="P227">
            <v>0</v>
          </cell>
        </row>
        <row r="228">
          <cell r="A228">
            <v>27520</v>
          </cell>
          <cell r="B228">
            <v>1975</v>
          </cell>
          <cell r="C228" t="str">
            <v>May</v>
          </cell>
          <cell r="D228">
            <v>6</v>
          </cell>
          <cell r="F228">
            <v>449</v>
          </cell>
          <cell r="G228">
            <v>0.89100000000000001</v>
          </cell>
          <cell r="H228">
            <v>286</v>
          </cell>
          <cell r="I228">
            <v>0.56699999999999995</v>
          </cell>
          <cell r="J228">
            <v>0</v>
          </cell>
          <cell r="L228">
            <v>0</v>
          </cell>
          <cell r="M228">
            <v>0</v>
          </cell>
          <cell r="N228">
            <v>0</v>
          </cell>
          <cell r="P228">
            <v>0</v>
          </cell>
        </row>
        <row r="229">
          <cell r="A229">
            <v>27521</v>
          </cell>
          <cell r="B229">
            <v>1975</v>
          </cell>
          <cell r="C229" t="str">
            <v>May</v>
          </cell>
          <cell r="D229">
            <v>7</v>
          </cell>
          <cell r="F229">
            <v>484</v>
          </cell>
          <cell r="G229">
            <v>0.96</v>
          </cell>
          <cell r="H229">
            <v>169</v>
          </cell>
          <cell r="I229">
            <v>0.33500000000000002</v>
          </cell>
          <cell r="J229">
            <v>0</v>
          </cell>
          <cell r="L229">
            <v>0</v>
          </cell>
          <cell r="M229">
            <v>0</v>
          </cell>
          <cell r="N229">
            <v>0</v>
          </cell>
          <cell r="P229">
            <v>0</v>
          </cell>
        </row>
        <row r="230">
          <cell r="A230">
            <v>27522</v>
          </cell>
          <cell r="B230">
            <v>1975</v>
          </cell>
          <cell r="C230" t="str">
            <v>May</v>
          </cell>
          <cell r="D230">
            <v>8</v>
          </cell>
          <cell r="F230">
            <v>525</v>
          </cell>
          <cell r="G230">
            <v>1.0409999999999999</v>
          </cell>
          <cell r="H230">
            <v>124</v>
          </cell>
          <cell r="I230">
            <v>0.246</v>
          </cell>
          <cell r="J230">
            <v>47</v>
          </cell>
          <cell r="L230">
            <v>4.7E-2</v>
          </cell>
          <cell r="M230">
            <v>0</v>
          </cell>
          <cell r="N230">
            <v>0</v>
          </cell>
          <cell r="P230">
            <v>8.5539999999999991E-3</v>
          </cell>
        </row>
        <row r="231">
          <cell r="A231">
            <v>27523</v>
          </cell>
          <cell r="B231">
            <v>1975</v>
          </cell>
          <cell r="C231" t="str">
            <v>May</v>
          </cell>
          <cell r="D231">
            <v>9</v>
          </cell>
          <cell r="F231">
            <v>597</v>
          </cell>
          <cell r="G231">
            <v>1.1839999999999999</v>
          </cell>
          <cell r="H231">
            <v>80</v>
          </cell>
          <cell r="I231">
            <v>0.159</v>
          </cell>
          <cell r="J231">
            <v>70</v>
          </cell>
          <cell r="L231">
            <v>7.0000000000000007E-2</v>
          </cell>
          <cell r="M231">
            <v>0</v>
          </cell>
          <cell r="N231">
            <v>0</v>
          </cell>
          <cell r="P231">
            <v>1.2740000000000001E-2</v>
          </cell>
        </row>
        <row r="232">
          <cell r="A232">
            <v>27524</v>
          </cell>
          <cell r="B232">
            <v>1975</v>
          </cell>
          <cell r="C232" t="str">
            <v>May</v>
          </cell>
          <cell r="D232">
            <v>10</v>
          </cell>
          <cell r="F232">
            <v>625</v>
          </cell>
          <cell r="G232">
            <v>1.24</v>
          </cell>
          <cell r="H232">
            <v>77</v>
          </cell>
          <cell r="I232">
            <v>0.153</v>
          </cell>
          <cell r="J232">
            <v>70</v>
          </cell>
          <cell r="L232">
            <v>7.0000000000000007E-2</v>
          </cell>
          <cell r="M232">
            <v>0</v>
          </cell>
          <cell r="N232">
            <v>0</v>
          </cell>
          <cell r="P232">
            <v>1.2740000000000001E-2</v>
          </cell>
        </row>
        <row r="233">
          <cell r="A233">
            <v>27525</v>
          </cell>
          <cell r="B233">
            <v>1975</v>
          </cell>
          <cell r="C233" t="str">
            <v>May</v>
          </cell>
          <cell r="D233">
            <v>11</v>
          </cell>
          <cell r="F233">
            <v>655</v>
          </cell>
          <cell r="G233">
            <v>1.2989999999999999</v>
          </cell>
          <cell r="H233">
            <v>161</v>
          </cell>
          <cell r="I233">
            <v>0.31900000000000001</v>
          </cell>
          <cell r="J233">
            <v>70</v>
          </cell>
          <cell r="L233">
            <v>7.0000000000000007E-2</v>
          </cell>
          <cell r="M233">
            <v>0</v>
          </cell>
          <cell r="N233">
            <v>0</v>
          </cell>
          <cell r="P233">
            <v>1.2740000000000001E-2</v>
          </cell>
        </row>
        <row r="234">
          <cell r="A234">
            <v>27526</v>
          </cell>
          <cell r="B234">
            <v>1975</v>
          </cell>
          <cell r="C234" t="str">
            <v>May</v>
          </cell>
          <cell r="D234">
            <v>12</v>
          </cell>
          <cell r="F234">
            <v>681</v>
          </cell>
          <cell r="G234">
            <v>1.351</v>
          </cell>
          <cell r="H234">
            <v>313</v>
          </cell>
          <cell r="I234">
            <v>0.621</v>
          </cell>
          <cell r="J234">
            <v>70</v>
          </cell>
          <cell r="L234">
            <v>7.0000000000000007E-2</v>
          </cell>
          <cell r="M234">
            <v>0</v>
          </cell>
          <cell r="N234">
            <v>0</v>
          </cell>
          <cell r="P234">
            <v>1.2740000000000001E-2</v>
          </cell>
        </row>
        <row r="235">
          <cell r="A235">
            <v>27527</v>
          </cell>
          <cell r="B235">
            <v>1975</v>
          </cell>
          <cell r="C235" t="str">
            <v>May</v>
          </cell>
          <cell r="D235">
            <v>13</v>
          </cell>
          <cell r="F235">
            <v>733</v>
          </cell>
          <cell r="G235">
            <v>1.454</v>
          </cell>
          <cell r="H235">
            <v>361</v>
          </cell>
          <cell r="I235">
            <v>0.71599999999999997</v>
          </cell>
          <cell r="J235">
            <v>114</v>
          </cell>
          <cell r="L235">
            <v>0.114</v>
          </cell>
          <cell r="M235">
            <v>0</v>
          </cell>
          <cell r="N235">
            <v>0</v>
          </cell>
          <cell r="P235">
            <v>9.1200000000000014E-3</v>
          </cell>
        </row>
        <row r="236">
          <cell r="A236">
            <v>27528</v>
          </cell>
          <cell r="B236">
            <v>1975</v>
          </cell>
          <cell r="C236" t="str">
            <v>May</v>
          </cell>
          <cell r="D236">
            <v>14</v>
          </cell>
          <cell r="F236">
            <v>779</v>
          </cell>
          <cell r="G236">
            <v>1.5449999999999999</v>
          </cell>
          <cell r="H236">
            <v>397</v>
          </cell>
          <cell r="I236">
            <v>0.78700000000000003</v>
          </cell>
          <cell r="J236">
            <v>140</v>
          </cell>
          <cell r="L236">
            <v>0.14000000000000001</v>
          </cell>
          <cell r="M236">
            <v>24</v>
          </cell>
          <cell r="N236">
            <v>4.8000000000000001E-2</v>
          </cell>
          <cell r="P236">
            <v>1.1200000000000002E-2</v>
          </cell>
        </row>
        <row r="237">
          <cell r="A237">
            <v>27529</v>
          </cell>
          <cell r="B237">
            <v>1975</v>
          </cell>
          <cell r="C237" t="str">
            <v>May</v>
          </cell>
          <cell r="D237">
            <v>15</v>
          </cell>
          <cell r="F237">
            <v>813</v>
          </cell>
          <cell r="G237">
            <v>1.613</v>
          </cell>
          <cell r="H237">
            <v>206</v>
          </cell>
          <cell r="I237">
            <v>0.40899999999999997</v>
          </cell>
          <cell r="J237">
            <v>140</v>
          </cell>
          <cell r="L237">
            <v>0.14000000000000001</v>
          </cell>
          <cell r="M237">
            <v>112</v>
          </cell>
          <cell r="N237">
            <v>0.222</v>
          </cell>
          <cell r="P237">
            <v>1.1200000000000002E-2</v>
          </cell>
        </row>
        <row r="238">
          <cell r="A238">
            <v>27530</v>
          </cell>
          <cell r="B238">
            <v>1975</v>
          </cell>
          <cell r="C238" t="str">
            <v>May</v>
          </cell>
          <cell r="D238">
            <v>16</v>
          </cell>
          <cell r="F238">
            <v>845</v>
          </cell>
          <cell r="G238">
            <v>1.6759999999999999</v>
          </cell>
          <cell r="H238">
            <v>226</v>
          </cell>
          <cell r="I238">
            <v>0.44800000000000001</v>
          </cell>
          <cell r="J238">
            <v>140</v>
          </cell>
          <cell r="L238">
            <v>0.14000000000000001</v>
          </cell>
          <cell r="M238">
            <v>109</v>
          </cell>
          <cell r="N238">
            <v>0.216</v>
          </cell>
          <cell r="P238">
            <v>1.1200000000000002E-2</v>
          </cell>
        </row>
        <row r="239">
          <cell r="A239">
            <v>27531</v>
          </cell>
          <cell r="B239">
            <v>1975</v>
          </cell>
          <cell r="C239" t="str">
            <v>May</v>
          </cell>
          <cell r="D239">
            <v>17</v>
          </cell>
          <cell r="F239">
            <v>865</v>
          </cell>
          <cell r="G239">
            <v>1.716</v>
          </cell>
          <cell r="H239">
            <v>274</v>
          </cell>
          <cell r="I239">
            <v>0.54300000000000004</v>
          </cell>
          <cell r="J239">
            <v>140</v>
          </cell>
          <cell r="L239">
            <v>0.14000000000000001</v>
          </cell>
          <cell r="M239">
            <v>50</v>
          </cell>
          <cell r="N239">
            <v>9.9000000000000005E-2</v>
          </cell>
          <cell r="P239">
            <v>1.1200000000000002E-2</v>
          </cell>
        </row>
        <row r="240">
          <cell r="A240">
            <v>27532</v>
          </cell>
          <cell r="B240">
            <v>1975</v>
          </cell>
          <cell r="C240" t="str">
            <v>May</v>
          </cell>
          <cell r="D240">
            <v>18</v>
          </cell>
          <cell r="F240">
            <v>882</v>
          </cell>
          <cell r="G240">
            <v>1.7490000000000001</v>
          </cell>
          <cell r="H240">
            <v>290</v>
          </cell>
          <cell r="I240">
            <v>0.57499999999999996</v>
          </cell>
          <cell r="J240">
            <v>210</v>
          </cell>
          <cell r="L240">
            <v>0.21</v>
          </cell>
          <cell r="M240">
            <v>32</v>
          </cell>
          <cell r="N240">
            <v>6.3E-2</v>
          </cell>
          <cell r="P240">
            <v>1.6799999999999999E-2</v>
          </cell>
        </row>
        <row r="241">
          <cell r="A241">
            <v>27533</v>
          </cell>
          <cell r="B241">
            <v>1975</v>
          </cell>
          <cell r="C241" t="str">
            <v>May</v>
          </cell>
          <cell r="D241">
            <v>19</v>
          </cell>
          <cell r="F241">
            <v>888</v>
          </cell>
          <cell r="G241">
            <v>1.7609999999999999</v>
          </cell>
          <cell r="H241">
            <v>295</v>
          </cell>
          <cell r="I241">
            <v>0.58499999999999996</v>
          </cell>
          <cell r="J241">
            <v>210</v>
          </cell>
          <cell r="L241">
            <v>0.21</v>
          </cell>
          <cell r="M241">
            <v>19</v>
          </cell>
          <cell r="N241">
            <v>3.7999999999999999E-2</v>
          </cell>
          <cell r="P241">
            <v>1.6799999999999999E-2</v>
          </cell>
        </row>
        <row r="242">
          <cell r="A242">
            <v>27534</v>
          </cell>
          <cell r="B242">
            <v>1975</v>
          </cell>
          <cell r="C242" t="str">
            <v>May</v>
          </cell>
          <cell r="D242">
            <v>20</v>
          </cell>
          <cell r="F242">
            <v>908</v>
          </cell>
          <cell r="G242">
            <v>1.8009999999999999</v>
          </cell>
          <cell r="H242">
            <v>346</v>
          </cell>
          <cell r="I242">
            <v>0.68600000000000005</v>
          </cell>
          <cell r="J242">
            <v>210</v>
          </cell>
          <cell r="L242">
            <v>0.21</v>
          </cell>
          <cell r="M242">
            <v>65</v>
          </cell>
          <cell r="N242">
            <v>0.129</v>
          </cell>
          <cell r="P242">
            <v>1.6799999999999999E-2</v>
          </cell>
        </row>
        <row r="243">
          <cell r="A243">
            <v>27535</v>
          </cell>
          <cell r="B243">
            <v>1975</v>
          </cell>
          <cell r="C243" t="str">
            <v>May</v>
          </cell>
          <cell r="D243">
            <v>21</v>
          </cell>
          <cell r="F243">
            <v>903</v>
          </cell>
          <cell r="G243">
            <v>1.7909999999999999</v>
          </cell>
          <cell r="H243">
            <v>340</v>
          </cell>
          <cell r="I243">
            <v>0.67400000000000004</v>
          </cell>
          <cell r="J243">
            <v>210</v>
          </cell>
          <cell r="L243">
            <v>0.21</v>
          </cell>
          <cell r="M243">
            <v>50</v>
          </cell>
          <cell r="N243">
            <v>9.9000000000000005E-2</v>
          </cell>
          <cell r="P243">
            <v>1.6799999999999999E-2</v>
          </cell>
        </row>
        <row r="244">
          <cell r="A244">
            <v>27536</v>
          </cell>
          <cell r="B244">
            <v>1975</v>
          </cell>
          <cell r="C244" t="str">
            <v>May</v>
          </cell>
          <cell r="D244">
            <v>22</v>
          </cell>
          <cell r="F244">
            <v>933</v>
          </cell>
          <cell r="G244">
            <v>1.851</v>
          </cell>
          <cell r="H244">
            <v>336</v>
          </cell>
          <cell r="I244">
            <v>0.66600000000000004</v>
          </cell>
          <cell r="J244">
            <v>210</v>
          </cell>
          <cell r="L244">
            <v>0.21</v>
          </cell>
          <cell r="M244">
            <v>50</v>
          </cell>
          <cell r="N244">
            <v>9.9000000000000005E-2</v>
          </cell>
          <cell r="P244">
            <v>1.6799999999999999E-2</v>
          </cell>
        </row>
        <row r="245">
          <cell r="A245">
            <v>27537</v>
          </cell>
          <cell r="B245">
            <v>1975</v>
          </cell>
          <cell r="C245" t="str">
            <v>May</v>
          </cell>
          <cell r="D245">
            <v>23</v>
          </cell>
          <cell r="F245">
            <v>946</v>
          </cell>
          <cell r="G245">
            <v>1.8759999999999999</v>
          </cell>
          <cell r="H245">
            <v>301</v>
          </cell>
          <cell r="I245">
            <v>0.59699999999999998</v>
          </cell>
          <cell r="J245">
            <v>210</v>
          </cell>
          <cell r="L245">
            <v>0.21</v>
          </cell>
          <cell r="M245">
            <v>77</v>
          </cell>
          <cell r="N245">
            <v>0.153</v>
          </cell>
          <cell r="P245">
            <v>1.6799999999999999E-2</v>
          </cell>
        </row>
        <row r="246">
          <cell r="A246">
            <v>27538</v>
          </cell>
          <cell r="B246">
            <v>1975</v>
          </cell>
          <cell r="C246" t="str">
            <v>May</v>
          </cell>
          <cell r="D246">
            <v>24</v>
          </cell>
          <cell r="F246">
            <v>970</v>
          </cell>
          <cell r="G246">
            <v>1.9239999999999999</v>
          </cell>
          <cell r="H246">
            <v>290</v>
          </cell>
          <cell r="I246">
            <v>0.57499999999999996</v>
          </cell>
          <cell r="J246">
            <v>210</v>
          </cell>
          <cell r="L246">
            <v>0.21</v>
          </cell>
          <cell r="M246">
            <v>25</v>
          </cell>
          <cell r="N246">
            <v>0.05</v>
          </cell>
          <cell r="P246">
            <v>1.6799999999999999E-2</v>
          </cell>
        </row>
        <row r="247">
          <cell r="A247">
            <v>27539</v>
          </cell>
          <cell r="B247">
            <v>1975</v>
          </cell>
          <cell r="C247" t="str">
            <v>May</v>
          </cell>
          <cell r="D247">
            <v>25</v>
          </cell>
          <cell r="F247">
            <v>958</v>
          </cell>
          <cell r="G247">
            <v>1.9</v>
          </cell>
          <cell r="H247">
            <v>299</v>
          </cell>
          <cell r="I247">
            <v>0.59299999999999997</v>
          </cell>
          <cell r="J247">
            <v>210</v>
          </cell>
          <cell r="L247">
            <v>0.21</v>
          </cell>
          <cell r="M247">
            <v>59</v>
          </cell>
          <cell r="N247">
            <v>0.11700000000000001</v>
          </cell>
          <cell r="P247">
            <v>1.6799999999999999E-2</v>
          </cell>
        </row>
        <row r="248">
          <cell r="A248">
            <v>27540</v>
          </cell>
          <cell r="B248">
            <v>1975</v>
          </cell>
          <cell r="C248" t="str">
            <v>May</v>
          </cell>
          <cell r="D248">
            <v>26</v>
          </cell>
          <cell r="F248">
            <v>930</v>
          </cell>
          <cell r="G248">
            <v>1.845</v>
          </cell>
          <cell r="H248">
            <v>297</v>
          </cell>
          <cell r="I248">
            <v>0.58899999999999997</v>
          </cell>
          <cell r="J248">
            <v>210</v>
          </cell>
          <cell r="L248">
            <v>0.21</v>
          </cell>
          <cell r="M248">
            <v>45</v>
          </cell>
          <cell r="N248">
            <v>8.8999999999999996E-2</v>
          </cell>
          <cell r="P248">
            <v>1.6799999999999999E-2</v>
          </cell>
        </row>
        <row r="249">
          <cell r="A249">
            <v>27541</v>
          </cell>
          <cell r="B249">
            <v>1975</v>
          </cell>
          <cell r="C249" t="str">
            <v>May</v>
          </cell>
          <cell r="D249">
            <v>27</v>
          </cell>
          <cell r="F249">
            <v>926</v>
          </cell>
          <cell r="G249">
            <v>1.837</v>
          </cell>
          <cell r="H249">
            <v>285</v>
          </cell>
          <cell r="I249">
            <v>0.56499999999999995</v>
          </cell>
          <cell r="J249">
            <v>210</v>
          </cell>
          <cell r="L249">
            <v>0.21</v>
          </cell>
          <cell r="M249">
            <v>150</v>
          </cell>
          <cell r="N249">
            <v>0.29799999999999999</v>
          </cell>
          <cell r="P249">
            <v>1.6799999999999999E-2</v>
          </cell>
        </row>
        <row r="250">
          <cell r="A250">
            <v>27542</v>
          </cell>
          <cell r="B250">
            <v>1975</v>
          </cell>
          <cell r="C250" t="str">
            <v>May</v>
          </cell>
          <cell r="D250">
            <v>28</v>
          </cell>
          <cell r="F250">
            <v>986</v>
          </cell>
          <cell r="G250">
            <v>1.956</v>
          </cell>
          <cell r="H250">
            <v>189</v>
          </cell>
          <cell r="I250">
            <v>0.375</v>
          </cell>
          <cell r="J250">
            <v>210</v>
          </cell>
          <cell r="L250">
            <v>0.21</v>
          </cell>
          <cell r="M250">
            <v>226</v>
          </cell>
          <cell r="N250">
            <v>0.44800000000000001</v>
          </cell>
          <cell r="P250">
            <v>1.6799999999999999E-2</v>
          </cell>
        </row>
        <row r="251">
          <cell r="A251">
            <v>27543</v>
          </cell>
          <cell r="B251">
            <v>1975</v>
          </cell>
          <cell r="C251" t="str">
            <v>May</v>
          </cell>
          <cell r="D251">
            <v>29</v>
          </cell>
          <cell r="F251">
            <v>1013</v>
          </cell>
          <cell r="G251">
            <v>2.0089999999999999</v>
          </cell>
          <cell r="H251">
            <v>148</v>
          </cell>
          <cell r="I251">
            <v>0.29399999999999998</v>
          </cell>
          <cell r="J251">
            <v>210</v>
          </cell>
          <cell r="L251">
            <v>0.21</v>
          </cell>
          <cell r="M251">
            <v>175</v>
          </cell>
          <cell r="N251">
            <v>0.34699999999999998</v>
          </cell>
          <cell r="P251">
            <v>1.6799999999999999E-2</v>
          </cell>
        </row>
        <row r="252">
          <cell r="A252">
            <v>27544</v>
          </cell>
          <cell r="B252">
            <v>1975</v>
          </cell>
          <cell r="C252" t="str">
            <v>May</v>
          </cell>
          <cell r="D252">
            <v>30</v>
          </cell>
          <cell r="F252">
            <v>1025</v>
          </cell>
          <cell r="G252">
            <v>2.0329999999999999</v>
          </cell>
          <cell r="H252">
            <v>195</v>
          </cell>
          <cell r="I252">
            <v>0.38700000000000001</v>
          </cell>
          <cell r="J252">
            <v>210</v>
          </cell>
          <cell r="L252">
            <v>0.21</v>
          </cell>
          <cell r="M252">
            <v>142</v>
          </cell>
          <cell r="N252">
            <v>0.28199999999999997</v>
          </cell>
          <cell r="P252">
            <v>1.6799999999999999E-2</v>
          </cell>
        </row>
        <row r="253">
          <cell r="A253">
            <v>27545</v>
          </cell>
          <cell r="B253">
            <v>1975</v>
          </cell>
          <cell r="C253" t="str">
            <v>May</v>
          </cell>
          <cell r="D253">
            <v>31</v>
          </cell>
          <cell r="F253">
            <v>1021</v>
          </cell>
          <cell r="G253">
            <v>2.0249999999999999</v>
          </cell>
          <cell r="H253">
            <v>224</v>
          </cell>
          <cell r="I253">
            <v>0.44400000000000001</v>
          </cell>
          <cell r="J253">
            <v>210</v>
          </cell>
          <cell r="L253">
            <v>0.21</v>
          </cell>
          <cell r="M253">
            <v>109</v>
          </cell>
          <cell r="N253">
            <v>0.216</v>
          </cell>
          <cell r="P253">
            <v>1.6799999999999999E-2</v>
          </cell>
        </row>
        <row r="254">
          <cell r="A254">
            <v>27546</v>
          </cell>
          <cell r="B254">
            <v>1975</v>
          </cell>
          <cell r="C254" t="str">
            <v>Jun</v>
          </cell>
          <cell r="D254">
            <v>1</v>
          </cell>
          <cell r="F254">
            <v>1028</v>
          </cell>
          <cell r="G254">
            <v>2.0390000000000001</v>
          </cell>
          <cell r="H254">
            <v>224</v>
          </cell>
          <cell r="I254">
            <v>0.44400000000000001</v>
          </cell>
          <cell r="J254">
            <v>210</v>
          </cell>
          <cell r="L254">
            <v>0.21</v>
          </cell>
          <cell r="M254">
            <v>89</v>
          </cell>
          <cell r="N254">
            <v>0.17699999999999999</v>
          </cell>
          <cell r="P254">
            <v>1.6799999999999999E-2</v>
          </cell>
        </row>
        <row r="255">
          <cell r="A255">
            <v>27547</v>
          </cell>
          <cell r="B255">
            <v>1975</v>
          </cell>
          <cell r="C255" t="str">
            <v>Jun</v>
          </cell>
          <cell r="D255">
            <v>2</v>
          </cell>
          <cell r="F255">
            <v>1023</v>
          </cell>
          <cell r="G255">
            <v>2.0289999999999999</v>
          </cell>
          <cell r="H255">
            <v>274</v>
          </cell>
          <cell r="I255">
            <v>0.54300000000000004</v>
          </cell>
          <cell r="J255">
            <v>210</v>
          </cell>
          <cell r="L255">
            <v>0.21</v>
          </cell>
          <cell r="M255">
            <v>161</v>
          </cell>
          <cell r="N255">
            <v>0.31900000000000001</v>
          </cell>
          <cell r="P255">
            <v>1.6799999999999999E-2</v>
          </cell>
        </row>
        <row r="256">
          <cell r="A256">
            <v>27548</v>
          </cell>
          <cell r="B256">
            <v>1975</v>
          </cell>
          <cell r="C256" t="str">
            <v>Jun</v>
          </cell>
          <cell r="D256">
            <v>3</v>
          </cell>
          <cell r="F256">
            <v>1022</v>
          </cell>
          <cell r="G256">
            <v>2.0270000000000001</v>
          </cell>
          <cell r="H256">
            <v>290</v>
          </cell>
          <cell r="I256">
            <v>0.57499999999999996</v>
          </cell>
          <cell r="J256">
            <v>210</v>
          </cell>
          <cell r="L256">
            <v>0.21</v>
          </cell>
          <cell r="M256">
            <v>236</v>
          </cell>
          <cell r="N256">
            <v>0.46800000000000003</v>
          </cell>
          <cell r="P256">
            <v>1.6799999999999999E-2</v>
          </cell>
        </row>
        <row r="257">
          <cell r="A257">
            <v>27549</v>
          </cell>
          <cell r="B257">
            <v>1975</v>
          </cell>
          <cell r="C257" t="str">
            <v>Jun</v>
          </cell>
          <cell r="D257">
            <v>4</v>
          </cell>
          <cell r="F257">
            <v>1034</v>
          </cell>
          <cell r="G257">
            <v>2.0510000000000002</v>
          </cell>
          <cell r="H257">
            <v>241</v>
          </cell>
          <cell r="I257">
            <v>0.47799999999999998</v>
          </cell>
          <cell r="J257">
            <v>210</v>
          </cell>
          <cell r="L257">
            <v>0.21</v>
          </cell>
          <cell r="M257">
            <v>345</v>
          </cell>
          <cell r="N257">
            <v>0.68400000000000005</v>
          </cell>
          <cell r="P257">
            <v>1.6799999999999999E-2</v>
          </cell>
        </row>
        <row r="258">
          <cell r="A258">
            <v>27550</v>
          </cell>
          <cell r="B258">
            <v>1975</v>
          </cell>
          <cell r="C258" t="str">
            <v>Jun</v>
          </cell>
          <cell r="D258">
            <v>5</v>
          </cell>
          <cell r="F258">
            <v>1008</v>
          </cell>
          <cell r="G258">
            <v>1.9990000000000001</v>
          </cell>
          <cell r="H258">
            <v>194</v>
          </cell>
          <cell r="I258">
            <v>0.38500000000000001</v>
          </cell>
          <cell r="J258">
            <v>210</v>
          </cell>
          <cell r="L258">
            <v>0.21</v>
          </cell>
          <cell r="M258">
            <v>450</v>
          </cell>
          <cell r="N258">
            <v>0.89300000000000002</v>
          </cell>
          <cell r="P258">
            <v>1.6799999999999999E-2</v>
          </cell>
        </row>
        <row r="259">
          <cell r="A259">
            <v>27551</v>
          </cell>
          <cell r="B259">
            <v>1975</v>
          </cell>
          <cell r="C259" t="str">
            <v>Jun</v>
          </cell>
          <cell r="D259">
            <v>6</v>
          </cell>
          <cell r="F259">
            <v>993</v>
          </cell>
          <cell r="G259">
            <v>1.97</v>
          </cell>
          <cell r="H259">
            <v>186</v>
          </cell>
          <cell r="I259">
            <v>0.36899999999999999</v>
          </cell>
          <cell r="J259">
            <v>210</v>
          </cell>
          <cell r="L259">
            <v>0.21</v>
          </cell>
          <cell r="M259">
            <v>441</v>
          </cell>
          <cell r="N259">
            <v>0.875</v>
          </cell>
          <cell r="P259">
            <v>1.6799999999999999E-2</v>
          </cell>
        </row>
        <row r="260">
          <cell r="A260">
            <v>27552</v>
          </cell>
          <cell r="B260">
            <v>1975</v>
          </cell>
          <cell r="C260" t="str">
            <v>Jun</v>
          </cell>
          <cell r="D260">
            <v>7</v>
          </cell>
          <cell r="F260">
            <v>997</v>
          </cell>
          <cell r="G260">
            <v>1.978</v>
          </cell>
          <cell r="H260">
            <v>191</v>
          </cell>
          <cell r="I260">
            <v>0.379</v>
          </cell>
          <cell r="J260">
            <v>210</v>
          </cell>
          <cell r="L260">
            <v>0.21</v>
          </cell>
          <cell r="M260">
            <v>475</v>
          </cell>
          <cell r="N260">
            <v>0.94199999999999995</v>
          </cell>
          <cell r="P260">
            <v>1.6799999999999999E-2</v>
          </cell>
        </row>
        <row r="261">
          <cell r="A261">
            <v>27553</v>
          </cell>
          <cell r="B261">
            <v>1975</v>
          </cell>
          <cell r="C261" t="str">
            <v>Jun</v>
          </cell>
          <cell r="D261">
            <v>8</v>
          </cell>
          <cell r="F261">
            <v>992</v>
          </cell>
          <cell r="G261">
            <v>1.968</v>
          </cell>
          <cell r="H261">
            <v>222</v>
          </cell>
          <cell r="I261">
            <v>0.44</v>
          </cell>
          <cell r="J261">
            <v>210</v>
          </cell>
          <cell r="L261">
            <v>0.21</v>
          </cell>
          <cell r="M261">
            <v>492</v>
          </cell>
          <cell r="N261">
            <v>0.97599999999999998</v>
          </cell>
          <cell r="P261">
            <v>1.6799999999999999E-2</v>
          </cell>
        </row>
        <row r="262">
          <cell r="A262">
            <v>27554</v>
          </cell>
          <cell r="B262">
            <v>1975</v>
          </cell>
          <cell r="C262" t="str">
            <v>Jun</v>
          </cell>
          <cell r="D262">
            <v>9</v>
          </cell>
          <cell r="F262">
            <v>1035</v>
          </cell>
          <cell r="G262">
            <v>2.0529999999999999</v>
          </cell>
          <cell r="H262">
            <v>239</v>
          </cell>
          <cell r="I262">
            <v>0.47399999999999998</v>
          </cell>
          <cell r="J262">
            <v>210</v>
          </cell>
          <cell r="L262">
            <v>0.21</v>
          </cell>
          <cell r="M262">
            <v>498</v>
          </cell>
          <cell r="N262">
            <v>0.98799999999999999</v>
          </cell>
          <cell r="P262">
            <v>1.6799999999999999E-2</v>
          </cell>
        </row>
        <row r="263">
          <cell r="A263">
            <v>27555</v>
          </cell>
          <cell r="B263">
            <v>1975</v>
          </cell>
          <cell r="C263" t="str">
            <v>Jun</v>
          </cell>
          <cell r="D263">
            <v>10</v>
          </cell>
          <cell r="F263">
            <v>1055</v>
          </cell>
          <cell r="G263">
            <v>2.093</v>
          </cell>
          <cell r="H263">
            <v>239</v>
          </cell>
          <cell r="I263">
            <v>0.47399999999999998</v>
          </cell>
          <cell r="J263">
            <v>210</v>
          </cell>
          <cell r="L263">
            <v>0.21</v>
          </cell>
          <cell r="M263">
            <v>535</v>
          </cell>
          <cell r="N263">
            <v>1.0609999999999999</v>
          </cell>
          <cell r="P263">
            <v>1.6799999999999999E-2</v>
          </cell>
        </row>
        <row r="264">
          <cell r="A264">
            <v>27556</v>
          </cell>
          <cell r="B264">
            <v>1975</v>
          </cell>
          <cell r="C264" t="str">
            <v>Jun</v>
          </cell>
          <cell r="D264">
            <v>11</v>
          </cell>
          <cell r="F264">
            <v>1065</v>
          </cell>
          <cell r="G264">
            <v>2.1120000000000001</v>
          </cell>
          <cell r="H264">
            <v>212</v>
          </cell>
          <cell r="I264">
            <v>0.42</v>
          </cell>
          <cell r="J264">
            <v>210</v>
          </cell>
          <cell r="L264">
            <v>0.21</v>
          </cell>
          <cell r="M264">
            <v>552</v>
          </cell>
          <cell r="N264">
            <v>1.095</v>
          </cell>
          <cell r="P264">
            <v>1.6799999999999999E-2</v>
          </cell>
        </row>
        <row r="265">
          <cell r="A265">
            <v>27557</v>
          </cell>
          <cell r="B265">
            <v>1975</v>
          </cell>
          <cell r="C265" t="str">
            <v>Jun</v>
          </cell>
          <cell r="D265">
            <v>12</v>
          </cell>
          <cell r="F265">
            <v>1065</v>
          </cell>
          <cell r="G265">
            <v>2.1120000000000001</v>
          </cell>
          <cell r="H265">
            <v>132</v>
          </cell>
          <cell r="I265">
            <v>0.26200000000000001</v>
          </cell>
          <cell r="J265">
            <v>210</v>
          </cell>
          <cell r="L265">
            <v>0.21</v>
          </cell>
          <cell r="M265">
            <v>487</v>
          </cell>
          <cell r="N265">
            <v>0.96599999999999997</v>
          </cell>
          <cell r="P265">
            <v>1.6799999999999999E-2</v>
          </cell>
        </row>
        <row r="266">
          <cell r="A266">
            <v>27558</v>
          </cell>
          <cell r="B266">
            <v>1975</v>
          </cell>
          <cell r="C266" t="str">
            <v>Jun</v>
          </cell>
          <cell r="D266">
            <v>13</v>
          </cell>
          <cell r="F266">
            <v>1085</v>
          </cell>
          <cell r="G266">
            <v>2.1520000000000001</v>
          </cell>
          <cell r="H266">
            <v>72</v>
          </cell>
          <cell r="I266">
            <v>0.14299999999999999</v>
          </cell>
          <cell r="J266">
            <v>210</v>
          </cell>
          <cell r="L266">
            <v>0.21</v>
          </cell>
          <cell r="M266">
            <v>500</v>
          </cell>
          <cell r="N266">
            <v>0.99199999999999999</v>
          </cell>
          <cell r="P266">
            <v>1.6799999999999999E-2</v>
          </cell>
        </row>
        <row r="267">
          <cell r="A267">
            <v>27559</v>
          </cell>
          <cell r="B267">
            <v>1975</v>
          </cell>
          <cell r="C267" t="str">
            <v>Jun</v>
          </cell>
          <cell r="D267">
            <v>14</v>
          </cell>
          <cell r="F267">
            <v>1075</v>
          </cell>
          <cell r="G267">
            <v>2.1320000000000001</v>
          </cell>
          <cell r="H267">
            <v>62</v>
          </cell>
          <cell r="I267">
            <v>0.123</v>
          </cell>
          <cell r="J267">
            <v>210</v>
          </cell>
          <cell r="L267">
            <v>0.21</v>
          </cell>
          <cell r="M267">
            <v>500</v>
          </cell>
          <cell r="N267">
            <v>0.99199999999999999</v>
          </cell>
          <cell r="P267">
            <v>1.6799999999999999E-2</v>
          </cell>
        </row>
        <row r="268">
          <cell r="A268">
            <v>27560</v>
          </cell>
          <cell r="B268">
            <v>1975</v>
          </cell>
          <cell r="C268" t="str">
            <v>Jun</v>
          </cell>
          <cell r="D268">
            <v>15</v>
          </cell>
          <cell r="F268">
            <v>1070</v>
          </cell>
          <cell r="G268">
            <v>2.1219999999999999</v>
          </cell>
          <cell r="H268">
            <v>62</v>
          </cell>
          <cell r="I268">
            <v>0.123</v>
          </cell>
          <cell r="J268">
            <v>210</v>
          </cell>
          <cell r="L268">
            <v>0.21</v>
          </cell>
          <cell r="M268">
            <v>500</v>
          </cell>
          <cell r="N268">
            <v>0.99199999999999999</v>
          </cell>
          <cell r="P268">
            <v>1.6799999999999999E-2</v>
          </cell>
        </row>
        <row r="269">
          <cell r="A269">
            <v>27561</v>
          </cell>
          <cell r="B269">
            <v>1975</v>
          </cell>
          <cell r="C269" t="str">
            <v>Jun</v>
          </cell>
          <cell r="D269">
            <v>16</v>
          </cell>
          <cell r="F269">
            <v>1073</v>
          </cell>
          <cell r="G269">
            <v>2.1280000000000001</v>
          </cell>
          <cell r="H269">
            <v>64</v>
          </cell>
          <cell r="I269">
            <v>0.127</v>
          </cell>
          <cell r="J269">
            <v>210</v>
          </cell>
          <cell r="L269">
            <v>0.21</v>
          </cell>
          <cell r="M269">
            <v>488</v>
          </cell>
          <cell r="N269">
            <v>0.96799999999999997</v>
          </cell>
          <cell r="P269">
            <v>1.6799999999999999E-2</v>
          </cell>
        </row>
        <row r="270">
          <cell r="A270">
            <v>27562</v>
          </cell>
          <cell r="B270">
            <v>1975</v>
          </cell>
          <cell r="C270" t="str">
            <v>Jun</v>
          </cell>
          <cell r="D270">
            <v>17</v>
          </cell>
          <cell r="F270">
            <v>1072</v>
          </cell>
          <cell r="G270">
            <v>2.1259999999999999</v>
          </cell>
          <cell r="H270">
            <v>65</v>
          </cell>
          <cell r="I270">
            <v>0.129</v>
          </cell>
          <cell r="J270">
            <v>210</v>
          </cell>
          <cell r="L270">
            <v>0.21</v>
          </cell>
          <cell r="M270">
            <v>622</v>
          </cell>
          <cell r="N270">
            <v>1.234</v>
          </cell>
          <cell r="P270">
            <v>1.6799999999999999E-2</v>
          </cell>
        </row>
        <row r="271">
          <cell r="A271">
            <v>27563</v>
          </cell>
          <cell r="B271">
            <v>1975</v>
          </cell>
          <cell r="C271" t="str">
            <v>Jun</v>
          </cell>
          <cell r="D271">
            <v>18</v>
          </cell>
          <cell r="F271">
            <v>1059</v>
          </cell>
          <cell r="G271">
            <v>2.1</v>
          </cell>
          <cell r="H271">
            <v>99</v>
          </cell>
          <cell r="I271">
            <v>0.19600000000000001</v>
          </cell>
          <cell r="J271">
            <v>210</v>
          </cell>
          <cell r="L271">
            <v>0.21</v>
          </cell>
          <cell r="M271">
            <v>600</v>
          </cell>
          <cell r="N271">
            <v>1.19</v>
          </cell>
          <cell r="P271">
            <v>1.6799999999999999E-2</v>
          </cell>
        </row>
        <row r="272">
          <cell r="A272">
            <v>27564</v>
          </cell>
          <cell r="B272">
            <v>1975</v>
          </cell>
          <cell r="C272" t="str">
            <v>Jun</v>
          </cell>
          <cell r="D272">
            <v>19</v>
          </cell>
          <cell r="F272">
            <v>1031</v>
          </cell>
          <cell r="G272">
            <v>2.0449999999999999</v>
          </cell>
          <cell r="H272">
            <v>126</v>
          </cell>
          <cell r="I272">
            <v>0.25</v>
          </cell>
          <cell r="J272">
            <v>210</v>
          </cell>
          <cell r="L272">
            <v>0.21</v>
          </cell>
          <cell r="M272">
            <v>521</v>
          </cell>
          <cell r="N272">
            <v>1.0329999999999999</v>
          </cell>
          <cell r="P272">
            <v>1.6799999999999999E-2</v>
          </cell>
        </row>
        <row r="273">
          <cell r="A273">
            <v>27565</v>
          </cell>
          <cell r="B273">
            <v>1975</v>
          </cell>
          <cell r="C273" t="str">
            <v>Jun</v>
          </cell>
          <cell r="D273">
            <v>20</v>
          </cell>
          <cell r="F273">
            <v>990</v>
          </cell>
          <cell r="G273">
            <v>1.964</v>
          </cell>
          <cell r="H273">
            <v>210</v>
          </cell>
          <cell r="I273">
            <v>0.41699999999999998</v>
          </cell>
          <cell r="J273">
            <v>210</v>
          </cell>
          <cell r="L273">
            <v>0.21</v>
          </cell>
          <cell r="M273">
            <v>354</v>
          </cell>
          <cell r="N273">
            <v>0.70199999999999996</v>
          </cell>
          <cell r="P273">
            <v>1.6799999999999999E-2</v>
          </cell>
        </row>
        <row r="274">
          <cell r="A274">
            <v>27566</v>
          </cell>
          <cell r="B274">
            <v>1975</v>
          </cell>
          <cell r="C274" t="str">
            <v>Jun</v>
          </cell>
          <cell r="D274">
            <v>21</v>
          </cell>
          <cell r="F274">
            <v>976</v>
          </cell>
          <cell r="G274">
            <v>1.9359999999999999</v>
          </cell>
          <cell r="H274">
            <v>291</v>
          </cell>
          <cell r="I274">
            <v>0.57699999999999996</v>
          </cell>
          <cell r="J274">
            <v>210</v>
          </cell>
          <cell r="L274">
            <v>0.21</v>
          </cell>
          <cell r="M274">
            <v>237</v>
          </cell>
          <cell r="N274">
            <v>0.47</v>
          </cell>
          <cell r="P274">
            <v>1.6799999999999999E-2</v>
          </cell>
        </row>
        <row r="275">
          <cell r="A275">
            <v>27567</v>
          </cell>
          <cell r="B275">
            <v>1975</v>
          </cell>
          <cell r="C275" t="str">
            <v>Jun</v>
          </cell>
          <cell r="D275">
            <v>22</v>
          </cell>
          <cell r="F275">
            <v>929</v>
          </cell>
          <cell r="G275">
            <v>1.843</v>
          </cell>
          <cell r="H275">
            <v>300</v>
          </cell>
          <cell r="I275">
            <v>0.59499999999999997</v>
          </cell>
          <cell r="J275">
            <v>210</v>
          </cell>
          <cell r="L275">
            <v>0.21</v>
          </cell>
          <cell r="M275">
            <v>200</v>
          </cell>
          <cell r="N275">
            <v>0.39700000000000002</v>
          </cell>
          <cell r="P275">
            <v>1.6799999999999999E-2</v>
          </cell>
        </row>
        <row r="276">
          <cell r="A276">
            <v>27568</v>
          </cell>
          <cell r="B276">
            <v>1975</v>
          </cell>
          <cell r="C276" t="str">
            <v>Jun</v>
          </cell>
          <cell r="D276">
            <v>23</v>
          </cell>
          <cell r="F276">
            <v>926</v>
          </cell>
          <cell r="G276">
            <v>1.837</v>
          </cell>
          <cell r="H276">
            <v>307</v>
          </cell>
          <cell r="I276">
            <v>0.60899999999999999</v>
          </cell>
          <cell r="J276">
            <v>210</v>
          </cell>
          <cell r="L276">
            <v>0.21</v>
          </cell>
          <cell r="M276">
            <v>171</v>
          </cell>
          <cell r="N276">
            <v>0.33900000000000002</v>
          </cell>
          <cell r="P276">
            <v>1.6799999999999999E-2</v>
          </cell>
        </row>
        <row r="277">
          <cell r="A277">
            <v>27569</v>
          </cell>
          <cell r="B277">
            <v>1975</v>
          </cell>
          <cell r="C277" t="str">
            <v>Jun</v>
          </cell>
          <cell r="D277">
            <v>24</v>
          </cell>
          <cell r="F277">
            <v>901</v>
          </cell>
          <cell r="G277">
            <v>1.7869999999999999</v>
          </cell>
          <cell r="H277">
            <v>343</v>
          </cell>
          <cell r="I277">
            <v>0.68</v>
          </cell>
          <cell r="J277">
            <v>163</v>
          </cell>
          <cell r="L277">
            <v>0.16300000000000001</v>
          </cell>
          <cell r="M277">
            <v>43</v>
          </cell>
          <cell r="N277">
            <v>8.5000000000000006E-2</v>
          </cell>
          <cell r="P277">
            <v>1.3040000000000001E-2</v>
          </cell>
        </row>
        <row r="278">
          <cell r="A278">
            <v>27570</v>
          </cell>
          <cell r="B278">
            <v>1975</v>
          </cell>
          <cell r="C278" t="str">
            <v>Jun</v>
          </cell>
          <cell r="D278">
            <v>25</v>
          </cell>
          <cell r="F278">
            <v>876</v>
          </cell>
          <cell r="G278">
            <v>1.738</v>
          </cell>
          <cell r="H278">
            <v>421</v>
          </cell>
          <cell r="I278">
            <v>0.83499999999999996</v>
          </cell>
          <cell r="J278">
            <v>93</v>
          </cell>
          <cell r="L278">
            <v>9.2999999999999999E-2</v>
          </cell>
          <cell r="M278">
            <v>87</v>
          </cell>
          <cell r="N278">
            <v>0.17299999999999999</v>
          </cell>
          <cell r="P278">
            <v>1.6926E-2</v>
          </cell>
        </row>
        <row r="279">
          <cell r="A279">
            <v>27571</v>
          </cell>
          <cell r="B279">
            <v>1975</v>
          </cell>
          <cell r="C279" t="str">
            <v>Jun</v>
          </cell>
          <cell r="D279">
            <v>26</v>
          </cell>
          <cell r="F279">
            <v>846</v>
          </cell>
          <cell r="G279">
            <v>1.6779999999999999</v>
          </cell>
          <cell r="H279">
            <v>426</v>
          </cell>
          <cell r="I279">
            <v>0.84499999999999997</v>
          </cell>
          <cell r="J279">
            <v>70</v>
          </cell>
          <cell r="L279">
            <v>7.0000000000000007E-2</v>
          </cell>
          <cell r="M279">
            <v>44</v>
          </cell>
          <cell r="N279">
            <v>8.6999999999999994E-2</v>
          </cell>
          <cell r="P279">
            <v>1.2740000000000001E-2</v>
          </cell>
        </row>
        <row r="280">
          <cell r="A280">
            <v>27572</v>
          </cell>
          <cell r="B280">
            <v>1975</v>
          </cell>
          <cell r="C280" t="str">
            <v>Jun</v>
          </cell>
          <cell r="D280">
            <v>27</v>
          </cell>
          <cell r="F280">
            <v>816</v>
          </cell>
          <cell r="G280">
            <v>1.619</v>
          </cell>
          <cell r="H280">
            <v>420</v>
          </cell>
          <cell r="I280">
            <v>0.83299999999999996</v>
          </cell>
          <cell r="J280">
            <v>70</v>
          </cell>
          <cell r="L280">
            <v>7.0000000000000007E-2</v>
          </cell>
          <cell r="M280">
            <v>68</v>
          </cell>
          <cell r="N280">
            <v>0.13500000000000001</v>
          </cell>
          <cell r="P280">
            <v>1.2740000000000001E-2</v>
          </cell>
        </row>
        <row r="281">
          <cell r="A281">
            <v>27573</v>
          </cell>
          <cell r="B281">
            <v>1975</v>
          </cell>
          <cell r="C281" t="str">
            <v>Jun</v>
          </cell>
          <cell r="D281">
            <v>28</v>
          </cell>
          <cell r="F281">
            <v>810</v>
          </cell>
          <cell r="G281">
            <v>1.607</v>
          </cell>
          <cell r="H281">
            <v>398</v>
          </cell>
          <cell r="I281">
            <v>0.78900000000000003</v>
          </cell>
          <cell r="J281">
            <v>70</v>
          </cell>
          <cell r="L281">
            <v>7.0000000000000007E-2</v>
          </cell>
          <cell r="M281">
            <v>44</v>
          </cell>
          <cell r="N281">
            <v>8.6999999999999994E-2</v>
          </cell>
          <cell r="P281">
            <v>1.2740000000000001E-2</v>
          </cell>
        </row>
        <row r="282">
          <cell r="A282">
            <v>27574</v>
          </cell>
          <cell r="B282">
            <v>1975</v>
          </cell>
          <cell r="C282" t="str">
            <v>Jun</v>
          </cell>
          <cell r="D282">
            <v>29</v>
          </cell>
          <cell r="F282">
            <v>793</v>
          </cell>
          <cell r="G282">
            <v>1.573</v>
          </cell>
          <cell r="H282">
            <v>339</v>
          </cell>
          <cell r="I282">
            <v>0.67200000000000004</v>
          </cell>
          <cell r="J282">
            <v>70</v>
          </cell>
          <cell r="L282">
            <v>7.0000000000000007E-2</v>
          </cell>
          <cell r="M282">
            <v>60</v>
          </cell>
          <cell r="N282">
            <v>0.11899999999999999</v>
          </cell>
          <cell r="P282">
            <v>1.2740000000000001E-2</v>
          </cell>
        </row>
        <row r="283">
          <cell r="A283">
            <v>27575</v>
          </cell>
          <cell r="B283">
            <v>1975</v>
          </cell>
          <cell r="C283" t="str">
            <v>Jun</v>
          </cell>
          <cell r="D283">
            <v>30</v>
          </cell>
          <cell r="F283">
            <v>831</v>
          </cell>
          <cell r="G283">
            <v>1.6479999999999999</v>
          </cell>
          <cell r="H283">
            <v>324</v>
          </cell>
          <cell r="I283">
            <v>0.64300000000000002</v>
          </cell>
          <cell r="J283">
            <v>70</v>
          </cell>
          <cell r="L283">
            <v>7.0000000000000007E-2</v>
          </cell>
          <cell r="M283">
            <v>14</v>
          </cell>
          <cell r="N283">
            <v>2.8000000000000001E-2</v>
          </cell>
          <cell r="P283">
            <v>1.2740000000000001E-2</v>
          </cell>
        </row>
        <row r="284">
          <cell r="A284">
            <v>27576</v>
          </cell>
          <cell r="B284">
            <v>1975</v>
          </cell>
          <cell r="C284" t="str">
            <v>Jul</v>
          </cell>
          <cell r="D284">
            <v>1</v>
          </cell>
          <cell r="F284">
            <v>835</v>
          </cell>
          <cell r="G284">
            <v>1.6559999999999999</v>
          </cell>
          <cell r="H284">
            <v>331</v>
          </cell>
          <cell r="I284">
            <v>0.65700000000000003</v>
          </cell>
          <cell r="J284">
            <v>70</v>
          </cell>
          <cell r="L284">
            <v>7.0000000000000007E-2</v>
          </cell>
          <cell r="M284">
            <v>35</v>
          </cell>
          <cell r="N284">
            <v>6.9000000000000006E-2</v>
          </cell>
          <cell r="P284">
            <v>1.2740000000000001E-2</v>
          </cell>
        </row>
        <row r="285">
          <cell r="A285">
            <v>27577</v>
          </cell>
          <cell r="B285">
            <v>1975</v>
          </cell>
          <cell r="C285" t="str">
            <v>Jul</v>
          </cell>
          <cell r="D285">
            <v>2</v>
          </cell>
          <cell r="F285">
            <v>875</v>
          </cell>
          <cell r="G285">
            <v>1.736</v>
          </cell>
          <cell r="H285">
            <v>340</v>
          </cell>
          <cell r="I285">
            <v>0.67400000000000004</v>
          </cell>
          <cell r="J285">
            <v>70</v>
          </cell>
          <cell r="L285">
            <v>7.0000000000000007E-2</v>
          </cell>
          <cell r="M285">
            <v>110</v>
          </cell>
          <cell r="N285">
            <v>0.218</v>
          </cell>
          <cell r="P285">
            <v>1.2740000000000001E-2</v>
          </cell>
        </row>
        <row r="286">
          <cell r="A286">
            <v>27578</v>
          </cell>
          <cell r="B286">
            <v>1975</v>
          </cell>
          <cell r="C286" t="str">
            <v>Jul</v>
          </cell>
          <cell r="D286">
            <v>3</v>
          </cell>
          <cell r="F286">
            <v>885</v>
          </cell>
          <cell r="G286">
            <v>1.7549999999999999</v>
          </cell>
          <cell r="H286">
            <v>323</v>
          </cell>
          <cell r="I286">
            <v>0.64100000000000001</v>
          </cell>
          <cell r="J286">
            <v>117</v>
          </cell>
          <cell r="L286">
            <v>0.11700000000000001</v>
          </cell>
          <cell r="M286">
            <v>97</v>
          </cell>
          <cell r="N286">
            <v>0.192</v>
          </cell>
          <cell r="P286">
            <v>9.3600000000000003E-3</v>
          </cell>
        </row>
        <row r="287">
          <cell r="A287">
            <v>27579</v>
          </cell>
          <cell r="B287">
            <v>1975</v>
          </cell>
          <cell r="C287" t="str">
            <v>Jul</v>
          </cell>
          <cell r="D287">
            <v>4</v>
          </cell>
          <cell r="F287">
            <v>862</v>
          </cell>
          <cell r="G287">
            <v>1.71</v>
          </cell>
          <cell r="H287">
            <v>319</v>
          </cell>
          <cell r="I287">
            <v>0.63300000000000001</v>
          </cell>
          <cell r="J287">
            <v>140</v>
          </cell>
          <cell r="L287">
            <v>0.14000000000000001</v>
          </cell>
          <cell r="M287">
            <v>105</v>
          </cell>
          <cell r="N287">
            <v>0.20799999999999999</v>
          </cell>
          <cell r="P287">
            <v>1.1200000000000002E-2</v>
          </cell>
        </row>
        <row r="288">
          <cell r="A288">
            <v>27580</v>
          </cell>
          <cell r="B288">
            <v>1975</v>
          </cell>
          <cell r="C288" t="str">
            <v>Jul</v>
          </cell>
          <cell r="D288">
            <v>5</v>
          </cell>
          <cell r="F288">
            <v>886</v>
          </cell>
          <cell r="G288">
            <v>1.7569999999999999</v>
          </cell>
          <cell r="H288">
            <v>281</v>
          </cell>
          <cell r="I288">
            <v>0.55700000000000005</v>
          </cell>
          <cell r="J288">
            <v>140</v>
          </cell>
          <cell r="L288">
            <v>0.14000000000000001</v>
          </cell>
          <cell r="M288">
            <v>81</v>
          </cell>
          <cell r="N288">
            <v>0.161</v>
          </cell>
          <cell r="P288">
            <v>1.1200000000000002E-2</v>
          </cell>
        </row>
        <row r="289">
          <cell r="A289">
            <v>27581</v>
          </cell>
          <cell r="B289">
            <v>1975</v>
          </cell>
          <cell r="C289" t="str">
            <v>Jul</v>
          </cell>
          <cell r="D289">
            <v>6</v>
          </cell>
          <cell r="F289">
            <v>921</v>
          </cell>
          <cell r="G289">
            <v>1.827</v>
          </cell>
          <cell r="H289">
            <v>267</v>
          </cell>
          <cell r="I289">
            <v>0.53</v>
          </cell>
          <cell r="J289">
            <v>140</v>
          </cell>
          <cell r="L289">
            <v>0.14000000000000001</v>
          </cell>
          <cell r="M289">
            <v>67</v>
          </cell>
          <cell r="N289">
            <v>0.13300000000000001</v>
          </cell>
          <cell r="P289">
            <v>1.1200000000000002E-2</v>
          </cell>
        </row>
        <row r="290">
          <cell r="A290">
            <v>27582</v>
          </cell>
          <cell r="B290">
            <v>1975</v>
          </cell>
          <cell r="C290" t="str">
            <v>Jul</v>
          </cell>
          <cell r="D290">
            <v>7</v>
          </cell>
          <cell r="F290">
            <v>920</v>
          </cell>
          <cell r="G290">
            <v>1.825</v>
          </cell>
          <cell r="H290">
            <v>273</v>
          </cell>
          <cell r="I290">
            <v>0.54100000000000004</v>
          </cell>
          <cell r="J290">
            <v>184</v>
          </cell>
          <cell r="L290">
            <v>0.184</v>
          </cell>
          <cell r="M290">
            <v>117</v>
          </cell>
          <cell r="N290">
            <v>0.23200000000000001</v>
          </cell>
          <cell r="P290">
            <v>1.472E-2</v>
          </cell>
        </row>
        <row r="291">
          <cell r="A291">
            <v>27583</v>
          </cell>
          <cell r="B291">
            <v>1975</v>
          </cell>
          <cell r="C291" t="str">
            <v>Jul</v>
          </cell>
          <cell r="D291">
            <v>8</v>
          </cell>
          <cell r="F291">
            <v>943</v>
          </cell>
          <cell r="G291">
            <v>1.87</v>
          </cell>
          <cell r="H291">
            <v>266</v>
          </cell>
          <cell r="I291">
            <v>0.52800000000000002</v>
          </cell>
          <cell r="J291">
            <v>210</v>
          </cell>
          <cell r="L291">
            <v>0.21</v>
          </cell>
          <cell r="M291">
            <v>200</v>
          </cell>
          <cell r="N291">
            <v>0.39700000000000002</v>
          </cell>
          <cell r="P291">
            <v>1.6799999999999999E-2</v>
          </cell>
        </row>
        <row r="292">
          <cell r="A292">
            <v>27584</v>
          </cell>
          <cell r="B292">
            <v>1975</v>
          </cell>
          <cell r="C292" t="str">
            <v>Jul</v>
          </cell>
          <cell r="D292">
            <v>9</v>
          </cell>
          <cell r="F292">
            <v>971</v>
          </cell>
          <cell r="G292">
            <v>1.9259999999999999</v>
          </cell>
          <cell r="H292">
            <v>223</v>
          </cell>
          <cell r="I292">
            <v>0.442</v>
          </cell>
          <cell r="J292">
            <v>210</v>
          </cell>
          <cell r="L292">
            <v>0.21</v>
          </cell>
          <cell r="M292">
            <v>232</v>
          </cell>
          <cell r="N292">
            <v>0.46</v>
          </cell>
          <cell r="P292">
            <v>1.6799999999999999E-2</v>
          </cell>
        </row>
        <row r="293">
          <cell r="A293">
            <v>27585</v>
          </cell>
          <cell r="B293">
            <v>1975</v>
          </cell>
          <cell r="C293" t="str">
            <v>Jul</v>
          </cell>
          <cell r="D293">
            <v>10</v>
          </cell>
          <cell r="F293">
            <v>979</v>
          </cell>
          <cell r="G293">
            <v>1.9419999999999999</v>
          </cell>
          <cell r="H293">
            <v>228</v>
          </cell>
          <cell r="I293">
            <v>0.45200000000000001</v>
          </cell>
          <cell r="J293">
            <v>210</v>
          </cell>
          <cell r="L293">
            <v>0.21</v>
          </cell>
          <cell r="M293">
            <v>316</v>
          </cell>
          <cell r="N293">
            <v>0.627</v>
          </cell>
          <cell r="P293">
            <v>1.6799999999999999E-2</v>
          </cell>
        </row>
        <row r="294">
          <cell r="A294">
            <v>27586</v>
          </cell>
          <cell r="B294">
            <v>1975</v>
          </cell>
          <cell r="C294" t="str">
            <v>Jul</v>
          </cell>
          <cell r="D294">
            <v>11</v>
          </cell>
          <cell r="F294">
            <v>996</v>
          </cell>
          <cell r="G294">
            <v>1.976</v>
          </cell>
          <cell r="H294">
            <v>229</v>
          </cell>
          <cell r="I294">
            <v>0.45400000000000001</v>
          </cell>
          <cell r="J294">
            <v>210</v>
          </cell>
          <cell r="L294">
            <v>0.21</v>
          </cell>
          <cell r="M294">
            <v>393</v>
          </cell>
          <cell r="N294">
            <v>0.78</v>
          </cell>
          <cell r="P294">
            <v>1.6799999999999999E-2</v>
          </cell>
        </row>
        <row r="295">
          <cell r="A295">
            <v>27587</v>
          </cell>
          <cell r="B295">
            <v>1975</v>
          </cell>
          <cell r="C295" t="str">
            <v>Jul</v>
          </cell>
          <cell r="D295">
            <v>12</v>
          </cell>
          <cell r="F295">
            <v>1004</v>
          </cell>
          <cell r="G295">
            <v>1.9910000000000001</v>
          </cell>
          <cell r="H295">
            <v>180</v>
          </cell>
          <cell r="I295">
            <v>0.35699999999999998</v>
          </cell>
          <cell r="J295">
            <v>210</v>
          </cell>
          <cell r="L295">
            <v>0.21</v>
          </cell>
          <cell r="M295">
            <v>392</v>
          </cell>
          <cell r="N295">
            <v>0.77800000000000002</v>
          </cell>
          <cell r="P295">
            <v>1.6799999999999999E-2</v>
          </cell>
        </row>
        <row r="296">
          <cell r="A296">
            <v>27588</v>
          </cell>
          <cell r="B296">
            <v>1975</v>
          </cell>
          <cell r="C296" t="str">
            <v>Jul</v>
          </cell>
          <cell r="D296">
            <v>13</v>
          </cell>
          <cell r="F296">
            <v>929</v>
          </cell>
          <cell r="G296">
            <v>1.843</v>
          </cell>
          <cell r="H296">
            <v>215</v>
          </cell>
          <cell r="I296">
            <v>0.42599999999999999</v>
          </cell>
          <cell r="J296">
            <v>210</v>
          </cell>
          <cell r="L296">
            <v>0.21</v>
          </cell>
          <cell r="M296">
            <v>335</v>
          </cell>
          <cell r="N296">
            <v>0.66400000000000003</v>
          </cell>
          <cell r="P296">
            <v>1.6799999999999999E-2</v>
          </cell>
        </row>
        <row r="297">
          <cell r="A297">
            <v>27589</v>
          </cell>
          <cell r="B297">
            <v>1975</v>
          </cell>
          <cell r="C297" t="str">
            <v>Jul</v>
          </cell>
          <cell r="D297">
            <v>14</v>
          </cell>
          <cell r="F297">
            <v>915</v>
          </cell>
          <cell r="G297">
            <v>1.8149999999999999</v>
          </cell>
          <cell r="H297">
            <v>292</v>
          </cell>
          <cell r="I297">
            <v>0.57899999999999996</v>
          </cell>
          <cell r="J297">
            <v>163</v>
          </cell>
          <cell r="L297">
            <v>0.16300000000000001</v>
          </cell>
          <cell r="M297">
            <v>247</v>
          </cell>
          <cell r="N297">
            <v>0.49</v>
          </cell>
          <cell r="P297">
            <v>1.3040000000000001E-2</v>
          </cell>
        </row>
        <row r="298">
          <cell r="A298">
            <v>27590</v>
          </cell>
          <cell r="B298">
            <v>1975</v>
          </cell>
          <cell r="C298" t="str">
            <v>Jul</v>
          </cell>
          <cell r="D298">
            <v>15</v>
          </cell>
          <cell r="F298">
            <v>875</v>
          </cell>
          <cell r="G298">
            <v>1.736</v>
          </cell>
          <cell r="H298">
            <v>296</v>
          </cell>
          <cell r="I298">
            <v>0.58699999999999997</v>
          </cell>
          <cell r="J298">
            <v>140</v>
          </cell>
          <cell r="L298">
            <v>0.14000000000000001</v>
          </cell>
          <cell r="M298">
            <v>83</v>
          </cell>
          <cell r="N298">
            <v>0.16500000000000001</v>
          </cell>
          <cell r="P298">
            <v>1.1200000000000002E-2</v>
          </cell>
        </row>
        <row r="299">
          <cell r="A299">
            <v>27591</v>
          </cell>
          <cell r="B299">
            <v>1975</v>
          </cell>
          <cell r="C299" t="str">
            <v>Jul</v>
          </cell>
          <cell r="D299">
            <v>16</v>
          </cell>
          <cell r="F299">
            <v>837</v>
          </cell>
          <cell r="G299">
            <v>1.66</v>
          </cell>
          <cell r="H299">
            <v>378</v>
          </cell>
          <cell r="I299">
            <v>0.75</v>
          </cell>
          <cell r="J299">
            <v>93</v>
          </cell>
          <cell r="L299">
            <v>9.2999999999999999E-2</v>
          </cell>
          <cell r="M299">
            <v>0</v>
          </cell>
          <cell r="N299">
            <v>0</v>
          </cell>
          <cell r="P299">
            <v>1.6926E-2</v>
          </cell>
        </row>
        <row r="300">
          <cell r="A300">
            <v>27592</v>
          </cell>
          <cell r="B300">
            <v>1975</v>
          </cell>
          <cell r="C300" t="str">
            <v>Jul</v>
          </cell>
          <cell r="D300">
            <v>17</v>
          </cell>
          <cell r="F300">
            <v>804</v>
          </cell>
          <cell r="G300">
            <v>1.595</v>
          </cell>
          <cell r="H300">
            <v>401</v>
          </cell>
          <cell r="I300">
            <v>0.79500000000000004</v>
          </cell>
          <cell r="J300">
            <v>70</v>
          </cell>
          <cell r="L300">
            <v>7.0000000000000007E-2</v>
          </cell>
          <cell r="M300">
            <v>0</v>
          </cell>
          <cell r="N300">
            <v>0</v>
          </cell>
          <cell r="P300">
            <v>1.2740000000000001E-2</v>
          </cell>
        </row>
        <row r="301">
          <cell r="A301">
            <v>27593</v>
          </cell>
          <cell r="B301">
            <v>1975</v>
          </cell>
          <cell r="C301" t="str">
            <v>Jul</v>
          </cell>
          <cell r="D301">
            <v>18</v>
          </cell>
          <cell r="F301">
            <v>790</v>
          </cell>
          <cell r="G301">
            <v>1.5669999999999999</v>
          </cell>
          <cell r="H301">
            <v>387</v>
          </cell>
          <cell r="I301">
            <v>0.76800000000000002</v>
          </cell>
          <cell r="J301">
            <v>70</v>
          </cell>
          <cell r="L301">
            <v>7.0000000000000007E-2</v>
          </cell>
          <cell r="M301">
            <v>0</v>
          </cell>
          <cell r="N301">
            <v>0</v>
          </cell>
          <cell r="P301">
            <v>1.2740000000000001E-2</v>
          </cell>
        </row>
        <row r="302">
          <cell r="A302">
            <v>27594</v>
          </cell>
          <cell r="B302">
            <v>1975</v>
          </cell>
          <cell r="C302" t="str">
            <v>Jul</v>
          </cell>
          <cell r="D302">
            <v>19</v>
          </cell>
          <cell r="F302">
            <v>786</v>
          </cell>
          <cell r="G302">
            <v>1.5589999999999999</v>
          </cell>
          <cell r="H302">
            <v>373</v>
          </cell>
          <cell r="I302">
            <v>0.74</v>
          </cell>
          <cell r="J302">
            <v>70</v>
          </cell>
          <cell r="L302">
            <v>7.0000000000000007E-2</v>
          </cell>
          <cell r="M302">
            <v>29</v>
          </cell>
          <cell r="N302">
            <v>5.8000000000000003E-2</v>
          </cell>
          <cell r="P302">
            <v>1.2740000000000001E-2</v>
          </cell>
        </row>
        <row r="303">
          <cell r="A303">
            <v>27595</v>
          </cell>
          <cell r="B303">
            <v>1975</v>
          </cell>
          <cell r="C303" t="str">
            <v>Jul</v>
          </cell>
          <cell r="D303">
            <v>20</v>
          </cell>
          <cell r="F303">
            <v>800</v>
          </cell>
          <cell r="G303">
            <v>1.587</v>
          </cell>
          <cell r="H303">
            <v>319</v>
          </cell>
          <cell r="I303">
            <v>0.63300000000000001</v>
          </cell>
          <cell r="J303">
            <v>70</v>
          </cell>
          <cell r="L303">
            <v>7.0000000000000007E-2</v>
          </cell>
          <cell r="M303">
            <v>43</v>
          </cell>
          <cell r="N303">
            <v>8.5000000000000006E-2</v>
          </cell>
          <cell r="P303">
            <v>1.2740000000000001E-2</v>
          </cell>
        </row>
        <row r="304">
          <cell r="A304">
            <v>27596</v>
          </cell>
          <cell r="B304">
            <v>1975</v>
          </cell>
          <cell r="C304" t="str">
            <v>Jul</v>
          </cell>
          <cell r="D304">
            <v>21</v>
          </cell>
          <cell r="F304">
            <v>870</v>
          </cell>
          <cell r="G304">
            <v>1.726</v>
          </cell>
          <cell r="H304">
            <v>305</v>
          </cell>
          <cell r="I304">
            <v>0.60499999999999998</v>
          </cell>
          <cell r="J304">
            <v>70</v>
          </cell>
          <cell r="L304">
            <v>7.0000000000000007E-2</v>
          </cell>
          <cell r="M304">
            <v>96</v>
          </cell>
          <cell r="N304">
            <v>0.19</v>
          </cell>
          <cell r="P304">
            <v>1.2740000000000001E-2</v>
          </cell>
        </row>
        <row r="305">
          <cell r="A305">
            <v>27597</v>
          </cell>
          <cell r="B305">
            <v>1975</v>
          </cell>
          <cell r="C305" t="str">
            <v>Jul</v>
          </cell>
          <cell r="D305">
            <v>22</v>
          </cell>
          <cell r="F305">
            <v>907</v>
          </cell>
          <cell r="G305">
            <v>1.7989999999999999</v>
          </cell>
          <cell r="H305">
            <v>302</v>
          </cell>
          <cell r="I305">
            <v>0.59899999999999998</v>
          </cell>
          <cell r="J305">
            <v>117</v>
          </cell>
          <cell r="L305">
            <v>0.11700000000000001</v>
          </cell>
          <cell r="M305">
            <v>118</v>
          </cell>
          <cell r="N305">
            <v>0.23400000000000001</v>
          </cell>
          <cell r="P305">
            <v>9.3600000000000003E-3</v>
          </cell>
        </row>
        <row r="306">
          <cell r="A306">
            <v>27598</v>
          </cell>
          <cell r="B306">
            <v>1975</v>
          </cell>
          <cell r="C306" t="str">
            <v>Jul</v>
          </cell>
          <cell r="D306">
            <v>23</v>
          </cell>
          <cell r="F306">
            <v>927</v>
          </cell>
          <cell r="G306">
            <v>1.839</v>
          </cell>
          <cell r="H306">
            <v>269</v>
          </cell>
          <cell r="I306">
            <v>0.53400000000000003</v>
          </cell>
          <cell r="J306">
            <v>187</v>
          </cell>
          <cell r="L306">
            <v>0.187</v>
          </cell>
          <cell r="M306">
            <v>234</v>
          </cell>
          <cell r="N306">
            <v>0.46400000000000002</v>
          </cell>
          <cell r="P306">
            <v>1.4960000000000001E-2</v>
          </cell>
        </row>
        <row r="307">
          <cell r="A307">
            <v>27599</v>
          </cell>
          <cell r="B307">
            <v>1975</v>
          </cell>
          <cell r="C307" t="str">
            <v>Jul</v>
          </cell>
          <cell r="D307">
            <v>24</v>
          </cell>
          <cell r="F307">
            <v>969</v>
          </cell>
          <cell r="G307">
            <v>1.9219999999999999</v>
          </cell>
          <cell r="H307">
            <v>220</v>
          </cell>
          <cell r="I307">
            <v>0.436</v>
          </cell>
          <cell r="J307">
            <v>210</v>
          </cell>
          <cell r="L307">
            <v>0.21</v>
          </cell>
          <cell r="M307">
            <v>287</v>
          </cell>
          <cell r="N307">
            <v>0.56899999999999995</v>
          </cell>
          <cell r="P307">
            <v>1.6799999999999999E-2</v>
          </cell>
        </row>
        <row r="308">
          <cell r="A308">
            <v>27600</v>
          </cell>
          <cell r="B308">
            <v>1975</v>
          </cell>
          <cell r="C308" t="str">
            <v>Jul</v>
          </cell>
          <cell r="D308">
            <v>25</v>
          </cell>
          <cell r="F308">
            <v>1011</v>
          </cell>
          <cell r="G308">
            <v>2.0049999999999999</v>
          </cell>
          <cell r="H308">
            <v>208</v>
          </cell>
          <cell r="I308">
            <v>0.41299999999999998</v>
          </cell>
          <cell r="J308">
            <v>210</v>
          </cell>
          <cell r="L308">
            <v>0.21</v>
          </cell>
          <cell r="M308">
            <v>325</v>
          </cell>
          <cell r="N308">
            <v>0.64500000000000002</v>
          </cell>
          <cell r="P308">
            <v>1.6799999999999999E-2</v>
          </cell>
        </row>
        <row r="309">
          <cell r="A309">
            <v>27601</v>
          </cell>
          <cell r="B309">
            <v>1975</v>
          </cell>
          <cell r="C309" t="str">
            <v>Jul</v>
          </cell>
          <cell r="D309">
            <v>26</v>
          </cell>
          <cell r="F309">
            <v>1042</v>
          </cell>
          <cell r="G309">
            <v>2.0670000000000002</v>
          </cell>
          <cell r="H309">
            <v>191</v>
          </cell>
          <cell r="I309">
            <v>0.379</v>
          </cell>
          <cell r="J309">
            <v>210</v>
          </cell>
          <cell r="L309">
            <v>0.21</v>
          </cell>
          <cell r="M309">
            <v>261</v>
          </cell>
          <cell r="N309">
            <v>0.51800000000000002</v>
          </cell>
          <cell r="P309">
            <v>1.6799999999999999E-2</v>
          </cell>
        </row>
        <row r="310">
          <cell r="A310">
            <v>27602</v>
          </cell>
          <cell r="B310">
            <v>1975</v>
          </cell>
          <cell r="C310" t="str">
            <v>Jul</v>
          </cell>
          <cell r="D310">
            <v>27</v>
          </cell>
          <cell r="F310">
            <v>1052</v>
          </cell>
          <cell r="G310">
            <v>2.0870000000000002</v>
          </cell>
          <cell r="H310">
            <v>180</v>
          </cell>
          <cell r="I310">
            <v>0.35699999999999998</v>
          </cell>
          <cell r="J310">
            <v>210</v>
          </cell>
          <cell r="L310">
            <v>0.21</v>
          </cell>
          <cell r="M310">
            <v>206</v>
          </cell>
          <cell r="N310">
            <v>0.40899999999999997</v>
          </cell>
          <cell r="P310">
            <v>1.6799999999999999E-2</v>
          </cell>
        </row>
        <row r="311">
          <cell r="A311">
            <v>27603</v>
          </cell>
          <cell r="B311">
            <v>1975</v>
          </cell>
          <cell r="C311" t="str">
            <v>Jul</v>
          </cell>
          <cell r="D311">
            <v>28</v>
          </cell>
          <cell r="F311">
            <v>1069</v>
          </cell>
          <cell r="G311">
            <v>2.12</v>
          </cell>
          <cell r="H311">
            <v>186</v>
          </cell>
          <cell r="I311">
            <v>0.36899999999999999</v>
          </cell>
          <cell r="J311">
            <v>210</v>
          </cell>
          <cell r="L311">
            <v>0.21</v>
          </cell>
          <cell r="M311">
            <v>175</v>
          </cell>
          <cell r="N311">
            <v>0.34699999999999998</v>
          </cell>
          <cell r="P311">
            <v>1.6799999999999999E-2</v>
          </cell>
        </row>
        <row r="312">
          <cell r="A312">
            <v>27604</v>
          </cell>
          <cell r="B312">
            <v>1975</v>
          </cell>
          <cell r="C312" t="str">
            <v>Jul</v>
          </cell>
          <cell r="D312">
            <v>29</v>
          </cell>
          <cell r="F312">
            <v>1081</v>
          </cell>
          <cell r="G312">
            <v>2.1440000000000001</v>
          </cell>
          <cell r="H312">
            <v>197</v>
          </cell>
          <cell r="I312">
            <v>0.39100000000000001</v>
          </cell>
          <cell r="J312">
            <v>210</v>
          </cell>
          <cell r="L312">
            <v>0.21</v>
          </cell>
          <cell r="M312">
            <v>167</v>
          </cell>
          <cell r="N312">
            <v>0.33100000000000002</v>
          </cell>
          <cell r="P312">
            <v>1.6799999999999999E-2</v>
          </cell>
        </row>
        <row r="313">
          <cell r="A313">
            <v>27605</v>
          </cell>
          <cell r="B313">
            <v>1975</v>
          </cell>
          <cell r="C313" t="str">
            <v>Jul</v>
          </cell>
          <cell r="D313">
            <v>30</v>
          </cell>
          <cell r="F313">
            <v>1075</v>
          </cell>
          <cell r="G313">
            <v>2.1320000000000001</v>
          </cell>
          <cell r="H313">
            <v>281</v>
          </cell>
          <cell r="I313">
            <v>0.55700000000000005</v>
          </cell>
          <cell r="J313">
            <v>210</v>
          </cell>
          <cell r="L313">
            <v>0.21</v>
          </cell>
          <cell r="M313">
            <v>227</v>
          </cell>
          <cell r="N313">
            <v>0.45</v>
          </cell>
          <cell r="P313">
            <v>1.6799999999999999E-2</v>
          </cell>
        </row>
        <row r="314">
          <cell r="A314">
            <v>27606</v>
          </cell>
          <cell r="B314">
            <v>1975</v>
          </cell>
          <cell r="C314" t="str">
            <v>Jul</v>
          </cell>
          <cell r="D314">
            <v>31</v>
          </cell>
          <cell r="F314">
            <v>1070</v>
          </cell>
          <cell r="G314">
            <v>2.1219999999999999</v>
          </cell>
          <cell r="H314">
            <v>315</v>
          </cell>
          <cell r="I314">
            <v>0.625</v>
          </cell>
          <cell r="J314">
            <v>210</v>
          </cell>
          <cell r="L314">
            <v>0.21</v>
          </cell>
          <cell r="M314">
            <v>146</v>
          </cell>
          <cell r="N314">
            <v>0.28999999999999998</v>
          </cell>
          <cell r="P314">
            <v>1.6799999999999999E-2</v>
          </cell>
        </row>
        <row r="315">
          <cell r="A315">
            <v>27607</v>
          </cell>
          <cell r="B315">
            <v>1975</v>
          </cell>
          <cell r="C315" t="str">
            <v>Aug</v>
          </cell>
          <cell r="D315">
            <v>1</v>
          </cell>
          <cell r="F315">
            <v>1052</v>
          </cell>
          <cell r="G315">
            <v>2.0870000000000002</v>
          </cell>
          <cell r="H315">
            <v>312</v>
          </cell>
          <cell r="I315">
            <v>0.61899999999999999</v>
          </cell>
          <cell r="J315">
            <v>210</v>
          </cell>
          <cell r="L315">
            <v>0.21</v>
          </cell>
          <cell r="M315">
            <v>75</v>
          </cell>
          <cell r="N315">
            <v>0.14899999999999999</v>
          </cell>
          <cell r="P315">
            <v>1.6799999999999999E-2</v>
          </cell>
        </row>
        <row r="316">
          <cell r="A316">
            <v>27608</v>
          </cell>
          <cell r="B316">
            <v>1975</v>
          </cell>
          <cell r="C316" t="str">
            <v>Aug</v>
          </cell>
          <cell r="D316">
            <v>2</v>
          </cell>
          <cell r="F316">
            <v>1022</v>
          </cell>
          <cell r="G316">
            <v>2.0270000000000001</v>
          </cell>
          <cell r="H316">
            <v>309</v>
          </cell>
          <cell r="I316">
            <v>0.61299999999999999</v>
          </cell>
          <cell r="J316">
            <v>210</v>
          </cell>
          <cell r="L316">
            <v>0.21</v>
          </cell>
          <cell r="M316">
            <v>25</v>
          </cell>
          <cell r="N316">
            <v>0.05</v>
          </cell>
          <cell r="P316">
            <v>1.6799999999999999E-2</v>
          </cell>
        </row>
        <row r="317">
          <cell r="A317">
            <v>27609</v>
          </cell>
          <cell r="B317">
            <v>1975</v>
          </cell>
          <cell r="C317" t="str">
            <v>Aug</v>
          </cell>
          <cell r="D317">
            <v>3</v>
          </cell>
          <cell r="F317">
            <v>997</v>
          </cell>
          <cell r="G317">
            <v>1.978</v>
          </cell>
          <cell r="H317">
            <v>309</v>
          </cell>
          <cell r="I317">
            <v>0.61299999999999999</v>
          </cell>
          <cell r="J317">
            <v>210</v>
          </cell>
          <cell r="L317">
            <v>0.21</v>
          </cell>
          <cell r="M317">
            <v>69</v>
          </cell>
          <cell r="N317">
            <v>0.13700000000000001</v>
          </cell>
          <cell r="P317">
            <v>1.6799999999999999E-2</v>
          </cell>
        </row>
        <row r="318">
          <cell r="A318">
            <v>27610</v>
          </cell>
          <cell r="B318">
            <v>1975</v>
          </cell>
          <cell r="C318" t="str">
            <v>Aug</v>
          </cell>
          <cell r="D318">
            <v>4</v>
          </cell>
          <cell r="F318">
            <v>1027</v>
          </cell>
          <cell r="G318">
            <v>2.0369999999999999</v>
          </cell>
          <cell r="H318">
            <v>327</v>
          </cell>
          <cell r="I318">
            <v>0.64900000000000002</v>
          </cell>
          <cell r="J318">
            <v>210</v>
          </cell>
          <cell r="L318">
            <v>0.21</v>
          </cell>
          <cell r="M318">
            <v>145</v>
          </cell>
          <cell r="N318">
            <v>0.28799999999999998</v>
          </cell>
          <cell r="P318">
            <v>1.6799999999999999E-2</v>
          </cell>
        </row>
        <row r="319">
          <cell r="A319">
            <v>27611</v>
          </cell>
          <cell r="B319">
            <v>1975</v>
          </cell>
          <cell r="C319" t="str">
            <v>Aug</v>
          </cell>
          <cell r="D319">
            <v>5</v>
          </cell>
          <cell r="F319">
            <v>1050</v>
          </cell>
          <cell r="G319">
            <v>2.0830000000000002</v>
          </cell>
          <cell r="H319">
            <v>323</v>
          </cell>
          <cell r="I319">
            <v>0.64100000000000001</v>
          </cell>
          <cell r="J319">
            <v>210</v>
          </cell>
          <cell r="L319">
            <v>0.21</v>
          </cell>
          <cell r="M319">
            <v>142</v>
          </cell>
          <cell r="N319">
            <v>0.28199999999999997</v>
          </cell>
          <cell r="P319">
            <v>1.6799999999999999E-2</v>
          </cell>
        </row>
        <row r="320">
          <cell r="A320">
            <v>27612</v>
          </cell>
          <cell r="B320">
            <v>1975</v>
          </cell>
          <cell r="C320" t="str">
            <v>Aug</v>
          </cell>
          <cell r="D320">
            <v>6</v>
          </cell>
          <cell r="F320">
            <v>1039</v>
          </cell>
          <cell r="G320">
            <v>2.0609999999999999</v>
          </cell>
          <cell r="H320">
            <v>279</v>
          </cell>
          <cell r="I320">
            <v>0.55300000000000005</v>
          </cell>
          <cell r="J320">
            <v>210</v>
          </cell>
          <cell r="L320">
            <v>0.21</v>
          </cell>
          <cell r="M320">
            <v>145</v>
          </cell>
          <cell r="N320">
            <v>0.28799999999999998</v>
          </cell>
          <cell r="P320">
            <v>1.6799999999999999E-2</v>
          </cell>
        </row>
        <row r="321">
          <cell r="A321">
            <v>27613</v>
          </cell>
          <cell r="B321">
            <v>1975</v>
          </cell>
          <cell r="C321" t="str">
            <v>Aug</v>
          </cell>
          <cell r="D321">
            <v>7</v>
          </cell>
          <cell r="F321">
            <v>1051</v>
          </cell>
          <cell r="G321">
            <v>2.085</v>
          </cell>
          <cell r="H321">
            <v>262</v>
          </cell>
          <cell r="I321">
            <v>0.52</v>
          </cell>
          <cell r="J321">
            <v>210</v>
          </cell>
          <cell r="L321">
            <v>0.21</v>
          </cell>
          <cell r="M321">
            <v>150</v>
          </cell>
          <cell r="N321">
            <v>0.29799999999999999</v>
          </cell>
          <cell r="P321">
            <v>1.6799999999999999E-2</v>
          </cell>
        </row>
        <row r="322">
          <cell r="A322">
            <v>27614</v>
          </cell>
          <cell r="B322">
            <v>1975</v>
          </cell>
          <cell r="C322" t="str">
            <v>Aug</v>
          </cell>
          <cell r="D322">
            <v>8</v>
          </cell>
          <cell r="F322">
            <v>1040</v>
          </cell>
          <cell r="G322">
            <v>2.0630000000000002</v>
          </cell>
          <cell r="H322">
            <v>262</v>
          </cell>
          <cell r="I322">
            <v>0.52</v>
          </cell>
          <cell r="J322">
            <v>210</v>
          </cell>
          <cell r="L322">
            <v>0.21</v>
          </cell>
          <cell r="M322">
            <v>126</v>
          </cell>
          <cell r="N322">
            <v>0.25</v>
          </cell>
          <cell r="P322">
            <v>1.6799999999999999E-2</v>
          </cell>
        </row>
        <row r="323">
          <cell r="A323">
            <v>27615</v>
          </cell>
          <cell r="B323">
            <v>1975</v>
          </cell>
          <cell r="C323" t="str">
            <v>Aug</v>
          </cell>
          <cell r="D323">
            <v>9</v>
          </cell>
          <cell r="F323">
            <v>1015</v>
          </cell>
          <cell r="G323">
            <v>2.0129999999999999</v>
          </cell>
          <cell r="H323">
            <v>261</v>
          </cell>
          <cell r="I323">
            <v>0.51800000000000002</v>
          </cell>
          <cell r="J323">
            <v>210</v>
          </cell>
          <cell r="L323">
            <v>0.21</v>
          </cell>
          <cell r="M323">
            <v>82</v>
          </cell>
          <cell r="N323">
            <v>0.16300000000000001</v>
          </cell>
          <cell r="P323">
            <v>1.6799999999999999E-2</v>
          </cell>
        </row>
        <row r="324">
          <cell r="A324">
            <v>27616</v>
          </cell>
          <cell r="B324">
            <v>1975</v>
          </cell>
          <cell r="C324" t="str">
            <v>Aug</v>
          </cell>
          <cell r="D324">
            <v>10</v>
          </cell>
          <cell r="F324">
            <v>971</v>
          </cell>
          <cell r="G324">
            <v>1.9259999999999999</v>
          </cell>
          <cell r="H324">
            <v>296</v>
          </cell>
          <cell r="I324">
            <v>0.58699999999999997</v>
          </cell>
          <cell r="J324">
            <v>210</v>
          </cell>
          <cell r="L324">
            <v>0.21</v>
          </cell>
          <cell r="M324">
            <v>0</v>
          </cell>
          <cell r="N324">
            <v>0</v>
          </cell>
          <cell r="P324">
            <v>1.6799999999999999E-2</v>
          </cell>
        </row>
        <row r="325">
          <cell r="A325">
            <v>27617</v>
          </cell>
          <cell r="B325">
            <v>1975</v>
          </cell>
          <cell r="C325" t="str">
            <v>Aug</v>
          </cell>
          <cell r="D325">
            <v>11</v>
          </cell>
          <cell r="F325">
            <v>959</v>
          </cell>
          <cell r="G325">
            <v>1.9019999999999999</v>
          </cell>
          <cell r="H325">
            <v>307</v>
          </cell>
          <cell r="I325">
            <v>0.60899999999999999</v>
          </cell>
          <cell r="J325">
            <v>210</v>
          </cell>
          <cell r="L325">
            <v>0.21</v>
          </cell>
          <cell r="M325">
            <v>52</v>
          </cell>
          <cell r="N325">
            <v>0.10299999999999999</v>
          </cell>
          <cell r="P325">
            <v>1.6799999999999999E-2</v>
          </cell>
        </row>
        <row r="326">
          <cell r="A326">
            <v>27618</v>
          </cell>
          <cell r="B326">
            <v>1975</v>
          </cell>
          <cell r="C326" t="str">
            <v>Aug</v>
          </cell>
          <cell r="D326">
            <v>12</v>
          </cell>
          <cell r="F326">
            <v>958</v>
          </cell>
          <cell r="G326">
            <v>1.9</v>
          </cell>
          <cell r="H326">
            <v>304</v>
          </cell>
          <cell r="I326">
            <v>0.60299999999999998</v>
          </cell>
          <cell r="J326">
            <v>210</v>
          </cell>
          <cell r="L326">
            <v>0.21</v>
          </cell>
          <cell r="M326">
            <v>67</v>
          </cell>
          <cell r="N326">
            <v>0.13300000000000001</v>
          </cell>
          <cell r="P326">
            <v>1.6799999999999999E-2</v>
          </cell>
        </row>
        <row r="327">
          <cell r="A327">
            <v>27619</v>
          </cell>
          <cell r="B327">
            <v>1975</v>
          </cell>
          <cell r="C327" t="str">
            <v>Aug</v>
          </cell>
          <cell r="D327">
            <v>13</v>
          </cell>
          <cell r="F327">
            <v>990</v>
          </cell>
          <cell r="G327">
            <v>1.964</v>
          </cell>
          <cell r="H327">
            <v>298</v>
          </cell>
          <cell r="I327">
            <v>0.59099999999999997</v>
          </cell>
          <cell r="J327">
            <v>210</v>
          </cell>
          <cell r="L327">
            <v>0.21</v>
          </cell>
          <cell r="M327">
            <v>119</v>
          </cell>
          <cell r="N327">
            <v>0.23599999999999999</v>
          </cell>
          <cell r="P327">
            <v>1.6799999999999999E-2</v>
          </cell>
        </row>
        <row r="328">
          <cell r="A328">
            <v>27620</v>
          </cell>
          <cell r="B328">
            <v>1975</v>
          </cell>
          <cell r="C328" t="str">
            <v>Aug</v>
          </cell>
          <cell r="D328">
            <v>14</v>
          </cell>
          <cell r="F328">
            <v>1030</v>
          </cell>
          <cell r="G328">
            <v>2.0430000000000001</v>
          </cell>
          <cell r="H328">
            <v>313</v>
          </cell>
          <cell r="I328">
            <v>0.621</v>
          </cell>
          <cell r="J328">
            <v>210</v>
          </cell>
          <cell r="L328">
            <v>0.21</v>
          </cell>
          <cell r="M328">
            <v>104</v>
          </cell>
          <cell r="N328">
            <v>0.20599999999999999</v>
          </cell>
          <cell r="P328">
            <v>1.6799999999999999E-2</v>
          </cell>
        </row>
        <row r="329">
          <cell r="A329">
            <v>27621</v>
          </cell>
          <cell r="B329">
            <v>1975</v>
          </cell>
          <cell r="C329" t="str">
            <v>Aug</v>
          </cell>
          <cell r="D329">
            <v>15</v>
          </cell>
          <cell r="F329">
            <v>1030</v>
          </cell>
          <cell r="G329">
            <v>2.0430000000000001</v>
          </cell>
          <cell r="H329">
            <v>330</v>
          </cell>
          <cell r="I329">
            <v>0.65500000000000003</v>
          </cell>
          <cell r="J329">
            <v>210</v>
          </cell>
          <cell r="L329">
            <v>0.21</v>
          </cell>
          <cell r="M329">
            <v>67</v>
          </cell>
          <cell r="N329">
            <v>0.13300000000000001</v>
          </cell>
          <cell r="P329">
            <v>1.6799999999999999E-2</v>
          </cell>
        </row>
        <row r="330">
          <cell r="A330">
            <v>27622</v>
          </cell>
          <cell r="B330">
            <v>1975</v>
          </cell>
          <cell r="C330" t="str">
            <v>Aug</v>
          </cell>
          <cell r="D330">
            <v>16</v>
          </cell>
          <cell r="F330">
            <v>980</v>
          </cell>
          <cell r="G330">
            <v>1.944</v>
          </cell>
          <cell r="H330">
            <v>329</v>
          </cell>
          <cell r="I330">
            <v>0.65300000000000002</v>
          </cell>
          <cell r="J330">
            <v>210</v>
          </cell>
          <cell r="L330">
            <v>0.21</v>
          </cell>
          <cell r="M330">
            <v>33</v>
          </cell>
          <cell r="N330">
            <v>6.5000000000000002E-2</v>
          </cell>
          <cell r="P330">
            <v>1.6799999999999999E-2</v>
          </cell>
        </row>
        <row r="331">
          <cell r="A331">
            <v>27623</v>
          </cell>
          <cell r="B331">
            <v>1975</v>
          </cell>
          <cell r="C331" t="str">
            <v>Aug</v>
          </cell>
          <cell r="D331">
            <v>17</v>
          </cell>
          <cell r="F331">
            <v>908</v>
          </cell>
          <cell r="G331">
            <v>1.8009999999999999</v>
          </cell>
          <cell r="H331">
            <v>320</v>
          </cell>
          <cell r="I331">
            <v>0.63500000000000001</v>
          </cell>
          <cell r="J331">
            <v>163</v>
          </cell>
          <cell r="L331">
            <v>0.16300000000000001</v>
          </cell>
          <cell r="M331">
            <v>0</v>
          </cell>
          <cell r="N331">
            <v>0</v>
          </cell>
          <cell r="P331">
            <v>1.3040000000000001E-2</v>
          </cell>
        </row>
        <row r="332">
          <cell r="A332">
            <v>27624</v>
          </cell>
          <cell r="B332">
            <v>1975</v>
          </cell>
          <cell r="C332" t="str">
            <v>Aug</v>
          </cell>
          <cell r="D332">
            <v>18</v>
          </cell>
          <cell r="F332">
            <v>847</v>
          </cell>
          <cell r="G332">
            <v>1.68</v>
          </cell>
          <cell r="H332">
            <v>426</v>
          </cell>
          <cell r="I332">
            <v>0.84499999999999997</v>
          </cell>
          <cell r="J332">
            <v>163</v>
          </cell>
          <cell r="L332">
            <v>0.16300000000000001</v>
          </cell>
          <cell r="M332">
            <v>0</v>
          </cell>
          <cell r="N332">
            <v>0</v>
          </cell>
          <cell r="P332">
            <v>1.3040000000000001E-2</v>
          </cell>
        </row>
        <row r="333">
          <cell r="A333">
            <v>27625</v>
          </cell>
          <cell r="B333">
            <v>1975</v>
          </cell>
          <cell r="C333" t="str">
            <v>Aug</v>
          </cell>
          <cell r="D333">
            <v>19</v>
          </cell>
          <cell r="F333">
            <v>834</v>
          </cell>
          <cell r="G333">
            <v>1.6539999999999999</v>
          </cell>
          <cell r="H333">
            <v>457</v>
          </cell>
          <cell r="I333">
            <v>0.90600000000000003</v>
          </cell>
          <cell r="J333">
            <v>140</v>
          </cell>
          <cell r="L333">
            <v>0.14000000000000001</v>
          </cell>
          <cell r="M333">
            <v>0</v>
          </cell>
          <cell r="N333">
            <v>0</v>
          </cell>
          <cell r="P333">
            <v>1.1200000000000002E-2</v>
          </cell>
        </row>
        <row r="334">
          <cell r="A334">
            <v>27626</v>
          </cell>
          <cell r="B334">
            <v>1975</v>
          </cell>
          <cell r="C334" t="str">
            <v>Aug</v>
          </cell>
          <cell r="D334">
            <v>20</v>
          </cell>
          <cell r="F334">
            <v>830</v>
          </cell>
          <cell r="G334">
            <v>1.6459999999999999</v>
          </cell>
          <cell r="H334">
            <v>464</v>
          </cell>
          <cell r="I334">
            <v>0.92</v>
          </cell>
          <cell r="J334">
            <v>140</v>
          </cell>
          <cell r="L334">
            <v>0.14000000000000001</v>
          </cell>
          <cell r="M334">
            <v>0</v>
          </cell>
          <cell r="N334">
            <v>0</v>
          </cell>
          <cell r="P334">
            <v>1.1200000000000002E-2</v>
          </cell>
        </row>
        <row r="335">
          <cell r="A335">
            <v>27627</v>
          </cell>
          <cell r="B335">
            <v>1975</v>
          </cell>
          <cell r="C335" t="str">
            <v>Aug</v>
          </cell>
          <cell r="D335">
            <v>21</v>
          </cell>
          <cell r="F335">
            <v>803</v>
          </cell>
          <cell r="G335">
            <v>1.593</v>
          </cell>
          <cell r="H335">
            <v>445</v>
          </cell>
          <cell r="I335">
            <v>0.88300000000000001</v>
          </cell>
          <cell r="J335">
            <v>93</v>
          </cell>
          <cell r="L335">
            <v>9.2999999999999999E-2</v>
          </cell>
          <cell r="M335">
            <v>0</v>
          </cell>
          <cell r="N335">
            <v>0</v>
          </cell>
          <cell r="P335">
            <v>1.6926E-2</v>
          </cell>
        </row>
        <row r="336">
          <cell r="A336">
            <v>27628</v>
          </cell>
          <cell r="B336">
            <v>1975</v>
          </cell>
          <cell r="C336" t="str">
            <v>Aug</v>
          </cell>
          <cell r="D336">
            <v>22</v>
          </cell>
          <cell r="F336">
            <v>793</v>
          </cell>
          <cell r="G336">
            <v>1.573</v>
          </cell>
          <cell r="H336">
            <v>411</v>
          </cell>
          <cell r="I336">
            <v>0.81499999999999995</v>
          </cell>
          <cell r="J336">
            <v>70</v>
          </cell>
          <cell r="L336">
            <v>7.0000000000000007E-2</v>
          </cell>
          <cell r="M336">
            <v>0</v>
          </cell>
          <cell r="N336">
            <v>0</v>
          </cell>
          <cell r="P336">
            <v>1.2740000000000001E-2</v>
          </cell>
        </row>
        <row r="337">
          <cell r="A337">
            <v>27629</v>
          </cell>
          <cell r="B337">
            <v>1975</v>
          </cell>
          <cell r="C337" t="str">
            <v>Aug</v>
          </cell>
          <cell r="D337">
            <v>23</v>
          </cell>
          <cell r="F337">
            <v>774</v>
          </cell>
          <cell r="G337">
            <v>1.5349999999999999</v>
          </cell>
          <cell r="H337">
            <v>392</v>
          </cell>
          <cell r="I337">
            <v>0.77800000000000002</v>
          </cell>
          <cell r="J337">
            <v>70</v>
          </cell>
          <cell r="L337">
            <v>7.0000000000000007E-2</v>
          </cell>
          <cell r="M337">
            <v>0</v>
          </cell>
          <cell r="N337">
            <v>0</v>
          </cell>
          <cell r="P337">
            <v>1.2740000000000001E-2</v>
          </cell>
        </row>
        <row r="338">
          <cell r="A338">
            <v>27630</v>
          </cell>
          <cell r="B338">
            <v>1975</v>
          </cell>
          <cell r="C338" t="str">
            <v>Aug</v>
          </cell>
          <cell r="D338">
            <v>24</v>
          </cell>
          <cell r="F338">
            <v>739</v>
          </cell>
          <cell r="G338">
            <v>1.466</v>
          </cell>
          <cell r="H338">
            <v>342</v>
          </cell>
          <cell r="I338">
            <v>0.67800000000000005</v>
          </cell>
          <cell r="J338">
            <v>70</v>
          </cell>
          <cell r="L338">
            <v>7.0000000000000007E-2</v>
          </cell>
          <cell r="M338">
            <v>16</v>
          </cell>
          <cell r="N338">
            <v>3.2000000000000001E-2</v>
          </cell>
          <cell r="P338">
            <v>1.2740000000000001E-2</v>
          </cell>
        </row>
        <row r="339">
          <cell r="A339">
            <v>27631</v>
          </cell>
          <cell r="B339">
            <v>1975</v>
          </cell>
          <cell r="C339" t="str">
            <v>Aug</v>
          </cell>
          <cell r="D339">
            <v>25</v>
          </cell>
          <cell r="F339">
            <v>769</v>
          </cell>
          <cell r="G339">
            <v>1.5249999999999999</v>
          </cell>
          <cell r="H339">
            <v>317</v>
          </cell>
          <cell r="I339">
            <v>0.629</v>
          </cell>
          <cell r="J339">
            <v>70</v>
          </cell>
          <cell r="L339">
            <v>7.0000000000000007E-2</v>
          </cell>
          <cell r="M339">
            <v>50</v>
          </cell>
          <cell r="N339">
            <v>9.9000000000000005E-2</v>
          </cell>
          <cell r="P339">
            <v>1.2740000000000001E-2</v>
          </cell>
        </row>
        <row r="340">
          <cell r="A340">
            <v>27632</v>
          </cell>
          <cell r="B340">
            <v>1975</v>
          </cell>
          <cell r="C340" t="str">
            <v>Aug</v>
          </cell>
          <cell r="D340">
            <v>26</v>
          </cell>
          <cell r="F340">
            <v>755</v>
          </cell>
          <cell r="G340">
            <v>1.498</v>
          </cell>
          <cell r="H340">
            <v>267</v>
          </cell>
          <cell r="I340">
            <v>0.53</v>
          </cell>
          <cell r="J340">
            <v>70</v>
          </cell>
          <cell r="L340">
            <v>7.0000000000000007E-2</v>
          </cell>
          <cell r="M340">
            <v>50</v>
          </cell>
          <cell r="N340">
            <v>9.9000000000000005E-2</v>
          </cell>
          <cell r="P340">
            <v>1.2740000000000001E-2</v>
          </cell>
        </row>
        <row r="341">
          <cell r="A341">
            <v>27633</v>
          </cell>
          <cell r="B341">
            <v>1975</v>
          </cell>
          <cell r="C341" t="str">
            <v>Aug</v>
          </cell>
          <cell r="D341">
            <v>27</v>
          </cell>
          <cell r="F341">
            <v>749</v>
          </cell>
          <cell r="G341">
            <v>1.486</v>
          </cell>
          <cell r="H341">
            <v>262</v>
          </cell>
          <cell r="I341">
            <v>0.52</v>
          </cell>
          <cell r="J341">
            <v>70</v>
          </cell>
          <cell r="L341">
            <v>7.0000000000000007E-2</v>
          </cell>
          <cell r="M341">
            <v>117</v>
          </cell>
          <cell r="N341">
            <v>0.23200000000000001</v>
          </cell>
          <cell r="P341">
            <v>1.2740000000000001E-2</v>
          </cell>
        </row>
        <row r="342">
          <cell r="A342">
            <v>27634</v>
          </cell>
          <cell r="B342">
            <v>1975</v>
          </cell>
          <cell r="C342" t="str">
            <v>Aug</v>
          </cell>
          <cell r="D342">
            <v>28</v>
          </cell>
          <cell r="F342">
            <v>754</v>
          </cell>
          <cell r="G342">
            <v>1.496</v>
          </cell>
          <cell r="H342">
            <v>273</v>
          </cell>
          <cell r="I342">
            <v>0.54100000000000004</v>
          </cell>
          <cell r="J342">
            <v>70</v>
          </cell>
          <cell r="L342">
            <v>7.0000000000000007E-2</v>
          </cell>
          <cell r="M342">
            <v>35</v>
          </cell>
          <cell r="N342">
            <v>6.9000000000000006E-2</v>
          </cell>
          <cell r="P342">
            <v>1.2740000000000001E-2</v>
          </cell>
        </row>
        <row r="343">
          <cell r="A343">
            <v>27635</v>
          </cell>
          <cell r="B343">
            <v>1975</v>
          </cell>
          <cell r="C343" t="str">
            <v>Aug</v>
          </cell>
          <cell r="D343">
            <v>29</v>
          </cell>
          <cell r="F343">
            <v>772</v>
          </cell>
          <cell r="G343">
            <v>1.5309999999999999</v>
          </cell>
          <cell r="H343">
            <v>287</v>
          </cell>
          <cell r="I343">
            <v>0.56899999999999995</v>
          </cell>
          <cell r="J343">
            <v>70</v>
          </cell>
          <cell r="L343">
            <v>7.0000000000000007E-2</v>
          </cell>
          <cell r="M343">
            <v>76</v>
          </cell>
          <cell r="N343">
            <v>0.151</v>
          </cell>
          <cell r="P343">
            <v>1.2740000000000001E-2</v>
          </cell>
        </row>
        <row r="344">
          <cell r="A344">
            <v>27636</v>
          </cell>
          <cell r="B344">
            <v>1975</v>
          </cell>
          <cell r="C344" t="str">
            <v>Aug</v>
          </cell>
          <cell r="D344">
            <v>30</v>
          </cell>
          <cell r="F344">
            <v>780</v>
          </cell>
          <cell r="G344">
            <v>1.5469999999999999</v>
          </cell>
          <cell r="H344">
            <v>295</v>
          </cell>
          <cell r="I344">
            <v>0.58499999999999996</v>
          </cell>
          <cell r="J344">
            <v>70</v>
          </cell>
          <cell r="L344">
            <v>7.0000000000000007E-2</v>
          </cell>
          <cell r="M344">
            <v>83</v>
          </cell>
          <cell r="N344">
            <v>0.16500000000000001</v>
          </cell>
          <cell r="P344">
            <v>1.2740000000000001E-2</v>
          </cell>
        </row>
        <row r="345">
          <cell r="A345">
            <v>27637</v>
          </cell>
          <cell r="B345">
            <v>1975</v>
          </cell>
          <cell r="C345" t="str">
            <v>Aug</v>
          </cell>
          <cell r="D345">
            <v>31</v>
          </cell>
          <cell r="F345">
            <v>766</v>
          </cell>
          <cell r="G345">
            <v>1.5189999999999999</v>
          </cell>
          <cell r="H345">
            <v>350</v>
          </cell>
          <cell r="I345">
            <v>0.69399999999999995</v>
          </cell>
          <cell r="J345">
            <v>70</v>
          </cell>
          <cell r="L345">
            <v>7.0000000000000007E-2</v>
          </cell>
          <cell r="M345">
            <v>38</v>
          </cell>
          <cell r="N345">
            <v>7.4999999999999997E-2</v>
          </cell>
          <cell r="P345">
            <v>1.2740000000000001E-2</v>
          </cell>
        </row>
        <row r="346">
          <cell r="A346">
            <v>27638</v>
          </cell>
          <cell r="B346">
            <v>1975</v>
          </cell>
          <cell r="C346" t="str">
            <v>Sep</v>
          </cell>
          <cell r="D346">
            <v>1</v>
          </cell>
          <cell r="F346">
            <v>755</v>
          </cell>
          <cell r="G346">
            <v>1.498</v>
          </cell>
          <cell r="H346">
            <v>375</v>
          </cell>
          <cell r="I346">
            <v>0.74399999999999999</v>
          </cell>
          <cell r="J346">
            <v>70</v>
          </cell>
          <cell r="L346">
            <v>7.0000000000000007E-2</v>
          </cell>
          <cell r="M346">
            <v>98</v>
          </cell>
          <cell r="N346">
            <v>0.19400000000000001</v>
          </cell>
          <cell r="P346">
            <v>1.2740000000000001E-2</v>
          </cell>
        </row>
        <row r="347">
          <cell r="A347">
            <v>27639</v>
          </cell>
          <cell r="B347">
            <v>1975</v>
          </cell>
          <cell r="C347" t="str">
            <v>Sep</v>
          </cell>
          <cell r="D347">
            <v>2</v>
          </cell>
          <cell r="F347">
            <v>788</v>
          </cell>
          <cell r="G347">
            <v>1.5629999999999999</v>
          </cell>
          <cell r="H347">
            <v>371</v>
          </cell>
          <cell r="I347">
            <v>0.73599999999999999</v>
          </cell>
          <cell r="J347">
            <v>70</v>
          </cell>
          <cell r="L347">
            <v>7.0000000000000007E-2</v>
          </cell>
          <cell r="M347">
            <v>75</v>
          </cell>
          <cell r="N347">
            <v>0.14899999999999999</v>
          </cell>
          <cell r="P347">
            <v>1.2740000000000001E-2</v>
          </cell>
        </row>
        <row r="348">
          <cell r="A348">
            <v>27640</v>
          </cell>
          <cell r="B348">
            <v>1975</v>
          </cell>
          <cell r="C348" t="str">
            <v>Sep</v>
          </cell>
          <cell r="D348">
            <v>3</v>
          </cell>
          <cell r="F348">
            <v>804</v>
          </cell>
          <cell r="G348">
            <v>1.595</v>
          </cell>
          <cell r="H348">
            <v>362</v>
          </cell>
          <cell r="I348">
            <v>0.71799999999999997</v>
          </cell>
          <cell r="J348">
            <v>70</v>
          </cell>
          <cell r="L348">
            <v>7.0000000000000007E-2</v>
          </cell>
          <cell r="M348">
            <v>33</v>
          </cell>
          <cell r="N348">
            <v>6.5000000000000002E-2</v>
          </cell>
          <cell r="P348">
            <v>1.2740000000000001E-2</v>
          </cell>
        </row>
        <row r="349">
          <cell r="A349">
            <v>27641</v>
          </cell>
          <cell r="B349">
            <v>1975</v>
          </cell>
          <cell r="C349" t="str">
            <v>Sep</v>
          </cell>
          <cell r="D349">
            <v>4</v>
          </cell>
          <cell r="F349">
            <v>794</v>
          </cell>
          <cell r="G349">
            <v>1.575</v>
          </cell>
          <cell r="H349">
            <v>346</v>
          </cell>
          <cell r="I349">
            <v>0.68600000000000005</v>
          </cell>
          <cell r="J349">
            <v>70</v>
          </cell>
          <cell r="L349">
            <v>7.0000000000000007E-2</v>
          </cell>
          <cell r="M349">
            <v>0</v>
          </cell>
          <cell r="N349">
            <v>0</v>
          </cell>
          <cell r="P349">
            <v>1.2740000000000001E-2</v>
          </cell>
        </row>
        <row r="350">
          <cell r="A350">
            <v>27642</v>
          </cell>
          <cell r="B350">
            <v>1975</v>
          </cell>
          <cell r="C350" t="str">
            <v>Sep</v>
          </cell>
          <cell r="D350">
            <v>5</v>
          </cell>
          <cell r="F350">
            <v>763</v>
          </cell>
          <cell r="G350">
            <v>1.5129999999999999</v>
          </cell>
          <cell r="H350">
            <v>341</v>
          </cell>
          <cell r="I350">
            <v>0.67600000000000005</v>
          </cell>
          <cell r="J350">
            <v>70</v>
          </cell>
          <cell r="L350">
            <v>7.0000000000000007E-2</v>
          </cell>
          <cell r="M350">
            <v>0</v>
          </cell>
          <cell r="N350">
            <v>0</v>
          </cell>
          <cell r="P350">
            <v>1.2740000000000001E-2</v>
          </cell>
        </row>
        <row r="351">
          <cell r="A351">
            <v>27643</v>
          </cell>
          <cell r="B351">
            <v>1975</v>
          </cell>
          <cell r="C351" t="str">
            <v>Sep</v>
          </cell>
          <cell r="D351">
            <v>6</v>
          </cell>
          <cell r="F351">
            <v>784</v>
          </cell>
          <cell r="G351">
            <v>1.5549999999999999</v>
          </cell>
          <cell r="H351">
            <v>289</v>
          </cell>
          <cell r="I351">
            <v>0.57299999999999995</v>
          </cell>
          <cell r="J351">
            <v>70</v>
          </cell>
          <cell r="L351">
            <v>7.0000000000000007E-2</v>
          </cell>
          <cell r="M351">
            <v>0</v>
          </cell>
          <cell r="N351">
            <v>0</v>
          </cell>
          <cell r="P351">
            <v>1.2740000000000001E-2</v>
          </cell>
        </row>
        <row r="352">
          <cell r="A352">
            <v>27644</v>
          </cell>
          <cell r="B352">
            <v>1975</v>
          </cell>
          <cell r="C352" t="str">
            <v>Sep</v>
          </cell>
          <cell r="D352">
            <v>7</v>
          </cell>
          <cell r="F352">
            <v>793</v>
          </cell>
          <cell r="G352">
            <v>1.573</v>
          </cell>
          <cell r="H352">
            <v>274</v>
          </cell>
          <cell r="I352">
            <v>0.54300000000000004</v>
          </cell>
          <cell r="J352">
            <v>70</v>
          </cell>
          <cell r="L352">
            <v>7.0000000000000007E-2</v>
          </cell>
          <cell r="M352">
            <v>16</v>
          </cell>
          <cell r="N352">
            <v>3.2000000000000001E-2</v>
          </cell>
          <cell r="P352">
            <v>1.2740000000000001E-2</v>
          </cell>
        </row>
        <row r="353">
          <cell r="A353">
            <v>27645</v>
          </cell>
          <cell r="B353">
            <v>1975</v>
          </cell>
          <cell r="C353" t="str">
            <v>Sep</v>
          </cell>
          <cell r="D353">
            <v>8</v>
          </cell>
          <cell r="F353">
            <v>806</v>
          </cell>
          <cell r="G353">
            <v>1.599</v>
          </cell>
          <cell r="H353">
            <v>285</v>
          </cell>
          <cell r="I353">
            <v>0.56499999999999995</v>
          </cell>
          <cell r="J353">
            <v>70</v>
          </cell>
          <cell r="L353">
            <v>7.0000000000000007E-2</v>
          </cell>
          <cell r="M353">
            <v>16</v>
          </cell>
          <cell r="N353">
            <v>3.2000000000000001E-2</v>
          </cell>
          <cell r="P353">
            <v>1.2740000000000001E-2</v>
          </cell>
        </row>
        <row r="354">
          <cell r="A354">
            <v>27646</v>
          </cell>
          <cell r="B354">
            <v>1975</v>
          </cell>
          <cell r="C354" t="str">
            <v>Sep</v>
          </cell>
          <cell r="D354">
            <v>9</v>
          </cell>
          <cell r="F354">
            <v>825</v>
          </cell>
          <cell r="G354">
            <v>1.6359999999999999</v>
          </cell>
          <cell r="H354">
            <v>303</v>
          </cell>
          <cell r="I354">
            <v>0.60099999999999998</v>
          </cell>
          <cell r="J354">
            <v>70</v>
          </cell>
          <cell r="L354">
            <v>7.0000000000000007E-2</v>
          </cell>
          <cell r="M354">
            <v>0</v>
          </cell>
          <cell r="N354">
            <v>0</v>
          </cell>
          <cell r="P354">
            <v>1.2740000000000001E-2</v>
          </cell>
        </row>
        <row r="355">
          <cell r="A355">
            <v>27647</v>
          </cell>
          <cell r="B355">
            <v>1975</v>
          </cell>
          <cell r="C355" t="str">
            <v>Sep</v>
          </cell>
          <cell r="D355">
            <v>10</v>
          </cell>
          <cell r="F355">
            <v>816</v>
          </cell>
          <cell r="G355">
            <v>1.619</v>
          </cell>
          <cell r="H355">
            <v>334</v>
          </cell>
          <cell r="I355">
            <v>0.66200000000000003</v>
          </cell>
          <cell r="J355">
            <v>70</v>
          </cell>
          <cell r="L355">
            <v>7.0000000000000007E-2</v>
          </cell>
          <cell r="M355">
            <v>0</v>
          </cell>
          <cell r="N355">
            <v>0</v>
          </cell>
          <cell r="P355">
            <v>1.2740000000000001E-2</v>
          </cell>
        </row>
        <row r="356">
          <cell r="A356">
            <v>27648</v>
          </cell>
          <cell r="B356">
            <v>1975</v>
          </cell>
          <cell r="C356" t="str">
            <v>Sep</v>
          </cell>
          <cell r="D356">
            <v>11</v>
          </cell>
          <cell r="F356">
            <v>808</v>
          </cell>
          <cell r="G356">
            <v>1.603</v>
          </cell>
          <cell r="H356">
            <v>342</v>
          </cell>
          <cell r="I356">
            <v>0.67800000000000005</v>
          </cell>
          <cell r="J356">
            <v>70</v>
          </cell>
          <cell r="L356">
            <v>7.0000000000000007E-2</v>
          </cell>
          <cell r="M356">
            <v>0</v>
          </cell>
          <cell r="N356">
            <v>0</v>
          </cell>
          <cell r="P356">
            <v>1.2740000000000001E-2</v>
          </cell>
        </row>
        <row r="357">
          <cell r="A357">
            <v>27649</v>
          </cell>
          <cell r="B357">
            <v>1975</v>
          </cell>
          <cell r="C357" t="str">
            <v>Sep</v>
          </cell>
          <cell r="D357">
            <v>12</v>
          </cell>
          <cell r="F357">
            <v>799</v>
          </cell>
          <cell r="G357">
            <v>1.585</v>
          </cell>
          <cell r="H357">
            <v>333</v>
          </cell>
          <cell r="I357">
            <v>0.66</v>
          </cell>
          <cell r="J357">
            <v>70</v>
          </cell>
          <cell r="L357">
            <v>7.0000000000000007E-2</v>
          </cell>
          <cell r="M357">
            <v>0</v>
          </cell>
          <cell r="N357">
            <v>0</v>
          </cell>
          <cell r="P357">
            <v>1.2740000000000001E-2</v>
          </cell>
        </row>
        <row r="358">
          <cell r="A358">
            <v>27650</v>
          </cell>
          <cell r="B358">
            <v>1975</v>
          </cell>
          <cell r="C358" t="str">
            <v>Sep</v>
          </cell>
          <cell r="D358">
            <v>13</v>
          </cell>
          <cell r="F358">
            <v>782</v>
          </cell>
          <cell r="G358">
            <v>1.5509999999999999</v>
          </cell>
          <cell r="H358">
            <v>307</v>
          </cell>
          <cell r="I358">
            <v>0.60899999999999999</v>
          </cell>
          <cell r="J358">
            <v>70</v>
          </cell>
          <cell r="L358">
            <v>7.0000000000000007E-2</v>
          </cell>
          <cell r="M358">
            <v>0</v>
          </cell>
          <cell r="N358">
            <v>0</v>
          </cell>
          <cell r="P358">
            <v>1.2740000000000001E-2</v>
          </cell>
        </row>
        <row r="359">
          <cell r="A359">
            <v>27651</v>
          </cell>
          <cell r="B359">
            <v>1975</v>
          </cell>
          <cell r="C359" t="str">
            <v>Sep</v>
          </cell>
          <cell r="D359">
            <v>14</v>
          </cell>
          <cell r="F359">
            <v>716</v>
          </cell>
          <cell r="G359">
            <v>1.42</v>
          </cell>
          <cell r="H359">
            <v>307</v>
          </cell>
          <cell r="I359">
            <v>0.60899999999999999</v>
          </cell>
          <cell r="J359">
            <v>70</v>
          </cell>
          <cell r="L359">
            <v>7.0000000000000007E-2</v>
          </cell>
          <cell r="M359">
            <v>0</v>
          </cell>
          <cell r="N359">
            <v>0</v>
          </cell>
          <cell r="P359">
            <v>1.2740000000000001E-2</v>
          </cell>
        </row>
        <row r="360">
          <cell r="A360">
            <v>27652</v>
          </cell>
          <cell r="B360">
            <v>1975</v>
          </cell>
          <cell r="C360" t="str">
            <v>Sep</v>
          </cell>
          <cell r="D360">
            <v>15</v>
          </cell>
          <cell r="F360">
            <v>678</v>
          </cell>
          <cell r="G360">
            <v>1.345</v>
          </cell>
          <cell r="H360">
            <v>327</v>
          </cell>
          <cell r="I360">
            <v>0.64900000000000002</v>
          </cell>
          <cell r="J360">
            <v>70</v>
          </cell>
          <cell r="L360">
            <v>7.0000000000000007E-2</v>
          </cell>
          <cell r="M360">
            <v>0</v>
          </cell>
          <cell r="N360">
            <v>0</v>
          </cell>
          <cell r="P360">
            <v>1.2740000000000001E-2</v>
          </cell>
        </row>
        <row r="361">
          <cell r="A361">
            <v>27653</v>
          </cell>
          <cell r="B361">
            <v>1975</v>
          </cell>
          <cell r="C361" t="str">
            <v>Sep</v>
          </cell>
          <cell r="D361">
            <v>16</v>
          </cell>
          <cell r="F361">
            <v>673</v>
          </cell>
          <cell r="G361">
            <v>1.335</v>
          </cell>
          <cell r="H361">
            <v>412</v>
          </cell>
          <cell r="I361">
            <v>0.81699999999999995</v>
          </cell>
          <cell r="J361">
            <v>70</v>
          </cell>
          <cell r="L361">
            <v>7.0000000000000007E-2</v>
          </cell>
          <cell r="M361">
            <v>0</v>
          </cell>
          <cell r="N361">
            <v>0</v>
          </cell>
          <cell r="P361">
            <v>1.2740000000000001E-2</v>
          </cell>
        </row>
        <row r="362">
          <cell r="A362">
            <v>27654</v>
          </cell>
          <cell r="B362">
            <v>1975</v>
          </cell>
          <cell r="C362" t="str">
            <v>Sep</v>
          </cell>
          <cell r="D362">
            <v>17</v>
          </cell>
          <cell r="F362">
            <v>668</v>
          </cell>
          <cell r="G362">
            <v>1.325</v>
          </cell>
          <cell r="H362">
            <v>359</v>
          </cell>
          <cell r="I362">
            <v>0.71199999999999997</v>
          </cell>
          <cell r="J362">
            <v>70</v>
          </cell>
          <cell r="L362">
            <v>7.0000000000000007E-2</v>
          </cell>
          <cell r="M362">
            <v>0</v>
          </cell>
          <cell r="N362">
            <v>0</v>
          </cell>
          <cell r="P362">
            <v>1.2740000000000001E-2</v>
          </cell>
        </row>
        <row r="363">
          <cell r="A363">
            <v>27655</v>
          </cell>
          <cell r="B363">
            <v>1975</v>
          </cell>
          <cell r="C363" t="str">
            <v>Sep</v>
          </cell>
          <cell r="D363">
            <v>18</v>
          </cell>
          <cell r="F363">
            <v>646</v>
          </cell>
          <cell r="G363">
            <v>1.2809999999999999</v>
          </cell>
          <cell r="H363">
            <v>354</v>
          </cell>
          <cell r="I363">
            <v>0.70199999999999996</v>
          </cell>
          <cell r="J363">
            <v>70</v>
          </cell>
          <cell r="L363">
            <v>7.0000000000000007E-2</v>
          </cell>
          <cell r="M363">
            <v>0</v>
          </cell>
          <cell r="N363">
            <v>0</v>
          </cell>
          <cell r="P363">
            <v>1.2740000000000001E-2</v>
          </cell>
        </row>
        <row r="364">
          <cell r="A364">
            <v>27656</v>
          </cell>
          <cell r="B364">
            <v>1975</v>
          </cell>
          <cell r="C364" t="str">
            <v>Sep</v>
          </cell>
          <cell r="D364">
            <v>19</v>
          </cell>
          <cell r="F364">
            <v>611</v>
          </cell>
          <cell r="G364">
            <v>1.212</v>
          </cell>
          <cell r="H364">
            <v>359</v>
          </cell>
          <cell r="I364">
            <v>0.71199999999999997</v>
          </cell>
          <cell r="J364">
            <v>70</v>
          </cell>
          <cell r="L364">
            <v>7.0000000000000007E-2</v>
          </cell>
          <cell r="M364">
            <v>0</v>
          </cell>
          <cell r="N364">
            <v>0</v>
          </cell>
          <cell r="P364">
            <v>1.2740000000000001E-2</v>
          </cell>
        </row>
        <row r="365">
          <cell r="A365">
            <v>27657</v>
          </cell>
          <cell r="B365">
            <v>1975</v>
          </cell>
          <cell r="C365" t="str">
            <v>Sep</v>
          </cell>
          <cell r="D365">
            <v>20</v>
          </cell>
          <cell r="F365">
            <v>624</v>
          </cell>
          <cell r="G365">
            <v>1.238</v>
          </cell>
          <cell r="H365">
            <v>354</v>
          </cell>
          <cell r="I365">
            <v>0.70199999999999996</v>
          </cell>
          <cell r="J365">
            <v>70</v>
          </cell>
          <cell r="L365">
            <v>7.0000000000000007E-2</v>
          </cell>
          <cell r="M365">
            <v>0</v>
          </cell>
          <cell r="N365">
            <v>0</v>
          </cell>
          <cell r="P365">
            <v>1.2740000000000001E-2</v>
          </cell>
        </row>
        <row r="366">
          <cell r="A366">
            <v>27658</v>
          </cell>
          <cell r="B366">
            <v>1975</v>
          </cell>
          <cell r="C366" t="str">
            <v>Sep</v>
          </cell>
          <cell r="D366">
            <v>21</v>
          </cell>
          <cell r="F366">
            <v>620</v>
          </cell>
          <cell r="G366">
            <v>1.23</v>
          </cell>
          <cell r="H366">
            <v>330</v>
          </cell>
          <cell r="I366">
            <v>0.65500000000000003</v>
          </cell>
          <cell r="J366">
            <v>70</v>
          </cell>
          <cell r="L366">
            <v>7.0000000000000007E-2</v>
          </cell>
          <cell r="M366">
            <v>0</v>
          </cell>
          <cell r="N366">
            <v>0</v>
          </cell>
          <cell r="P366">
            <v>1.2740000000000001E-2</v>
          </cell>
        </row>
        <row r="367">
          <cell r="A367">
            <v>27659</v>
          </cell>
          <cell r="B367">
            <v>1975</v>
          </cell>
          <cell r="C367" t="str">
            <v>Sep</v>
          </cell>
          <cell r="D367">
            <v>22</v>
          </cell>
          <cell r="F367">
            <v>627</v>
          </cell>
          <cell r="G367">
            <v>1.244</v>
          </cell>
          <cell r="H367">
            <v>323</v>
          </cell>
          <cell r="I367">
            <v>0.64100000000000001</v>
          </cell>
          <cell r="J367">
            <v>70</v>
          </cell>
          <cell r="L367">
            <v>7.0000000000000007E-2</v>
          </cell>
          <cell r="M367">
            <v>0</v>
          </cell>
          <cell r="N367">
            <v>0</v>
          </cell>
          <cell r="P367">
            <v>1.2740000000000001E-2</v>
          </cell>
        </row>
        <row r="368">
          <cell r="A368">
            <v>27660</v>
          </cell>
          <cell r="B368">
            <v>1975</v>
          </cell>
          <cell r="C368" t="str">
            <v>Sep</v>
          </cell>
          <cell r="D368">
            <v>23</v>
          </cell>
          <cell r="F368">
            <v>654</v>
          </cell>
          <cell r="G368">
            <v>1.2969999999999999</v>
          </cell>
          <cell r="H368">
            <v>326</v>
          </cell>
          <cell r="I368">
            <v>0.64700000000000002</v>
          </cell>
          <cell r="J368">
            <v>70</v>
          </cell>
          <cell r="L368">
            <v>7.0000000000000007E-2</v>
          </cell>
          <cell r="M368">
            <v>0</v>
          </cell>
          <cell r="N368">
            <v>0</v>
          </cell>
          <cell r="P368">
            <v>1.2740000000000001E-2</v>
          </cell>
        </row>
        <row r="369">
          <cell r="A369">
            <v>27661</v>
          </cell>
          <cell r="B369">
            <v>1975</v>
          </cell>
          <cell r="C369" t="str">
            <v>Sep</v>
          </cell>
          <cell r="D369">
            <v>24</v>
          </cell>
          <cell r="F369">
            <v>651</v>
          </cell>
          <cell r="G369">
            <v>1.2909999999999999</v>
          </cell>
          <cell r="H369">
            <v>327</v>
          </cell>
          <cell r="I369">
            <v>0.64900000000000002</v>
          </cell>
          <cell r="J369">
            <v>70</v>
          </cell>
          <cell r="L369">
            <v>7.0000000000000007E-2</v>
          </cell>
          <cell r="M369">
            <v>0</v>
          </cell>
          <cell r="N369">
            <v>0</v>
          </cell>
          <cell r="P369">
            <v>1.2740000000000001E-2</v>
          </cell>
        </row>
        <row r="370">
          <cell r="A370">
            <v>27662</v>
          </cell>
          <cell r="B370">
            <v>1975</v>
          </cell>
          <cell r="C370" t="str">
            <v>Sep</v>
          </cell>
          <cell r="D370">
            <v>25</v>
          </cell>
          <cell r="F370">
            <v>656</v>
          </cell>
          <cell r="G370">
            <v>1.3009999999999999</v>
          </cell>
          <cell r="H370">
            <v>326</v>
          </cell>
          <cell r="I370">
            <v>0.64700000000000002</v>
          </cell>
          <cell r="J370">
            <v>70</v>
          </cell>
          <cell r="L370">
            <v>7.0000000000000007E-2</v>
          </cell>
          <cell r="M370">
            <v>0</v>
          </cell>
          <cell r="N370">
            <v>0</v>
          </cell>
          <cell r="P370">
            <v>1.2740000000000001E-2</v>
          </cell>
        </row>
        <row r="371">
          <cell r="A371">
            <v>27663</v>
          </cell>
          <cell r="B371">
            <v>1975</v>
          </cell>
          <cell r="C371" t="str">
            <v>Sep</v>
          </cell>
          <cell r="D371">
            <v>26</v>
          </cell>
          <cell r="F371">
            <v>654</v>
          </cell>
          <cell r="G371">
            <v>1.2969999999999999</v>
          </cell>
          <cell r="H371">
            <v>332</v>
          </cell>
          <cell r="I371">
            <v>0.65900000000000003</v>
          </cell>
          <cell r="J371">
            <v>70</v>
          </cell>
          <cell r="L371">
            <v>7.0000000000000007E-2</v>
          </cell>
          <cell r="M371">
            <v>0</v>
          </cell>
          <cell r="N371">
            <v>0</v>
          </cell>
          <cell r="P371">
            <v>1.2740000000000001E-2</v>
          </cell>
        </row>
        <row r="372">
          <cell r="A372">
            <v>27664</v>
          </cell>
          <cell r="B372">
            <v>1975</v>
          </cell>
          <cell r="C372" t="str">
            <v>Sep</v>
          </cell>
          <cell r="D372">
            <v>27</v>
          </cell>
          <cell r="F372">
            <v>625</v>
          </cell>
          <cell r="G372">
            <v>1.24</v>
          </cell>
          <cell r="H372">
            <v>360</v>
          </cell>
          <cell r="I372">
            <v>0.71399999999999997</v>
          </cell>
          <cell r="J372">
            <v>70</v>
          </cell>
          <cell r="L372">
            <v>7.0000000000000007E-2</v>
          </cell>
          <cell r="M372">
            <v>0</v>
          </cell>
          <cell r="N372">
            <v>0</v>
          </cell>
          <cell r="P372">
            <v>1.2740000000000001E-2</v>
          </cell>
        </row>
        <row r="373">
          <cell r="A373">
            <v>27665</v>
          </cell>
          <cell r="B373">
            <v>1975</v>
          </cell>
          <cell r="C373" t="str">
            <v>Sep</v>
          </cell>
          <cell r="D373">
            <v>28</v>
          </cell>
          <cell r="F373">
            <v>632</v>
          </cell>
          <cell r="G373">
            <v>1.254</v>
          </cell>
          <cell r="H373">
            <v>356</v>
          </cell>
          <cell r="I373">
            <v>0.70599999999999996</v>
          </cell>
          <cell r="J373">
            <v>70</v>
          </cell>
          <cell r="L373">
            <v>7.0000000000000007E-2</v>
          </cell>
          <cell r="M373">
            <v>0</v>
          </cell>
          <cell r="N373">
            <v>0</v>
          </cell>
          <cell r="P373">
            <v>1.2740000000000001E-2</v>
          </cell>
        </row>
        <row r="374">
          <cell r="A374">
            <v>27666</v>
          </cell>
          <cell r="B374">
            <v>1975</v>
          </cell>
          <cell r="C374" t="str">
            <v>Sep</v>
          </cell>
          <cell r="D374">
            <v>29</v>
          </cell>
          <cell r="F374">
            <v>629</v>
          </cell>
          <cell r="G374">
            <v>1.248</v>
          </cell>
          <cell r="H374">
            <v>355</v>
          </cell>
          <cell r="I374">
            <v>0.70399999999999996</v>
          </cell>
          <cell r="J374">
            <v>70</v>
          </cell>
          <cell r="L374">
            <v>7.0000000000000007E-2</v>
          </cell>
          <cell r="M374">
            <v>0</v>
          </cell>
          <cell r="N374">
            <v>0</v>
          </cell>
          <cell r="P374">
            <v>1.2740000000000001E-2</v>
          </cell>
        </row>
        <row r="375">
          <cell r="A375">
            <v>27667</v>
          </cell>
          <cell r="B375">
            <v>1975</v>
          </cell>
          <cell r="C375" t="str">
            <v>Sep</v>
          </cell>
          <cell r="D375">
            <v>30</v>
          </cell>
          <cell r="F375">
            <v>627</v>
          </cell>
          <cell r="G375">
            <v>1.244</v>
          </cell>
          <cell r="H375">
            <v>361</v>
          </cell>
          <cell r="I375">
            <v>0.71599999999999997</v>
          </cell>
          <cell r="J375">
            <v>70</v>
          </cell>
          <cell r="L375">
            <v>7.0000000000000007E-2</v>
          </cell>
          <cell r="M375">
            <v>0</v>
          </cell>
          <cell r="N375">
            <v>0</v>
          </cell>
          <cell r="P375">
            <v>1.2740000000000001E-2</v>
          </cell>
        </row>
        <row r="376">
          <cell r="A376">
            <v>27668</v>
          </cell>
          <cell r="B376">
            <v>1975</v>
          </cell>
          <cell r="C376" t="str">
            <v>Oct</v>
          </cell>
          <cell r="D376">
            <v>1</v>
          </cell>
          <cell r="F376">
            <v>629</v>
          </cell>
          <cell r="G376">
            <v>1.248</v>
          </cell>
          <cell r="H376">
            <v>409</v>
          </cell>
          <cell r="I376">
            <v>0.81100000000000005</v>
          </cell>
          <cell r="J376">
            <v>70</v>
          </cell>
          <cell r="L376">
            <v>7.0000000000000007E-2</v>
          </cell>
          <cell r="M376">
            <v>0</v>
          </cell>
          <cell r="N376">
            <v>0</v>
          </cell>
          <cell r="P376">
            <v>1.2740000000000001E-2</v>
          </cell>
        </row>
        <row r="377">
          <cell r="A377">
            <v>27669</v>
          </cell>
          <cell r="B377">
            <v>1975</v>
          </cell>
          <cell r="C377" t="str">
            <v>Oct</v>
          </cell>
          <cell r="D377">
            <v>2</v>
          </cell>
          <cell r="F377">
            <v>649</v>
          </cell>
          <cell r="G377">
            <v>1.2869999999999999</v>
          </cell>
          <cell r="H377">
            <v>414</v>
          </cell>
          <cell r="I377">
            <v>0.82099999999999995</v>
          </cell>
          <cell r="J377">
            <v>26</v>
          </cell>
          <cell r="L377">
            <v>2.5999999999999999E-2</v>
          </cell>
          <cell r="M377">
            <v>0</v>
          </cell>
          <cell r="N377">
            <v>0</v>
          </cell>
          <cell r="P377">
            <v>4.7319999999999992E-3</v>
          </cell>
        </row>
        <row r="378">
          <cell r="A378">
            <v>27670</v>
          </cell>
          <cell r="B378">
            <v>1975</v>
          </cell>
          <cell r="C378" t="str">
            <v>Oct</v>
          </cell>
          <cell r="D378">
            <v>3</v>
          </cell>
          <cell r="F378">
            <v>644</v>
          </cell>
          <cell r="G378">
            <v>1.2769999999999999</v>
          </cell>
          <cell r="H378">
            <v>384</v>
          </cell>
          <cell r="I378">
            <v>0.76200000000000001</v>
          </cell>
          <cell r="J378">
            <v>0</v>
          </cell>
          <cell r="L378">
            <v>0</v>
          </cell>
          <cell r="M378">
            <v>0</v>
          </cell>
          <cell r="N378">
            <v>0</v>
          </cell>
          <cell r="P378">
            <v>0</v>
          </cell>
        </row>
        <row r="379">
          <cell r="A379">
            <v>27671</v>
          </cell>
          <cell r="B379">
            <v>1975</v>
          </cell>
          <cell r="C379" t="str">
            <v>Oct</v>
          </cell>
          <cell r="D379">
            <v>4</v>
          </cell>
          <cell r="F379">
            <v>606</v>
          </cell>
          <cell r="G379">
            <v>1.202</v>
          </cell>
          <cell r="H379">
            <v>374</v>
          </cell>
          <cell r="I379">
            <v>0.74199999999999999</v>
          </cell>
          <cell r="J379">
            <v>0</v>
          </cell>
          <cell r="L379">
            <v>0</v>
          </cell>
          <cell r="M379">
            <v>0</v>
          </cell>
          <cell r="N379">
            <v>0</v>
          </cell>
          <cell r="P379">
            <v>0</v>
          </cell>
        </row>
        <row r="380">
          <cell r="A380">
            <v>27672</v>
          </cell>
          <cell r="B380">
            <v>1975</v>
          </cell>
          <cell r="C380" t="str">
            <v>Oct</v>
          </cell>
          <cell r="D380">
            <v>5</v>
          </cell>
          <cell r="F380">
            <v>568</v>
          </cell>
          <cell r="G380">
            <v>1.127</v>
          </cell>
          <cell r="H380">
            <v>298</v>
          </cell>
          <cell r="I380">
            <v>0.59099999999999997</v>
          </cell>
          <cell r="J380">
            <v>0</v>
          </cell>
          <cell r="L380">
            <v>0</v>
          </cell>
          <cell r="M380">
            <v>0</v>
          </cell>
          <cell r="N380">
            <v>0</v>
          </cell>
          <cell r="P380">
            <v>0</v>
          </cell>
        </row>
        <row r="381">
          <cell r="A381">
            <v>27673</v>
          </cell>
          <cell r="B381">
            <v>1975</v>
          </cell>
          <cell r="C381" t="str">
            <v>Oct</v>
          </cell>
          <cell r="D381">
            <v>6</v>
          </cell>
          <cell r="F381">
            <v>522</v>
          </cell>
          <cell r="G381">
            <v>1.0349999999999999</v>
          </cell>
          <cell r="H381">
            <v>269</v>
          </cell>
          <cell r="I381">
            <v>0.53400000000000003</v>
          </cell>
          <cell r="J381">
            <v>0</v>
          </cell>
          <cell r="L381">
            <v>0</v>
          </cell>
          <cell r="M381">
            <v>0</v>
          </cell>
          <cell r="N381">
            <v>0</v>
          </cell>
          <cell r="P381">
            <v>0</v>
          </cell>
        </row>
        <row r="382">
          <cell r="A382">
            <v>27674</v>
          </cell>
          <cell r="B382">
            <v>1975</v>
          </cell>
          <cell r="C382" t="str">
            <v>Oct</v>
          </cell>
          <cell r="D382">
            <v>7</v>
          </cell>
          <cell r="F382">
            <v>462</v>
          </cell>
          <cell r="G382">
            <v>0.91600000000000004</v>
          </cell>
          <cell r="H382">
            <v>318</v>
          </cell>
          <cell r="I382">
            <v>0.63100000000000001</v>
          </cell>
          <cell r="J382">
            <v>0</v>
          </cell>
          <cell r="L382">
            <v>0</v>
          </cell>
          <cell r="M382">
            <v>0</v>
          </cell>
          <cell r="N382">
            <v>0</v>
          </cell>
          <cell r="P382">
            <v>0</v>
          </cell>
        </row>
        <row r="383">
          <cell r="A383">
            <v>27675</v>
          </cell>
          <cell r="B383">
            <v>1975</v>
          </cell>
          <cell r="C383" t="str">
            <v>Oct</v>
          </cell>
          <cell r="D383">
            <v>8</v>
          </cell>
          <cell r="F383">
            <v>425</v>
          </cell>
          <cell r="G383">
            <v>0.84299999999999997</v>
          </cell>
          <cell r="H383">
            <v>369</v>
          </cell>
          <cell r="I383">
            <v>0.73199999999999998</v>
          </cell>
          <cell r="J383">
            <v>0</v>
          </cell>
          <cell r="L383">
            <v>0</v>
          </cell>
          <cell r="M383">
            <v>0</v>
          </cell>
          <cell r="N383">
            <v>0</v>
          </cell>
          <cell r="P383">
            <v>0</v>
          </cell>
        </row>
        <row r="384">
          <cell r="A384">
            <v>27676</v>
          </cell>
          <cell r="B384">
            <v>1975</v>
          </cell>
          <cell r="C384" t="str">
            <v>Oct</v>
          </cell>
          <cell r="D384">
            <v>9</v>
          </cell>
          <cell r="F384">
            <v>404</v>
          </cell>
          <cell r="G384">
            <v>0.80100000000000005</v>
          </cell>
          <cell r="H384">
            <v>353</v>
          </cell>
          <cell r="I384">
            <v>0.7</v>
          </cell>
          <cell r="J384">
            <v>0</v>
          </cell>
          <cell r="L384">
            <v>0</v>
          </cell>
          <cell r="M384">
            <v>0</v>
          </cell>
          <cell r="N384">
            <v>0</v>
          </cell>
          <cell r="P384">
            <v>0</v>
          </cell>
        </row>
        <row r="385">
          <cell r="A385">
            <v>27677</v>
          </cell>
          <cell r="B385">
            <v>1975</v>
          </cell>
          <cell r="C385" t="str">
            <v>Oct</v>
          </cell>
          <cell r="D385">
            <v>10</v>
          </cell>
          <cell r="F385">
            <v>398</v>
          </cell>
          <cell r="G385">
            <v>0.78900000000000003</v>
          </cell>
          <cell r="H385">
            <v>353</v>
          </cell>
          <cell r="I385">
            <v>0.7</v>
          </cell>
          <cell r="J385">
            <v>0</v>
          </cell>
          <cell r="L385">
            <v>0</v>
          </cell>
          <cell r="M385">
            <v>0</v>
          </cell>
          <cell r="N385">
            <v>0</v>
          </cell>
          <cell r="P385">
            <v>0</v>
          </cell>
        </row>
        <row r="386">
          <cell r="A386">
            <v>27678</v>
          </cell>
          <cell r="B386">
            <v>1975</v>
          </cell>
          <cell r="C386" t="str">
            <v>Oct</v>
          </cell>
          <cell r="D386">
            <v>11</v>
          </cell>
          <cell r="F386">
            <v>354</v>
          </cell>
          <cell r="G386">
            <v>0.70199999999999996</v>
          </cell>
          <cell r="H386">
            <v>340</v>
          </cell>
          <cell r="I386">
            <v>0.67400000000000004</v>
          </cell>
          <cell r="J386">
            <v>0</v>
          </cell>
          <cell r="L386">
            <v>0</v>
          </cell>
          <cell r="M386">
            <v>0</v>
          </cell>
          <cell r="N386">
            <v>0</v>
          </cell>
          <cell r="P386">
            <v>0</v>
          </cell>
        </row>
        <row r="387">
          <cell r="A387">
            <v>27679</v>
          </cell>
          <cell r="B387">
            <v>1975</v>
          </cell>
          <cell r="C387" t="str">
            <v>Oct</v>
          </cell>
          <cell r="D387">
            <v>12</v>
          </cell>
          <cell r="F387">
            <v>326</v>
          </cell>
          <cell r="G387">
            <v>0.64700000000000002</v>
          </cell>
          <cell r="H387">
            <v>275</v>
          </cell>
          <cell r="I387">
            <v>0.54500000000000004</v>
          </cell>
          <cell r="J387">
            <v>0</v>
          </cell>
          <cell r="L387">
            <v>0</v>
          </cell>
          <cell r="M387">
            <v>0</v>
          </cell>
          <cell r="N387">
            <v>0</v>
          </cell>
          <cell r="P387">
            <v>0</v>
          </cell>
        </row>
        <row r="388">
          <cell r="A388">
            <v>27680</v>
          </cell>
          <cell r="B388">
            <v>1975</v>
          </cell>
          <cell r="C388" t="str">
            <v>Oct</v>
          </cell>
          <cell r="D388">
            <v>13</v>
          </cell>
          <cell r="F388">
            <v>304</v>
          </cell>
          <cell r="G388">
            <v>0.60299999999999998</v>
          </cell>
          <cell r="H388">
            <v>251</v>
          </cell>
          <cell r="I388">
            <v>0.498</v>
          </cell>
          <cell r="J388">
            <v>0</v>
          </cell>
          <cell r="L388">
            <v>0</v>
          </cell>
          <cell r="M388">
            <v>0</v>
          </cell>
          <cell r="N388">
            <v>0</v>
          </cell>
          <cell r="P388">
            <v>0</v>
          </cell>
        </row>
        <row r="389">
          <cell r="A389">
            <v>27681</v>
          </cell>
          <cell r="B389">
            <v>1975</v>
          </cell>
          <cell r="C389" t="str">
            <v>Oct</v>
          </cell>
          <cell r="D389">
            <v>14</v>
          </cell>
          <cell r="F389">
            <v>300</v>
          </cell>
          <cell r="G389">
            <v>0.59499999999999997</v>
          </cell>
          <cell r="H389">
            <v>255</v>
          </cell>
          <cell r="I389">
            <v>0.50600000000000001</v>
          </cell>
          <cell r="J389">
            <v>0</v>
          </cell>
          <cell r="L389">
            <v>0</v>
          </cell>
          <cell r="M389">
            <v>0</v>
          </cell>
          <cell r="N389">
            <v>0</v>
          </cell>
          <cell r="P389">
            <v>0</v>
          </cell>
        </row>
        <row r="390">
          <cell r="A390">
            <v>27682</v>
          </cell>
          <cell r="B390">
            <v>1975</v>
          </cell>
          <cell r="C390" t="str">
            <v>Oct</v>
          </cell>
          <cell r="D390">
            <v>15</v>
          </cell>
          <cell r="F390">
            <v>247</v>
          </cell>
          <cell r="G390">
            <v>0.49</v>
          </cell>
          <cell r="H390">
            <v>267</v>
          </cell>
          <cell r="I390">
            <v>0.53</v>
          </cell>
          <cell r="J390">
            <v>0</v>
          </cell>
          <cell r="L390">
            <v>0</v>
          </cell>
          <cell r="M390">
            <v>0</v>
          </cell>
          <cell r="N390">
            <v>0</v>
          </cell>
          <cell r="P390">
            <v>0</v>
          </cell>
        </row>
        <row r="391">
          <cell r="A391">
            <v>27683</v>
          </cell>
          <cell r="B391">
            <v>1975</v>
          </cell>
          <cell r="C391" t="str">
            <v>Oct</v>
          </cell>
          <cell r="D391">
            <v>16</v>
          </cell>
          <cell r="F391">
            <v>0</v>
          </cell>
          <cell r="G391">
            <v>0</v>
          </cell>
          <cell r="H391">
            <v>272</v>
          </cell>
          <cell r="I391">
            <v>0.54</v>
          </cell>
          <cell r="J391">
            <v>0</v>
          </cell>
          <cell r="L391">
            <v>0</v>
          </cell>
          <cell r="M391">
            <v>0</v>
          </cell>
          <cell r="N391">
            <v>0</v>
          </cell>
          <cell r="P391">
            <v>0</v>
          </cell>
        </row>
        <row r="392">
          <cell r="A392">
            <v>27684</v>
          </cell>
          <cell r="B392">
            <v>1975</v>
          </cell>
          <cell r="C392" t="str">
            <v>Oct</v>
          </cell>
          <cell r="D392">
            <v>17</v>
          </cell>
          <cell r="F392">
            <v>0</v>
          </cell>
          <cell r="G392">
            <v>0</v>
          </cell>
          <cell r="H392">
            <v>278</v>
          </cell>
          <cell r="I392">
            <v>0.55100000000000005</v>
          </cell>
          <cell r="J392">
            <v>0</v>
          </cell>
          <cell r="L392">
            <v>0</v>
          </cell>
          <cell r="M392">
            <v>0</v>
          </cell>
          <cell r="N392">
            <v>0</v>
          </cell>
          <cell r="P392">
            <v>0</v>
          </cell>
        </row>
        <row r="393">
          <cell r="A393">
            <v>27685</v>
          </cell>
          <cell r="B393">
            <v>1975</v>
          </cell>
          <cell r="C393" t="str">
            <v>Oct</v>
          </cell>
          <cell r="D393">
            <v>18</v>
          </cell>
          <cell r="F393">
            <v>0</v>
          </cell>
          <cell r="G393">
            <v>0</v>
          </cell>
          <cell r="H393">
            <v>233</v>
          </cell>
          <cell r="I393">
            <v>0.46200000000000002</v>
          </cell>
          <cell r="J393">
            <v>0</v>
          </cell>
          <cell r="L393">
            <v>0</v>
          </cell>
          <cell r="M393">
            <v>0</v>
          </cell>
          <cell r="N393">
            <v>0</v>
          </cell>
          <cell r="P393">
            <v>0</v>
          </cell>
        </row>
        <row r="394">
          <cell r="A394">
            <v>27686</v>
          </cell>
          <cell r="B394">
            <v>1975</v>
          </cell>
          <cell r="C394" t="str">
            <v>Oct</v>
          </cell>
          <cell r="D394">
            <v>19</v>
          </cell>
          <cell r="F394">
            <v>0</v>
          </cell>
          <cell r="G394">
            <v>0</v>
          </cell>
          <cell r="H394">
            <v>216</v>
          </cell>
          <cell r="I394">
            <v>0.42799999999999999</v>
          </cell>
          <cell r="J394">
            <v>0</v>
          </cell>
          <cell r="L394">
            <v>0</v>
          </cell>
          <cell r="M394">
            <v>0</v>
          </cell>
          <cell r="N394">
            <v>0</v>
          </cell>
          <cell r="P394">
            <v>0</v>
          </cell>
        </row>
        <row r="395">
          <cell r="A395">
            <v>27687</v>
          </cell>
          <cell r="B395">
            <v>1975</v>
          </cell>
          <cell r="C395" t="str">
            <v>Oct</v>
          </cell>
          <cell r="D395">
            <v>20</v>
          </cell>
          <cell r="F395">
            <v>0</v>
          </cell>
          <cell r="G395">
            <v>0</v>
          </cell>
          <cell r="H395">
            <v>196</v>
          </cell>
          <cell r="I395">
            <v>0.38900000000000001</v>
          </cell>
          <cell r="J395">
            <v>0</v>
          </cell>
          <cell r="L395">
            <v>0</v>
          </cell>
          <cell r="M395">
            <v>0</v>
          </cell>
          <cell r="N395">
            <v>0</v>
          </cell>
          <cell r="P395">
            <v>0</v>
          </cell>
        </row>
        <row r="396">
          <cell r="A396">
            <v>27688</v>
          </cell>
          <cell r="B396">
            <v>1975</v>
          </cell>
          <cell r="C396" t="str">
            <v>Oct</v>
          </cell>
          <cell r="D396">
            <v>21</v>
          </cell>
          <cell r="F396">
            <v>0</v>
          </cell>
          <cell r="G396">
            <v>0</v>
          </cell>
          <cell r="H396">
            <v>188</v>
          </cell>
          <cell r="I396">
            <v>0.373</v>
          </cell>
          <cell r="J396">
            <v>0</v>
          </cell>
          <cell r="L396">
            <v>0</v>
          </cell>
          <cell r="M396">
            <v>0</v>
          </cell>
          <cell r="N396">
            <v>0</v>
          </cell>
          <cell r="P396">
            <v>0</v>
          </cell>
        </row>
        <row r="397">
          <cell r="A397">
            <v>27689</v>
          </cell>
          <cell r="B397">
            <v>1975</v>
          </cell>
          <cell r="C397" t="str">
            <v>Oct</v>
          </cell>
          <cell r="D397">
            <v>22</v>
          </cell>
          <cell r="F397">
            <v>0</v>
          </cell>
          <cell r="G397">
            <v>0</v>
          </cell>
          <cell r="H397">
            <v>189</v>
          </cell>
          <cell r="I397">
            <v>0.375</v>
          </cell>
          <cell r="J397">
            <v>0</v>
          </cell>
          <cell r="L397">
            <v>0</v>
          </cell>
          <cell r="M397">
            <v>0</v>
          </cell>
          <cell r="N397">
            <v>0</v>
          </cell>
          <cell r="P397">
            <v>0</v>
          </cell>
        </row>
        <row r="398">
          <cell r="A398">
            <v>27690</v>
          </cell>
          <cell r="B398">
            <v>1975</v>
          </cell>
          <cell r="C398" t="str">
            <v>Oct</v>
          </cell>
          <cell r="D398">
            <v>23</v>
          </cell>
          <cell r="F398">
            <v>0</v>
          </cell>
          <cell r="G398">
            <v>0</v>
          </cell>
          <cell r="H398">
            <v>221</v>
          </cell>
          <cell r="I398">
            <v>0.438</v>
          </cell>
          <cell r="J398">
            <v>0</v>
          </cell>
          <cell r="L398">
            <v>0</v>
          </cell>
          <cell r="M398">
            <v>0</v>
          </cell>
          <cell r="N398">
            <v>0</v>
          </cell>
          <cell r="P398">
            <v>0</v>
          </cell>
        </row>
        <row r="399">
          <cell r="A399">
            <v>27691</v>
          </cell>
          <cell r="B399">
            <v>1975</v>
          </cell>
          <cell r="C399" t="str">
            <v>Oct</v>
          </cell>
          <cell r="D399">
            <v>24</v>
          </cell>
          <cell r="F399">
            <v>0</v>
          </cell>
          <cell r="G399">
            <v>0</v>
          </cell>
          <cell r="H399">
            <v>177</v>
          </cell>
          <cell r="I399">
            <v>0.35099999999999998</v>
          </cell>
          <cell r="J399">
            <v>0</v>
          </cell>
          <cell r="L399">
            <v>0</v>
          </cell>
          <cell r="M399">
            <v>15</v>
          </cell>
          <cell r="N399">
            <v>0.03</v>
          </cell>
          <cell r="P399">
            <v>0</v>
          </cell>
        </row>
        <row r="400">
          <cell r="A400">
            <v>27692</v>
          </cell>
          <cell r="B400">
            <v>1975</v>
          </cell>
          <cell r="C400" t="str">
            <v>Oct</v>
          </cell>
          <cell r="D400">
            <v>25</v>
          </cell>
          <cell r="F400">
            <v>0</v>
          </cell>
          <cell r="G400">
            <v>0</v>
          </cell>
          <cell r="H400">
            <v>174</v>
          </cell>
          <cell r="I400">
            <v>0.34499999999999997</v>
          </cell>
          <cell r="J400">
            <v>0</v>
          </cell>
          <cell r="L400">
            <v>0</v>
          </cell>
          <cell r="M400">
            <v>35</v>
          </cell>
          <cell r="N400">
            <v>6.9000000000000006E-2</v>
          </cell>
          <cell r="P400">
            <v>0</v>
          </cell>
        </row>
        <row r="401">
          <cell r="A401">
            <v>27693</v>
          </cell>
          <cell r="B401">
            <v>1975</v>
          </cell>
          <cell r="C401" t="str">
            <v>Oct</v>
          </cell>
          <cell r="D401">
            <v>26</v>
          </cell>
          <cell r="F401">
            <v>0</v>
          </cell>
          <cell r="G401">
            <v>0</v>
          </cell>
          <cell r="H401">
            <v>174</v>
          </cell>
          <cell r="I401">
            <v>0.34499999999999997</v>
          </cell>
          <cell r="J401">
            <v>0</v>
          </cell>
          <cell r="L401">
            <v>0</v>
          </cell>
          <cell r="M401">
            <v>35</v>
          </cell>
          <cell r="N401">
            <v>6.9000000000000006E-2</v>
          </cell>
          <cell r="P401">
            <v>0</v>
          </cell>
        </row>
        <row r="402">
          <cell r="A402">
            <v>27694</v>
          </cell>
          <cell r="B402">
            <v>1975</v>
          </cell>
          <cell r="C402" t="str">
            <v>Oct</v>
          </cell>
          <cell r="D402">
            <v>27</v>
          </cell>
          <cell r="F402">
            <v>0</v>
          </cell>
          <cell r="G402">
            <v>0</v>
          </cell>
          <cell r="H402">
            <v>174</v>
          </cell>
          <cell r="I402">
            <v>0.34499999999999997</v>
          </cell>
          <cell r="J402">
            <v>0</v>
          </cell>
          <cell r="L402">
            <v>0</v>
          </cell>
          <cell r="M402">
            <v>35</v>
          </cell>
          <cell r="N402">
            <v>6.9000000000000006E-2</v>
          </cell>
          <cell r="P402">
            <v>0</v>
          </cell>
        </row>
        <row r="403">
          <cell r="A403">
            <v>27695</v>
          </cell>
          <cell r="B403">
            <v>1975</v>
          </cell>
          <cell r="C403" t="str">
            <v>Oct</v>
          </cell>
          <cell r="D403">
            <v>28</v>
          </cell>
          <cell r="F403">
            <v>0</v>
          </cell>
          <cell r="G403">
            <v>0</v>
          </cell>
          <cell r="H403">
            <v>218</v>
          </cell>
          <cell r="I403">
            <v>0.432</v>
          </cell>
          <cell r="J403">
            <v>0</v>
          </cell>
          <cell r="L403">
            <v>0</v>
          </cell>
          <cell r="M403">
            <v>35</v>
          </cell>
          <cell r="N403">
            <v>6.9000000000000006E-2</v>
          </cell>
          <cell r="P403">
            <v>0</v>
          </cell>
        </row>
        <row r="404">
          <cell r="A404">
            <v>27696</v>
          </cell>
          <cell r="B404">
            <v>1975</v>
          </cell>
          <cell r="C404" t="str">
            <v>Oct</v>
          </cell>
          <cell r="D404">
            <v>29</v>
          </cell>
          <cell r="F404">
            <v>0</v>
          </cell>
          <cell r="G404">
            <v>0</v>
          </cell>
          <cell r="H404">
            <v>234</v>
          </cell>
          <cell r="I404">
            <v>0.46400000000000002</v>
          </cell>
          <cell r="J404">
            <v>0</v>
          </cell>
          <cell r="L404">
            <v>0</v>
          </cell>
          <cell r="M404">
            <v>12</v>
          </cell>
          <cell r="N404">
            <v>2.4E-2</v>
          </cell>
          <cell r="P404">
            <v>0</v>
          </cell>
        </row>
        <row r="405">
          <cell r="A405">
            <v>27697</v>
          </cell>
          <cell r="B405">
            <v>1975</v>
          </cell>
          <cell r="C405" t="str">
            <v>Oct</v>
          </cell>
          <cell r="D405">
            <v>30</v>
          </cell>
          <cell r="F405">
            <v>0</v>
          </cell>
          <cell r="G405">
            <v>0</v>
          </cell>
          <cell r="H405">
            <v>228</v>
          </cell>
          <cell r="I405">
            <v>0.45200000000000001</v>
          </cell>
          <cell r="J405">
            <v>0</v>
          </cell>
          <cell r="L405">
            <v>0</v>
          </cell>
          <cell r="M405">
            <v>0</v>
          </cell>
          <cell r="N405">
            <v>0</v>
          </cell>
          <cell r="P405">
            <v>0</v>
          </cell>
        </row>
        <row r="406">
          <cell r="A406">
            <v>27698</v>
          </cell>
          <cell r="B406">
            <v>1975</v>
          </cell>
          <cell r="C406" t="str">
            <v>Oct</v>
          </cell>
          <cell r="D406">
            <v>31</v>
          </cell>
          <cell r="F406">
            <v>0</v>
          </cell>
          <cell r="G406">
            <v>0</v>
          </cell>
          <cell r="H406">
            <v>218</v>
          </cell>
          <cell r="I406">
            <v>0.432</v>
          </cell>
          <cell r="J406">
            <v>0</v>
          </cell>
          <cell r="L406">
            <v>0</v>
          </cell>
          <cell r="M406">
            <v>0</v>
          </cell>
          <cell r="N406">
            <v>0</v>
          </cell>
          <cell r="P406">
            <v>0</v>
          </cell>
        </row>
        <row r="407">
          <cell r="A407">
            <v>27699</v>
          </cell>
          <cell r="B407">
            <v>1975</v>
          </cell>
          <cell r="C407" t="str">
            <v>Nov</v>
          </cell>
          <cell r="D407">
            <v>1</v>
          </cell>
          <cell r="F407">
            <v>0</v>
          </cell>
          <cell r="G407">
            <v>0</v>
          </cell>
          <cell r="H407">
            <v>214</v>
          </cell>
          <cell r="I407">
            <v>0.42399999999999999</v>
          </cell>
          <cell r="J407">
            <v>0</v>
          </cell>
          <cell r="L407">
            <v>0</v>
          </cell>
          <cell r="M407">
            <v>0</v>
          </cell>
          <cell r="N407">
            <v>0</v>
          </cell>
          <cell r="P407">
            <v>0</v>
          </cell>
        </row>
        <row r="408">
          <cell r="A408">
            <v>27700</v>
          </cell>
          <cell r="B408">
            <v>1975</v>
          </cell>
          <cell r="C408" t="str">
            <v>Nov</v>
          </cell>
          <cell r="D408">
            <v>2</v>
          </cell>
          <cell r="F408">
            <v>0</v>
          </cell>
          <cell r="G408">
            <v>0</v>
          </cell>
          <cell r="H408">
            <v>207</v>
          </cell>
          <cell r="I408">
            <v>0.41099999999999998</v>
          </cell>
          <cell r="J408">
            <v>0</v>
          </cell>
          <cell r="L408">
            <v>0</v>
          </cell>
          <cell r="M408">
            <v>0</v>
          </cell>
          <cell r="N408">
            <v>0</v>
          </cell>
          <cell r="P408">
            <v>0</v>
          </cell>
        </row>
        <row r="409">
          <cell r="A409">
            <v>27701</v>
          </cell>
          <cell r="B409">
            <v>1975</v>
          </cell>
          <cell r="C409" t="str">
            <v>Nov</v>
          </cell>
          <cell r="D409">
            <v>3</v>
          </cell>
          <cell r="F409">
            <v>0</v>
          </cell>
          <cell r="G409">
            <v>0</v>
          </cell>
          <cell r="H409">
            <v>201</v>
          </cell>
          <cell r="I409">
            <v>0.39900000000000002</v>
          </cell>
          <cell r="J409">
            <v>0</v>
          </cell>
          <cell r="L409">
            <v>0</v>
          </cell>
          <cell r="M409">
            <v>0</v>
          </cell>
          <cell r="N409">
            <v>0</v>
          </cell>
          <cell r="P409">
            <v>0</v>
          </cell>
        </row>
        <row r="410">
          <cell r="A410">
            <v>27702</v>
          </cell>
          <cell r="B410">
            <v>1975</v>
          </cell>
          <cell r="C410" t="str">
            <v>Nov</v>
          </cell>
          <cell r="D410">
            <v>4</v>
          </cell>
          <cell r="F410">
            <v>0</v>
          </cell>
          <cell r="G410">
            <v>0</v>
          </cell>
          <cell r="H410">
            <v>194</v>
          </cell>
          <cell r="I410">
            <v>0.38500000000000001</v>
          </cell>
          <cell r="J410">
            <v>0</v>
          </cell>
          <cell r="L410">
            <v>0</v>
          </cell>
          <cell r="M410">
            <v>0</v>
          </cell>
          <cell r="N410">
            <v>0</v>
          </cell>
          <cell r="P410">
            <v>0</v>
          </cell>
        </row>
        <row r="411">
          <cell r="A411">
            <v>27703</v>
          </cell>
          <cell r="B411">
            <v>1975</v>
          </cell>
          <cell r="C411" t="str">
            <v>Nov</v>
          </cell>
          <cell r="D411">
            <v>5</v>
          </cell>
          <cell r="F411">
            <v>0</v>
          </cell>
          <cell r="G411">
            <v>0</v>
          </cell>
          <cell r="H411">
            <v>211</v>
          </cell>
          <cell r="I411">
            <v>0.41899999999999998</v>
          </cell>
          <cell r="J411">
            <v>0</v>
          </cell>
          <cell r="L411">
            <v>0</v>
          </cell>
          <cell r="M411">
            <v>0</v>
          </cell>
          <cell r="N411">
            <v>0</v>
          </cell>
          <cell r="P411">
            <v>0</v>
          </cell>
        </row>
        <row r="412">
          <cell r="A412">
            <v>27704</v>
          </cell>
          <cell r="B412">
            <v>1975</v>
          </cell>
          <cell r="C412" t="str">
            <v>Nov</v>
          </cell>
          <cell r="D412">
            <v>6</v>
          </cell>
          <cell r="F412">
            <v>0</v>
          </cell>
          <cell r="G412">
            <v>0</v>
          </cell>
          <cell r="H412">
            <v>201</v>
          </cell>
          <cell r="I412">
            <v>0.39900000000000002</v>
          </cell>
          <cell r="J412">
            <v>0</v>
          </cell>
          <cell r="L412">
            <v>0</v>
          </cell>
          <cell r="M412">
            <v>0</v>
          </cell>
          <cell r="N412">
            <v>0</v>
          </cell>
          <cell r="P412">
            <v>0</v>
          </cell>
        </row>
        <row r="413">
          <cell r="A413">
            <v>27705</v>
          </cell>
          <cell r="B413">
            <v>1975</v>
          </cell>
          <cell r="C413" t="str">
            <v>Nov</v>
          </cell>
          <cell r="D413">
            <v>7</v>
          </cell>
          <cell r="F413">
            <v>0</v>
          </cell>
          <cell r="G413">
            <v>0</v>
          </cell>
          <cell r="H413">
            <v>177</v>
          </cell>
          <cell r="I413">
            <v>0.35099999999999998</v>
          </cell>
          <cell r="J413">
            <v>0</v>
          </cell>
          <cell r="L413">
            <v>0</v>
          </cell>
          <cell r="M413">
            <v>0</v>
          </cell>
          <cell r="N413">
            <v>0</v>
          </cell>
          <cell r="P413">
            <v>0</v>
          </cell>
        </row>
        <row r="414">
          <cell r="A414">
            <v>27706</v>
          </cell>
          <cell r="B414">
            <v>1975</v>
          </cell>
          <cell r="C414" t="str">
            <v>Nov</v>
          </cell>
          <cell r="D414">
            <v>8</v>
          </cell>
          <cell r="F414">
            <v>0</v>
          </cell>
          <cell r="G414">
            <v>0</v>
          </cell>
          <cell r="H414">
            <v>174</v>
          </cell>
          <cell r="I414">
            <v>0.34499999999999997</v>
          </cell>
          <cell r="J414">
            <v>0</v>
          </cell>
          <cell r="L414">
            <v>0</v>
          </cell>
          <cell r="M414">
            <v>0</v>
          </cell>
          <cell r="N414">
            <v>0</v>
          </cell>
          <cell r="P414">
            <v>0</v>
          </cell>
        </row>
        <row r="415">
          <cell r="A415">
            <v>27707</v>
          </cell>
          <cell r="B415">
            <v>1975</v>
          </cell>
          <cell r="C415" t="str">
            <v>Nov</v>
          </cell>
          <cell r="D415">
            <v>9</v>
          </cell>
          <cell r="F415">
            <v>0</v>
          </cell>
          <cell r="G415">
            <v>0</v>
          </cell>
          <cell r="H415">
            <v>167</v>
          </cell>
          <cell r="I415">
            <v>0.33100000000000002</v>
          </cell>
          <cell r="J415">
            <v>0</v>
          </cell>
          <cell r="L415">
            <v>0</v>
          </cell>
          <cell r="M415">
            <v>0</v>
          </cell>
          <cell r="N415">
            <v>0</v>
          </cell>
          <cell r="P415">
            <v>0</v>
          </cell>
        </row>
        <row r="416">
          <cell r="A416">
            <v>27708</v>
          </cell>
          <cell r="B416">
            <v>1975</v>
          </cell>
          <cell r="C416" t="str">
            <v>Nov</v>
          </cell>
          <cell r="D416">
            <v>10</v>
          </cell>
          <cell r="F416">
            <v>0</v>
          </cell>
          <cell r="G416">
            <v>0</v>
          </cell>
          <cell r="H416">
            <v>165</v>
          </cell>
          <cell r="I416">
            <v>0.32700000000000001</v>
          </cell>
          <cell r="J416">
            <v>0</v>
          </cell>
          <cell r="L416">
            <v>0</v>
          </cell>
          <cell r="M416">
            <v>0</v>
          </cell>
          <cell r="N416">
            <v>0</v>
          </cell>
          <cell r="P416">
            <v>0</v>
          </cell>
        </row>
        <row r="417">
          <cell r="A417">
            <v>27709</v>
          </cell>
          <cell r="B417">
            <v>1975</v>
          </cell>
          <cell r="C417" t="str">
            <v>Nov</v>
          </cell>
          <cell r="D417">
            <v>11</v>
          </cell>
          <cell r="F417">
            <v>0</v>
          </cell>
          <cell r="G417">
            <v>0</v>
          </cell>
          <cell r="H417">
            <v>179</v>
          </cell>
          <cell r="I417">
            <v>0.35499999999999998</v>
          </cell>
          <cell r="J417">
            <v>0</v>
          </cell>
          <cell r="L417">
            <v>0</v>
          </cell>
          <cell r="M417">
            <v>0</v>
          </cell>
          <cell r="N417">
            <v>0</v>
          </cell>
          <cell r="P417">
            <v>0</v>
          </cell>
        </row>
        <row r="418">
          <cell r="A418">
            <v>27710</v>
          </cell>
          <cell r="B418">
            <v>1975</v>
          </cell>
          <cell r="C418" t="str">
            <v>Nov</v>
          </cell>
          <cell r="D418">
            <v>12</v>
          </cell>
          <cell r="F418">
            <v>0</v>
          </cell>
          <cell r="G418">
            <v>0</v>
          </cell>
          <cell r="H418">
            <v>157</v>
          </cell>
          <cell r="I418">
            <v>0.311</v>
          </cell>
          <cell r="J418">
            <v>0</v>
          </cell>
          <cell r="L418">
            <v>0</v>
          </cell>
          <cell r="M418">
            <v>0</v>
          </cell>
          <cell r="N418">
            <v>0</v>
          </cell>
          <cell r="P418">
            <v>0</v>
          </cell>
        </row>
        <row r="419">
          <cell r="A419">
            <v>27711</v>
          </cell>
          <cell r="B419">
            <v>1975</v>
          </cell>
          <cell r="C419" t="str">
            <v>Nov</v>
          </cell>
          <cell r="D419">
            <v>13</v>
          </cell>
          <cell r="F419">
            <v>0</v>
          </cell>
          <cell r="G419">
            <v>0</v>
          </cell>
          <cell r="H419">
            <v>157</v>
          </cell>
          <cell r="I419">
            <v>0.311</v>
          </cell>
          <cell r="J419">
            <v>0</v>
          </cell>
          <cell r="L419">
            <v>0</v>
          </cell>
          <cell r="M419">
            <v>0</v>
          </cell>
          <cell r="N419">
            <v>0</v>
          </cell>
          <cell r="P419">
            <v>0</v>
          </cell>
        </row>
        <row r="420">
          <cell r="A420">
            <v>27712</v>
          </cell>
          <cell r="B420">
            <v>1975</v>
          </cell>
          <cell r="C420" t="str">
            <v>Nov</v>
          </cell>
          <cell r="D420">
            <v>14</v>
          </cell>
          <cell r="F420">
            <v>0</v>
          </cell>
          <cell r="G420">
            <v>0</v>
          </cell>
          <cell r="H420">
            <v>156</v>
          </cell>
          <cell r="I420">
            <v>0.309</v>
          </cell>
          <cell r="J420">
            <v>0</v>
          </cell>
          <cell r="L420">
            <v>0</v>
          </cell>
          <cell r="M420">
            <v>0</v>
          </cell>
          <cell r="N420">
            <v>0</v>
          </cell>
          <cell r="P420">
            <v>0</v>
          </cell>
        </row>
        <row r="421">
          <cell r="A421">
            <v>27713</v>
          </cell>
          <cell r="B421">
            <v>1975</v>
          </cell>
          <cell r="C421" t="str">
            <v>Nov</v>
          </cell>
          <cell r="D421">
            <v>15</v>
          </cell>
          <cell r="F421">
            <v>0</v>
          </cell>
          <cell r="G421">
            <v>0</v>
          </cell>
          <cell r="H421">
            <v>157</v>
          </cell>
          <cell r="I421">
            <v>0.311</v>
          </cell>
          <cell r="J421">
            <v>0</v>
          </cell>
          <cell r="L421">
            <v>0</v>
          </cell>
          <cell r="M421">
            <v>0</v>
          </cell>
          <cell r="N421">
            <v>0</v>
          </cell>
          <cell r="P421">
            <v>0</v>
          </cell>
        </row>
        <row r="422">
          <cell r="A422">
            <v>27714</v>
          </cell>
          <cell r="B422">
            <v>1975</v>
          </cell>
          <cell r="C422" t="str">
            <v>Nov</v>
          </cell>
          <cell r="D422">
            <v>16</v>
          </cell>
          <cell r="F422">
            <v>0</v>
          </cell>
          <cell r="G422">
            <v>0</v>
          </cell>
          <cell r="H422">
            <v>166</v>
          </cell>
          <cell r="I422">
            <v>0.32900000000000001</v>
          </cell>
          <cell r="J422">
            <v>0</v>
          </cell>
          <cell r="L422">
            <v>0</v>
          </cell>
          <cell r="M422">
            <v>0</v>
          </cell>
          <cell r="N422">
            <v>0</v>
          </cell>
          <cell r="P422">
            <v>0</v>
          </cell>
        </row>
        <row r="423">
          <cell r="A423">
            <v>27715</v>
          </cell>
          <cell r="B423">
            <v>1975</v>
          </cell>
          <cell r="C423" t="str">
            <v>Nov</v>
          </cell>
          <cell r="D423">
            <v>17</v>
          </cell>
          <cell r="F423">
            <v>0</v>
          </cell>
          <cell r="G423">
            <v>0</v>
          </cell>
          <cell r="H423">
            <v>169</v>
          </cell>
          <cell r="I423">
            <v>0.33500000000000002</v>
          </cell>
          <cell r="J423">
            <v>0</v>
          </cell>
          <cell r="L423">
            <v>0</v>
          </cell>
          <cell r="M423">
            <v>0</v>
          </cell>
          <cell r="N423">
            <v>0</v>
          </cell>
          <cell r="P423">
            <v>0</v>
          </cell>
        </row>
        <row r="424">
          <cell r="A424">
            <v>27716</v>
          </cell>
          <cell r="B424">
            <v>1975</v>
          </cell>
          <cell r="C424" t="str">
            <v>Nov</v>
          </cell>
          <cell r="D424">
            <v>18</v>
          </cell>
          <cell r="F424">
            <v>0</v>
          </cell>
          <cell r="G424">
            <v>0</v>
          </cell>
          <cell r="H424">
            <v>167</v>
          </cell>
          <cell r="I424">
            <v>0.33100000000000002</v>
          </cell>
          <cell r="J424">
            <v>0</v>
          </cell>
          <cell r="L424">
            <v>0</v>
          </cell>
          <cell r="M424">
            <v>0</v>
          </cell>
          <cell r="N424">
            <v>0</v>
          </cell>
          <cell r="P424">
            <v>0</v>
          </cell>
        </row>
        <row r="425">
          <cell r="A425">
            <v>27717</v>
          </cell>
          <cell r="B425">
            <v>1975</v>
          </cell>
          <cell r="C425" t="str">
            <v>Nov</v>
          </cell>
          <cell r="D425">
            <v>19</v>
          </cell>
          <cell r="F425">
            <v>0</v>
          </cell>
          <cell r="G425">
            <v>0</v>
          </cell>
          <cell r="H425">
            <v>168</v>
          </cell>
          <cell r="I425">
            <v>0.33300000000000002</v>
          </cell>
          <cell r="J425">
            <v>0</v>
          </cell>
          <cell r="L425">
            <v>0</v>
          </cell>
          <cell r="M425">
            <v>0</v>
          </cell>
          <cell r="N425">
            <v>0</v>
          </cell>
          <cell r="P425">
            <v>0</v>
          </cell>
        </row>
        <row r="426">
          <cell r="A426">
            <v>27718</v>
          </cell>
          <cell r="B426">
            <v>1975</v>
          </cell>
          <cell r="C426" t="str">
            <v>Nov</v>
          </cell>
          <cell r="D426">
            <v>20</v>
          </cell>
          <cell r="F426">
            <v>0</v>
          </cell>
          <cell r="G426">
            <v>0</v>
          </cell>
          <cell r="H426">
            <v>162</v>
          </cell>
          <cell r="I426">
            <v>0.32100000000000001</v>
          </cell>
          <cell r="J426">
            <v>0</v>
          </cell>
          <cell r="L426">
            <v>0</v>
          </cell>
          <cell r="M426">
            <v>0</v>
          </cell>
          <cell r="N426">
            <v>0</v>
          </cell>
          <cell r="P426">
            <v>0</v>
          </cell>
        </row>
        <row r="427">
          <cell r="A427">
            <v>27719</v>
          </cell>
          <cell r="B427">
            <v>1975</v>
          </cell>
          <cell r="C427" t="str">
            <v>Nov</v>
          </cell>
          <cell r="D427">
            <v>21</v>
          </cell>
          <cell r="F427">
            <v>0</v>
          </cell>
          <cell r="G427">
            <v>0</v>
          </cell>
          <cell r="H427">
            <v>162</v>
          </cell>
          <cell r="I427">
            <v>0.32100000000000001</v>
          </cell>
          <cell r="J427">
            <v>0</v>
          </cell>
          <cell r="L427">
            <v>0</v>
          </cell>
          <cell r="M427">
            <v>0</v>
          </cell>
          <cell r="N427">
            <v>0</v>
          </cell>
          <cell r="P427">
            <v>0</v>
          </cell>
        </row>
        <row r="428">
          <cell r="A428">
            <v>27720</v>
          </cell>
          <cell r="B428">
            <v>1975</v>
          </cell>
          <cell r="C428" t="str">
            <v>Nov</v>
          </cell>
          <cell r="D428">
            <v>22</v>
          </cell>
          <cell r="F428">
            <v>0</v>
          </cell>
          <cell r="G428">
            <v>0</v>
          </cell>
          <cell r="H428">
            <v>160</v>
          </cell>
          <cell r="I428">
            <v>0.317</v>
          </cell>
          <cell r="J428">
            <v>0</v>
          </cell>
          <cell r="L428">
            <v>0</v>
          </cell>
          <cell r="M428">
            <v>0</v>
          </cell>
          <cell r="N428">
            <v>0</v>
          </cell>
          <cell r="P428">
            <v>0</v>
          </cell>
        </row>
        <row r="429">
          <cell r="A429">
            <v>27721</v>
          </cell>
          <cell r="B429">
            <v>1975</v>
          </cell>
          <cell r="C429" t="str">
            <v>Nov</v>
          </cell>
          <cell r="D429">
            <v>23</v>
          </cell>
          <cell r="F429">
            <v>0</v>
          </cell>
          <cell r="G429">
            <v>0</v>
          </cell>
          <cell r="H429">
            <v>158</v>
          </cell>
          <cell r="I429">
            <v>0.313</v>
          </cell>
          <cell r="J429">
            <v>0</v>
          </cell>
          <cell r="L429">
            <v>0</v>
          </cell>
          <cell r="M429">
            <v>0</v>
          </cell>
          <cell r="N429">
            <v>0</v>
          </cell>
          <cell r="P429">
            <v>0</v>
          </cell>
        </row>
        <row r="430">
          <cell r="A430">
            <v>27722</v>
          </cell>
          <cell r="B430">
            <v>1975</v>
          </cell>
          <cell r="C430" t="str">
            <v>Nov</v>
          </cell>
          <cell r="D430">
            <v>24</v>
          </cell>
          <cell r="F430">
            <v>0</v>
          </cell>
          <cell r="G430">
            <v>0</v>
          </cell>
          <cell r="H430">
            <v>161</v>
          </cell>
          <cell r="I430">
            <v>0.31900000000000001</v>
          </cell>
          <cell r="J430">
            <v>0</v>
          </cell>
          <cell r="L430">
            <v>0</v>
          </cell>
          <cell r="M430">
            <v>0</v>
          </cell>
          <cell r="N430">
            <v>0</v>
          </cell>
          <cell r="P430">
            <v>0</v>
          </cell>
        </row>
        <row r="431">
          <cell r="A431">
            <v>27723</v>
          </cell>
          <cell r="B431">
            <v>1975</v>
          </cell>
          <cell r="C431" t="str">
            <v>Nov</v>
          </cell>
          <cell r="D431">
            <v>25</v>
          </cell>
          <cell r="F431">
            <v>0</v>
          </cell>
          <cell r="G431">
            <v>0</v>
          </cell>
          <cell r="H431">
            <v>162</v>
          </cell>
          <cell r="I431">
            <v>0.32100000000000001</v>
          </cell>
          <cell r="J431">
            <v>0</v>
          </cell>
          <cell r="L431">
            <v>0</v>
          </cell>
          <cell r="M431">
            <v>0</v>
          </cell>
          <cell r="N431">
            <v>0</v>
          </cell>
          <cell r="P431">
            <v>0</v>
          </cell>
        </row>
        <row r="432">
          <cell r="A432">
            <v>27724</v>
          </cell>
          <cell r="B432">
            <v>1975</v>
          </cell>
          <cell r="C432" t="str">
            <v>Nov</v>
          </cell>
          <cell r="D432">
            <v>26</v>
          </cell>
          <cell r="F432">
            <v>0</v>
          </cell>
          <cell r="G432">
            <v>0</v>
          </cell>
          <cell r="H432">
            <v>149</v>
          </cell>
          <cell r="I432">
            <v>0.29599999999999999</v>
          </cell>
          <cell r="J432">
            <v>0</v>
          </cell>
          <cell r="L432">
            <v>0</v>
          </cell>
          <cell r="M432">
            <v>0</v>
          </cell>
          <cell r="N432">
            <v>0</v>
          </cell>
          <cell r="P432">
            <v>0</v>
          </cell>
        </row>
        <row r="433">
          <cell r="A433">
            <v>27725</v>
          </cell>
          <cell r="B433">
            <v>1975</v>
          </cell>
          <cell r="C433" t="str">
            <v>Nov</v>
          </cell>
          <cell r="D433">
            <v>27</v>
          </cell>
          <cell r="F433">
            <v>0</v>
          </cell>
          <cell r="G433">
            <v>0</v>
          </cell>
          <cell r="H433">
            <v>171</v>
          </cell>
          <cell r="I433">
            <v>0.33900000000000002</v>
          </cell>
          <cell r="J433">
            <v>0</v>
          </cell>
          <cell r="L433">
            <v>0</v>
          </cell>
          <cell r="M433">
            <v>0</v>
          </cell>
          <cell r="N433">
            <v>0</v>
          </cell>
          <cell r="P433">
            <v>0</v>
          </cell>
        </row>
        <row r="434">
          <cell r="A434">
            <v>27726</v>
          </cell>
          <cell r="B434">
            <v>1975</v>
          </cell>
          <cell r="C434" t="str">
            <v>Nov</v>
          </cell>
          <cell r="D434">
            <v>28</v>
          </cell>
          <cell r="F434">
            <v>0</v>
          </cell>
          <cell r="G434">
            <v>0</v>
          </cell>
          <cell r="H434">
            <v>163</v>
          </cell>
          <cell r="I434">
            <v>0.32300000000000001</v>
          </cell>
          <cell r="J434">
            <v>0</v>
          </cell>
          <cell r="L434">
            <v>0</v>
          </cell>
          <cell r="M434">
            <v>0</v>
          </cell>
          <cell r="N434">
            <v>0</v>
          </cell>
          <cell r="P434">
            <v>0</v>
          </cell>
        </row>
        <row r="435">
          <cell r="A435">
            <v>27727</v>
          </cell>
          <cell r="B435">
            <v>1975</v>
          </cell>
          <cell r="C435" t="str">
            <v>Nov</v>
          </cell>
          <cell r="D435">
            <v>29</v>
          </cell>
          <cell r="F435">
            <v>0</v>
          </cell>
          <cell r="G435">
            <v>0</v>
          </cell>
          <cell r="H435">
            <v>160</v>
          </cell>
          <cell r="I435">
            <v>0.317</v>
          </cell>
          <cell r="J435">
            <v>0</v>
          </cell>
          <cell r="L435">
            <v>0</v>
          </cell>
          <cell r="M435">
            <v>0</v>
          </cell>
          <cell r="N435">
            <v>0</v>
          </cell>
          <cell r="P435">
            <v>0</v>
          </cell>
        </row>
        <row r="436">
          <cell r="A436">
            <v>27728</v>
          </cell>
          <cell r="B436">
            <v>1975</v>
          </cell>
          <cell r="C436" t="str">
            <v>Nov</v>
          </cell>
          <cell r="D436">
            <v>30</v>
          </cell>
          <cell r="F436">
            <v>0</v>
          </cell>
          <cell r="G436">
            <v>0</v>
          </cell>
          <cell r="H436">
            <v>158</v>
          </cell>
          <cell r="I436">
            <v>0.313</v>
          </cell>
          <cell r="J436">
            <v>0</v>
          </cell>
          <cell r="L436">
            <v>0</v>
          </cell>
          <cell r="M436">
            <v>0</v>
          </cell>
          <cell r="N436">
            <v>0</v>
          </cell>
          <cell r="P436">
            <v>0</v>
          </cell>
        </row>
        <row r="437">
          <cell r="A437">
            <v>27729</v>
          </cell>
          <cell r="B437">
            <v>1975</v>
          </cell>
          <cell r="C437" t="str">
            <v>Dec</v>
          </cell>
          <cell r="D437">
            <v>1</v>
          </cell>
          <cell r="F437">
            <v>0</v>
          </cell>
          <cell r="G437">
            <v>0</v>
          </cell>
          <cell r="H437">
            <v>156</v>
          </cell>
          <cell r="I437">
            <v>0.309</v>
          </cell>
          <cell r="J437">
            <v>0</v>
          </cell>
          <cell r="L437">
            <v>0</v>
          </cell>
          <cell r="M437">
            <v>0</v>
          </cell>
          <cell r="N437">
            <v>0</v>
          </cell>
          <cell r="P437">
            <v>0</v>
          </cell>
        </row>
        <row r="438">
          <cell r="A438">
            <v>27730</v>
          </cell>
          <cell r="B438">
            <v>1975</v>
          </cell>
          <cell r="C438" t="str">
            <v>Dec</v>
          </cell>
          <cell r="D438">
            <v>2</v>
          </cell>
          <cell r="F438">
            <v>0</v>
          </cell>
          <cell r="G438">
            <v>0</v>
          </cell>
          <cell r="H438">
            <v>170</v>
          </cell>
          <cell r="I438">
            <v>0.33700000000000002</v>
          </cell>
          <cell r="J438">
            <v>0</v>
          </cell>
          <cell r="L438">
            <v>0</v>
          </cell>
          <cell r="M438">
            <v>0</v>
          </cell>
          <cell r="N438">
            <v>0</v>
          </cell>
          <cell r="P438">
            <v>0</v>
          </cell>
        </row>
        <row r="439">
          <cell r="A439">
            <v>27731</v>
          </cell>
          <cell r="B439">
            <v>1975</v>
          </cell>
          <cell r="C439" t="str">
            <v>Dec</v>
          </cell>
          <cell r="D439">
            <v>3</v>
          </cell>
          <cell r="F439">
            <v>0</v>
          </cell>
          <cell r="G439">
            <v>0</v>
          </cell>
          <cell r="H439">
            <v>155</v>
          </cell>
          <cell r="I439">
            <v>0.307</v>
          </cell>
          <cell r="J439">
            <v>0</v>
          </cell>
          <cell r="L439">
            <v>0</v>
          </cell>
          <cell r="M439">
            <v>0</v>
          </cell>
          <cell r="N439">
            <v>0</v>
          </cell>
          <cell r="P439">
            <v>0</v>
          </cell>
        </row>
        <row r="440">
          <cell r="A440">
            <v>27732</v>
          </cell>
          <cell r="B440">
            <v>1975</v>
          </cell>
          <cell r="C440" t="str">
            <v>Dec</v>
          </cell>
          <cell r="D440">
            <v>4</v>
          </cell>
          <cell r="F440">
            <v>0</v>
          </cell>
          <cell r="G440">
            <v>0</v>
          </cell>
          <cell r="H440">
            <v>153</v>
          </cell>
          <cell r="I440">
            <v>0.30299999999999999</v>
          </cell>
          <cell r="J440">
            <v>0</v>
          </cell>
          <cell r="L440">
            <v>0</v>
          </cell>
          <cell r="M440">
            <v>0</v>
          </cell>
          <cell r="N440">
            <v>0</v>
          </cell>
          <cell r="P440">
            <v>0</v>
          </cell>
        </row>
        <row r="441">
          <cell r="A441">
            <v>27733</v>
          </cell>
          <cell r="B441">
            <v>1975</v>
          </cell>
          <cell r="C441" t="str">
            <v>Dec</v>
          </cell>
          <cell r="D441">
            <v>5</v>
          </cell>
          <cell r="F441">
            <v>0</v>
          </cell>
          <cell r="G441">
            <v>0</v>
          </cell>
          <cell r="H441">
            <v>162</v>
          </cell>
          <cell r="I441">
            <v>0.32100000000000001</v>
          </cell>
          <cell r="J441">
            <v>0</v>
          </cell>
          <cell r="L441">
            <v>0</v>
          </cell>
          <cell r="M441">
            <v>0</v>
          </cell>
          <cell r="N441">
            <v>0</v>
          </cell>
          <cell r="P441">
            <v>0</v>
          </cell>
        </row>
        <row r="442">
          <cell r="A442">
            <v>27734</v>
          </cell>
          <cell r="B442">
            <v>1975</v>
          </cell>
          <cell r="C442" t="str">
            <v>Dec</v>
          </cell>
          <cell r="D442">
            <v>6</v>
          </cell>
          <cell r="F442">
            <v>0</v>
          </cell>
          <cell r="G442">
            <v>0</v>
          </cell>
          <cell r="H442">
            <v>237</v>
          </cell>
          <cell r="I442">
            <v>0.47</v>
          </cell>
          <cell r="J442">
            <v>0</v>
          </cell>
          <cell r="L442">
            <v>0</v>
          </cell>
          <cell r="M442">
            <v>0</v>
          </cell>
          <cell r="N442">
            <v>0</v>
          </cell>
          <cell r="P442">
            <v>0</v>
          </cell>
        </row>
        <row r="443">
          <cell r="A443">
            <v>27735</v>
          </cell>
          <cell r="B443">
            <v>1975</v>
          </cell>
          <cell r="C443" t="str">
            <v>Dec</v>
          </cell>
          <cell r="D443">
            <v>7</v>
          </cell>
          <cell r="F443">
            <v>0</v>
          </cell>
          <cell r="G443">
            <v>0</v>
          </cell>
          <cell r="H443">
            <v>161.78571428571428</v>
          </cell>
          <cell r="I443">
            <v>0.32100000000000001</v>
          </cell>
          <cell r="J443">
            <v>0</v>
          </cell>
          <cell r="L443">
            <v>0</v>
          </cell>
          <cell r="M443">
            <v>0</v>
          </cell>
          <cell r="N443">
            <v>0</v>
          </cell>
          <cell r="P443">
            <v>0</v>
          </cell>
        </row>
        <row r="444">
          <cell r="A444">
            <v>27736</v>
          </cell>
          <cell r="B444">
            <v>1975</v>
          </cell>
          <cell r="C444" t="str">
            <v>Dec</v>
          </cell>
          <cell r="D444">
            <v>8</v>
          </cell>
          <cell r="F444">
            <v>0</v>
          </cell>
          <cell r="G444">
            <v>0</v>
          </cell>
          <cell r="H444">
            <v>161.78571428571428</v>
          </cell>
          <cell r="I444">
            <v>0.32100000000000001</v>
          </cell>
          <cell r="J444">
            <v>0</v>
          </cell>
          <cell r="L444">
            <v>0</v>
          </cell>
          <cell r="M444">
            <v>0</v>
          </cell>
          <cell r="N444">
            <v>0</v>
          </cell>
          <cell r="P444">
            <v>0</v>
          </cell>
        </row>
        <row r="445">
          <cell r="A445">
            <v>27737</v>
          </cell>
          <cell r="B445">
            <v>1975</v>
          </cell>
          <cell r="C445" t="str">
            <v>Dec</v>
          </cell>
          <cell r="D445">
            <v>9</v>
          </cell>
          <cell r="F445">
            <v>0</v>
          </cell>
          <cell r="G445">
            <v>0</v>
          </cell>
          <cell r="H445">
            <v>161.78571428571428</v>
          </cell>
          <cell r="I445">
            <v>0.32100000000000001</v>
          </cell>
          <cell r="J445">
            <v>0</v>
          </cell>
          <cell r="L445">
            <v>0</v>
          </cell>
          <cell r="M445">
            <v>0</v>
          </cell>
          <cell r="N445">
            <v>0</v>
          </cell>
          <cell r="P445">
            <v>0</v>
          </cell>
        </row>
        <row r="446">
          <cell r="A446">
            <v>27738</v>
          </cell>
          <cell r="B446">
            <v>1975</v>
          </cell>
          <cell r="C446" t="str">
            <v>Dec</v>
          </cell>
          <cell r="D446">
            <v>10</v>
          </cell>
          <cell r="F446">
            <v>0</v>
          </cell>
          <cell r="G446">
            <v>0</v>
          </cell>
          <cell r="H446">
            <v>161.78571428571428</v>
          </cell>
          <cell r="I446">
            <v>0.32100000000000001</v>
          </cell>
          <cell r="J446">
            <v>0</v>
          </cell>
          <cell r="L446">
            <v>0</v>
          </cell>
          <cell r="M446">
            <v>0</v>
          </cell>
          <cell r="N446">
            <v>0</v>
          </cell>
          <cell r="P446">
            <v>0</v>
          </cell>
        </row>
        <row r="447">
          <cell r="A447">
            <v>27739</v>
          </cell>
          <cell r="B447">
            <v>1975</v>
          </cell>
          <cell r="C447" t="str">
            <v>Dec</v>
          </cell>
          <cell r="D447">
            <v>11</v>
          </cell>
          <cell r="F447">
            <v>0</v>
          </cell>
          <cell r="G447">
            <v>0</v>
          </cell>
          <cell r="H447">
            <v>161.78571428571428</v>
          </cell>
          <cell r="I447">
            <v>0.32100000000000001</v>
          </cell>
          <cell r="J447">
            <v>0</v>
          </cell>
          <cell r="L447">
            <v>0</v>
          </cell>
          <cell r="M447">
            <v>0</v>
          </cell>
          <cell r="N447">
            <v>0</v>
          </cell>
          <cell r="P447">
            <v>0</v>
          </cell>
        </row>
        <row r="448">
          <cell r="A448">
            <v>27740</v>
          </cell>
          <cell r="B448">
            <v>1975</v>
          </cell>
          <cell r="C448" t="str">
            <v>Dec</v>
          </cell>
          <cell r="D448">
            <v>12</v>
          </cell>
          <cell r="F448">
            <v>0</v>
          </cell>
          <cell r="G448">
            <v>0</v>
          </cell>
          <cell r="H448">
            <v>161.78571428571428</v>
          </cell>
          <cell r="I448">
            <v>0.32100000000000001</v>
          </cell>
          <cell r="J448">
            <v>0</v>
          </cell>
          <cell r="L448">
            <v>0</v>
          </cell>
          <cell r="M448">
            <v>0</v>
          </cell>
          <cell r="N448">
            <v>0</v>
          </cell>
          <cell r="P448">
            <v>0</v>
          </cell>
        </row>
        <row r="449">
          <cell r="A449">
            <v>27741</v>
          </cell>
          <cell r="B449">
            <v>1975</v>
          </cell>
          <cell r="C449" t="str">
            <v>Dec</v>
          </cell>
          <cell r="D449">
            <v>13</v>
          </cell>
          <cell r="F449">
            <v>0</v>
          </cell>
          <cell r="G449">
            <v>0</v>
          </cell>
          <cell r="H449">
            <v>161.78571428571428</v>
          </cell>
          <cell r="I449">
            <v>0.32100000000000001</v>
          </cell>
          <cell r="J449">
            <v>0</v>
          </cell>
          <cell r="L449">
            <v>0</v>
          </cell>
          <cell r="M449">
            <v>0</v>
          </cell>
          <cell r="N449">
            <v>0</v>
          </cell>
          <cell r="P449">
            <v>0</v>
          </cell>
        </row>
        <row r="450">
          <cell r="A450">
            <v>27742</v>
          </cell>
          <cell r="B450">
            <v>1975</v>
          </cell>
          <cell r="C450" t="str">
            <v>Dec</v>
          </cell>
          <cell r="D450">
            <v>14</v>
          </cell>
          <cell r="F450">
            <v>0</v>
          </cell>
          <cell r="G450">
            <v>0</v>
          </cell>
          <cell r="H450">
            <v>169</v>
          </cell>
          <cell r="I450">
            <v>0.33500000000000002</v>
          </cell>
          <cell r="J450">
            <v>0</v>
          </cell>
          <cell r="L450">
            <v>0</v>
          </cell>
          <cell r="M450">
            <v>0</v>
          </cell>
          <cell r="N450">
            <v>0</v>
          </cell>
          <cell r="P450">
            <v>0</v>
          </cell>
        </row>
        <row r="451">
          <cell r="A451">
            <v>27743</v>
          </cell>
          <cell r="B451">
            <v>1975</v>
          </cell>
          <cell r="C451" t="str">
            <v>Dec</v>
          </cell>
          <cell r="D451">
            <v>15</v>
          </cell>
          <cell r="F451">
            <v>0</v>
          </cell>
          <cell r="G451">
            <v>0</v>
          </cell>
          <cell r="H451">
            <v>153</v>
          </cell>
          <cell r="I451">
            <v>0.30299999999999999</v>
          </cell>
          <cell r="J451">
            <v>0</v>
          </cell>
          <cell r="L451">
            <v>0</v>
          </cell>
          <cell r="M451">
            <v>0</v>
          </cell>
          <cell r="N451">
            <v>0</v>
          </cell>
          <cell r="P451">
            <v>0</v>
          </cell>
        </row>
        <row r="452">
          <cell r="A452">
            <v>27744</v>
          </cell>
          <cell r="B452">
            <v>1975</v>
          </cell>
          <cell r="C452" t="str">
            <v>Dec</v>
          </cell>
          <cell r="D452">
            <v>16</v>
          </cell>
          <cell r="F452">
            <v>0</v>
          </cell>
          <cell r="G452">
            <v>0</v>
          </cell>
          <cell r="H452">
            <v>150</v>
          </cell>
          <cell r="I452">
            <v>0.29799999999999999</v>
          </cell>
          <cell r="J452">
            <v>0</v>
          </cell>
          <cell r="L452">
            <v>0</v>
          </cell>
          <cell r="M452">
            <v>0</v>
          </cell>
          <cell r="N452">
            <v>0</v>
          </cell>
          <cell r="P452">
            <v>0</v>
          </cell>
        </row>
        <row r="453">
          <cell r="A453">
            <v>27745</v>
          </cell>
          <cell r="B453">
            <v>1975</v>
          </cell>
          <cell r="C453" t="str">
            <v>Dec</v>
          </cell>
          <cell r="D453">
            <v>17</v>
          </cell>
          <cell r="F453">
            <v>0</v>
          </cell>
          <cell r="G453">
            <v>0</v>
          </cell>
          <cell r="H453">
            <v>148</v>
          </cell>
          <cell r="I453">
            <v>0.29399999999999998</v>
          </cell>
          <cell r="J453">
            <v>0</v>
          </cell>
          <cell r="L453">
            <v>0</v>
          </cell>
          <cell r="M453">
            <v>0</v>
          </cell>
          <cell r="N453">
            <v>0</v>
          </cell>
          <cell r="P453">
            <v>0</v>
          </cell>
        </row>
        <row r="454">
          <cell r="A454">
            <v>27746</v>
          </cell>
          <cell r="B454">
            <v>1975</v>
          </cell>
          <cell r="C454" t="str">
            <v>Dec</v>
          </cell>
          <cell r="D454">
            <v>18</v>
          </cell>
          <cell r="F454">
            <v>0</v>
          </cell>
          <cell r="G454">
            <v>0</v>
          </cell>
          <cell r="H454">
            <v>152</v>
          </cell>
          <cell r="I454">
            <v>0.30099999999999999</v>
          </cell>
          <cell r="J454">
            <v>0</v>
          </cell>
          <cell r="L454">
            <v>0</v>
          </cell>
          <cell r="M454">
            <v>0</v>
          </cell>
          <cell r="N454">
            <v>0</v>
          </cell>
          <cell r="P454">
            <v>0</v>
          </cell>
        </row>
        <row r="455">
          <cell r="A455">
            <v>27747</v>
          </cell>
          <cell r="B455">
            <v>1975</v>
          </cell>
          <cell r="C455" t="str">
            <v>Dec</v>
          </cell>
          <cell r="D455">
            <v>19</v>
          </cell>
          <cell r="F455">
            <v>0</v>
          </cell>
          <cell r="G455">
            <v>0</v>
          </cell>
          <cell r="H455">
            <v>150</v>
          </cell>
          <cell r="I455">
            <v>0.29799999999999999</v>
          </cell>
          <cell r="J455">
            <v>0</v>
          </cell>
          <cell r="L455">
            <v>0</v>
          </cell>
          <cell r="M455">
            <v>0</v>
          </cell>
          <cell r="N455">
            <v>0</v>
          </cell>
          <cell r="P455">
            <v>0</v>
          </cell>
        </row>
        <row r="456">
          <cell r="A456">
            <v>27748</v>
          </cell>
          <cell r="B456">
            <v>1975</v>
          </cell>
          <cell r="C456" t="str">
            <v>Dec</v>
          </cell>
          <cell r="D456">
            <v>20</v>
          </cell>
          <cell r="F456">
            <v>0</v>
          </cell>
          <cell r="G456">
            <v>0</v>
          </cell>
          <cell r="H456">
            <v>152</v>
          </cell>
          <cell r="I456">
            <v>0.30099999999999999</v>
          </cell>
          <cell r="J456">
            <v>0</v>
          </cell>
          <cell r="L456">
            <v>0</v>
          </cell>
          <cell r="M456">
            <v>0</v>
          </cell>
          <cell r="N456">
            <v>0</v>
          </cell>
          <cell r="P456">
            <v>0</v>
          </cell>
        </row>
        <row r="457">
          <cell r="A457">
            <v>27749</v>
          </cell>
          <cell r="B457">
            <v>1975</v>
          </cell>
          <cell r="C457" t="str">
            <v>Dec</v>
          </cell>
          <cell r="D457">
            <v>21</v>
          </cell>
          <cell r="F457">
            <v>0</v>
          </cell>
          <cell r="G457">
            <v>0</v>
          </cell>
          <cell r="H457">
            <v>150</v>
          </cell>
          <cell r="I457">
            <v>0.29799999999999999</v>
          </cell>
          <cell r="J457">
            <v>0</v>
          </cell>
          <cell r="L457">
            <v>0</v>
          </cell>
          <cell r="M457">
            <v>0</v>
          </cell>
          <cell r="N457">
            <v>0</v>
          </cell>
          <cell r="P457">
            <v>0</v>
          </cell>
        </row>
        <row r="458">
          <cell r="A458">
            <v>27750</v>
          </cell>
          <cell r="B458">
            <v>1975</v>
          </cell>
          <cell r="C458" t="str">
            <v>Dec</v>
          </cell>
          <cell r="D458">
            <v>22</v>
          </cell>
          <cell r="F458">
            <v>0</v>
          </cell>
          <cell r="G458">
            <v>0</v>
          </cell>
          <cell r="H458">
            <v>154</v>
          </cell>
          <cell r="I458">
            <v>0.30499999999999999</v>
          </cell>
          <cell r="J458">
            <v>0</v>
          </cell>
          <cell r="L458">
            <v>0</v>
          </cell>
          <cell r="M458">
            <v>0</v>
          </cell>
          <cell r="N458">
            <v>0</v>
          </cell>
          <cell r="P458">
            <v>0</v>
          </cell>
        </row>
        <row r="459">
          <cell r="A459">
            <v>27751</v>
          </cell>
          <cell r="B459">
            <v>1975</v>
          </cell>
          <cell r="C459" t="str">
            <v>Dec</v>
          </cell>
          <cell r="D459">
            <v>23</v>
          </cell>
          <cell r="F459">
            <v>0</v>
          </cell>
          <cell r="G459">
            <v>0</v>
          </cell>
          <cell r="H459">
            <v>156</v>
          </cell>
          <cell r="I459">
            <v>0.309</v>
          </cell>
          <cell r="J459">
            <v>0</v>
          </cell>
          <cell r="L459">
            <v>0</v>
          </cell>
          <cell r="M459">
            <v>0</v>
          </cell>
          <cell r="N459">
            <v>0</v>
          </cell>
          <cell r="P459">
            <v>0</v>
          </cell>
        </row>
        <row r="460">
          <cell r="A460">
            <v>27752</v>
          </cell>
          <cell r="B460">
            <v>1975</v>
          </cell>
          <cell r="C460" t="str">
            <v>Dec</v>
          </cell>
          <cell r="D460">
            <v>24</v>
          </cell>
          <cell r="F460">
            <v>0</v>
          </cell>
          <cell r="G460">
            <v>0</v>
          </cell>
          <cell r="H460">
            <v>158</v>
          </cell>
          <cell r="I460">
            <v>0.313</v>
          </cell>
          <cell r="J460">
            <v>0</v>
          </cell>
          <cell r="L460">
            <v>0</v>
          </cell>
          <cell r="M460">
            <v>0</v>
          </cell>
          <cell r="N460">
            <v>0</v>
          </cell>
          <cell r="P460">
            <v>0</v>
          </cell>
        </row>
        <row r="461">
          <cell r="A461">
            <v>27753</v>
          </cell>
          <cell r="B461">
            <v>1975</v>
          </cell>
          <cell r="C461" t="str">
            <v>Dec</v>
          </cell>
          <cell r="D461">
            <v>25</v>
          </cell>
          <cell r="F461">
            <v>0</v>
          </cell>
          <cell r="G461">
            <v>0</v>
          </cell>
          <cell r="H461">
            <v>161</v>
          </cell>
          <cell r="I461">
            <v>0.31900000000000001</v>
          </cell>
          <cell r="J461">
            <v>0</v>
          </cell>
          <cell r="L461">
            <v>0</v>
          </cell>
          <cell r="M461">
            <v>0</v>
          </cell>
          <cell r="N461">
            <v>0</v>
          </cell>
          <cell r="P461">
            <v>0</v>
          </cell>
        </row>
        <row r="462">
          <cell r="A462">
            <v>27754</v>
          </cell>
          <cell r="B462">
            <v>1975</v>
          </cell>
          <cell r="C462" t="str">
            <v>Dec</v>
          </cell>
          <cell r="D462">
            <v>26</v>
          </cell>
          <cell r="F462">
            <v>0</v>
          </cell>
          <cell r="G462">
            <v>0</v>
          </cell>
          <cell r="H462">
            <v>153</v>
          </cell>
          <cell r="I462">
            <v>0.30299999999999999</v>
          </cell>
          <cell r="J462">
            <v>0</v>
          </cell>
          <cell r="L462">
            <v>0</v>
          </cell>
          <cell r="M462">
            <v>0</v>
          </cell>
          <cell r="N462">
            <v>0</v>
          </cell>
          <cell r="P462">
            <v>0</v>
          </cell>
        </row>
        <row r="463">
          <cell r="A463">
            <v>27755</v>
          </cell>
          <cell r="B463">
            <v>1975</v>
          </cell>
          <cell r="C463" t="str">
            <v>Dec</v>
          </cell>
          <cell r="D463">
            <v>27</v>
          </cell>
          <cell r="F463">
            <v>0</v>
          </cell>
          <cell r="G463">
            <v>0</v>
          </cell>
          <cell r="H463">
            <v>157</v>
          </cell>
          <cell r="I463">
            <v>0.311</v>
          </cell>
          <cell r="J463">
            <v>0</v>
          </cell>
          <cell r="L463">
            <v>0</v>
          </cell>
          <cell r="M463">
            <v>0</v>
          </cell>
          <cell r="N463">
            <v>0</v>
          </cell>
          <cell r="P463">
            <v>0</v>
          </cell>
        </row>
        <row r="464">
          <cell r="A464">
            <v>27756</v>
          </cell>
          <cell r="B464">
            <v>1975</v>
          </cell>
          <cell r="C464" t="str">
            <v>Dec</v>
          </cell>
          <cell r="D464">
            <v>28</v>
          </cell>
          <cell r="F464">
            <v>0</v>
          </cell>
          <cell r="G464">
            <v>0</v>
          </cell>
          <cell r="H464">
            <v>169</v>
          </cell>
          <cell r="I464">
            <v>0.33500000000000002</v>
          </cell>
          <cell r="J464">
            <v>0</v>
          </cell>
          <cell r="L464">
            <v>0</v>
          </cell>
          <cell r="M464">
            <v>0</v>
          </cell>
          <cell r="N464">
            <v>0</v>
          </cell>
          <cell r="P464">
            <v>0</v>
          </cell>
        </row>
        <row r="465">
          <cell r="A465">
            <v>27757</v>
          </cell>
          <cell r="B465">
            <v>1975</v>
          </cell>
          <cell r="C465" t="str">
            <v>Dec</v>
          </cell>
          <cell r="D465">
            <v>29</v>
          </cell>
          <cell r="F465">
            <v>0</v>
          </cell>
          <cell r="G465">
            <v>0</v>
          </cell>
          <cell r="H465">
            <v>171</v>
          </cell>
          <cell r="I465">
            <v>0.33900000000000002</v>
          </cell>
          <cell r="J465">
            <v>0</v>
          </cell>
          <cell r="L465">
            <v>0</v>
          </cell>
          <cell r="M465">
            <v>0</v>
          </cell>
          <cell r="N465">
            <v>0</v>
          </cell>
          <cell r="P465">
            <v>0</v>
          </cell>
        </row>
        <row r="466">
          <cell r="A466">
            <v>27758</v>
          </cell>
          <cell r="B466">
            <v>1975</v>
          </cell>
          <cell r="C466" t="str">
            <v>Dec</v>
          </cell>
          <cell r="D466">
            <v>30</v>
          </cell>
          <cell r="F466">
            <v>0</v>
          </cell>
          <cell r="G466">
            <v>0</v>
          </cell>
          <cell r="H466">
            <v>170</v>
          </cell>
          <cell r="I466">
            <v>0.33700000000000002</v>
          </cell>
          <cell r="J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</row>
        <row r="467">
          <cell r="A467">
            <v>27759</v>
          </cell>
          <cell r="B467">
            <v>1975</v>
          </cell>
          <cell r="C467" t="str">
            <v>Dec</v>
          </cell>
          <cell r="D467">
            <v>31</v>
          </cell>
          <cell r="F467">
            <v>0</v>
          </cell>
          <cell r="G467">
            <v>0</v>
          </cell>
          <cell r="H467">
            <v>171</v>
          </cell>
          <cell r="I467">
            <v>0.33900000000000002</v>
          </cell>
          <cell r="J467">
            <v>0</v>
          </cell>
          <cell r="L467">
            <v>0</v>
          </cell>
          <cell r="M467">
            <v>0</v>
          </cell>
          <cell r="N467">
            <v>0</v>
          </cell>
          <cell r="P467">
            <v>0</v>
          </cell>
        </row>
        <row r="468">
          <cell r="A468">
            <v>27760</v>
          </cell>
          <cell r="B468">
            <v>1976</v>
          </cell>
          <cell r="C468" t="str">
            <v>Jan</v>
          </cell>
          <cell r="D468">
            <v>1</v>
          </cell>
          <cell r="F468">
            <v>0</v>
          </cell>
          <cell r="G468">
            <v>0</v>
          </cell>
          <cell r="H468">
            <v>167</v>
          </cell>
          <cell r="I468">
            <v>0.33100000000000002</v>
          </cell>
          <cell r="J468">
            <v>0</v>
          </cell>
          <cell r="L468">
            <v>0</v>
          </cell>
          <cell r="M468">
            <v>0</v>
          </cell>
          <cell r="N468">
            <v>0</v>
          </cell>
          <cell r="P468">
            <v>0</v>
          </cell>
        </row>
        <row r="469">
          <cell r="A469">
            <v>27761</v>
          </cell>
          <cell r="B469">
            <v>1976</v>
          </cell>
          <cell r="C469" t="str">
            <v>Jan</v>
          </cell>
          <cell r="D469">
            <v>2</v>
          </cell>
          <cell r="F469">
            <v>0</v>
          </cell>
          <cell r="G469">
            <v>0</v>
          </cell>
          <cell r="H469">
            <v>162</v>
          </cell>
          <cell r="I469">
            <v>0.32100000000000001</v>
          </cell>
          <cell r="J469">
            <v>0</v>
          </cell>
          <cell r="L469">
            <v>0</v>
          </cell>
          <cell r="M469">
            <v>0</v>
          </cell>
          <cell r="N469">
            <v>0</v>
          </cell>
          <cell r="P469">
            <v>0</v>
          </cell>
        </row>
        <row r="470">
          <cell r="A470">
            <v>27762</v>
          </cell>
          <cell r="B470">
            <v>1976</v>
          </cell>
          <cell r="C470" t="str">
            <v>Jan</v>
          </cell>
          <cell r="D470">
            <v>3</v>
          </cell>
          <cell r="F470">
            <v>0</v>
          </cell>
          <cell r="G470">
            <v>0</v>
          </cell>
          <cell r="H470">
            <v>158</v>
          </cell>
          <cell r="I470">
            <v>0.313</v>
          </cell>
          <cell r="J470">
            <v>0</v>
          </cell>
          <cell r="L470">
            <v>0</v>
          </cell>
          <cell r="M470">
            <v>0</v>
          </cell>
          <cell r="N470">
            <v>0</v>
          </cell>
          <cell r="P470">
            <v>0</v>
          </cell>
        </row>
        <row r="471">
          <cell r="A471">
            <v>27763</v>
          </cell>
          <cell r="B471">
            <v>1976</v>
          </cell>
          <cell r="C471" t="str">
            <v>Jan</v>
          </cell>
          <cell r="D471">
            <v>4</v>
          </cell>
          <cell r="F471">
            <v>0</v>
          </cell>
          <cell r="G471">
            <v>0</v>
          </cell>
          <cell r="H471">
            <v>160</v>
          </cell>
          <cell r="I471">
            <v>0.317</v>
          </cell>
          <cell r="J471">
            <v>0</v>
          </cell>
          <cell r="L471">
            <v>0</v>
          </cell>
          <cell r="M471">
            <v>0</v>
          </cell>
          <cell r="N471">
            <v>0</v>
          </cell>
          <cell r="P471">
            <v>0</v>
          </cell>
        </row>
        <row r="472">
          <cell r="A472">
            <v>27764</v>
          </cell>
          <cell r="B472">
            <v>1976</v>
          </cell>
          <cell r="C472" t="str">
            <v>Jan</v>
          </cell>
          <cell r="D472">
            <v>5</v>
          </cell>
          <cell r="F472">
            <v>0</v>
          </cell>
          <cell r="G472">
            <v>0</v>
          </cell>
          <cell r="H472">
            <v>160</v>
          </cell>
          <cell r="I472">
            <v>0.317</v>
          </cell>
          <cell r="J472">
            <v>0</v>
          </cell>
          <cell r="L472">
            <v>0</v>
          </cell>
          <cell r="M472">
            <v>0</v>
          </cell>
          <cell r="N472">
            <v>0</v>
          </cell>
          <cell r="P472">
            <v>0</v>
          </cell>
        </row>
        <row r="473">
          <cell r="A473">
            <v>27765</v>
          </cell>
          <cell r="B473">
            <v>1976</v>
          </cell>
          <cell r="C473" t="str">
            <v>Jan</v>
          </cell>
          <cell r="D473">
            <v>6</v>
          </cell>
          <cell r="F473">
            <v>0</v>
          </cell>
          <cell r="G473">
            <v>0</v>
          </cell>
          <cell r="H473">
            <v>162</v>
          </cell>
          <cell r="I473">
            <v>0.32100000000000001</v>
          </cell>
          <cell r="J473">
            <v>0</v>
          </cell>
          <cell r="L473">
            <v>0</v>
          </cell>
          <cell r="M473">
            <v>0</v>
          </cell>
          <cell r="N473">
            <v>0</v>
          </cell>
          <cell r="P473">
            <v>0</v>
          </cell>
        </row>
        <row r="474">
          <cell r="A474">
            <v>27766</v>
          </cell>
          <cell r="B474">
            <v>1976</v>
          </cell>
          <cell r="C474" t="str">
            <v>Jan</v>
          </cell>
          <cell r="D474">
            <v>7</v>
          </cell>
          <cell r="F474">
            <v>0</v>
          </cell>
          <cell r="G474">
            <v>0</v>
          </cell>
          <cell r="H474">
            <v>162</v>
          </cell>
          <cell r="I474">
            <v>0.32100000000000001</v>
          </cell>
          <cell r="J474">
            <v>0</v>
          </cell>
          <cell r="L474">
            <v>0</v>
          </cell>
          <cell r="M474">
            <v>0</v>
          </cell>
          <cell r="N474">
            <v>0</v>
          </cell>
          <cell r="P474">
            <v>0</v>
          </cell>
        </row>
        <row r="475">
          <cell r="A475">
            <v>27767</v>
          </cell>
          <cell r="B475">
            <v>1976</v>
          </cell>
          <cell r="C475" t="str">
            <v>Jan</v>
          </cell>
          <cell r="D475">
            <v>8</v>
          </cell>
          <cell r="F475">
            <v>0</v>
          </cell>
          <cell r="G475">
            <v>0</v>
          </cell>
          <cell r="H475">
            <v>162</v>
          </cell>
          <cell r="I475">
            <v>0.32100000000000001</v>
          </cell>
          <cell r="J475">
            <v>0</v>
          </cell>
          <cell r="L475">
            <v>0</v>
          </cell>
          <cell r="M475">
            <v>0</v>
          </cell>
          <cell r="N475">
            <v>0</v>
          </cell>
          <cell r="P475">
            <v>0</v>
          </cell>
        </row>
        <row r="476">
          <cell r="A476">
            <v>27768</v>
          </cell>
          <cell r="B476">
            <v>1976</v>
          </cell>
          <cell r="C476" t="str">
            <v>Jan</v>
          </cell>
          <cell r="D476">
            <v>9</v>
          </cell>
          <cell r="F476">
            <v>0</v>
          </cell>
          <cell r="G476">
            <v>0</v>
          </cell>
          <cell r="H476">
            <v>171</v>
          </cell>
          <cell r="I476">
            <v>0.33900000000000002</v>
          </cell>
          <cell r="J476">
            <v>0</v>
          </cell>
          <cell r="L476">
            <v>0</v>
          </cell>
          <cell r="M476">
            <v>0</v>
          </cell>
          <cell r="N476">
            <v>0</v>
          </cell>
          <cell r="P476">
            <v>0</v>
          </cell>
        </row>
        <row r="477">
          <cell r="A477">
            <v>27769</v>
          </cell>
          <cell r="B477">
            <v>1976</v>
          </cell>
          <cell r="C477" t="str">
            <v>Jan</v>
          </cell>
          <cell r="D477">
            <v>10</v>
          </cell>
          <cell r="F477">
            <v>0</v>
          </cell>
          <cell r="G477">
            <v>0</v>
          </cell>
          <cell r="H477">
            <v>167</v>
          </cell>
          <cell r="I477">
            <v>0.33100000000000002</v>
          </cell>
          <cell r="J477">
            <v>0</v>
          </cell>
          <cell r="L477">
            <v>0</v>
          </cell>
          <cell r="M477">
            <v>0</v>
          </cell>
          <cell r="N477">
            <v>0</v>
          </cell>
          <cell r="P477">
            <v>0</v>
          </cell>
        </row>
        <row r="478">
          <cell r="A478">
            <v>27770</v>
          </cell>
          <cell r="B478">
            <v>1976</v>
          </cell>
          <cell r="C478" t="str">
            <v>Jan</v>
          </cell>
          <cell r="D478">
            <v>11</v>
          </cell>
          <cell r="F478">
            <v>0</v>
          </cell>
          <cell r="G478">
            <v>0</v>
          </cell>
          <cell r="H478">
            <v>160</v>
          </cell>
          <cell r="I478">
            <v>0.317</v>
          </cell>
          <cell r="J478">
            <v>0</v>
          </cell>
          <cell r="L478">
            <v>0</v>
          </cell>
          <cell r="M478">
            <v>0</v>
          </cell>
          <cell r="N478">
            <v>0</v>
          </cell>
          <cell r="P478">
            <v>0</v>
          </cell>
        </row>
        <row r="479">
          <cell r="A479">
            <v>27771</v>
          </cell>
          <cell r="B479">
            <v>1976</v>
          </cell>
          <cell r="C479" t="str">
            <v>Jan</v>
          </cell>
          <cell r="D479">
            <v>12</v>
          </cell>
          <cell r="F479">
            <v>0</v>
          </cell>
          <cell r="G479">
            <v>0</v>
          </cell>
          <cell r="H479">
            <v>154</v>
          </cell>
          <cell r="I479">
            <v>0.30499999999999999</v>
          </cell>
          <cell r="J479">
            <v>0</v>
          </cell>
          <cell r="L479">
            <v>0</v>
          </cell>
          <cell r="M479">
            <v>0</v>
          </cell>
          <cell r="N479">
            <v>0</v>
          </cell>
          <cell r="P479">
            <v>0</v>
          </cell>
        </row>
        <row r="480">
          <cell r="A480">
            <v>27772</v>
          </cell>
          <cell r="B480">
            <v>1976</v>
          </cell>
          <cell r="C480" t="str">
            <v>Jan</v>
          </cell>
          <cell r="D480">
            <v>13</v>
          </cell>
          <cell r="F480">
            <v>0</v>
          </cell>
          <cell r="G480">
            <v>0</v>
          </cell>
          <cell r="H480">
            <v>159</v>
          </cell>
          <cell r="I480">
            <v>0.315</v>
          </cell>
          <cell r="J480">
            <v>0</v>
          </cell>
          <cell r="L480">
            <v>0</v>
          </cell>
          <cell r="M480">
            <v>0</v>
          </cell>
          <cell r="N480">
            <v>0</v>
          </cell>
          <cell r="P480">
            <v>0</v>
          </cell>
        </row>
        <row r="481">
          <cell r="A481">
            <v>27773</v>
          </cell>
          <cell r="B481">
            <v>1976</v>
          </cell>
          <cell r="C481" t="str">
            <v>Jan</v>
          </cell>
          <cell r="D481">
            <v>14</v>
          </cell>
          <cell r="F481">
            <v>0</v>
          </cell>
          <cell r="G481">
            <v>0</v>
          </cell>
          <cell r="H481">
            <v>158</v>
          </cell>
          <cell r="I481">
            <v>0.313</v>
          </cell>
          <cell r="J481">
            <v>0</v>
          </cell>
          <cell r="L481">
            <v>0</v>
          </cell>
          <cell r="M481">
            <v>0</v>
          </cell>
          <cell r="N481">
            <v>0</v>
          </cell>
          <cell r="P481">
            <v>0</v>
          </cell>
        </row>
        <row r="482">
          <cell r="A482">
            <v>27774</v>
          </cell>
          <cell r="B482">
            <v>1976</v>
          </cell>
          <cell r="C482" t="str">
            <v>Jan</v>
          </cell>
          <cell r="D482">
            <v>15</v>
          </cell>
          <cell r="F482">
            <v>0</v>
          </cell>
          <cell r="G482">
            <v>0</v>
          </cell>
          <cell r="H482">
            <v>169</v>
          </cell>
          <cell r="I482">
            <v>0.33500000000000002</v>
          </cell>
          <cell r="J482">
            <v>0</v>
          </cell>
          <cell r="L482">
            <v>0</v>
          </cell>
          <cell r="M482">
            <v>0</v>
          </cell>
          <cell r="N482">
            <v>0</v>
          </cell>
          <cell r="P482">
            <v>0</v>
          </cell>
        </row>
        <row r="483">
          <cell r="A483">
            <v>27775</v>
          </cell>
          <cell r="B483">
            <v>1976</v>
          </cell>
          <cell r="C483" t="str">
            <v>Jan</v>
          </cell>
          <cell r="D483">
            <v>16</v>
          </cell>
          <cell r="F483">
            <v>0</v>
          </cell>
          <cell r="G483">
            <v>0</v>
          </cell>
          <cell r="H483">
            <v>174</v>
          </cell>
          <cell r="I483">
            <v>0.34499999999999997</v>
          </cell>
          <cell r="J483">
            <v>0</v>
          </cell>
          <cell r="L483">
            <v>0</v>
          </cell>
          <cell r="M483">
            <v>0</v>
          </cell>
          <cell r="N483">
            <v>0</v>
          </cell>
          <cell r="P483">
            <v>0</v>
          </cell>
        </row>
        <row r="484">
          <cell r="A484">
            <v>27776</v>
          </cell>
          <cell r="B484">
            <v>1976</v>
          </cell>
          <cell r="C484" t="str">
            <v>Jan</v>
          </cell>
          <cell r="D484">
            <v>17</v>
          </cell>
          <cell r="F484">
            <v>0</v>
          </cell>
          <cell r="G484">
            <v>0</v>
          </cell>
          <cell r="H484">
            <v>182</v>
          </cell>
          <cell r="I484">
            <v>0.36099999999999999</v>
          </cell>
          <cell r="J484">
            <v>0</v>
          </cell>
          <cell r="L484">
            <v>0</v>
          </cell>
          <cell r="M484">
            <v>0</v>
          </cell>
          <cell r="N484">
            <v>0</v>
          </cell>
          <cell r="P484">
            <v>0</v>
          </cell>
        </row>
        <row r="485">
          <cell r="A485">
            <v>27777</v>
          </cell>
          <cell r="B485">
            <v>1976</v>
          </cell>
          <cell r="C485" t="str">
            <v>Jan</v>
          </cell>
          <cell r="D485">
            <v>18</v>
          </cell>
          <cell r="F485">
            <v>0</v>
          </cell>
          <cell r="G485">
            <v>0</v>
          </cell>
          <cell r="H485">
            <v>169</v>
          </cell>
          <cell r="I485">
            <v>0.33500000000000002</v>
          </cell>
          <cell r="J485">
            <v>0</v>
          </cell>
          <cell r="L485">
            <v>0</v>
          </cell>
          <cell r="M485">
            <v>0</v>
          </cell>
          <cell r="N485">
            <v>0</v>
          </cell>
          <cell r="P485">
            <v>0</v>
          </cell>
        </row>
        <row r="486">
          <cell r="A486">
            <v>27778</v>
          </cell>
          <cell r="B486">
            <v>1976</v>
          </cell>
          <cell r="C486" t="str">
            <v>Jan</v>
          </cell>
          <cell r="D486">
            <v>19</v>
          </cell>
          <cell r="F486">
            <v>0</v>
          </cell>
          <cell r="G486">
            <v>0</v>
          </cell>
          <cell r="H486">
            <v>172</v>
          </cell>
          <cell r="I486">
            <v>0.34100000000000003</v>
          </cell>
          <cell r="J486">
            <v>0</v>
          </cell>
          <cell r="L486">
            <v>0</v>
          </cell>
          <cell r="M486">
            <v>0</v>
          </cell>
          <cell r="N486">
            <v>0</v>
          </cell>
          <cell r="P486">
            <v>0</v>
          </cell>
        </row>
        <row r="487">
          <cell r="A487">
            <v>27779</v>
          </cell>
          <cell r="B487">
            <v>1976</v>
          </cell>
          <cell r="C487" t="str">
            <v>Jan</v>
          </cell>
          <cell r="D487">
            <v>20</v>
          </cell>
          <cell r="F487">
            <v>0</v>
          </cell>
          <cell r="G487">
            <v>0</v>
          </cell>
          <cell r="H487">
            <v>168</v>
          </cell>
          <cell r="I487">
            <v>0.33300000000000002</v>
          </cell>
          <cell r="J487">
            <v>0</v>
          </cell>
          <cell r="L487">
            <v>0</v>
          </cell>
          <cell r="M487">
            <v>0</v>
          </cell>
          <cell r="N487">
            <v>0</v>
          </cell>
          <cell r="P487">
            <v>0</v>
          </cell>
        </row>
        <row r="488">
          <cell r="A488">
            <v>27780</v>
          </cell>
          <cell r="B488">
            <v>1976</v>
          </cell>
          <cell r="C488" t="str">
            <v>Jan</v>
          </cell>
          <cell r="D488">
            <v>21</v>
          </cell>
          <cell r="F488">
            <v>0</v>
          </cell>
          <cell r="G488">
            <v>0</v>
          </cell>
          <cell r="H488">
            <v>158</v>
          </cell>
          <cell r="I488">
            <v>0.313</v>
          </cell>
          <cell r="J488">
            <v>0</v>
          </cell>
          <cell r="L488">
            <v>0</v>
          </cell>
          <cell r="M488">
            <v>0</v>
          </cell>
          <cell r="N488">
            <v>0</v>
          </cell>
          <cell r="P488">
            <v>0</v>
          </cell>
        </row>
        <row r="489">
          <cell r="A489">
            <v>27781</v>
          </cell>
          <cell r="B489">
            <v>1976</v>
          </cell>
          <cell r="C489" t="str">
            <v>Jan</v>
          </cell>
          <cell r="D489">
            <v>22</v>
          </cell>
          <cell r="F489">
            <v>0</v>
          </cell>
          <cell r="G489">
            <v>0</v>
          </cell>
          <cell r="H489">
            <v>158</v>
          </cell>
          <cell r="I489">
            <v>0.313</v>
          </cell>
          <cell r="J489">
            <v>0</v>
          </cell>
          <cell r="L489">
            <v>0</v>
          </cell>
          <cell r="M489">
            <v>0</v>
          </cell>
          <cell r="N489">
            <v>0</v>
          </cell>
          <cell r="P489">
            <v>0</v>
          </cell>
        </row>
        <row r="490">
          <cell r="A490">
            <v>27782</v>
          </cell>
          <cell r="B490">
            <v>1976</v>
          </cell>
          <cell r="C490" t="str">
            <v>Jan</v>
          </cell>
          <cell r="D490">
            <v>23</v>
          </cell>
          <cell r="F490">
            <v>0</v>
          </cell>
          <cell r="G490">
            <v>0</v>
          </cell>
          <cell r="H490">
            <v>161</v>
          </cell>
          <cell r="I490">
            <v>0.31900000000000001</v>
          </cell>
          <cell r="J490">
            <v>0</v>
          </cell>
          <cell r="L490">
            <v>0</v>
          </cell>
          <cell r="M490">
            <v>0</v>
          </cell>
          <cell r="N490">
            <v>0</v>
          </cell>
          <cell r="P490">
            <v>0</v>
          </cell>
        </row>
        <row r="491">
          <cell r="A491">
            <v>27783</v>
          </cell>
          <cell r="B491">
            <v>1976</v>
          </cell>
          <cell r="C491" t="str">
            <v>Jan</v>
          </cell>
          <cell r="D491">
            <v>24</v>
          </cell>
          <cell r="F491">
            <v>0</v>
          </cell>
          <cell r="G491">
            <v>0</v>
          </cell>
          <cell r="H491">
            <v>160</v>
          </cell>
          <cell r="I491">
            <v>0.317</v>
          </cell>
          <cell r="J491">
            <v>0</v>
          </cell>
          <cell r="L491">
            <v>0</v>
          </cell>
          <cell r="M491">
            <v>0</v>
          </cell>
          <cell r="N491">
            <v>0</v>
          </cell>
          <cell r="P491">
            <v>0</v>
          </cell>
        </row>
        <row r="492">
          <cell r="A492">
            <v>27784</v>
          </cell>
          <cell r="B492">
            <v>1976</v>
          </cell>
          <cell r="C492" t="str">
            <v>Jan</v>
          </cell>
          <cell r="D492">
            <v>25</v>
          </cell>
          <cell r="F492">
            <v>0</v>
          </cell>
          <cell r="G492">
            <v>0</v>
          </cell>
          <cell r="H492">
            <v>156</v>
          </cell>
          <cell r="I492">
            <v>0.309</v>
          </cell>
          <cell r="J492">
            <v>0</v>
          </cell>
          <cell r="L492">
            <v>0</v>
          </cell>
          <cell r="M492">
            <v>0</v>
          </cell>
          <cell r="N492">
            <v>0</v>
          </cell>
          <cell r="P492">
            <v>0</v>
          </cell>
        </row>
        <row r="493">
          <cell r="A493">
            <v>27785</v>
          </cell>
          <cell r="B493">
            <v>1976</v>
          </cell>
          <cell r="C493" t="str">
            <v>Jan</v>
          </cell>
          <cell r="D493">
            <v>26</v>
          </cell>
          <cell r="F493">
            <v>0</v>
          </cell>
          <cell r="G493">
            <v>0</v>
          </cell>
          <cell r="H493">
            <v>157</v>
          </cell>
          <cell r="I493">
            <v>0.311</v>
          </cell>
          <cell r="J493">
            <v>0</v>
          </cell>
          <cell r="L493">
            <v>0</v>
          </cell>
          <cell r="M493">
            <v>0</v>
          </cell>
          <cell r="N493">
            <v>0</v>
          </cell>
          <cell r="P493">
            <v>0</v>
          </cell>
        </row>
        <row r="494">
          <cell r="A494">
            <v>27786</v>
          </cell>
          <cell r="B494">
            <v>1976</v>
          </cell>
          <cell r="C494" t="str">
            <v>Jan</v>
          </cell>
          <cell r="D494">
            <v>27</v>
          </cell>
          <cell r="F494">
            <v>0</v>
          </cell>
          <cell r="G494">
            <v>0</v>
          </cell>
          <cell r="H494">
            <v>152</v>
          </cell>
          <cell r="I494">
            <v>0.30099999999999999</v>
          </cell>
          <cell r="J494">
            <v>0</v>
          </cell>
          <cell r="L494">
            <v>0</v>
          </cell>
          <cell r="M494">
            <v>0</v>
          </cell>
          <cell r="N494">
            <v>0</v>
          </cell>
          <cell r="P494">
            <v>0</v>
          </cell>
        </row>
        <row r="495">
          <cell r="A495">
            <v>27787</v>
          </cell>
          <cell r="B495">
            <v>1976</v>
          </cell>
          <cell r="C495" t="str">
            <v>Jan</v>
          </cell>
          <cell r="D495">
            <v>28</v>
          </cell>
          <cell r="F495">
            <v>0</v>
          </cell>
          <cell r="G495">
            <v>0</v>
          </cell>
          <cell r="H495">
            <v>152</v>
          </cell>
          <cell r="I495">
            <v>0.30099999999999999</v>
          </cell>
          <cell r="J495">
            <v>0</v>
          </cell>
          <cell r="L495">
            <v>0</v>
          </cell>
          <cell r="M495">
            <v>0</v>
          </cell>
          <cell r="N495">
            <v>0</v>
          </cell>
          <cell r="P495">
            <v>0</v>
          </cell>
        </row>
        <row r="496">
          <cell r="A496">
            <v>27788</v>
          </cell>
          <cell r="B496">
            <v>1976</v>
          </cell>
          <cell r="C496" t="str">
            <v>Jan</v>
          </cell>
          <cell r="D496">
            <v>29</v>
          </cell>
          <cell r="F496">
            <v>0</v>
          </cell>
          <cell r="G496">
            <v>0</v>
          </cell>
          <cell r="H496">
            <v>152</v>
          </cell>
          <cell r="I496">
            <v>0.30099999999999999</v>
          </cell>
          <cell r="J496">
            <v>0</v>
          </cell>
          <cell r="L496">
            <v>0</v>
          </cell>
          <cell r="M496">
            <v>0</v>
          </cell>
          <cell r="N496">
            <v>0</v>
          </cell>
          <cell r="P496">
            <v>0</v>
          </cell>
        </row>
        <row r="497">
          <cell r="A497">
            <v>27789</v>
          </cell>
          <cell r="B497">
            <v>1976</v>
          </cell>
          <cell r="C497" t="str">
            <v>Jan</v>
          </cell>
          <cell r="D497">
            <v>30</v>
          </cell>
          <cell r="F497">
            <v>0</v>
          </cell>
          <cell r="G497">
            <v>0</v>
          </cell>
          <cell r="H497">
            <v>151</v>
          </cell>
          <cell r="I497">
            <v>0.3</v>
          </cell>
          <cell r="J497">
            <v>0</v>
          </cell>
          <cell r="L497">
            <v>0</v>
          </cell>
          <cell r="M497">
            <v>0</v>
          </cell>
          <cell r="N497">
            <v>0</v>
          </cell>
          <cell r="P497">
            <v>0</v>
          </cell>
        </row>
        <row r="498">
          <cell r="A498">
            <v>27790</v>
          </cell>
          <cell r="B498">
            <v>1976</v>
          </cell>
          <cell r="C498" t="str">
            <v>Jan</v>
          </cell>
          <cell r="D498">
            <v>31</v>
          </cell>
          <cell r="F498">
            <v>0</v>
          </cell>
          <cell r="G498">
            <v>0</v>
          </cell>
          <cell r="H498">
            <v>149</v>
          </cell>
          <cell r="I498">
            <v>0.29599999999999999</v>
          </cell>
          <cell r="J498">
            <v>0</v>
          </cell>
          <cell r="L498">
            <v>0</v>
          </cell>
          <cell r="M498">
            <v>0</v>
          </cell>
          <cell r="N498">
            <v>0</v>
          </cell>
          <cell r="P498">
            <v>0</v>
          </cell>
        </row>
        <row r="499">
          <cell r="A499">
            <v>27791</v>
          </cell>
          <cell r="B499">
            <v>1976</v>
          </cell>
          <cell r="C499" t="str">
            <v>Feb</v>
          </cell>
          <cell r="D499">
            <v>1</v>
          </cell>
          <cell r="F499">
            <v>0</v>
          </cell>
          <cell r="G499">
            <v>0</v>
          </cell>
          <cell r="H499">
            <v>152</v>
          </cell>
          <cell r="I499">
            <v>0.30099999999999999</v>
          </cell>
          <cell r="J499">
            <v>0</v>
          </cell>
          <cell r="L499">
            <v>0</v>
          </cell>
          <cell r="M499">
            <v>0</v>
          </cell>
          <cell r="N499">
            <v>0</v>
          </cell>
          <cell r="P499">
            <v>0</v>
          </cell>
        </row>
        <row r="500">
          <cell r="A500">
            <v>27792</v>
          </cell>
          <cell r="B500">
            <v>1976</v>
          </cell>
          <cell r="C500" t="str">
            <v>Feb</v>
          </cell>
          <cell r="D500">
            <v>2</v>
          </cell>
          <cell r="F500">
            <v>0</v>
          </cell>
          <cell r="G500">
            <v>0</v>
          </cell>
          <cell r="H500">
            <v>151</v>
          </cell>
          <cell r="I500">
            <v>0.3</v>
          </cell>
          <cell r="J500">
            <v>0</v>
          </cell>
          <cell r="L500">
            <v>0</v>
          </cell>
          <cell r="M500">
            <v>0</v>
          </cell>
          <cell r="N500">
            <v>0</v>
          </cell>
          <cell r="P500">
            <v>0</v>
          </cell>
        </row>
        <row r="501">
          <cell r="A501">
            <v>27793</v>
          </cell>
          <cell r="B501">
            <v>1976</v>
          </cell>
          <cell r="C501" t="str">
            <v>Feb</v>
          </cell>
          <cell r="D501">
            <v>3</v>
          </cell>
          <cell r="F501">
            <v>0</v>
          </cell>
          <cell r="G501">
            <v>0</v>
          </cell>
          <cell r="H501">
            <v>150</v>
          </cell>
          <cell r="I501">
            <v>0.29799999999999999</v>
          </cell>
          <cell r="J501">
            <v>0</v>
          </cell>
          <cell r="L501">
            <v>0</v>
          </cell>
          <cell r="M501">
            <v>0</v>
          </cell>
          <cell r="N501">
            <v>0</v>
          </cell>
          <cell r="P501">
            <v>0</v>
          </cell>
        </row>
        <row r="502">
          <cell r="A502">
            <v>27794</v>
          </cell>
          <cell r="B502">
            <v>1976</v>
          </cell>
          <cell r="C502" t="str">
            <v>Feb</v>
          </cell>
          <cell r="D502">
            <v>4</v>
          </cell>
          <cell r="F502">
            <v>0</v>
          </cell>
          <cell r="G502">
            <v>0</v>
          </cell>
          <cell r="H502">
            <v>150</v>
          </cell>
          <cell r="I502">
            <v>0.29799999999999999</v>
          </cell>
          <cell r="J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</row>
        <row r="503">
          <cell r="A503">
            <v>27795</v>
          </cell>
          <cell r="B503">
            <v>1976</v>
          </cell>
          <cell r="C503" t="str">
            <v>Feb</v>
          </cell>
          <cell r="D503">
            <v>5</v>
          </cell>
          <cell r="F503">
            <v>0</v>
          </cell>
          <cell r="G503">
            <v>0</v>
          </cell>
          <cell r="H503">
            <v>125</v>
          </cell>
          <cell r="I503">
            <v>0.248</v>
          </cell>
          <cell r="J503">
            <v>0</v>
          </cell>
          <cell r="L503">
            <v>0</v>
          </cell>
          <cell r="M503">
            <v>0</v>
          </cell>
          <cell r="N503">
            <v>0</v>
          </cell>
          <cell r="P503">
            <v>0</v>
          </cell>
        </row>
        <row r="504">
          <cell r="A504">
            <v>27796</v>
          </cell>
          <cell r="B504">
            <v>1976</v>
          </cell>
          <cell r="C504" t="str">
            <v>Feb</v>
          </cell>
          <cell r="D504">
            <v>6</v>
          </cell>
          <cell r="F504">
            <v>0</v>
          </cell>
          <cell r="G504">
            <v>0</v>
          </cell>
          <cell r="H504">
            <v>101</v>
          </cell>
          <cell r="I504">
            <v>0.2</v>
          </cell>
          <cell r="J504">
            <v>0</v>
          </cell>
          <cell r="L504">
            <v>0</v>
          </cell>
          <cell r="M504">
            <v>0</v>
          </cell>
          <cell r="N504">
            <v>0</v>
          </cell>
          <cell r="P504">
            <v>0</v>
          </cell>
        </row>
        <row r="505">
          <cell r="A505">
            <v>27797</v>
          </cell>
          <cell r="B505">
            <v>1976</v>
          </cell>
          <cell r="C505" t="str">
            <v>Feb</v>
          </cell>
          <cell r="D505">
            <v>7</v>
          </cell>
          <cell r="F505">
            <v>0</v>
          </cell>
          <cell r="G505">
            <v>0</v>
          </cell>
          <cell r="H505">
            <v>117</v>
          </cell>
          <cell r="I505">
            <v>0.23200000000000001</v>
          </cell>
          <cell r="J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</row>
        <row r="506">
          <cell r="A506">
            <v>27798</v>
          </cell>
          <cell r="B506">
            <v>1976</v>
          </cell>
          <cell r="C506" t="str">
            <v>Feb</v>
          </cell>
          <cell r="D506">
            <v>8</v>
          </cell>
          <cell r="F506">
            <v>0</v>
          </cell>
          <cell r="G506">
            <v>0</v>
          </cell>
          <cell r="H506">
            <v>135</v>
          </cell>
          <cell r="I506">
            <v>0.26800000000000002</v>
          </cell>
          <cell r="J506">
            <v>0</v>
          </cell>
          <cell r="L506">
            <v>0</v>
          </cell>
          <cell r="M506">
            <v>0</v>
          </cell>
          <cell r="N506">
            <v>0</v>
          </cell>
          <cell r="P506">
            <v>0</v>
          </cell>
        </row>
        <row r="507">
          <cell r="A507">
            <v>27799</v>
          </cell>
          <cell r="B507">
            <v>1976</v>
          </cell>
          <cell r="C507" t="str">
            <v>Feb</v>
          </cell>
          <cell r="D507">
            <v>9</v>
          </cell>
          <cell r="F507">
            <v>0</v>
          </cell>
          <cell r="G507">
            <v>0</v>
          </cell>
          <cell r="H507">
            <v>133</v>
          </cell>
          <cell r="I507">
            <v>0.26400000000000001</v>
          </cell>
          <cell r="J507">
            <v>0</v>
          </cell>
          <cell r="L507">
            <v>0</v>
          </cell>
          <cell r="M507">
            <v>0</v>
          </cell>
          <cell r="N507">
            <v>0</v>
          </cell>
          <cell r="P507">
            <v>0</v>
          </cell>
        </row>
        <row r="508">
          <cell r="A508">
            <v>27800</v>
          </cell>
          <cell r="B508">
            <v>1976</v>
          </cell>
          <cell r="C508" t="str">
            <v>Feb</v>
          </cell>
          <cell r="D508">
            <v>10</v>
          </cell>
          <cell r="F508">
            <v>0</v>
          </cell>
          <cell r="G508">
            <v>0</v>
          </cell>
          <cell r="H508">
            <v>137</v>
          </cell>
          <cell r="I508">
            <v>0.27200000000000002</v>
          </cell>
          <cell r="J508">
            <v>0</v>
          </cell>
          <cell r="L508">
            <v>0</v>
          </cell>
          <cell r="M508">
            <v>0</v>
          </cell>
          <cell r="N508">
            <v>0</v>
          </cell>
          <cell r="P508">
            <v>0</v>
          </cell>
        </row>
        <row r="509">
          <cell r="A509">
            <v>27801</v>
          </cell>
          <cell r="B509">
            <v>1976</v>
          </cell>
          <cell r="C509" t="str">
            <v>Feb</v>
          </cell>
          <cell r="D509">
            <v>11</v>
          </cell>
          <cell r="F509">
            <v>0</v>
          </cell>
          <cell r="G509">
            <v>0</v>
          </cell>
          <cell r="H509">
            <v>142</v>
          </cell>
          <cell r="I509">
            <v>0.28199999999999997</v>
          </cell>
          <cell r="J509">
            <v>0</v>
          </cell>
          <cell r="L509">
            <v>0</v>
          </cell>
          <cell r="M509">
            <v>0</v>
          </cell>
          <cell r="N509">
            <v>0</v>
          </cell>
          <cell r="P509">
            <v>0</v>
          </cell>
        </row>
        <row r="510">
          <cell r="A510">
            <v>27802</v>
          </cell>
          <cell r="B510">
            <v>1976</v>
          </cell>
          <cell r="C510" t="str">
            <v>Feb</v>
          </cell>
          <cell r="D510">
            <v>12</v>
          </cell>
          <cell r="F510">
            <v>0</v>
          </cell>
          <cell r="G510">
            <v>0</v>
          </cell>
          <cell r="H510">
            <v>147</v>
          </cell>
          <cell r="I510">
            <v>0.29199999999999998</v>
          </cell>
          <cell r="J510">
            <v>0</v>
          </cell>
          <cell r="L510">
            <v>0</v>
          </cell>
          <cell r="M510">
            <v>0</v>
          </cell>
          <cell r="N510">
            <v>0</v>
          </cell>
          <cell r="P510">
            <v>0</v>
          </cell>
        </row>
        <row r="511">
          <cell r="A511">
            <v>27803</v>
          </cell>
          <cell r="B511">
            <v>1976</v>
          </cell>
          <cell r="C511" t="str">
            <v>Feb</v>
          </cell>
          <cell r="D511">
            <v>13</v>
          </cell>
          <cell r="F511">
            <v>0</v>
          </cell>
          <cell r="G511">
            <v>0</v>
          </cell>
          <cell r="H511">
            <v>142</v>
          </cell>
          <cell r="I511">
            <v>0.28199999999999997</v>
          </cell>
          <cell r="J511">
            <v>0</v>
          </cell>
          <cell r="L511">
            <v>0</v>
          </cell>
          <cell r="M511">
            <v>0</v>
          </cell>
          <cell r="N511">
            <v>0</v>
          </cell>
          <cell r="P511">
            <v>0</v>
          </cell>
        </row>
        <row r="512">
          <cell r="A512">
            <v>27804</v>
          </cell>
          <cell r="B512">
            <v>1976</v>
          </cell>
          <cell r="C512" t="str">
            <v>Feb</v>
          </cell>
          <cell r="D512">
            <v>14</v>
          </cell>
          <cell r="F512">
            <v>0</v>
          </cell>
          <cell r="G512">
            <v>0</v>
          </cell>
          <cell r="H512">
            <v>144</v>
          </cell>
          <cell r="I512">
            <v>0.28599999999999998</v>
          </cell>
          <cell r="J512">
            <v>0</v>
          </cell>
          <cell r="L512">
            <v>0</v>
          </cell>
          <cell r="M512">
            <v>0</v>
          </cell>
          <cell r="N512">
            <v>0</v>
          </cell>
          <cell r="P512">
            <v>0</v>
          </cell>
        </row>
        <row r="513">
          <cell r="A513">
            <v>27805</v>
          </cell>
          <cell r="B513">
            <v>1976</v>
          </cell>
          <cell r="C513" t="str">
            <v>Feb</v>
          </cell>
          <cell r="D513">
            <v>15</v>
          </cell>
          <cell r="F513">
            <v>0</v>
          </cell>
          <cell r="G513">
            <v>0</v>
          </cell>
          <cell r="H513">
            <v>147</v>
          </cell>
          <cell r="I513">
            <v>0.29199999999999998</v>
          </cell>
          <cell r="J513">
            <v>0</v>
          </cell>
          <cell r="L513">
            <v>0</v>
          </cell>
          <cell r="M513">
            <v>0</v>
          </cell>
          <cell r="N513">
            <v>0</v>
          </cell>
          <cell r="P513">
            <v>0</v>
          </cell>
        </row>
        <row r="514">
          <cell r="A514">
            <v>27806</v>
          </cell>
          <cell r="B514">
            <v>1976</v>
          </cell>
          <cell r="C514" t="str">
            <v>Feb</v>
          </cell>
          <cell r="D514">
            <v>16</v>
          </cell>
          <cell r="F514">
            <v>0</v>
          </cell>
          <cell r="G514">
            <v>0</v>
          </cell>
          <cell r="H514">
            <v>148</v>
          </cell>
          <cell r="I514">
            <v>0.29399999999999998</v>
          </cell>
          <cell r="J514">
            <v>0</v>
          </cell>
          <cell r="L514">
            <v>0</v>
          </cell>
          <cell r="M514">
            <v>0</v>
          </cell>
          <cell r="N514">
            <v>0</v>
          </cell>
          <cell r="P514">
            <v>0</v>
          </cell>
        </row>
        <row r="515">
          <cell r="A515">
            <v>27807</v>
          </cell>
          <cell r="B515">
            <v>1976</v>
          </cell>
          <cell r="C515" t="str">
            <v>Feb</v>
          </cell>
          <cell r="D515">
            <v>17</v>
          </cell>
          <cell r="F515">
            <v>0</v>
          </cell>
          <cell r="G515">
            <v>0</v>
          </cell>
          <cell r="H515">
            <v>163</v>
          </cell>
          <cell r="I515">
            <v>0.32300000000000001</v>
          </cell>
          <cell r="J515">
            <v>0</v>
          </cell>
          <cell r="L515">
            <v>0</v>
          </cell>
          <cell r="M515">
            <v>0</v>
          </cell>
          <cell r="N515">
            <v>0</v>
          </cell>
          <cell r="P515">
            <v>0</v>
          </cell>
        </row>
        <row r="516">
          <cell r="A516">
            <v>27808</v>
          </cell>
          <cell r="B516">
            <v>1976</v>
          </cell>
          <cell r="C516" t="str">
            <v>Feb</v>
          </cell>
          <cell r="D516">
            <v>18</v>
          </cell>
          <cell r="F516">
            <v>0</v>
          </cell>
          <cell r="G516">
            <v>0</v>
          </cell>
          <cell r="H516">
            <v>185</v>
          </cell>
          <cell r="I516">
            <v>0.36699999999999999</v>
          </cell>
          <cell r="J516">
            <v>0</v>
          </cell>
          <cell r="L516">
            <v>0</v>
          </cell>
          <cell r="M516">
            <v>0</v>
          </cell>
          <cell r="N516">
            <v>0</v>
          </cell>
          <cell r="P516">
            <v>0</v>
          </cell>
        </row>
        <row r="517">
          <cell r="A517">
            <v>27809</v>
          </cell>
          <cell r="B517">
            <v>1976</v>
          </cell>
          <cell r="C517" t="str">
            <v>Feb</v>
          </cell>
          <cell r="D517">
            <v>19</v>
          </cell>
          <cell r="F517">
            <v>0</v>
          </cell>
          <cell r="G517">
            <v>0</v>
          </cell>
          <cell r="H517">
            <v>203</v>
          </cell>
          <cell r="I517">
            <v>0.40300000000000002</v>
          </cell>
          <cell r="J517">
            <v>0</v>
          </cell>
          <cell r="L517">
            <v>0</v>
          </cell>
          <cell r="M517">
            <v>0</v>
          </cell>
          <cell r="N517">
            <v>0</v>
          </cell>
          <cell r="P517">
            <v>0</v>
          </cell>
        </row>
        <row r="518">
          <cell r="A518">
            <v>27810</v>
          </cell>
          <cell r="B518">
            <v>1976</v>
          </cell>
          <cell r="C518" t="str">
            <v>Feb</v>
          </cell>
          <cell r="D518">
            <v>20</v>
          </cell>
          <cell r="F518">
            <v>0</v>
          </cell>
          <cell r="G518">
            <v>0</v>
          </cell>
          <cell r="H518">
            <v>198</v>
          </cell>
          <cell r="I518">
            <v>0.39300000000000002</v>
          </cell>
          <cell r="J518">
            <v>0</v>
          </cell>
          <cell r="L518">
            <v>0</v>
          </cell>
          <cell r="M518">
            <v>0</v>
          </cell>
          <cell r="N518">
            <v>0</v>
          </cell>
          <cell r="P518">
            <v>0</v>
          </cell>
        </row>
        <row r="519">
          <cell r="A519">
            <v>27811</v>
          </cell>
          <cell r="B519">
            <v>1976</v>
          </cell>
          <cell r="C519" t="str">
            <v>Feb</v>
          </cell>
          <cell r="D519">
            <v>21</v>
          </cell>
          <cell r="F519">
            <v>0</v>
          </cell>
          <cell r="G519">
            <v>0</v>
          </cell>
          <cell r="H519">
            <v>198</v>
          </cell>
          <cell r="I519">
            <v>0.39300000000000002</v>
          </cell>
          <cell r="J519">
            <v>0</v>
          </cell>
          <cell r="L519">
            <v>0</v>
          </cell>
          <cell r="M519">
            <v>0</v>
          </cell>
          <cell r="N519">
            <v>0</v>
          </cell>
          <cell r="P519">
            <v>0</v>
          </cell>
        </row>
        <row r="520">
          <cell r="A520">
            <v>27812</v>
          </cell>
          <cell r="B520">
            <v>1976</v>
          </cell>
          <cell r="C520" t="str">
            <v>Feb</v>
          </cell>
          <cell r="D520">
            <v>22</v>
          </cell>
          <cell r="F520">
            <v>0</v>
          </cell>
          <cell r="G520">
            <v>0</v>
          </cell>
          <cell r="H520">
            <v>197</v>
          </cell>
          <cell r="I520">
            <v>0.39100000000000001</v>
          </cell>
          <cell r="J520">
            <v>0</v>
          </cell>
          <cell r="L520">
            <v>0</v>
          </cell>
          <cell r="M520">
            <v>0</v>
          </cell>
          <cell r="N520">
            <v>0</v>
          </cell>
          <cell r="P520">
            <v>0</v>
          </cell>
        </row>
        <row r="521">
          <cell r="A521">
            <v>27813</v>
          </cell>
          <cell r="B521">
            <v>1976</v>
          </cell>
          <cell r="C521" t="str">
            <v>Feb</v>
          </cell>
          <cell r="D521">
            <v>23</v>
          </cell>
          <cell r="F521">
            <v>0</v>
          </cell>
          <cell r="G521">
            <v>0</v>
          </cell>
          <cell r="H521">
            <v>195</v>
          </cell>
          <cell r="I521">
            <v>0.38700000000000001</v>
          </cell>
          <cell r="J521">
            <v>0</v>
          </cell>
          <cell r="L521">
            <v>0</v>
          </cell>
          <cell r="M521">
            <v>0</v>
          </cell>
          <cell r="N521">
            <v>0</v>
          </cell>
          <cell r="P521">
            <v>0</v>
          </cell>
        </row>
        <row r="522">
          <cell r="A522">
            <v>27814</v>
          </cell>
          <cell r="B522">
            <v>1976</v>
          </cell>
          <cell r="C522" t="str">
            <v>Feb</v>
          </cell>
          <cell r="D522">
            <v>24</v>
          </cell>
          <cell r="F522">
            <v>0</v>
          </cell>
          <cell r="G522">
            <v>0</v>
          </cell>
          <cell r="H522">
            <v>188</v>
          </cell>
          <cell r="I522">
            <v>0.373</v>
          </cell>
          <cell r="J522">
            <v>0</v>
          </cell>
          <cell r="L522">
            <v>0</v>
          </cell>
          <cell r="M522">
            <v>0</v>
          </cell>
          <cell r="N522">
            <v>0</v>
          </cell>
          <cell r="P522">
            <v>0</v>
          </cell>
        </row>
        <row r="523">
          <cell r="A523">
            <v>27815</v>
          </cell>
          <cell r="B523">
            <v>1976</v>
          </cell>
          <cell r="C523" t="str">
            <v>Feb</v>
          </cell>
          <cell r="D523">
            <v>25</v>
          </cell>
          <cell r="F523">
            <v>0</v>
          </cell>
          <cell r="G523">
            <v>0</v>
          </cell>
          <cell r="H523">
            <v>185</v>
          </cell>
          <cell r="I523">
            <v>0.36699999999999999</v>
          </cell>
          <cell r="J523">
            <v>0</v>
          </cell>
          <cell r="L523">
            <v>0</v>
          </cell>
          <cell r="M523">
            <v>0</v>
          </cell>
          <cell r="N523">
            <v>0</v>
          </cell>
          <cell r="P523">
            <v>0</v>
          </cell>
        </row>
        <row r="524">
          <cell r="A524">
            <v>27816</v>
          </cell>
          <cell r="B524">
            <v>1976</v>
          </cell>
          <cell r="C524" t="str">
            <v>Feb</v>
          </cell>
          <cell r="D524">
            <v>26</v>
          </cell>
          <cell r="F524">
            <v>0</v>
          </cell>
          <cell r="G524">
            <v>0</v>
          </cell>
          <cell r="H524">
            <v>172</v>
          </cell>
          <cell r="I524">
            <v>0.34100000000000003</v>
          </cell>
          <cell r="J524">
            <v>0</v>
          </cell>
          <cell r="L524">
            <v>0</v>
          </cell>
          <cell r="M524">
            <v>0</v>
          </cell>
          <cell r="N524">
            <v>0</v>
          </cell>
          <cell r="P524">
            <v>0</v>
          </cell>
        </row>
        <row r="525">
          <cell r="A525">
            <v>27817</v>
          </cell>
          <cell r="B525">
            <v>1976</v>
          </cell>
          <cell r="C525" t="str">
            <v>Feb</v>
          </cell>
          <cell r="D525">
            <v>27</v>
          </cell>
          <cell r="F525">
            <v>0</v>
          </cell>
          <cell r="G525">
            <v>0</v>
          </cell>
          <cell r="H525">
            <v>233</v>
          </cell>
          <cell r="I525">
            <v>0.46200000000000002</v>
          </cell>
          <cell r="J525">
            <v>0</v>
          </cell>
          <cell r="L525">
            <v>0</v>
          </cell>
          <cell r="M525">
            <v>0</v>
          </cell>
          <cell r="N525">
            <v>0</v>
          </cell>
          <cell r="P525">
            <v>0</v>
          </cell>
        </row>
        <row r="526">
          <cell r="A526">
            <v>27818</v>
          </cell>
          <cell r="B526">
            <v>1976</v>
          </cell>
          <cell r="C526" t="str">
            <v>Feb</v>
          </cell>
          <cell r="D526">
            <v>28</v>
          </cell>
          <cell r="F526">
            <v>0</v>
          </cell>
          <cell r="G526">
            <v>0</v>
          </cell>
          <cell r="H526">
            <v>275</v>
          </cell>
          <cell r="I526">
            <v>0.54500000000000004</v>
          </cell>
          <cell r="J526">
            <v>0</v>
          </cell>
          <cell r="L526">
            <v>0</v>
          </cell>
          <cell r="M526">
            <v>0</v>
          </cell>
          <cell r="N526">
            <v>0</v>
          </cell>
          <cell r="P526">
            <v>0</v>
          </cell>
        </row>
        <row r="527">
          <cell r="A527">
            <v>27819</v>
          </cell>
          <cell r="B527">
            <v>1976</v>
          </cell>
          <cell r="C527" t="str">
            <v>Feb</v>
          </cell>
          <cell r="D527">
            <v>29</v>
          </cell>
          <cell r="F527">
            <v>0</v>
          </cell>
          <cell r="G527">
            <v>0</v>
          </cell>
          <cell r="H527">
            <v>377</v>
          </cell>
          <cell r="I527">
            <v>0.748</v>
          </cell>
          <cell r="J527">
            <v>0</v>
          </cell>
          <cell r="L527">
            <v>0</v>
          </cell>
          <cell r="M527">
            <v>0</v>
          </cell>
          <cell r="N527">
            <v>0</v>
          </cell>
          <cell r="P527">
            <v>0</v>
          </cell>
        </row>
        <row r="528">
          <cell r="A528">
            <v>27820</v>
          </cell>
          <cell r="B528">
            <v>1976</v>
          </cell>
          <cell r="C528" t="str">
            <v>Mar</v>
          </cell>
          <cell r="D528">
            <v>1</v>
          </cell>
          <cell r="F528">
            <v>0</v>
          </cell>
          <cell r="G528">
            <v>0</v>
          </cell>
          <cell r="H528">
            <v>378</v>
          </cell>
          <cell r="I528">
            <v>0.75</v>
          </cell>
          <cell r="J528">
            <v>0</v>
          </cell>
          <cell r="L528">
            <v>0</v>
          </cell>
          <cell r="M528">
            <v>0</v>
          </cell>
          <cell r="N528">
            <v>0</v>
          </cell>
          <cell r="P528">
            <v>0</v>
          </cell>
        </row>
        <row r="529">
          <cell r="A529">
            <v>27821</v>
          </cell>
          <cell r="B529">
            <v>1976</v>
          </cell>
          <cell r="C529" t="str">
            <v>Mar</v>
          </cell>
          <cell r="D529">
            <v>2</v>
          </cell>
          <cell r="F529">
            <v>0</v>
          </cell>
          <cell r="G529">
            <v>0</v>
          </cell>
          <cell r="H529">
            <v>335</v>
          </cell>
          <cell r="I529">
            <v>0.66400000000000003</v>
          </cell>
          <cell r="J529">
            <v>0</v>
          </cell>
          <cell r="L529">
            <v>0</v>
          </cell>
          <cell r="M529">
            <v>0</v>
          </cell>
          <cell r="N529">
            <v>0</v>
          </cell>
          <cell r="P529">
            <v>0</v>
          </cell>
        </row>
        <row r="530">
          <cell r="A530">
            <v>27822</v>
          </cell>
          <cell r="B530">
            <v>1976</v>
          </cell>
          <cell r="C530" t="str">
            <v>Mar</v>
          </cell>
          <cell r="D530">
            <v>3</v>
          </cell>
          <cell r="F530">
            <v>0</v>
          </cell>
          <cell r="G530">
            <v>0</v>
          </cell>
          <cell r="H530">
            <v>225</v>
          </cell>
          <cell r="I530">
            <v>0.44600000000000001</v>
          </cell>
          <cell r="J530">
            <v>0</v>
          </cell>
          <cell r="L530">
            <v>0</v>
          </cell>
          <cell r="M530">
            <v>0</v>
          </cell>
          <cell r="N530">
            <v>0</v>
          </cell>
          <cell r="P530">
            <v>0</v>
          </cell>
        </row>
        <row r="531">
          <cell r="A531">
            <v>27823</v>
          </cell>
          <cell r="B531">
            <v>1976</v>
          </cell>
          <cell r="C531" t="str">
            <v>Mar</v>
          </cell>
          <cell r="D531">
            <v>4</v>
          </cell>
          <cell r="F531">
            <v>0</v>
          </cell>
          <cell r="G531">
            <v>0</v>
          </cell>
          <cell r="H531">
            <v>220</v>
          </cell>
          <cell r="I531">
            <v>0.436</v>
          </cell>
          <cell r="J531">
            <v>0</v>
          </cell>
          <cell r="L531">
            <v>0</v>
          </cell>
          <cell r="M531">
            <v>0</v>
          </cell>
          <cell r="N531">
            <v>0</v>
          </cell>
          <cell r="P531">
            <v>0</v>
          </cell>
        </row>
        <row r="532">
          <cell r="A532">
            <v>27824</v>
          </cell>
          <cell r="B532">
            <v>1976</v>
          </cell>
          <cell r="C532" t="str">
            <v>Mar</v>
          </cell>
          <cell r="D532">
            <v>5</v>
          </cell>
          <cell r="F532">
            <v>0</v>
          </cell>
          <cell r="G532">
            <v>0</v>
          </cell>
          <cell r="H532">
            <v>215</v>
          </cell>
          <cell r="I532">
            <v>0.42599999999999999</v>
          </cell>
          <cell r="J532">
            <v>0</v>
          </cell>
          <cell r="L532">
            <v>0</v>
          </cell>
          <cell r="M532">
            <v>0</v>
          </cell>
          <cell r="N532">
            <v>0</v>
          </cell>
          <cell r="P532">
            <v>0</v>
          </cell>
        </row>
        <row r="533">
          <cell r="A533">
            <v>27825</v>
          </cell>
          <cell r="B533">
            <v>1976</v>
          </cell>
          <cell r="C533" t="str">
            <v>Mar</v>
          </cell>
          <cell r="D533">
            <v>6</v>
          </cell>
          <cell r="F533">
            <v>0</v>
          </cell>
          <cell r="G533">
            <v>0</v>
          </cell>
          <cell r="H533">
            <v>203</v>
          </cell>
          <cell r="I533">
            <v>0.40300000000000002</v>
          </cell>
          <cell r="J533">
            <v>0</v>
          </cell>
          <cell r="L533">
            <v>0</v>
          </cell>
          <cell r="M533">
            <v>0</v>
          </cell>
          <cell r="N533">
            <v>0</v>
          </cell>
          <cell r="P533">
            <v>0</v>
          </cell>
        </row>
        <row r="534">
          <cell r="A534">
            <v>27826</v>
          </cell>
          <cell r="B534">
            <v>1976</v>
          </cell>
          <cell r="C534" t="str">
            <v>Mar</v>
          </cell>
          <cell r="D534">
            <v>7</v>
          </cell>
          <cell r="F534">
            <v>0</v>
          </cell>
          <cell r="G534">
            <v>0</v>
          </cell>
          <cell r="H534">
            <v>217</v>
          </cell>
          <cell r="I534">
            <v>0.43</v>
          </cell>
          <cell r="J534">
            <v>0</v>
          </cell>
          <cell r="L534">
            <v>0</v>
          </cell>
          <cell r="M534">
            <v>0</v>
          </cell>
          <cell r="N534">
            <v>0</v>
          </cell>
          <cell r="P534">
            <v>0</v>
          </cell>
        </row>
        <row r="535">
          <cell r="A535">
            <v>27827</v>
          </cell>
          <cell r="B535">
            <v>1976</v>
          </cell>
          <cell r="C535" t="str">
            <v>Mar</v>
          </cell>
          <cell r="D535">
            <v>8</v>
          </cell>
          <cell r="F535">
            <v>0</v>
          </cell>
          <cell r="G535">
            <v>0</v>
          </cell>
          <cell r="H535">
            <v>184</v>
          </cell>
          <cell r="I535">
            <v>0.36499999999999999</v>
          </cell>
          <cell r="J535">
            <v>0</v>
          </cell>
          <cell r="L535">
            <v>0</v>
          </cell>
          <cell r="M535">
            <v>0</v>
          </cell>
          <cell r="N535">
            <v>0</v>
          </cell>
          <cell r="P535">
            <v>0</v>
          </cell>
        </row>
        <row r="536">
          <cell r="A536">
            <v>27828</v>
          </cell>
          <cell r="B536">
            <v>1976</v>
          </cell>
          <cell r="C536" t="str">
            <v>Mar</v>
          </cell>
          <cell r="D536">
            <v>9</v>
          </cell>
          <cell r="F536">
            <v>0</v>
          </cell>
          <cell r="G536">
            <v>0</v>
          </cell>
          <cell r="H536">
            <v>190</v>
          </cell>
          <cell r="I536">
            <v>0.377</v>
          </cell>
          <cell r="J536">
            <v>0</v>
          </cell>
          <cell r="L536">
            <v>0</v>
          </cell>
          <cell r="M536">
            <v>0</v>
          </cell>
          <cell r="N536">
            <v>0</v>
          </cell>
          <cell r="P536">
            <v>0</v>
          </cell>
        </row>
        <row r="537">
          <cell r="A537">
            <v>27829</v>
          </cell>
          <cell r="B537">
            <v>1976</v>
          </cell>
          <cell r="C537" t="str">
            <v>Mar</v>
          </cell>
          <cell r="D537">
            <v>10</v>
          </cell>
          <cell r="F537">
            <v>0</v>
          </cell>
          <cell r="G537">
            <v>0</v>
          </cell>
          <cell r="H537">
            <v>232</v>
          </cell>
          <cell r="I537">
            <v>0.46</v>
          </cell>
          <cell r="J537">
            <v>0</v>
          </cell>
          <cell r="L537">
            <v>0</v>
          </cell>
          <cell r="M537">
            <v>0</v>
          </cell>
          <cell r="N537">
            <v>0</v>
          </cell>
          <cell r="P537">
            <v>0</v>
          </cell>
        </row>
        <row r="538">
          <cell r="A538">
            <v>27830</v>
          </cell>
          <cell r="B538">
            <v>1976</v>
          </cell>
          <cell r="C538" t="str">
            <v>Mar</v>
          </cell>
          <cell r="D538">
            <v>11</v>
          </cell>
          <cell r="F538">
            <v>0</v>
          </cell>
          <cell r="G538">
            <v>0</v>
          </cell>
          <cell r="H538">
            <v>298</v>
          </cell>
          <cell r="I538">
            <v>0.59099999999999997</v>
          </cell>
          <cell r="J538">
            <v>0</v>
          </cell>
          <cell r="L538">
            <v>0</v>
          </cell>
          <cell r="M538">
            <v>0</v>
          </cell>
          <cell r="N538">
            <v>0</v>
          </cell>
          <cell r="P538">
            <v>0</v>
          </cell>
        </row>
        <row r="539">
          <cell r="A539">
            <v>27831</v>
          </cell>
          <cell r="B539">
            <v>1976</v>
          </cell>
          <cell r="C539" t="str">
            <v>Mar</v>
          </cell>
          <cell r="D539">
            <v>12</v>
          </cell>
          <cell r="F539">
            <v>0</v>
          </cell>
          <cell r="G539">
            <v>0</v>
          </cell>
          <cell r="H539">
            <v>335</v>
          </cell>
          <cell r="I539">
            <v>0.66400000000000003</v>
          </cell>
          <cell r="J539">
            <v>0</v>
          </cell>
          <cell r="L539">
            <v>0</v>
          </cell>
          <cell r="M539">
            <v>0</v>
          </cell>
          <cell r="N539">
            <v>0</v>
          </cell>
          <cell r="P539">
            <v>0</v>
          </cell>
        </row>
        <row r="540">
          <cell r="A540">
            <v>27832</v>
          </cell>
          <cell r="B540">
            <v>1976</v>
          </cell>
          <cell r="C540" t="str">
            <v>Mar</v>
          </cell>
          <cell r="D540">
            <v>13</v>
          </cell>
          <cell r="F540">
            <v>0</v>
          </cell>
          <cell r="G540">
            <v>0</v>
          </cell>
          <cell r="H540">
            <v>306</v>
          </cell>
          <cell r="I540">
            <v>0.60699999999999998</v>
          </cell>
          <cell r="J540">
            <v>0</v>
          </cell>
          <cell r="L540">
            <v>0</v>
          </cell>
          <cell r="M540">
            <v>0</v>
          </cell>
          <cell r="N540">
            <v>0</v>
          </cell>
          <cell r="P540">
            <v>0</v>
          </cell>
        </row>
        <row r="541">
          <cell r="A541">
            <v>27833</v>
          </cell>
          <cell r="B541">
            <v>1976</v>
          </cell>
          <cell r="C541" t="str">
            <v>Mar</v>
          </cell>
          <cell r="D541">
            <v>14</v>
          </cell>
          <cell r="F541">
            <v>0</v>
          </cell>
          <cell r="G541">
            <v>0</v>
          </cell>
          <cell r="H541">
            <v>212</v>
          </cell>
          <cell r="I541">
            <v>0.42</v>
          </cell>
          <cell r="J541">
            <v>0</v>
          </cell>
          <cell r="L541">
            <v>0</v>
          </cell>
          <cell r="M541">
            <v>0</v>
          </cell>
          <cell r="N541">
            <v>0</v>
          </cell>
          <cell r="P541">
            <v>0</v>
          </cell>
        </row>
        <row r="542">
          <cell r="A542">
            <v>27834</v>
          </cell>
          <cell r="B542">
            <v>1976</v>
          </cell>
          <cell r="C542" t="str">
            <v>Mar</v>
          </cell>
          <cell r="D542">
            <v>15</v>
          </cell>
          <cell r="F542">
            <v>0</v>
          </cell>
          <cell r="G542">
            <v>0</v>
          </cell>
          <cell r="H542">
            <v>221</v>
          </cell>
          <cell r="I542">
            <v>0.438</v>
          </cell>
          <cell r="J542">
            <v>0</v>
          </cell>
          <cell r="L542">
            <v>0</v>
          </cell>
          <cell r="M542">
            <v>31</v>
          </cell>
          <cell r="N542">
            <v>6.0999999999999999E-2</v>
          </cell>
          <cell r="P542">
            <v>0</v>
          </cell>
        </row>
        <row r="543">
          <cell r="A543">
            <v>27835</v>
          </cell>
          <cell r="B543">
            <v>1976</v>
          </cell>
          <cell r="C543" t="str">
            <v>Mar</v>
          </cell>
          <cell r="D543">
            <v>16</v>
          </cell>
          <cell r="F543">
            <v>0</v>
          </cell>
          <cell r="G543">
            <v>0</v>
          </cell>
          <cell r="H543">
            <v>241</v>
          </cell>
          <cell r="I543">
            <v>0.47799999999999998</v>
          </cell>
          <cell r="J543">
            <v>0</v>
          </cell>
          <cell r="L543">
            <v>0</v>
          </cell>
          <cell r="M543">
            <v>50</v>
          </cell>
          <cell r="N543">
            <v>9.9000000000000005E-2</v>
          </cell>
          <cell r="P543">
            <v>0</v>
          </cell>
        </row>
        <row r="544">
          <cell r="A544">
            <v>27836</v>
          </cell>
          <cell r="B544">
            <v>1976</v>
          </cell>
          <cell r="C544" t="str">
            <v>Mar</v>
          </cell>
          <cell r="D544">
            <v>17</v>
          </cell>
          <cell r="F544">
            <v>0</v>
          </cell>
          <cell r="G544">
            <v>0</v>
          </cell>
          <cell r="H544">
            <v>235</v>
          </cell>
          <cell r="I544">
            <v>0.46600000000000003</v>
          </cell>
          <cell r="J544">
            <v>0</v>
          </cell>
          <cell r="L544">
            <v>0</v>
          </cell>
          <cell r="M544">
            <v>50</v>
          </cell>
          <cell r="N544">
            <v>9.9000000000000005E-2</v>
          </cell>
          <cell r="P544">
            <v>0</v>
          </cell>
        </row>
        <row r="545">
          <cell r="A545">
            <v>27837</v>
          </cell>
          <cell r="B545">
            <v>1976</v>
          </cell>
          <cell r="C545" t="str">
            <v>Mar</v>
          </cell>
          <cell r="D545">
            <v>18</v>
          </cell>
          <cell r="F545">
            <v>0</v>
          </cell>
          <cell r="G545">
            <v>0</v>
          </cell>
          <cell r="H545">
            <v>233</v>
          </cell>
          <cell r="I545">
            <v>0.46200000000000002</v>
          </cell>
          <cell r="J545">
            <v>0</v>
          </cell>
          <cell r="L545">
            <v>0</v>
          </cell>
          <cell r="M545">
            <v>50</v>
          </cell>
          <cell r="N545">
            <v>9.9000000000000005E-2</v>
          </cell>
          <cell r="P545">
            <v>0</v>
          </cell>
        </row>
        <row r="546">
          <cell r="A546">
            <v>27838</v>
          </cell>
          <cell r="B546">
            <v>1976</v>
          </cell>
          <cell r="C546" t="str">
            <v>Mar</v>
          </cell>
          <cell r="D546">
            <v>19</v>
          </cell>
          <cell r="F546">
            <v>0</v>
          </cell>
          <cell r="G546">
            <v>0</v>
          </cell>
          <cell r="H546">
            <v>268</v>
          </cell>
          <cell r="I546">
            <v>0.53200000000000003</v>
          </cell>
          <cell r="J546">
            <v>0</v>
          </cell>
          <cell r="L546">
            <v>0</v>
          </cell>
          <cell r="M546">
            <v>25</v>
          </cell>
          <cell r="N546">
            <v>0.05</v>
          </cell>
          <cell r="P546">
            <v>0</v>
          </cell>
        </row>
        <row r="547">
          <cell r="A547">
            <v>27839</v>
          </cell>
          <cell r="B547">
            <v>1976</v>
          </cell>
          <cell r="C547" t="str">
            <v>Mar</v>
          </cell>
          <cell r="D547">
            <v>20</v>
          </cell>
          <cell r="F547">
            <v>0</v>
          </cell>
          <cell r="G547">
            <v>0</v>
          </cell>
          <cell r="H547">
            <v>257</v>
          </cell>
          <cell r="I547">
            <v>0.51</v>
          </cell>
          <cell r="J547">
            <v>0</v>
          </cell>
          <cell r="L547">
            <v>0</v>
          </cell>
          <cell r="M547">
            <v>0</v>
          </cell>
          <cell r="N547">
            <v>0</v>
          </cell>
          <cell r="P547">
            <v>0</v>
          </cell>
        </row>
        <row r="548">
          <cell r="A548">
            <v>27840</v>
          </cell>
          <cell r="B548">
            <v>1976</v>
          </cell>
          <cell r="C548" t="str">
            <v>Mar</v>
          </cell>
          <cell r="D548">
            <v>21</v>
          </cell>
          <cell r="F548">
            <v>0</v>
          </cell>
          <cell r="G548">
            <v>0</v>
          </cell>
          <cell r="H548">
            <v>205</v>
          </cell>
          <cell r="I548">
            <v>0.40699999999999997</v>
          </cell>
          <cell r="J548">
            <v>0</v>
          </cell>
          <cell r="L548">
            <v>0</v>
          </cell>
          <cell r="M548">
            <v>0</v>
          </cell>
          <cell r="N548">
            <v>0</v>
          </cell>
          <cell r="P548">
            <v>0</v>
          </cell>
        </row>
        <row r="549">
          <cell r="A549">
            <v>27841</v>
          </cell>
          <cell r="B549">
            <v>1976</v>
          </cell>
          <cell r="C549" t="str">
            <v>Mar</v>
          </cell>
          <cell r="D549">
            <v>22</v>
          </cell>
          <cell r="F549">
            <v>0</v>
          </cell>
          <cell r="G549">
            <v>0</v>
          </cell>
          <cell r="H549">
            <v>194</v>
          </cell>
          <cell r="I549">
            <v>0.38500000000000001</v>
          </cell>
          <cell r="J549">
            <v>0</v>
          </cell>
          <cell r="L549">
            <v>0</v>
          </cell>
          <cell r="M549">
            <v>0</v>
          </cell>
          <cell r="N549">
            <v>0</v>
          </cell>
          <cell r="P549">
            <v>0</v>
          </cell>
        </row>
        <row r="550">
          <cell r="A550">
            <v>27842</v>
          </cell>
          <cell r="B550">
            <v>1976</v>
          </cell>
          <cell r="C550" t="str">
            <v>Mar</v>
          </cell>
          <cell r="D550">
            <v>23</v>
          </cell>
          <cell r="F550">
            <v>0</v>
          </cell>
          <cell r="G550">
            <v>0</v>
          </cell>
          <cell r="H550">
            <v>205</v>
          </cell>
          <cell r="I550">
            <v>0.40699999999999997</v>
          </cell>
          <cell r="J550">
            <v>0</v>
          </cell>
          <cell r="L550">
            <v>0</v>
          </cell>
          <cell r="M550">
            <v>29</v>
          </cell>
          <cell r="N550">
            <v>5.8000000000000003E-2</v>
          </cell>
          <cell r="P550">
            <v>0</v>
          </cell>
        </row>
        <row r="551">
          <cell r="A551">
            <v>27843</v>
          </cell>
          <cell r="B551">
            <v>1976</v>
          </cell>
          <cell r="C551" t="str">
            <v>Mar</v>
          </cell>
          <cell r="D551">
            <v>24</v>
          </cell>
          <cell r="F551">
            <v>0</v>
          </cell>
          <cell r="G551">
            <v>0</v>
          </cell>
          <cell r="H551">
            <v>183</v>
          </cell>
          <cell r="I551">
            <v>0.36299999999999999</v>
          </cell>
          <cell r="J551">
            <v>0</v>
          </cell>
          <cell r="L551">
            <v>0</v>
          </cell>
          <cell r="M551">
            <v>50</v>
          </cell>
          <cell r="N551">
            <v>9.9000000000000005E-2</v>
          </cell>
          <cell r="P551">
            <v>0</v>
          </cell>
        </row>
        <row r="552">
          <cell r="A552">
            <v>27844</v>
          </cell>
          <cell r="B552">
            <v>1976</v>
          </cell>
          <cell r="C552" t="str">
            <v>Mar</v>
          </cell>
          <cell r="D552">
            <v>25</v>
          </cell>
          <cell r="F552">
            <v>0</v>
          </cell>
          <cell r="G552">
            <v>0</v>
          </cell>
          <cell r="H552">
            <v>192</v>
          </cell>
          <cell r="I552">
            <v>0.38100000000000001</v>
          </cell>
          <cell r="J552">
            <v>0</v>
          </cell>
          <cell r="L552">
            <v>0</v>
          </cell>
          <cell r="M552">
            <v>50</v>
          </cell>
          <cell r="N552">
            <v>9.9000000000000005E-2</v>
          </cell>
          <cell r="P552">
            <v>0</v>
          </cell>
        </row>
        <row r="553">
          <cell r="A553">
            <v>27845</v>
          </cell>
          <cell r="B553">
            <v>1976</v>
          </cell>
          <cell r="C553" t="str">
            <v>Mar</v>
          </cell>
          <cell r="D553">
            <v>26</v>
          </cell>
          <cell r="F553">
            <v>0</v>
          </cell>
          <cell r="G553">
            <v>0</v>
          </cell>
          <cell r="H553">
            <v>171</v>
          </cell>
          <cell r="I553">
            <v>0.33900000000000002</v>
          </cell>
          <cell r="J553">
            <v>0</v>
          </cell>
          <cell r="L553">
            <v>0</v>
          </cell>
          <cell r="M553">
            <v>50</v>
          </cell>
          <cell r="N553">
            <v>9.9000000000000005E-2</v>
          </cell>
          <cell r="P553">
            <v>0</v>
          </cell>
        </row>
        <row r="554">
          <cell r="A554">
            <v>27846</v>
          </cell>
          <cell r="B554">
            <v>1976</v>
          </cell>
          <cell r="C554" t="str">
            <v>Mar</v>
          </cell>
          <cell r="D554">
            <v>27</v>
          </cell>
          <cell r="F554">
            <v>0</v>
          </cell>
          <cell r="G554">
            <v>0</v>
          </cell>
          <cell r="H554">
            <v>170</v>
          </cell>
          <cell r="I554">
            <v>0.33700000000000002</v>
          </cell>
          <cell r="J554">
            <v>0</v>
          </cell>
          <cell r="L554">
            <v>0</v>
          </cell>
          <cell r="M554">
            <v>68</v>
          </cell>
          <cell r="N554">
            <v>0.13500000000000001</v>
          </cell>
          <cell r="P554">
            <v>0</v>
          </cell>
        </row>
        <row r="555">
          <cell r="A555">
            <v>27847</v>
          </cell>
          <cell r="B555">
            <v>1976</v>
          </cell>
          <cell r="C555" t="str">
            <v>Mar</v>
          </cell>
          <cell r="D555">
            <v>28</v>
          </cell>
          <cell r="F555">
            <v>0</v>
          </cell>
          <cell r="G555">
            <v>0</v>
          </cell>
          <cell r="H555">
            <v>152</v>
          </cell>
          <cell r="I555">
            <v>0.30099999999999999</v>
          </cell>
          <cell r="J555">
            <v>0</v>
          </cell>
          <cell r="L555">
            <v>0</v>
          </cell>
          <cell r="M555">
            <v>144</v>
          </cell>
          <cell r="N555">
            <v>0.28599999999999998</v>
          </cell>
          <cell r="P555">
            <v>0</v>
          </cell>
        </row>
        <row r="556">
          <cell r="A556">
            <v>27848</v>
          </cell>
          <cell r="B556">
            <v>1976</v>
          </cell>
          <cell r="C556" t="str">
            <v>Mar</v>
          </cell>
          <cell r="D556">
            <v>29</v>
          </cell>
          <cell r="F556">
            <v>0</v>
          </cell>
          <cell r="G556">
            <v>0</v>
          </cell>
          <cell r="H556">
            <v>171</v>
          </cell>
          <cell r="I556">
            <v>0.33900000000000002</v>
          </cell>
          <cell r="J556">
            <v>0</v>
          </cell>
          <cell r="L556">
            <v>0</v>
          </cell>
          <cell r="M556">
            <v>278</v>
          </cell>
          <cell r="N556">
            <v>0.55100000000000005</v>
          </cell>
          <cell r="P556">
            <v>0</v>
          </cell>
        </row>
        <row r="557">
          <cell r="A557">
            <v>27849</v>
          </cell>
          <cell r="B557">
            <v>1976</v>
          </cell>
          <cell r="C557" t="str">
            <v>Mar</v>
          </cell>
          <cell r="D557">
            <v>30</v>
          </cell>
          <cell r="F557">
            <v>0</v>
          </cell>
          <cell r="G557">
            <v>0</v>
          </cell>
          <cell r="H557">
            <v>166</v>
          </cell>
          <cell r="I557">
            <v>0.32900000000000001</v>
          </cell>
          <cell r="J557">
            <v>0</v>
          </cell>
          <cell r="L557">
            <v>0</v>
          </cell>
          <cell r="M557">
            <v>409</v>
          </cell>
          <cell r="N557">
            <v>0.81100000000000005</v>
          </cell>
          <cell r="P557">
            <v>0</v>
          </cell>
        </row>
        <row r="558">
          <cell r="A558">
            <v>27850</v>
          </cell>
          <cell r="B558">
            <v>1976</v>
          </cell>
          <cell r="C558" t="str">
            <v>Mar</v>
          </cell>
          <cell r="D558">
            <v>31</v>
          </cell>
          <cell r="F558">
            <v>0</v>
          </cell>
          <cell r="G558">
            <v>0</v>
          </cell>
          <cell r="H558">
            <v>162</v>
          </cell>
          <cell r="I558">
            <v>0.32100000000000001</v>
          </cell>
          <cell r="J558">
            <v>0</v>
          </cell>
          <cell r="L558">
            <v>0</v>
          </cell>
          <cell r="M558">
            <v>421</v>
          </cell>
          <cell r="N558">
            <v>0.83499999999999996</v>
          </cell>
          <cell r="P558">
            <v>0</v>
          </cell>
        </row>
        <row r="559">
          <cell r="A559">
            <v>27851</v>
          </cell>
          <cell r="B559">
            <v>1976</v>
          </cell>
          <cell r="C559" t="str">
            <v>Apr</v>
          </cell>
          <cell r="D559">
            <v>1</v>
          </cell>
          <cell r="F559">
            <v>0</v>
          </cell>
          <cell r="G559">
            <v>0</v>
          </cell>
          <cell r="H559">
            <v>157</v>
          </cell>
          <cell r="I559">
            <v>0.311</v>
          </cell>
          <cell r="J559">
            <v>0</v>
          </cell>
          <cell r="L559">
            <v>0</v>
          </cell>
          <cell r="M559">
            <v>375</v>
          </cell>
          <cell r="N559">
            <v>0.74399999999999999</v>
          </cell>
          <cell r="P559">
            <v>0</v>
          </cell>
        </row>
        <row r="560">
          <cell r="A560">
            <v>27852</v>
          </cell>
          <cell r="B560">
            <v>1976</v>
          </cell>
          <cell r="C560" t="str">
            <v>Apr</v>
          </cell>
          <cell r="D560">
            <v>2</v>
          </cell>
          <cell r="F560">
            <v>0</v>
          </cell>
          <cell r="G560">
            <v>0</v>
          </cell>
          <cell r="H560">
            <v>157</v>
          </cell>
          <cell r="I560">
            <v>0.311</v>
          </cell>
          <cell r="J560">
            <v>0</v>
          </cell>
          <cell r="L560">
            <v>0</v>
          </cell>
          <cell r="M560">
            <v>442</v>
          </cell>
          <cell r="N560">
            <v>0.877</v>
          </cell>
          <cell r="P560">
            <v>0</v>
          </cell>
        </row>
        <row r="561">
          <cell r="A561">
            <v>27853</v>
          </cell>
          <cell r="B561">
            <v>1976</v>
          </cell>
          <cell r="C561" t="str">
            <v>Apr</v>
          </cell>
          <cell r="D561">
            <v>3</v>
          </cell>
          <cell r="F561">
            <v>0</v>
          </cell>
          <cell r="G561">
            <v>0</v>
          </cell>
          <cell r="H561">
            <v>151</v>
          </cell>
          <cell r="I561">
            <v>0.3</v>
          </cell>
          <cell r="J561">
            <v>0</v>
          </cell>
          <cell r="L561">
            <v>0</v>
          </cell>
          <cell r="M561">
            <v>475</v>
          </cell>
          <cell r="N561">
            <v>0.94199999999999995</v>
          </cell>
          <cell r="P561">
            <v>0</v>
          </cell>
        </row>
        <row r="562">
          <cell r="A562">
            <v>27854</v>
          </cell>
          <cell r="B562">
            <v>1976</v>
          </cell>
          <cell r="C562" t="str">
            <v>Apr</v>
          </cell>
          <cell r="D562">
            <v>4</v>
          </cell>
          <cell r="F562">
            <v>0</v>
          </cell>
          <cell r="G562">
            <v>0</v>
          </cell>
          <cell r="H562">
            <v>150</v>
          </cell>
          <cell r="I562">
            <v>0.29799999999999999</v>
          </cell>
          <cell r="J562">
            <v>0</v>
          </cell>
          <cell r="L562">
            <v>0</v>
          </cell>
          <cell r="M562">
            <v>493</v>
          </cell>
          <cell r="N562">
            <v>0.97799999999999998</v>
          </cell>
          <cell r="P562">
            <v>0</v>
          </cell>
        </row>
        <row r="563">
          <cell r="A563">
            <v>27855</v>
          </cell>
          <cell r="B563">
            <v>1976</v>
          </cell>
          <cell r="C563" t="str">
            <v>Apr</v>
          </cell>
          <cell r="D563">
            <v>5</v>
          </cell>
          <cell r="F563">
            <v>0</v>
          </cell>
          <cell r="G563">
            <v>0</v>
          </cell>
          <cell r="H563">
            <v>146</v>
          </cell>
          <cell r="I563">
            <v>0.28999999999999998</v>
          </cell>
          <cell r="J563">
            <v>0</v>
          </cell>
          <cell r="L563">
            <v>0</v>
          </cell>
          <cell r="M563">
            <v>552</v>
          </cell>
          <cell r="N563">
            <v>1.095</v>
          </cell>
          <cell r="P563">
            <v>0</v>
          </cell>
        </row>
        <row r="564">
          <cell r="A564">
            <v>27856</v>
          </cell>
          <cell r="B564">
            <v>1976</v>
          </cell>
          <cell r="C564" t="str">
            <v>Apr</v>
          </cell>
          <cell r="D564">
            <v>6</v>
          </cell>
          <cell r="F564">
            <v>0</v>
          </cell>
          <cell r="G564">
            <v>0</v>
          </cell>
          <cell r="H564">
            <v>145</v>
          </cell>
          <cell r="I564">
            <v>0.28799999999999998</v>
          </cell>
          <cell r="J564">
            <v>0</v>
          </cell>
          <cell r="L564">
            <v>0</v>
          </cell>
          <cell r="M564">
            <v>598</v>
          </cell>
          <cell r="N564">
            <v>1.1859999999999999</v>
          </cell>
          <cell r="P564">
            <v>0</v>
          </cell>
        </row>
        <row r="565">
          <cell r="A565">
            <v>27857</v>
          </cell>
          <cell r="B565">
            <v>1976</v>
          </cell>
          <cell r="C565" t="str">
            <v>Apr</v>
          </cell>
          <cell r="D565">
            <v>7</v>
          </cell>
          <cell r="F565">
            <v>0</v>
          </cell>
          <cell r="G565">
            <v>0</v>
          </cell>
          <cell r="H565">
            <v>96</v>
          </cell>
          <cell r="I565">
            <v>0.19</v>
          </cell>
          <cell r="J565">
            <v>0</v>
          </cell>
          <cell r="L565">
            <v>0</v>
          </cell>
          <cell r="M565">
            <v>625</v>
          </cell>
          <cell r="N565">
            <v>1.24</v>
          </cell>
          <cell r="P565">
            <v>0</v>
          </cell>
        </row>
        <row r="566">
          <cell r="A566">
            <v>27858</v>
          </cell>
          <cell r="B566">
            <v>1976</v>
          </cell>
          <cell r="C566" t="str">
            <v>Apr</v>
          </cell>
          <cell r="D566">
            <v>8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L566">
            <v>0</v>
          </cell>
          <cell r="M566">
            <v>625</v>
          </cell>
          <cell r="N566">
            <v>1.24</v>
          </cell>
          <cell r="P566">
            <v>0</v>
          </cell>
        </row>
        <row r="567">
          <cell r="A567">
            <v>27859</v>
          </cell>
          <cell r="B567">
            <v>1976</v>
          </cell>
          <cell r="C567" t="str">
            <v>Apr</v>
          </cell>
          <cell r="D567">
            <v>9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L567">
            <v>0</v>
          </cell>
          <cell r="M567">
            <v>587</v>
          </cell>
          <cell r="N567">
            <v>1.1639999999999999</v>
          </cell>
          <cell r="P567">
            <v>0</v>
          </cell>
        </row>
        <row r="568">
          <cell r="A568">
            <v>27860</v>
          </cell>
          <cell r="B568">
            <v>1976</v>
          </cell>
          <cell r="C568" t="str">
            <v>Apr</v>
          </cell>
          <cell r="D568">
            <v>10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L568">
            <v>0</v>
          </cell>
          <cell r="M568">
            <v>553</v>
          </cell>
          <cell r="N568">
            <v>1.097</v>
          </cell>
          <cell r="P568">
            <v>0</v>
          </cell>
        </row>
        <row r="569">
          <cell r="A569">
            <v>27861</v>
          </cell>
          <cell r="B569">
            <v>1976</v>
          </cell>
          <cell r="C569" t="str">
            <v>Apr</v>
          </cell>
          <cell r="D569">
            <v>11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L569">
            <v>0</v>
          </cell>
          <cell r="M569">
            <v>405</v>
          </cell>
          <cell r="N569">
            <v>0.80300000000000005</v>
          </cell>
          <cell r="P569">
            <v>0</v>
          </cell>
        </row>
        <row r="570">
          <cell r="A570">
            <v>27862</v>
          </cell>
          <cell r="B570">
            <v>1976</v>
          </cell>
          <cell r="C570" t="str">
            <v>Apr</v>
          </cell>
          <cell r="D570">
            <v>12</v>
          </cell>
          <cell r="F570">
            <v>57</v>
          </cell>
          <cell r="G570">
            <v>0.113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  <cell r="M570">
            <v>399</v>
          </cell>
          <cell r="N570">
            <v>0.79100000000000004</v>
          </cell>
          <cell r="P570">
            <v>0</v>
          </cell>
        </row>
        <row r="571">
          <cell r="A571">
            <v>27863</v>
          </cell>
          <cell r="B571">
            <v>1976</v>
          </cell>
          <cell r="C571" t="str">
            <v>Apr</v>
          </cell>
          <cell r="D571">
            <v>13</v>
          </cell>
          <cell r="F571">
            <v>203</v>
          </cell>
          <cell r="G571">
            <v>0.40300000000000002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400</v>
          </cell>
          <cell r="N571">
            <v>0.79300000000000004</v>
          </cell>
          <cell r="P571">
            <v>0</v>
          </cell>
        </row>
        <row r="572">
          <cell r="A572">
            <v>27864</v>
          </cell>
          <cell r="B572">
            <v>1976</v>
          </cell>
          <cell r="C572" t="str">
            <v>Apr</v>
          </cell>
          <cell r="D572">
            <v>14</v>
          </cell>
          <cell r="F572">
            <v>223</v>
          </cell>
          <cell r="G572">
            <v>0.442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  <cell r="M572">
            <v>356</v>
          </cell>
          <cell r="N572">
            <v>0.70599999999999996</v>
          </cell>
          <cell r="P572">
            <v>0</v>
          </cell>
        </row>
        <row r="573">
          <cell r="A573">
            <v>27865</v>
          </cell>
          <cell r="B573">
            <v>1976</v>
          </cell>
          <cell r="C573" t="str">
            <v>Apr</v>
          </cell>
          <cell r="D573">
            <v>15</v>
          </cell>
          <cell r="F573">
            <v>177</v>
          </cell>
          <cell r="G573">
            <v>0.35099999999999998</v>
          </cell>
          <cell r="H573">
            <v>0</v>
          </cell>
          <cell r="I573">
            <v>0</v>
          </cell>
          <cell r="J573">
            <v>0</v>
          </cell>
          <cell r="L573">
            <v>0</v>
          </cell>
          <cell r="M573">
            <v>247</v>
          </cell>
          <cell r="N573">
            <v>0.49</v>
          </cell>
          <cell r="P573">
            <v>0</v>
          </cell>
        </row>
        <row r="574">
          <cell r="A574">
            <v>27866</v>
          </cell>
          <cell r="B574">
            <v>1976</v>
          </cell>
          <cell r="C574" t="str">
            <v>Apr</v>
          </cell>
          <cell r="D574">
            <v>16</v>
          </cell>
          <cell r="F574">
            <v>236</v>
          </cell>
          <cell r="G574">
            <v>0.46800000000000003</v>
          </cell>
          <cell r="H574">
            <v>0</v>
          </cell>
          <cell r="I574">
            <v>0</v>
          </cell>
          <cell r="J574">
            <v>0</v>
          </cell>
          <cell r="L574">
            <v>0</v>
          </cell>
          <cell r="M574">
            <v>258</v>
          </cell>
          <cell r="N574">
            <v>0.51200000000000001</v>
          </cell>
          <cell r="P574">
            <v>0</v>
          </cell>
        </row>
        <row r="575">
          <cell r="A575">
            <v>27867</v>
          </cell>
          <cell r="B575">
            <v>1976</v>
          </cell>
          <cell r="C575" t="str">
            <v>Apr</v>
          </cell>
          <cell r="D575">
            <v>17</v>
          </cell>
          <cell r="F575">
            <v>265</v>
          </cell>
          <cell r="G575">
            <v>0.52600000000000002</v>
          </cell>
          <cell r="H575">
            <v>65</v>
          </cell>
          <cell r="I575">
            <v>0.129</v>
          </cell>
          <cell r="J575">
            <v>0</v>
          </cell>
          <cell r="L575">
            <v>0</v>
          </cell>
          <cell r="M575">
            <v>246</v>
          </cell>
          <cell r="N575">
            <v>0.48799999999999999</v>
          </cell>
          <cell r="P575">
            <v>0</v>
          </cell>
        </row>
        <row r="576">
          <cell r="A576">
            <v>27868</v>
          </cell>
          <cell r="B576">
            <v>1976</v>
          </cell>
          <cell r="C576" t="str">
            <v>Apr</v>
          </cell>
          <cell r="D576">
            <v>18</v>
          </cell>
          <cell r="F576">
            <v>293</v>
          </cell>
          <cell r="G576">
            <v>0.58099999999999996</v>
          </cell>
          <cell r="H576">
            <v>104</v>
          </cell>
          <cell r="I576">
            <v>0.20599999999999999</v>
          </cell>
          <cell r="J576">
            <v>0</v>
          </cell>
          <cell r="L576">
            <v>0</v>
          </cell>
          <cell r="M576">
            <v>113</v>
          </cell>
          <cell r="N576">
            <v>0.224</v>
          </cell>
          <cell r="P576">
            <v>0</v>
          </cell>
        </row>
        <row r="577">
          <cell r="A577">
            <v>27869</v>
          </cell>
          <cell r="B577">
            <v>1976</v>
          </cell>
          <cell r="C577" t="str">
            <v>Apr</v>
          </cell>
          <cell r="D577">
            <v>19</v>
          </cell>
          <cell r="F577">
            <v>322</v>
          </cell>
          <cell r="G577">
            <v>0.63900000000000001</v>
          </cell>
          <cell r="H577">
            <v>137</v>
          </cell>
          <cell r="I577">
            <v>0.27200000000000002</v>
          </cell>
          <cell r="J577">
            <v>0</v>
          </cell>
          <cell r="L577">
            <v>0</v>
          </cell>
          <cell r="M577">
            <v>41</v>
          </cell>
          <cell r="N577">
            <v>8.1000000000000003E-2</v>
          </cell>
          <cell r="P577">
            <v>0</v>
          </cell>
        </row>
        <row r="578">
          <cell r="A578">
            <v>27870</v>
          </cell>
          <cell r="B578">
            <v>1976</v>
          </cell>
          <cell r="C578" t="str">
            <v>Apr</v>
          </cell>
          <cell r="D578">
            <v>20</v>
          </cell>
          <cell r="F578">
            <v>390</v>
          </cell>
          <cell r="G578">
            <v>0.77400000000000002</v>
          </cell>
          <cell r="H578">
            <v>149</v>
          </cell>
          <cell r="I578">
            <v>0.29599999999999999</v>
          </cell>
          <cell r="J578">
            <v>0</v>
          </cell>
          <cell r="L578">
            <v>0</v>
          </cell>
          <cell r="M578">
            <v>105</v>
          </cell>
          <cell r="N578">
            <v>0.20799999999999999</v>
          </cell>
          <cell r="P578">
            <v>0</v>
          </cell>
        </row>
        <row r="579">
          <cell r="A579">
            <v>27871</v>
          </cell>
          <cell r="B579">
            <v>1976</v>
          </cell>
          <cell r="C579" t="str">
            <v>Apr</v>
          </cell>
          <cell r="D579">
            <v>21</v>
          </cell>
          <cell r="F579">
            <v>459</v>
          </cell>
          <cell r="G579">
            <v>0.91</v>
          </cell>
          <cell r="H579">
            <v>110</v>
          </cell>
          <cell r="I579">
            <v>0.218</v>
          </cell>
          <cell r="J579">
            <v>0</v>
          </cell>
          <cell r="L579">
            <v>0</v>
          </cell>
          <cell r="M579">
            <v>92</v>
          </cell>
          <cell r="N579">
            <v>0.182</v>
          </cell>
          <cell r="P579">
            <v>0</v>
          </cell>
        </row>
        <row r="580">
          <cell r="A580">
            <v>27872</v>
          </cell>
          <cell r="B580">
            <v>1976</v>
          </cell>
          <cell r="C580" t="str">
            <v>Apr</v>
          </cell>
          <cell r="D580">
            <v>22</v>
          </cell>
          <cell r="F580">
            <v>502</v>
          </cell>
          <cell r="G580">
            <v>0.996</v>
          </cell>
          <cell r="H580">
            <v>113</v>
          </cell>
          <cell r="I580">
            <v>0.224</v>
          </cell>
          <cell r="J580">
            <v>0</v>
          </cell>
          <cell r="L580">
            <v>0</v>
          </cell>
          <cell r="M580">
            <v>28</v>
          </cell>
          <cell r="N580">
            <v>5.6000000000000001E-2</v>
          </cell>
          <cell r="P580">
            <v>0</v>
          </cell>
        </row>
        <row r="581">
          <cell r="A581">
            <v>27873</v>
          </cell>
          <cell r="B581">
            <v>1976</v>
          </cell>
          <cell r="C581" t="str">
            <v>Apr</v>
          </cell>
          <cell r="D581">
            <v>23</v>
          </cell>
          <cell r="F581">
            <v>541</v>
          </cell>
          <cell r="G581">
            <v>1.073</v>
          </cell>
          <cell r="H581">
            <v>117</v>
          </cell>
          <cell r="I581">
            <v>0.23200000000000001</v>
          </cell>
          <cell r="J581">
            <v>0</v>
          </cell>
          <cell r="L581">
            <v>0</v>
          </cell>
          <cell r="M581">
            <v>0</v>
          </cell>
          <cell r="N581">
            <v>0</v>
          </cell>
          <cell r="P581">
            <v>0</v>
          </cell>
        </row>
        <row r="582">
          <cell r="A582">
            <v>27874</v>
          </cell>
          <cell r="B582">
            <v>1976</v>
          </cell>
          <cell r="C582" t="str">
            <v>Apr</v>
          </cell>
          <cell r="D582">
            <v>24</v>
          </cell>
          <cell r="F582">
            <v>552</v>
          </cell>
          <cell r="G582">
            <v>1.095</v>
          </cell>
          <cell r="H582">
            <v>104</v>
          </cell>
          <cell r="I582">
            <v>0.20599999999999999</v>
          </cell>
          <cell r="J582">
            <v>0</v>
          </cell>
          <cell r="L582">
            <v>0</v>
          </cell>
          <cell r="M582">
            <v>0</v>
          </cell>
          <cell r="N582">
            <v>0</v>
          </cell>
          <cell r="P582">
            <v>0</v>
          </cell>
        </row>
        <row r="583">
          <cell r="A583">
            <v>27875</v>
          </cell>
          <cell r="B583">
            <v>1976</v>
          </cell>
          <cell r="C583" t="str">
            <v>Apr</v>
          </cell>
          <cell r="D583">
            <v>25</v>
          </cell>
          <cell r="F583">
            <v>558</v>
          </cell>
          <cell r="G583">
            <v>1.107</v>
          </cell>
          <cell r="H583">
            <v>139</v>
          </cell>
          <cell r="I583">
            <v>0.27600000000000002</v>
          </cell>
          <cell r="J583">
            <v>0</v>
          </cell>
          <cell r="L583">
            <v>0</v>
          </cell>
          <cell r="M583">
            <v>0</v>
          </cell>
          <cell r="N583">
            <v>0</v>
          </cell>
          <cell r="P583">
            <v>0</v>
          </cell>
        </row>
        <row r="584">
          <cell r="A584">
            <v>27876</v>
          </cell>
          <cell r="B584">
            <v>1976</v>
          </cell>
          <cell r="C584" t="str">
            <v>Apr</v>
          </cell>
          <cell r="D584">
            <v>26</v>
          </cell>
          <cell r="F584">
            <v>610</v>
          </cell>
          <cell r="G584">
            <v>1.21</v>
          </cell>
          <cell r="H584">
            <v>185</v>
          </cell>
          <cell r="I584">
            <v>0.36699999999999999</v>
          </cell>
          <cell r="J584">
            <v>0</v>
          </cell>
          <cell r="L584">
            <v>0</v>
          </cell>
          <cell r="M584">
            <v>0</v>
          </cell>
          <cell r="N584">
            <v>0</v>
          </cell>
          <cell r="P584">
            <v>0</v>
          </cell>
        </row>
        <row r="585">
          <cell r="A585">
            <v>27877</v>
          </cell>
          <cell r="B585">
            <v>1976</v>
          </cell>
          <cell r="C585" t="str">
            <v>Apr</v>
          </cell>
          <cell r="D585">
            <v>27</v>
          </cell>
          <cell r="F585">
            <v>664</v>
          </cell>
          <cell r="G585">
            <v>1.3169999999999999</v>
          </cell>
          <cell r="H585">
            <v>221</v>
          </cell>
          <cell r="I585">
            <v>0.438</v>
          </cell>
          <cell r="J585">
            <v>47</v>
          </cell>
          <cell r="L585">
            <v>4.7E-2</v>
          </cell>
          <cell r="M585">
            <v>0</v>
          </cell>
          <cell r="N585">
            <v>0</v>
          </cell>
          <cell r="P585">
            <v>8.5539999999999991E-3</v>
          </cell>
        </row>
        <row r="586">
          <cell r="A586">
            <v>27878</v>
          </cell>
          <cell r="B586">
            <v>1976</v>
          </cell>
          <cell r="C586" t="str">
            <v>Apr</v>
          </cell>
          <cell r="D586">
            <v>28</v>
          </cell>
          <cell r="F586">
            <v>674</v>
          </cell>
          <cell r="G586">
            <v>1.337</v>
          </cell>
          <cell r="H586">
            <v>231</v>
          </cell>
          <cell r="I586">
            <v>0.45800000000000002</v>
          </cell>
          <cell r="J586">
            <v>70</v>
          </cell>
          <cell r="L586">
            <v>7.0000000000000007E-2</v>
          </cell>
          <cell r="M586">
            <v>0</v>
          </cell>
          <cell r="N586">
            <v>0</v>
          </cell>
          <cell r="P586">
            <v>1.2740000000000001E-2</v>
          </cell>
        </row>
        <row r="587">
          <cell r="A587">
            <v>27879</v>
          </cell>
          <cell r="B587">
            <v>1976</v>
          </cell>
          <cell r="C587" t="str">
            <v>Apr</v>
          </cell>
          <cell r="D587">
            <v>29</v>
          </cell>
          <cell r="F587">
            <v>685</v>
          </cell>
          <cell r="G587">
            <v>1.359</v>
          </cell>
          <cell r="H587">
            <v>233</v>
          </cell>
          <cell r="I587">
            <v>0.46200000000000002</v>
          </cell>
          <cell r="J587">
            <v>70</v>
          </cell>
          <cell r="L587">
            <v>7.0000000000000007E-2</v>
          </cell>
          <cell r="M587">
            <v>0</v>
          </cell>
          <cell r="N587">
            <v>0</v>
          </cell>
          <cell r="P587">
            <v>1.2740000000000001E-2</v>
          </cell>
        </row>
        <row r="588">
          <cell r="A588">
            <v>27880</v>
          </cell>
          <cell r="B588">
            <v>1976</v>
          </cell>
          <cell r="C588" t="str">
            <v>Apr</v>
          </cell>
          <cell r="D588">
            <v>30</v>
          </cell>
          <cell r="F588">
            <v>702</v>
          </cell>
          <cell r="G588">
            <v>1.3919999999999999</v>
          </cell>
          <cell r="H588">
            <v>225</v>
          </cell>
          <cell r="I588">
            <v>0.44600000000000001</v>
          </cell>
          <cell r="J588">
            <v>70</v>
          </cell>
          <cell r="L588">
            <v>7.0000000000000007E-2</v>
          </cell>
          <cell r="M588">
            <v>0</v>
          </cell>
          <cell r="N588">
            <v>0</v>
          </cell>
          <cell r="P588">
            <v>1.2740000000000001E-2</v>
          </cell>
        </row>
        <row r="589">
          <cell r="A589">
            <v>27881</v>
          </cell>
          <cell r="B589">
            <v>1976</v>
          </cell>
          <cell r="C589" t="str">
            <v>May</v>
          </cell>
          <cell r="D589">
            <v>1</v>
          </cell>
          <cell r="F589">
            <v>736</v>
          </cell>
          <cell r="G589">
            <v>1.46</v>
          </cell>
          <cell r="H589">
            <v>229</v>
          </cell>
          <cell r="I589">
            <v>0.45400000000000001</v>
          </cell>
          <cell r="J589">
            <v>118</v>
          </cell>
          <cell r="L589">
            <v>0.11799999999999999</v>
          </cell>
          <cell r="M589">
            <v>0</v>
          </cell>
          <cell r="N589">
            <v>0</v>
          </cell>
          <cell r="P589">
            <v>9.4400000000000005E-3</v>
          </cell>
        </row>
        <row r="590">
          <cell r="A590">
            <v>27882</v>
          </cell>
          <cell r="B590">
            <v>1976</v>
          </cell>
          <cell r="C590" t="str">
            <v>May</v>
          </cell>
          <cell r="D590">
            <v>2</v>
          </cell>
          <cell r="F590">
            <v>754</v>
          </cell>
          <cell r="G590">
            <v>1.496</v>
          </cell>
          <cell r="H590">
            <v>251</v>
          </cell>
          <cell r="I590">
            <v>0.498</v>
          </cell>
          <cell r="J590">
            <v>140</v>
          </cell>
          <cell r="L590">
            <v>0.14000000000000001</v>
          </cell>
          <cell r="M590">
            <v>0</v>
          </cell>
          <cell r="N590">
            <v>0</v>
          </cell>
          <cell r="P590">
            <v>1.1200000000000002E-2</v>
          </cell>
        </row>
        <row r="591">
          <cell r="A591">
            <v>27883</v>
          </cell>
          <cell r="B591">
            <v>1976</v>
          </cell>
          <cell r="C591" t="str">
            <v>May</v>
          </cell>
          <cell r="D591">
            <v>3</v>
          </cell>
          <cell r="F591">
            <v>805</v>
          </cell>
          <cell r="G591">
            <v>1.597</v>
          </cell>
          <cell r="H591">
            <v>251</v>
          </cell>
          <cell r="I591">
            <v>0.498</v>
          </cell>
          <cell r="J591">
            <v>140</v>
          </cell>
          <cell r="L591">
            <v>0.14000000000000001</v>
          </cell>
          <cell r="M591">
            <v>20</v>
          </cell>
          <cell r="N591">
            <v>0.04</v>
          </cell>
          <cell r="P591">
            <v>1.1200000000000002E-2</v>
          </cell>
        </row>
        <row r="592">
          <cell r="A592">
            <v>27884</v>
          </cell>
          <cell r="B592">
            <v>1976</v>
          </cell>
          <cell r="C592" t="str">
            <v>May</v>
          </cell>
          <cell r="D592">
            <v>4</v>
          </cell>
          <cell r="F592">
            <v>870</v>
          </cell>
          <cell r="G592">
            <v>1.726</v>
          </cell>
          <cell r="H592">
            <v>227</v>
          </cell>
          <cell r="I592">
            <v>0.45</v>
          </cell>
          <cell r="J592">
            <v>140</v>
          </cell>
          <cell r="L592">
            <v>0.14000000000000001</v>
          </cell>
          <cell r="M592">
            <v>32</v>
          </cell>
          <cell r="N592">
            <v>6.3E-2</v>
          </cell>
          <cell r="P592">
            <v>1.1200000000000002E-2</v>
          </cell>
        </row>
        <row r="593">
          <cell r="A593">
            <v>27885</v>
          </cell>
          <cell r="B593">
            <v>1976</v>
          </cell>
          <cell r="C593" t="str">
            <v>May</v>
          </cell>
          <cell r="D593">
            <v>5</v>
          </cell>
          <cell r="F593">
            <v>903</v>
          </cell>
          <cell r="G593">
            <v>1.7909999999999999</v>
          </cell>
          <cell r="H593">
            <v>218</v>
          </cell>
          <cell r="I593">
            <v>0.432</v>
          </cell>
          <cell r="J593">
            <v>140</v>
          </cell>
          <cell r="L593">
            <v>0.14000000000000001</v>
          </cell>
          <cell r="M593">
            <v>35</v>
          </cell>
          <cell r="N593">
            <v>6.9000000000000006E-2</v>
          </cell>
          <cell r="P593">
            <v>1.1200000000000002E-2</v>
          </cell>
        </row>
        <row r="594">
          <cell r="A594">
            <v>27886</v>
          </cell>
          <cell r="B594">
            <v>1976</v>
          </cell>
          <cell r="C594" t="str">
            <v>May</v>
          </cell>
          <cell r="D594">
            <v>6</v>
          </cell>
          <cell r="F594">
            <v>925</v>
          </cell>
          <cell r="G594">
            <v>1.835</v>
          </cell>
          <cell r="H594">
            <v>221</v>
          </cell>
          <cell r="I594">
            <v>0.438</v>
          </cell>
          <cell r="J594">
            <v>140</v>
          </cell>
          <cell r="L594">
            <v>0.14000000000000001</v>
          </cell>
          <cell r="M594">
            <v>50</v>
          </cell>
          <cell r="N594">
            <v>9.9000000000000005E-2</v>
          </cell>
          <cell r="P594">
            <v>1.1200000000000002E-2</v>
          </cell>
        </row>
        <row r="595">
          <cell r="A595">
            <v>27887</v>
          </cell>
          <cell r="B595">
            <v>1976</v>
          </cell>
          <cell r="C595" t="str">
            <v>May</v>
          </cell>
          <cell r="D595">
            <v>7</v>
          </cell>
          <cell r="F595">
            <v>879</v>
          </cell>
          <cell r="G595">
            <v>1.7430000000000001</v>
          </cell>
          <cell r="H595">
            <v>228</v>
          </cell>
          <cell r="I595">
            <v>0.45200000000000001</v>
          </cell>
          <cell r="J595">
            <v>184</v>
          </cell>
          <cell r="L595">
            <v>0.184</v>
          </cell>
          <cell r="M595">
            <v>50</v>
          </cell>
          <cell r="N595">
            <v>9.9000000000000005E-2</v>
          </cell>
          <cell r="P595">
            <v>1.472E-2</v>
          </cell>
        </row>
        <row r="596">
          <cell r="A596">
            <v>27888</v>
          </cell>
          <cell r="B596">
            <v>1976</v>
          </cell>
          <cell r="C596" t="str">
            <v>May</v>
          </cell>
          <cell r="D596">
            <v>8</v>
          </cell>
          <cell r="F596">
            <v>811</v>
          </cell>
          <cell r="G596">
            <v>1.609</v>
          </cell>
          <cell r="H596">
            <v>230</v>
          </cell>
          <cell r="I596">
            <v>0.45600000000000002</v>
          </cell>
          <cell r="J596">
            <v>210</v>
          </cell>
          <cell r="L596">
            <v>0.21</v>
          </cell>
          <cell r="M596">
            <v>68</v>
          </cell>
          <cell r="N596">
            <v>0.13500000000000001</v>
          </cell>
          <cell r="P596">
            <v>1.6799999999999999E-2</v>
          </cell>
        </row>
        <row r="597">
          <cell r="A597">
            <v>27889</v>
          </cell>
          <cell r="B597">
            <v>1976</v>
          </cell>
          <cell r="C597" t="str">
            <v>May</v>
          </cell>
          <cell r="D597">
            <v>9</v>
          </cell>
          <cell r="F597">
            <v>889</v>
          </cell>
          <cell r="G597">
            <v>1.7629999999999999</v>
          </cell>
          <cell r="H597">
            <v>248</v>
          </cell>
          <cell r="I597">
            <v>0.49199999999999999</v>
          </cell>
          <cell r="J597">
            <v>210</v>
          </cell>
          <cell r="L597">
            <v>0.21</v>
          </cell>
          <cell r="M597">
            <v>58</v>
          </cell>
          <cell r="N597">
            <v>0.115</v>
          </cell>
          <cell r="P597">
            <v>1.6799999999999999E-2</v>
          </cell>
        </row>
        <row r="598">
          <cell r="A598">
            <v>27890</v>
          </cell>
          <cell r="B598">
            <v>1976</v>
          </cell>
          <cell r="C598" t="str">
            <v>May</v>
          </cell>
          <cell r="D598">
            <v>10</v>
          </cell>
          <cell r="F598">
            <v>937</v>
          </cell>
          <cell r="G598">
            <v>1.859</v>
          </cell>
          <cell r="H598">
            <v>236</v>
          </cell>
          <cell r="I598">
            <v>0.46800000000000003</v>
          </cell>
          <cell r="J598">
            <v>210</v>
          </cell>
          <cell r="L598">
            <v>0.21</v>
          </cell>
          <cell r="M598">
            <v>19</v>
          </cell>
          <cell r="N598">
            <v>3.7999999999999999E-2</v>
          </cell>
          <cell r="P598">
            <v>1.6799999999999999E-2</v>
          </cell>
        </row>
        <row r="599">
          <cell r="A599">
            <v>27891</v>
          </cell>
          <cell r="B599">
            <v>1976</v>
          </cell>
          <cell r="C599" t="str">
            <v>May</v>
          </cell>
          <cell r="D599">
            <v>11</v>
          </cell>
          <cell r="F599">
            <v>950</v>
          </cell>
          <cell r="G599">
            <v>1.8839999999999999</v>
          </cell>
          <cell r="H599">
            <v>230</v>
          </cell>
          <cell r="I599">
            <v>0.45600000000000002</v>
          </cell>
          <cell r="J599">
            <v>210</v>
          </cell>
          <cell r="L599">
            <v>0.21</v>
          </cell>
          <cell r="M599">
            <v>0</v>
          </cell>
          <cell r="N599">
            <v>0</v>
          </cell>
          <cell r="P599">
            <v>1.6799999999999999E-2</v>
          </cell>
        </row>
        <row r="600">
          <cell r="A600">
            <v>27892</v>
          </cell>
          <cell r="B600">
            <v>1976</v>
          </cell>
          <cell r="C600" t="str">
            <v>May</v>
          </cell>
          <cell r="D600">
            <v>12</v>
          </cell>
          <cell r="F600">
            <v>967</v>
          </cell>
          <cell r="G600">
            <v>1.9179999999999999</v>
          </cell>
          <cell r="H600">
            <v>231</v>
          </cell>
          <cell r="I600">
            <v>0.45800000000000002</v>
          </cell>
          <cell r="J600">
            <v>210</v>
          </cell>
          <cell r="L600">
            <v>0.21</v>
          </cell>
          <cell r="M600">
            <v>59</v>
          </cell>
          <cell r="N600">
            <v>0.11700000000000001</v>
          </cell>
          <cell r="P600">
            <v>1.6799999999999999E-2</v>
          </cell>
        </row>
        <row r="601">
          <cell r="A601">
            <v>27893</v>
          </cell>
          <cell r="B601">
            <v>1976</v>
          </cell>
          <cell r="C601" t="str">
            <v>May</v>
          </cell>
          <cell r="D601">
            <v>13</v>
          </cell>
          <cell r="F601">
            <v>1020</v>
          </cell>
          <cell r="G601">
            <v>2.0230000000000001</v>
          </cell>
          <cell r="H601">
            <v>230</v>
          </cell>
          <cell r="I601">
            <v>0.45600000000000002</v>
          </cell>
          <cell r="J601">
            <v>210</v>
          </cell>
          <cell r="L601">
            <v>0.21</v>
          </cell>
          <cell r="M601">
            <v>17</v>
          </cell>
          <cell r="N601">
            <v>3.4000000000000002E-2</v>
          </cell>
          <cell r="P601">
            <v>1.6799999999999999E-2</v>
          </cell>
        </row>
        <row r="602">
          <cell r="A602">
            <v>27894</v>
          </cell>
          <cell r="B602">
            <v>1976</v>
          </cell>
          <cell r="C602" t="str">
            <v>May</v>
          </cell>
          <cell r="D602">
            <v>14</v>
          </cell>
          <cell r="F602">
            <v>1040</v>
          </cell>
          <cell r="G602">
            <v>2.0630000000000002</v>
          </cell>
          <cell r="H602">
            <v>231</v>
          </cell>
          <cell r="I602">
            <v>0.45800000000000002</v>
          </cell>
          <cell r="J602">
            <v>210</v>
          </cell>
          <cell r="L602">
            <v>0.21</v>
          </cell>
          <cell r="M602">
            <v>18</v>
          </cell>
          <cell r="N602">
            <v>3.5999999999999997E-2</v>
          </cell>
          <cell r="P602">
            <v>1.6799999999999999E-2</v>
          </cell>
        </row>
        <row r="603">
          <cell r="A603">
            <v>27895</v>
          </cell>
          <cell r="B603">
            <v>1976</v>
          </cell>
          <cell r="C603" t="str">
            <v>May</v>
          </cell>
          <cell r="D603">
            <v>15</v>
          </cell>
          <cell r="F603">
            <v>1030</v>
          </cell>
          <cell r="G603">
            <v>2.0430000000000001</v>
          </cell>
          <cell r="H603">
            <v>213</v>
          </cell>
          <cell r="I603">
            <v>0.42199999999999999</v>
          </cell>
          <cell r="J603">
            <v>210</v>
          </cell>
          <cell r="L603">
            <v>0.21</v>
          </cell>
          <cell r="M603">
            <v>15</v>
          </cell>
          <cell r="N603">
            <v>0.03</v>
          </cell>
          <cell r="P603">
            <v>1.6799999999999999E-2</v>
          </cell>
        </row>
        <row r="604">
          <cell r="A604">
            <v>27896</v>
          </cell>
          <cell r="B604">
            <v>1976</v>
          </cell>
          <cell r="C604" t="str">
            <v>May</v>
          </cell>
          <cell r="D604">
            <v>16</v>
          </cell>
          <cell r="F604">
            <v>1020</v>
          </cell>
          <cell r="G604">
            <v>2.0230000000000001</v>
          </cell>
          <cell r="H604">
            <v>210</v>
          </cell>
          <cell r="I604">
            <v>0.41699999999999998</v>
          </cell>
          <cell r="J604">
            <v>210</v>
          </cell>
          <cell r="L604">
            <v>0.21</v>
          </cell>
          <cell r="M604">
            <v>15</v>
          </cell>
          <cell r="N604">
            <v>0.03</v>
          </cell>
          <cell r="P604">
            <v>1.6799999999999999E-2</v>
          </cell>
        </row>
        <row r="605">
          <cell r="A605">
            <v>27897</v>
          </cell>
          <cell r="B605">
            <v>1976</v>
          </cell>
          <cell r="C605" t="str">
            <v>May</v>
          </cell>
          <cell r="D605">
            <v>17</v>
          </cell>
          <cell r="F605">
            <v>1010</v>
          </cell>
          <cell r="G605">
            <v>2.0030000000000001</v>
          </cell>
          <cell r="H605">
            <v>210</v>
          </cell>
          <cell r="I605">
            <v>0.41699999999999998</v>
          </cell>
          <cell r="J605">
            <v>210</v>
          </cell>
          <cell r="L605">
            <v>0.21</v>
          </cell>
          <cell r="M605">
            <v>34</v>
          </cell>
          <cell r="N605">
            <v>6.7000000000000004E-2</v>
          </cell>
          <cell r="P605">
            <v>1.6799999999999999E-2</v>
          </cell>
        </row>
        <row r="606">
          <cell r="A606">
            <v>27898</v>
          </cell>
          <cell r="B606">
            <v>1976</v>
          </cell>
          <cell r="C606" t="str">
            <v>May</v>
          </cell>
          <cell r="D606">
            <v>18</v>
          </cell>
          <cell r="F606">
            <v>1040</v>
          </cell>
          <cell r="G606">
            <v>2.0630000000000002</v>
          </cell>
          <cell r="H606">
            <v>203</v>
          </cell>
          <cell r="I606">
            <v>0.40300000000000002</v>
          </cell>
          <cell r="J606">
            <v>210</v>
          </cell>
          <cell r="L606">
            <v>0.21</v>
          </cell>
          <cell r="M606">
            <v>150</v>
          </cell>
          <cell r="N606">
            <v>0.29799999999999999</v>
          </cell>
          <cell r="P606">
            <v>1.6799999999999999E-2</v>
          </cell>
        </row>
        <row r="607">
          <cell r="A607">
            <v>27899</v>
          </cell>
          <cell r="B607">
            <v>1976</v>
          </cell>
          <cell r="C607" t="str">
            <v>May</v>
          </cell>
          <cell r="D607">
            <v>19</v>
          </cell>
          <cell r="F607">
            <v>1070</v>
          </cell>
          <cell r="G607">
            <v>2.1219999999999999</v>
          </cell>
          <cell r="H607">
            <v>191</v>
          </cell>
          <cell r="I607">
            <v>0.379</v>
          </cell>
          <cell r="J607">
            <v>210</v>
          </cell>
          <cell r="L607">
            <v>0.21</v>
          </cell>
          <cell r="M607">
            <v>175</v>
          </cell>
          <cell r="N607">
            <v>0.34699999999999998</v>
          </cell>
          <cell r="P607">
            <v>1.6799999999999999E-2</v>
          </cell>
        </row>
        <row r="608">
          <cell r="A608">
            <v>27900</v>
          </cell>
          <cell r="B608">
            <v>1976</v>
          </cell>
          <cell r="C608" t="str">
            <v>May</v>
          </cell>
          <cell r="D608">
            <v>20</v>
          </cell>
          <cell r="F608">
            <v>1030</v>
          </cell>
          <cell r="G608">
            <v>2.0430000000000001</v>
          </cell>
          <cell r="H608">
            <v>176</v>
          </cell>
          <cell r="I608">
            <v>0.34899999999999998</v>
          </cell>
          <cell r="J608">
            <v>210</v>
          </cell>
          <cell r="L608">
            <v>0.21</v>
          </cell>
          <cell r="M608">
            <v>147</v>
          </cell>
          <cell r="N608">
            <v>0.29199999999999998</v>
          </cell>
          <cell r="P608">
            <v>1.6799999999999999E-2</v>
          </cell>
        </row>
        <row r="609">
          <cell r="A609">
            <v>27901</v>
          </cell>
          <cell r="B609">
            <v>1976</v>
          </cell>
          <cell r="C609" t="str">
            <v>May</v>
          </cell>
          <cell r="D609">
            <v>21</v>
          </cell>
          <cell r="F609">
            <v>994</v>
          </cell>
          <cell r="G609">
            <v>1.972</v>
          </cell>
          <cell r="H609">
            <v>170</v>
          </cell>
          <cell r="I609">
            <v>0.33700000000000002</v>
          </cell>
          <cell r="J609">
            <v>210</v>
          </cell>
          <cell r="L609">
            <v>0.21</v>
          </cell>
          <cell r="M609">
            <v>158</v>
          </cell>
          <cell r="N609">
            <v>0.313</v>
          </cell>
          <cell r="P609">
            <v>1.6799999999999999E-2</v>
          </cell>
        </row>
        <row r="610">
          <cell r="A610">
            <v>27902</v>
          </cell>
          <cell r="B610">
            <v>1976</v>
          </cell>
          <cell r="C610" t="str">
            <v>May</v>
          </cell>
          <cell r="D610">
            <v>22</v>
          </cell>
          <cell r="F610">
            <v>986</v>
          </cell>
          <cell r="G610">
            <v>1.956</v>
          </cell>
          <cell r="H610">
            <v>176</v>
          </cell>
          <cell r="I610">
            <v>0.34899999999999998</v>
          </cell>
          <cell r="J610">
            <v>210</v>
          </cell>
          <cell r="L610">
            <v>0.21</v>
          </cell>
          <cell r="M610">
            <v>136</v>
          </cell>
          <cell r="N610">
            <v>0.27</v>
          </cell>
          <cell r="P610">
            <v>1.6799999999999999E-2</v>
          </cell>
        </row>
        <row r="611">
          <cell r="A611">
            <v>27903</v>
          </cell>
          <cell r="B611">
            <v>1976</v>
          </cell>
          <cell r="C611" t="str">
            <v>May</v>
          </cell>
          <cell r="D611">
            <v>23</v>
          </cell>
          <cell r="F611">
            <v>985</v>
          </cell>
          <cell r="G611">
            <v>1.954</v>
          </cell>
          <cell r="H611">
            <v>178</v>
          </cell>
          <cell r="I611">
            <v>0.35299999999999998</v>
          </cell>
          <cell r="J611">
            <v>210</v>
          </cell>
          <cell r="L611">
            <v>0.21</v>
          </cell>
          <cell r="M611">
            <v>184</v>
          </cell>
          <cell r="N611">
            <v>0.36499999999999999</v>
          </cell>
          <cell r="P611">
            <v>1.6799999999999999E-2</v>
          </cell>
        </row>
        <row r="612">
          <cell r="A612">
            <v>27904</v>
          </cell>
          <cell r="B612">
            <v>1976</v>
          </cell>
          <cell r="C612" t="str">
            <v>May</v>
          </cell>
          <cell r="D612">
            <v>24</v>
          </cell>
          <cell r="F612">
            <v>1010</v>
          </cell>
          <cell r="G612">
            <v>2.0030000000000001</v>
          </cell>
          <cell r="H612">
            <v>225</v>
          </cell>
          <cell r="I612">
            <v>0.44600000000000001</v>
          </cell>
          <cell r="J612">
            <v>210</v>
          </cell>
          <cell r="L612">
            <v>0.21</v>
          </cell>
          <cell r="M612">
            <v>185</v>
          </cell>
          <cell r="N612">
            <v>0.36699999999999999</v>
          </cell>
          <cell r="P612">
            <v>1.6799999999999999E-2</v>
          </cell>
        </row>
        <row r="613">
          <cell r="A613">
            <v>27905</v>
          </cell>
          <cell r="B613">
            <v>1976</v>
          </cell>
          <cell r="C613" t="str">
            <v>May</v>
          </cell>
          <cell r="D613">
            <v>25</v>
          </cell>
          <cell r="F613">
            <v>1010</v>
          </cell>
          <cell r="G613">
            <v>2.0030000000000001</v>
          </cell>
          <cell r="H613">
            <v>241</v>
          </cell>
          <cell r="I613">
            <v>0.47799999999999998</v>
          </cell>
          <cell r="J613">
            <v>210</v>
          </cell>
          <cell r="L613">
            <v>0.21</v>
          </cell>
          <cell r="M613">
            <v>150</v>
          </cell>
          <cell r="N613">
            <v>0.29799999999999999</v>
          </cell>
          <cell r="P613">
            <v>1.6799999999999999E-2</v>
          </cell>
        </row>
        <row r="614">
          <cell r="A614">
            <v>27906</v>
          </cell>
          <cell r="B614">
            <v>1976</v>
          </cell>
          <cell r="C614" t="str">
            <v>May</v>
          </cell>
          <cell r="D614">
            <v>26</v>
          </cell>
          <cell r="F614">
            <v>1020</v>
          </cell>
          <cell r="G614">
            <v>2.0230000000000001</v>
          </cell>
          <cell r="H614">
            <v>259</v>
          </cell>
          <cell r="I614">
            <v>0.51400000000000001</v>
          </cell>
          <cell r="J614">
            <v>210</v>
          </cell>
          <cell r="L614">
            <v>0.21</v>
          </cell>
          <cell r="M614">
            <v>167</v>
          </cell>
          <cell r="N614">
            <v>0.33100000000000002</v>
          </cell>
          <cell r="P614">
            <v>1.6799999999999999E-2</v>
          </cell>
        </row>
        <row r="615">
          <cell r="A615">
            <v>27907</v>
          </cell>
          <cell r="B615">
            <v>1976</v>
          </cell>
          <cell r="C615" t="str">
            <v>May</v>
          </cell>
          <cell r="D615">
            <v>27</v>
          </cell>
          <cell r="F615">
            <v>1030</v>
          </cell>
          <cell r="G615">
            <v>2.0430000000000001</v>
          </cell>
          <cell r="H615">
            <v>264</v>
          </cell>
          <cell r="I615">
            <v>0.52400000000000002</v>
          </cell>
          <cell r="J615">
            <v>210</v>
          </cell>
          <cell r="L615">
            <v>0.21</v>
          </cell>
          <cell r="M615">
            <v>218</v>
          </cell>
          <cell r="N615">
            <v>0.432</v>
          </cell>
          <cell r="P615">
            <v>1.6799999999999999E-2</v>
          </cell>
        </row>
        <row r="616">
          <cell r="A616">
            <v>27908</v>
          </cell>
          <cell r="B616">
            <v>1976</v>
          </cell>
          <cell r="C616" t="str">
            <v>May</v>
          </cell>
          <cell r="D616">
            <v>28</v>
          </cell>
          <cell r="F616">
            <v>1010</v>
          </cell>
          <cell r="G616">
            <v>2.0030000000000001</v>
          </cell>
          <cell r="H616">
            <v>259</v>
          </cell>
          <cell r="I616">
            <v>0.51400000000000001</v>
          </cell>
          <cell r="J616">
            <v>210</v>
          </cell>
          <cell r="L616">
            <v>0.21</v>
          </cell>
          <cell r="M616">
            <v>264</v>
          </cell>
          <cell r="N616">
            <v>0.52400000000000002</v>
          </cell>
          <cell r="P616">
            <v>1.6799999999999999E-2</v>
          </cell>
        </row>
        <row r="617">
          <cell r="A617">
            <v>27909</v>
          </cell>
          <cell r="B617">
            <v>1976</v>
          </cell>
          <cell r="C617" t="str">
            <v>May</v>
          </cell>
          <cell r="D617">
            <v>29</v>
          </cell>
          <cell r="F617">
            <v>1010</v>
          </cell>
          <cell r="G617">
            <v>2.0030000000000001</v>
          </cell>
          <cell r="H617">
            <v>232</v>
          </cell>
          <cell r="I617">
            <v>0.46</v>
          </cell>
          <cell r="J617">
            <v>210</v>
          </cell>
          <cell r="L617">
            <v>0.21</v>
          </cell>
          <cell r="M617">
            <v>207</v>
          </cell>
          <cell r="N617">
            <v>0.41099999999999998</v>
          </cell>
          <cell r="P617">
            <v>1.6799999999999999E-2</v>
          </cell>
        </row>
        <row r="618">
          <cell r="A618">
            <v>27910</v>
          </cell>
          <cell r="B618">
            <v>1976</v>
          </cell>
          <cell r="C618" t="str">
            <v>May</v>
          </cell>
          <cell r="D618">
            <v>30</v>
          </cell>
          <cell r="F618">
            <v>961</v>
          </cell>
          <cell r="G618">
            <v>1.9059999999999999</v>
          </cell>
          <cell r="H618">
            <v>236</v>
          </cell>
          <cell r="I618">
            <v>0.46800000000000003</v>
          </cell>
          <cell r="J618">
            <v>210</v>
          </cell>
          <cell r="L618">
            <v>0.21</v>
          </cell>
          <cell r="M618">
            <v>198</v>
          </cell>
          <cell r="N618">
            <v>0.39300000000000002</v>
          </cell>
          <cell r="P618">
            <v>1.6799999999999999E-2</v>
          </cell>
        </row>
        <row r="619">
          <cell r="A619">
            <v>27911</v>
          </cell>
          <cell r="B619">
            <v>1976</v>
          </cell>
          <cell r="C619" t="str">
            <v>May</v>
          </cell>
          <cell r="D619">
            <v>31</v>
          </cell>
          <cell r="F619">
            <v>917</v>
          </cell>
          <cell r="G619">
            <v>1.819</v>
          </cell>
          <cell r="H619">
            <v>252</v>
          </cell>
          <cell r="I619">
            <v>0.5</v>
          </cell>
          <cell r="J619">
            <v>210</v>
          </cell>
          <cell r="L619">
            <v>0.21</v>
          </cell>
          <cell r="M619">
            <v>200</v>
          </cell>
          <cell r="N619">
            <v>0.39700000000000002</v>
          </cell>
          <cell r="P619">
            <v>1.6799999999999999E-2</v>
          </cell>
        </row>
        <row r="620">
          <cell r="A620">
            <v>27912</v>
          </cell>
          <cell r="B620">
            <v>1976</v>
          </cell>
          <cell r="C620" t="str">
            <v>Jun</v>
          </cell>
          <cell r="D620">
            <v>1</v>
          </cell>
          <cell r="F620">
            <v>933</v>
          </cell>
          <cell r="G620">
            <v>1.851</v>
          </cell>
          <cell r="H620">
            <v>295</v>
          </cell>
          <cell r="I620">
            <v>0.58499999999999996</v>
          </cell>
          <cell r="J620">
            <v>210</v>
          </cell>
          <cell r="L620">
            <v>0.21</v>
          </cell>
          <cell r="M620">
            <v>172</v>
          </cell>
          <cell r="N620">
            <v>0.34100000000000003</v>
          </cell>
          <cell r="P620">
            <v>1.6799999999999999E-2</v>
          </cell>
        </row>
        <row r="621">
          <cell r="A621">
            <v>27913</v>
          </cell>
          <cell r="B621">
            <v>1976</v>
          </cell>
          <cell r="C621" t="str">
            <v>Jun</v>
          </cell>
          <cell r="D621">
            <v>2</v>
          </cell>
          <cell r="F621">
            <v>942</v>
          </cell>
          <cell r="G621">
            <v>1.8680000000000001</v>
          </cell>
          <cell r="H621">
            <v>297</v>
          </cell>
          <cell r="I621">
            <v>0.58899999999999997</v>
          </cell>
          <cell r="J621">
            <v>210</v>
          </cell>
          <cell r="L621">
            <v>0.21</v>
          </cell>
          <cell r="M621">
            <v>193</v>
          </cell>
          <cell r="N621">
            <v>0.38300000000000001</v>
          </cell>
          <cell r="P621">
            <v>1.6799999999999999E-2</v>
          </cell>
        </row>
        <row r="622">
          <cell r="A622">
            <v>27914</v>
          </cell>
          <cell r="B622">
            <v>1976</v>
          </cell>
          <cell r="C622" t="str">
            <v>Jun</v>
          </cell>
          <cell r="D622">
            <v>3</v>
          </cell>
          <cell r="F622">
            <v>933</v>
          </cell>
          <cell r="G622">
            <v>1.851</v>
          </cell>
          <cell r="H622">
            <v>291</v>
          </cell>
          <cell r="I622">
            <v>0.57699999999999996</v>
          </cell>
          <cell r="J622">
            <v>210</v>
          </cell>
          <cell r="L622">
            <v>0.21</v>
          </cell>
          <cell r="M622">
            <v>183</v>
          </cell>
          <cell r="N622">
            <v>0.36299999999999999</v>
          </cell>
          <cell r="P622">
            <v>1.6799999999999999E-2</v>
          </cell>
        </row>
        <row r="623">
          <cell r="A623">
            <v>27915</v>
          </cell>
          <cell r="B623">
            <v>1976</v>
          </cell>
          <cell r="C623" t="str">
            <v>Jun</v>
          </cell>
          <cell r="D623">
            <v>4</v>
          </cell>
          <cell r="F623">
            <v>885</v>
          </cell>
          <cell r="G623">
            <v>1.7549999999999999</v>
          </cell>
          <cell r="H623">
            <v>271</v>
          </cell>
          <cell r="I623">
            <v>0.53800000000000003</v>
          </cell>
          <cell r="J623">
            <v>210</v>
          </cell>
          <cell r="L623">
            <v>0.21</v>
          </cell>
          <cell r="M623">
            <v>184</v>
          </cell>
          <cell r="N623">
            <v>0.36499999999999999</v>
          </cell>
          <cell r="P623">
            <v>1.6799999999999999E-2</v>
          </cell>
        </row>
        <row r="624">
          <cell r="A624">
            <v>27916</v>
          </cell>
          <cell r="B624">
            <v>1976</v>
          </cell>
          <cell r="C624" t="str">
            <v>Jun</v>
          </cell>
          <cell r="D624">
            <v>5</v>
          </cell>
          <cell r="F624">
            <v>861</v>
          </cell>
          <cell r="G624">
            <v>1.708</v>
          </cell>
          <cell r="H624">
            <v>270</v>
          </cell>
          <cell r="I624">
            <v>0.53600000000000003</v>
          </cell>
          <cell r="J624">
            <v>210</v>
          </cell>
          <cell r="L624">
            <v>0.21</v>
          </cell>
          <cell r="M624">
            <v>227</v>
          </cell>
          <cell r="N624">
            <v>0.45</v>
          </cell>
          <cell r="P624">
            <v>1.6799999999999999E-2</v>
          </cell>
        </row>
        <row r="625">
          <cell r="A625">
            <v>27917</v>
          </cell>
          <cell r="B625">
            <v>1976</v>
          </cell>
          <cell r="C625" t="str">
            <v>Jun</v>
          </cell>
          <cell r="D625">
            <v>6</v>
          </cell>
          <cell r="F625">
            <v>850</v>
          </cell>
          <cell r="G625">
            <v>1.6859999999999999</v>
          </cell>
          <cell r="H625">
            <v>266</v>
          </cell>
          <cell r="I625">
            <v>0.52800000000000002</v>
          </cell>
          <cell r="J625">
            <v>210</v>
          </cell>
          <cell r="L625">
            <v>0.21</v>
          </cell>
          <cell r="M625">
            <v>180</v>
          </cell>
          <cell r="N625">
            <v>0.35699999999999998</v>
          </cell>
          <cell r="P625">
            <v>1.6799999999999999E-2</v>
          </cell>
        </row>
        <row r="626">
          <cell r="A626">
            <v>27918</v>
          </cell>
          <cell r="B626">
            <v>1976</v>
          </cell>
          <cell r="C626" t="str">
            <v>Jun</v>
          </cell>
          <cell r="D626">
            <v>7</v>
          </cell>
          <cell r="F626">
            <v>876</v>
          </cell>
          <cell r="G626">
            <v>1.738</v>
          </cell>
          <cell r="H626">
            <v>266</v>
          </cell>
          <cell r="I626">
            <v>0.52800000000000002</v>
          </cell>
          <cell r="J626">
            <v>210</v>
          </cell>
          <cell r="L626">
            <v>0.21</v>
          </cell>
          <cell r="M626">
            <v>200</v>
          </cell>
          <cell r="N626">
            <v>0.39700000000000002</v>
          </cell>
          <cell r="P626">
            <v>1.6799999999999999E-2</v>
          </cell>
        </row>
        <row r="627">
          <cell r="A627">
            <v>27919</v>
          </cell>
          <cell r="B627">
            <v>1976</v>
          </cell>
          <cell r="C627" t="str">
            <v>Jun</v>
          </cell>
          <cell r="D627">
            <v>8</v>
          </cell>
          <cell r="F627">
            <v>945</v>
          </cell>
          <cell r="G627">
            <v>1.8740000000000001</v>
          </cell>
          <cell r="H627">
            <v>266</v>
          </cell>
          <cell r="I627">
            <v>0.52800000000000002</v>
          </cell>
          <cell r="J627">
            <v>210</v>
          </cell>
          <cell r="L627">
            <v>0.21</v>
          </cell>
          <cell r="M627">
            <v>250</v>
          </cell>
          <cell r="N627">
            <v>0.496</v>
          </cell>
          <cell r="P627">
            <v>1.6799999999999999E-2</v>
          </cell>
        </row>
        <row r="628">
          <cell r="A628">
            <v>27920</v>
          </cell>
          <cell r="B628">
            <v>1976</v>
          </cell>
          <cell r="C628" t="str">
            <v>Jun</v>
          </cell>
          <cell r="D628">
            <v>9</v>
          </cell>
          <cell r="F628">
            <v>970</v>
          </cell>
          <cell r="G628">
            <v>1.9239999999999999</v>
          </cell>
          <cell r="H628">
            <v>260</v>
          </cell>
          <cell r="I628">
            <v>0.51600000000000001</v>
          </cell>
          <cell r="J628">
            <v>210</v>
          </cell>
          <cell r="L628">
            <v>0.21</v>
          </cell>
          <cell r="M628">
            <v>275</v>
          </cell>
          <cell r="N628">
            <v>0.54500000000000004</v>
          </cell>
          <cell r="P628">
            <v>1.6799999999999999E-2</v>
          </cell>
        </row>
        <row r="629">
          <cell r="A629">
            <v>27921</v>
          </cell>
          <cell r="B629">
            <v>1976</v>
          </cell>
          <cell r="C629" t="str">
            <v>Jun</v>
          </cell>
          <cell r="D629">
            <v>10</v>
          </cell>
          <cell r="F629">
            <v>920</v>
          </cell>
          <cell r="G629">
            <v>1.825</v>
          </cell>
          <cell r="H629">
            <v>241</v>
          </cell>
          <cell r="I629">
            <v>0.47799999999999998</v>
          </cell>
          <cell r="J629">
            <v>210</v>
          </cell>
          <cell r="L629">
            <v>0.21</v>
          </cell>
          <cell r="M629">
            <v>208</v>
          </cell>
          <cell r="N629">
            <v>0.41299999999999998</v>
          </cell>
          <cell r="P629">
            <v>1.6799999999999999E-2</v>
          </cell>
        </row>
        <row r="630">
          <cell r="A630">
            <v>27922</v>
          </cell>
          <cell r="B630">
            <v>1976</v>
          </cell>
          <cell r="C630" t="str">
            <v>Jun</v>
          </cell>
          <cell r="D630">
            <v>11</v>
          </cell>
          <cell r="F630">
            <v>882</v>
          </cell>
          <cell r="G630">
            <v>1.7490000000000001</v>
          </cell>
          <cell r="H630">
            <v>231</v>
          </cell>
          <cell r="I630">
            <v>0.45800000000000002</v>
          </cell>
          <cell r="J630">
            <v>210</v>
          </cell>
          <cell r="L630">
            <v>0.21</v>
          </cell>
          <cell r="M630">
            <v>125</v>
          </cell>
          <cell r="N630">
            <v>0.248</v>
          </cell>
          <cell r="P630">
            <v>1.6799999999999999E-2</v>
          </cell>
        </row>
        <row r="631">
          <cell r="A631">
            <v>27923</v>
          </cell>
          <cell r="B631">
            <v>1976</v>
          </cell>
          <cell r="C631" t="str">
            <v>Jun</v>
          </cell>
          <cell r="D631">
            <v>12</v>
          </cell>
          <cell r="F631">
            <v>838</v>
          </cell>
          <cell r="G631">
            <v>1.6619999999999999</v>
          </cell>
          <cell r="H631">
            <v>246</v>
          </cell>
          <cell r="I631">
            <v>0.48799999999999999</v>
          </cell>
          <cell r="J631">
            <v>210</v>
          </cell>
          <cell r="L631">
            <v>0.21</v>
          </cell>
          <cell r="M631">
            <v>56</v>
          </cell>
          <cell r="N631">
            <v>0.111</v>
          </cell>
          <cell r="P631">
            <v>1.6799999999999999E-2</v>
          </cell>
        </row>
        <row r="632">
          <cell r="A632">
            <v>27924</v>
          </cell>
          <cell r="B632">
            <v>1976</v>
          </cell>
          <cell r="C632" t="str">
            <v>Jun</v>
          </cell>
          <cell r="D632">
            <v>13</v>
          </cell>
          <cell r="F632">
            <v>828</v>
          </cell>
          <cell r="G632">
            <v>1.6419999999999999</v>
          </cell>
          <cell r="H632">
            <v>291</v>
          </cell>
          <cell r="I632">
            <v>0.57699999999999996</v>
          </cell>
          <cell r="J632">
            <v>210</v>
          </cell>
          <cell r="L632">
            <v>0.21</v>
          </cell>
          <cell r="M632">
            <v>137</v>
          </cell>
          <cell r="N632">
            <v>0.27200000000000002</v>
          </cell>
          <cell r="P632">
            <v>1.6799999999999999E-2</v>
          </cell>
        </row>
        <row r="633">
          <cell r="A633">
            <v>27925</v>
          </cell>
          <cell r="B633">
            <v>1976</v>
          </cell>
          <cell r="C633" t="str">
            <v>Jun</v>
          </cell>
          <cell r="D633">
            <v>14</v>
          </cell>
          <cell r="F633">
            <v>875</v>
          </cell>
          <cell r="G633">
            <v>1.736</v>
          </cell>
          <cell r="H633">
            <v>287</v>
          </cell>
          <cell r="I633">
            <v>0.56899999999999995</v>
          </cell>
          <cell r="J633">
            <v>163</v>
          </cell>
          <cell r="L633">
            <v>0.16300000000000001</v>
          </cell>
          <cell r="M633">
            <v>274</v>
          </cell>
          <cell r="N633">
            <v>0.54300000000000004</v>
          </cell>
          <cell r="P633">
            <v>1.3040000000000001E-2</v>
          </cell>
        </row>
        <row r="634">
          <cell r="A634">
            <v>27926</v>
          </cell>
          <cell r="B634">
            <v>1976</v>
          </cell>
          <cell r="C634" t="str">
            <v>Jun</v>
          </cell>
          <cell r="D634">
            <v>15</v>
          </cell>
          <cell r="F634">
            <v>915</v>
          </cell>
          <cell r="G634">
            <v>1.8149999999999999</v>
          </cell>
          <cell r="H634">
            <v>287</v>
          </cell>
          <cell r="I634">
            <v>0.56899999999999995</v>
          </cell>
          <cell r="J634">
            <v>140</v>
          </cell>
          <cell r="L634">
            <v>0.14000000000000001</v>
          </cell>
          <cell r="M634">
            <v>300</v>
          </cell>
          <cell r="N634">
            <v>0.59499999999999997</v>
          </cell>
          <cell r="P634">
            <v>1.1200000000000002E-2</v>
          </cell>
        </row>
        <row r="635">
          <cell r="A635">
            <v>27927</v>
          </cell>
          <cell r="B635">
            <v>1976</v>
          </cell>
          <cell r="C635" t="str">
            <v>Jun</v>
          </cell>
          <cell r="D635">
            <v>16</v>
          </cell>
          <cell r="F635">
            <v>950</v>
          </cell>
          <cell r="G635">
            <v>1.8839999999999999</v>
          </cell>
          <cell r="H635">
            <v>247</v>
          </cell>
          <cell r="I635">
            <v>0.49</v>
          </cell>
          <cell r="J635">
            <v>140</v>
          </cell>
          <cell r="L635">
            <v>0.14000000000000001</v>
          </cell>
          <cell r="M635">
            <v>321</v>
          </cell>
          <cell r="N635">
            <v>0.63700000000000001</v>
          </cell>
          <cell r="P635">
            <v>1.1200000000000002E-2</v>
          </cell>
        </row>
        <row r="636">
          <cell r="A636">
            <v>27928</v>
          </cell>
          <cell r="B636">
            <v>1976</v>
          </cell>
          <cell r="C636" t="str">
            <v>Jun</v>
          </cell>
          <cell r="D636">
            <v>17</v>
          </cell>
          <cell r="F636">
            <v>965</v>
          </cell>
          <cell r="G636">
            <v>1.9139999999999999</v>
          </cell>
          <cell r="H636">
            <v>189</v>
          </cell>
          <cell r="I636">
            <v>0.375</v>
          </cell>
          <cell r="J636">
            <v>140</v>
          </cell>
          <cell r="L636">
            <v>0.14000000000000001</v>
          </cell>
          <cell r="M636">
            <v>358</v>
          </cell>
          <cell r="N636">
            <v>0.71</v>
          </cell>
          <cell r="P636">
            <v>1.1200000000000002E-2</v>
          </cell>
        </row>
        <row r="637">
          <cell r="A637">
            <v>27929</v>
          </cell>
          <cell r="B637">
            <v>1976</v>
          </cell>
          <cell r="C637" t="str">
            <v>Jun</v>
          </cell>
          <cell r="D637">
            <v>18</v>
          </cell>
          <cell r="F637">
            <v>1010</v>
          </cell>
          <cell r="G637">
            <v>2.0030000000000001</v>
          </cell>
          <cell r="H637">
            <v>168</v>
          </cell>
          <cell r="I637">
            <v>0.33300000000000002</v>
          </cell>
          <cell r="J637">
            <v>140</v>
          </cell>
          <cell r="L637">
            <v>0.14000000000000001</v>
          </cell>
          <cell r="M637">
            <v>386</v>
          </cell>
          <cell r="N637">
            <v>0.76600000000000001</v>
          </cell>
          <cell r="P637">
            <v>1.1200000000000002E-2</v>
          </cell>
        </row>
        <row r="638">
          <cell r="A638">
            <v>27930</v>
          </cell>
          <cell r="B638">
            <v>1976</v>
          </cell>
          <cell r="C638" t="str">
            <v>Jun</v>
          </cell>
          <cell r="D638">
            <v>19</v>
          </cell>
          <cell r="F638">
            <v>1020</v>
          </cell>
          <cell r="G638">
            <v>2.0230000000000001</v>
          </cell>
          <cell r="H638">
            <v>155</v>
          </cell>
          <cell r="I638">
            <v>0.307</v>
          </cell>
          <cell r="J638">
            <v>187</v>
          </cell>
          <cell r="L638">
            <v>0.187</v>
          </cell>
          <cell r="M638">
            <v>450</v>
          </cell>
          <cell r="N638">
            <v>0.89300000000000002</v>
          </cell>
          <cell r="P638">
            <v>1.4960000000000001E-2</v>
          </cell>
        </row>
        <row r="639">
          <cell r="A639">
            <v>27931</v>
          </cell>
          <cell r="B639">
            <v>1976</v>
          </cell>
          <cell r="C639" t="str">
            <v>Jun</v>
          </cell>
          <cell r="D639">
            <v>20</v>
          </cell>
          <cell r="F639">
            <v>995</v>
          </cell>
          <cell r="G639">
            <v>1.974</v>
          </cell>
          <cell r="H639">
            <v>153</v>
          </cell>
          <cell r="I639">
            <v>0.30299999999999999</v>
          </cell>
          <cell r="J639">
            <v>210</v>
          </cell>
          <cell r="L639">
            <v>0.21</v>
          </cell>
          <cell r="M639">
            <v>436</v>
          </cell>
          <cell r="N639">
            <v>0.86499999999999999</v>
          </cell>
          <cell r="P639">
            <v>1.6799999999999999E-2</v>
          </cell>
        </row>
        <row r="640">
          <cell r="A640">
            <v>27932</v>
          </cell>
          <cell r="B640">
            <v>1976</v>
          </cell>
          <cell r="C640" t="str">
            <v>Jun</v>
          </cell>
          <cell r="D640">
            <v>21</v>
          </cell>
          <cell r="F640">
            <v>961</v>
          </cell>
          <cell r="G640">
            <v>1.9059999999999999</v>
          </cell>
          <cell r="H640">
            <v>188</v>
          </cell>
          <cell r="I640">
            <v>0.373</v>
          </cell>
          <cell r="J640">
            <v>210</v>
          </cell>
          <cell r="L640">
            <v>0.21</v>
          </cell>
          <cell r="M640">
            <v>319</v>
          </cell>
          <cell r="N640">
            <v>0.63300000000000001</v>
          </cell>
          <cell r="P640">
            <v>1.6799999999999999E-2</v>
          </cell>
        </row>
        <row r="641">
          <cell r="A641">
            <v>27933</v>
          </cell>
          <cell r="B641">
            <v>1976</v>
          </cell>
          <cell r="C641" t="str">
            <v>Jun</v>
          </cell>
          <cell r="D641">
            <v>22</v>
          </cell>
          <cell r="F641">
            <v>960</v>
          </cell>
          <cell r="G641">
            <v>1.9039999999999999</v>
          </cell>
          <cell r="H641">
            <v>286</v>
          </cell>
          <cell r="I641">
            <v>0.56699999999999995</v>
          </cell>
          <cell r="J641">
            <v>210</v>
          </cell>
          <cell r="L641">
            <v>0.21</v>
          </cell>
          <cell r="M641">
            <v>250</v>
          </cell>
          <cell r="N641">
            <v>0.496</v>
          </cell>
          <cell r="P641">
            <v>1.6799999999999999E-2</v>
          </cell>
        </row>
        <row r="642">
          <cell r="A642">
            <v>27934</v>
          </cell>
          <cell r="B642">
            <v>1976</v>
          </cell>
          <cell r="C642" t="str">
            <v>Jun</v>
          </cell>
          <cell r="D642">
            <v>23</v>
          </cell>
          <cell r="F642">
            <v>970</v>
          </cell>
          <cell r="G642">
            <v>1.9239999999999999</v>
          </cell>
          <cell r="H642">
            <v>322</v>
          </cell>
          <cell r="I642">
            <v>0.63900000000000001</v>
          </cell>
          <cell r="J642">
            <v>163</v>
          </cell>
          <cell r="L642">
            <v>0.16300000000000001</v>
          </cell>
          <cell r="M642">
            <v>194</v>
          </cell>
          <cell r="N642">
            <v>0.38500000000000001</v>
          </cell>
          <cell r="P642">
            <v>1.3040000000000001E-2</v>
          </cell>
        </row>
        <row r="643">
          <cell r="A643">
            <v>27935</v>
          </cell>
          <cell r="B643">
            <v>1976</v>
          </cell>
          <cell r="C643" t="str">
            <v>Jun</v>
          </cell>
          <cell r="D643">
            <v>24</v>
          </cell>
          <cell r="F643">
            <v>970</v>
          </cell>
          <cell r="G643">
            <v>1.9239999999999999</v>
          </cell>
          <cell r="H643">
            <v>341</v>
          </cell>
          <cell r="I643">
            <v>0.67600000000000005</v>
          </cell>
          <cell r="J643">
            <v>140</v>
          </cell>
          <cell r="L643">
            <v>0.14000000000000001</v>
          </cell>
          <cell r="M643">
            <v>200</v>
          </cell>
          <cell r="N643">
            <v>0.39700000000000002</v>
          </cell>
          <cell r="P643">
            <v>1.1200000000000002E-2</v>
          </cell>
        </row>
        <row r="644">
          <cell r="A644">
            <v>27936</v>
          </cell>
          <cell r="B644">
            <v>1976</v>
          </cell>
          <cell r="C644" t="str">
            <v>Jun</v>
          </cell>
          <cell r="D644">
            <v>25</v>
          </cell>
          <cell r="F644">
            <v>935</v>
          </cell>
          <cell r="G644">
            <v>1.855</v>
          </cell>
          <cell r="H644">
            <v>347</v>
          </cell>
          <cell r="I644">
            <v>0.68799999999999994</v>
          </cell>
          <cell r="J644">
            <v>140</v>
          </cell>
          <cell r="L644">
            <v>0.14000000000000001</v>
          </cell>
          <cell r="M644">
            <v>186</v>
          </cell>
          <cell r="N644">
            <v>0.36899999999999999</v>
          </cell>
          <cell r="P644">
            <v>1.1200000000000002E-2</v>
          </cell>
        </row>
        <row r="645">
          <cell r="A645">
            <v>27937</v>
          </cell>
          <cell r="B645">
            <v>1976</v>
          </cell>
          <cell r="C645" t="str">
            <v>Jun</v>
          </cell>
          <cell r="D645">
            <v>26</v>
          </cell>
          <cell r="F645">
            <v>945</v>
          </cell>
          <cell r="G645">
            <v>1.8740000000000001</v>
          </cell>
          <cell r="H645">
            <v>330</v>
          </cell>
          <cell r="I645">
            <v>0.65500000000000003</v>
          </cell>
          <cell r="J645">
            <v>140</v>
          </cell>
          <cell r="L645">
            <v>0.14000000000000001</v>
          </cell>
          <cell r="M645">
            <v>167</v>
          </cell>
          <cell r="N645">
            <v>0.33100000000000002</v>
          </cell>
          <cell r="P645">
            <v>1.1200000000000002E-2</v>
          </cell>
        </row>
        <row r="646">
          <cell r="A646">
            <v>27938</v>
          </cell>
          <cell r="B646">
            <v>1976</v>
          </cell>
          <cell r="C646" t="str">
            <v>Jun</v>
          </cell>
          <cell r="D646">
            <v>27</v>
          </cell>
          <cell r="F646">
            <v>975</v>
          </cell>
          <cell r="G646">
            <v>1.9339999999999999</v>
          </cell>
          <cell r="H646">
            <v>317</v>
          </cell>
          <cell r="I646">
            <v>0.629</v>
          </cell>
          <cell r="J646">
            <v>140</v>
          </cell>
          <cell r="L646">
            <v>0.14000000000000001</v>
          </cell>
          <cell r="M646">
            <v>221</v>
          </cell>
          <cell r="N646">
            <v>0.438</v>
          </cell>
          <cell r="P646">
            <v>1.1200000000000002E-2</v>
          </cell>
        </row>
        <row r="647">
          <cell r="A647">
            <v>27939</v>
          </cell>
          <cell r="B647">
            <v>1976</v>
          </cell>
          <cell r="C647" t="str">
            <v>Jun</v>
          </cell>
          <cell r="D647">
            <v>28</v>
          </cell>
          <cell r="F647">
            <v>985</v>
          </cell>
          <cell r="G647">
            <v>1.954</v>
          </cell>
          <cell r="H647">
            <v>250</v>
          </cell>
          <cell r="I647">
            <v>0.496</v>
          </cell>
          <cell r="J647">
            <v>140</v>
          </cell>
          <cell r="L647">
            <v>0.14000000000000001</v>
          </cell>
          <cell r="M647">
            <v>233</v>
          </cell>
          <cell r="N647">
            <v>0.46200000000000002</v>
          </cell>
          <cell r="P647">
            <v>1.1200000000000002E-2</v>
          </cell>
        </row>
        <row r="648">
          <cell r="A648">
            <v>27940</v>
          </cell>
          <cell r="B648">
            <v>1976</v>
          </cell>
          <cell r="C648" t="str">
            <v>Jun</v>
          </cell>
          <cell r="D648">
            <v>29</v>
          </cell>
          <cell r="F648">
            <v>1020</v>
          </cell>
          <cell r="G648">
            <v>2.0230000000000001</v>
          </cell>
          <cell r="H648">
            <v>257</v>
          </cell>
          <cell r="I648">
            <v>0.51</v>
          </cell>
          <cell r="J648">
            <v>187</v>
          </cell>
          <cell r="L648">
            <v>0.187</v>
          </cell>
          <cell r="M648">
            <v>300</v>
          </cell>
          <cell r="N648">
            <v>0.59499999999999997</v>
          </cell>
          <cell r="P648">
            <v>1.4960000000000001E-2</v>
          </cell>
        </row>
        <row r="649">
          <cell r="A649">
            <v>27941</v>
          </cell>
          <cell r="B649">
            <v>1976</v>
          </cell>
          <cell r="C649" t="str">
            <v>Jun</v>
          </cell>
          <cell r="D649">
            <v>30</v>
          </cell>
          <cell r="F649">
            <v>1030</v>
          </cell>
          <cell r="G649">
            <v>2.0430000000000001</v>
          </cell>
          <cell r="H649">
            <v>195</v>
          </cell>
          <cell r="I649">
            <v>0.38700000000000001</v>
          </cell>
          <cell r="J649">
            <v>210</v>
          </cell>
          <cell r="L649">
            <v>0.21</v>
          </cell>
          <cell r="M649">
            <v>375</v>
          </cell>
          <cell r="N649">
            <v>0.74399999999999999</v>
          </cell>
          <cell r="P649">
            <v>1.6799999999999999E-2</v>
          </cell>
        </row>
        <row r="650">
          <cell r="A650">
            <v>27942</v>
          </cell>
          <cell r="B650">
            <v>1976</v>
          </cell>
          <cell r="C650" t="str">
            <v>Jul</v>
          </cell>
          <cell r="D650">
            <v>1</v>
          </cell>
          <cell r="F650">
            <v>1000</v>
          </cell>
          <cell r="G650">
            <v>1.9830000000000001</v>
          </cell>
          <cell r="H650">
            <v>179</v>
          </cell>
          <cell r="I650">
            <v>0.35499999999999998</v>
          </cell>
          <cell r="J650">
            <v>210</v>
          </cell>
          <cell r="L650">
            <v>0.21</v>
          </cell>
          <cell r="M650">
            <v>444</v>
          </cell>
          <cell r="N650">
            <v>0.88100000000000001</v>
          </cell>
          <cell r="P650">
            <v>1.6799999999999999E-2</v>
          </cell>
        </row>
        <row r="651">
          <cell r="A651">
            <v>27943</v>
          </cell>
          <cell r="B651">
            <v>1976</v>
          </cell>
          <cell r="C651" t="str">
            <v>Jul</v>
          </cell>
          <cell r="D651">
            <v>2</v>
          </cell>
          <cell r="F651">
            <v>982</v>
          </cell>
          <cell r="G651">
            <v>1.948</v>
          </cell>
          <cell r="H651">
            <v>180</v>
          </cell>
          <cell r="I651">
            <v>0.35699999999999998</v>
          </cell>
          <cell r="J651">
            <v>210</v>
          </cell>
          <cell r="L651">
            <v>0.21</v>
          </cell>
          <cell r="M651">
            <v>327</v>
          </cell>
          <cell r="N651">
            <v>0.64900000000000002</v>
          </cell>
          <cell r="P651">
            <v>1.6799999999999999E-2</v>
          </cell>
        </row>
        <row r="652">
          <cell r="A652">
            <v>27944</v>
          </cell>
          <cell r="B652">
            <v>1976</v>
          </cell>
          <cell r="C652" t="str">
            <v>Jul</v>
          </cell>
          <cell r="D652">
            <v>3</v>
          </cell>
          <cell r="F652">
            <v>985</v>
          </cell>
          <cell r="G652">
            <v>1.954</v>
          </cell>
          <cell r="H652">
            <v>198</v>
          </cell>
          <cell r="I652">
            <v>0.39300000000000002</v>
          </cell>
          <cell r="J652">
            <v>210</v>
          </cell>
          <cell r="L652">
            <v>0.21</v>
          </cell>
          <cell r="M652">
            <v>185</v>
          </cell>
          <cell r="N652">
            <v>0.36699999999999999</v>
          </cell>
          <cell r="P652">
            <v>1.6799999999999999E-2</v>
          </cell>
        </row>
        <row r="653">
          <cell r="A653">
            <v>27945</v>
          </cell>
          <cell r="B653">
            <v>1976</v>
          </cell>
          <cell r="C653" t="str">
            <v>Jul</v>
          </cell>
          <cell r="D653">
            <v>4</v>
          </cell>
          <cell r="F653">
            <v>969</v>
          </cell>
          <cell r="G653">
            <v>1.9219999999999999</v>
          </cell>
          <cell r="H653">
            <v>215</v>
          </cell>
          <cell r="I653">
            <v>0.42599999999999999</v>
          </cell>
          <cell r="J653">
            <v>210</v>
          </cell>
          <cell r="L653">
            <v>0.21</v>
          </cell>
          <cell r="M653">
            <v>123</v>
          </cell>
          <cell r="N653">
            <v>0.24399999999999999</v>
          </cell>
          <cell r="P653">
            <v>1.6799999999999999E-2</v>
          </cell>
        </row>
        <row r="654">
          <cell r="A654">
            <v>27946</v>
          </cell>
          <cell r="B654">
            <v>1976</v>
          </cell>
          <cell r="C654" t="str">
            <v>Jul</v>
          </cell>
          <cell r="D654">
            <v>5</v>
          </cell>
          <cell r="F654">
            <v>931</v>
          </cell>
          <cell r="G654">
            <v>1.847</v>
          </cell>
          <cell r="H654">
            <v>257</v>
          </cell>
          <cell r="I654">
            <v>0.51</v>
          </cell>
          <cell r="J654">
            <v>210</v>
          </cell>
          <cell r="L654">
            <v>0.21</v>
          </cell>
          <cell r="M654">
            <v>100</v>
          </cell>
          <cell r="N654">
            <v>0.19800000000000001</v>
          </cell>
          <cell r="P654">
            <v>1.6799999999999999E-2</v>
          </cell>
        </row>
        <row r="655">
          <cell r="A655">
            <v>27947</v>
          </cell>
          <cell r="B655">
            <v>1976</v>
          </cell>
          <cell r="C655" t="str">
            <v>Jul</v>
          </cell>
          <cell r="D655">
            <v>6</v>
          </cell>
          <cell r="F655">
            <v>963</v>
          </cell>
          <cell r="G655">
            <v>1.91</v>
          </cell>
          <cell r="H655">
            <v>266</v>
          </cell>
          <cell r="I655">
            <v>0.52800000000000002</v>
          </cell>
          <cell r="J655">
            <v>210</v>
          </cell>
          <cell r="L655">
            <v>0.21</v>
          </cell>
          <cell r="M655">
            <v>100</v>
          </cell>
          <cell r="N655">
            <v>0.19800000000000001</v>
          </cell>
          <cell r="P655">
            <v>1.6799999999999999E-2</v>
          </cell>
        </row>
        <row r="656">
          <cell r="A656">
            <v>27948</v>
          </cell>
          <cell r="B656">
            <v>1976</v>
          </cell>
          <cell r="C656" t="str">
            <v>Jul</v>
          </cell>
          <cell r="D656">
            <v>7</v>
          </cell>
          <cell r="F656">
            <v>994</v>
          </cell>
          <cell r="G656">
            <v>1.972</v>
          </cell>
          <cell r="H656">
            <v>217</v>
          </cell>
          <cell r="I656">
            <v>0.43</v>
          </cell>
          <cell r="J656">
            <v>210</v>
          </cell>
          <cell r="L656">
            <v>0.21</v>
          </cell>
          <cell r="M656">
            <v>311</v>
          </cell>
          <cell r="N656">
            <v>0.61699999999999999</v>
          </cell>
          <cell r="P656">
            <v>1.6799999999999999E-2</v>
          </cell>
        </row>
        <row r="657">
          <cell r="A657">
            <v>27949</v>
          </cell>
          <cell r="B657">
            <v>1976</v>
          </cell>
          <cell r="C657" t="str">
            <v>Jul</v>
          </cell>
          <cell r="D657">
            <v>8</v>
          </cell>
          <cell r="F657">
            <v>1015</v>
          </cell>
          <cell r="G657">
            <v>2.0129999999999999</v>
          </cell>
          <cell r="H657">
            <v>171</v>
          </cell>
          <cell r="I657">
            <v>0.33900000000000002</v>
          </cell>
          <cell r="J657">
            <v>210</v>
          </cell>
          <cell r="L657">
            <v>0.21</v>
          </cell>
          <cell r="M657">
            <v>275</v>
          </cell>
          <cell r="N657">
            <v>0.54500000000000004</v>
          </cell>
          <cell r="P657">
            <v>1.6799999999999999E-2</v>
          </cell>
        </row>
        <row r="658">
          <cell r="A658">
            <v>27950</v>
          </cell>
          <cell r="B658">
            <v>1976</v>
          </cell>
          <cell r="C658" t="str">
            <v>Jul</v>
          </cell>
          <cell r="D658">
            <v>9</v>
          </cell>
          <cell r="F658">
            <v>992</v>
          </cell>
          <cell r="G658">
            <v>1.968</v>
          </cell>
          <cell r="H658">
            <v>167</v>
          </cell>
          <cell r="I658">
            <v>0.33100000000000002</v>
          </cell>
          <cell r="J658">
            <v>210</v>
          </cell>
          <cell r="L658">
            <v>0.21</v>
          </cell>
          <cell r="M658">
            <v>275</v>
          </cell>
          <cell r="N658">
            <v>0.54500000000000004</v>
          </cell>
          <cell r="P658">
            <v>1.6799999999999999E-2</v>
          </cell>
        </row>
        <row r="659">
          <cell r="A659">
            <v>27951</v>
          </cell>
          <cell r="B659">
            <v>1976</v>
          </cell>
          <cell r="C659" t="str">
            <v>Jul</v>
          </cell>
          <cell r="D659">
            <v>10</v>
          </cell>
          <cell r="F659">
            <v>988</v>
          </cell>
          <cell r="G659">
            <v>1.96</v>
          </cell>
          <cell r="H659">
            <v>171</v>
          </cell>
          <cell r="I659">
            <v>0.33900000000000002</v>
          </cell>
          <cell r="J659">
            <v>210</v>
          </cell>
          <cell r="L659">
            <v>0.21</v>
          </cell>
          <cell r="M659">
            <v>275</v>
          </cell>
          <cell r="N659">
            <v>0.54500000000000004</v>
          </cell>
          <cell r="P659">
            <v>1.6799999999999999E-2</v>
          </cell>
        </row>
        <row r="660">
          <cell r="A660">
            <v>27952</v>
          </cell>
          <cell r="B660">
            <v>1976</v>
          </cell>
          <cell r="C660" t="str">
            <v>Jul</v>
          </cell>
          <cell r="D660">
            <v>11</v>
          </cell>
          <cell r="F660">
            <v>986</v>
          </cell>
          <cell r="G660">
            <v>1.956</v>
          </cell>
          <cell r="H660">
            <v>180</v>
          </cell>
          <cell r="I660">
            <v>0.35699999999999998</v>
          </cell>
          <cell r="J660">
            <v>210</v>
          </cell>
          <cell r="L660">
            <v>0.21</v>
          </cell>
          <cell r="M660">
            <v>305</v>
          </cell>
          <cell r="N660">
            <v>0.60499999999999998</v>
          </cell>
          <cell r="P660">
            <v>1.6799999999999999E-2</v>
          </cell>
        </row>
        <row r="661">
          <cell r="A661">
            <v>27953</v>
          </cell>
          <cell r="B661">
            <v>1976</v>
          </cell>
          <cell r="C661" t="str">
            <v>Jul</v>
          </cell>
          <cell r="D661">
            <v>12</v>
          </cell>
          <cell r="F661">
            <v>938</v>
          </cell>
          <cell r="G661">
            <v>1.86</v>
          </cell>
          <cell r="H661">
            <v>184</v>
          </cell>
          <cell r="I661">
            <v>0.36499999999999999</v>
          </cell>
          <cell r="J661">
            <v>210</v>
          </cell>
          <cell r="L661">
            <v>0.21</v>
          </cell>
          <cell r="M661">
            <v>306</v>
          </cell>
          <cell r="N661">
            <v>0.60699999999999998</v>
          </cell>
          <cell r="P661">
            <v>1.6799999999999999E-2</v>
          </cell>
        </row>
        <row r="662">
          <cell r="A662">
            <v>27954</v>
          </cell>
          <cell r="B662">
            <v>1976</v>
          </cell>
          <cell r="C662" t="str">
            <v>Jul</v>
          </cell>
          <cell r="D662">
            <v>13</v>
          </cell>
          <cell r="F662">
            <v>937</v>
          </cell>
          <cell r="G662">
            <v>1.859</v>
          </cell>
          <cell r="H662">
            <v>209</v>
          </cell>
          <cell r="I662">
            <v>0.41499999999999998</v>
          </cell>
          <cell r="J662">
            <v>210</v>
          </cell>
          <cell r="L662">
            <v>0.21</v>
          </cell>
          <cell r="M662">
            <v>275</v>
          </cell>
          <cell r="N662">
            <v>0.54500000000000004</v>
          </cell>
          <cell r="P662">
            <v>1.6799999999999999E-2</v>
          </cell>
        </row>
        <row r="663">
          <cell r="A663">
            <v>27955</v>
          </cell>
          <cell r="B663">
            <v>1976</v>
          </cell>
          <cell r="C663" t="str">
            <v>Jul</v>
          </cell>
          <cell r="D663">
            <v>14</v>
          </cell>
          <cell r="F663">
            <v>960</v>
          </cell>
          <cell r="G663">
            <v>1.9039999999999999</v>
          </cell>
          <cell r="H663">
            <v>222</v>
          </cell>
          <cell r="I663">
            <v>0.44</v>
          </cell>
          <cell r="J663">
            <v>210</v>
          </cell>
          <cell r="L663">
            <v>0.21</v>
          </cell>
          <cell r="M663">
            <v>278</v>
          </cell>
          <cell r="N663">
            <v>0.55100000000000005</v>
          </cell>
          <cell r="P663">
            <v>1.6799999999999999E-2</v>
          </cell>
        </row>
        <row r="664">
          <cell r="A664">
            <v>27956</v>
          </cell>
          <cell r="B664">
            <v>1976</v>
          </cell>
          <cell r="C664" t="str">
            <v>Jul</v>
          </cell>
          <cell r="D664">
            <v>15</v>
          </cell>
          <cell r="F664">
            <v>989</v>
          </cell>
          <cell r="G664">
            <v>1.962</v>
          </cell>
          <cell r="H664">
            <v>221</v>
          </cell>
          <cell r="I664">
            <v>0.438</v>
          </cell>
          <cell r="J664">
            <v>210</v>
          </cell>
          <cell r="L664">
            <v>0.21</v>
          </cell>
          <cell r="M664">
            <v>325</v>
          </cell>
          <cell r="N664">
            <v>0.64500000000000002</v>
          </cell>
          <cell r="P664">
            <v>1.6799999999999999E-2</v>
          </cell>
        </row>
        <row r="665">
          <cell r="A665">
            <v>27957</v>
          </cell>
          <cell r="B665">
            <v>1976</v>
          </cell>
          <cell r="C665" t="str">
            <v>Jul</v>
          </cell>
          <cell r="D665">
            <v>16</v>
          </cell>
          <cell r="F665">
            <v>1000</v>
          </cell>
          <cell r="G665">
            <v>1.9830000000000001</v>
          </cell>
          <cell r="H665">
            <v>216</v>
          </cell>
          <cell r="I665">
            <v>0.42799999999999999</v>
          </cell>
          <cell r="J665">
            <v>210</v>
          </cell>
          <cell r="L665">
            <v>0.21</v>
          </cell>
          <cell r="M665">
            <v>382</v>
          </cell>
          <cell r="N665">
            <v>0.75800000000000001</v>
          </cell>
          <cell r="P665">
            <v>1.6799999999999999E-2</v>
          </cell>
        </row>
        <row r="666">
          <cell r="A666">
            <v>27958</v>
          </cell>
          <cell r="B666">
            <v>1976</v>
          </cell>
          <cell r="C666" t="str">
            <v>Jul</v>
          </cell>
          <cell r="D666">
            <v>17</v>
          </cell>
          <cell r="F666">
            <v>982</v>
          </cell>
          <cell r="G666">
            <v>1.948</v>
          </cell>
          <cell r="H666">
            <v>211</v>
          </cell>
          <cell r="I666">
            <v>0.41899999999999998</v>
          </cell>
          <cell r="J666">
            <v>210</v>
          </cell>
          <cell r="L666">
            <v>0.21</v>
          </cell>
          <cell r="M666">
            <v>294</v>
          </cell>
          <cell r="N666">
            <v>0.58299999999999996</v>
          </cell>
          <cell r="P666">
            <v>1.6799999999999999E-2</v>
          </cell>
        </row>
        <row r="667">
          <cell r="A667">
            <v>27959</v>
          </cell>
          <cell r="B667">
            <v>1976</v>
          </cell>
          <cell r="C667" t="str">
            <v>Jul</v>
          </cell>
          <cell r="D667">
            <v>18</v>
          </cell>
          <cell r="F667">
            <v>969</v>
          </cell>
          <cell r="G667">
            <v>1.9219999999999999</v>
          </cell>
          <cell r="H667">
            <v>277</v>
          </cell>
          <cell r="I667">
            <v>0.54900000000000004</v>
          </cell>
          <cell r="J667">
            <v>210</v>
          </cell>
          <cell r="L667">
            <v>0.21</v>
          </cell>
          <cell r="M667">
            <v>137</v>
          </cell>
          <cell r="N667">
            <v>0.27200000000000002</v>
          </cell>
          <cell r="P667">
            <v>1.6799999999999999E-2</v>
          </cell>
        </row>
        <row r="668">
          <cell r="A668">
            <v>27960</v>
          </cell>
          <cell r="B668">
            <v>1976</v>
          </cell>
          <cell r="C668" t="str">
            <v>Jul</v>
          </cell>
          <cell r="D668">
            <v>19</v>
          </cell>
          <cell r="F668">
            <v>977</v>
          </cell>
          <cell r="G668">
            <v>1.9379999999999999</v>
          </cell>
          <cell r="H668">
            <v>311</v>
          </cell>
          <cell r="I668">
            <v>0.61699999999999999</v>
          </cell>
          <cell r="J668">
            <v>210</v>
          </cell>
          <cell r="L668">
            <v>0.21</v>
          </cell>
          <cell r="M668">
            <v>122</v>
          </cell>
          <cell r="N668">
            <v>0.24199999999999999</v>
          </cell>
          <cell r="P668">
            <v>1.6799999999999999E-2</v>
          </cell>
        </row>
        <row r="669">
          <cell r="A669">
            <v>27961</v>
          </cell>
          <cell r="B669">
            <v>1976</v>
          </cell>
          <cell r="C669" t="str">
            <v>Jul</v>
          </cell>
          <cell r="D669">
            <v>20</v>
          </cell>
          <cell r="F669">
            <v>973</v>
          </cell>
          <cell r="G669">
            <v>1.93</v>
          </cell>
          <cell r="H669">
            <v>300</v>
          </cell>
          <cell r="I669">
            <v>0.59499999999999997</v>
          </cell>
          <cell r="J669">
            <v>210</v>
          </cell>
          <cell r="L669">
            <v>0.21</v>
          </cell>
          <cell r="M669">
            <v>150</v>
          </cell>
          <cell r="N669">
            <v>0.29799999999999999</v>
          </cell>
          <cell r="P669">
            <v>1.6799999999999999E-2</v>
          </cell>
        </row>
        <row r="670">
          <cell r="A670">
            <v>27962</v>
          </cell>
          <cell r="B670">
            <v>1976</v>
          </cell>
          <cell r="C670" t="str">
            <v>Jul</v>
          </cell>
          <cell r="D670">
            <v>21</v>
          </cell>
          <cell r="F670">
            <v>975</v>
          </cell>
          <cell r="G670">
            <v>1.9339999999999999</v>
          </cell>
          <cell r="H670">
            <v>264</v>
          </cell>
          <cell r="I670">
            <v>0.52400000000000002</v>
          </cell>
          <cell r="J670">
            <v>210</v>
          </cell>
          <cell r="L670">
            <v>0.21</v>
          </cell>
          <cell r="M670">
            <v>225</v>
          </cell>
          <cell r="N670">
            <v>0.44600000000000001</v>
          </cell>
          <cell r="P670">
            <v>1.6799999999999999E-2</v>
          </cell>
        </row>
        <row r="671">
          <cell r="A671">
            <v>27963</v>
          </cell>
          <cell r="B671">
            <v>1976</v>
          </cell>
          <cell r="C671" t="str">
            <v>Jul</v>
          </cell>
          <cell r="D671">
            <v>22</v>
          </cell>
          <cell r="F671">
            <v>992</v>
          </cell>
          <cell r="G671">
            <v>1.968</v>
          </cell>
          <cell r="H671">
            <v>230</v>
          </cell>
          <cell r="I671">
            <v>0.45600000000000002</v>
          </cell>
          <cell r="J671">
            <v>210</v>
          </cell>
          <cell r="L671">
            <v>0.21</v>
          </cell>
          <cell r="M671">
            <v>316</v>
          </cell>
          <cell r="N671">
            <v>0.627</v>
          </cell>
          <cell r="P671">
            <v>1.6799999999999999E-2</v>
          </cell>
        </row>
        <row r="672">
          <cell r="A672">
            <v>27964</v>
          </cell>
          <cell r="B672">
            <v>1976</v>
          </cell>
          <cell r="C672" t="str">
            <v>Jul</v>
          </cell>
          <cell r="D672">
            <v>23</v>
          </cell>
          <cell r="F672">
            <v>987</v>
          </cell>
          <cell r="G672">
            <v>1.958</v>
          </cell>
          <cell r="H672">
            <v>219</v>
          </cell>
          <cell r="I672">
            <v>0.434</v>
          </cell>
          <cell r="J672">
            <v>210</v>
          </cell>
          <cell r="L672">
            <v>0.21</v>
          </cell>
          <cell r="M672">
            <v>250</v>
          </cell>
          <cell r="N672">
            <v>0.496</v>
          </cell>
          <cell r="P672">
            <v>1.6799999999999999E-2</v>
          </cell>
        </row>
        <row r="673">
          <cell r="A673">
            <v>27965</v>
          </cell>
          <cell r="B673">
            <v>1976</v>
          </cell>
          <cell r="C673" t="str">
            <v>Jul</v>
          </cell>
          <cell r="D673">
            <v>24</v>
          </cell>
          <cell r="F673">
            <v>985</v>
          </cell>
          <cell r="G673">
            <v>1.954</v>
          </cell>
          <cell r="H673">
            <v>219</v>
          </cell>
          <cell r="I673">
            <v>0.434</v>
          </cell>
          <cell r="J673">
            <v>210</v>
          </cell>
          <cell r="L673">
            <v>0.21</v>
          </cell>
          <cell r="M673">
            <v>135</v>
          </cell>
          <cell r="N673">
            <v>0.26800000000000002</v>
          </cell>
          <cell r="P673">
            <v>1.6799999999999999E-2</v>
          </cell>
        </row>
        <row r="674">
          <cell r="A674">
            <v>27966</v>
          </cell>
          <cell r="B674">
            <v>1976</v>
          </cell>
          <cell r="C674" t="str">
            <v>Jul</v>
          </cell>
          <cell r="D674">
            <v>25</v>
          </cell>
          <cell r="F674">
            <v>997</v>
          </cell>
          <cell r="G674">
            <v>1.978</v>
          </cell>
          <cell r="H674">
            <v>227</v>
          </cell>
          <cell r="I674">
            <v>0.45</v>
          </cell>
          <cell r="J674">
            <v>210</v>
          </cell>
          <cell r="L674">
            <v>0.21</v>
          </cell>
          <cell r="M674">
            <v>62</v>
          </cell>
          <cell r="N674">
            <v>0.123</v>
          </cell>
          <cell r="P674">
            <v>1.6799999999999999E-2</v>
          </cell>
        </row>
        <row r="675">
          <cell r="A675">
            <v>27967</v>
          </cell>
          <cell r="B675">
            <v>1976</v>
          </cell>
          <cell r="C675" t="str">
            <v>Jul</v>
          </cell>
          <cell r="D675">
            <v>26</v>
          </cell>
          <cell r="F675">
            <v>998</v>
          </cell>
          <cell r="G675">
            <v>1.98</v>
          </cell>
          <cell r="H675">
            <v>229</v>
          </cell>
          <cell r="I675">
            <v>0.45400000000000001</v>
          </cell>
          <cell r="J675">
            <v>210</v>
          </cell>
          <cell r="L675">
            <v>0.21</v>
          </cell>
          <cell r="M675">
            <v>108</v>
          </cell>
          <cell r="N675">
            <v>0.214</v>
          </cell>
          <cell r="P675">
            <v>1.6799999999999999E-2</v>
          </cell>
        </row>
        <row r="676">
          <cell r="A676">
            <v>27968</v>
          </cell>
          <cell r="B676">
            <v>1976</v>
          </cell>
          <cell r="C676" t="str">
            <v>Jul</v>
          </cell>
          <cell r="D676">
            <v>27</v>
          </cell>
          <cell r="F676">
            <v>1020</v>
          </cell>
          <cell r="G676">
            <v>2.0230000000000001</v>
          </cell>
          <cell r="H676">
            <v>238</v>
          </cell>
          <cell r="I676">
            <v>0.47199999999999998</v>
          </cell>
          <cell r="J676">
            <v>210</v>
          </cell>
          <cell r="L676">
            <v>0.21</v>
          </cell>
          <cell r="M676">
            <v>250</v>
          </cell>
          <cell r="N676">
            <v>0.496</v>
          </cell>
          <cell r="P676">
            <v>1.6799999999999999E-2</v>
          </cell>
        </row>
        <row r="677">
          <cell r="A677">
            <v>27969</v>
          </cell>
          <cell r="B677">
            <v>1976</v>
          </cell>
          <cell r="C677" t="str">
            <v>Jul</v>
          </cell>
          <cell r="D677">
            <v>28</v>
          </cell>
          <cell r="F677">
            <v>1050</v>
          </cell>
          <cell r="G677">
            <v>2.0830000000000002</v>
          </cell>
          <cell r="H677">
            <v>213</v>
          </cell>
          <cell r="I677">
            <v>0.42199999999999999</v>
          </cell>
          <cell r="J677">
            <v>210</v>
          </cell>
          <cell r="L677">
            <v>0.21</v>
          </cell>
          <cell r="M677">
            <v>350</v>
          </cell>
          <cell r="N677">
            <v>0.69399999999999995</v>
          </cell>
          <cell r="P677">
            <v>1.6799999999999999E-2</v>
          </cell>
        </row>
        <row r="678">
          <cell r="A678">
            <v>27970</v>
          </cell>
          <cell r="B678">
            <v>1976</v>
          </cell>
          <cell r="C678" t="str">
            <v>Jul</v>
          </cell>
          <cell r="D678">
            <v>29</v>
          </cell>
          <cell r="F678">
            <v>1050</v>
          </cell>
          <cell r="G678">
            <v>2.0830000000000002</v>
          </cell>
          <cell r="H678">
            <v>159</v>
          </cell>
          <cell r="I678">
            <v>0.315</v>
          </cell>
          <cell r="J678">
            <v>210</v>
          </cell>
          <cell r="L678">
            <v>0.21</v>
          </cell>
          <cell r="M678">
            <v>187</v>
          </cell>
          <cell r="N678">
            <v>0.371</v>
          </cell>
          <cell r="P678">
            <v>1.6799999999999999E-2</v>
          </cell>
        </row>
        <row r="679">
          <cell r="A679">
            <v>27971</v>
          </cell>
          <cell r="B679">
            <v>1976</v>
          </cell>
          <cell r="C679" t="str">
            <v>Jul</v>
          </cell>
          <cell r="D679">
            <v>30</v>
          </cell>
          <cell r="F679">
            <v>1040</v>
          </cell>
          <cell r="G679">
            <v>2.0630000000000002</v>
          </cell>
          <cell r="H679">
            <v>190</v>
          </cell>
          <cell r="I679">
            <v>0.377</v>
          </cell>
          <cell r="J679">
            <v>210</v>
          </cell>
          <cell r="L679">
            <v>0.21</v>
          </cell>
          <cell r="M679">
            <v>67</v>
          </cell>
          <cell r="N679">
            <v>0.13300000000000001</v>
          </cell>
          <cell r="P679">
            <v>1.6799999999999999E-2</v>
          </cell>
        </row>
        <row r="680">
          <cell r="A680">
            <v>27972</v>
          </cell>
          <cell r="B680">
            <v>1976</v>
          </cell>
          <cell r="C680" t="str">
            <v>Jul</v>
          </cell>
          <cell r="D680">
            <v>31</v>
          </cell>
          <cell r="F680">
            <v>1030</v>
          </cell>
          <cell r="G680">
            <v>2.0430000000000001</v>
          </cell>
          <cell r="H680">
            <v>208</v>
          </cell>
          <cell r="I680">
            <v>0.41299999999999998</v>
          </cell>
          <cell r="J680">
            <v>210</v>
          </cell>
          <cell r="L680">
            <v>0.21</v>
          </cell>
          <cell r="M680">
            <v>51</v>
          </cell>
          <cell r="N680">
            <v>0.10100000000000001</v>
          </cell>
          <cell r="P680">
            <v>1.6799999999999999E-2</v>
          </cell>
        </row>
        <row r="681">
          <cell r="A681">
            <v>27973</v>
          </cell>
          <cell r="B681">
            <v>1976</v>
          </cell>
          <cell r="C681" t="str">
            <v>Aug</v>
          </cell>
          <cell r="D681">
            <v>1</v>
          </cell>
          <cell r="F681">
            <v>968</v>
          </cell>
          <cell r="G681">
            <v>1.92</v>
          </cell>
          <cell r="H681">
            <v>258</v>
          </cell>
          <cell r="I681">
            <v>0.51200000000000001</v>
          </cell>
          <cell r="J681">
            <v>163</v>
          </cell>
          <cell r="L681">
            <v>0.16300000000000001</v>
          </cell>
          <cell r="M681">
            <v>15</v>
          </cell>
          <cell r="N681">
            <v>0.03</v>
          </cell>
          <cell r="P681">
            <v>1.3040000000000001E-2</v>
          </cell>
        </row>
        <row r="682">
          <cell r="A682">
            <v>27974</v>
          </cell>
          <cell r="B682">
            <v>1976</v>
          </cell>
          <cell r="C682" t="str">
            <v>Aug</v>
          </cell>
          <cell r="D682">
            <v>2</v>
          </cell>
          <cell r="F682">
            <v>863</v>
          </cell>
          <cell r="G682">
            <v>1.712</v>
          </cell>
          <cell r="H682">
            <v>402</v>
          </cell>
          <cell r="I682">
            <v>0.79700000000000004</v>
          </cell>
          <cell r="J682">
            <v>140</v>
          </cell>
          <cell r="L682">
            <v>0.14000000000000001</v>
          </cell>
          <cell r="M682">
            <v>0</v>
          </cell>
          <cell r="N682">
            <v>0</v>
          </cell>
          <cell r="P682">
            <v>1.1200000000000002E-2</v>
          </cell>
        </row>
        <row r="683">
          <cell r="A683">
            <v>27975</v>
          </cell>
          <cell r="B683">
            <v>1976</v>
          </cell>
          <cell r="C683" t="str">
            <v>Aug</v>
          </cell>
          <cell r="D683">
            <v>3</v>
          </cell>
          <cell r="F683">
            <v>826</v>
          </cell>
          <cell r="G683">
            <v>1.6379999999999999</v>
          </cell>
          <cell r="H683">
            <v>573</v>
          </cell>
          <cell r="I683">
            <v>1.137</v>
          </cell>
          <cell r="J683">
            <v>93</v>
          </cell>
          <cell r="L683">
            <v>9.2999999999999999E-2</v>
          </cell>
          <cell r="M683">
            <v>0</v>
          </cell>
          <cell r="N683">
            <v>0</v>
          </cell>
          <cell r="P683">
            <v>1.6926E-2</v>
          </cell>
        </row>
        <row r="684">
          <cell r="A684">
            <v>27976</v>
          </cell>
          <cell r="B684">
            <v>1976</v>
          </cell>
          <cell r="C684" t="str">
            <v>Aug</v>
          </cell>
          <cell r="D684">
            <v>4</v>
          </cell>
          <cell r="F684">
            <v>747</v>
          </cell>
          <cell r="G684">
            <v>1.482</v>
          </cell>
          <cell r="H684">
            <v>576</v>
          </cell>
          <cell r="I684">
            <v>1.1419999999999999</v>
          </cell>
          <cell r="J684">
            <v>70</v>
          </cell>
          <cell r="L684">
            <v>7.0000000000000007E-2</v>
          </cell>
          <cell r="M684">
            <v>0</v>
          </cell>
          <cell r="N684">
            <v>0</v>
          </cell>
          <cell r="P684">
            <v>1.2740000000000001E-2</v>
          </cell>
        </row>
        <row r="685">
          <cell r="A685">
            <v>27977</v>
          </cell>
          <cell r="B685">
            <v>1976</v>
          </cell>
          <cell r="C685" t="str">
            <v>Aug</v>
          </cell>
          <cell r="D685">
            <v>5</v>
          </cell>
          <cell r="F685">
            <v>678</v>
          </cell>
          <cell r="G685">
            <v>1.345</v>
          </cell>
          <cell r="H685">
            <v>555</v>
          </cell>
          <cell r="I685">
            <v>1.101</v>
          </cell>
          <cell r="J685">
            <v>23</v>
          </cell>
          <cell r="L685">
            <v>2.3E-2</v>
          </cell>
          <cell r="M685">
            <v>0</v>
          </cell>
          <cell r="N685">
            <v>0</v>
          </cell>
          <cell r="P685">
            <v>4.1859999999999996E-3</v>
          </cell>
        </row>
        <row r="686">
          <cell r="A686">
            <v>27978</v>
          </cell>
          <cell r="B686">
            <v>1976</v>
          </cell>
          <cell r="C686" t="str">
            <v>Aug</v>
          </cell>
          <cell r="D686">
            <v>6</v>
          </cell>
          <cell r="F686">
            <v>636</v>
          </cell>
          <cell r="G686">
            <v>1.2609999999999999</v>
          </cell>
          <cell r="H686">
            <v>503</v>
          </cell>
          <cell r="I686">
            <v>0.998</v>
          </cell>
          <cell r="J686">
            <v>0</v>
          </cell>
          <cell r="L686">
            <v>0</v>
          </cell>
          <cell r="M686">
            <v>0</v>
          </cell>
          <cell r="N686">
            <v>0</v>
          </cell>
          <cell r="P686">
            <v>0</v>
          </cell>
        </row>
        <row r="687">
          <cell r="A687">
            <v>27979</v>
          </cell>
          <cell r="B687">
            <v>1976</v>
          </cell>
          <cell r="C687" t="str">
            <v>Aug</v>
          </cell>
          <cell r="D687">
            <v>7</v>
          </cell>
          <cell r="F687">
            <v>581</v>
          </cell>
          <cell r="G687">
            <v>1.1519999999999999</v>
          </cell>
          <cell r="H687">
            <v>423</v>
          </cell>
          <cell r="I687">
            <v>0.83899999999999997</v>
          </cell>
          <cell r="J687">
            <v>0</v>
          </cell>
          <cell r="L687">
            <v>0</v>
          </cell>
          <cell r="M687">
            <v>0</v>
          </cell>
          <cell r="N687">
            <v>0</v>
          </cell>
          <cell r="P687">
            <v>0</v>
          </cell>
        </row>
        <row r="688">
          <cell r="A688">
            <v>27980</v>
          </cell>
          <cell r="B688">
            <v>1976</v>
          </cell>
          <cell r="C688" t="str">
            <v>Aug</v>
          </cell>
          <cell r="D688">
            <v>8</v>
          </cell>
          <cell r="F688">
            <v>528</v>
          </cell>
          <cell r="G688">
            <v>1.0469999999999999</v>
          </cell>
          <cell r="H688">
            <v>282</v>
          </cell>
          <cell r="I688">
            <v>0.55900000000000005</v>
          </cell>
          <cell r="J688">
            <v>0</v>
          </cell>
          <cell r="L688">
            <v>0</v>
          </cell>
          <cell r="M688">
            <v>0</v>
          </cell>
          <cell r="N688">
            <v>0</v>
          </cell>
          <cell r="P688">
            <v>0</v>
          </cell>
        </row>
        <row r="689">
          <cell r="A689">
            <v>27981</v>
          </cell>
          <cell r="B689">
            <v>1976</v>
          </cell>
          <cell r="C689" t="str">
            <v>Aug</v>
          </cell>
          <cell r="D689">
            <v>9</v>
          </cell>
          <cell r="F689">
            <v>506</v>
          </cell>
          <cell r="G689">
            <v>1.004</v>
          </cell>
          <cell r="H689">
            <v>259</v>
          </cell>
          <cell r="I689">
            <v>0.51400000000000001</v>
          </cell>
          <cell r="J689">
            <v>0</v>
          </cell>
          <cell r="L689">
            <v>0</v>
          </cell>
          <cell r="M689">
            <v>0</v>
          </cell>
          <cell r="N689">
            <v>0</v>
          </cell>
          <cell r="P689">
            <v>0</v>
          </cell>
        </row>
        <row r="690">
          <cell r="A690">
            <v>27982</v>
          </cell>
          <cell r="B690">
            <v>1976</v>
          </cell>
          <cell r="C690" t="str">
            <v>Aug</v>
          </cell>
          <cell r="D690">
            <v>10</v>
          </cell>
          <cell r="F690">
            <v>528</v>
          </cell>
          <cell r="G690">
            <v>1.0469999999999999</v>
          </cell>
          <cell r="H690">
            <v>223</v>
          </cell>
          <cell r="I690">
            <v>0.442</v>
          </cell>
          <cell r="J690">
            <v>0</v>
          </cell>
          <cell r="L690">
            <v>0</v>
          </cell>
          <cell r="M690">
            <v>0</v>
          </cell>
          <cell r="N690">
            <v>0</v>
          </cell>
          <cell r="P690">
            <v>0</v>
          </cell>
        </row>
        <row r="691">
          <cell r="A691">
            <v>27983</v>
          </cell>
          <cell r="B691">
            <v>1976</v>
          </cell>
          <cell r="C691" t="str">
            <v>Aug</v>
          </cell>
          <cell r="D691">
            <v>11</v>
          </cell>
          <cell r="F691">
            <v>574</v>
          </cell>
          <cell r="G691">
            <v>1.139</v>
          </cell>
          <cell r="H691">
            <v>213</v>
          </cell>
          <cell r="I691">
            <v>0.42199999999999999</v>
          </cell>
          <cell r="J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0</v>
          </cell>
        </row>
        <row r="692">
          <cell r="A692">
            <v>27984</v>
          </cell>
          <cell r="B692">
            <v>1976</v>
          </cell>
          <cell r="C692" t="str">
            <v>Aug</v>
          </cell>
          <cell r="D692">
            <v>12</v>
          </cell>
          <cell r="F692">
            <v>646</v>
          </cell>
          <cell r="G692">
            <v>1.2809999999999999</v>
          </cell>
          <cell r="H692">
            <v>219</v>
          </cell>
          <cell r="I692">
            <v>0.434</v>
          </cell>
          <cell r="J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0</v>
          </cell>
        </row>
        <row r="693">
          <cell r="A693">
            <v>27985</v>
          </cell>
          <cell r="B693">
            <v>1976</v>
          </cell>
          <cell r="C693" t="str">
            <v>Aug</v>
          </cell>
          <cell r="D693">
            <v>13</v>
          </cell>
          <cell r="F693">
            <v>664</v>
          </cell>
          <cell r="G693">
            <v>1.3169999999999999</v>
          </cell>
          <cell r="H693">
            <v>224</v>
          </cell>
          <cell r="I693">
            <v>0.44400000000000001</v>
          </cell>
          <cell r="J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0</v>
          </cell>
        </row>
        <row r="694">
          <cell r="A694">
            <v>27986</v>
          </cell>
          <cell r="B694">
            <v>1976</v>
          </cell>
          <cell r="C694" t="str">
            <v>Aug</v>
          </cell>
          <cell r="D694">
            <v>14</v>
          </cell>
          <cell r="F694">
            <v>598</v>
          </cell>
          <cell r="G694">
            <v>1.1859999999999999</v>
          </cell>
          <cell r="H694">
            <v>255</v>
          </cell>
          <cell r="I694">
            <v>0.50600000000000001</v>
          </cell>
          <cell r="J694">
            <v>0</v>
          </cell>
          <cell r="L694">
            <v>0</v>
          </cell>
          <cell r="M694">
            <v>0</v>
          </cell>
          <cell r="N694">
            <v>0</v>
          </cell>
          <cell r="P694">
            <v>0</v>
          </cell>
        </row>
        <row r="695">
          <cell r="A695">
            <v>27987</v>
          </cell>
          <cell r="B695">
            <v>1976</v>
          </cell>
          <cell r="C695" t="str">
            <v>Aug</v>
          </cell>
          <cell r="D695">
            <v>15</v>
          </cell>
          <cell r="F695">
            <v>505</v>
          </cell>
          <cell r="G695">
            <v>1.002</v>
          </cell>
          <cell r="H695">
            <v>390</v>
          </cell>
          <cell r="I695">
            <v>0.77400000000000002</v>
          </cell>
          <cell r="J695">
            <v>0</v>
          </cell>
          <cell r="L695">
            <v>0</v>
          </cell>
          <cell r="M695">
            <v>0</v>
          </cell>
          <cell r="N695">
            <v>0</v>
          </cell>
          <cell r="P695">
            <v>0</v>
          </cell>
        </row>
        <row r="696">
          <cell r="A696">
            <v>27988</v>
          </cell>
          <cell r="B696">
            <v>1976</v>
          </cell>
          <cell r="C696" t="str">
            <v>Aug</v>
          </cell>
          <cell r="D696">
            <v>16</v>
          </cell>
          <cell r="F696">
            <v>467</v>
          </cell>
          <cell r="G696">
            <v>0.92600000000000005</v>
          </cell>
          <cell r="H696">
            <v>500</v>
          </cell>
          <cell r="I696">
            <v>0.99199999999999999</v>
          </cell>
          <cell r="J696">
            <v>0</v>
          </cell>
          <cell r="L696">
            <v>0</v>
          </cell>
          <cell r="M696">
            <v>0</v>
          </cell>
          <cell r="N696">
            <v>0</v>
          </cell>
          <cell r="P696">
            <v>0</v>
          </cell>
        </row>
        <row r="697">
          <cell r="A697">
            <v>27989</v>
          </cell>
          <cell r="B697">
            <v>1976</v>
          </cell>
          <cell r="C697" t="str">
            <v>Aug</v>
          </cell>
          <cell r="D697">
            <v>17</v>
          </cell>
          <cell r="F697">
            <v>465</v>
          </cell>
          <cell r="G697">
            <v>0.92200000000000004</v>
          </cell>
          <cell r="H697">
            <v>491</v>
          </cell>
          <cell r="I697">
            <v>0.97399999999999998</v>
          </cell>
          <cell r="J697">
            <v>0</v>
          </cell>
          <cell r="L697">
            <v>0</v>
          </cell>
          <cell r="M697">
            <v>0</v>
          </cell>
          <cell r="N697">
            <v>0</v>
          </cell>
          <cell r="P697">
            <v>0</v>
          </cell>
        </row>
        <row r="698">
          <cell r="A698">
            <v>27990</v>
          </cell>
          <cell r="B698">
            <v>1976</v>
          </cell>
          <cell r="C698" t="str">
            <v>Aug</v>
          </cell>
          <cell r="D698">
            <v>18</v>
          </cell>
          <cell r="F698">
            <v>409</v>
          </cell>
          <cell r="G698">
            <v>0.81100000000000005</v>
          </cell>
          <cell r="H698">
            <v>426</v>
          </cell>
          <cell r="I698">
            <v>0.84499999999999997</v>
          </cell>
          <cell r="J698">
            <v>0</v>
          </cell>
          <cell r="L698">
            <v>0</v>
          </cell>
          <cell r="M698">
            <v>0</v>
          </cell>
          <cell r="N698">
            <v>0</v>
          </cell>
          <cell r="P698">
            <v>0</v>
          </cell>
        </row>
        <row r="699">
          <cell r="A699">
            <v>27991</v>
          </cell>
          <cell r="B699">
            <v>1976</v>
          </cell>
          <cell r="C699" t="str">
            <v>Aug</v>
          </cell>
          <cell r="D699">
            <v>19</v>
          </cell>
          <cell r="F699">
            <v>368</v>
          </cell>
          <cell r="G699">
            <v>0.73</v>
          </cell>
          <cell r="H699">
            <v>337</v>
          </cell>
          <cell r="I699">
            <v>0.66800000000000004</v>
          </cell>
          <cell r="J699">
            <v>0</v>
          </cell>
          <cell r="L699">
            <v>0</v>
          </cell>
          <cell r="M699">
            <v>0</v>
          </cell>
          <cell r="N699">
            <v>0</v>
          </cell>
          <cell r="P699">
            <v>0</v>
          </cell>
        </row>
        <row r="700">
          <cell r="A700">
            <v>27992</v>
          </cell>
          <cell r="B700">
            <v>1976</v>
          </cell>
          <cell r="C700" t="str">
            <v>Aug</v>
          </cell>
          <cell r="D700">
            <v>20</v>
          </cell>
          <cell r="F700">
            <v>346</v>
          </cell>
          <cell r="G700">
            <v>0.68600000000000005</v>
          </cell>
          <cell r="H700">
            <v>283</v>
          </cell>
          <cell r="I700">
            <v>0.56100000000000005</v>
          </cell>
          <cell r="J700">
            <v>0</v>
          </cell>
          <cell r="L700">
            <v>0</v>
          </cell>
          <cell r="M700">
            <v>0</v>
          </cell>
          <cell r="N700">
            <v>0</v>
          </cell>
          <cell r="P700">
            <v>0</v>
          </cell>
        </row>
        <row r="701">
          <cell r="A701">
            <v>27993</v>
          </cell>
          <cell r="B701">
            <v>1976</v>
          </cell>
          <cell r="C701" t="str">
            <v>Aug</v>
          </cell>
          <cell r="D701">
            <v>21</v>
          </cell>
          <cell r="F701">
            <v>358</v>
          </cell>
          <cell r="G701">
            <v>0.71</v>
          </cell>
          <cell r="H701">
            <v>221</v>
          </cell>
          <cell r="I701">
            <v>0.438</v>
          </cell>
          <cell r="J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0</v>
          </cell>
        </row>
        <row r="702">
          <cell r="A702">
            <v>27994</v>
          </cell>
          <cell r="B702">
            <v>1976</v>
          </cell>
          <cell r="C702" t="str">
            <v>Aug</v>
          </cell>
          <cell r="D702">
            <v>22</v>
          </cell>
          <cell r="F702">
            <v>269</v>
          </cell>
          <cell r="G702">
            <v>0.53400000000000003</v>
          </cell>
          <cell r="H702">
            <v>205</v>
          </cell>
          <cell r="I702">
            <v>0.40699999999999997</v>
          </cell>
          <cell r="J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</row>
        <row r="703">
          <cell r="A703">
            <v>27995</v>
          </cell>
          <cell r="B703">
            <v>1976</v>
          </cell>
          <cell r="C703" t="str">
            <v>Aug</v>
          </cell>
          <cell r="D703">
            <v>23</v>
          </cell>
          <cell r="F703">
            <v>229</v>
          </cell>
          <cell r="G703">
            <v>0.45400000000000001</v>
          </cell>
          <cell r="H703">
            <v>274</v>
          </cell>
          <cell r="I703">
            <v>0.54300000000000004</v>
          </cell>
          <cell r="J703">
            <v>0</v>
          </cell>
          <cell r="L703">
            <v>0</v>
          </cell>
          <cell r="M703">
            <v>0</v>
          </cell>
          <cell r="N703">
            <v>0</v>
          </cell>
          <cell r="P703">
            <v>0</v>
          </cell>
        </row>
        <row r="704">
          <cell r="A704">
            <v>27996</v>
          </cell>
          <cell r="B704">
            <v>1976</v>
          </cell>
          <cell r="C704" t="str">
            <v>Aug</v>
          </cell>
          <cell r="D704">
            <v>24</v>
          </cell>
          <cell r="F704">
            <v>270</v>
          </cell>
          <cell r="G704">
            <v>0.53600000000000003</v>
          </cell>
          <cell r="H704">
            <v>300</v>
          </cell>
          <cell r="I704">
            <v>0.59499999999999997</v>
          </cell>
          <cell r="J704">
            <v>0</v>
          </cell>
          <cell r="L704">
            <v>0</v>
          </cell>
          <cell r="M704">
            <v>22</v>
          </cell>
          <cell r="N704">
            <v>4.3999999999999997E-2</v>
          </cell>
          <cell r="P704">
            <v>0</v>
          </cell>
        </row>
        <row r="705">
          <cell r="A705">
            <v>27997</v>
          </cell>
          <cell r="B705">
            <v>1976</v>
          </cell>
          <cell r="C705" t="str">
            <v>Aug</v>
          </cell>
          <cell r="D705">
            <v>25</v>
          </cell>
          <cell r="F705">
            <v>245</v>
          </cell>
          <cell r="G705">
            <v>0.48599999999999999</v>
          </cell>
          <cell r="H705">
            <v>266</v>
          </cell>
          <cell r="I705">
            <v>0.52800000000000002</v>
          </cell>
          <cell r="J705">
            <v>0</v>
          </cell>
          <cell r="L705">
            <v>0</v>
          </cell>
          <cell r="M705">
            <v>50</v>
          </cell>
          <cell r="N705">
            <v>9.9000000000000005E-2</v>
          </cell>
          <cell r="P705">
            <v>0</v>
          </cell>
        </row>
        <row r="706">
          <cell r="A706">
            <v>27998</v>
          </cell>
          <cell r="B706">
            <v>1976</v>
          </cell>
          <cell r="C706" t="str">
            <v>Aug</v>
          </cell>
          <cell r="D706">
            <v>26</v>
          </cell>
          <cell r="F706">
            <v>235</v>
          </cell>
          <cell r="G706">
            <v>0.46600000000000003</v>
          </cell>
          <cell r="H706">
            <v>223</v>
          </cell>
          <cell r="I706">
            <v>0.442</v>
          </cell>
          <cell r="J706">
            <v>0</v>
          </cell>
          <cell r="L706">
            <v>0</v>
          </cell>
          <cell r="M706">
            <v>0</v>
          </cell>
          <cell r="N706">
            <v>0</v>
          </cell>
          <cell r="P706">
            <v>0</v>
          </cell>
        </row>
        <row r="707">
          <cell r="A707">
            <v>27999</v>
          </cell>
          <cell r="B707">
            <v>1976</v>
          </cell>
          <cell r="C707" t="str">
            <v>Aug</v>
          </cell>
          <cell r="D707">
            <v>27</v>
          </cell>
          <cell r="F707">
            <v>249</v>
          </cell>
          <cell r="G707">
            <v>0.49399999999999999</v>
          </cell>
          <cell r="H707">
            <v>190</v>
          </cell>
          <cell r="I707">
            <v>0.377</v>
          </cell>
          <cell r="J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0</v>
          </cell>
        </row>
        <row r="708">
          <cell r="A708">
            <v>28000</v>
          </cell>
          <cell r="B708">
            <v>1976</v>
          </cell>
          <cell r="C708" t="str">
            <v>Aug</v>
          </cell>
          <cell r="D708">
            <v>28</v>
          </cell>
          <cell r="F708">
            <v>262</v>
          </cell>
          <cell r="G708">
            <v>0.52</v>
          </cell>
          <cell r="H708">
            <v>180</v>
          </cell>
          <cell r="I708">
            <v>0.35699999999999998</v>
          </cell>
          <cell r="J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0</v>
          </cell>
        </row>
        <row r="709">
          <cell r="A709">
            <v>28001</v>
          </cell>
          <cell r="B709">
            <v>1976</v>
          </cell>
          <cell r="C709" t="str">
            <v>Aug</v>
          </cell>
          <cell r="D709">
            <v>29</v>
          </cell>
          <cell r="F709">
            <v>311</v>
          </cell>
          <cell r="G709">
            <v>0.61699999999999999</v>
          </cell>
          <cell r="H709">
            <v>182</v>
          </cell>
          <cell r="I709">
            <v>0.36099999999999999</v>
          </cell>
          <cell r="J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</row>
        <row r="710">
          <cell r="A710">
            <v>28002</v>
          </cell>
          <cell r="B710">
            <v>1976</v>
          </cell>
          <cell r="C710" t="str">
            <v>Aug</v>
          </cell>
          <cell r="D710">
            <v>30</v>
          </cell>
          <cell r="F710">
            <v>272</v>
          </cell>
          <cell r="G710">
            <v>0.54</v>
          </cell>
          <cell r="H710">
            <v>184</v>
          </cell>
          <cell r="I710">
            <v>0.36499999999999999</v>
          </cell>
          <cell r="J710">
            <v>0</v>
          </cell>
          <cell r="L710">
            <v>0</v>
          </cell>
          <cell r="M710">
            <v>21</v>
          </cell>
          <cell r="N710">
            <v>4.2000000000000003E-2</v>
          </cell>
          <cell r="P710">
            <v>0</v>
          </cell>
        </row>
        <row r="711">
          <cell r="A711">
            <v>28003</v>
          </cell>
          <cell r="B711">
            <v>1976</v>
          </cell>
          <cell r="C711" t="str">
            <v>Aug</v>
          </cell>
          <cell r="D711">
            <v>31</v>
          </cell>
          <cell r="F711">
            <v>464</v>
          </cell>
          <cell r="G711">
            <v>0.92</v>
          </cell>
          <cell r="H711">
            <v>187</v>
          </cell>
          <cell r="I711">
            <v>0.371</v>
          </cell>
          <cell r="J711">
            <v>0</v>
          </cell>
          <cell r="L711">
            <v>0</v>
          </cell>
          <cell r="M711">
            <v>17</v>
          </cell>
          <cell r="N711">
            <v>3.4000000000000002E-2</v>
          </cell>
          <cell r="P711">
            <v>0</v>
          </cell>
        </row>
        <row r="712">
          <cell r="A712">
            <v>28004</v>
          </cell>
          <cell r="B712">
            <v>1976</v>
          </cell>
          <cell r="C712" t="str">
            <v>Sep</v>
          </cell>
          <cell r="D712">
            <v>1</v>
          </cell>
          <cell r="F712">
            <v>558</v>
          </cell>
          <cell r="G712">
            <v>1.107</v>
          </cell>
          <cell r="H712">
            <v>187</v>
          </cell>
          <cell r="I712">
            <v>0.371</v>
          </cell>
          <cell r="J712">
            <v>0</v>
          </cell>
          <cell r="L712">
            <v>0</v>
          </cell>
          <cell r="M712">
            <v>41</v>
          </cell>
          <cell r="N712">
            <v>8.1000000000000003E-2</v>
          </cell>
          <cell r="P712">
            <v>0</v>
          </cell>
        </row>
        <row r="713">
          <cell r="A713">
            <v>28005</v>
          </cell>
          <cell r="B713">
            <v>1976</v>
          </cell>
          <cell r="C713" t="str">
            <v>Sep</v>
          </cell>
          <cell r="D713">
            <v>2</v>
          </cell>
          <cell r="F713">
            <v>643</v>
          </cell>
          <cell r="G713">
            <v>1.2749999999999999</v>
          </cell>
          <cell r="H713">
            <v>192</v>
          </cell>
          <cell r="I713">
            <v>0.38100000000000001</v>
          </cell>
          <cell r="J713">
            <v>0</v>
          </cell>
          <cell r="L713">
            <v>0</v>
          </cell>
          <cell r="M713">
            <v>105</v>
          </cell>
          <cell r="N713">
            <v>0.20799999999999999</v>
          </cell>
          <cell r="P713">
            <v>0</v>
          </cell>
        </row>
        <row r="714">
          <cell r="A714">
            <v>28006</v>
          </cell>
          <cell r="B714">
            <v>1976</v>
          </cell>
          <cell r="C714" t="str">
            <v>Sep</v>
          </cell>
          <cell r="D714">
            <v>3</v>
          </cell>
          <cell r="F714">
            <v>683</v>
          </cell>
          <cell r="G714">
            <v>1.355</v>
          </cell>
          <cell r="H714">
            <v>187</v>
          </cell>
          <cell r="I714">
            <v>0.371</v>
          </cell>
          <cell r="J714">
            <v>0</v>
          </cell>
          <cell r="L714">
            <v>0</v>
          </cell>
          <cell r="M714">
            <v>103</v>
          </cell>
          <cell r="N714">
            <v>0.20399999999999999</v>
          </cell>
          <cell r="P714">
            <v>0</v>
          </cell>
        </row>
        <row r="715">
          <cell r="A715">
            <v>28007</v>
          </cell>
          <cell r="B715">
            <v>1976</v>
          </cell>
          <cell r="C715" t="str">
            <v>Sep</v>
          </cell>
          <cell r="D715">
            <v>4</v>
          </cell>
          <cell r="F715">
            <v>693</v>
          </cell>
          <cell r="G715">
            <v>1.375</v>
          </cell>
          <cell r="H715">
            <v>192</v>
          </cell>
          <cell r="I715">
            <v>0.38100000000000001</v>
          </cell>
          <cell r="J715">
            <v>47</v>
          </cell>
          <cell r="L715">
            <v>4.7E-2</v>
          </cell>
          <cell r="M715">
            <v>33</v>
          </cell>
          <cell r="N715">
            <v>6.5000000000000002E-2</v>
          </cell>
          <cell r="P715">
            <v>8.5539999999999991E-3</v>
          </cell>
        </row>
        <row r="716">
          <cell r="A716">
            <v>28008</v>
          </cell>
          <cell r="B716">
            <v>1976</v>
          </cell>
          <cell r="C716" t="str">
            <v>Sep</v>
          </cell>
          <cell r="D716">
            <v>5</v>
          </cell>
          <cell r="F716">
            <v>700</v>
          </cell>
          <cell r="G716">
            <v>1.3879999999999999</v>
          </cell>
          <cell r="H716">
            <v>195</v>
          </cell>
          <cell r="I716">
            <v>0.38700000000000001</v>
          </cell>
          <cell r="J716">
            <v>70</v>
          </cell>
          <cell r="L716">
            <v>7.0000000000000007E-2</v>
          </cell>
          <cell r="M716">
            <v>17</v>
          </cell>
          <cell r="N716">
            <v>3.4000000000000002E-2</v>
          </cell>
          <cell r="P716">
            <v>1.2740000000000001E-2</v>
          </cell>
        </row>
        <row r="717">
          <cell r="A717">
            <v>28009</v>
          </cell>
          <cell r="B717">
            <v>1976</v>
          </cell>
          <cell r="C717" t="str">
            <v>Sep</v>
          </cell>
          <cell r="D717">
            <v>6</v>
          </cell>
          <cell r="F717">
            <v>709</v>
          </cell>
          <cell r="G717">
            <v>1.4059999999999999</v>
          </cell>
          <cell r="H717">
            <v>218</v>
          </cell>
          <cell r="I717">
            <v>0.432</v>
          </cell>
          <cell r="J717">
            <v>70</v>
          </cell>
          <cell r="L717">
            <v>7.0000000000000007E-2</v>
          </cell>
          <cell r="M717">
            <v>13</v>
          </cell>
          <cell r="N717">
            <v>2.5999999999999999E-2</v>
          </cell>
          <cell r="P717">
            <v>1.2740000000000001E-2</v>
          </cell>
        </row>
        <row r="718">
          <cell r="A718">
            <v>28010</v>
          </cell>
          <cell r="B718">
            <v>1976</v>
          </cell>
          <cell r="C718" t="str">
            <v>Sep</v>
          </cell>
          <cell r="D718">
            <v>7</v>
          </cell>
          <cell r="F718">
            <v>740</v>
          </cell>
          <cell r="G718">
            <v>1.468</v>
          </cell>
          <cell r="H718">
            <v>284</v>
          </cell>
          <cell r="I718">
            <v>0.56299999999999994</v>
          </cell>
          <cell r="J718">
            <v>70</v>
          </cell>
          <cell r="L718">
            <v>7.0000000000000007E-2</v>
          </cell>
          <cell r="M718">
            <v>99</v>
          </cell>
          <cell r="N718">
            <v>0.19600000000000001</v>
          </cell>
          <cell r="P718">
            <v>1.2740000000000001E-2</v>
          </cell>
        </row>
        <row r="719">
          <cell r="A719">
            <v>28011</v>
          </cell>
          <cell r="B719">
            <v>1976</v>
          </cell>
          <cell r="C719" t="str">
            <v>Sep</v>
          </cell>
          <cell r="D719">
            <v>8</v>
          </cell>
          <cell r="F719">
            <v>748</v>
          </cell>
          <cell r="G719">
            <v>1.484</v>
          </cell>
          <cell r="H719">
            <v>307</v>
          </cell>
          <cell r="I719">
            <v>0.60899999999999999</v>
          </cell>
          <cell r="J719">
            <v>70</v>
          </cell>
          <cell r="L719">
            <v>7.0000000000000007E-2</v>
          </cell>
          <cell r="M719">
            <v>50</v>
          </cell>
          <cell r="N719">
            <v>9.9000000000000005E-2</v>
          </cell>
          <cell r="P719">
            <v>1.2740000000000001E-2</v>
          </cell>
        </row>
        <row r="720">
          <cell r="A720">
            <v>28012</v>
          </cell>
          <cell r="B720">
            <v>1976</v>
          </cell>
          <cell r="C720" t="str">
            <v>Sep</v>
          </cell>
          <cell r="D720">
            <v>9</v>
          </cell>
          <cell r="F720">
            <v>731</v>
          </cell>
          <cell r="G720">
            <v>1.45</v>
          </cell>
          <cell r="H720">
            <v>301</v>
          </cell>
          <cell r="I720">
            <v>0.59699999999999998</v>
          </cell>
          <cell r="J720">
            <v>70</v>
          </cell>
          <cell r="L720">
            <v>7.0000000000000007E-2</v>
          </cell>
          <cell r="M720">
            <v>0</v>
          </cell>
          <cell r="N720">
            <v>0</v>
          </cell>
          <cell r="P720">
            <v>1.2740000000000001E-2</v>
          </cell>
        </row>
        <row r="721">
          <cell r="A721">
            <v>28013</v>
          </cell>
          <cell r="B721">
            <v>1976</v>
          </cell>
          <cell r="C721" t="str">
            <v>Sep</v>
          </cell>
          <cell r="D721">
            <v>10</v>
          </cell>
          <cell r="F721">
            <v>737</v>
          </cell>
          <cell r="G721">
            <v>1.462</v>
          </cell>
          <cell r="H721">
            <v>273</v>
          </cell>
          <cell r="I721">
            <v>0.54100000000000004</v>
          </cell>
          <cell r="J721">
            <v>70</v>
          </cell>
          <cell r="L721">
            <v>7.0000000000000007E-2</v>
          </cell>
          <cell r="M721">
            <v>0</v>
          </cell>
          <cell r="N721">
            <v>0</v>
          </cell>
          <cell r="P721">
            <v>1.2740000000000001E-2</v>
          </cell>
        </row>
        <row r="722">
          <cell r="A722">
            <v>28014</v>
          </cell>
          <cell r="B722">
            <v>1976</v>
          </cell>
          <cell r="C722" t="str">
            <v>Sep</v>
          </cell>
          <cell r="D722">
            <v>11</v>
          </cell>
          <cell r="F722">
            <v>723</v>
          </cell>
          <cell r="G722">
            <v>1.4339999999999999</v>
          </cell>
          <cell r="H722">
            <v>238</v>
          </cell>
          <cell r="I722">
            <v>0.47199999999999998</v>
          </cell>
          <cell r="J722">
            <v>70</v>
          </cell>
          <cell r="L722">
            <v>7.0000000000000007E-2</v>
          </cell>
          <cell r="M722">
            <v>0</v>
          </cell>
          <cell r="N722">
            <v>0</v>
          </cell>
          <cell r="P722">
            <v>1.2740000000000001E-2</v>
          </cell>
        </row>
        <row r="723">
          <cell r="A723">
            <v>28015</v>
          </cell>
          <cell r="B723">
            <v>1976</v>
          </cell>
          <cell r="C723" t="str">
            <v>Sep</v>
          </cell>
          <cell r="D723">
            <v>12</v>
          </cell>
          <cell r="F723">
            <v>710</v>
          </cell>
          <cell r="G723">
            <v>1.4079999999999999</v>
          </cell>
          <cell r="H723">
            <v>280</v>
          </cell>
          <cell r="I723">
            <v>0.55500000000000005</v>
          </cell>
          <cell r="J723">
            <v>70</v>
          </cell>
          <cell r="L723">
            <v>7.0000000000000007E-2</v>
          </cell>
          <cell r="M723">
            <v>0</v>
          </cell>
          <cell r="N723">
            <v>0</v>
          </cell>
          <cell r="P723">
            <v>1.2740000000000001E-2</v>
          </cell>
        </row>
        <row r="724">
          <cell r="A724">
            <v>28016</v>
          </cell>
          <cell r="B724">
            <v>1976</v>
          </cell>
          <cell r="C724" t="str">
            <v>Sep</v>
          </cell>
          <cell r="D724">
            <v>13</v>
          </cell>
          <cell r="F724">
            <v>694</v>
          </cell>
          <cell r="G724">
            <v>1.377</v>
          </cell>
          <cell r="H724">
            <v>335</v>
          </cell>
          <cell r="I724">
            <v>0.66400000000000003</v>
          </cell>
          <cell r="J724">
            <v>70</v>
          </cell>
          <cell r="L724">
            <v>7.0000000000000007E-2</v>
          </cell>
          <cell r="M724">
            <v>0</v>
          </cell>
          <cell r="N724">
            <v>0</v>
          </cell>
          <cell r="P724">
            <v>1.2740000000000001E-2</v>
          </cell>
        </row>
        <row r="725">
          <cell r="A725">
            <v>28017</v>
          </cell>
          <cell r="B725">
            <v>1976</v>
          </cell>
          <cell r="C725" t="str">
            <v>Sep</v>
          </cell>
          <cell r="D725">
            <v>14</v>
          </cell>
          <cell r="F725">
            <v>703</v>
          </cell>
          <cell r="G725">
            <v>1.3939999999999999</v>
          </cell>
          <cell r="H725">
            <v>349</v>
          </cell>
          <cell r="I725">
            <v>0.69199999999999995</v>
          </cell>
          <cell r="J725">
            <v>70</v>
          </cell>
          <cell r="L725">
            <v>7.0000000000000007E-2</v>
          </cell>
          <cell r="M725">
            <v>0</v>
          </cell>
          <cell r="N725">
            <v>0</v>
          </cell>
          <cell r="P725">
            <v>1.2740000000000001E-2</v>
          </cell>
        </row>
        <row r="726">
          <cell r="A726">
            <v>28018</v>
          </cell>
          <cell r="B726">
            <v>1976</v>
          </cell>
          <cell r="C726" t="str">
            <v>Sep</v>
          </cell>
          <cell r="D726">
            <v>15</v>
          </cell>
          <cell r="F726">
            <v>681</v>
          </cell>
          <cell r="G726">
            <v>1.351</v>
          </cell>
          <cell r="H726">
            <v>383</v>
          </cell>
          <cell r="I726">
            <v>0.76</v>
          </cell>
          <cell r="J726">
            <v>70</v>
          </cell>
          <cell r="L726">
            <v>7.0000000000000007E-2</v>
          </cell>
          <cell r="M726">
            <v>0</v>
          </cell>
          <cell r="N726">
            <v>0</v>
          </cell>
          <cell r="P726">
            <v>1.2740000000000001E-2</v>
          </cell>
        </row>
        <row r="727">
          <cell r="A727">
            <v>28019</v>
          </cell>
          <cell r="B727">
            <v>1976</v>
          </cell>
          <cell r="C727" t="str">
            <v>Sep</v>
          </cell>
          <cell r="D727">
            <v>16</v>
          </cell>
          <cell r="F727">
            <v>664</v>
          </cell>
          <cell r="G727">
            <v>1.3169999999999999</v>
          </cell>
          <cell r="H727">
            <v>396</v>
          </cell>
          <cell r="I727">
            <v>0.78500000000000003</v>
          </cell>
          <cell r="J727">
            <v>70</v>
          </cell>
          <cell r="L727">
            <v>7.0000000000000007E-2</v>
          </cell>
          <cell r="M727">
            <v>0</v>
          </cell>
          <cell r="N727">
            <v>0</v>
          </cell>
          <cell r="P727">
            <v>1.2740000000000001E-2</v>
          </cell>
        </row>
        <row r="728">
          <cell r="A728">
            <v>28020</v>
          </cell>
          <cell r="B728">
            <v>1976</v>
          </cell>
          <cell r="C728" t="str">
            <v>Sep</v>
          </cell>
          <cell r="D728">
            <v>17</v>
          </cell>
          <cell r="F728">
            <v>643</v>
          </cell>
          <cell r="G728">
            <v>1.2749999999999999</v>
          </cell>
          <cell r="H728">
            <v>421</v>
          </cell>
          <cell r="I728">
            <v>0.83499999999999996</v>
          </cell>
          <cell r="J728">
            <v>70</v>
          </cell>
          <cell r="L728">
            <v>7.0000000000000007E-2</v>
          </cell>
          <cell r="M728">
            <v>0</v>
          </cell>
          <cell r="N728">
            <v>0</v>
          </cell>
          <cell r="P728">
            <v>1.2740000000000001E-2</v>
          </cell>
        </row>
        <row r="729">
          <cell r="A729">
            <v>28021</v>
          </cell>
          <cell r="B729">
            <v>1976</v>
          </cell>
          <cell r="C729" t="str">
            <v>Sep</v>
          </cell>
          <cell r="D729">
            <v>18</v>
          </cell>
          <cell r="F729">
            <v>618</v>
          </cell>
          <cell r="G729">
            <v>1.226</v>
          </cell>
          <cell r="H729">
            <v>425</v>
          </cell>
          <cell r="I729">
            <v>0.84299999999999997</v>
          </cell>
          <cell r="J729">
            <v>70</v>
          </cell>
          <cell r="L729">
            <v>7.0000000000000007E-2</v>
          </cell>
          <cell r="M729">
            <v>0</v>
          </cell>
          <cell r="N729">
            <v>0</v>
          </cell>
          <cell r="P729">
            <v>1.2740000000000001E-2</v>
          </cell>
        </row>
        <row r="730">
          <cell r="A730">
            <v>28022</v>
          </cell>
          <cell r="B730">
            <v>1976</v>
          </cell>
          <cell r="C730" t="str">
            <v>Sep</v>
          </cell>
          <cell r="D730">
            <v>19</v>
          </cell>
          <cell r="F730">
            <v>598</v>
          </cell>
          <cell r="G730">
            <v>1.1859999999999999</v>
          </cell>
          <cell r="H730">
            <v>419</v>
          </cell>
          <cell r="I730">
            <v>0.83099999999999996</v>
          </cell>
          <cell r="J730">
            <v>70</v>
          </cell>
          <cell r="L730">
            <v>7.0000000000000007E-2</v>
          </cell>
          <cell r="M730">
            <v>0</v>
          </cell>
          <cell r="N730">
            <v>0</v>
          </cell>
          <cell r="P730">
            <v>1.2740000000000001E-2</v>
          </cell>
        </row>
        <row r="731">
          <cell r="A731">
            <v>28023</v>
          </cell>
          <cell r="B731">
            <v>1976</v>
          </cell>
          <cell r="C731" t="str">
            <v>Sep</v>
          </cell>
          <cell r="D731">
            <v>20</v>
          </cell>
          <cell r="F731">
            <v>580</v>
          </cell>
          <cell r="G731">
            <v>1.1499999999999999</v>
          </cell>
          <cell r="H731">
            <v>411</v>
          </cell>
          <cell r="I731">
            <v>0.81499999999999995</v>
          </cell>
          <cell r="J731">
            <v>70</v>
          </cell>
          <cell r="L731">
            <v>7.0000000000000007E-2</v>
          </cell>
          <cell r="M731">
            <v>0</v>
          </cell>
          <cell r="N731">
            <v>0</v>
          </cell>
          <cell r="P731">
            <v>1.2740000000000001E-2</v>
          </cell>
        </row>
        <row r="732">
          <cell r="A732">
            <v>28024</v>
          </cell>
          <cell r="B732">
            <v>1976</v>
          </cell>
          <cell r="C732" t="str">
            <v>Sep</v>
          </cell>
          <cell r="D732">
            <v>21</v>
          </cell>
          <cell r="F732">
            <v>561</v>
          </cell>
          <cell r="G732">
            <v>1.113</v>
          </cell>
          <cell r="H732">
            <v>402</v>
          </cell>
          <cell r="I732">
            <v>0.79700000000000004</v>
          </cell>
          <cell r="J732">
            <v>70</v>
          </cell>
          <cell r="L732">
            <v>7.0000000000000007E-2</v>
          </cell>
          <cell r="M732">
            <v>0</v>
          </cell>
          <cell r="N732">
            <v>0</v>
          </cell>
          <cell r="P732">
            <v>1.2740000000000001E-2</v>
          </cell>
        </row>
        <row r="733">
          <cell r="A733">
            <v>28025</v>
          </cell>
          <cell r="B733">
            <v>1976</v>
          </cell>
          <cell r="C733" t="str">
            <v>Sep</v>
          </cell>
          <cell r="D733">
            <v>22</v>
          </cell>
          <cell r="F733">
            <v>564</v>
          </cell>
          <cell r="G733">
            <v>1.119</v>
          </cell>
          <cell r="H733">
            <v>315</v>
          </cell>
          <cell r="I733">
            <v>0.625</v>
          </cell>
          <cell r="J733">
            <v>70</v>
          </cell>
          <cell r="L733">
            <v>7.0000000000000007E-2</v>
          </cell>
          <cell r="M733">
            <v>0</v>
          </cell>
          <cell r="N733">
            <v>0</v>
          </cell>
          <cell r="P733">
            <v>1.2740000000000001E-2</v>
          </cell>
        </row>
        <row r="734">
          <cell r="A734">
            <v>28026</v>
          </cell>
          <cell r="B734">
            <v>1976</v>
          </cell>
          <cell r="C734" t="str">
            <v>Sep</v>
          </cell>
          <cell r="D734">
            <v>23</v>
          </cell>
          <cell r="F734">
            <v>580</v>
          </cell>
          <cell r="G734">
            <v>1.1499999999999999</v>
          </cell>
          <cell r="H734">
            <v>284</v>
          </cell>
          <cell r="I734">
            <v>0.56299999999999994</v>
          </cell>
          <cell r="J734">
            <v>70</v>
          </cell>
          <cell r="L734">
            <v>7.0000000000000007E-2</v>
          </cell>
          <cell r="M734">
            <v>0</v>
          </cell>
          <cell r="N734">
            <v>0</v>
          </cell>
          <cell r="P734">
            <v>1.2740000000000001E-2</v>
          </cell>
        </row>
        <row r="735">
          <cell r="A735">
            <v>28027</v>
          </cell>
          <cell r="B735">
            <v>1976</v>
          </cell>
          <cell r="C735" t="str">
            <v>Sep</v>
          </cell>
          <cell r="D735">
            <v>24</v>
          </cell>
          <cell r="F735">
            <v>581</v>
          </cell>
          <cell r="G735">
            <v>1.1519999999999999</v>
          </cell>
          <cell r="H735">
            <v>274</v>
          </cell>
          <cell r="I735">
            <v>0.54300000000000004</v>
          </cell>
          <cell r="J735">
            <v>70</v>
          </cell>
          <cell r="L735">
            <v>7.0000000000000007E-2</v>
          </cell>
          <cell r="M735">
            <v>0</v>
          </cell>
          <cell r="N735">
            <v>0</v>
          </cell>
          <cell r="P735">
            <v>1.2740000000000001E-2</v>
          </cell>
        </row>
        <row r="736">
          <cell r="A736">
            <v>28028</v>
          </cell>
          <cell r="B736">
            <v>1976</v>
          </cell>
          <cell r="C736" t="str">
            <v>Sep</v>
          </cell>
          <cell r="D736">
            <v>25</v>
          </cell>
          <cell r="F736">
            <v>615</v>
          </cell>
          <cell r="G736">
            <v>1.22</v>
          </cell>
          <cell r="H736">
            <v>258</v>
          </cell>
          <cell r="I736">
            <v>0.51200000000000001</v>
          </cell>
          <cell r="J736">
            <v>70</v>
          </cell>
          <cell r="L736">
            <v>7.0000000000000007E-2</v>
          </cell>
          <cell r="M736">
            <v>0</v>
          </cell>
          <cell r="N736">
            <v>0</v>
          </cell>
          <cell r="P736">
            <v>1.2740000000000001E-2</v>
          </cell>
        </row>
        <row r="737">
          <cell r="A737">
            <v>28029</v>
          </cell>
          <cell r="B737">
            <v>1976</v>
          </cell>
          <cell r="C737" t="str">
            <v>Sep</v>
          </cell>
          <cell r="D737">
            <v>26</v>
          </cell>
          <cell r="F737">
            <v>623</v>
          </cell>
          <cell r="G737">
            <v>1.236</v>
          </cell>
          <cell r="H737">
            <v>258</v>
          </cell>
          <cell r="I737">
            <v>0.51200000000000001</v>
          </cell>
          <cell r="J737">
            <v>70</v>
          </cell>
          <cell r="L737">
            <v>7.0000000000000007E-2</v>
          </cell>
          <cell r="M737">
            <v>0</v>
          </cell>
          <cell r="N737">
            <v>0</v>
          </cell>
          <cell r="P737">
            <v>1.2740000000000001E-2</v>
          </cell>
        </row>
        <row r="738">
          <cell r="A738">
            <v>28030</v>
          </cell>
          <cell r="B738">
            <v>1976</v>
          </cell>
          <cell r="C738" t="str">
            <v>Sep</v>
          </cell>
          <cell r="D738">
            <v>27</v>
          </cell>
          <cell r="F738">
            <v>607</v>
          </cell>
          <cell r="G738">
            <v>1.204</v>
          </cell>
          <cell r="H738">
            <v>267</v>
          </cell>
          <cell r="I738">
            <v>0.53</v>
          </cell>
          <cell r="J738">
            <v>70</v>
          </cell>
          <cell r="L738">
            <v>7.0000000000000007E-2</v>
          </cell>
          <cell r="M738">
            <v>0</v>
          </cell>
          <cell r="N738">
            <v>0</v>
          </cell>
          <cell r="P738">
            <v>1.2740000000000001E-2</v>
          </cell>
        </row>
        <row r="739">
          <cell r="A739">
            <v>28031</v>
          </cell>
          <cell r="B739">
            <v>1976</v>
          </cell>
          <cell r="C739" t="str">
            <v>Sep</v>
          </cell>
          <cell r="D739">
            <v>28</v>
          </cell>
          <cell r="F739">
            <v>573</v>
          </cell>
          <cell r="G739">
            <v>1.137</v>
          </cell>
          <cell r="H739">
            <v>283</v>
          </cell>
          <cell r="I739">
            <v>0.56100000000000005</v>
          </cell>
          <cell r="J739">
            <v>70</v>
          </cell>
          <cell r="L739">
            <v>7.0000000000000007E-2</v>
          </cell>
          <cell r="M739">
            <v>0</v>
          </cell>
          <cell r="N739">
            <v>0</v>
          </cell>
          <cell r="P739">
            <v>1.2740000000000001E-2</v>
          </cell>
        </row>
        <row r="740">
          <cell r="A740">
            <v>28032</v>
          </cell>
          <cell r="B740">
            <v>1976</v>
          </cell>
          <cell r="C740" t="str">
            <v>Sep</v>
          </cell>
          <cell r="D740">
            <v>29</v>
          </cell>
          <cell r="F740">
            <v>571</v>
          </cell>
          <cell r="G740">
            <v>1.133</v>
          </cell>
          <cell r="H740">
            <v>324</v>
          </cell>
          <cell r="I740">
            <v>0.64300000000000002</v>
          </cell>
          <cell r="J740">
            <v>23</v>
          </cell>
          <cell r="L740">
            <v>2.3E-2</v>
          </cell>
          <cell r="M740">
            <v>0</v>
          </cell>
          <cell r="N740">
            <v>0</v>
          </cell>
          <cell r="P740">
            <v>4.1859999999999996E-3</v>
          </cell>
        </row>
        <row r="741">
          <cell r="A741">
            <v>28033</v>
          </cell>
          <cell r="B741">
            <v>1976</v>
          </cell>
          <cell r="C741" t="str">
            <v>Sep</v>
          </cell>
          <cell r="D741">
            <v>30</v>
          </cell>
          <cell r="F741">
            <v>553</v>
          </cell>
          <cell r="G741">
            <v>1.097</v>
          </cell>
          <cell r="H741">
            <v>337</v>
          </cell>
          <cell r="I741">
            <v>0.66800000000000004</v>
          </cell>
          <cell r="J741">
            <v>0</v>
          </cell>
          <cell r="L741">
            <v>0</v>
          </cell>
          <cell r="M741">
            <v>0</v>
          </cell>
          <cell r="N741">
            <v>0</v>
          </cell>
          <cell r="P741">
            <v>0</v>
          </cell>
        </row>
        <row r="742">
          <cell r="A742">
            <v>28034</v>
          </cell>
          <cell r="B742">
            <v>1976</v>
          </cell>
          <cell r="C742" t="str">
            <v>Oct</v>
          </cell>
          <cell r="D742">
            <v>1</v>
          </cell>
          <cell r="F742">
            <v>559</v>
          </cell>
          <cell r="G742">
            <v>1.109</v>
          </cell>
          <cell r="H742">
            <v>376</v>
          </cell>
          <cell r="I742">
            <v>0.746</v>
          </cell>
          <cell r="J742">
            <v>0</v>
          </cell>
          <cell r="L742">
            <v>0</v>
          </cell>
          <cell r="M742">
            <v>0</v>
          </cell>
          <cell r="N742">
            <v>0</v>
          </cell>
          <cell r="P742">
            <v>0</v>
          </cell>
        </row>
        <row r="743">
          <cell r="A743">
            <v>28035</v>
          </cell>
          <cell r="B743">
            <v>1976</v>
          </cell>
          <cell r="C743" t="str">
            <v>Oct</v>
          </cell>
          <cell r="D743">
            <v>2</v>
          </cell>
          <cell r="F743">
            <v>576</v>
          </cell>
          <cell r="G743">
            <v>1.1419999999999999</v>
          </cell>
          <cell r="H743">
            <v>399</v>
          </cell>
          <cell r="I743">
            <v>0.79100000000000004</v>
          </cell>
          <cell r="J743">
            <v>0</v>
          </cell>
          <cell r="L743">
            <v>0</v>
          </cell>
          <cell r="M743">
            <v>0</v>
          </cell>
          <cell r="N743">
            <v>0</v>
          </cell>
          <cell r="P743">
            <v>0</v>
          </cell>
        </row>
        <row r="744">
          <cell r="A744">
            <v>28036</v>
          </cell>
          <cell r="B744">
            <v>1976</v>
          </cell>
          <cell r="C744" t="str">
            <v>Oct</v>
          </cell>
          <cell r="D744">
            <v>3</v>
          </cell>
          <cell r="F744">
            <v>543</v>
          </cell>
          <cell r="G744">
            <v>1.077</v>
          </cell>
          <cell r="H744">
            <v>395</v>
          </cell>
          <cell r="I744">
            <v>0.78300000000000003</v>
          </cell>
          <cell r="J744">
            <v>0</v>
          </cell>
          <cell r="L744">
            <v>0</v>
          </cell>
          <cell r="M744">
            <v>0</v>
          </cell>
          <cell r="N744">
            <v>0</v>
          </cell>
          <cell r="P744">
            <v>0</v>
          </cell>
        </row>
        <row r="745">
          <cell r="A745">
            <v>28037</v>
          </cell>
          <cell r="B745">
            <v>1976</v>
          </cell>
          <cell r="C745" t="str">
            <v>Oct</v>
          </cell>
          <cell r="D745">
            <v>4</v>
          </cell>
          <cell r="F745">
            <v>508</v>
          </cell>
          <cell r="G745">
            <v>1.008</v>
          </cell>
          <cell r="H745">
            <v>383</v>
          </cell>
          <cell r="I745">
            <v>0.76</v>
          </cell>
          <cell r="J745">
            <v>0</v>
          </cell>
          <cell r="L745">
            <v>0</v>
          </cell>
          <cell r="M745">
            <v>0</v>
          </cell>
          <cell r="N745">
            <v>0</v>
          </cell>
          <cell r="P745">
            <v>0</v>
          </cell>
        </row>
        <row r="746">
          <cell r="A746">
            <v>28038</v>
          </cell>
          <cell r="B746">
            <v>1976</v>
          </cell>
          <cell r="C746" t="str">
            <v>Oct</v>
          </cell>
          <cell r="D746">
            <v>5</v>
          </cell>
          <cell r="F746">
            <v>504</v>
          </cell>
          <cell r="G746">
            <v>1</v>
          </cell>
          <cell r="H746">
            <v>298</v>
          </cell>
          <cell r="I746">
            <v>0.59099999999999997</v>
          </cell>
          <cell r="J746">
            <v>0</v>
          </cell>
          <cell r="L746">
            <v>0</v>
          </cell>
          <cell r="M746">
            <v>0</v>
          </cell>
          <cell r="N746">
            <v>0</v>
          </cell>
          <cell r="P746">
            <v>0</v>
          </cell>
        </row>
        <row r="747">
          <cell r="A747">
            <v>28039</v>
          </cell>
          <cell r="B747">
            <v>1976</v>
          </cell>
          <cell r="C747" t="str">
            <v>Oct</v>
          </cell>
          <cell r="D747">
            <v>6</v>
          </cell>
          <cell r="F747">
            <v>496</v>
          </cell>
          <cell r="G747">
            <v>0.98399999999999999</v>
          </cell>
          <cell r="H747">
            <v>345</v>
          </cell>
          <cell r="I747">
            <v>0.68400000000000005</v>
          </cell>
          <cell r="J747">
            <v>0</v>
          </cell>
          <cell r="L747">
            <v>0</v>
          </cell>
          <cell r="M747">
            <v>0</v>
          </cell>
          <cell r="N747">
            <v>0</v>
          </cell>
          <cell r="P747">
            <v>0</v>
          </cell>
        </row>
        <row r="748">
          <cell r="A748">
            <v>28040</v>
          </cell>
          <cell r="B748">
            <v>1976</v>
          </cell>
          <cell r="C748" t="str">
            <v>Oct</v>
          </cell>
          <cell r="D748">
            <v>7</v>
          </cell>
          <cell r="F748">
            <v>491</v>
          </cell>
          <cell r="G748">
            <v>0.97399999999999998</v>
          </cell>
          <cell r="H748">
            <v>426</v>
          </cell>
          <cell r="I748">
            <v>0.84499999999999997</v>
          </cell>
          <cell r="J748">
            <v>0</v>
          </cell>
          <cell r="L748">
            <v>0</v>
          </cell>
          <cell r="M748">
            <v>0</v>
          </cell>
          <cell r="N748">
            <v>0</v>
          </cell>
          <cell r="P748">
            <v>0</v>
          </cell>
        </row>
        <row r="749">
          <cell r="A749">
            <v>28041</v>
          </cell>
          <cell r="B749">
            <v>1976</v>
          </cell>
          <cell r="C749" t="str">
            <v>Oct</v>
          </cell>
          <cell r="D749">
            <v>8</v>
          </cell>
          <cell r="F749">
            <v>489</v>
          </cell>
          <cell r="G749">
            <v>0.97</v>
          </cell>
          <cell r="H749">
            <v>297</v>
          </cell>
          <cell r="I749">
            <v>0.58899999999999997</v>
          </cell>
          <cell r="J749">
            <v>0</v>
          </cell>
          <cell r="L749">
            <v>0</v>
          </cell>
          <cell r="M749">
            <v>0</v>
          </cell>
          <cell r="N749">
            <v>0</v>
          </cell>
          <cell r="P749">
            <v>0</v>
          </cell>
        </row>
        <row r="750">
          <cell r="A750">
            <v>28042</v>
          </cell>
          <cell r="B750">
            <v>1976</v>
          </cell>
          <cell r="C750" t="str">
            <v>Oct</v>
          </cell>
          <cell r="D750">
            <v>9</v>
          </cell>
          <cell r="F750">
            <v>523</v>
          </cell>
          <cell r="G750">
            <v>1.0369999999999999</v>
          </cell>
          <cell r="H750">
            <v>243</v>
          </cell>
          <cell r="I750">
            <v>0.48199999999999998</v>
          </cell>
          <cell r="J750">
            <v>0</v>
          </cell>
          <cell r="L750">
            <v>0</v>
          </cell>
          <cell r="M750">
            <v>0</v>
          </cell>
          <cell r="N750">
            <v>0</v>
          </cell>
          <cell r="P750">
            <v>0</v>
          </cell>
        </row>
        <row r="751">
          <cell r="A751">
            <v>28043</v>
          </cell>
          <cell r="B751">
            <v>1976</v>
          </cell>
          <cell r="C751" t="str">
            <v>Oct</v>
          </cell>
          <cell r="D751">
            <v>10</v>
          </cell>
          <cell r="F751">
            <v>528</v>
          </cell>
          <cell r="G751">
            <v>1.0469999999999999</v>
          </cell>
          <cell r="H751">
            <v>232</v>
          </cell>
          <cell r="I751">
            <v>0.46</v>
          </cell>
          <cell r="J751">
            <v>0</v>
          </cell>
          <cell r="L751">
            <v>0</v>
          </cell>
          <cell r="M751">
            <v>0</v>
          </cell>
          <cell r="N751">
            <v>0</v>
          </cell>
          <cell r="P751">
            <v>0</v>
          </cell>
        </row>
        <row r="752">
          <cell r="A752">
            <v>28044</v>
          </cell>
          <cell r="B752">
            <v>1976</v>
          </cell>
          <cell r="C752" t="str">
            <v>Oct</v>
          </cell>
          <cell r="D752">
            <v>11</v>
          </cell>
          <cell r="F752">
            <v>544</v>
          </cell>
          <cell r="G752">
            <v>1.079</v>
          </cell>
          <cell r="H752">
            <v>232</v>
          </cell>
          <cell r="I752">
            <v>0.46</v>
          </cell>
          <cell r="J752">
            <v>0</v>
          </cell>
          <cell r="L752">
            <v>0</v>
          </cell>
          <cell r="M752">
            <v>0</v>
          </cell>
          <cell r="N752">
            <v>0</v>
          </cell>
          <cell r="P752">
            <v>0</v>
          </cell>
        </row>
        <row r="753">
          <cell r="A753">
            <v>28045</v>
          </cell>
          <cell r="B753">
            <v>1976</v>
          </cell>
          <cell r="C753" t="str">
            <v>Oct</v>
          </cell>
          <cell r="D753">
            <v>12</v>
          </cell>
          <cell r="F753">
            <v>558</v>
          </cell>
          <cell r="G753">
            <v>1.107</v>
          </cell>
          <cell r="H753">
            <v>289</v>
          </cell>
          <cell r="I753">
            <v>0.57299999999999995</v>
          </cell>
          <cell r="J753">
            <v>0</v>
          </cell>
          <cell r="L753">
            <v>0</v>
          </cell>
          <cell r="M753">
            <v>0</v>
          </cell>
          <cell r="N753">
            <v>0</v>
          </cell>
          <cell r="P753">
            <v>0</v>
          </cell>
        </row>
        <row r="754">
          <cell r="A754">
            <v>28046</v>
          </cell>
          <cell r="B754">
            <v>1976</v>
          </cell>
          <cell r="C754" t="str">
            <v>Oct</v>
          </cell>
          <cell r="D754">
            <v>13</v>
          </cell>
          <cell r="F754">
            <v>569</v>
          </cell>
          <cell r="G754">
            <v>1.129</v>
          </cell>
          <cell r="H754">
            <v>286</v>
          </cell>
          <cell r="I754">
            <v>0.56699999999999995</v>
          </cell>
          <cell r="J754">
            <v>0</v>
          </cell>
          <cell r="L754">
            <v>0</v>
          </cell>
          <cell r="M754">
            <v>0</v>
          </cell>
          <cell r="N754">
            <v>0</v>
          </cell>
          <cell r="P754">
            <v>0</v>
          </cell>
        </row>
        <row r="755">
          <cell r="A755">
            <v>28047</v>
          </cell>
          <cell r="B755">
            <v>1976</v>
          </cell>
          <cell r="C755" t="str">
            <v>Oct</v>
          </cell>
          <cell r="D755">
            <v>14</v>
          </cell>
          <cell r="F755">
            <v>579</v>
          </cell>
          <cell r="G755">
            <v>1.1479999999999999</v>
          </cell>
          <cell r="H755">
            <v>260</v>
          </cell>
          <cell r="I755">
            <v>0.51600000000000001</v>
          </cell>
          <cell r="J755">
            <v>0</v>
          </cell>
          <cell r="L755">
            <v>0</v>
          </cell>
          <cell r="M755">
            <v>0</v>
          </cell>
          <cell r="N755">
            <v>0</v>
          </cell>
          <cell r="P755">
            <v>0</v>
          </cell>
        </row>
        <row r="756">
          <cell r="A756">
            <v>28048</v>
          </cell>
          <cell r="B756">
            <v>1976</v>
          </cell>
          <cell r="C756" t="str">
            <v>Oct</v>
          </cell>
          <cell r="D756">
            <v>15</v>
          </cell>
          <cell r="F756">
            <v>193</v>
          </cell>
          <cell r="G756">
            <v>0.38300000000000001</v>
          </cell>
          <cell r="H756">
            <v>332</v>
          </cell>
          <cell r="I756">
            <v>0.65900000000000003</v>
          </cell>
          <cell r="J756">
            <v>0</v>
          </cell>
          <cell r="L756">
            <v>0</v>
          </cell>
          <cell r="M756">
            <v>0</v>
          </cell>
          <cell r="N756">
            <v>0</v>
          </cell>
          <cell r="P756">
            <v>0</v>
          </cell>
        </row>
        <row r="757">
          <cell r="A757">
            <v>28049</v>
          </cell>
          <cell r="B757">
            <v>1976</v>
          </cell>
          <cell r="C757" t="str">
            <v>Oct</v>
          </cell>
          <cell r="D757">
            <v>16</v>
          </cell>
          <cell r="F757">
            <v>0</v>
          </cell>
          <cell r="G757">
            <v>0</v>
          </cell>
          <cell r="H757">
            <v>267</v>
          </cell>
          <cell r="I757">
            <v>0.53</v>
          </cell>
          <cell r="J757">
            <v>0</v>
          </cell>
          <cell r="L757">
            <v>0</v>
          </cell>
          <cell r="M757">
            <v>0</v>
          </cell>
          <cell r="N757">
            <v>0</v>
          </cell>
          <cell r="P757">
            <v>0</v>
          </cell>
        </row>
        <row r="758">
          <cell r="A758">
            <v>28050</v>
          </cell>
          <cell r="B758">
            <v>1976</v>
          </cell>
          <cell r="C758" t="str">
            <v>Oct</v>
          </cell>
          <cell r="D758">
            <v>17</v>
          </cell>
          <cell r="F758">
            <v>0</v>
          </cell>
          <cell r="G758">
            <v>0</v>
          </cell>
          <cell r="H758">
            <v>197</v>
          </cell>
          <cell r="I758">
            <v>0.39100000000000001</v>
          </cell>
          <cell r="J758">
            <v>0</v>
          </cell>
          <cell r="L758">
            <v>0</v>
          </cell>
          <cell r="M758">
            <v>0</v>
          </cell>
          <cell r="N758">
            <v>0</v>
          </cell>
          <cell r="P758">
            <v>0</v>
          </cell>
        </row>
        <row r="759">
          <cell r="A759">
            <v>28051</v>
          </cell>
          <cell r="B759">
            <v>1976</v>
          </cell>
          <cell r="C759" t="str">
            <v>Oct</v>
          </cell>
          <cell r="D759">
            <v>18</v>
          </cell>
          <cell r="F759">
            <v>0</v>
          </cell>
          <cell r="G759">
            <v>0</v>
          </cell>
          <cell r="H759">
            <v>141</v>
          </cell>
          <cell r="I759">
            <v>0.28000000000000003</v>
          </cell>
          <cell r="J759">
            <v>0</v>
          </cell>
          <cell r="L759">
            <v>0</v>
          </cell>
          <cell r="M759">
            <v>0</v>
          </cell>
          <cell r="N759">
            <v>0</v>
          </cell>
          <cell r="P759">
            <v>0</v>
          </cell>
        </row>
        <row r="760">
          <cell r="A760">
            <v>28052</v>
          </cell>
          <cell r="B760">
            <v>1976</v>
          </cell>
          <cell r="C760" t="str">
            <v>Oct</v>
          </cell>
          <cell r="D760">
            <v>19</v>
          </cell>
          <cell r="F760">
            <v>0</v>
          </cell>
          <cell r="G760">
            <v>0</v>
          </cell>
          <cell r="H760">
            <v>145</v>
          </cell>
          <cell r="I760">
            <v>0.28799999999999998</v>
          </cell>
          <cell r="J760">
            <v>0</v>
          </cell>
          <cell r="L760">
            <v>0</v>
          </cell>
          <cell r="M760">
            <v>0</v>
          </cell>
          <cell r="N760">
            <v>0</v>
          </cell>
          <cell r="P760">
            <v>0</v>
          </cell>
        </row>
        <row r="761">
          <cell r="A761">
            <v>28053</v>
          </cell>
          <cell r="B761">
            <v>1976</v>
          </cell>
          <cell r="C761" t="str">
            <v>Oct</v>
          </cell>
          <cell r="D761">
            <v>20</v>
          </cell>
          <cell r="F761">
            <v>0</v>
          </cell>
          <cell r="G761">
            <v>0</v>
          </cell>
          <cell r="H761">
            <v>145</v>
          </cell>
          <cell r="I761">
            <v>0.28799999999999998</v>
          </cell>
          <cell r="J761">
            <v>0</v>
          </cell>
          <cell r="L761">
            <v>0</v>
          </cell>
          <cell r="M761">
            <v>0</v>
          </cell>
          <cell r="N761">
            <v>0</v>
          </cell>
          <cell r="P761">
            <v>0</v>
          </cell>
        </row>
        <row r="762">
          <cell r="A762">
            <v>28054</v>
          </cell>
          <cell r="B762">
            <v>1976</v>
          </cell>
          <cell r="C762" t="str">
            <v>Oct</v>
          </cell>
          <cell r="D762">
            <v>21</v>
          </cell>
          <cell r="F762">
            <v>0</v>
          </cell>
          <cell r="G762">
            <v>0</v>
          </cell>
          <cell r="H762">
            <v>145</v>
          </cell>
          <cell r="I762">
            <v>0.28799999999999998</v>
          </cell>
          <cell r="J762">
            <v>0</v>
          </cell>
          <cell r="L762">
            <v>0</v>
          </cell>
          <cell r="M762">
            <v>0</v>
          </cell>
          <cell r="N762">
            <v>0</v>
          </cell>
          <cell r="P762">
            <v>0</v>
          </cell>
        </row>
        <row r="763">
          <cell r="A763">
            <v>28055</v>
          </cell>
          <cell r="B763">
            <v>1976</v>
          </cell>
          <cell r="C763" t="str">
            <v>Oct</v>
          </cell>
          <cell r="D763">
            <v>22</v>
          </cell>
          <cell r="F763">
            <v>0</v>
          </cell>
          <cell r="G763">
            <v>0</v>
          </cell>
          <cell r="H763">
            <v>145</v>
          </cell>
          <cell r="I763">
            <v>0.28799999999999998</v>
          </cell>
          <cell r="J763">
            <v>0</v>
          </cell>
          <cell r="L763">
            <v>0</v>
          </cell>
          <cell r="M763">
            <v>0</v>
          </cell>
          <cell r="N763">
            <v>0</v>
          </cell>
          <cell r="P763">
            <v>0</v>
          </cell>
        </row>
        <row r="764">
          <cell r="A764">
            <v>28056</v>
          </cell>
          <cell r="B764">
            <v>1976</v>
          </cell>
          <cell r="C764" t="str">
            <v>Oct</v>
          </cell>
          <cell r="D764">
            <v>23</v>
          </cell>
          <cell r="F764">
            <v>0</v>
          </cell>
          <cell r="G764">
            <v>0</v>
          </cell>
          <cell r="H764">
            <v>145</v>
          </cell>
          <cell r="I764">
            <v>0.28799999999999998</v>
          </cell>
          <cell r="J764">
            <v>0</v>
          </cell>
          <cell r="L764">
            <v>0</v>
          </cell>
          <cell r="M764">
            <v>25</v>
          </cell>
          <cell r="N764">
            <v>0.05</v>
          </cell>
          <cell r="P764">
            <v>0</v>
          </cell>
        </row>
        <row r="765">
          <cell r="A765">
            <v>28057</v>
          </cell>
          <cell r="B765">
            <v>1976</v>
          </cell>
          <cell r="C765" t="str">
            <v>Oct</v>
          </cell>
          <cell r="D765">
            <v>24</v>
          </cell>
          <cell r="F765">
            <v>0</v>
          </cell>
          <cell r="G765">
            <v>0</v>
          </cell>
          <cell r="H765">
            <v>145</v>
          </cell>
          <cell r="I765">
            <v>0.28799999999999998</v>
          </cell>
          <cell r="J765">
            <v>0</v>
          </cell>
          <cell r="L765">
            <v>0</v>
          </cell>
          <cell r="M765">
            <v>17</v>
          </cell>
          <cell r="N765">
            <v>3.4000000000000002E-2</v>
          </cell>
          <cell r="P765">
            <v>0</v>
          </cell>
        </row>
        <row r="766">
          <cell r="A766">
            <v>28058</v>
          </cell>
          <cell r="B766">
            <v>1976</v>
          </cell>
          <cell r="C766" t="str">
            <v>Oct</v>
          </cell>
          <cell r="D766">
            <v>25</v>
          </cell>
          <cell r="F766">
            <v>0</v>
          </cell>
          <cell r="G766">
            <v>0</v>
          </cell>
          <cell r="H766">
            <v>145</v>
          </cell>
          <cell r="I766">
            <v>0.28799999999999998</v>
          </cell>
          <cell r="J766">
            <v>0</v>
          </cell>
          <cell r="L766">
            <v>0</v>
          </cell>
          <cell r="M766">
            <v>0</v>
          </cell>
          <cell r="N766">
            <v>0</v>
          </cell>
          <cell r="P766">
            <v>0</v>
          </cell>
        </row>
        <row r="767">
          <cell r="A767">
            <v>28059</v>
          </cell>
          <cell r="B767">
            <v>1976</v>
          </cell>
          <cell r="C767" t="str">
            <v>Oct</v>
          </cell>
          <cell r="D767">
            <v>26</v>
          </cell>
          <cell r="F767">
            <v>0</v>
          </cell>
          <cell r="G767">
            <v>0</v>
          </cell>
          <cell r="H767">
            <v>145</v>
          </cell>
          <cell r="I767">
            <v>0.28799999999999998</v>
          </cell>
          <cell r="J767">
            <v>0</v>
          </cell>
          <cell r="L767">
            <v>0</v>
          </cell>
          <cell r="M767">
            <v>27</v>
          </cell>
          <cell r="N767">
            <v>5.3999999999999999E-2</v>
          </cell>
          <cell r="P767">
            <v>0</v>
          </cell>
        </row>
        <row r="768">
          <cell r="A768">
            <v>28060</v>
          </cell>
          <cell r="B768">
            <v>1976</v>
          </cell>
          <cell r="C768" t="str">
            <v>Oct</v>
          </cell>
          <cell r="D768">
            <v>27</v>
          </cell>
          <cell r="F768">
            <v>0</v>
          </cell>
          <cell r="G768">
            <v>0</v>
          </cell>
          <cell r="H768">
            <v>145</v>
          </cell>
          <cell r="I768">
            <v>0.28799999999999998</v>
          </cell>
          <cell r="J768">
            <v>0</v>
          </cell>
          <cell r="L768">
            <v>0</v>
          </cell>
          <cell r="M768">
            <v>17</v>
          </cell>
          <cell r="N768">
            <v>3.4000000000000002E-2</v>
          </cell>
          <cell r="P768">
            <v>0</v>
          </cell>
        </row>
        <row r="769">
          <cell r="A769">
            <v>28061</v>
          </cell>
          <cell r="B769">
            <v>1976</v>
          </cell>
          <cell r="C769" t="str">
            <v>Oct</v>
          </cell>
          <cell r="D769">
            <v>28</v>
          </cell>
          <cell r="F769">
            <v>0</v>
          </cell>
          <cell r="G769">
            <v>0</v>
          </cell>
          <cell r="H769">
            <v>145</v>
          </cell>
          <cell r="I769">
            <v>0.28799999999999998</v>
          </cell>
          <cell r="J769">
            <v>0</v>
          </cell>
          <cell r="L769">
            <v>0</v>
          </cell>
          <cell r="M769">
            <v>0</v>
          </cell>
          <cell r="N769">
            <v>0</v>
          </cell>
          <cell r="P769">
            <v>0</v>
          </cell>
        </row>
        <row r="770">
          <cell r="A770">
            <v>28062</v>
          </cell>
          <cell r="B770">
            <v>1976</v>
          </cell>
          <cell r="C770" t="str">
            <v>Oct</v>
          </cell>
          <cell r="D770">
            <v>29</v>
          </cell>
          <cell r="F770">
            <v>0</v>
          </cell>
          <cell r="G770">
            <v>0</v>
          </cell>
          <cell r="H770">
            <v>145</v>
          </cell>
          <cell r="I770">
            <v>0.28799999999999998</v>
          </cell>
          <cell r="J770">
            <v>0</v>
          </cell>
          <cell r="L770">
            <v>0</v>
          </cell>
          <cell r="M770">
            <v>27</v>
          </cell>
          <cell r="N770">
            <v>5.3999999999999999E-2</v>
          </cell>
          <cell r="P770">
            <v>0</v>
          </cell>
        </row>
        <row r="771">
          <cell r="A771">
            <v>28063</v>
          </cell>
          <cell r="B771">
            <v>1976</v>
          </cell>
          <cell r="C771" t="str">
            <v>Oct</v>
          </cell>
          <cell r="D771">
            <v>30</v>
          </cell>
          <cell r="F771">
            <v>0</v>
          </cell>
          <cell r="G771">
            <v>0</v>
          </cell>
          <cell r="H771">
            <v>145</v>
          </cell>
          <cell r="I771">
            <v>0.28799999999999998</v>
          </cell>
          <cell r="J771">
            <v>0</v>
          </cell>
          <cell r="L771">
            <v>0</v>
          </cell>
          <cell r="M771">
            <v>17</v>
          </cell>
          <cell r="N771">
            <v>3.4000000000000002E-2</v>
          </cell>
          <cell r="P771">
            <v>0</v>
          </cell>
        </row>
        <row r="772">
          <cell r="A772">
            <v>28064</v>
          </cell>
          <cell r="B772">
            <v>1976</v>
          </cell>
          <cell r="C772" t="str">
            <v>Oct</v>
          </cell>
          <cell r="D772">
            <v>31</v>
          </cell>
          <cell r="F772">
            <v>0</v>
          </cell>
          <cell r="G772">
            <v>0</v>
          </cell>
          <cell r="H772">
            <v>145</v>
          </cell>
          <cell r="I772">
            <v>0.28799999999999998</v>
          </cell>
          <cell r="J772">
            <v>0</v>
          </cell>
          <cell r="L772">
            <v>0</v>
          </cell>
          <cell r="M772">
            <v>27</v>
          </cell>
          <cell r="N772">
            <v>5.3999999999999999E-2</v>
          </cell>
          <cell r="P772">
            <v>0</v>
          </cell>
        </row>
        <row r="773">
          <cell r="A773">
            <v>28065</v>
          </cell>
          <cell r="B773">
            <v>1976</v>
          </cell>
          <cell r="C773" t="str">
            <v>Nov</v>
          </cell>
          <cell r="D773">
            <v>1</v>
          </cell>
          <cell r="F773">
            <v>0</v>
          </cell>
          <cell r="G773">
            <v>0</v>
          </cell>
          <cell r="H773">
            <v>145</v>
          </cell>
          <cell r="I773">
            <v>0.28799999999999998</v>
          </cell>
          <cell r="J773">
            <v>0</v>
          </cell>
          <cell r="L773">
            <v>0</v>
          </cell>
          <cell r="M773">
            <v>50</v>
          </cell>
          <cell r="N773">
            <v>9.9000000000000005E-2</v>
          </cell>
          <cell r="P773">
            <v>0</v>
          </cell>
        </row>
        <row r="774">
          <cell r="A774">
            <v>28066</v>
          </cell>
          <cell r="B774">
            <v>1976</v>
          </cell>
          <cell r="C774" t="str">
            <v>Nov</v>
          </cell>
          <cell r="D774">
            <v>2</v>
          </cell>
          <cell r="F774">
            <v>0</v>
          </cell>
          <cell r="G774">
            <v>0</v>
          </cell>
          <cell r="H774">
            <v>145</v>
          </cell>
          <cell r="I774">
            <v>0.28799999999999998</v>
          </cell>
          <cell r="J774">
            <v>0</v>
          </cell>
          <cell r="L774">
            <v>0</v>
          </cell>
          <cell r="M774">
            <v>17</v>
          </cell>
          <cell r="N774">
            <v>3.4000000000000002E-2</v>
          </cell>
          <cell r="P774">
            <v>0</v>
          </cell>
        </row>
        <row r="775">
          <cell r="A775">
            <v>28067</v>
          </cell>
          <cell r="B775">
            <v>1976</v>
          </cell>
          <cell r="C775" t="str">
            <v>Nov</v>
          </cell>
          <cell r="D775">
            <v>3</v>
          </cell>
          <cell r="F775">
            <v>0</v>
          </cell>
          <cell r="G775">
            <v>0</v>
          </cell>
          <cell r="H775">
            <v>145</v>
          </cell>
          <cell r="I775">
            <v>0.28799999999999998</v>
          </cell>
          <cell r="J775">
            <v>0</v>
          </cell>
          <cell r="L775">
            <v>0</v>
          </cell>
          <cell r="M775">
            <v>0</v>
          </cell>
          <cell r="N775">
            <v>0</v>
          </cell>
          <cell r="P775">
            <v>0</v>
          </cell>
        </row>
        <row r="776">
          <cell r="A776">
            <v>28068</v>
          </cell>
          <cell r="B776">
            <v>1976</v>
          </cell>
          <cell r="C776" t="str">
            <v>Nov</v>
          </cell>
          <cell r="D776">
            <v>4</v>
          </cell>
          <cell r="F776">
            <v>0</v>
          </cell>
          <cell r="G776">
            <v>0</v>
          </cell>
          <cell r="H776">
            <v>94</v>
          </cell>
          <cell r="I776">
            <v>0.186</v>
          </cell>
          <cell r="J776">
            <v>0</v>
          </cell>
          <cell r="L776">
            <v>0</v>
          </cell>
          <cell r="M776">
            <v>33</v>
          </cell>
          <cell r="N776">
            <v>6.5000000000000002E-2</v>
          </cell>
          <cell r="P776">
            <v>0</v>
          </cell>
        </row>
        <row r="777">
          <cell r="A777">
            <v>28069</v>
          </cell>
          <cell r="B777">
            <v>1976</v>
          </cell>
          <cell r="C777" t="str">
            <v>Nov</v>
          </cell>
          <cell r="D777">
            <v>5</v>
          </cell>
          <cell r="F777">
            <v>0</v>
          </cell>
          <cell r="G777">
            <v>0</v>
          </cell>
          <cell r="H777">
            <v>111</v>
          </cell>
          <cell r="I777">
            <v>0.22</v>
          </cell>
          <cell r="J777">
            <v>0</v>
          </cell>
          <cell r="L777">
            <v>0</v>
          </cell>
          <cell r="M777">
            <v>50</v>
          </cell>
          <cell r="N777">
            <v>9.9000000000000005E-2</v>
          </cell>
          <cell r="P777">
            <v>0</v>
          </cell>
        </row>
        <row r="778">
          <cell r="A778">
            <v>28070</v>
          </cell>
          <cell r="B778">
            <v>1976</v>
          </cell>
          <cell r="C778" t="str">
            <v>Nov</v>
          </cell>
          <cell r="D778">
            <v>6</v>
          </cell>
          <cell r="F778">
            <v>0</v>
          </cell>
          <cell r="G778">
            <v>0</v>
          </cell>
          <cell r="H778">
            <v>113</v>
          </cell>
          <cell r="I778">
            <v>0.224</v>
          </cell>
          <cell r="J778">
            <v>0</v>
          </cell>
          <cell r="L778">
            <v>0</v>
          </cell>
          <cell r="M778">
            <v>50</v>
          </cell>
          <cell r="N778">
            <v>9.9000000000000005E-2</v>
          </cell>
          <cell r="P778">
            <v>0</v>
          </cell>
        </row>
        <row r="779">
          <cell r="A779">
            <v>28071</v>
          </cell>
          <cell r="B779">
            <v>1976</v>
          </cell>
          <cell r="C779" t="str">
            <v>Nov</v>
          </cell>
          <cell r="D779">
            <v>7</v>
          </cell>
          <cell r="F779">
            <v>0</v>
          </cell>
          <cell r="G779">
            <v>0</v>
          </cell>
          <cell r="H779">
            <v>114</v>
          </cell>
          <cell r="I779">
            <v>0.22600000000000001</v>
          </cell>
          <cell r="J779">
            <v>0</v>
          </cell>
          <cell r="L779">
            <v>0</v>
          </cell>
          <cell r="M779">
            <v>50</v>
          </cell>
          <cell r="N779">
            <v>9.9000000000000005E-2</v>
          </cell>
          <cell r="P779">
            <v>0</v>
          </cell>
        </row>
        <row r="780">
          <cell r="A780">
            <v>28072</v>
          </cell>
          <cell r="B780">
            <v>1976</v>
          </cell>
          <cell r="C780" t="str">
            <v>Nov</v>
          </cell>
          <cell r="D780">
            <v>8</v>
          </cell>
          <cell r="F780">
            <v>0</v>
          </cell>
          <cell r="G780">
            <v>0</v>
          </cell>
          <cell r="H780">
            <v>119</v>
          </cell>
          <cell r="I780">
            <v>0.23599999999999999</v>
          </cell>
          <cell r="J780">
            <v>0</v>
          </cell>
          <cell r="L780">
            <v>0</v>
          </cell>
          <cell r="M780">
            <v>50</v>
          </cell>
          <cell r="N780">
            <v>9.9000000000000005E-2</v>
          </cell>
          <cell r="P780">
            <v>0</v>
          </cell>
        </row>
        <row r="781">
          <cell r="A781">
            <v>28073</v>
          </cell>
          <cell r="B781">
            <v>1976</v>
          </cell>
          <cell r="C781" t="str">
            <v>Nov</v>
          </cell>
          <cell r="D781">
            <v>9</v>
          </cell>
          <cell r="F781">
            <v>0</v>
          </cell>
          <cell r="G781">
            <v>0</v>
          </cell>
          <cell r="H781">
            <v>120</v>
          </cell>
          <cell r="I781">
            <v>0.23799999999999999</v>
          </cell>
          <cell r="J781">
            <v>0</v>
          </cell>
          <cell r="L781">
            <v>0</v>
          </cell>
          <cell r="M781">
            <v>50</v>
          </cell>
          <cell r="N781">
            <v>9.9000000000000005E-2</v>
          </cell>
          <cell r="P781">
            <v>0</v>
          </cell>
        </row>
        <row r="782">
          <cell r="A782">
            <v>28074</v>
          </cell>
          <cell r="B782">
            <v>1976</v>
          </cell>
          <cell r="C782" t="str">
            <v>Nov</v>
          </cell>
          <cell r="D782">
            <v>10</v>
          </cell>
          <cell r="F782">
            <v>0</v>
          </cell>
          <cell r="G782">
            <v>0</v>
          </cell>
          <cell r="H782">
            <v>119</v>
          </cell>
          <cell r="I782">
            <v>0.23599999999999999</v>
          </cell>
          <cell r="J782">
            <v>0</v>
          </cell>
          <cell r="L782">
            <v>0</v>
          </cell>
          <cell r="M782">
            <v>50</v>
          </cell>
          <cell r="N782">
            <v>9.9000000000000005E-2</v>
          </cell>
          <cell r="P782">
            <v>0</v>
          </cell>
        </row>
        <row r="783">
          <cell r="A783">
            <v>28075</v>
          </cell>
          <cell r="B783">
            <v>1976</v>
          </cell>
          <cell r="C783" t="str">
            <v>Nov</v>
          </cell>
          <cell r="D783">
            <v>11</v>
          </cell>
          <cell r="F783">
            <v>0</v>
          </cell>
          <cell r="G783">
            <v>0</v>
          </cell>
          <cell r="H783">
            <v>122</v>
          </cell>
          <cell r="I783">
            <v>0.24199999999999999</v>
          </cell>
          <cell r="J783">
            <v>0</v>
          </cell>
          <cell r="L783">
            <v>0</v>
          </cell>
          <cell r="M783">
            <v>50</v>
          </cell>
          <cell r="N783">
            <v>9.9000000000000005E-2</v>
          </cell>
          <cell r="P783">
            <v>0</v>
          </cell>
        </row>
        <row r="784">
          <cell r="A784">
            <v>28076</v>
          </cell>
          <cell r="B784">
            <v>1976</v>
          </cell>
          <cell r="C784" t="str">
            <v>Nov</v>
          </cell>
          <cell r="D784">
            <v>12</v>
          </cell>
          <cell r="F784">
            <v>0</v>
          </cell>
          <cell r="G784">
            <v>0</v>
          </cell>
          <cell r="H784">
            <v>121</v>
          </cell>
          <cell r="I784">
            <v>0.24</v>
          </cell>
          <cell r="J784">
            <v>0</v>
          </cell>
          <cell r="L784">
            <v>0</v>
          </cell>
          <cell r="M784">
            <v>50</v>
          </cell>
          <cell r="N784">
            <v>9.9000000000000005E-2</v>
          </cell>
          <cell r="P784">
            <v>0</v>
          </cell>
        </row>
        <row r="785">
          <cell r="A785">
            <v>28077</v>
          </cell>
          <cell r="B785">
            <v>1976</v>
          </cell>
          <cell r="C785" t="str">
            <v>Nov</v>
          </cell>
          <cell r="D785">
            <v>13</v>
          </cell>
          <cell r="F785">
            <v>0</v>
          </cell>
          <cell r="G785">
            <v>0</v>
          </cell>
          <cell r="H785">
            <v>122</v>
          </cell>
          <cell r="I785">
            <v>0.24199999999999999</v>
          </cell>
          <cell r="J785">
            <v>0</v>
          </cell>
          <cell r="L785">
            <v>0</v>
          </cell>
          <cell r="M785">
            <v>50</v>
          </cell>
          <cell r="N785">
            <v>9.9000000000000005E-2</v>
          </cell>
          <cell r="P785">
            <v>0</v>
          </cell>
        </row>
        <row r="786">
          <cell r="A786">
            <v>28078</v>
          </cell>
          <cell r="B786">
            <v>1976</v>
          </cell>
          <cell r="C786" t="str">
            <v>Nov</v>
          </cell>
          <cell r="D786">
            <v>14</v>
          </cell>
          <cell r="F786">
            <v>0</v>
          </cell>
          <cell r="G786">
            <v>0</v>
          </cell>
          <cell r="H786">
            <v>120</v>
          </cell>
          <cell r="I786">
            <v>0.23799999999999999</v>
          </cell>
          <cell r="J786">
            <v>0</v>
          </cell>
          <cell r="L786">
            <v>0</v>
          </cell>
          <cell r="M786">
            <v>29</v>
          </cell>
          <cell r="N786">
            <v>5.8000000000000003E-2</v>
          </cell>
          <cell r="P786">
            <v>0</v>
          </cell>
        </row>
        <row r="787">
          <cell r="A787">
            <v>28079</v>
          </cell>
          <cell r="B787">
            <v>1976</v>
          </cell>
          <cell r="C787" t="str">
            <v>Nov</v>
          </cell>
          <cell r="D787">
            <v>15</v>
          </cell>
          <cell r="F787">
            <v>0</v>
          </cell>
          <cell r="G787">
            <v>0</v>
          </cell>
          <cell r="H787">
            <v>121</v>
          </cell>
          <cell r="I787">
            <v>0.24</v>
          </cell>
          <cell r="J787">
            <v>0</v>
          </cell>
          <cell r="L787">
            <v>0</v>
          </cell>
          <cell r="M787">
            <v>0</v>
          </cell>
          <cell r="N787">
            <v>0</v>
          </cell>
          <cell r="P787">
            <v>0</v>
          </cell>
        </row>
        <row r="788">
          <cell r="A788">
            <v>28080</v>
          </cell>
          <cell r="B788">
            <v>1976</v>
          </cell>
          <cell r="C788" t="str">
            <v>Nov</v>
          </cell>
          <cell r="D788">
            <v>16</v>
          </cell>
          <cell r="F788">
            <v>0</v>
          </cell>
          <cell r="G788">
            <v>0</v>
          </cell>
          <cell r="H788">
            <v>121</v>
          </cell>
          <cell r="I788">
            <v>0.24</v>
          </cell>
          <cell r="J788">
            <v>0</v>
          </cell>
          <cell r="L788">
            <v>0</v>
          </cell>
          <cell r="M788">
            <v>0</v>
          </cell>
          <cell r="N788">
            <v>0</v>
          </cell>
          <cell r="P788">
            <v>0</v>
          </cell>
        </row>
        <row r="789">
          <cell r="A789">
            <v>28081</v>
          </cell>
          <cell r="B789">
            <v>1976</v>
          </cell>
          <cell r="C789" t="str">
            <v>Nov</v>
          </cell>
          <cell r="D789">
            <v>17</v>
          </cell>
          <cell r="F789">
            <v>0</v>
          </cell>
          <cell r="G789">
            <v>0</v>
          </cell>
          <cell r="H789">
            <v>129</v>
          </cell>
          <cell r="I789">
            <v>0.25600000000000001</v>
          </cell>
          <cell r="J789">
            <v>0</v>
          </cell>
          <cell r="L789">
            <v>0</v>
          </cell>
          <cell r="M789">
            <v>0</v>
          </cell>
          <cell r="N789">
            <v>0</v>
          </cell>
          <cell r="P789">
            <v>0</v>
          </cell>
        </row>
        <row r="790">
          <cell r="A790">
            <v>28082</v>
          </cell>
          <cell r="B790">
            <v>1976</v>
          </cell>
          <cell r="C790" t="str">
            <v>Nov</v>
          </cell>
          <cell r="D790">
            <v>18</v>
          </cell>
          <cell r="F790">
            <v>0</v>
          </cell>
          <cell r="G790">
            <v>0</v>
          </cell>
          <cell r="H790">
            <v>129</v>
          </cell>
          <cell r="I790">
            <v>0.25600000000000001</v>
          </cell>
          <cell r="J790">
            <v>0</v>
          </cell>
          <cell r="L790">
            <v>0</v>
          </cell>
          <cell r="M790">
            <v>0</v>
          </cell>
          <cell r="N790">
            <v>0</v>
          </cell>
          <cell r="P790">
            <v>0</v>
          </cell>
        </row>
        <row r="791">
          <cell r="A791">
            <v>28083</v>
          </cell>
          <cell r="B791">
            <v>1976</v>
          </cell>
          <cell r="C791" t="str">
            <v>Nov</v>
          </cell>
          <cell r="D791">
            <v>19</v>
          </cell>
          <cell r="F791">
            <v>0</v>
          </cell>
          <cell r="G791">
            <v>0</v>
          </cell>
          <cell r="H791">
            <v>121</v>
          </cell>
          <cell r="I791">
            <v>0.24</v>
          </cell>
          <cell r="J791">
            <v>0</v>
          </cell>
          <cell r="L791">
            <v>0</v>
          </cell>
          <cell r="M791">
            <v>0</v>
          </cell>
          <cell r="N791">
            <v>0</v>
          </cell>
          <cell r="P791">
            <v>0</v>
          </cell>
        </row>
        <row r="792">
          <cell r="A792">
            <v>28084</v>
          </cell>
          <cell r="B792">
            <v>1976</v>
          </cell>
          <cell r="C792" t="str">
            <v>Nov</v>
          </cell>
          <cell r="D792">
            <v>20</v>
          </cell>
          <cell r="F792">
            <v>0</v>
          </cell>
          <cell r="G792">
            <v>0</v>
          </cell>
          <cell r="H792">
            <v>120</v>
          </cell>
          <cell r="I792">
            <v>0.23799999999999999</v>
          </cell>
          <cell r="J792">
            <v>0</v>
          </cell>
          <cell r="L792">
            <v>0</v>
          </cell>
          <cell r="M792">
            <v>0</v>
          </cell>
          <cell r="N792">
            <v>0</v>
          </cell>
          <cell r="P792">
            <v>0</v>
          </cell>
        </row>
        <row r="793">
          <cell r="A793">
            <v>28085</v>
          </cell>
          <cell r="B793">
            <v>1976</v>
          </cell>
          <cell r="C793" t="str">
            <v>Nov</v>
          </cell>
          <cell r="D793">
            <v>21</v>
          </cell>
          <cell r="F793">
            <v>0</v>
          </cell>
          <cell r="G793">
            <v>0</v>
          </cell>
          <cell r="H793">
            <v>120</v>
          </cell>
          <cell r="I793">
            <v>0.23799999999999999</v>
          </cell>
          <cell r="J793">
            <v>0</v>
          </cell>
          <cell r="L793">
            <v>0</v>
          </cell>
          <cell r="M793">
            <v>0</v>
          </cell>
          <cell r="N793">
            <v>0</v>
          </cell>
          <cell r="P793">
            <v>0</v>
          </cell>
        </row>
        <row r="794">
          <cell r="A794">
            <v>28086</v>
          </cell>
          <cell r="B794">
            <v>1976</v>
          </cell>
          <cell r="C794" t="str">
            <v>Nov</v>
          </cell>
          <cell r="D794">
            <v>22</v>
          </cell>
          <cell r="F794">
            <v>0</v>
          </cell>
          <cell r="G794">
            <v>0</v>
          </cell>
          <cell r="H794">
            <v>121</v>
          </cell>
          <cell r="I794">
            <v>0.24</v>
          </cell>
          <cell r="J794">
            <v>0</v>
          </cell>
          <cell r="L794">
            <v>0</v>
          </cell>
          <cell r="M794">
            <v>0</v>
          </cell>
          <cell r="N794">
            <v>0</v>
          </cell>
          <cell r="P794">
            <v>0</v>
          </cell>
        </row>
        <row r="795">
          <cell r="A795">
            <v>28087</v>
          </cell>
          <cell r="B795">
            <v>1976</v>
          </cell>
          <cell r="C795" t="str">
            <v>Nov</v>
          </cell>
          <cell r="D795">
            <v>23</v>
          </cell>
          <cell r="F795">
            <v>0</v>
          </cell>
          <cell r="G795">
            <v>0</v>
          </cell>
          <cell r="H795">
            <v>119</v>
          </cell>
          <cell r="I795">
            <v>0.23599999999999999</v>
          </cell>
          <cell r="J795">
            <v>0</v>
          </cell>
          <cell r="L795">
            <v>0</v>
          </cell>
          <cell r="M795">
            <v>0</v>
          </cell>
          <cell r="N795">
            <v>0</v>
          </cell>
          <cell r="P795">
            <v>0</v>
          </cell>
        </row>
        <row r="796">
          <cell r="A796">
            <v>28088</v>
          </cell>
          <cell r="B796">
            <v>1976</v>
          </cell>
          <cell r="C796" t="str">
            <v>Nov</v>
          </cell>
          <cell r="D796">
            <v>24</v>
          </cell>
          <cell r="F796">
            <v>0</v>
          </cell>
          <cell r="G796">
            <v>0</v>
          </cell>
          <cell r="H796">
            <v>114</v>
          </cell>
          <cell r="I796">
            <v>0.22600000000000001</v>
          </cell>
          <cell r="J796">
            <v>0</v>
          </cell>
          <cell r="L796">
            <v>0</v>
          </cell>
          <cell r="M796">
            <v>0</v>
          </cell>
          <cell r="N796">
            <v>0</v>
          </cell>
          <cell r="P796">
            <v>0</v>
          </cell>
        </row>
        <row r="797">
          <cell r="A797">
            <v>28089</v>
          </cell>
          <cell r="B797">
            <v>1976</v>
          </cell>
          <cell r="C797" t="str">
            <v>Nov</v>
          </cell>
          <cell r="D797">
            <v>25</v>
          </cell>
          <cell r="F797">
            <v>0</v>
          </cell>
          <cell r="G797">
            <v>0</v>
          </cell>
          <cell r="H797">
            <v>114</v>
          </cell>
          <cell r="I797">
            <v>0.22600000000000001</v>
          </cell>
          <cell r="J797">
            <v>0</v>
          </cell>
          <cell r="L797">
            <v>0</v>
          </cell>
          <cell r="M797">
            <v>0</v>
          </cell>
          <cell r="N797">
            <v>0</v>
          </cell>
          <cell r="P797">
            <v>0</v>
          </cell>
        </row>
        <row r="798">
          <cell r="A798">
            <v>28090</v>
          </cell>
          <cell r="B798">
            <v>1976</v>
          </cell>
          <cell r="C798" t="str">
            <v>Nov</v>
          </cell>
          <cell r="D798">
            <v>26</v>
          </cell>
          <cell r="F798">
            <v>0</v>
          </cell>
          <cell r="G798">
            <v>0</v>
          </cell>
          <cell r="H798">
            <v>114</v>
          </cell>
          <cell r="I798">
            <v>0.22600000000000001</v>
          </cell>
          <cell r="J798">
            <v>0</v>
          </cell>
          <cell r="L798">
            <v>0</v>
          </cell>
          <cell r="M798">
            <v>0</v>
          </cell>
          <cell r="N798">
            <v>0</v>
          </cell>
          <cell r="P798">
            <v>0</v>
          </cell>
        </row>
        <row r="799">
          <cell r="A799">
            <v>28091</v>
          </cell>
          <cell r="B799">
            <v>1976</v>
          </cell>
          <cell r="C799" t="str">
            <v>Nov</v>
          </cell>
          <cell r="D799">
            <v>27</v>
          </cell>
          <cell r="F799">
            <v>0</v>
          </cell>
          <cell r="G799">
            <v>0</v>
          </cell>
          <cell r="H799">
            <v>115</v>
          </cell>
          <cell r="I799">
            <v>0.22800000000000001</v>
          </cell>
          <cell r="J799">
            <v>0</v>
          </cell>
          <cell r="L799">
            <v>0</v>
          </cell>
          <cell r="M799">
            <v>0</v>
          </cell>
          <cell r="N799">
            <v>0</v>
          </cell>
          <cell r="P799">
            <v>0</v>
          </cell>
        </row>
        <row r="800">
          <cell r="A800">
            <v>28092</v>
          </cell>
          <cell r="B800">
            <v>1976</v>
          </cell>
          <cell r="C800" t="str">
            <v>Nov</v>
          </cell>
          <cell r="D800">
            <v>28</v>
          </cell>
          <cell r="F800">
            <v>0</v>
          </cell>
          <cell r="G800">
            <v>0</v>
          </cell>
          <cell r="H800">
            <v>111</v>
          </cell>
          <cell r="I800">
            <v>0.22</v>
          </cell>
          <cell r="J800">
            <v>0</v>
          </cell>
          <cell r="L800">
            <v>0</v>
          </cell>
          <cell r="M800">
            <v>0</v>
          </cell>
          <cell r="N800">
            <v>0</v>
          </cell>
          <cell r="P800">
            <v>0</v>
          </cell>
        </row>
        <row r="801">
          <cell r="A801">
            <v>28093</v>
          </cell>
          <cell r="B801">
            <v>1976</v>
          </cell>
          <cell r="C801" t="str">
            <v>Nov</v>
          </cell>
          <cell r="D801">
            <v>29</v>
          </cell>
          <cell r="F801">
            <v>0</v>
          </cell>
          <cell r="G801">
            <v>0</v>
          </cell>
          <cell r="H801">
            <v>116</v>
          </cell>
          <cell r="I801">
            <v>0.23</v>
          </cell>
          <cell r="J801">
            <v>0</v>
          </cell>
          <cell r="L801">
            <v>0</v>
          </cell>
          <cell r="M801">
            <v>0</v>
          </cell>
          <cell r="N801">
            <v>0</v>
          </cell>
          <cell r="P801">
            <v>0</v>
          </cell>
        </row>
        <row r="802">
          <cell r="A802">
            <v>28094</v>
          </cell>
          <cell r="B802">
            <v>1976</v>
          </cell>
          <cell r="C802" t="str">
            <v>Nov</v>
          </cell>
          <cell r="D802">
            <v>30</v>
          </cell>
          <cell r="F802">
            <v>0</v>
          </cell>
          <cell r="G802">
            <v>0</v>
          </cell>
          <cell r="H802">
            <v>114</v>
          </cell>
          <cell r="I802">
            <v>0.22600000000000001</v>
          </cell>
          <cell r="J802">
            <v>0</v>
          </cell>
          <cell r="L802">
            <v>0</v>
          </cell>
          <cell r="M802">
            <v>0</v>
          </cell>
          <cell r="N802">
            <v>0</v>
          </cell>
          <cell r="P802">
            <v>0</v>
          </cell>
        </row>
        <row r="803">
          <cell r="A803">
            <v>28095</v>
          </cell>
          <cell r="B803">
            <v>1976</v>
          </cell>
          <cell r="C803" t="str">
            <v>Dec</v>
          </cell>
          <cell r="D803">
            <v>1</v>
          </cell>
          <cell r="F803">
            <v>0</v>
          </cell>
          <cell r="G803">
            <v>0</v>
          </cell>
          <cell r="H803">
            <v>110</v>
          </cell>
          <cell r="I803">
            <v>0.218</v>
          </cell>
          <cell r="J803">
            <v>0</v>
          </cell>
          <cell r="L803">
            <v>0</v>
          </cell>
          <cell r="M803">
            <v>0</v>
          </cell>
          <cell r="N803">
            <v>0</v>
          </cell>
          <cell r="P803">
            <v>0</v>
          </cell>
        </row>
        <row r="804">
          <cell r="A804">
            <v>28096</v>
          </cell>
          <cell r="B804">
            <v>1976</v>
          </cell>
          <cell r="C804" t="str">
            <v>Dec</v>
          </cell>
          <cell r="D804">
            <v>2</v>
          </cell>
          <cell r="F804">
            <v>0</v>
          </cell>
          <cell r="G804">
            <v>0</v>
          </cell>
          <cell r="H804">
            <v>111</v>
          </cell>
          <cell r="I804">
            <v>0.22</v>
          </cell>
          <cell r="J804">
            <v>0</v>
          </cell>
          <cell r="L804">
            <v>0</v>
          </cell>
          <cell r="M804">
            <v>0</v>
          </cell>
          <cell r="N804">
            <v>0</v>
          </cell>
          <cell r="P804">
            <v>0</v>
          </cell>
        </row>
        <row r="805">
          <cell r="A805">
            <v>28097</v>
          </cell>
          <cell r="B805">
            <v>1976</v>
          </cell>
          <cell r="C805" t="str">
            <v>Dec</v>
          </cell>
          <cell r="D805">
            <v>3</v>
          </cell>
          <cell r="F805">
            <v>0</v>
          </cell>
          <cell r="G805">
            <v>0</v>
          </cell>
          <cell r="H805">
            <v>108</v>
          </cell>
          <cell r="I805">
            <v>0.214</v>
          </cell>
          <cell r="J805">
            <v>0</v>
          </cell>
          <cell r="L805">
            <v>0</v>
          </cell>
          <cell r="M805">
            <v>0</v>
          </cell>
          <cell r="N805">
            <v>0</v>
          </cell>
          <cell r="P805">
            <v>0</v>
          </cell>
        </row>
        <row r="806">
          <cell r="A806">
            <v>28098</v>
          </cell>
          <cell r="B806">
            <v>1976</v>
          </cell>
          <cell r="C806" t="str">
            <v>Dec</v>
          </cell>
          <cell r="D806">
            <v>4</v>
          </cell>
          <cell r="F806">
            <v>0</v>
          </cell>
          <cell r="G806">
            <v>0</v>
          </cell>
          <cell r="H806">
            <v>115</v>
          </cell>
          <cell r="I806">
            <v>0.22800000000000001</v>
          </cell>
          <cell r="J806">
            <v>0</v>
          </cell>
          <cell r="L806">
            <v>0</v>
          </cell>
          <cell r="M806">
            <v>0</v>
          </cell>
          <cell r="N806">
            <v>0</v>
          </cell>
          <cell r="P806">
            <v>0</v>
          </cell>
        </row>
        <row r="807">
          <cell r="A807">
            <v>28099</v>
          </cell>
          <cell r="B807">
            <v>1976</v>
          </cell>
          <cell r="C807" t="str">
            <v>Dec</v>
          </cell>
          <cell r="D807">
            <v>5</v>
          </cell>
          <cell r="F807">
            <v>0</v>
          </cell>
          <cell r="G807">
            <v>0</v>
          </cell>
          <cell r="H807">
            <v>117</v>
          </cell>
          <cell r="I807">
            <v>0.23200000000000001</v>
          </cell>
          <cell r="J807">
            <v>0</v>
          </cell>
          <cell r="L807">
            <v>0</v>
          </cell>
          <cell r="M807">
            <v>0</v>
          </cell>
          <cell r="N807">
            <v>0</v>
          </cell>
          <cell r="P807">
            <v>0</v>
          </cell>
        </row>
        <row r="808">
          <cell r="A808">
            <v>28100</v>
          </cell>
          <cell r="B808">
            <v>1976</v>
          </cell>
          <cell r="C808" t="str">
            <v>Dec</v>
          </cell>
          <cell r="D808">
            <v>6</v>
          </cell>
          <cell r="F808">
            <v>0</v>
          </cell>
          <cell r="G808">
            <v>0</v>
          </cell>
          <cell r="H808">
            <v>114</v>
          </cell>
          <cell r="I808">
            <v>0.22600000000000001</v>
          </cell>
          <cell r="J808">
            <v>0</v>
          </cell>
          <cell r="L808">
            <v>0</v>
          </cell>
          <cell r="M808">
            <v>0</v>
          </cell>
          <cell r="N808">
            <v>0</v>
          </cell>
          <cell r="P808">
            <v>0</v>
          </cell>
        </row>
        <row r="809">
          <cell r="A809">
            <v>28101</v>
          </cell>
          <cell r="B809">
            <v>1976</v>
          </cell>
          <cell r="C809" t="str">
            <v>Dec</v>
          </cell>
          <cell r="D809">
            <v>7</v>
          </cell>
          <cell r="F809">
            <v>0</v>
          </cell>
          <cell r="G809">
            <v>0</v>
          </cell>
          <cell r="H809">
            <v>117</v>
          </cell>
          <cell r="I809">
            <v>0.23200000000000001</v>
          </cell>
          <cell r="J809">
            <v>0</v>
          </cell>
          <cell r="L809">
            <v>0</v>
          </cell>
          <cell r="M809">
            <v>0</v>
          </cell>
          <cell r="N809">
            <v>0</v>
          </cell>
          <cell r="P809">
            <v>0</v>
          </cell>
        </row>
        <row r="810">
          <cell r="A810">
            <v>28102</v>
          </cell>
          <cell r="B810">
            <v>1976</v>
          </cell>
          <cell r="C810" t="str">
            <v>Dec</v>
          </cell>
          <cell r="D810">
            <v>8</v>
          </cell>
          <cell r="F810">
            <v>0</v>
          </cell>
          <cell r="G810">
            <v>0</v>
          </cell>
          <cell r="H810">
            <v>118</v>
          </cell>
          <cell r="I810">
            <v>0.23400000000000001</v>
          </cell>
          <cell r="J810">
            <v>0</v>
          </cell>
          <cell r="L810">
            <v>0</v>
          </cell>
          <cell r="M810">
            <v>0</v>
          </cell>
          <cell r="N810">
            <v>0</v>
          </cell>
          <cell r="P810">
            <v>0</v>
          </cell>
        </row>
        <row r="811">
          <cell r="A811">
            <v>28103</v>
          </cell>
          <cell r="B811">
            <v>1976</v>
          </cell>
          <cell r="C811" t="str">
            <v>Dec</v>
          </cell>
          <cell r="D811">
            <v>9</v>
          </cell>
          <cell r="F811">
            <v>0</v>
          </cell>
          <cell r="G811">
            <v>0</v>
          </cell>
          <cell r="H811">
            <v>118</v>
          </cell>
          <cell r="I811">
            <v>0.23400000000000001</v>
          </cell>
          <cell r="J811">
            <v>0</v>
          </cell>
          <cell r="L811">
            <v>0</v>
          </cell>
          <cell r="M811">
            <v>0</v>
          </cell>
          <cell r="N811">
            <v>0</v>
          </cell>
          <cell r="P811">
            <v>0</v>
          </cell>
        </row>
        <row r="812">
          <cell r="A812">
            <v>28104</v>
          </cell>
          <cell r="B812">
            <v>1976</v>
          </cell>
          <cell r="C812" t="str">
            <v>Dec</v>
          </cell>
          <cell r="D812">
            <v>10</v>
          </cell>
          <cell r="F812">
            <v>0</v>
          </cell>
          <cell r="G812">
            <v>0</v>
          </cell>
          <cell r="H812">
            <v>120</v>
          </cell>
          <cell r="I812">
            <v>0.23799999999999999</v>
          </cell>
          <cell r="J812">
            <v>0</v>
          </cell>
          <cell r="L812">
            <v>0</v>
          </cell>
          <cell r="M812">
            <v>0</v>
          </cell>
          <cell r="N812">
            <v>0</v>
          </cell>
          <cell r="P812">
            <v>0</v>
          </cell>
        </row>
        <row r="813">
          <cell r="A813">
            <v>28105</v>
          </cell>
          <cell r="B813">
            <v>1976</v>
          </cell>
          <cell r="C813" t="str">
            <v>Dec</v>
          </cell>
          <cell r="D813">
            <v>11</v>
          </cell>
          <cell r="F813">
            <v>0</v>
          </cell>
          <cell r="G813">
            <v>0</v>
          </cell>
          <cell r="H813">
            <v>118</v>
          </cell>
          <cell r="I813">
            <v>0.23400000000000001</v>
          </cell>
          <cell r="J813">
            <v>0</v>
          </cell>
          <cell r="L813">
            <v>0</v>
          </cell>
          <cell r="M813">
            <v>0</v>
          </cell>
          <cell r="N813">
            <v>0</v>
          </cell>
          <cell r="P813">
            <v>0</v>
          </cell>
        </row>
        <row r="814">
          <cell r="A814">
            <v>28106</v>
          </cell>
          <cell r="B814">
            <v>1976</v>
          </cell>
          <cell r="C814" t="str">
            <v>Dec</v>
          </cell>
          <cell r="D814">
            <v>12</v>
          </cell>
          <cell r="F814">
            <v>0</v>
          </cell>
          <cell r="G814">
            <v>0</v>
          </cell>
          <cell r="H814">
            <v>118</v>
          </cell>
          <cell r="I814">
            <v>0.23400000000000001</v>
          </cell>
          <cell r="J814">
            <v>0</v>
          </cell>
          <cell r="L814">
            <v>0</v>
          </cell>
          <cell r="M814">
            <v>0</v>
          </cell>
          <cell r="N814">
            <v>0</v>
          </cell>
          <cell r="P814">
            <v>0</v>
          </cell>
        </row>
        <row r="815">
          <cell r="A815">
            <v>28107</v>
          </cell>
          <cell r="B815">
            <v>1976</v>
          </cell>
          <cell r="C815" t="str">
            <v>Dec</v>
          </cell>
          <cell r="D815">
            <v>13</v>
          </cell>
          <cell r="F815">
            <v>0</v>
          </cell>
          <cell r="G815">
            <v>0</v>
          </cell>
          <cell r="H815">
            <v>120</v>
          </cell>
          <cell r="I815">
            <v>0.23799999999999999</v>
          </cell>
          <cell r="J815">
            <v>0</v>
          </cell>
          <cell r="L815">
            <v>0</v>
          </cell>
          <cell r="M815">
            <v>0</v>
          </cell>
          <cell r="N815">
            <v>0</v>
          </cell>
          <cell r="P815">
            <v>0</v>
          </cell>
        </row>
        <row r="816">
          <cell r="A816">
            <v>28108</v>
          </cell>
          <cell r="B816">
            <v>1976</v>
          </cell>
          <cell r="C816" t="str">
            <v>Dec</v>
          </cell>
          <cell r="D816">
            <v>14</v>
          </cell>
          <cell r="F816">
            <v>0</v>
          </cell>
          <cell r="G816">
            <v>0</v>
          </cell>
          <cell r="H816">
            <v>120</v>
          </cell>
          <cell r="I816">
            <v>0.23799999999999999</v>
          </cell>
          <cell r="J816">
            <v>0</v>
          </cell>
          <cell r="L816">
            <v>0</v>
          </cell>
          <cell r="M816">
            <v>0</v>
          </cell>
          <cell r="N816">
            <v>0</v>
          </cell>
          <cell r="P816">
            <v>0</v>
          </cell>
        </row>
        <row r="817">
          <cell r="A817">
            <v>28109</v>
          </cell>
          <cell r="B817">
            <v>1976</v>
          </cell>
          <cell r="C817" t="str">
            <v>Dec</v>
          </cell>
          <cell r="D817">
            <v>15</v>
          </cell>
          <cell r="F817">
            <v>0</v>
          </cell>
          <cell r="G817">
            <v>0</v>
          </cell>
          <cell r="H817">
            <v>126</v>
          </cell>
          <cell r="I817">
            <v>0.25</v>
          </cell>
          <cell r="J817">
            <v>0</v>
          </cell>
          <cell r="L817">
            <v>0</v>
          </cell>
          <cell r="M817">
            <v>0</v>
          </cell>
          <cell r="N817">
            <v>0</v>
          </cell>
          <cell r="P817">
            <v>0</v>
          </cell>
        </row>
        <row r="818">
          <cell r="A818">
            <v>28110</v>
          </cell>
          <cell r="B818">
            <v>1976</v>
          </cell>
          <cell r="C818" t="str">
            <v>Dec</v>
          </cell>
          <cell r="D818">
            <v>16</v>
          </cell>
          <cell r="F818">
            <v>0</v>
          </cell>
          <cell r="G818">
            <v>0</v>
          </cell>
          <cell r="H818">
            <v>138</v>
          </cell>
          <cell r="I818">
            <v>0.27400000000000002</v>
          </cell>
          <cell r="J818">
            <v>0</v>
          </cell>
          <cell r="L818">
            <v>0</v>
          </cell>
          <cell r="M818">
            <v>0</v>
          </cell>
          <cell r="N818">
            <v>0</v>
          </cell>
          <cell r="P818">
            <v>0</v>
          </cell>
        </row>
        <row r="819">
          <cell r="A819">
            <v>28111</v>
          </cell>
          <cell r="B819">
            <v>1976</v>
          </cell>
          <cell r="C819" t="str">
            <v>Dec</v>
          </cell>
          <cell r="D819">
            <v>17</v>
          </cell>
          <cell r="F819">
            <v>0</v>
          </cell>
          <cell r="G819">
            <v>0</v>
          </cell>
          <cell r="H819">
            <v>133</v>
          </cell>
          <cell r="I819">
            <v>0.26400000000000001</v>
          </cell>
          <cell r="J819">
            <v>0</v>
          </cell>
          <cell r="L819">
            <v>0</v>
          </cell>
          <cell r="M819">
            <v>0</v>
          </cell>
          <cell r="N819">
            <v>0</v>
          </cell>
          <cell r="P819">
            <v>0</v>
          </cell>
        </row>
        <row r="820">
          <cell r="A820">
            <v>28112</v>
          </cell>
          <cell r="B820">
            <v>1976</v>
          </cell>
          <cell r="C820" t="str">
            <v>Dec</v>
          </cell>
          <cell r="D820">
            <v>18</v>
          </cell>
          <cell r="F820">
            <v>0</v>
          </cell>
          <cell r="G820">
            <v>0</v>
          </cell>
          <cell r="H820">
            <v>135</v>
          </cell>
          <cell r="I820">
            <v>0.26800000000000002</v>
          </cell>
          <cell r="J820">
            <v>0</v>
          </cell>
          <cell r="L820">
            <v>0</v>
          </cell>
          <cell r="M820">
            <v>0</v>
          </cell>
          <cell r="N820">
            <v>0</v>
          </cell>
          <cell r="P820">
            <v>0</v>
          </cell>
        </row>
        <row r="821">
          <cell r="A821">
            <v>28113</v>
          </cell>
          <cell r="B821">
            <v>1976</v>
          </cell>
          <cell r="C821" t="str">
            <v>Dec</v>
          </cell>
          <cell r="D821">
            <v>19</v>
          </cell>
          <cell r="F821">
            <v>0</v>
          </cell>
          <cell r="G821">
            <v>0</v>
          </cell>
          <cell r="H821">
            <v>122</v>
          </cell>
          <cell r="I821">
            <v>0.24199999999999999</v>
          </cell>
          <cell r="J821">
            <v>0</v>
          </cell>
          <cell r="L821">
            <v>0</v>
          </cell>
          <cell r="M821">
            <v>0</v>
          </cell>
          <cell r="N821">
            <v>0</v>
          </cell>
          <cell r="P821">
            <v>0</v>
          </cell>
        </row>
        <row r="822">
          <cell r="A822">
            <v>28114</v>
          </cell>
          <cell r="B822">
            <v>1976</v>
          </cell>
          <cell r="C822" t="str">
            <v>Dec</v>
          </cell>
          <cell r="D822">
            <v>20</v>
          </cell>
          <cell r="F822">
            <v>0</v>
          </cell>
          <cell r="G822">
            <v>0</v>
          </cell>
          <cell r="H822">
            <v>125</v>
          </cell>
          <cell r="I822">
            <v>0.248</v>
          </cell>
          <cell r="J822">
            <v>0</v>
          </cell>
          <cell r="L822">
            <v>0</v>
          </cell>
          <cell r="M822">
            <v>14</v>
          </cell>
          <cell r="N822">
            <v>2.8000000000000001E-2</v>
          </cell>
          <cell r="P822">
            <v>0</v>
          </cell>
        </row>
        <row r="823">
          <cell r="A823">
            <v>28115</v>
          </cell>
          <cell r="B823">
            <v>1976</v>
          </cell>
          <cell r="C823" t="str">
            <v>Dec</v>
          </cell>
          <cell r="D823">
            <v>21</v>
          </cell>
          <cell r="F823">
            <v>0</v>
          </cell>
          <cell r="G823">
            <v>0</v>
          </cell>
          <cell r="H823">
            <v>123</v>
          </cell>
          <cell r="I823">
            <v>0.24399999999999999</v>
          </cell>
          <cell r="J823">
            <v>0</v>
          </cell>
          <cell r="L823">
            <v>0</v>
          </cell>
          <cell r="M823">
            <v>25</v>
          </cell>
          <cell r="N823">
            <v>0.05</v>
          </cell>
          <cell r="P823">
            <v>0</v>
          </cell>
        </row>
        <row r="824">
          <cell r="A824">
            <v>28116</v>
          </cell>
          <cell r="B824">
            <v>1976</v>
          </cell>
          <cell r="C824" t="str">
            <v>Dec</v>
          </cell>
          <cell r="D824">
            <v>22</v>
          </cell>
          <cell r="F824">
            <v>0</v>
          </cell>
          <cell r="G824">
            <v>0</v>
          </cell>
          <cell r="H824">
            <v>119</v>
          </cell>
          <cell r="I824">
            <v>0.23599999999999999</v>
          </cell>
          <cell r="J824">
            <v>0</v>
          </cell>
          <cell r="L824">
            <v>0</v>
          </cell>
          <cell r="M824">
            <v>11</v>
          </cell>
          <cell r="N824">
            <v>2.1999999999999999E-2</v>
          </cell>
          <cell r="P824">
            <v>0</v>
          </cell>
        </row>
        <row r="825">
          <cell r="A825">
            <v>28117</v>
          </cell>
          <cell r="B825">
            <v>1976</v>
          </cell>
          <cell r="C825" t="str">
            <v>Dec</v>
          </cell>
          <cell r="D825">
            <v>23</v>
          </cell>
          <cell r="F825">
            <v>0</v>
          </cell>
          <cell r="G825">
            <v>0</v>
          </cell>
          <cell r="H825">
            <v>116</v>
          </cell>
          <cell r="I825">
            <v>0.23</v>
          </cell>
          <cell r="J825">
            <v>0</v>
          </cell>
          <cell r="L825">
            <v>0</v>
          </cell>
          <cell r="M825">
            <v>0</v>
          </cell>
          <cell r="N825">
            <v>0</v>
          </cell>
          <cell r="P825">
            <v>0</v>
          </cell>
        </row>
        <row r="826">
          <cell r="A826">
            <v>28118</v>
          </cell>
          <cell r="B826">
            <v>1976</v>
          </cell>
          <cell r="C826" t="str">
            <v>Dec</v>
          </cell>
          <cell r="D826">
            <v>24</v>
          </cell>
          <cell r="F826">
            <v>0</v>
          </cell>
          <cell r="G826">
            <v>0</v>
          </cell>
          <cell r="H826">
            <v>116</v>
          </cell>
          <cell r="I826">
            <v>0.23</v>
          </cell>
          <cell r="J826">
            <v>0</v>
          </cell>
          <cell r="L826">
            <v>0</v>
          </cell>
          <cell r="M826">
            <v>0</v>
          </cell>
          <cell r="N826">
            <v>0</v>
          </cell>
          <cell r="P826">
            <v>0</v>
          </cell>
        </row>
        <row r="827">
          <cell r="A827">
            <v>28119</v>
          </cell>
          <cell r="B827">
            <v>1976</v>
          </cell>
          <cell r="C827" t="str">
            <v>Dec</v>
          </cell>
          <cell r="D827">
            <v>25</v>
          </cell>
          <cell r="F827">
            <v>0</v>
          </cell>
          <cell r="G827">
            <v>0</v>
          </cell>
          <cell r="H827">
            <v>134</v>
          </cell>
          <cell r="I827">
            <v>0.26600000000000001</v>
          </cell>
          <cell r="J827">
            <v>0</v>
          </cell>
          <cell r="L827">
            <v>0</v>
          </cell>
          <cell r="M827">
            <v>0</v>
          </cell>
          <cell r="N827">
            <v>0</v>
          </cell>
          <cell r="P827">
            <v>0</v>
          </cell>
        </row>
        <row r="828">
          <cell r="A828">
            <v>28120</v>
          </cell>
          <cell r="B828">
            <v>1976</v>
          </cell>
          <cell r="C828" t="str">
            <v>Dec</v>
          </cell>
          <cell r="D828">
            <v>26</v>
          </cell>
          <cell r="F828">
            <v>0</v>
          </cell>
          <cell r="G828">
            <v>0</v>
          </cell>
          <cell r="H828">
            <v>128</v>
          </cell>
          <cell r="I828">
            <v>0.254</v>
          </cell>
          <cell r="J828">
            <v>0</v>
          </cell>
          <cell r="L828">
            <v>0</v>
          </cell>
          <cell r="M828">
            <v>0</v>
          </cell>
          <cell r="N828">
            <v>0</v>
          </cell>
          <cell r="P828">
            <v>0</v>
          </cell>
        </row>
        <row r="829">
          <cell r="A829">
            <v>28121</v>
          </cell>
          <cell r="B829">
            <v>1976</v>
          </cell>
          <cell r="C829" t="str">
            <v>Dec</v>
          </cell>
          <cell r="D829">
            <v>27</v>
          </cell>
          <cell r="F829">
            <v>0</v>
          </cell>
          <cell r="G829">
            <v>0</v>
          </cell>
          <cell r="H829">
            <v>126</v>
          </cell>
          <cell r="I829">
            <v>0.25</v>
          </cell>
          <cell r="J829">
            <v>0</v>
          </cell>
          <cell r="L829">
            <v>0</v>
          </cell>
          <cell r="M829">
            <v>0</v>
          </cell>
          <cell r="N829">
            <v>0</v>
          </cell>
          <cell r="P829">
            <v>0</v>
          </cell>
        </row>
        <row r="830">
          <cell r="A830">
            <v>28122</v>
          </cell>
          <cell r="B830">
            <v>1976</v>
          </cell>
          <cell r="C830" t="str">
            <v>Dec</v>
          </cell>
          <cell r="D830">
            <v>28</v>
          </cell>
          <cell r="F830">
            <v>0</v>
          </cell>
          <cell r="G830">
            <v>0</v>
          </cell>
          <cell r="H830">
            <v>126</v>
          </cell>
          <cell r="I830">
            <v>0.25</v>
          </cell>
          <cell r="J830">
            <v>0</v>
          </cell>
          <cell r="L830">
            <v>0</v>
          </cell>
          <cell r="M830">
            <v>0</v>
          </cell>
          <cell r="N830">
            <v>0</v>
          </cell>
          <cell r="P830">
            <v>0</v>
          </cell>
        </row>
        <row r="831">
          <cell r="A831">
            <v>28123</v>
          </cell>
          <cell r="B831">
            <v>1976</v>
          </cell>
          <cell r="C831" t="str">
            <v>Dec</v>
          </cell>
          <cell r="D831">
            <v>29</v>
          </cell>
          <cell r="F831">
            <v>0</v>
          </cell>
          <cell r="G831">
            <v>0</v>
          </cell>
          <cell r="H831">
            <v>125</v>
          </cell>
          <cell r="I831">
            <v>0.248</v>
          </cell>
          <cell r="J831">
            <v>0</v>
          </cell>
          <cell r="L831">
            <v>0</v>
          </cell>
          <cell r="M831">
            <v>0</v>
          </cell>
          <cell r="N831">
            <v>0</v>
          </cell>
          <cell r="P831">
            <v>0</v>
          </cell>
        </row>
        <row r="832">
          <cell r="A832">
            <v>28124</v>
          </cell>
          <cell r="B832">
            <v>1976</v>
          </cell>
          <cell r="C832" t="str">
            <v>Dec</v>
          </cell>
          <cell r="D832">
            <v>30</v>
          </cell>
          <cell r="F832">
            <v>0</v>
          </cell>
          <cell r="G832">
            <v>0</v>
          </cell>
          <cell r="H832">
            <v>116</v>
          </cell>
          <cell r="I832">
            <v>0.23</v>
          </cell>
          <cell r="J832">
            <v>0</v>
          </cell>
          <cell r="L832">
            <v>0</v>
          </cell>
          <cell r="M832">
            <v>0</v>
          </cell>
          <cell r="N832">
            <v>0</v>
          </cell>
          <cell r="P832">
            <v>0</v>
          </cell>
        </row>
        <row r="833">
          <cell r="A833">
            <v>28125</v>
          </cell>
          <cell r="B833">
            <v>1976</v>
          </cell>
          <cell r="C833" t="str">
            <v>Dec</v>
          </cell>
          <cell r="D833">
            <v>31</v>
          </cell>
          <cell r="F833">
            <v>0</v>
          </cell>
          <cell r="G833">
            <v>0</v>
          </cell>
          <cell r="H833">
            <v>114</v>
          </cell>
          <cell r="I833">
            <v>0.22600000000000001</v>
          </cell>
          <cell r="J833">
            <v>0</v>
          </cell>
          <cell r="L833">
            <v>0</v>
          </cell>
          <cell r="M833">
            <v>0</v>
          </cell>
          <cell r="N833">
            <v>0</v>
          </cell>
          <cell r="P833">
            <v>0</v>
          </cell>
        </row>
        <row r="834">
          <cell r="A834">
            <v>28126</v>
          </cell>
          <cell r="B834">
            <v>1977</v>
          </cell>
          <cell r="C834" t="str">
            <v>Jan</v>
          </cell>
          <cell r="D834">
            <v>1</v>
          </cell>
          <cell r="F834">
            <v>0</v>
          </cell>
          <cell r="G834">
            <v>0</v>
          </cell>
          <cell r="H834">
            <v>115</v>
          </cell>
          <cell r="I834">
            <v>0.22800000000000001</v>
          </cell>
          <cell r="J834">
            <v>0</v>
          </cell>
          <cell r="L834">
            <v>0</v>
          </cell>
          <cell r="M834">
            <v>0</v>
          </cell>
          <cell r="N834">
            <v>0</v>
          </cell>
          <cell r="P834">
            <v>0</v>
          </cell>
        </row>
        <row r="835">
          <cell r="A835">
            <v>28127</v>
          </cell>
          <cell r="B835">
            <v>1977</v>
          </cell>
          <cell r="C835" t="str">
            <v>Jan</v>
          </cell>
          <cell r="D835">
            <v>2</v>
          </cell>
          <cell r="F835">
            <v>0</v>
          </cell>
          <cell r="G835">
            <v>0</v>
          </cell>
          <cell r="H835">
            <v>113</v>
          </cell>
          <cell r="I835">
            <v>0.224</v>
          </cell>
          <cell r="J835">
            <v>0</v>
          </cell>
          <cell r="L835">
            <v>0</v>
          </cell>
          <cell r="M835">
            <v>0</v>
          </cell>
          <cell r="N835">
            <v>0</v>
          </cell>
          <cell r="P835">
            <v>0</v>
          </cell>
        </row>
        <row r="836">
          <cell r="A836">
            <v>28128</v>
          </cell>
          <cell r="B836">
            <v>1977</v>
          </cell>
          <cell r="C836" t="str">
            <v>Jan</v>
          </cell>
          <cell r="D836">
            <v>3</v>
          </cell>
          <cell r="F836">
            <v>0</v>
          </cell>
          <cell r="G836">
            <v>0</v>
          </cell>
          <cell r="H836">
            <v>115</v>
          </cell>
          <cell r="I836">
            <v>0.22800000000000001</v>
          </cell>
          <cell r="J836">
            <v>0</v>
          </cell>
          <cell r="L836">
            <v>0</v>
          </cell>
          <cell r="M836">
            <v>0</v>
          </cell>
          <cell r="N836">
            <v>0</v>
          </cell>
          <cell r="P836">
            <v>0</v>
          </cell>
        </row>
        <row r="837">
          <cell r="A837">
            <v>28129</v>
          </cell>
          <cell r="B837">
            <v>1977</v>
          </cell>
          <cell r="C837" t="str">
            <v>Jan</v>
          </cell>
          <cell r="D837">
            <v>4</v>
          </cell>
          <cell r="F837">
            <v>0</v>
          </cell>
          <cell r="G837">
            <v>0</v>
          </cell>
          <cell r="H837">
            <v>116</v>
          </cell>
          <cell r="I837">
            <v>0.23</v>
          </cell>
          <cell r="J837">
            <v>0</v>
          </cell>
          <cell r="L837">
            <v>0</v>
          </cell>
          <cell r="M837">
            <v>0</v>
          </cell>
          <cell r="N837">
            <v>0</v>
          </cell>
          <cell r="P837">
            <v>0</v>
          </cell>
        </row>
        <row r="838">
          <cell r="A838">
            <v>28130</v>
          </cell>
          <cell r="B838">
            <v>1977</v>
          </cell>
          <cell r="C838" t="str">
            <v>Jan</v>
          </cell>
          <cell r="D838">
            <v>5</v>
          </cell>
          <cell r="F838">
            <v>0</v>
          </cell>
          <cell r="G838">
            <v>0</v>
          </cell>
          <cell r="H838">
            <v>116</v>
          </cell>
          <cell r="I838">
            <v>0.23</v>
          </cell>
          <cell r="J838">
            <v>0</v>
          </cell>
          <cell r="L838">
            <v>0</v>
          </cell>
          <cell r="M838">
            <v>0</v>
          </cell>
          <cell r="N838">
            <v>0</v>
          </cell>
          <cell r="P838">
            <v>0</v>
          </cell>
        </row>
        <row r="839">
          <cell r="A839">
            <v>28131</v>
          </cell>
          <cell r="B839">
            <v>1977</v>
          </cell>
          <cell r="C839" t="str">
            <v>Jan</v>
          </cell>
          <cell r="D839">
            <v>6</v>
          </cell>
          <cell r="F839">
            <v>0</v>
          </cell>
          <cell r="G839">
            <v>0</v>
          </cell>
          <cell r="H839">
            <v>113</v>
          </cell>
          <cell r="I839">
            <v>0.224</v>
          </cell>
          <cell r="J839">
            <v>0</v>
          </cell>
          <cell r="L839">
            <v>0</v>
          </cell>
          <cell r="M839">
            <v>0</v>
          </cell>
          <cell r="N839">
            <v>0</v>
          </cell>
          <cell r="P839">
            <v>0</v>
          </cell>
        </row>
        <row r="840">
          <cell r="A840">
            <v>28132</v>
          </cell>
          <cell r="B840">
            <v>1977</v>
          </cell>
          <cell r="C840" t="str">
            <v>Jan</v>
          </cell>
          <cell r="D840">
            <v>7</v>
          </cell>
          <cell r="F840">
            <v>0</v>
          </cell>
          <cell r="G840">
            <v>0</v>
          </cell>
          <cell r="H840">
            <v>113</v>
          </cell>
          <cell r="I840">
            <v>0.224</v>
          </cell>
          <cell r="J840">
            <v>0</v>
          </cell>
          <cell r="L840">
            <v>0</v>
          </cell>
          <cell r="M840">
            <v>0</v>
          </cell>
          <cell r="N840">
            <v>0</v>
          </cell>
          <cell r="P840">
            <v>0</v>
          </cell>
        </row>
        <row r="841">
          <cell r="A841">
            <v>28133</v>
          </cell>
          <cell r="B841">
            <v>1977</v>
          </cell>
          <cell r="C841" t="str">
            <v>Jan</v>
          </cell>
          <cell r="D841">
            <v>8</v>
          </cell>
          <cell r="F841">
            <v>0</v>
          </cell>
          <cell r="G841">
            <v>0</v>
          </cell>
          <cell r="H841">
            <v>114</v>
          </cell>
          <cell r="I841">
            <v>0.22600000000000001</v>
          </cell>
          <cell r="J841">
            <v>0</v>
          </cell>
          <cell r="L841">
            <v>0</v>
          </cell>
          <cell r="M841">
            <v>0</v>
          </cell>
          <cell r="N841">
            <v>0</v>
          </cell>
          <cell r="P841">
            <v>0</v>
          </cell>
        </row>
        <row r="842">
          <cell r="A842">
            <v>28134</v>
          </cell>
          <cell r="B842">
            <v>1977</v>
          </cell>
          <cell r="C842" t="str">
            <v>Jan</v>
          </cell>
          <cell r="D842">
            <v>9</v>
          </cell>
          <cell r="F842">
            <v>0</v>
          </cell>
          <cell r="G842">
            <v>0</v>
          </cell>
          <cell r="H842">
            <v>107</v>
          </cell>
          <cell r="I842">
            <v>0.21199999999999999</v>
          </cell>
          <cell r="J842">
            <v>0</v>
          </cell>
          <cell r="L842">
            <v>0</v>
          </cell>
          <cell r="M842">
            <v>0</v>
          </cell>
          <cell r="N842">
            <v>0</v>
          </cell>
          <cell r="P842">
            <v>0</v>
          </cell>
        </row>
        <row r="843">
          <cell r="A843">
            <v>28135</v>
          </cell>
          <cell r="B843">
            <v>1977</v>
          </cell>
          <cell r="C843" t="str">
            <v>Jan</v>
          </cell>
          <cell r="D843">
            <v>10</v>
          </cell>
          <cell r="F843">
            <v>0</v>
          </cell>
          <cell r="G843">
            <v>0</v>
          </cell>
          <cell r="H843">
            <v>109</v>
          </cell>
          <cell r="I843">
            <v>0.216</v>
          </cell>
          <cell r="J843">
            <v>0</v>
          </cell>
          <cell r="L843">
            <v>0</v>
          </cell>
          <cell r="M843">
            <v>0</v>
          </cell>
          <cell r="N843">
            <v>0</v>
          </cell>
          <cell r="P843">
            <v>0</v>
          </cell>
        </row>
        <row r="844">
          <cell r="A844">
            <v>28136</v>
          </cell>
          <cell r="B844">
            <v>1977</v>
          </cell>
          <cell r="C844" t="str">
            <v>Jan</v>
          </cell>
          <cell r="D844">
            <v>11</v>
          </cell>
          <cell r="F844">
            <v>0</v>
          </cell>
          <cell r="G844">
            <v>0</v>
          </cell>
          <cell r="H844">
            <v>109</v>
          </cell>
          <cell r="I844">
            <v>0.216</v>
          </cell>
          <cell r="J844">
            <v>0</v>
          </cell>
          <cell r="L844">
            <v>0</v>
          </cell>
          <cell r="M844">
            <v>0</v>
          </cell>
          <cell r="N844">
            <v>0</v>
          </cell>
          <cell r="P844">
            <v>0</v>
          </cell>
        </row>
        <row r="845">
          <cell r="A845">
            <v>28137</v>
          </cell>
          <cell r="B845">
            <v>1977</v>
          </cell>
          <cell r="C845" t="str">
            <v>Jan</v>
          </cell>
          <cell r="D845">
            <v>12</v>
          </cell>
          <cell r="F845">
            <v>0</v>
          </cell>
          <cell r="G845">
            <v>0</v>
          </cell>
          <cell r="H845">
            <v>114</v>
          </cell>
          <cell r="I845">
            <v>0.22600000000000001</v>
          </cell>
          <cell r="J845">
            <v>0</v>
          </cell>
          <cell r="L845">
            <v>0</v>
          </cell>
          <cell r="M845">
            <v>0</v>
          </cell>
          <cell r="N845">
            <v>0</v>
          </cell>
          <cell r="P845">
            <v>0</v>
          </cell>
        </row>
        <row r="846">
          <cell r="A846">
            <v>28138</v>
          </cell>
          <cell r="B846">
            <v>1977</v>
          </cell>
          <cell r="C846" t="str">
            <v>Jan</v>
          </cell>
          <cell r="D846">
            <v>13</v>
          </cell>
          <cell r="F846">
            <v>0</v>
          </cell>
          <cell r="G846">
            <v>0</v>
          </cell>
          <cell r="H846">
            <v>115</v>
          </cell>
          <cell r="I846">
            <v>0.22800000000000001</v>
          </cell>
          <cell r="J846">
            <v>0</v>
          </cell>
          <cell r="L846">
            <v>0</v>
          </cell>
          <cell r="M846">
            <v>0</v>
          </cell>
          <cell r="N846">
            <v>0</v>
          </cell>
          <cell r="P846">
            <v>0</v>
          </cell>
        </row>
        <row r="847">
          <cell r="A847">
            <v>28139</v>
          </cell>
          <cell r="B847">
            <v>1977</v>
          </cell>
          <cell r="C847" t="str">
            <v>Jan</v>
          </cell>
          <cell r="D847">
            <v>14</v>
          </cell>
          <cell r="F847">
            <v>0</v>
          </cell>
          <cell r="G847">
            <v>0</v>
          </cell>
          <cell r="H847">
            <v>113</v>
          </cell>
          <cell r="I847">
            <v>0.224</v>
          </cell>
          <cell r="J847">
            <v>0</v>
          </cell>
          <cell r="L847">
            <v>0</v>
          </cell>
          <cell r="M847">
            <v>0</v>
          </cell>
          <cell r="N847">
            <v>0</v>
          </cell>
          <cell r="P847">
            <v>0</v>
          </cell>
        </row>
        <row r="848">
          <cell r="A848">
            <v>28140</v>
          </cell>
          <cell r="B848">
            <v>1977</v>
          </cell>
          <cell r="C848" t="str">
            <v>Jan</v>
          </cell>
          <cell r="D848">
            <v>15</v>
          </cell>
          <cell r="F848">
            <v>0</v>
          </cell>
          <cell r="G848">
            <v>0</v>
          </cell>
          <cell r="H848">
            <v>115</v>
          </cell>
          <cell r="I848">
            <v>0.22800000000000001</v>
          </cell>
          <cell r="J848">
            <v>0</v>
          </cell>
          <cell r="L848">
            <v>0</v>
          </cell>
          <cell r="M848">
            <v>0</v>
          </cell>
          <cell r="N848">
            <v>0</v>
          </cell>
          <cell r="P848">
            <v>0</v>
          </cell>
        </row>
        <row r="849">
          <cell r="A849">
            <v>28141</v>
          </cell>
          <cell r="B849">
            <v>1977</v>
          </cell>
          <cell r="C849" t="str">
            <v>Jan</v>
          </cell>
          <cell r="D849">
            <v>16</v>
          </cell>
          <cell r="F849">
            <v>0</v>
          </cell>
          <cell r="G849">
            <v>0</v>
          </cell>
          <cell r="H849">
            <v>115</v>
          </cell>
          <cell r="I849">
            <v>0.22800000000000001</v>
          </cell>
          <cell r="J849">
            <v>0</v>
          </cell>
          <cell r="L849">
            <v>0</v>
          </cell>
          <cell r="M849">
            <v>0</v>
          </cell>
          <cell r="N849">
            <v>0</v>
          </cell>
          <cell r="P849">
            <v>0</v>
          </cell>
        </row>
        <row r="850">
          <cell r="A850">
            <v>28142</v>
          </cell>
          <cell r="B850">
            <v>1977</v>
          </cell>
          <cell r="C850" t="str">
            <v>Jan</v>
          </cell>
          <cell r="D850">
            <v>17</v>
          </cell>
          <cell r="F850">
            <v>0</v>
          </cell>
          <cell r="G850">
            <v>0</v>
          </cell>
          <cell r="H850">
            <v>114</v>
          </cell>
          <cell r="I850">
            <v>0.22600000000000001</v>
          </cell>
          <cell r="J850">
            <v>0</v>
          </cell>
          <cell r="L850">
            <v>0</v>
          </cell>
          <cell r="M850">
            <v>0</v>
          </cell>
          <cell r="N850">
            <v>0</v>
          </cell>
          <cell r="P850">
            <v>0</v>
          </cell>
        </row>
        <row r="851">
          <cell r="A851">
            <v>28143</v>
          </cell>
          <cell r="B851">
            <v>1977</v>
          </cell>
          <cell r="C851" t="str">
            <v>Jan</v>
          </cell>
          <cell r="D851">
            <v>18</v>
          </cell>
          <cell r="F851">
            <v>0</v>
          </cell>
          <cell r="G851">
            <v>0</v>
          </cell>
          <cell r="H851">
            <v>114</v>
          </cell>
          <cell r="I851">
            <v>0.22600000000000001</v>
          </cell>
          <cell r="J851">
            <v>0</v>
          </cell>
          <cell r="L851">
            <v>0</v>
          </cell>
          <cell r="M851">
            <v>0</v>
          </cell>
          <cell r="N851">
            <v>0</v>
          </cell>
          <cell r="P851">
            <v>0</v>
          </cell>
        </row>
        <row r="852">
          <cell r="A852">
            <v>28144</v>
          </cell>
          <cell r="B852">
            <v>1977</v>
          </cell>
          <cell r="C852" t="str">
            <v>Jan</v>
          </cell>
          <cell r="D852">
            <v>19</v>
          </cell>
          <cell r="F852">
            <v>0</v>
          </cell>
          <cell r="G852">
            <v>0</v>
          </cell>
          <cell r="H852">
            <v>120</v>
          </cell>
          <cell r="I852">
            <v>0.23799999999999999</v>
          </cell>
          <cell r="J852">
            <v>0</v>
          </cell>
          <cell r="L852">
            <v>0</v>
          </cell>
          <cell r="M852">
            <v>0</v>
          </cell>
          <cell r="N852">
            <v>0</v>
          </cell>
          <cell r="P852">
            <v>0</v>
          </cell>
        </row>
        <row r="853">
          <cell r="A853">
            <v>28145</v>
          </cell>
          <cell r="B853">
            <v>1977</v>
          </cell>
          <cell r="C853" t="str">
            <v>Jan</v>
          </cell>
          <cell r="D853">
            <v>20</v>
          </cell>
          <cell r="F853">
            <v>0</v>
          </cell>
          <cell r="G853">
            <v>0</v>
          </cell>
          <cell r="H853">
            <v>116</v>
          </cell>
          <cell r="I853">
            <v>0.23</v>
          </cell>
          <cell r="J853">
            <v>0</v>
          </cell>
          <cell r="L853">
            <v>0</v>
          </cell>
          <cell r="M853">
            <v>0</v>
          </cell>
          <cell r="N853">
            <v>0</v>
          </cell>
          <cell r="P853">
            <v>0</v>
          </cell>
        </row>
        <row r="854">
          <cell r="A854">
            <v>28146</v>
          </cell>
          <cell r="B854">
            <v>1977</v>
          </cell>
          <cell r="C854" t="str">
            <v>Jan</v>
          </cell>
          <cell r="D854">
            <v>21</v>
          </cell>
          <cell r="F854">
            <v>0</v>
          </cell>
          <cell r="G854">
            <v>0</v>
          </cell>
          <cell r="H854">
            <v>117</v>
          </cell>
          <cell r="I854">
            <v>0.23200000000000001</v>
          </cell>
          <cell r="J854">
            <v>0</v>
          </cell>
          <cell r="L854">
            <v>0</v>
          </cell>
          <cell r="M854">
            <v>0</v>
          </cell>
          <cell r="N854">
            <v>0</v>
          </cell>
          <cell r="P854">
            <v>0</v>
          </cell>
        </row>
        <row r="855">
          <cell r="A855">
            <v>28147</v>
          </cell>
          <cell r="B855">
            <v>1977</v>
          </cell>
          <cell r="C855" t="str">
            <v>Jan</v>
          </cell>
          <cell r="D855">
            <v>22</v>
          </cell>
          <cell r="F855">
            <v>0</v>
          </cell>
          <cell r="G855">
            <v>0</v>
          </cell>
          <cell r="H855">
            <v>115</v>
          </cell>
          <cell r="I855">
            <v>0.22800000000000001</v>
          </cell>
          <cell r="J855">
            <v>0</v>
          </cell>
          <cell r="L855">
            <v>0</v>
          </cell>
          <cell r="M855">
            <v>0</v>
          </cell>
          <cell r="N855">
            <v>0</v>
          </cell>
          <cell r="P855">
            <v>0</v>
          </cell>
        </row>
        <row r="856">
          <cell r="A856">
            <v>28148</v>
          </cell>
          <cell r="B856">
            <v>1977</v>
          </cell>
          <cell r="C856" t="str">
            <v>Jan</v>
          </cell>
          <cell r="D856">
            <v>23</v>
          </cell>
          <cell r="F856">
            <v>0</v>
          </cell>
          <cell r="G856">
            <v>0</v>
          </cell>
          <cell r="H856">
            <v>117</v>
          </cell>
          <cell r="I856">
            <v>0.23200000000000001</v>
          </cell>
          <cell r="J856">
            <v>0</v>
          </cell>
          <cell r="L856">
            <v>0</v>
          </cell>
          <cell r="M856">
            <v>0</v>
          </cell>
          <cell r="N856">
            <v>0</v>
          </cell>
          <cell r="P856">
            <v>0</v>
          </cell>
        </row>
        <row r="857">
          <cell r="A857">
            <v>28149</v>
          </cell>
          <cell r="B857">
            <v>1977</v>
          </cell>
          <cell r="C857" t="str">
            <v>Jan</v>
          </cell>
          <cell r="D857">
            <v>24</v>
          </cell>
          <cell r="F857">
            <v>0</v>
          </cell>
          <cell r="G857">
            <v>0</v>
          </cell>
          <cell r="H857">
            <v>113</v>
          </cell>
          <cell r="I857">
            <v>0.224</v>
          </cell>
          <cell r="J857">
            <v>0</v>
          </cell>
          <cell r="L857">
            <v>0</v>
          </cell>
          <cell r="M857">
            <v>0</v>
          </cell>
          <cell r="N857">
            <v>0</v>
          </cell>
          <cell r="P857">
            <v>0</v>
          </cell>
        </row>
        <row r="858">
          <cell r="A858">
            <v>28150</v>
          </cell>
          <cell r="B858">
            <v>1977</v>
          </cell>
          <cell r="C858" t="str">
            <v>Jan</v>
          </cell>
          <cell r="D858">
            <v>25</v>
          </cell>
          <cell r="F858">
            <v>0</v>
          </cell>
          <cell r="G858">
            <v>0</v>
          </cell>
          <cell r="H858">
            <v>115</v>
          </cell>
          <cell r="I858">
            <v>0.22800000000000001</v>
          </cell>
          <cell r="J858">
            <v>0</v>
          </cell>
          <cell r="L858">
            <v>0</v>
          </cell>
          <cell r="M858">
            <v>0</v>
          </cell>
          <cell r="N858">
            <v>0</v>
          </cell>
          <cell r="P858">
            <v>0</v>
          </cell>
        </row>
        <row r="859">
          <cell r="A859">
            <v>28151</v>
          </cell>
          <cell r="B859">
            <v>1977</v>
          </cell>
          <cell r="C859" t="str">
            <v>Jan</v>
          </cell>
          <cell r="D859">
            <v>26</v>
          </cell>
          <cell r="F859">
            <v>0</v>
          </cell>
          <cell r="G859">
            <v>0</v>
          </cell>
          <cell r="H859">
            <v>115</v>
          </cell>
          <cell r="I859">
            <v>0.22800000000000001</v>
          </cell>
          <cell r="J859">
            <v>0</v>
          </cell>
          <cell r="L859">
            <v>0</v>
          </cell>
          <cell r="M859">
            <v>0</v>
          </cell>
          <cell r="N859">
            <v>0</v>
          </cell>
          <cell r="P859">
            <v>0</v>
          </cell>
        </row>
        <row r="860">
          <cell r="A860">
            <v>28152</v>
          </cell>
          <cell r="B860">
            <v>1977</v>
          </cell>
          <cell r="C860" t="str">
            <v>Jan</v>
          </cell>
          <cell r="D860">
            <v>27</v>
          </cell>
          <cell r="F860">
            <v>0</v>
          </cell>
          <cell r="G860">
            <v>0</v>
          </cell>
          <cell r="H860">
            <v>115</v>
          </cell>
          <cell r="I860">
            <v>0.22800000000000001</v>
          </cell>
          <cell r="J860">
            <v>0</v>
          </cell>
          <cell r="L860">
            <v>0</v>
          </cell>
          <cell r="M860">
            <v>0</v>
          </cell>
          <cell r="N860">
            <v>0</v>
          </cell>
          <cell r="P860">
            <v>0</v>
          </cell>
        </row>
        <row r="861">
          <cell r="A861">
            <v>28153</v>
          </cell>
          <cell r="B861">
            <v>1977</v>
          </cell>
          <cell r="C861" t="str">
            <v>Jan</v>
          </cell>
          <cell r="D861">
            <v>28</v>
          </cell>
          <cell r="F861">
            <v>0</v>
          </cell>
          <cell r="G861">
            <v>0</v>
          </cell>
          <cell r="H861">
            <v>117</v>
          </cell>
          <cell r="I861">
            <v>0.23200000000000001</v>
          </cell>
          <cell r="J861">
            <v>0</v>
          </cell>
          <cell r="L861">
            <v>0</v>
          </cell>
          <cell r="M861">
            <v>0</v>
          </cell>
          <cell r="N861">
            <v>0</v>
          </cell>
          <cell r="P861">
            <v>0</v>
          </cell>
        </row>
        <row r="862">
          <cell r="A862">
            <v>28154</v>
          </cell>
          <cell r="B862">
            <v>1977</v>
          </cell>
          <cell r="C862" t="str">
            <v>Jan</v>
          </cell>
          <cell r="D862">
            <v>29</v>
          </cell>
          <cell r="F862">
            <v>0</v>
          </cell>
          <cell r="G862">
            <v>0</v>
          </cell>
          <cell r="H862">
            <v>115</v>
          </cell>
          <cell r="I862">
            <v>0.22800000000000001</v>
          </cell>
          <cell r="J862">
            <v>0</v>
          </cell>
          <cell r="L862">
            <v>0</v>
          </cell>
          <cell r="M862">
            <v>0</v>
          </cell>
          <cell r="N862">
            <v>0</v>
          </cell>
          <cell r="P862">
            <v>0</v>
          </cell>
        </row>
        <row r="863">
          <cell r="A863">
            <v>28155</v>
          </cell>
          <cell r="B863">
            <v>1977</v>
          </cell>
          <cell r="C863" t="str">
            <v>Jan</v>
          </cell>
          <cell r="D863">
            <v>30</v>
          </cell>
          <cell r="F863">
            <v>0</v>
          </cell>
          <cell r="G863">
            <v>0</v>
          </cell>
          <cell r="H863">
            <v>113</v>
          </cell>
          <cell r="I863">
            <v>0.224</v>
          </cell>
          <cell r="J863">
            <v>0</v>
          </cell>
          <cell r="L863">
            <v>0</v>
          </cell>
          <cell r="M863">
            <v>0</v>
          </cell>
          <cell r="N863">
            <v>0</v>
          </cell>
          <cell r="P863">
            <v>0</v>
          </cell>
        </row>
        <row r="864">
          <cell r="A864">
            <v>28156</v>
          </cell>
          <cell r="B864">
            <v>1977</v>
          </cell>
          <cell r="C864" t="str">
            <v>Jan</v>
          </cell>
          <cell r="D864">
            <v>31</v>
          </cell>
          <cell r="F864">
            <v>0</v>
          </cell>
          <cell r="G864">
            <v>0</v>
          </cell>
          <cell r="H864">
            <v>111</v>
          </cell>
          <cell r="I864">
            <v>0.22</v>
          </cell>
          <cell r="J864">
            <v>0</v>
          </cell>
          <cell r="L864">
            <v>0</v>
          </cell>
          <cell r="M864">
            <v>0</v>
          </cell>
          <cell r="N864">
            <v>0</v>
          </cell>
          <cell r="P864">
            <v>0</v>
          </cell>
        </row>
        <row r="865">
          <cell r="A865">
            <v>28157</v>
          </cell>
          <cell r="B865">
            <v>1977</v>
          </cell>
          <cell r="C865" t="str">
            <v>Feb</v>
          </cell>
          <cell r="D865">
            <v>1</v>
          </cell>
          <cell r="F865">
            <v>0</v>
          </cell>
          <cell r="G865">
            <v>0</v>
          </cell>
          <cell r="H865">
            <v>112</v>
          </cell>
          <cell r="I865">
            <v>0.222</v>
          </cell>
          <cell r="J865">
            <v>0</v>
          </cell>
          <cell r="L865">
            <v>0</v>
          </cell>
          <cell r="M865">
            <v>0</v>
          </cell>
          <cell r="N865">
            <v>0</v>
          </cell>
          <cell r="P865">
            <v>0</v>
          </cell>
        </row>
        <row r="866">
          <cell r="A866">
            <v>28158</v>
          </cell>
          <cell r="B866">
            <v>1977</v>
          </cell>
          <cell r="C866" t="str">
            <v>Feb</v>
          </cell>
          <cell r="D866">
            <v>2</v>
          </cell>
          <cell r="F866">
            <v>0</v>
          </cell>
          <cell r="G866">
            <v>0</v>
          </cell>
          <cell r="H866">
            <v>111</v>
          </cell>
          <cell r="I866">
            <v>0.22</v>
          </cell>
          <cell r="J866">
            <v>0</v>
          </cell>
          <cell r="L866">
            <v>0</v>
          </cell>
          <cell r="M866">
            <v>0</v>
          </cell>
          <cell r="N866">
            <v>0</v>
          </cell>
          <cell r="P866">
            <v>0</v>
          </cell>
        </row>
        <row r="867">
          <cell r="A867">
            <v>28159</v>
          </cell>
          <cell r="B867">
            <v>1977</v>
          </cell>
          <cell r="C867" t="str">
            <v>Feb</v>
          </cell>
          <cell r="D867">
            <v>3</v>
          </cell>
          <cell r="F867">
            <v>0</v>
          </cell>
          <cell r="G867">
            <v>0</v>
          </cell>
          <cell r="H867">
            <v>111</v>
          </cell>
          <cell r="I867">
            <v>0.22</v>
          </cell>
          <cell r="J867">
            <v>0</v>
          </cell>
          <cell r="L867">
            <v>0</v>
          </cell>
          <cell r="M867">
            <v>0</v>
          </cell>
          <cell r="N867">
            <v>0</v>
          </cell>
          <cell r="P867">
            <v>0</v>
          </cell>
        </row>
        <row r="868">
          <cell r="A868">
            <v>28160</v>
          </cell>
          <cell r="B868">
            <v>1977</v>
          </cell>
          <cell r="C868" t="str">
            <v>Feb</v>
          </cell>
          <cell r="D868">
            <v>4</v>
          </cell>
          <cell r="F868">
            <v>0</v>
          </cell>
          <cell r="G868">
            <v>0</v>
          </cell>
          <cell r="H868">
            <v>110</v>
          </cell>
          <cell r="I868">
            <v>0.218</v>
          </cell>
          <cell r="J868">
            <v>0</v>
          </cell>
          <cell r="L868">
            <v>0</v>
          </cell>
          <cell r="M868">
            <v>0</v>
          </cell>
          <cell r="N868">
            <v>0</v>
          </cell>
          <cell r="P868">
            <v>0</v>
          </cell>
        </row>
        <row r="869">
          <cell r="A869">
            <v>28161</v>
          </cell>
          <cell r="B869">
            <v>1977</v>
          </cell>
          <cell r="C869" t="str">
            <v>Feb</v>
          </cell>
          <cell r="D869">
            <v>5</v>
          </cell>
          <cell r="F869">
            <v>0</v>
          </cell>
          <cell r="G869">
            <v>0</v>
          </cell>
          <cell r="H869">
            <v>110</v>
          </cell>
          <cell r="I869">
            <v>0.218</v>
          </cell>
          <cell r="J869">
            <v>0</v>
          </cell>
          <cell r="L869">
            <v>0</v>
          </cell>
          <cell r="M869">
            <v>0</v>
          </cell>
          <cell r="N869">
            <v>0</v>
          </cell>
          <cell r="P869">
            <v>0</v>
          </cell>
        </row>
        <row r="870">
          <cell r="A870">
            <v>28162</v>
          </cell>
          <cell r="B870">
            <v>1977</v>
          </cell>
          <cell r="C870" t="str">
            <v>Feb</v>
          </cell>
          <cell r="D870">
            <v>6</v>
          </cell>
          <cell r="F870">
            <v>0</v>
          </cell>
          <cell r="G870">
            <v>0</v>
          </cell>
          <cell r="H870">
            <v>111</v>
          </cell>
          <cell r="I870">
            <v>0.22</v>
          </cell>
          <cell r="J870">
            <v>0</v>
          </cell>
          <cell r="L870">
            <v>0</v>
          </cell>
          <cell r="M870">
            <v>0</v>
          </cell>
          <cell r="N870">
            <v>0</v>
          </cell>
          <cell r="P870">
            <v>0</v>
          </cell>
        </row>
        <row r="871">
          <cell r="A871">
            <v>28163</v>
          </cell>
          <cell r="B871">
            <v>1977</v>
          </cell>
          <cell r="C871" t="str">
            <v>Feb</v>
          </cell>
          <cell r="D871">
            <v>7</v>
          </cell>
          <cell r="F871">
            <v>0</v>
          </cell>
          <cell r="G871">
            <v>0</v>
          </cell>
          <cell r="H871">
            <v>114</v>
          </cell>
          <cell r="I871">
            <v>0.22600000000000001</v>
          </cell>
          <cell r="J871">
            <v>0</v>
          </cell>
          <cell r="L871">
            <v>0</v>
          </cell>
          <cell r="M871">
            <v>0</v>
          </cell>
          <cell r="N871">
            <v>0</v>
          </cell>
          <cell r="P871">
            <v>0</v>
          </cell>
        </row>
        <row r="872">
          <cell r="A872">
            <v>28164</v>
          </cell>
          <cell r="B872">
            <v>1977</v>
          </cell>
          <cell r="C872" t="str">
            <v>Feb</v>
          </cell>
          <cell r="D872">
            <v>8</v>
          </cell>
          <cell r="F872">
            <v>0</v>
          </cell>
          <cell r="G872">
            <v>0</v>
          </cell>
          <cell r="H872">
            <v>114</v>
          </cell>
          <cell r="I872">
            <v>0.22600000000000001</v>
          </cell>
          <cell r="J872">
            <v>0</v>
          </cell>
          <cell r="L872">
            <v>0</v>
          </cell>
          <cell r="M872">
            <v>0</v>
          </cell>
          <cell r="N872">
            <v>0</v>
          </cell>
          <cell r="P872">
            <v>0</v>
          </cell>
        </row>
        <row r="873">
          <cell r="A873">
            <v>28165</v>
          </cell>
          <cell r="B873">
            <v>1977</v>
          </cell>
          <cell r="C873" t="str">
            <v>Feb</v>
          </cell>
          <cell r="D873">
            <v>9</v>
          </cell>
          <cell r="F873">
            <v>0</v>
          </cell>
          <cell r="G873">
            <v>0</v>
          </cell>
          <cell r="H873">
            <v>116</v>
          </cell>
          <cell r="I873">
            <v>0.23</v>
          </cell>
          <cell r="J873">
            <v>0</v>
          </cell>
          <cell r="L873">
            <v>0</v>
          </cell>
          <cell r="M873">
            <v>0</v>
          </cell>
          <cell r="N873">
            <v>0</v>
          </cell>
          <cell r="P873">
            <v>0</v>
          </cell>
        </row>
        <row r="874">
          <cell r="A874">
            <v>28166</v>
          </cell>
          <cell r="B874">
            <v>1977</v>
          </cell>
          <cell r="C874" t="str">
            <v>Feb</v>
          </cell>
          <cell r="D874">
            <v>10</v>
          </cell>
          <cell r="F874">
            <v>0</v>
          </cell>
          <cell r="G874">
            <v>0</v>
          </cell>
          <cell r="H874">
            <v>117</v>
          </cell>
          <cell r="I874">
            <v>0.23200000000000001</v>
          </cell>
          <cell r="J874">
            <v>0</v>
          </cell>
          <cell r="L874">
            <v>0</v>
          </cell>
          <cell r="M874">
            <v>0</v>
          </cell>
          <cell r="N874">
            <v>0</v>
          </cell>
          <cell r="P874">
            <v>0</v>
          </cell>
        </row>
        <row r="875">
          <cell r="A875">
            <v>28167</v>
          </cell>
          <cell r="B875">
            <v>1977</v>
          </cell>
          <cell r="C875" t="str">
            <v>Feb</v>
          </cell>
          <cell r="D875">
            <v>11</v>
          </cell>
          <cell r="F875">
            <v>0</v>
          </cell>
          <cell r="G875">
            <v>0</v>
          </cell>
          <cell r="H875">
            <v>117</v>
          </cell>
          <cell r="I875">
            <v>0.23200000000000001</v>
          </cell>
          <cell r="J875">
            <v>0</v>
          </cell>
          <cell r="L875">
            <v>0</v>
          </cell>
          <cell r="M875">
            <v>0</v>
          </cell>
          <cell r="N875">
            <v>0</v>
          </cell>
          <cell r="P875">
            <v>0</v>
          </cell>
        </row>
        <row r="876">
          <cell r="A876">
            <v>28168</v>
          </cell>
          <cell r="B876">
            <v>1977</v>
          </cell>
          <cell r="C876" t="str">
            <v>Feb</v>
          </cell>
          <cell r="D876">
            <v>12</v>
          </cell>
          <cell r="F876">
            <v>0</v>
          </cell>
          <cell r="G876">
            <v>0</v>
          </cell>
          <cell r="H876">
            <v>117</v>
          </cell>
          <cell r="I876">
            <v>0.23200000000000001</v>
          </cell>
          <cell r="J876">
            <v>0</v>
          </cell>
          <cell r="L876">
            <v>0</v>
          </cell>
          <cell r="M876">
            <v>0</v>
          </cell>
          <cell r="N876">
            <v>0</v>
          </cell>
          <cell r="P876">
            <v>0</v>
          </cell>
        </row>
        <row r="877">
          <cell r="A877">
            <v>28169</v>
          </cell>
          <cell r="B877">
            <v>1977</v>
          </cell>
          <cell r="C877" t="str">
            <v>Feb</v>
          </cell>
          <cell r="D877">
            <v>13</v>
          </cell>
          <cell r="F877">
            <v>0</v>
          </cell>
          <cell r="G877">
            <v>0</v>
          </cell>
          <cell r="H877">
            <v>121</v>
          </cell>
          <cell r="I877">
            <v>0.24</v>
          </cell>
          <cell r="J877">
            <v>0</v>
          </cell>
          <cell r="L877">
            <v>0</v>
          </cell>
          <cell r="M877">
            <v>0</v>
          </cell>
          <cell r="N877">
            <v>0</v>
          </cell>
          <cell r="P877">
            <v>0</v>
          </cell>
        </row>
        <row r="878">
          <cell r="A878">
            <v>28170</v>
          </cell>
          <cell r="B878">
            <v>1977</v>
          </cell>
          <cell r="C878" t="str">
            <v>Feb</v>
          </cell>
          <cell r="D878">
            <v>14</v>
          </cell>
          <cell r="F878">
            <v>0</v>
          </cell>
          <cell r="G878">
            <v>0</v>
          </cell>
          <cell r="H878">
            <v>125</v>
          </cell>
          <cell r="I878">
            <v>0.248</v>
          </cell>
          <cell r="J878">
            <v>0</v>
          </cell>
          <cell r="L878">
            <v>0</v>
          </cell>
          <cell r="M878">
            <v>0</v>
          </cell>
          <cell r="N878">
            <v>0</v>
          </cell>
          <cell r="P878">
            <v>0</v>
          </cell>
        </row>
        <row r="879">
          <cell r="A879">
            <v>28171</v>
          </cell>
          <cell r="B879">
            <v>1977</v>
          </cell>
          <cell r="C879" t="str">
            <v>Feb</v>
          </cell>
          <cell r="D879">
            <v>15</v>
          </cell>
          <cell r="F879">
            <v>0</v>
          </cell>
          <cell r="G879">
            <v>0</v>
          </cell>
          <cell r="H879">
            <v>131</v>
          </cell>
          <cell r="I879">
            <v>0.26</v>
          </cell>
          <cell r="J879">
            <v>0</v>
          </cell>
          <cell r="L879">
            <v>0</v>
          </cell>
          <cell r="M879">
            <v>0</v>
          </cell>
          <cell r="N879">
            <v>0</v>
          </cell>
          <cell r="P879">
            <v>0</v>
          </cell>
        </row>
        <row r="880">
          <cell r="A880">
            <v>28172</v>
          </cell>
          <cell r="B880">
            <v>1977</v>
          </cell>
          <cell r="C880" t="str">
            <v>Feb</v>
          </cell>
          <cell r="D880">
            <v>16</v>
          </cell>
          <cell r="F880">
            <v>0</v>
          </cell>
          <cell r="G880">
            <v>0</v>
          </cell>
          <cell r="H880">
            <v>136</v>
          </cell>
          <cell r="I880">
            <v>0.27</v>
          </cell>
          <cell r="J880">
            <v>0</v>
          </cell>
          <cell r="L880">
            <v>0</v>
          </cell>
          <cell r="M880">
            <v>0</v>
          </cell>
          <cell r="N880">
            <v>0</v>
          </cell>
          <cell r="P880">
            <v>0</v>
          </cell>
        </row>
        <row r="881">
          <cell r="A881">
            <v>28173</v>
          </cell>
          <cell r="B881">
            <v>1977</v>
          </cell>
          <cell r="C881" t="str">
            <v>Feb</v>
          </cell>
          <cell r="D881">
            <v>17</v>
          </cell>
          <cell r="F881">
            <v>0</v>
          </cell>
          <cell r="G881">
            <v>0</v>
          </cell>
          <cell r="H881">
            <v>138</v>
          </cell>
          <cell r="I881">
            <v>0.27400000000000002</v>
          </cell>
          <cell r="J881">
            <v>0</v>
          </cell>
          <cell r="L881">
            <v>0</v>
          </cell>
          <cell r="M881">
            <v>0</v>
          </cell>
          <cell r="N881">
            <v>0</v>
          </cell>
          <cell r="P881">
            <v>0</v>
          </cell>
        </row>
        <row r="882">
          <cell r="A882">
            <v>28174</v>
          </cell>
          <cell r="B882">
            <v>1977</v>
          </cell>
          <cell r="C882" t="str">
            <v>Feb</v>
          </cell>
          <cell r="D882">
            <v>18</v>
          </cell>
          <cell r="F882">
            <v>0</v>
          </cell>
          <cell r="G882">
            <v>0</v>
          </cell>
          <cell r="H882">
            <v>146</v>
          </cell>
          <cell r="I882">
            <v>0.28999999999999998</v>
          </cell>
          <cell r="J882">
            <v>0</v>
          </cell>
          <cell r="L882">
            <v>0</v>
          </cell>
          <cell r="M882">
            <v>31</v>
          </cell>
          <cell r="N882">
            <v>6.0999999999999999E-2</v>
          </cell>
          <cell r="P882">
            <v>0</v>
          </cell>
        </row>
        <row r="883">
          <cell r="A883">
            <v>28175</v>
          </cell>
          <cell r="B883">
            <v>1977</v>
          </cell>
          <cell r="C883" t="str">
            <v>Feb</v>
          </cell>
          <cell r="D883">
            <v>19</v>
          </cell>
          <cell r="F883">
            <v>0</v>
          </cell>
          <cell r="G883">
            <v>0</v>
          </cell>
          <cell r="H883">
            <v>150</v>
          </cell>
          <cell r="I883">
            <v>0.29799999999999999</v>
          </cell>
          <cell r="J883">
            <v>0</v>
          </cell>
          <cell r="L883">
            <v>0</v>
          </cell>
          <cell r="M883">
            <v>50</v>
          </cell>
          <cell r="N883">
            <v>9.9000000000000005E-2</v>
          </cell>
          <cell r="P883">
            <v>0</v>
          </cell>
        </row>
        <row r="884">
          <cell r="A884">
            <v>28176</v>
          </cell>
          <cell r="B884">
            <v>1977</v>
          </cell>
          <cell r="C884" t="str">
            <v>Feb</v>
          </cell>
          <cell r="D884">
            <v>20</v>
          </cell>
          <cell r="F884">
            <v>0</v>
          </cell>
          <cell r="G884">
            <v>0</v>
          </cell>
          <cell r="H884">
            <v>150</v>
          </cell>
          <cell r="I884">
            <v>0.29799999999999999</v>
          </cell>
          <cell r="J884">
            <v>0</v>
          </cell>
          <cell r="L884">
            <v>0</v>
          </cell>
          <cell r="M884">
            <v>50</v>
          </cell>
          <cell r="N884">
            <v>9.9000000000000005E-2</v>
          </cell>
          <cell r="P884">
            <v>0</v>
          </cell>
        </row>
        <row r="885">
          <cell r="A885">
            <v>28177</v>
          </cell>
          <cell r="B885">
            <v>1977</v>
          </cell>
          <cell r="C885" t="str">
            <v>Feb</v>
          </cell>
          <cell r="D885">
            <v>21</v>
          </cell>
          <cell r="F885">
            <v>0</v>
          </cell>
          <cell r="G885">
            <v>0</v>
          </cell>
          <cell r="H885">
            <v>147</v>
          </cell>
          <cell r="I885">
            <v>0.29199999999999998</v>
          </cell>
          <cell r="J885">
            <v>0</v>
          </cell>
          <cell r="L885">
            <v>0</v>
          </cell>
          <cell r="M885">
            <v>50</v>
          </cell>
          <cell r="N885">
            <v>9.9000000000000005E-2</v>
          </cell>
          <cell r="P885">
            <v>0</v>
          </cell>
        </row>
        <row r="886">
          <cell r="A886">
            <v>28178</v>
          </cell>
          <cell r="B886">
            <v>1977</v>
          </cell>
          <cell r="C886" t="str">
            <v>Feb</v>
          </cell>
          <cell r="D886">
            <v>22</v>
          </cell>
          <cell r="F886">
            <v>0</v>
          </cell>
          <cell r="G886">
            <v>0</v>
          </cell>
          <cell r="H886">
            <v>154</v>
          </cell>
          <cell r="I886">
            <v>0.30499999999999999</v>
          </cell>
          <cell r="J886">
            <v>0</v>
          </cell>
          <cell r="L886">
            <v>0</v>
          </cell>
          <cell r="M886">
            <v>50</v>
          </cell>
          <cell r="N886">
            <v>9.9000000000000005E-2</v>
          </cell>
          <cell r="P886">
            <v>0</v>
          </cell>
        </row>
        <row r="887">
          <cell r="A887">
            <v>28179</v>
          </cell>
          <cell r="B887">
            <v>1977</v>
          </cell>
          <cell r="C887" t="str">
            <v>Feb</v>
          </cell>
          <cell r="D887">
            <v>23</v>
          </cell>
          <cell r="F887">
            <v>0</v>
          </cell>
          <cell r="G887">
            <v>0</v>
          </cell>
          <cell r="H887">
            <v>154</v>
          </cell>
          <cell r="I887">
            <v>0.30499999999999999</v>
          </cell>
          <cell r="J887">
            <v>0</v>
          </cell>
          <cell r="L887">
            <v>0</v>
          </cell>
          <cell r="M887">
            <v>50</v>
          </cell>
          <cell r="N887">
            <v>9.9000000000000005E-2</v>
          </cell>
          <cell r="P887">
            <v>0</v>
          </cell>
        </row>
        <row r="888">
          <cell r="A888">
            <v>28180</v>
          </cell>
          <cell r="B888">
            <v>1977</v>
          </cell>
          <cell r="C888" t="str">
            <v>Feb</v>
          </cell>
          <cell r="D888">
            <v>24</v>
          </cell>
          <cell r="F888">
            <v>0</v>
          </cell>
          <cell r="G888">
            <v>0</v>
          </cell>
          <cell r="H888">
            <v>151</v>
          </cell>
          <cell r="I888">
            <v>0.3</v>
          </cell>
          <cell r="J888">
            <v>0</v>
          </cell>
          <cell r="L888">
            <v>0</v>
          </cell>
          <cell r="M888">
            <v>50</v>
          </cell>
          <cell r="N888">
            <v>9.9000000000000005E-2</v>
          </cell>
          <cell r="P888">
            <v>0</v>
          </cell>
        </row>
        <row r="889">
          <cell r="A889">
            <v>28181</v>
          </cell>
          <cell r="B889">
            <v>1977</v>
          </cell>
          <cell r="C889" t="str">
            <v>Feb</v>
          </cell>
          <cell r="D889">
            <v>25</v>
          </cell>
          <cell r="F889">
            <v>0</v>
          </cell>
          <cell r="G889">
            <v>0</v>
          </cell>
          <cell r="H889">
            <v>152</v>
          </cell>
          <cell r="I889">
            <v>0.30099999999999999</v>
          </cell>
          <cell r="J889">
            <v>0</v>
          </cell>
          <cell r="L889">
            <v>0</v>
          </cell>
          <cell r="M889">
            <v>50</v>
          </cell>
          <cell r="N889">
            <v>9.9000000000000005E-2</v>
          </cell>
          <cell r="P889">
            <v>0</v>
          </cell>
        </row>
        <row r="890">
          <cell r="A890">
            <v>28182</v>
          </cell>
          <cell r="B890">
            <v>1977</v>
          </cell>
          <cell r="C890" t="str">
            <v>Feb</v>
          </cell>
          <cell r="D890">
            <v>26</v>
          </cell>
          <cell r="F890">
            <v>0</v>
          </cell>
          <cell r="G890">
            <v>0</v>
          </cell>
          <cell r="H890">
            <v>139</v>
          </cell>
          <cell r="I890">
            <v>0.27600000000000002</v>
          </cell>
          <cell r="J890">
            <v>0</v>
          </cell>
          <cell r="L890">
            <v>0</v>
          </cell>
          <cell r="M890">
            <v>50</v>
          </cell>
          <cell r="N890">
            <v>9.9000000000000005E-2</v>
          </cell>
          <cell r="P890">
            <v>0</v>
          </cell>
        </row>
        <row r="891">
          <cell r="A891">
            <v>28183</v>
          </cell>
          <cell r="B891">
            <v>1977</v>
          </cell>
          <cell r="C891" t="str">
            <v>Feb</v>
          </cell>
          <cell r="D891">
            <v>27</v>
          </cell>
          <cell r="F891">
            <v>0</v>
          </cell>
          <cell r="G891">
            <v>0</v>
          </cell>
          <cell r="H891">
            <v>136</v>
          </cell>
          <cell r="I891">
            <v>0.27</v>
          </cell>
          <cell r="J891">
            <v>0</v>
          </cell>
          <cell r="L891">
            <v>0</v>
          </cell>
          <cell r="M891">
            <v>50</v>
          </cell>
          <cell r="N891">
            <v>9.9000000000000005E-2</v>
          </cell>
          <cell r="P891">
            <v>0</v>
          </cell>
        </row>
        <row r="892">
          <cell r="A892">
            <v>28184</v>
          </cell>
          <cell r="B892">
            <v>1977</v>
          </cell>
          <cell r="C892" t="str">
            <v>Feb</v>
          </cell>
          <cell r="D892">
            <v>28</v>
          </cell>
          <cell r="F892">
            <v>0</v>
          </cell>
          <cell r="G892">
            <v>0</v>
          </cell>
          <cell r="H892">
            <v>126</v>
          </cell>
          <cell r="I892">
            <v>0.25</v>
          </cell>
          <cell r="J892">
            <v>0</v>
          </cell>
          <cell r="L892">
            <v>0</v>
          </cell>
          <cell r="M892">
            <v>50</v>
          </cell>
          <cell r="N892">
            <v>9.9000000000000005E-2</v>
          </cell>
          <cell r="P892">
            <v>0</v>
          </cell>
        </row>
        <row r="893">
          <cell r="A893">
            <v>28185</v>
          </cell>
          <cell r="B893">
            <v>1977</v>
          </cell>
          <cell r="C893" t="str">
            <v>Mar</v>
          </cell>
          <cell r="D893">
            <v>1</v>
          </cell>
          <cell r="F893">
            <v>0</v>
          </cell>
          <cell r="G893">
            <v>0</v>
          </cell>
          <cell r="H893">
            <v>131</v>
          </cell>
          <cell r="I893">
            <v>0.26</v>
          </cell>
          <cell r="J893">
            <v>0</v>
          </cell>
          <cell r="L893">
            <v>0</v>
          </cell>
          <cell r="M893">
            <v>50</v>
          </cell>
          <cell r="N893">
            <v>9.9000000000000005E-2</v>
          </cell>
          <cell r="P893">
            <v>0</v>
          </cell>
        </row>
        <row r="894">
          <cell r="A894">
            <v>28186</v>
          </cell>
          <cell r="B894">
            <v>1977</v>
          </cell>
          <cell r="C894" t="str">
            <v>Mar</v>
          </cell>
          <cell r="D894">
            <v>2</v>
          </cell>
          <cell r="F894">
            <v>0</v>
          </cell>
          <cell r="G894">
            <v>0</v>
          </cell>
          <cell r="H894">
            <v>130</v>
          </cell>
          <cell r="I894">
            <v>0.25800000000000001</v>
          </cell>
          <cell r="J894">
            <v>0</v>
          </cell>
          <cell r="L894">
            <v>0</v>
          </cell>
          <cell r="M894">
            <v>19</v>
          </cell>
          <cell r="N894">
            <v>3.7999999999999999E-2</v>
          </cell>
          <cell r="P894">
            <v>0</v>
          </cell>
        </row>
        <row r="895">
          <cell r="A895">
            <v>28187</v>
          </cell>
          <cell r="B895">
            <v>1977</v>
          </cell>
          <cell r="C895" t="str">
            <v>Mar</v>
          </cell>
          <cell r="D895">
            <v>3</v>
          </cell>
          <cell r="F895">
            <v>0</v>
          </cell>
          <cell r="G895">
            <v>0</v>
          </cell>
          <cell r="H895">
            <v>136</v>
          </cell>
          <cell r="I895">
            <v>0.27</v>
          </cell>
          <cell r="J895">
            <v>0</v>
          </cell>
          <cell r="L895">
            <v>0</v>
          </cell>
          <cell r="M895">
            <v>0</v>
          </cell>
          <cell r="N895">
            <v>0</v>
          </cell>
          <cell r="P895">
            <v>0</v>
          </cell>
        </row>
        <row r="896">
          <cell r="A896">
            <v>28188</v>
          </cell>
          <cell r="B896">
            <v>1977</v>
          </cell>
          <cell r="C896" t="str">
            <v>Mar</v>
          </cell>
          <cell r="D896">
            <v>4</v>
          </cell>
          <cell r="F896">
            <v>0</v>
          </cell>
          <cell r="G896">
            <v>0</v>
          </cell>
          <cell r="H896">
            <v>139</v>
          </cell>
          <cell r="I896">
            <v>0.27600000000000002</v>
          </cell>
          <cell r="J896">
            <v>0</v>
          </cell>
          <cell r="L896">
            <v>0</v>
          </cell>
          <cell r="M896">
            <v>14</v>
          </cell>
          <cell r="N896">
            <v>2.8000000000000001E-2</v>
          </cell>
          <cell r="P896">
            <v>0</v>
          </cell>
        </row>
        <row r="897">
          <cell r="A897">
            <v>28189</v>
          </cell>
          <cell r="B897">
            <v>1977</v>
          </cell>
          <cell r="C897" t="str">
            <v>Mar</v>
          </cell>
          <cell r="D897">
            <v>5</v>
          </cell>
          <cell r="F897">
            <v>0</v>
          </cell>
          <cell r="G897">
            <v>0</v>
          </cell>
          <cell r="H897">
            <v>129</v>
          </cell>
          <cell r="I897">
            <v>0.25600000000000001</v>
          </cell>
          <cell r="J897">
            <v>0</v>
          </cell>
          <cell r="L897">
            <v>0</v>
          </cell>
          <cell r="M897">
            <v>35</v>
          </cell>
          <cell r="N897">
            <v>6.9000000000000006E-2</v>
          </cell>
          <cell r="P897">
            <v>0</v>
          </cell>
        </row>
        <row r="898">
          <cell r="A898">
            <v>28190</v>
          </cell>
          <cell r="B898">
            <v>1977</v>
          </cell>
          <cell r="C898" t="str">
            <v>Mar</v>
          </cell>
          <cell r="D898">
            <v>6</v>
          </cell>
          <cell r="F898">
            <v>0</v>
          </cell>
          <cell r="G898">
            <v>0</v>
          </cell>
          <cell r="H898">
            <v>120</v>
          </cell>
          <cell r="I898">
            <v>0.23799999999999999</v>
          </cell>
          <cell r="J898">
            <v>0</v>
          </cell>
          <cell r="L898">
            <v>0</v>
          </cell>
          <cell r="M898">
            <v>43</v>
          </cell>
          <cell r="N898">
            <v>8.5000000000000006E-2</v>
          </cell>
          <cell r="P898">
            <v>0</v>
          </cell>
        </row>
        <row r="899">
          <cell r="A899">
            <v>28191</v>
          </cell>
          <cell r="B899">
            <v>1977</v>
          </cell>
          <cell r="C899" t="str">
            <v>Mar</v>
          </cell>
          <cell r="D899">
            <v>7</v>
          </cell>
          <cell r="F899">
            <v>0</v>
          </cell>
          <cell r="G899">
            <v>0</v>
          </cell>
          <cell r="H899">
            <v>126</v>
          </cell>
          <cell r="I899">
            <v>0.25</v>
          </cell>
          <cell r="J899">
            <v>0</v>
          </cell>
          <cell r="L899">
            <v>0</v>
          </cell>
          <cell r="M899">
            <v>60</v>
          </cell>
          <cell r="N899">
            <v>0.11899999999999999</v>
          </cell>
          <cell r="P899">
            <v>0</v>
          </cell>
        </row>
        <row r="900">
          <cell r="A900">
            <v>28192</v>
          </cell>
          <cell r="B900">
            <v>1977</v>
          </cell>
          <cell r="C900" t="str">
            <v>Mar</v>
          </cell>
          <cell r="D900">
            <v>8</v>
          </cell>
          <cell r="F900">
            <v>0</v>
          </cell>
          <cell r="G900">
            <v>0</v>
          </cell>
          <cell r="H900">
            <v>127</v>
          </cell>
          <cell r="I900">
            <v>0.252</v>
          </cell>
          <cell r="J900">
            <v>0</v>
          </cell>
          <cell r="L900">
            <v>0</v>
          </cell>
          <cell r="M900">
            <v>60</v>
          </cell>
          <cell r="N900">
            <v>0.11899999999999999</v>
          </cell>
          <cell r="P900">
            <v>0</v>
          </cell>
        </row>
        <row r="901">
          <cell r="A901">
            <v>28193</v>
          </cell>
          <cell r="B901">
            <v>1977</v>
          </cell>
          <cell r="C901" t="str">
            <v>Mar</v>
          </cell>
          <cell r="D901">
            <v>9</v>
          </cell>
          <cell r="F901">
            <v>0</v>
          </cell>
          <cell r="G901">
            <v>0</v>
          </cell>
          <cell r="H901">
            <v>127</v>
          </cell>
          <cell r="I901">
            <v>0.252</v>
          </cell>
          <cell r="J901">
            <v>0</v>
          </cell>
          <cell r="L901">
            <v>0</v>
          </cell>
          <cell r="M901">
            <v>60</v>
          </cell>
          <cell r="N901">
            <v>0.11899999999999999</v>
          </cell>
          <cell r="P901">
            <v>0</v>
          </cell>
        </row>
        <row r="902">
          <cell r="A902">
            <v>28194</v>
          </cell>
          <cell r="B902">
            <v>1977</v>
          </cell>
          <cell r="C902" t="str">
            <v>Mar</v>
          </cell>
          <cell r="D902">
            <v>10</v>
          </cell>
          <cell r="F902">
            <v>0</v>
          </cell>
          <cell r="G902">
            <v>0</v>
          </cell>
          <cell r="H902">
            <v>131</v>
          </cell>
          <cell r="I902">
            <v>0.26</v>
          </cell>
          <cell r="J902">
            <v>0</v>
          </cell>
          <cell r="L902">
            <v>0</v>
          </cell>
          <cell r="M902">
            <v>60</v>
          </cell>
          <cell r="N902">
            <v>0.11899999999999999</v>
          </cell>
          <cell r="P902">
            <v>0</v>
          </cell>
        </row>
        <row r="903">
          <cell r="A903">
            <v>28195</v>
          </cell>
          <cell r="B903">
            <v>1977</v>
          </cell>
          <cell r="C903" t="str">
            <v>Mar</v>
          </cell>
          <cell r="D903">
            <v>11</v>
          </cell>
          <cell r="F903">
            <v>0</v>
          </cell>
          <cell r="G903">
            <v>0</v>
          </cell>
          <cell r="H903">
            <v>137</v>
          </cell>
          <cell r="I903">
            <v>0.27200000000000002</v>
          </cell>
          <cell r="J903">
            <v>0</v>
          </cell>
          <cell r="L903">
            <v>0</v>
          </cell>
          <cell r="M903">
            <v>38</v>
          </cell>
          <cell r="N903">
            <v>7.4999999999999997E-2</v>
          </cell>
          <cell r="P903">
            <v>0</v>
          </cell>
        </row>
        <row r="904">
          <cell r="A904">
            <v>28196</v>
          </cell>
          <cell r="B904">
            <v>1977</v>
          </cell>
          <cell r="C904" t="str">
            <v>Mar</v>
          </cell>
          <cell r="D904">
            <v>12</v>
          </cell>
          <cell r="F904">
            <v>0</v>
          </cell>
          <cell r="G904">
            <v>0</v>
          </cell>
          <cell r="H904">
            <v>54</v>
          </cell>
          <cell r="I904">
            <v>0.107</v>
          </cell>
          <cell r="J904">
            <v>0</v>
          </cell>
          <cell r="L904">
            <v>0</v>
          </cell>
          <cell r="M904">
            <v>25</v>
          </cell>
          <cell r="N904">
            <v>0.05</v>
          </cell>
          <cell r="P904">
            <v>0</v>
          </cell>
        </row>
        <row r="905">
          <cell r="A905">
            <v>28197</v>
          </cell>
          <cell r="B905">
            <v>1977</v>
          </cell>
          <cell r="C905" t="str">
            <v>Mar</v>
          </cell>
          <cell r="D905">
            <v>13</v>
          </cell>
          <cell r="F905">
            <v>0</v>
          </cell>
          <cell r="G905">
            <v>0</v>
          </cell>
          <cell r="H905">
            <v>14</v>
          </cell>
          <cell r="I905">
            <v>2.8000000000000001E-2</v>
          </cell>
          <cell r="J905">
            <v>0</v>
          </cell>
          <cell r="L905">
            <v>0</v>
          </cell>
          <cell r="M905">
            <v>58</v>
          </cell>
          <cell r="N905">
            <v>0.115</v>
          </cell>
          <cell r="P905">
            <v>0</v>
          </cell>
        </row>
        <row r="906">
          <cell r="A906">
            <v>28198</v>
          </cell>
          <cell r="B906">
            <v>1977</v>
          </cell>
          <cell r="C906" t="str">
            <v>Mar</v>
          </cell>
          <cell r="D906">
            <v>14</v>
          </cell>
          <cell r="F906">
            <v>0</v>
          </cell>
          <cell r="G906">
            <v>0</v>
          </cell>
          <cell r="H906">
            <v>64</v>
          </cell>
          <cell r="I906">
            <v>0.127</v>
          </cell>
          <cell r="J906">
            <v>0</v>
          </cell>
          <cell r="L906">
            <v>0</v>
          </cell>
          <cell r="M906">
            <v>75</v>
          </cell>
          <cell r="N906">
            <v>0.14899999999999999</v>
          </cell>
          <cell r="P906">
            <v>0</v>
          </cell>
        </row>
        <row r="907">
          <cell r="A907">
            <v>28199</v>
          </cell>
          <cell r="B907">
            <v>1977</v>
          </cell>
          <cell r="C907" t="str">
            <v>Mar</v>
          </cell>
          <cell r="D907">
            <v>15</v>
          </cell>
          <cell r="F907">
            <v>0</v>
          </cell>
          <cell r="G907">
            <v>0</v>
          </cell>
          <cell r="H907">
            <v>103</v>
          </cell>
          <cell r="I907">
            <v>0.20399999999999999</v>
          </cell>
          <cell r="J907">
            <v>0</v>
          </cell>
          <cell r="L907">
            <v>0</v>
          </cell>
          <cell r="M907">
            <v>75</v>
          </cell>
          <cell r="N907">
            <v>0.14899999999999999</v>
          </cell>
          <cell r="P907">
            <v>0</v>
          </cell>
        </row>
        <row r="908">
          <cell r="A908">
            <v>28200</v>
          </cell>
          <cell r="B908">
            <v>1977</v>
          </cell>
          <cell r="C908" t="str">
            <v>Mar</v>
          </cell>
          <cell r="D908">
            <v>16</v>
          </cell>
          <cell r="F908">
            <v>0</v>
          </cell>
          <cell r="G908">
            <v>0</v>
          </cell>
          <cell r="H908">
            <v>99</v>
          </cell>
          <cell r="I908">
            <v>0.19600000000000001</v>
          </cell>
          <cell r="J908">
            <v>0</v>
          </cell>
          <cell r="L908">
            <v>0</v>
          </cell>
          <cell r="M908">
            <v>75</v>
          </cell>
          <cell r="N908">
            <v>0.14899999999999999</v>
          </cell>
          <cell r="P908">
            <v>0</v>
          </cell>
        </row>
        <row r="909">
          <cell r="A909">
            <v>28201</v>
          </cell>
          <cell r="B909">
            <v>1977</v>
          </cell>
          <cell r="C909" t="str">
            <v>Mar</v>
          </cell>
          <cell r="D909">
            <v>17</v>
          </cell>
          <cell r="F909">
            <v>0</v>
          </cell>
          <cell r="G909">
            <v>0</v>
          </cell>
          <cell r="H909">
            <v>99</v>
          </cell>
          <cell r="I909">
            <v>0.19600000000000001</v>
          </cell>
          <cell r="J909">
            <v>0</v>
          </cell>
          <cell r="L909">
            <v>0</v>
          </cell>
          <cell r="M909">
            <v>75</v>
          </cell>
          <cell r="N909">
            <v>0.14899999999999999</v>
          </cell>
          <cell r="P909">
            <v>0</v>
          </cell>
        </row>
        <row r="910">
          <cell r="A910">
            <v>28202</v>
          </cell>
          <cell r="B910">
            <v>1977</v>
          </cell>
          <cell r="C910" t="str">
            <v>Mar</v>
          </cell>
          <cell r="D910">
            <v>18</v>
          </cell>
          <cell r="F910">
            <v>0</v>
          </cell>
          <cell r="G910">
            <v>0</v>
          </cell>
          <cell r="H910">
            <v>101</v>
          </cell>
          <cell r="I910">
            <v>0.2</v>
          </cell>
          <cell r="J910">
            <v>0</v>
          </cell>
          <cell r="L910">
            <v>0</v>
          </cell>
          <cell r="M910">
            <v>93</v>
          </cell>
          <cell r="N910">
            <v>0.184</v>
          </cell>
          <cell r="P910">
            <v>0</v>
          </cell>
        </row>
        <row r="911">
          <cell r="A911">
            <v>28203</v>
          </cell>
          <cell r="B911">
            <v>1977</v>
          </cell>
          <cell r="C911" t="str">
            <v>Mar</v>
          </cell>
          <cell r="D911">
            <v>19</v>
          </cell>
          <cell r="F911">
            <v>0</v>
          </cell>
          <cell r="G911">
            <v>0</v>
          </cell>
          <cell r="H911">
            <v>101</v>
          </cell>
          <cell r="I911">
            <v>0.2</v>
          </cell>
          <cell r="J911">
            <v>0</v>
          </cell>
          <cell r="L911">
            <v>0</v>
          </cell>
          <cell r="M911">
            <v>100</v>
          </cell>
          <cell r="N911">
            <v>0.19800000000000001</v>
          </cell>
          <cell r="P911">
            <v>0</v>
          </cell>
        </row>
        <row r="912">
          <cell r="A912">
            <v>28204</v>
          </cell>
          <cell r="B912">
            <v>1977</v>
          </cell>
          <cell r="C912" t="str">
            <v>Mar</v>
          </cell>
          <cell r="D912">
            <v>20</v>
          </cell>
          <cell r="F912">
            <v>0</v>
          </cell>
          <cell r="G912">
            <v>0</v>
          </cell>
          <cell r="H912">
            <v>104</v>
          </cell>
          <cell r="I912">
            <v>0.20599999999999999</v>
          </cell>
          <cell r="J912">
            <v>0</v>
          </cell>
          <cell r="L912">
            <v>0</v>
          </cell>
          <cell r="M912">
            <v>147</v>
          </cell>
          <cell r="N912">
            <v>0.29199999999999998</v>
          </cell>
          <cell r="P912">
            <v>0</v>
          </cell>
        </row>
        <row r="913">
          <cell r="A913">
            <v>28205</v>
          </cell>
          <cell r="B913">
            <v>1977</v>
          </cell>
          <cell r="C913" t="str">
            <v>Mar</v>
          </cell>
          <cell r="D913">
            <v>21</v>
          </cell>
          <cell r="F913">
            <v>0</v>
          </cell>
          <cell r="G913">
            <v>0</v>
          </cell>
          <cell r="H913">
            <v>106</v>
          </cell>
          <cell r="I913">
            <v>0.21</v>
          </cell>
          <cell r="J913">
            <v>0</v>
          </cell>
          <cell r="L913">
            <v>0</v>
          </cell>
          <cell r="M913">
            <v>175</v>
          </cell>
          <cell r="N913">
            <v>0.34699999999999998</v>
          </cell>
          <cell r="P913">
            <v>0</v>
          </cell>
        </row>
        <row r="914">
          <cell r="A914">
            <v>28206</v>
          </cell>
          <cell r="B914">
            <v>1977</v>
          </cell>
          <cell r="C914" t="str">
            <v>Mar</v>
          </cell>
          <cell r="D914">
            <v>22</v>
          </cell>
          <cell r="F914">
            <v>0</v>
          </cell>
          <cell r="G914">
            <v>0</v>
          </cell>
          <cell r="H914">
            <v>97</v>
          </cell>
          <cell r="I914">
            <v>0.192</v>
          </cell>
          <cell r="J914">
            <v>0</v>
          </cell>
          <cell r="L914">
            <v>0</v>
          </cell>
          <cell r="M914">
            <v>175</v>
          </cell>
          <cell r="N914">
            <v>0.34699999999999998</v>
          </cell>
          <cell r="P914">
            <v>0</v>
          </cell>
        </row>
        <row r="915">
          <cell r="A915">
            <v>28207</v>
          </cell>
          <cell r="B915">
            <v>1977</v>
          </cell>
          <cell r="C915" t="str">
            <v>Mar</v>
          </cell>
          <cell r="D915">
            <v>23</v>
          </cell>
          <cell r="F915">
            <v>0</v>
          </cell>
          <cell r="G915">
            <v>0</v>
          </cell>
          <cell r="H915">
            <v>27</v>
          </cell>
          <cell r="I915">
            <v>5.3999999999999999E-2</v>
          </cell>
          <cell r="J915">
            <v>0</v>
          </cell>
          <cell r="L915">
            <v>0</v>
          </cell>
          <cell r="M915">
            <v>175</v>
          </cell>
          <cell r="N915">
            <v>0.34699999999999998</v>
          </cell>
          <cell r="P915">
            <v>0</v>
          </cell>
        </row>
        <row r="916">
          <cell r="A916">
            <v>28208</v>
          </cell>
          <cell r="B916">
            <v>1977</v>
          </cell>
          <cell r="C916" t="str">
            <v>Mar</v>
          </cell>
          <cell r="D916">
            <v>24</v>
          </cell>
          <cell r="F916">
            <v>0</v>
          </cell>
          <cell r="G916">
            <v>0</v>
          </cell>
          <cell r="H916">
            <v>47</v>
          </cell>
          <cell r="I916">
            <v>9.2999999999999999E-2</v>
          </cell>
          <cell r="J916">
            <v>0</v>
          </cell>
          <cell r="L916">
            <v>0</v>
          </cell>
          <cell r="M916">
            <v>203</v>
          </cell>
          <cell r="N916">
            <v>0.40300000000000002</v>
          </cell>
          <cell r="P916">
            <v>0</v>
          </cell>
        </row>
        <row r="917">
          <cell r="A917">
            <v>28209</v>
          </cell>
          <cell r="B917">
            <v>1977</v>
          </cell>
          <cell r="C917" t="str">
            <v>Mar</v>
          </cell>
          <cell r="D917">
            <v>25</v>
          </cell>
          <cell r="F917">
            <v>0</v>
          </cell>
          <cell r="G917">
            <v>0</v>
          </cell>
          <cell r="H917">
            <v>82</v>
          </cell>
          <cell r="I917">
            <v>0.16300000000000001</v>
          </cell>
          <cell r="J917">
            <v>0</v>
          </cell>
          <cell r="L917">
            <v>0</v>
          </cell>
          <cell r="M917">
            <v>271</v>
          </cell>
          <cell r="N917">
            <v>0.53800000000000003</v>
          </cell>
          <cell r="P917">
            <v>0</v>
          </cell>
        </row>
        <row r="918">
          <cell r="A918">
            <v>28210</v>
          </cell>
          <cell r="B918">
            <v>1977</v>
          </cell>
          <cell r="C918" t="str">
            <v>Mar</v>
          </cell>
          <cell r="D918">
            <v>26</v>
          </cell>
          <cell r="F918">
            <v>0</v>
          </cell>
          <cell r="G918">
            <v>0</v>
          </cell>
          <cell r="H918">
            <v>85</v>
          </cell>
          <cell r="I918">
            <v>0.16900000000000001</v>
          </cell>
          <cell r="J918">
            <v>0</v>
          </cell>
          <cell r="L918">
            <v>0</v>
          </cell>
          <cell r="M918">
            <v>346</v>
          </cell>
          <cell r="N918">
            <v>0.68600000000000005</v>
          </cell>
          <cell r="P918">
            <v>0</v>
          </cell>
        </row>
        <row r="919">
          <cell r="A919">
            <v>28211</v>
          </cell>
          <cell r="B919">
            <v>1977</v>
          </cell>
          <cell r="C919" t="str">
            <v>Mar</v>
          </cell>
          <cell r="D919">
            <v>27</v>
          </cell>
          <cell r="F919">
            <v>0</v>
          </cell>
          <cell r="G919">
            <v>0</v>
          </cell>
          <cell r="H919">
            <v>70</v>
          </cell>
          <cell r="I919">
            <v>0.13900000000000001</v>
          </cell>
          <cell r="J919">
            <v>0</v>
          </cell>
          <cell r="L919">
            <v>0</v>
          </cell>
          <cell r="M919">
            <v>303</v>
          </cell>
          <cell r="N919">
            <v>0.60099999999999998</v>
          </cell>
          <cell r="P919">
            <v>0</v>
          </cell>
        </row>
        <row r="920">
          <cell r="A920">
            <v>28212</v>
          </cell>
          <cell r="B920">
            <v>1977</v>
          </cell>
          <cell r="C920" t="str">
            <v>Mar</v>
          </cell>
          <cell r="D920">
            <v>28</v>
          </cell>
          <cell r="F920">
            <v>0</v>
          </cell>
          <cell r="G920">
            <v>0</v>
          </cell>
          <cell r="H920">
            <v>74</v>
          </cell>
          <cell r="I920">
            <v>0.14699999999999999</v>
          </cell>
          <cell r="J920">
            <v>0</v>
          </cell>
          <cell r="L920">
            <v>0</v>
          </cell>
          <cell r="M920">
            <v>300</v>
          </cell>
          <cell r="N920">
            <v>0.59499999999999997</v>
          </cell>
          <cell r="P920">
            <v>0</v>
          </cell>
        </row>
        <row r="921">
          <cell r="A921">
            <v>28213</v>
          </cell>
          <cell r="B921">
            <v>1977</v>
          </cell>
          <cell r="C921" t="str">
            <v>Mar</v>
          </cell>
          <cell r="D921">
            <v>29</v>
          </cell>
          <cell r="F921">
            <v>0</v>
          </cell>
          <cell r="G921">
            <v>0</v>
          </cell>
          <cell r="H921">
            <v>76</v>
          </cell>
          <cell r="I921">
            <v>0.151</v>
          </cell>
          <cell r="J921">
            <v>0</v>
          </cell>
          <cell r="L921">
            <v>0</v>
          </cell>
          <cell r="M921">
            <v>330</v>
          </cell>
          <cell r="N921">
            <v>0.65500000000000003</v>
          </cell>
          <cell r="P921">
            <v>0</v>
          </cell>
        </row>
        <row r="922">
          <cell r="A922">
            <v>28214</v>
          </cell>
          <cell r="B922">
            <v>1977</v>
          </cell>
          <cell r="C922" t="str">
            <v>Mar</v>
          </cell>
          <cell r="D922">
            <v>30</v>
          </cell>
          <cell r="F922">
            <v>0</v>
          </cell>
          <cell r="G922">
            <v>0</v>
          </cell>
          <cell r="H922">
            <v>84</v>
          </cell>
          <cell r="I922">
            <v>0.16700000000000001</v>
          </cell>
          <cell r="J922">
            <v>0</v>
          </cell>
          <cell r="L922">
            <v>0</v>
          </cell>
          <cell r="M922">
            <v>450</v>
          </cell>
          <cell r="N922">
            <v>0.89300000000000002</v>
          </cell>
          <cell r="P922">
            <v>0</v>
          </cell>
        </row>
        <row r="923">
          <cell r="A923">
            <v>28215</v>
          </cell>
          <cell r="B923">
            <v>1977</v>
          </cell>
          <cell r="C923" t="str">
            <v>Mar</v>
          </cell>
          <cell r="D923">
            <v>31</v>
          </cell>
          <cell r="F923">
            <v>0</v>
          </cell>
          <cell r="G923">
            <v>0</v>
          </cell>
          <cell r="H923">
            <v>83</v>
          </cell>
          <cell r="I923">
            <v>0.16500000000000001</v>
          </cell>
          <cell r="J923">
            <v>0</v>
          </cell>
          <cell r="L923">
            <v>0</v>
          </cell>
          <cell r="M923">
            <v>487</v>
          </cell>
          <cell r="N923">
            <v>0.96599999999999997</v>
          </cell>
          <cell r="P923">
            <v>0</v>
          </cell>
        </row>
        <row r="924">
          <cell r="A924">
            <v>28216</v>
          </cell>
          <cell r="B924">
            <v>1977</v>
          </cell>
          <cell r="C924" t="str">
            <v>Apr</v>
          </cell>
          <cell r="D924">
            <v>1</v>
          </cell>
          <cell r="F924">
            <v>0</v>
          </cell>
          <cell r="G924">
            <v>0</v>
          </cell>
          <cell r="H924">
            <v>61</v>
          </cell>
          <cell r="I924">
            <v>0.121</v>
          </cell>
          <cell r="J924">
            <v>0</v>
          </cell>
          <cell r="L924">
            <v>0</v>
          </cell>
          <cell r="M924">
            <v>571</v>
          </cell>
          <cell r="N924">
            <v>1.133</v>
          </cell>
          <cell r="P924">
            <v>0</v>
          </cell>
        </row>
        <row r="925">
          <cell r="A925">
            <v>28217</v>
          </cell>
          <cell r="B925">
            <v>1977</v>
          </cell>
          <cell r="C925" t="str">
            <v>Apr</v>
          </cell>
          <cell r="D925">
            <v>2</v>
          </cell>
          <cell r="F925">
            <v>0</v>
          </cell>
          <cell r="G925">
            <v>0</v>
          </cell>
          <cell r="H925">
            <v>21</v>
          </cell>
          <cell r="I925">
            <v>4.2000000000000003E-2</v>
          </cell>
          <cell r="J925">
            <v>0</v>
          </cell>
          <cell r="L925">
            <v>0</v>
          </cell>
          <cell r="M925">
            <v>600</v>
          </cell>
          <cell r="N925">
            <v>1.19</v>
          </cell>
          <cell r="P925">
            <v>0</v>
          </cell>
        </row>
        <row r="926">
          <cell r="A926">
            <v>28218</v>
          </cell>
          <cell r="B926">
            <v>1977</v>
          </cell>
          <cell r="C926" t="str">
            <v>Apr</v>
          </cell>
          <cell r="D926">
            <v>3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L926">
            <v>0</v>
          </cell>
          <cell r="M926">
            <v>621</v>
          </cell>
          <cell r="N926">
            <v>1.232</v>
          </cell>
          <cell r="P926">
            <v>0</v>
          </cell>
        </row>
        <row r="927">
          <cell r="A927">
            <v>28219</v>
          </cell>
          <cell r="B927">
            <v>1977</v>
          </cell>
          <cell r="C927" t="str">
            <v>Apr</v>
          </cell>
          <cell r="D927">
            <v>4</v>
          </cell>
          <cell r="F927">
            <v>62</v>
          </cell>
          <cell r="G927">
            <v>0.123</v>
          </cell>
          <cell r="H927">
            <v>0</v>
          </cell>
          <cell r="I927">
            <v>0</v>
          </cell>
          <cell r="J927">
            <v>0</v>
          </cell>
          <cell r="L927">
            <v>0</v>
          </cell>
          <cell r="M927">
            <v>712</v>
          </cell>
          <cell r="N927">
            <v>1.4119999999999999</v>
          </cell>
          <cell r="P927">
            <v>0</v>
          </cell>
        </row>
        <row r="928">
          <cell r="A928">
            <v>28220</v>
          </cell>
          <cell r="B928">
            <v>1977</v>
          </cell>
          <cell r="C928" t="str">
            <v>Apr</v>
          </cell>
          <cell r="D928">
            <v>5</v>
          </cell>
          <cell r="F928">
            <v>218</v>
          </cell>
          <cell r="G928">
            <v>0.432</v>
          </cell>
          <cell r="H928">
            <v>70</v>
          </cell>
          <cell r="I928">
            <v>0.13900000000000001</v>
          </cell>
          <cell r="J928">
            <v>0</v>
          </cell>
          <cell r="L928">
            <v>0</v>
          </cell>
          <cell r="M928">
            <v>750</v>
          </cell>
          <cell r="N928">
            <v>1.488</v>
          </cell>
          <cell r="P928">
            <v>0</v>
          </cell>
        </row>
        <row r="929">
          <cell r="A929">
            <v>28221</v>
          </cell>
          <cell r="B929">
            <v>1977</v>
          </cell>
          <cell r="C929" t="str">
            <v>Apr</v>
          </cell>
          <cell r="D929">
            <v>6</v>
          </cell>
          <cell r="F929">
            <v>297</v>
          </cell>
          <cell r="G929">
            <v>0.58899999999999997</v>
          </cell>
          <cell r="H929">
            <v>67</v>
          </cell>
          <cell r="I929">
            <v>0.13300000000000001</v>
          </cell>
          <cell r="J929">
            <v>0</v>
          </cell>
          <cell r="L929">
            <v>0</v>
          </cell>
          <cell r="M929">
            <v>750</v>
          </cell>
          <cell r="N929">
            <v>1.488</v>
          </cell>
          <cell r="P929">
            <v>0</v>
          </cell>
        </row>
        <row r="930">
          <cell r="A930">
            <v>28222</v>
          </cell>
          <cell r="B930">
            <v>1977</v>
          </cell>
          <cell r="C930" t="str">
            <v>Apr</v>
          </cell>
          <cell r="D930">
            <v>7</v>
          </cell>
          <cell r="F930">
            <v>354</v>
          </cell>
          <cell r="G930">
            <v>0.70199999999999996</v>
          </cell>
          <cell r="H930">
            <v>45</v>
          </cell>
          <cell r="I930">
            <v>8.8999999999999996E-2</v>
          </cell>
          <cell r="J930">
            <v>0</v>
          </cell>
          <cell r="L930">
            <v>0</v>
          </cell>
          <cell r="M930">
            <v>750</v>
          </cell>
          <cell r="N930">
            <v>1.488</v>
          </cell>
          <cell r="P930">
            <v>0</v>
          </cell>
        </row>
        <row r="931">
          <cell r="A931">
            <v>28223</v>
          </cell>
          <cell r="B931">
            <v>1977</v>
          </cell>
          <cell r="C931" t="str">
            <v>Apr</v>
          </cell>
          <cell r="D931">
            <v>8</v>
          </cell>
          <cell r="F931">
            <v>382</v>
          </cell>
          <cell r="G931">
            <v>0.75800000000000001</v>
          </cell>
          <cell r="H931">
            <v>45</v>
          </cell>
          <cell r="I931">
            <v>8.8999999999999996E-2</v>
          </cell>
          <cell r="J931">
            <v>0</v>
          </cell>
          <cell r="L931">
            <v>0</v>
          </cell>
          <cell r="M931">
            <v>750</v>
          </cell>
          <cell r="N931">
            <v>1.488</v>
          </cell>
          <cell r="P931">
            <v>0</v>
          </cell>
        </row>
        <row r="932">
          <cell r="A932">
            <v>28224</v>
          </cell>
          <cell r="B932">
            <v>1977</v>
          </cell>
          <cell r="C932" t="str">
            <v>Apr</v>
          </cell>
          <cell r="D932">
            <v>9</v>
          </cell>
          <cell r="F932">
            <v>421</v>
          </cell>
          <cell r="G932">
            <v>0.83499999999999996</v>
          </cell>
          <cell r="H932">
            <v>47</v>
          </cell>
          <cell r="I932">
            <v>9.2999999999999999E-2</v>
          </cell>
          <cell r="J932">
            <v>0</v>
          </cell>
          <cell r="L932">
            <v>0</v>
          </cell>
          <cell r="M932">
            <v>671</v>
          </cell>
          <cell r="N932">
            <v>1.331</v>
          </cell>
          <cell r="P932">
            <v>0</v>
          </cell>
        </row>
        <row r="933">
          <cell r="A933">
            <v>28225</v>
          </cell>
          <cell r="B933">
            <v>1977</v>
          </cell>
          <cell r="C933" t="str">
            <v>Apr</v>
          </cell>
          <cell r="D933">
            <v>10</v>
          </cell>
          <cell r="F933">
            <v>499</v>
          </cell>
          <cell r="G933">
            <v>0.99</v>
          </cell>
          <cell r="H933">
            <v>46</v>
          </cell>
          <cell r="I933">
            <v>9.0999999999999998E-2</v>
          </cell>
          <cell r="J933">
            <v>0</v>
          </cell>
          <cell r="L933">
            <v>0</v>
          </cell>
          <cell r="M933">
            <v>578</v>
          </cell>
          <cell r="N933">
            <v>1.1459999999999999</v>
          </cell>
          <cell r="P933">
            <v>0</v>
          </cell>
        </row>
        <row r="934">
          <cell r="A934">
            <v>28226</v>
          </cell>
          <cell r="B934">
            <v>1977</v>
          </cell>
          <cell r="C934" t="str">
            <v>Apr</v>
          </cell>
          <cell r="D934">
            <v>11</v>
          </cell>
          <cell r="F934">
            <v>470</v>
          </cell>
          <cell r="G934">
            <v>0.93200000000000005</v>
          </cell>
          <cell r="H934">
            <v>67</v>
          </cell>
          <cell r="I934">
            <v>0.13300000000000001</v>
          </cell>
          <cell r="J934">
            <v>0</v>
          </cell>
          <cell r="L934">
            <v>0</v>
          </cell>
          <cell r="M934">
            <v>487</v>
          </cell>
          <cell r="N934">
            <v>0.96599999999999997</v>
          </cell>
          <cell r="P934">
            <v>0</v>
          </cell>
        </row>
        <row r="935">
          <cell r="A935">
            <v>28227</v>
          </cell>
          <cell r="B935">
            <v>1977</v>
          </cell>
          <cell r="C935" t="str">
            <v>Apr</v>
          </cell>
          <cell r="D935">
            <v>12</v>
          </cell>
          <cell r="F935">
            <v>560</v>
          </cell>
          <cell r="G935">
            <v>1.111</v>
          </cell>
          <cell r="H935">
            <v>78</v>
          </cell>
          <cell r="I935">
            <v>0.155</v>
          </cell>
          <cell r="J935">
            <v>43</v>
          </cell>
          <cell r="L935">
            <v>4.2999999999999997E-2</v>
          </cell>
          <cell r="M935">
            <v>496</v>
          </cell>
          <cell r="N935">
            <v>0.98399999999999999</v>
          </cell>
          <cell r="P935">
            <v>7.8259999999999996E-3</v>
          </cell>
        </row>
        <row r="936">
          <cell r="A936">
            <v>28228</v>
          </cell>
          <cell r="B936">
            <v>1977</v>
          </cell>
          <cell r="C936" t="str">
            <v>Apr</v>
          </cell>
          <cell r="D936">
            <v>13</v>
          </cell>
          <cell r="F936">
            <v>703</v>
          </cell>
          <cell r="G936">
            <v>1.3939999999999999</v>
          </cell>
          <cell r="H936">
            <v>76</v>
          </cell>
          <cell r="I936">
            <v>0.151</v>
          </cell>
          <cell r="J936">
            <v>70</v>
          </cell>
          <cell r="L936">
            <v>7.0000000000000007E-2</v>
          </cell>
          <cell r="M936">
            <v>517</v>
          </cell>
          <cell r="N936">
            <v>1.0249999999999999</v>
          </cell>
          <cell r="P936">
            <v>1.2740000000000001E-2</v>
          </cell>
        </row>
        <row r="937">
          <cell r="A937">
            <v>28229</v>
          </cell>
          <cell r="B937">
            <v>1977</v>
          </cell>
          <cell r="C937" t="str">
            <v>Apr</v>
          </cell>
          <cell r="D937">
            <v>14</v>
          </cell>
          <cell r="F937">
            <v>755</v>
          </cell>
          <cell r="G937">
            <v>1.498</v>
          </cell>
          <cell r="H937">
            <v>52</v>
          </cell>
          <cell r="I937">
            <v>0.10299999999999999</v>
          </cell>
          <cell r="J937">
            <v>70</v>
          </cell>
          <cell r="L937">
            <v>7.0000000000000007E-2</v>
          </cell>
          <cell r="M937">
            <v>500</v>
          </cell>
          <cell r="N937">
            <v>0.99199999999999999</v>
          </cell>
          <cell r="P937">
            <v>1.2740000000000001E-2</v>
          </cell>
        </row>
        <row r="938">
          <cell r="A938">
            <v>28230</v>
          </cell>
          <cell r="B938">
            <v>1977</v>
          </cell>
          <cell r="C938" t="str">
            <v>Apr</v>
          </cell>
          <cell r="D938">
            <v>15</v>
          </cell>
          <cell r="F938">
            <v>797</v>
          </cell>
          <cell r="G938">
            <v>1.581</v>
          </cell>
          <cell r="H938">
            <v>14</v>
          </cell>
          <cell r="I938">
            <v>2.8000000000000001E-2</v>
          </cell>
          <cell r="J938">
            <v>70</v>
          </cell>
          <cell r="L938">
            <v>7.0000000000000007E-2</v>
          </cell>
          <cell r="M938">
            <v>467</v>
          </cell>
          <cell r="N938">
            <v>0.92600000000000005</v>
          </cell>
          <cell r="P938">
            <v>1.2740000000000001E-2</v>
          </cell>
        </row>
        <row r="939">
          <cell r="A939">
            <v>28231</v>
          </cell>
          <cell r="B939">
            <v>1977</v>
          </cell>
          <cell r="C939" t="str">
            <v>Apr</v>
          </cell>
          <cell r="D939">
            <v>16</v>
          </cell>
          <cell r="F939">
            <v>860</v>
          </cell>
          <cell r="G939">
            <v>1.706</v>
          </cell>
          <cell r="H939">
            <v>0</v>
          </cell>
          <cell r="I939">
            <v>0</v>
          </cell>
          <cell r="J939">
            <v>116</v>
          </cell>
          <cell r="L939">
            <v>0.11600000000000001</v>
          </cell>
          <cell r="M939">
            <v>431</v>
          </cell>
          <cell r="N939">
            <v>0.85499999999999998</v>
          </cell>
          <cell r="P939">
            <v>9.2800000000000001E-3</v>
          </cell>
        </row>
        <row r="940">
          <cell r="A940">
            <v>28232</v>
          </cell>
          <cell r="B940">
            <v>1977</v>
          </cell>
          <cell r="C940" t="str">
            <v>Apr</v>
          </cell>
          <cell r="D940">
            <v>17</v>
          </cell>
          <cell r="F940">
            <v>884</v>
          </cell>
          <cell r="G940">
            <v>1.7529999999999999</v>
          </cell>
          <cell r="H940">
            <v>62</v>
          </cell>
          <cell r="I940">
            <v>0.123</v>
          </cell>
          <cell r="J940">
            <v>140</v>
          </cell>
          <cell r="L940">
            <v>0.14000000000000001</v>
          </cell>
          <cell r="M940">
            <v>371</v>
          </cell>
          <cell r="N940">
            <v>0.73599999999999999</v>
          </cell>
          <cell r="P940">
            <v>1.1200000000000002E-2</v>
          </cell>
        </row>
        <row r="941">
          <cell r="A941">
            <v>28233</v>
          </cell>
          <cell r="B941">
            <v>1977</v>
          </cell>
          <cell r="C941" t="str">
            <v>Apr</v>
          </cell>
          <cell r="D941">
            <v>18</v>
          </cell>
          <cell r="F941">
            <v>838</v>
          </cell>
          <cell r="G941">
            <v>1.6619999999999999</v>
          </cell>
          <cell r="H941">
            <v>175</v>
          </cell>
          <cell r="I941">
            <v>0.34699999999999998</v>
          </cell>
          <cell r="J941">
            <v>140</v>
          </cell>
          <cell r="L941">
            <v>0.14000000000000001</v>
          </cell>
          <cell r="M941">
            <v>371</v>
          </cell>
          <cell r="N941">
            <v>0.73599999999999999</v>
          </cell>
          <cell r="P941">
            <v>1.1200000000000002E-2</v>
          </cell>
        </row>
        <row r="942">
          <cell r="A942">
            <v>28234</v>
          </cell>
          <cell r="B942">
            <v>1977</v>
          </cell>
          <cell r="C942" t="str">
            <v>Apr</v>
          </cell>
          <cell r="D942">
            <v>19</v>
          </cell>
          <cell r="F942">
            <v>823</v>
          </cell>
          <cell r="G942">
            <v>1.6319999999999999</v>
          </cell>
          <cell r="H942">
            <v>216</v>
          </cell>
          <cell r="I942">
            <v>0.42799999999999999</v>
          </cell>
          <cell r="J942">
            <v>140</v>
          </cell>
          <cell r="L942">
            <v>0.14000000000000001</v>
          </cell>
          <cell r="M942">
            <v>339</v>
          </cell>
          <cell r="N942">
            <v>0.67200000000000004</v>
          </cell>
          <cell r="P942">
            <v>1.1200000000000002E-2</v>
          </cell>
        </row>
        <row r="943">
          <cell r="A943">
            <v>28235</v>
          </cell>
          <cell r="B943">
            <v>1977</v>
          </cell>
          <cell r="C943" t="str">
            <v>Apr</v>
          </cell>
          <cell r="D943">
            <v>20</v>
          </cell>
          <cell r="F943">
            <v>798</v>
          </cell>
          <cell r="G943">
            <v>1.583</v>
          </cell>
          <cell r="H943">
            <v>234</v>
          </cell>
          <cell r="I943">
            <v>0.46400000000000002</v>
          </cell>
          <cell r="J943">
            <v>187</v>
          </cell>
          <cell r="L943">
            <v>0.187</v>
          </cell>
          <cell r="M943">
            <v>300</v>
          </cell>
          <cell r="N943">
            <v>0.59499999999999997</v>
          </cell>
          <cell r="P943">
            <v>1.4960000000000001E-2</v>
          </cell>
        </row>
        <row r="944">
          <cell r="A944">
            <v>28236</v>
          </cell>
          <cell r="B944">
            <v>1977</v>
          </cell>
          <cell r="C944" t="str">
            <v>Apr</v>
          </cell>
          <cell r="D944">
            <v>21</v>
          </cell>
          <cell r="F944">
            <v>774</v>
          </cell>
          <cell r="G944">
            <v>1.5349999999999999</v>
          </cell>
          <cell r="H944">
            <v>234</v>
          </cell>
          <cell r="I944">
            <v>0.46400000000000002</v>
          </cell>
          <cell r="J944">
            <v>210</v>
          </cell>
          <cell r="L944">
            <v>0.21</v>
          </cell>
          <cell r="M944">
            <v>300</v>
          </cell>
          <cell r="N944">
            <v>0.59499999999999997</v>
          </cell>
          <cell r="P944">
            <v>1.6799999999999999E-2</v>
          </cell>
        </row>
        <row r="945">
          <cell r="A945">
            <v>28237</v>
          </cell>
          <cell r="B945">
            <v>1977</v>
          </cell>
          <cell r="C945" t="str">
            <v>Apr</v>
          </cell>
          <cell r="D945">
            <v>22</v>
          </cell>
          <cell r="F945">
            <v>785</v>
          </cell>
          <cell r="G945">
            <v>1.5569999999999999</v>
          </cell>
          <cell r="H945">
            <v>176</v>
          </cell>
          <cell r="I945">
            <v>0.34899999999999998</v>
          </cell>
          <cell r="J945">
            <v>210</v>
          </cell>
          <cell r="L945">
            <v>0.21</v>
          </cell>
          <cell r="M945">
            <v>219</v>
          </cell>
          <cell r="N945">
            <v>0.434</v>
          </cell>
          <cell r="P945">
            <v>1.6799999999999999E-2</v>
          </cell>
        </row>
        <row r="946">
          <cell r="A946">
            <v>28238</v>
          </cell>
          <cell r="B946">
            <v>1977</v>
          </cell>
          <cell r="C946" t="str">
            <v>Apr</v>
          </cell>
          <cell r="D946">
            <v>23</v>
          </cell>
          <cell r="F946">
            <v>816</v>
          </cell>
          <cell r="G946">
            <v>1.619</v>
          </cell>
          <cell r="H946">
            <v>152</v>
          </cell>
          <cell r="I946">
            <v>0.30099999999999999</v>
          </cell>
          <cell r="J946">
            <v>210</v>
          </cell>
          <cell r="L946">
            <v>0.21</v>
          </cell>
          <cell r="M946">
            <v>125</v>
          </cell>
          <cell r="N946">
            <v>0.248</v>
          </cell>
          <cell r="P946">
            <v>1.6799999999999999E-2</v>
          </cell>
        </row>
        <row r="947">
          <cell r="A947">
            <v>28239</v>
          </cell>
          <cell r="B947">
            <v>1977</v>
          </cell>
          <cell r="C947" t="str">
            <v>Apr</v>
          </cell>
          <cell r="D947">
            <v>24</v>
          </cell>
          <cell r="F947">
            <v>821</v>
          </cell>
          <cell r="G947">
            <v>1.6279999999999999</v>
          </cell>
          <cell r="H947">
            <v>201</v>
          </cell>
          <cell r="I947">
            <v>0.39900000000000002</v>
          </cell>
          <cell r="J947">
            <v>210</v>
          </cell>
          <cell r="L947">
            <v>0.21</v>
          </cell>
          <cell r="M947">
            <v>144</v>
          </cell>
          <cell r="N947">
            <v>0.28599999999999998</v>
          </cell>
          <cell r="P947">
            <v>1.6799999999999999E-2</v>
          </cell>
        </row>
        <row r="948">
          <cell r="A948">
            <v>28240</v>
          </cell>
          <cell r="B948">
            <v>1977</v>
          </cell>
          <cell r="C948" t="str">
            <v>Apr</v>
          </cell>
          <cell r="D948">
            <v>25</v>
          </cell>
          <cell r="F948">
            <v>862</v>
          </cell>
          <cell r="G948">
            <v>1.71</v>
          </cell>
          <cell r="H948">
            <v>223</v>
          </cell>
          <cell r="I948">
            <v>0.442</v>
          </cell>
          <cell r="J948">
            <v>210</v>
          </cell>
          <cell r="L948">
            <v>0.21</v>
          </cell>
          <cell r="M948">
            <v>78</v>
          </cell>
          <cell r="N948">
            <v>0.155</v>
          </cell>
          <cell r="P948">
            <v>1.6799999999999999E-2</v>
          </cell>
        </row>
        <row r="949">
          <cell r="A949">
            <v>28241</v>
          </cell>
          <cell r="B949">
            <v>1977</v>
          </cell>
          <cell r="C949" t="str">
            <v>Apr</v>
          </cell>
          <cell r="D949">
            <v>26</v>
          </cell>
          <cell r="F949">
            <v>909</v>
          </cell>
          <cell r="G949">
            <v>1.8029999999999999</v>
          </cell>
          <cell r="H949">
            <v>220</v>
          </cell>
          <cell r="I949">
            <v>0.436</v>
          </cell>
          <cell r="J949">
            <v>210</v>
          </cell>
          <cell r="L949">
            <v>0.21</v>
          </cell>
          <cell r="M949">
            <v>17</v>
          </cell>
          <cell r="N949">
            <v>3.4000000000000002E-2</v>
          </cell>
          <cell r="P949">
            <v>1.6799999999999999E-2</v>
          </cell>
        </row>
        <row r="950">
          <cell r="A950">
            <v>28242</v>
          </cell>
          <cell r="B950">
            <v>1977</v>
          </cell>
          <cell r="C950" t="str">
            <v>Apr</v>
          </cell>
          <cell r="D950">
            <v>27</v>
          </cell>
          <cell r="F950">
            <v>929</v>
          </cell>
          <cell r="G950">
            <v>1.843</v>
          </cell>
          <cell r="H950">
            <v>217</v>
          </cell>
          <cell r="I950">
            <v>0.43</v>
          </cell>
          <cell r="J950">
            <v>210</v>
          </cell>
          <cell r="L950">
            <v>0.21</v>
          </cell>
          <cell r="M950">
            <v>23</v>
          </cell>
          <cell r="N950">
            <v>4.5999999999999999E-2</v>
          </cell>
          <cell r="P950">
            <v>1.6799999999999999E-2</v>
          </cell>
        </row>
        <row r="951">
          <cell r="A951">
            <v>28243</v>
          </cell>
          <cell r="B951">
            <v>1977</v>
          </cell>
          <cell r="C951" t="str">
            <v>Apr</v>
          </cell>
          <cell r="D951">
            <v>28</v>
          </cell>
          <cell r="F951">
            <v>923</v>
          </cell>
          <cell r="G951">
            <v>1.831</v>
          </cell>
          <cell r="H951">
            <v>214</v>
          </cell>
          <cell r="I951">
            <v>0.42399999999999999</v>
          </cell>
          <cell r="J951">
            <v>210</v>
          </cell>
          <cell r="L951">
            <v>0.21</v>
          </cell>
          <cell r="M951">
            <v>0</v>
          </cell>
          <cell r="N951">
            <v>0</v>
          </cell>
          <cell r="P951">
            <v>1.6799999999999999E-2</v>
          </cell>
        </row>
        <row r="952">
          <cell r="A952">
            <v>28244</v>
          </cell>
          <cell r="B952">
            <v>1977</v>
          </cell>
          <cell r="C952" t="str">
            <v>Apr</v>
          </cell>
          <cell r="D952">
            <v>29</v>
          </cell>
          <cell r="F952">
            <v>886</v>
          </cell>
          <cell r="G952">
            <v>1.7569999999999999</v>
          </cell>
          <cell r="H952">
            <v>202</v>
          </cell>
          <cell r="I952">
            <v>0.40100000000000002</v>
          </cell>
          <cell r="J952">
            <v>210</v>
          </cell>
          <cell r="L952">
            <v>0.21</v>
          </cell>
          <cell r="M952">
            <v>0</v>
          </cell>
          <cell r="N952">
            <v>0</v>
          </cell>
          <cell r="P952">
            <v>1.6799999999999999E-2</v>
          </cell>
        </row>
        <row r="953">
          <cell r="A953">
            <v>28245</v>
          </cell>
          <cell r="B953">
            <v>1977</v>
          </cell>
          <cell r="C953" t="str">
            <v>Apr</v>
          </cell>
          <cell r="D953">
            <v>30</v>
          </cell>
          <cell r="F953">
            <v>869</v>
          </cell>
          <cell r="G953">
            <v>1.724</v>
          </cell>
          <cell r="H953">
            <v>199</v>
          </cell>
          <cell r="I953">
            <v>0.39500000000000002</v>
          </cell>
          <cell r="J953">
            <v>210</v>
          </cell>
          <cell r="L953">
            <v>0.21</v>
          </cell>
          <cell r="M953">
            <v>0</v>
          </cell>
          <cell r="N953">
            <v>0</v>
          </cell>
          <cell r="P953">
            <v>1.6799999999999999E-2</v>
          </cell>
        </row>
        <row r="954">
          <cell r="A954">
            <v>28246</v>
          </cell>
          <cell r="B954">
            <v>1977</v>
          </cell>
          <cell r="C954" t="str">
            <v>May</v>
          </cell>
          <cell r="D954">
            <v>1</v>
          </cell>
          <cell r="F954">
            <v>847</v>
          </cell>
          <cell r="G954">
            <v>1.68</v>
          </cell>
          <cell r="H954">
            <v>200</v>
          </cell>
          <cell r="I954">
            <v>0.39700000000000002</v>
          </cell>
          <cell r="J954">
            <v>210</v>
          </cell>
          <cell r="L954">
            <v>0.21</v>
          </cell>
          <cell r="M954">
            <v>0</v>
          </cell>
          <cell r="N954">
            <v>0</v>
          </cell>
          <cell r="P954">
            <v>1.6799999999999999E-2</v>
          </cell>
        </row>
        <row r="955">
          <cell r="A955">
            <v>28247</v>
          </cell>
          <cell r="B955">
            <v>1977</v>
          </cell>
          <cell r="C955" t="str">
            <v>May</v>
          </cell>
          <cell r="D955">
            <v>2</v>
          </cell>
          <cell r="F955">
            <v>813</v>
          </cell>
          <cell r="G955">
            <v>1.613</v>
          </cell>
          <cell r="H955">
            <v>198</v>
          </cell>
          <cell r="I955">
            <v>0.39300000000000002</v>
          </cell>
          <cell r="J955">
            <v>163</v>
          </cell>
          <cell r="L955">
            <v>0.16300000000000001</v>
          </cell>
          <cell r="M955">
            <v>0</v>
          </cell>
          <cell r="N955">
            <v>0</v>
          </cell>
          <cell r="P955">
            <v>1.3040000000000001E-2</v>
          </cell>
        </row>
        <row r="956">
          <cell r="A956">
            <v>28248</v>
          </cell>
          <cell r="B956">
            <v>1977</v>
          </cell>
          <cell r="C956" t="str">
            <v>May</v>
          </cell>
          <cell r="D956">
            <v>3</v>
          </cell>
          <cell r="F956">
            <v>765</v>
          </cell>
          <cell r="G956">
            <v>1.5169999999999999</v>
          </cell>
          <cell r="H956">
            <v>175</v>
          </cell>
          <cell r="I956">
            <v>0.34699999999999998</v>
          </cell>
          <cell r="J956">
            <v>140</v>
          </cell>
          <cell r="L956">
            <v>0.14000000000000001</v>
          </cell>
          <cell r="M956">
            <v>0</v>
          </cell>
          <cell r="N956">
            <v>0</v>
          </cell>
          <cell r="P956">
            <v>1.1200000000000002E-2</v>
          </cell>
        </row>
        <row r="957">
          <cell r="A957">
            <v>28249</v>
          </cell>
          <cell r="B957">
            <v>1977</v>
          </cell>
          <cell r="C957" t="str">
            <v>May</v>
          </cell>
          <cell r="D957">
            <v>4</v>
          </cell>
          <cell r="F957">
            <v>711</v>
          </cell>
          <cell r="G957">
            <v>1.41</v>
          </cell>
          <cell r="H957">
            <v>177</v>
          </cell>
          <cell r="I957">
            <v>0.35099999999999998</v>
          </cell>
          <cell r="J957">
            <v>140</v>
          </cell>
          <cell r="L957">
            <v>0.14000000000000001</v>
          </cell>
          <cell r="M957">
            <v>0</v>
          </cell>
          <cell r="N957">
            <v>0</v>
          </cell>
          <cell r="P957">
            <v>1.1200000000000002E-2</v>
          </cell>
        </row>
        <row r="958">
          <cell r="A958">
            <v>28250</v>
          </cell>
          <cell r="B958">
            <v>1977</v>
          </cell>
          <cell r="C958" t="str">
            <v>May</v>
          </cell>
          <cell r="D958">
            <v>5</v>
          </cell>
          <cell r="F958">
            <v>691</v>
          </cell>
          <cell r="G958">
            <v>1.371</v>
          </cell>
          <cell r="H958">
            <v>182</v>
          </cell>
          <cell r="I958">
            <v>0.36099999999999999</v>
          </cell>
          <cell r="J958">
            <v>140</v>
          </cell>
          <cell r="L958">
            <v>0.14000000000000001</v>
          </cell>
          <cell r="M958">
            <v>0</v>
          </cell>
          <cell r="N958">
            <v>0</v>
          </cell>
          <cell r="P958">
            <v>1.1200000000000002E-2</v>
          </cell>
        </row>
        <row r="959">
          <cell r="A959">
            <v>28251</v>
          </cell>
          <cell r="B959">
            <v>1977</v>
          </cell>
          <cell r="C959" t="str">
            <v>May</v>
          </cell>
          <cell r="D959">
            <v>6</v>
          </cell>
          <cell r="F959">
            <v>688</v>
          </cell>
          <cell r="G959">
            <v>1.365</v>
          </cell>
          <cell r="H959">
            <v>170</v>
          </cell>
          <cell r="I959">
            <v>0.33700000000000002</v>
          </cell>
          <cell r="J959">
            <v>93</v>
          </cell>
          <cell r="L959">
            <v>9.2999999999999999E-2</v>
          </cell>
          <cell r="M959">
            <v>0</v>
          </cell>
          <cell r="N959">
            <v>0</v>
          </cell>
          <cell r="P959">
            <v>1.6926E-2</v>
          </cell>
        </row>
        <row r="960">
          <cell r="A960">
            <v>28252</v>
          </cell>
          <cell r="B960">
            <v>1977</v>
          </cell>
          <cell r="C960" t="str">
            <v>May</v>
          </cell>
          <cell r="D960">
            <v>7</v>
          </cell>
          <cell r="F960">
            <v>751</v>
          </cell>
          <cell r="G960">
            <v>1.49</v>
          </cell>
          <cell r="H960">
            <v>184</v>
          </cell>
          <cell r="I960">
            <v>0.36499999999999999</v>
          </cell>
          <cell r="J960">
            <v>70</v>
          </cell>
          <cell r="L960">
            <v>7.0000000000000007E-2</v>
          </cell>
          <cell r="M960">
            <v>0</v>
          </cell>
          <cell r="N960">
            <v>0</v>
          </cell>
          <cell r="P960">
            <v>1.2740000000000001E-2</v>
          </cell>
        </row>
        <row r="961">
          <cell r="A961">
            <v>28253</v>
          </cell>
          <cell r="B961">
            <v>1977</v>
          </cell>
          <cell r="C961" t="str">
            <v>May</v>
          </cell>
          <cell r="D961">
            <v>8</v>
          </cell>
          <cell r="F961">
            <v>630</v>
          </cell>
          <cell r="G961">
            <v>1.25</v>
          </cell>
          <cell r="H961">
            <v>199</v>
          </cell>
          <cell r="I961">
            <v>0.39500000000000002</v>
          </cell>
          <cell r="J961">
            <v>70</v>
          </cell>
          <cell r="L961">
            <v>7.0000000000000007E-2</v>
          </cell>
          <cell r="M961">
            <v>0</v>
          </cell>
          <cell r="N961">
            <v>0</v>
          </cell>
          <cell r="P961">
            <v>1.2740000000000001E-2</v>
          </cell>
        </row>
        <row r="962">
          <cell r="A962">
            <v>28254</v>
          </cell>
          <cell r="B962">
            <v>1977</v>
          </cell>
          <cell r="C962" t="str">
            <v>May</v>
          </cell>
          <cell r="D962">
            <v>9</v>
          </cell>
          <cell r="F962">
            <v>611</v>
          </cell>
          <cell r="G962">
            <v>1.212</v>
          </cell>
          <cell r="H962">
            <v>209</v>
          </cell>
          <cell r="I962">
            <v>0.41499999999999998</v>
          </cell>
          <cell r="J962">
            <v>70</v>
          </cell>
          <cell r="L962">
            <v>7.0000000000000007E-2</v>
          </cell>
          <cell r="M962">
            <v>0</v>
          </cell>
          <cell r="N962">
            <v>0</v>
          </cell>
          <cell r="P962">
            <v>1.2740000000000001E-2</v>
          </cell>
        </row>
        <row r="963">
          <cell r="A963">
            <v>28255</v>
          </cell>
          <cell r="B963">
            <v>1977</v>
          </cell>
          <cell r="C963" t="str">
            <v>May</v>
          </cell>
          <cell r="D963">
            <v>10</v>
          </cell>
          <cell r="F963">
            <v>583</v>
          </cell>
          <cell r="G963">
            <v>1.1559999999999999</v>
          </cell>
          <cell r="H963">
            <v>212</v>
          </cell>
          <cell r="I963">
            <v>0.42</v>
          </cell>
          <cell r="J963">
            <v>23</v>
          </cell>
          <cell r="L963">
            <v>2.3E-2</v>
          </cell>
          <cell r="M963">
            <v>0</v>
          </cell>
          <cell r="N963">
            <v>0</v>
          </cell>
          <cell r="P963">
            <v>4.1859999999999996E-3</v>
          </cell>
        </row>
        <row r="964">
          <cell r="A964">
            <v>28256</v>
          </cell>
          <cell r="B964">
            <v>1977</v>
          </cell>
          <cell r="C964" t="str">
            <v>May</v>
          </cell>
          <cell r="D964">
            <v>11</v>
          </cell>
          <cell r="F964">
            <v>494</v>
          </cell>
          <cell r="G964">
            <v>0.98</v>
          </cell>
          <cell r="H964">
            <v>253</v>
          </cell>
          <cell r="I964">
            <v>0.502</v>
          </cell>
          <cell r="J964">
            <v>0</v>
          </cell>
          <cell r="L964">
            <v>0</v>
          </cell>
          <cell r="M964">
            <v>0</v>
          </cell>
          <cell r="N964">
            <v>0</v>
          </cell>
          <cell r="P964">
            <v>0</v>
          </cell>
        </row>
        <row r="965">
          <cell r="A965">
            <v>28257</v>
          </cell>
          <cell r="B965">
            <v>1977</v>
          </cell>
          <cell r="C965" t="str">
            <v>May</v>
          </cell>
          <cell r="D965">
            <v>12</v>
          </cell>
          <cell r="F965">
            <v>488</v>
          </cell>
          <cell r="G965">
            <v>0.96799999999999997</v>
          </cell>
          <cell r="H965">
            <v>263</v>
          </cell>
          <cell r="I965">
            <v>0.52200000000000002</v>
          </cell>
          <cell r="J965">
            <v>0</v>
          </cell>
          <cell r="L965">
            <v>0</v>
          </cell>
          <cell r="M965">
            <v>0</v>
          </cell>
          <cell r="N965">
            <v>0</v>
          </cell>
          <cell r="P965">
            <v>0</v>
          </cell>
        </row>
        <row r="966">
          <cell r="A966">
            <v>28258</v>
          </cell>
          <cell r="B966">
            <v>1977</v>
          </cell>
          <cell r="C966" t="str">
            <v>May</v>
          </cell>
          <cell r="D966">
            <v>13</v>
          </cell>
          <cell r="F966">
            <v>504</v>
          </cell>
          <cell r="G966">
            <v>1</v>
          </cell>
          <cell r="H966">
            <v>255</v>
          </cell>
          <cell r="I966">
            <v>0.50600000000000001</v>
          </cell>
          <cell r="J966">
            <v>0</v>
          </cell>
          <cell r="L966">
            <v>0</v>
          </cell>
          <cell r="M966">
            <v>0</v>
          </cell>
          <cell r="N966">
            <v>0</v>
          </cell>
          <cell r="P966">
            <v>0</v>
          </cell>
        </row>
        <row r="967">
          <cell r="A967">
            <v>28259</v>
          </cell>
          <cell r="B967">
            <v>1977</v>
          </cell>
          <cell r="C967" t="str">
            <v>May</v>
          </cell>
          <cell r="D967">
            <v>14</v>
          </cell>
          <cell r="F967">
            <v>500</v>
          </cell>
          <cell r="G967">
            <v>0.99199999999999999</v>
          </cell>
          <cell r="H967">
            <v>247</v>
          </cell>
          <cell r="I967">
            <v>0.49</v>
          </cell>
          <cell r="J967">
            <v>0</v>
          </cell>
          <cell r="L967">
            <v>0</v>
          </cell>
          <cell r="M967">
            <v>0</v>
          </cell>
          <cell r="N967">
            <v>0</v>
          </cell>
          <cell r="P967">
            <v>0</v>
          </cell>
        </row>
        <row r="968">
          <cell r="A968">
            <v>28260</v>
          </cell>
          <cell r="B968">
            <v>1977</v>
          </cell>
          <cell r="C968" t="str">
            <v>May</v>
          </cell>
          <cell r="D968">
            <v>15</v>
          </cell>
          <cell r="F968">
            <v>491</v>
          </cell>
          <cell r="G968">
            <v>0.97399999999999998</v>
          </cell>
          <cell r="H968">
            <v>207</v>
          </cell>
          <cell r="I968">
            <v>0.41099999999999998</v>
          </cell>
          <cell r="J968">
            <v>0</v>
          </cell>
          <cell r="L968">
            <v>0</v>
          </cell>
          <cell r="M968">
            <v>0</v>
          </cell>
          <cell r="N968">
            <v>0</v>
          </cell>
          <cell r="P968">
            <v>0</v>
          </cell>
        </row>
        <row r="969">
          <cell r="A969">
            <v>28261</v>
          </cell>
          <cell r="B969">
            <v>1977</v>
          </cell>
          <cell r="C969" t="str">
            <v>May</v>
          </cell>
          <cell r="D969">
            <v>16</v>
          </cell>
          <cell r="F969">
            <v>518</v>
          </cell>
          <cell r="G969">
            <v>1.0269999999999999</v>
          </cell>
          <cell r="H969">
            <v>175</v>
          </cell>
          <cell r="I969">
            <v>0.34699999999999998</v>
          </cell>
          <cell r="J969">
            <v>0</v>
          </cell>
          <cell r="L969">
            <v>0</v>
          </cell>
          <cell r="M969">
            <v>0</v>
          </cell>
          <cell r="N969">
            <v>0</v>
          </cell>
          <cell r="P969">
            <v>0</v>
          </cell>
        </row>
        <row r="970">
          <cell r="A970">
            <v>28262</v>
          </cell>
          <cell r="B970">
            <v>1977</v>
          </cell>
          <cell r="C970" t="str">
            <v>May</v>
          </cell>
          <cell r="D970">
            <v>17</v>
          </cell>
          <cell r="F970">
            <v>463</v>
          </cell>
          <cell r="G970">
            <v>0.91800000000000004</v>
          </cell>
          <cell r="H970">
            <v>167</v>
          </cell>
          <cell r="I970">
            <v>0.33100000000000002</v>
          </cell>
          <cell r="J970">
            <v>0</v>
          </cell>
          <cell r="L970">
            <v>0</v>
          </cell>
          <cell r="M970">
            <v>0</v>
          </cell>
          <cell r="N970">
            <v>0</v>
          </cell>
          <cell r="P970">
            <v>0</v>
          </cell>
        </row>
        <row r="971">
          <cell r="A971">
            <v>28263</v>
          </cell>
          <cell r="B971">
            <v>1977</v>
          </cell>
          <cell r="C971" t="str">
            <v>May</v>
          </cell>
          <cell r="D971">
            <v>18</v>
          </cell>
          <cell r="F971">
            <v>185</v>
          </cell>
          <cell r="G971">
            <v>0.36699999999999999</v>
          </cell>
          <cell r="H971">
            <v>157</v>
          </cell>
          <cell r="I971">
            <v>0.311</v>
          </cell>
          <cell r="J971">
            <v>41</v>
          </cell>
          <cell r="L971">
            <v>4.1000000000000002E-2</v>
          </cell>
          <cell r="M971">
            <v>0</v>
          </cell>
          <cell r="N971">
            <v>0</v>
          </cell>
          <cell r="P971">
            <v>7.4619999999999999E-3</v>
          </cell>
        </row>
        <row r="972">
          <cell r="A972">
            <v>28264</v>
          </cell>
          <cell r="B972">
            <v>1977</v>
          </cell>
          <cell r="C972" t="str">
            <v>May</v>
          </cell>
          <cell r="D972">
            <v>19</v>
          </cell>
          <cell r="F972">
            <v>0</v>
          </cell>
          <cell r="G972">
            <v>0</v>
          </cell>
          <cell r="H972">
            <v>151</v>
          </cell>
          <cell r="I972">
            <v>0.3</v>
          </cell>
          <cell r="J972">
            <v>70</v>
          </cell>
          <cell r="L972">
            <v>7.0000000000000007E-2</v>
          </cell>
          <cell r="M972">
            <v>0</v>
          </cell>
          <cell r="N972">
            <v>0</v>
          </cell>
          <cell r="P972">
            <v>1.2740000000000001E-2</v>
          </cell>
        </row>
        <row r="973">
          <cell r="A973">
            <v>28265</v>
          </cell>
          <cell r="B973">
            <v>1977</v>
          </cell>
          <cell r="C973" t="str">
            <v>May</v>
          </cell>
          <cell r="D973">
            <v>20</v>
          </cell>
          <cell r="F973">
            <v>38</v>
          </cell>
          <cell r="G973">
            <v>7.4999999999999997E-2</v>
          </cell>
          <cell r="H973">
            <v>139</v>
          </cell>
          <cell r="I973">
            <v>0.27600000000000002</v>
          </cell>
          <cell r="J973">
            <v>70</v>
          </cell>
          <cell r="L973">
            <v>7.0000000000000007E-2</v>
          </cell>
          <cell r="M973">
            <v>19</v>
          </cell>
          <cell r="N973">
            <v>3.7999999999999999E-2</v>
          </cell>
          <cell r="P973">
            <v>1.2740000000000001E-2</v>
          </cell>
        </row>
        <row r="974">
          <cell r="A974">
            <v>28266</v>
          </cell>
          <cell r="B974">
            <v>1977</v>
          </cell>
          <cell r="C974" t="str">
            <v>May</v>
          </cell>
          <cell r="D974">
            <v>21</v>
          </cell>
          <cell r="F974">
            <v>396</v>
          </cell>
          <cell r="G974">
            <v>0.78500000000000003</v>
          </cell>
          <cell r="H974">
            <v>122</v>
          </cell>
          <cell r="I974">
            <v>0.24199999999999999</v>
          </cell>
          <cell r="J974">
            <v>70</v>
          </cell>
          <cell r="L974">
            <v>7.0000000000000007E-2</v>
          </cell>
          <cell r="M974">
            <v>21</v>
          </cell>
          <cell r="N974">
            <v>4.2000000000000003E-2</v>
          </cell>
          <cell r="P974">
            <v>1.2740000000000001E-2</v>
          </cell>
        </row>
        <row r="975">
          <cell r="A975">
            <v>28267</v>
          </cell>
          <cell r="B975">
            <v>1977</v>
          </cell>
          <cell r="C975" t="str">
            <v>May</v>
          </cell>
          <cell r="D975">
            <v>22</v>
          </cell>
          <cell r="F975">
            <v>422</v>
          </cell>
          <cell r="G975">
            <v>0.83699999999999997</v>
          </cell>
          <cell r="H975">
            <v>77</v>
          </cell>
          <cell r="I975">
            <v>0.153</v>
          </cell>
          <cell r="J975">
            <v>70</v>
          </cell>
          <cell r="L975">
            <v>7.0000000000000007E-2</v>
          </cell>
          <cell r="M975">
            <v>0</v>
          </cell>
          <cell r="N975">
            <v>0</v>
          </cell>
          <cell r="P975">
            <v>1.2740000000000001E-2</v>
          </cell>
        </row>
        <row r="976">
          <cell r="A976">
            <v>28268</v>
          </cell>
          <cell r="B976">
            <v>1977</v>
          </cell>
          <cell r="C976" t="str">
            <v>May</v>
          </cell>
          <cell r="D976">
            <v>23</v>
          </cell>
          <cell r="F976">
            <v>471</v>
          </cell>
          <cell r="G976">
            <v>0.93400000000000005</v>
          </cell>
          <cell r="H976">
            <v>55</v>
          </cell>
          <cell r="I976">
            <v>0.109</v>
          </cell>
          <cell r="J976">
            <v>70</v>
          </cell>
          <cell r="L976">
            <v>7.0000000000000007E-2</v>
          </cell>
          <cell r="M976">
            <v>0</v>
          </cell>
          <cell r="N976">
            <v>0</v>
          </cell>
          <cell r="P976">
            <v>1.2740000000000001E-2</v>
          </cell>
        </row>
        <row r="977">
          <cell r="A977">
            <v>28269</v>
          </cell>
          <cell r="B977">
            <v>1977</v>
          </cell>
          <cell r="C977" t="str">
            <v>May</v>
          </cell>
          <cell r="D977">
            <v>24</v>
          </cell>
          <cell r="F977">
            <v>455</v>
          </cell>
          <cell r="G977">
            <v>0.90200000000000002</v>
          </cell>
          <cell r="H977">
            <v>86</v>
          </cell>
          <cell r="I977">
            <v>0.17100000000000001</v>
          </cell>
          <cell r="J977">
            <v>70</v>
          </cell>
          <cell r="L977">
            <v>7.0000000000000007E-2</v>
          </cell>
          <cell r="M977">
            <v>0</v>
          </cell>
          <cell r="N977">
            <v>0</v>
          </cell>
          <cell r="P977">
            <v>1.2740000000000001E-2</v>
          </cell>
        </row>
        <row r="978">
          <cell r="A978">
            <v>28270</v>
          </cell>
          <cell r="B978">
            <v>1977</v>
          </cell>
          <cell r="C978" t="str">
            <v>May</v>
          </cell>
          <cell r="D978">
            <v>25</v>
          </cell>
          <cell r="F978">
            <v>458</v>
          </cell>
          <cell r="G978">
            <v>0.90800000000000003</v>
          </cell>
          <cell r="H978">
            <v>136</v>
          </cell>
          <cell r="I978">
            <v>0.27</v>
          </cell>
          <cell r="J978">
            <v>70</v>
          </cell>
          <cell r="L978">
            <v>7.0000000000000007E-2</v>
          </cell>
          <cell r="M978">
            <v>0</v>
          </cell>
          <cell r="N978">
            <v>0</v>
          </cell>
          <cell r="P978">
            <v>1.2740000000000001E-2</v>
          </cell>
        </row>
        <row r="979">
          <cell r="A979">
            <v>28271</v>
          </cell>
          <cell r="B979">
            <v>1977</v>
          </cell>
          <cell r="C979" t="str">
            <v>May</v>
          </cell>
          <cell r="D979">
            <v>26</v>
          </cell>
          <cell r="F979">
            <v>483</v>
          </cell>
          <cell r="G979">
            <v>0.95799999999999996</v>
          </cell>
          <cell r="H979">
            <v>153</v>
          </cell>
          <cell r="I979">
            <v>0.30299999999999999</v>
          </cell>
          <cell r="J979">
            <v>70</v>
          </cell>
          <cell r="L979">
            <v>7.0000000000000007E-2</v>
          </cell>
          <cell r="M979">
            <v>0</v>
          </cell>
          <cell r="N979">
            <v>0</v>
          </cell>
          <cell r="P979">
            <v>1.2740000000000001E-2</v>
          </cell>
        </row>
        <row r="980">
          <cell r="A980">
            <v>28272</v>
          </cell>
          <cell r="B980">
            <v>1977</v>
          </cell>
          <cell r="C980" t="str">
            <v>May</v>
          </cell>
          <cell r="D980">
            <v>27</v>
          </cell>
          <cell r="F980">
            <v>467</v>
          </cell>
          <cell r="G980">
            <v>0.92600000000000005</v>
          </cell>
          <cell r="H980">
            <v>209</v>
          </cell>
          <cell r="I980">
            <v>0.41499999999999998</v>
          </cell>
          <cell r="J980">
            <v>70</v>
          </cell>
          <cell r="L980">
            <v>7.0000000000000007E-2</v>
          </cell>
          <cell r="M980">
            <v>0</v>
          </cell>
          <cell r="N980">
            <v>0</v>
          </cell>
          <cell r="P980">
            <v>1.2740000000000001E-2</v>
          </cell>
        </row>
        <row r="981">
          <cell r="A981">
            <v>28273</v>
          </cell>
          <cell r="B981">
            <v>1977</v>
          </cell>
          <cell r="C981" t="str">
            <v>May</v>
          </cell>
          <cell r="D981">
            <v>28</v>
          </cell>
          <cell r="F981">
            <v>464</v>
          </cell>
          <cell r="G981">
            <v>0.92</v>
          </cell>
          <cell r="H981">
            <v>231</v>
          </cell>
          <cell r="I981">
            <v>0.45800000000000002</v>
          </cell>
          <cell r="J981">
            <v>70</v>
          </cell>
          <cell r="L981">
            <v>7.0000000000000007E-2</v>
          </cell>
          <cell r="M981">
            <v>0</v>
          </cell>
          <cell r="N981">
            <v>0</v>
          </cell>
          <cell r="P981">
            <v>1.2740000000000001E-2</v>
          </cell>
        </row>
        <row r="982">
          <cell r="A982">
            <v>28274</v>
          </cell>
          <cell r="B982">
            <v>1977</v>
          </cell>
          <cell r="C982" t="str">
            <v>May</v>
          </cell>
          <cell r="D982">
            <v>29</v>
          </cell>
          <cell r="F982">
            <v>496</v>
          </cell>
          <cell r="G982">
            <v>0.98399999999999999</v>
          </cell>
          <cell r="H982">
            <v>220</v>
          </cell>
          <cell r="I982">
            <v>0.436</v>
          </cell>
          <cell r="J982">
            <v>70</v>
          </cell>
          <cell r="L982">
            <v>7.0000000000000007E-2</v>
          </cell>
          <cell r="M982">
            <v>0</v>
          </cell>
          <cell r="N982">
            <v>0</v>
          </cell>
          <cell r="P982">
            <v>1.2740000000000001E-2</v>
          </cell>
        </row>
        <row r="983">
          <cell r="A983">
            <v>28275</v>
          </cell>
          <cell r="B983">
            <v>1977</v>
          </cell>
          <cell r="C983" t="str">
            <v>May</v>
          </cell>
          <cell r="D983">
            <v>30</v>
          </cell>
          <cell r="F983">
            <v>549</v>
          </cell>
          <cell r="G983">
            <v>1.089</v>
          </cell>
          <cell r="H983">
            <v>182</v>
          </cell>
          <cell r="I983">
            <v>0.36099999999999999</v>
          </cell>
          <cell r="J983">
            <v>70</v>
          </cell>
          <cell r="L983">
            <v>7.0000000000000007E-2</v>
          </cell>
          <cell r="M983">
            <v>0</v>
          </cell>
          <cell r="N983">
            <v>0</v>
          </cell>
          <cell r="P983">
            <v>1.2740000000000001E-2</v>
          </cell>
        </row>
        <row r="984">
          <cell r="A984">
            <v>28276</v>
          </cell>
          <cell r="B984">
            <v>1977</v>
          </cell>
          <cell r="C984" t="str">
            <v>May</v>
          </cell>
          <cell r="D984">
            <v>31</v>
          </cell>
          <cell r="F984">
            <v>661</v>
          </cell>
          <cell r="G984">
            <v>1.3109999999999999</v>
          </cell>
          <cell r="H984">
            <v>138</v>
          </cell>
          <cell r="I984">
            <v>0.27400000000000002</v>
          </cell>
          <cell r="J984">
            <v>117</v>
          </cell>
          <cell r="L984">
            <v>0.11700000000000001</v>
          </cell>
          <cell r="M984">
            <v>42</v>
          </cell>
          <cell r="N984">
            <v>8.3000000000000004E-2</v>
          </cell>
          <cell r="P984">
            <v>9.3600000000000003E-3</v>
          </cell>
        </row>
        <row r="985">
          <cell r="A985">
            <v>28277</v>
          </cell>
          <cell r="B985">
            <v>1977</v>
          </cell>
          <cell r="C985" t="str">
            <v>Jun</v>
          </cell>
          <cell r="D985">
            <v>1</v>
          </cell>
          <cell r="F985">
            <v>786</v>
          </cell>
          <cell r="G985">
            <v>1.5589999999999999</v>
          </cell>
          <cell r="H985">
            <v>124</v>
          </cell>
          <cell r="I985">
            <v>0.246</v>
          </cell>
          <cell r="J985">
            <v>187</v>
          </cell>
          <cell r="L985">
            <v>0.187</v>
          </cell>
          <cell r="M985">
            <v>106</v>
          </cell>
          <cell r="N985">
            <v>0.21</v>
          </cell>
          <cell r="P985">
            <v>1.4960000000000001E-2</v>
          </cell>
        </row>
        <row r="986">
          <cell r="A986">
            <v>28278</v>
          </cell>
          <cell r="B986">
            <v>1977</v>
          </cell>
          <cell r="C986" t="str">
            <v>Jun</v>
          </cell>
          <cell r="D986">
            <v>2</v>
          </cell>
          <cell r="F986">
            <v>879</v>
          </cell>
          <cell r="G986">
            <v>1.7430000000000001</v>
          </cell>
          <cell r="H986">
            <v>99</v>
          </cell>
          <cell r="I986">
            <v>0.19600000000000001</v>
          </cell>
          <cell r="J986">
            <v>210</v>
          </cell>
          <cell r="L986">
            <v>0.21</v>
          </cell>
          <cell r="M986">
            <v>75</v>
          </cell>
          <cell r="N986">
            <v>0.14899999999999999</v>
          </cell>
          <cell r="P986">
            <v>1.6799999999999999E-2</v>
          </cell>
        </row>
        <row r="987">
          <cell r="A987">
            <v>28279</v>
          </cell>
          <cell r="B987">
            <v>1977</v>
          </cell>
          <cell r="C987" t="str">
            <v>Jun</v>
          </cell>
          <cell r="D987">
            <v>3</v>
          </cell>
          <cell r="F987">
            <v>931</v>
          </cell>
          <cell r="G987">
            <v>1.847</v>
          </cell>
          <cell r="H987">
            <v>88</v>
          </cell>
          <cell r="I987">
            <v>0.17499999999999999</v>
          </cell>
          <cell r="J987">
            <v>210</v>
          </cell>
          <cell r="L987">
            <v>0.21</v>
          </cell>
          <cell r="M987">
            <v>100</v>
          </cell>
          <cell r="N987">
            <v>0.19800000000000001</v>
          </cell>
          <cell r="P987">
            <v>1.6799999999999999E-2</v>
          </cell>
        </row>
        <row r="988">
          <cell r="A988">
            <v>28280</v>
          </cell>
          <cell r="B988">
            <v>1977</v>
          </cell>
          <cell r="C988" t="str">
            <v>Jun</v>
          </cell>
          <cell r="D988">
            <v>4</v>
          </cell>
          <cell r="F988">
            <v>946</v>
          </cell>
          <cell r="G988">
            <v>1.8759999999999999</v>
          </cell>
          <cell r="H988">
            <v>91</v>
          </cell>
          <cell r="I988">
            <v>0.18</v>
          </cell>
          <cell r="J988">
            <v>210</v>
          </cell>
          <cell r="L988">
            <v>0.21</v>
          </cell>
          <cell r="M988">
            <v>96</v>
          </cell>
          <cell r="N988">
            <v>0.19</v>
          </cell>
          <cell r="P988">
            <v>1.6799999999999999E-2</v>
          </cell>
        </row>
        <row r="989">
          <cell r="A989">
            <v>28281</v>
          </cell>
          <cell r="B989">
            <v>1977</v>
          </cell>
          <cell r="C989" t="str">
            <v>Jun</v>
          </cell>
          <cell r="D989">
            <v>5</v>
          </cell>
          <cell r="F989">
            <v>969</v>
          </cell>
          <cell r="G989">
            <v>1.9219999999999999</v>
          </cell>
          <cell r="H989">
            <v>129</v>
          </cell>
          <cell r="I989">
            <v>0.25600000000000001</v>
          </cell>
          <cell r="J989">
            <v>210</v>
          </cell>
          <cell r="L989">
            <v>0.21</v>
          </cell>
          <cell r="M989">
            <v>205</v>
          </cell>
          <cell r="N989">
            <v>0.40699999999999997</v>
          </cell>
          <cell r="P989">
            <v>1.6799999999999999E-2</v>
          </cell>
        </row>
        <row r="990">
          <cell r="A990">
            <v>28282</v>
          </cell>
          <cell r="B990">
            <v>1977</v>
          </cell>
          <cell r="C990" t="str">
            <v>Jun</v>
          </cell>
          <cell r="D990">
            <v>6</v>
          </cell>
          <cell r="F990">
            <v>989</v>
          </cell>
          <cell r="G990">
            <v>1.962</v>
          </cell>
          <cell r="H990">
            <v>151</v>
          </cell>
          <cell r="I990">
            <v>0.3</v>
          </cell>
          <cell r="J990">
            <v>210</v>
          </cell>
          <cell r="L990">
            <v>0.21</v>
          </cell>
          <cell r="M990">
            <v>300</v>
          </cell>
          <cell r="N990">
            <v>0.59499999999999997</v>
          </cell>
          <cell r="P990">
            <v>1.6799999999999999E-2</v>
          </cell>
        </row>
        <row r="991">
          <cell r="A991">
            <v>28283</v>
          </cell>
          <cell r="B991">
            <v>1977</v>
          </cell>
          <cell r="C991" t="str">
            <v>Jun</v>
          </cell>
          <cell r="D991">
            <v>7</v>
          </cell>
          <cell r="F991">
            <v>962</v>
          </cell>
          <cell r="G991">
            <v>1.9079999999999999</v>
          </cell>
          <cell r="H991">
            <v>152</v>
          </cell>
          <cell r="I991">
            <v>0.30099999999999999</v>
          </cell>
          <cell r="J991">
            <v>122</v>
          </cell>
          <cell r="L991">
            <v>0.122</v>
          </cell>
          <cell r="M991">
            <v>260</v>
          </cell>
          <cell r="N991">
            <v>0.51600000000000001</v>
          </cell>
          <cell r="P991">
            <v>9.7599999999999996E-3</v>
          </cell>
        </row>
        <row r="992">
          <cell r="A992">
            <v>28284</v>
          </cell>
          <cell r="B992">
            <v>1977</v>
          </cell>
          <cell r="C992" t="str">
            <v>Jun</v>
          </cell>
          <cell r="D992">
            <v>8</v>
          </cell>
          <cell r="F992">
            <v>851</v>
          </cell>
          <cell r="G992">
            <v>1.6879999999999999</v>
          </cell>
          <cell r="H992">
            <v>218</v>
          </cell>
          <cell r="I992">
            <v>0.432</v>
          </cell>
          <cell r="J992">
            <v>140</v>
          </cell>
          <cell r="L992">
            <v>0.14000000000000001</v>
          </cell>
          <cell r="M992">
            <v>129</v>
          </cell>
          <cell r="N992">
            <v>0.25600000000000001</v>
          </cell>
          <cell r="P992">
            <v>1.1200000000000002E-2</v>
          </cell>
        </row>
        <row r="993">
          <cell r="A993">
            <v>28285</v>
          </cell>
          <cell r="B993">
            <v>1977</v>
          </cell>
          <cell r="C993" t="str">
            <v>Jun</v>
          </cell>
          <cell r="D993">
            <v>9</v>
          </cell>
          <cell r="F993">
            <v>974</v>
          </cell>
          <cell r="G993">
            <v>1.9319999999999999</v>
          </cell>
          <cell r="H993">
            <v>294</v>
          </cell>
          <cell r="I993">
            <v>0.58299999999999996</v>
          </cell>
          <cell r="J993">
            <v>210</v>
          </cell>
          <cell r="L993">
            <v>0.21</v>
          </cell>
          <cell r="M993">
            <v>0</v>
          </cell>
          <cell r="N993">
            <v>0</v>
          </cell>
          <cell r="P993">
            <v>1.6799999999999999E-2</v>
          </cell>
        </row>
        <row r="994">
          <cell r="A994">
            <v>28286</v>
          </cell>
          <cell r="B994">
            <v>1977</v>
          </cell>
          <cell r="C994" t="str">
            <v>Jun</v>
          </cell>
          <cell r="D994">
            <v>10</v>
          </cell>
          <cell r="F994">
            <v>898</v>
          </cell>
          <cell r="G994">
            <v>1.7809999999999999</v>
          </cell>
          <cell r="H994">
            <v>304</v>
          </cell>
          <cell r="I994">
            <v>0.60299999999999998</v>
          </cell>
          <cell r="J994">
            <v>210</v>
          </cell>
          <cell r="L994">
            <v>0.21</v>
          </cell>
          <cell r="M994">
            <v>0</v>
          </cell>
          <cell r="N994">
            <v>0</v>
          </cell>
          <cell r="P994">
            <v>1.6799999999999999E-2</v>
          </cell>
        </row>
        <row r="995">
          <cell r="A995">
            <v>28287</v>
          </cell>
          <cell r="B995">
            <v>1977</v>
          </cell>
          <cell r="C995" t="str">
            <v>Jun</v>
          </cell>
          <cell r="D995">
            <v>11</v>
          </cell>
          <cell r="F995">
            <v>769</v>
          </cell>
          <cell r="G995">
            <v>1.5249999999999999</v>
          </cell>
          <cell r="H995">
            <v>377</v>
          </cell>
          <cell r="I995">
            <v>0.748</v>
          </cell>
          <cell r="J995">
            <v>163</v>
          </cell>
          <cell r="L995">
            <v>0.16300000000000001</v>
          </cell>
          <cell r="M995">
            <v>0</v>
          </cell>
          <cell r="N995">
            <v>0</v>
          </cell>
          <cell r="P995">
            <v>1.3040000000000001E-2</v>
          </cell>
        </row>
        <row r="996">
          <cell r="A996">
            <v>28288</v>
          </cell>
          <cell r="B996">
            <v>1977</v>
          </cell>
          <cell r="C996" t="str">
            <v>Jun</v>
          </cell>
          <cell r="D996">
            <v>12</v>
          </cell>
          <cell r="F996">
            <v>681</v>
          </cell>
          <cell r="G996">
            <v>1.351</v>
          </cell>
          <cell r="H996">
            <v>410</v>
          </cell>
          <cell r="I996">
            <v>0.81299999999999994</v>
          </cell>
          <cell r="J996">
            <v>140</v>
          </cell>
          <cell r="L996">
            <v>0.14000000000000001</v>
          </cell>
          <cell r="M996">
            <v>0</v>
          </cell>
          <cell r="N996">
            <v>0</v>
          </cell>
          <cell r="P996">
            <v>1.1200000000000002E-2</v>
          </cell>
        </row>
        <row r="997">
          <cell r="A997">
            <v>28289</v>
          </cell>
          <cell r="B997">
            <v>1977</v>
          </cell>
          <cell r="C997" t="str">
            <v>Jun</v>
          </cell>
          <cell r="D997">
            <v>13</v>
          </cell>
          <cell r="F997">
            <v>616</v>
          </cell>
          <cell r="G997">
            <v>1.222</v>
          </cell>
          <cell r="H997">
            <v>338</v>
          </cell>
          <cell r="I997">
            <v>0.67</v>
          </cell>
          <cell r="J997">
            <v>140</v>
          </cell>
          <cell r="L997">
            <v>0.14000000000000001</v>
          </cell>
          <cell r="M997">
            <v>0</v>
          </cell>
          <cell r="N997">
            <v>0</v>
          </cell>
          <cell r="P997">
            <v>1.1200000000000002E-2</v>
          </cell>
        </row>
        <row r="998">
          <cell r="A998">
            <v>28290</v>
          </cell>
          <cell r="B998">
            <v>1977</v>
          </cell>
          <cell r="C998" t="str">
            <v>Jun</v>
          </cell>
          <cell r="D998">
            <v>14</v>
          </cell>
          <cell r="F998">
            <v>632</v>
          </cell>
          <cell r="G998">
            <v>1.254</v>
          </cell>
          <cell r="H998">
            <v>129</v>
          </cell>
          <cell r="I998">
            <v>0.25600000000000001</v>
          </cell>
          <cell r="J998">
            <v>140</v>
          </cell>
          <cell r="L998">
            <v>0.14000000000000001</v>
          </cell>
          <cell r="M998">
            <v>0</v>
          </cell>
          <cell r="N998">
            <v>0</v>
          </cell>
          <cell r="P998">
            <v>1.1200000000000002E-2</v>
          </cell>
        </row>
        <row r="999">
          <cell r="A999">
            <v>28291</v>
          </cell>
          <cell r="B999">
            <v>1977</v>
          </cell>
          <cell r="C999" t="str">
            <v>Jun</v>
          </cell>
          <cell r="D999">
            <v>15</v>
          </cell>
          <cell r="F999">
            <v>646</v>
          </cell>
          <cell r="G999">
            <v>1.2809999999999999</v>
          </cell>
          <cell r="H999">
            <v>57</v>
          </cell>
          <cell r="I999">
            <v>0.113</v>
          </cell>
          <cell r="J999">
            <v>140</v>
          </cell>
          <cell r="L999">
            <v>0.14000000000000001</v>
          </cell>
          <cell r="M999">
            <v>0</v>
          </cell>
          <cell r="N999">
            <v>0</v>
          </cell>
          <cell r="P999">
            <v>1.1200000000000002E-2</v>
          </cell>
        </row>
        <row r="1000">
          <cell r="A1000">
            <v>28292</v>
          </cell>
          <cell r="B1000">
            <v>1977</v>
          </cell>
          <cell r="C1000" t="str">
            <v>Jun</v>
          </cell>
          <cell r="D1000">
            <v>16</v>
          </cell>
          <cell r="F1000">
            <v>707</v>
          </cell>
          <cell r="G1000">
            <v>1.4019999999999999</v>
          </cell>
          <cell r="H1000">
            <v>61</v>
          </cell>
          <cell r="I1000">
            <v>0.121</v>
          </cell>
          <cell r="J1000">
            <v>140</v>
          </cell>
          <cell r="L1000">
            <v>0.14000000000000001</v>
          </cell>
          <cell r="M1000">
            <v>73</v>
          </cell>
          <cell r="N1000">
            <v>0.14499999999999999</v>
          </cell>
          <cell r="P1000">
            <v>1.1200000000000002E-2</v>
          </cell>
        </row>
        <row r="1001">
          <cell r="A1001">
            <v>28293</v>
          </cell>
          <cell r="B1001">
            <v>1977</v>
          </cell>
          <cell r="C1001" t="str">
            <v>Jun</v>
          </cell>
          <cell r="D1001">
            <v>17</v>
          </cell>
          <cell r="F1001">
            <v>775</v>
          </cell>
          <cell r="G1001">
            <v>1.5369999999999999</v>
          </cell>
          <cell r="H1001">
            <v>35</v>
          </cell>
          <cell r="I1001">
            <v>6.9000000000000006E-2</v>
          </cell>
          <cell r="J1001">
            <v>140</v>
          </cell>
          <cell r="L1001">
            <v>0.14000000000000001</v>
          </cell>
          <cell r="M1001">
            <v>183</v>
          </cell>
          <cell r="N1001">
            <v>0.36299999999999999</v>
          </cell>
          <cell r="P1001">
            <v>1.1200000000000002E-2</v>
          </cell>
        </row>
        <row r="1002">
          <cell r="A1002">
            <v>28294</v>
          </cell>
          <cell r="B1002">
            <v>1977</v>
          </cell>
          <cell r="C1002" t="str">
            <v>Jun</v>
          </cell>
          <cell r="D1002">
            <v>18</v>
          </cell>
          <cell r="F1002">
            <v>836</v>
          </cell>
          <cell r="G1002">
            <v>1.6579999999999999</v>
          </cell>
          <cell r="H1002">
            <v>19</v>
          </cell>
          <cell r="I1002">
            <v>3.7999999999999999E-2</v>
          </cell>
          <cell r="J1002">
            <v>140</v>
          </cell>
          <cell r="L1002">
            <v>0.14000000000000001</v>
          </cell>
          <cell r="M1002">
            <v>164</v>
          </cell>
          <cell r="N1002">
            <v>0.32500000000000001</v>
          </cell>
          <cell r="P1002">
            <v>1.1200000000000002E-2</v>
          </cell>
        </row>
        <row r="1003">
          <cell r="A1003">
            <v>28295</v>
          </cell>
          <cell r="B1003">
            <v>1977</v>
          </cell>
          <cell r="C1003" t="str">
            <v>Jun</v>
          </cell>
          <cell r="D1003">
            <v>19</v>
          </cell>
          <cell r="F1003">
            <v>831</v>
          </cell>
          <cell r="G1003">
            <v>1.6479999999999999</v>
          </cell>
          <cell r="H1003">
            <v>21</v>
          </cell>
          <cell r="I1003">
            <v>4.2000000000000003E-2</v>
          </cell>
          <cell r="J1003">
            <v>140</v>
          </cell>
          <cell r="L1003">
            <v>0.14000000000000001</v>
          </cell>
          <cell r="M1003">
            <v>167</v>
          </cell>
          <cell r="N1003">
            <v>0.33100000000000002</v>
          </cell>
          <cell r="P1003">
            <v>1.1200000000000002E-2</v>
          </cell>
        </row>
        <row r="1004">
          <cell r="A1004">
            <v>28296</v>
          </cell>
          <cell r="B1004">
            <v>1977</v>
          </cell>
          <cell r="C1004" t="str">
            <v>Jun</v>
          </cell>
          <cell r="D1004">
            <v>20</v>
          </cell>
          <cell r="F1004">
            <v>830</v>
          </cell>
          <cell r="G1004">
            <v>1.6459999999999999</v>
          </cell>
          <cell r="H1004">
            <v>142</v>
          </cell>
          <cell r="I1004">
            <v>0.28199999999999997</v>
          </cell>
          <cell r="J1004">
            <v>140</v>
          </cell>
          <cell r="L1004">
            <v>0.14000000000000001</v>
          </cell>
          <cell r="M1004">
            <v>314</v>
          </cell>
          <cell r="N1004">
            <v>0.623</v>
          </cell>
          <cell r="P1004">
            <v>1.1200000000000002E-2</v>
          </cell>
        </row>
        <row r="1005">
          <cell r="A1005">
            <v>28297</v>
          </cell>
          <cell r="B1005">
            <v>1977</v>
          </cell>
          <cell r="C1005" t="str">
            <v>Jun</v>
          </cell>
          <cell r="D1005">
            <v>21</v>
          </cell>
          <cell r="F1005">
            <v>899</v>
          </cell>
          <cell r="G1005">
            <v>1.7829999999999999</v>
          </cell>
          <cell r="H1005">
            <v>351</v>
          </cell>
          <cell r="I1005">
            <v>0.69599999999999995</v>
          </cell>
          <cell r="J1005">
            <v>140</v>
          </cell>
          <cell r="L1005">
            <v>0.14000000000000001</v>
          </cell>
          <cell r="M1005">
            <v>400</v>
          </cell>
          <cell r="N1005">
            <v>0.79300000000000004</v>
          </cell>
          <cell r="P1005">
            <v>1.1200000000000002E-2</v>
          </cell>
        </row>
        <row r="1006">
          <cell r="A1006">
            <v>28298</v>
          </cell>
          <cell r="B1006">
            <v>1977</v>
          </cell>
          <cell r="C1006" t="str">
            <v>Jun</v>
          </cell>
          <cell r="D1006">
            <v>22</v>
          </cell>
          <cell r="F1006">
            <v>924</v>
          </cell>
          <cell r="G1006">
            <v>1.833</v>
          </cell>
          <cell r="H1006">
            <v>406</v>
          </cell>
          <cell r="I1006">
            <v>0.80500000000000005</v>
          </cell>
          <cell r="J1006">
            <v>140</v>
          </cell>
          <cell r="L1006">
            <v>0.14000000000000001</v>
          </cell>
          <cell r="M1006">
            <v>416</v>
          </cell>
          <cell r="N1006">
            <v>0.82499999999999996</v>
          </cell>
          <cell r="P1006">
            <v>1.1200000000000002E-2</v>
          </cell>
        </row>
        <row r="1007">
          <cell r="A1007">
            <v>28299</v>
          </cell>
          <cell r="B1007">
            <v>1977</v>
          </cell>
          <cell r="C1007" t="str">
            <v>Jun</v>
          </cell>
          <cell r="D1007">
            <v>23</v>
          </cell>
          <cell r="F1007">
            <v>899</v>
          </cell>
          <cell r="G1007">
            <v>1.7829999999999999</v>
          </cell>
          <cell r="H1007">
            <v>336</v>
          </cell>
          <cell r="I1007">
            <v>0.66600000000000004</v>
          </cell>
          <cell r="J1007">
            <v>140</v>
          </cell>
          <cell r="L1007">
            <v>0.14000000000000001</v>
          </cell>
          <cell r="M1007">
            <v>501</v>
          </cell>
          <cell r="N1007">
            <v>0.99399999999999999</v>
          </cell>
          <cell r="P1007">
            <v>1.1200000000000002E-2</v>
          </cell>
        </row>
        <row r="1008">
          <cell r="A1008">
            <v>28300</v>
          </cell>
          <cell r="B1008">
            <v>1977</v>
          </cell>
          <cell r="C1008" t="str">
            <v>Jun</v>
          </cell>
          <cell r="D1008">
            <v>24</v>
          </cell>
          <cell r="F1008">
            <v>913</v>
          </cell>
          <cell r="G1008">
            <v>1.8109999999999999</v>
          </cell>
          <cell r="H1008">
            <v>300</v>
          </cell>
          <cell r="I1008">
            <v>0.59499999999999997</v>
          </cell>
          <cell r="J1008">
            <v>140</v>
          </cell>
          <cell r="L1008">
            <v>0.14000000000000001</v>
          </cell>
          <cell r="M1008">
            <v>550</v>
          </cell>
          <cell r="N1008">
            <v>1.091</v>
          </cell>
          <cell r="P1008">
            <v>1.1200000000000002E-2</v>
          </cell>
        </row>
        <row r="1009">
          <cell r="A1009">
            <v>28301</v>
          </cell>
          <cell r="B1009">
            <v>1977</v>
          </cell>
          <cell r="C1009" t="str">
            <v>Jun</v>
          </cell>
          <cell r="D1009">
            <v>25</v>
          </cell>
          <cell r="F1009">
            <v>934</v>
          </cell>
          <cell r="G1009">
            <v>1.853</v>
          </cell>
          <cell r="H1009">
            <v>282</v>
          </cell>
          <cell r="I1009">
            <v>0.55900000000000005</v>
          </cell>
          <cell r="J1009">
            <v>140</v>
          </cell>
          <cell r="L1009">
            <v>0.14000000000000001</v>
          </cell>
          <cell r="M1009">
            <v>545</v>
          </cell>
          <cell r="N1009">
            <v>1.081</v>
          </cell>
          <cell r="P1009">
            <v>1.1200000000000002E-2</v>
          </cell>
        </row>
        <row r="1010">
          <cell r="A1010">
            <v>28302</v>
          </cell>
          <cell r="B1010">
            <v>1977</v>
          </cell>
          <cell r="C1010" t="str">
            <v>Jun</v>
          </cell>
          <cell r="D1010">
            <v>26</v>
          </cell>
          <cell r="F1010">
            <v>981</v>
          </cell>
          <cell r="G1010">
            <v>1.946</v>
          </cell>
          <cell r="H1010">
            <v>203</v>
          </cell>
          <cell r="I1010">
            <v>0.40300000000000002</v>
          </cell>
          <cell r="J1010">
            <v>140</v>
          </cell>
          <cell r="L1010">
            <v>0.14000000000000001</v>
          </cell>
          <cell r="M1010">
            <v>498</v>
          </cell>
          <cell r="N1010">
            <v>0.98799999999999999</v>
          </cell>
          <cell r="P1010">
            <v>1.1200000000000002E-2</v>
          </cell>
        </row>
        <row r="1011">
          <cell r="A1011">
            <v>28303</v>
          </cell>
          <cell r="B1011">
            <v>1977</v>
          </cell>
          <cell r="C1011" t="str">
            <v>Jun</v>
          </cell>
          <cell r="D1011">
            <v>27</v>
          </cell>
          <cell r="F1011">
            <v>970</v>
          </cell>
          <cell r="G1011">
            <v>1.9239999999999999</v>
          </cell>
          <cell r="H1011">
            <v>165</v>
          </cell>
          <cell r="I1011">
            <v>0.32700000000000001</v>
          </cell>
          <cell r="J1011">
            <v>184</v>
          </cell>
          <cell r="L1011">
            <v>0.184</v>
          </cell>
          <cell r="M1011">
            <v>487</v>
          </cell>
          <cell r="N1011">
            <v>0.96599999999999997</v>
          </cell>
          <cell r="P1011">
            <v>1.472E-2</v>
          </cell>
        </row>
        <row r="1012">
          <cell r="A1012">
            <v>28304</v>
          </cell>
          <cell r="B1012">
            <v>1977</v>
          </cell>
          <cell r="C1012" t="str">
            <v>Jun</v>
          </cell>
          <cell r="D1012">
            <v>28</v>
          </cell>
          <cell r="F1012">
            <v>980</v>
          </cell>
          <cell r="G1012">
            <v>1.944</v>
          </cell>
          <cell r="H1012">
            <v>151</v>
          </cell>
          <cell r="I1012">
            <v>0.3</v>
          </cell>
          <cell r="J1012">
            <v>210</v>
          </cell>
          <cell r="L1012">
            <v>0.21</v>
          </cell>
          <cell r="M1012">
            <v>563</v>
          </cell>
          <cell r="N1012">
            <v>1.117</v>
          </cell>
          <cell r="P1012">
            <v>1.6799999999999999E-2</v>
          </cell>
        </row>
        <row r="1013">
          <cell r="A1013">
            <v>28305</v>
          </cell>
          <cell r="B1013">
            <v>1977</v>
          </cell>
          <cell r="C1013" t="str">
            <v>Jun</v>
          </cell>
          <cell r="D1013">
            <v>29</v>
          </cell>
          <cell r="F1013">
            <v>1000</v>
          </cell>
          <cell r="G1013">
            <v>1.9830000000000001</v>
          </cell>
          <cell r="H1013">
            <v>169</v>
          </cell>
          <cell r="I1013">
            <v>0.33500000000000002</v>
          </cell>
          <cell r="J1013">
            <v>210</v>
          </cell>
          <cell r="L1013">
            <v>0.21</v>
          </cell>
          <cell r="M1013">
            <v>600</v>
          </cell>
          <cell r="N1013">
            <v>1.19</v>
          </cell>
          <cell r="P1013">
            <v>1.6799999999999999E-2</v>
          </cell>
        </row>
        <row r="1014">
          <cell r="A1014">
            <v>28306</v>
          </cell>
          <cell r="B1014">
            <v>1977</v>
          </cell>
          <cell r="C1014" t="str">
            <v>Jun</v>
          </cell>
          <cell r="D1014">
            <v>30</v>
          </cell>
          <cell r="F1014">
            <v>1020</v>
          </cell>
          <cell r="G1014">
            <v>2.0230000000000001</v>
          </cell>
          <cell r="H1014">
            <v>110</v>
          </cell>
          <cell r="I1014">
            <v>0.218</v>
          </cell>
          <cell r="J1014">
            <v>210</v>
          </cell>
          <cell r="L1014">
            <v>0.21</v>
          </cell>
          <cell r="M1014">
            <v>525</v>
          </cell>
          <cell r="N1014">
            <v>1.0409999999999999</v>
          </cell>
          <cell r="P1014">
            <v>1.6799999999999999E-2</v>
          </cell>
        </row>
        <row r="1015">
          <cell r="A1015">
            <v>28307</v>
          </cell>
          <cell r="B1015">
            <v>1977</v>
          </cell>
          <cell r="C1015" t="str">
            <v>Jul</v>
          </cell>
          <cell r="D1015">
            <v>1</v>
          </cell>
          <cell r="F1015">
            <v>1000</v>
          </cell>
          <cell r="G1015">
            <v>1.9830000000000001</v>
          </cell>
          <cell r="H1015">
            <v>110</v>
          </cell>
          <cell r="I1015">
            <v>0.218</v>
          </cell>
          <cell r="J1015">
            <v>210</v>
          </cell>
          <cell r="L1015">
            <v>0.21</v>
          </cell>
          <cell r="M1015">
            <v>529</v>
          </cell>
          <cell r="N1015">
            <v>1.0489999999999999</v>
          </cell>
          <cell r="P1015">
            <v>1.6799999999999999E-2</v>
          </cell>
        </row>
        <row r="1016">
          <cell r="A1016">
            <v>28308</v>
          </cell>
          <cell r="B1016">
            <v>1977</v>
          </cell>
          <cell r="C1016" t="str">
            <v>Jul</v>
          </cell>
          <cell r="D1016">
            <v>2</v>
          </cell>
          <cell r="F1016">
            <v>972</v>
          </cell>
          <cell r="G1016">
            <v>1.9279999999999999</v>
          </cell>
          <cell r="H1016">
            <v>131</v>
          </cell>
          <cell r="I1016">
            <v>0.26</v>
          </cell>
          <cell r="J1016">
            <v>210</v>
          </cell>
          <cell r="L1016">
            <v>0.21</v>
          </cell>
          <cell r="M1016">
            <v>361</v>
          </cell>
          <cell r="N1016">
            <v>0.71599999999999997</v>
          </cell>
          <cell r="P1016">
            <v>1.6799999999999999E-2</v>
          </cell>
        </row>
        <row r="1017">
          <cell r="A1017">
            <v>28309</v>
          </cell>
          <cell r="B1017">
            <v>1977</v>
          </cell>
          <cell r="C1017" t="str">
            <v>Jul</v>
          </cell>
          <cell r="D1017">
            <v>3</v>
          </cell>
          <cell r="F1017">
            <v>935</v>
          </cell>
          <cell r="G1017">
            <v>1.855</v>
          </cell>
          <cell r="H1017">
            <v>209</v>
          </cell>
          <cell r="I1017">
            <v>0.41499999999999998</v>
          </cell>
          <cell r="J1017">
            <v>210</v>
          </cell>
          <cell r="L1017">
            <v>0.21</v>
          </cell>
          <cell r="M1017">
            <v>233</v>
          </cell>
          <cell r="N1017">
            <v>0.46200000000000002</v>
          </cell>
          <cell r="P1017">
            <v>1.6799999999999999E-2</v>
          </cell>
        </row>
        <row r="1018">
          <cell r="A1018">
            <v>28310</v>
          </cell>
          <cell r="B1018">
            <v>1977</v>
          </cell>
          <cell r="C1018" t="str">
            <v>Jul</v>
          </cell>
          <cell r="D1018">
            <v>4</v>
          </cell>
          <cell r="F1018">
            <v>899</v>
          </cell>
          <cell r="G1018">
            <v>1.7829999999999999</v>
          </cell>
          <cell r="H1018">
            <v>245</v>
          </cell>
          <cell r="I1018">
            <v>0.48599999999999999</v>
          </cell>
          <cell r="J1018">
            <v>210</v>
          </cell>
          <cell r="L1018">
            <v>0.21</v>
          </cell>
          <cell r="M1018">
            <v>200</v>
          </cell>
          <cell r="N1018">
            <v>0.39700000000000002</v>
          </cell>
          <cell r="P1018">
            <v>1.6799999999999999E-2</v>
          </cell>
        </row>
        <row r="1019">
          <cell r="A1019">
            <v>28311</v>
          </cell>
          <cell r="B1019">
            <v>1977</v>
          </cell>
          <cell r="C1019" t="str">
            <v>Jul</v>
          </cell>
          <cell r="D1019">
            <v>5</v>
          </cell>
          <cell r="F1019">
            <v>892</v>
          </cell>
          <cell r="G1019">
            <v>1.7689999999999999</v>
          </cell>
          <cell r="H1019">
            <v>266</v>
          </cell>
          <cell r="I1019">
            <v>0.52800000000000002</v>
          </cell>
          <cell r="J1019">
            <v>163</v>
          </cell>
          <cell r="L1019">
            <v>0.16300000000000001</v>
          </cell>
          <cell r="M1019">
            <v>250</v>
          </cell>
          <cell r="N1019">
            <v>0.496</v>
          </cell>
          <cell r="P1019">
            <v>1.3040000000000001E-2</v>
          </cell>
        </row>
        <row r="1020">
          <cell r="A1020">
            <v>28312</v>
          </cell>
          <cell r="B1020">
            <v>1977</v>
          </cell>
          <cell r="C1020" t="str">
            <v>Jul</v>
          </cell>
          <cell r="D1020">
            <v>6</v>
          </cell>
          <cell r="F1020">
            <v>894</v>
          </cell>
          <cell r="G1020">
            <v>1.7729999999999999</v>
          </cell>
          <cell r="H1020">
            <v>285</v>
          </cell>
          <cell r="I1020">
            <v>0.56499999999999995</v>
          </cell>
          <cell r="J1020">
            <v>140</v>
          </cell>
          <cell r="L1020">
            <v>0.14000000000000001</v>
          </cell>
          <cell r="M1020">
            <v>200</v>
          </cell>
          <cell r="N1020">
            <v>0.39700000000000002</v>
          </cell>
          <cell r="P1020">
            <v>1.1200000000000002E-2</v>
          </cell>
        </row>
        <row r="1021">
          <cell r="A1021">
            <v>28313</v>
          </cell>
          <cell r="B1021">
            <v>1977</v>
          </cell>
          <cell r="C1021" t="str">
            <v>Jul</v>
          </cell>
          <cell r="D1021">
            <v>7</v>
          </cell>
          <cell r="F1021">
            <v>923</v>
          </cell>
          <cell r="G1021">
            <v>1.831</v>
          </cell>
          <cell r="H1021">
            <v>249</v>
          </cell>
          <cell r="I1021">
            <v>0.49399999999999999</v>
          </cell>
          <cell r="J1021">
            <v>140</v>
          </cell>
          <cell r="L1021">
            <v>0.14000000000000001</v>
          </cell>
          <cell r="M1021">
            <v>220</v>
          </cell>
          <cell r="N1021">
            <v>0.436</v>
          </cell>
          <cell r="P1021">
            <v>1.1200000000000002E-2</v>
          </cell>
        </row>
        <row r="1022">
          <cell r="A1022">
            <v>28314</v>
          </cell>
          <cell r="B1022">
            <v>1977</v>
          </cell>
          <cell r="C1022" t="str">
            <v>Jul</v>
          </cell>
          <cell r="D1022">
            <v>8</v>
          </cell>
          <cell r="F1022">
            <v>918</v>
          </cell>
          <cell r="G1022">
            <v>1.821</v>
          </cell>
          <cell r="H1022">
            <v>200</v>
          </cell>
          <cell r="I1022">
            <v>0.39700000000000002</v>
          </cell>
          <cell r="J1022">
            <v>163</v>
          </cell>
          <cell r="L1022">
            <v>0.16300000000000001</v>
          </cell>
          <cell r="M1022">
            <v>200</v>
          </cell>
          <cell r="N1022">
            <v>0.39700000000000002</v>
          </cell>
          <cell r="P1022">
            <v>1.3040000000000001E-2</v>
          </cell>
        </row>
        <row r="1023">
          <cell r="A1023">
            <v>28315</v>
          </cell>
          <cell r="B1023">
            <v>1977</v>
          </cell>
          <cell r="C1023" t="str">
            <v>Jul</v>
          </cell>
          <cell r="D1023">
            <v>9</v>
          </cell>
          <cell r="F1023">
            <v>921</v>
          </cell>
          <cell r="G1023">
            <v>1.827</v>
          </cell>
          <cell r="H1023">
            <v>160</v>
          </cell>
          <cell r="I1023">
            <v>0.317</v>
          </cell>
          <cell r="J1023">
            <v>210</v>
          </cell>
          <cell r="L1023">
            <v>0.21</v>
          </cell>
          <cell r="M1023">
            <v>244</v>
          </cell>
          <cell r="N1023">
            <v>0.48399999999999999</v>
          </cell>
          <cell r="P1023">
            <v>1.6799999999999999E-2</v>
          </cell>
        </row>
        <row r="1024">
          <cell r="A1024">
            <v>28316</v>
          </cell>
          <cell r="B1024">
            <v>1977</v>
          </cell>
          <cell r="C1024" t="str">
            <v>Jul</v>
          </cell>
          <cell r="D1024">
            <v>10</v>
          </cell>
          <cell r="F1024">
            <v>957</v>
          </cell>
          <cell r="G1024">
            <v>1.8979999999999999</v>
          </cell>
          <cell r="H1024">
            <v>148</v>
          </cell>
          <cell r="I1024">
            <v>0.29399999999999998</v>
          </cell>
          <cell r="J1024">
            <v>210</v>
          </cell>
          <cell r="L1024">
            <v>0.21</v>
          </cell>
          <cell r="M1024">
            <v>224</v>
          </cell>
          <cell r="N1024">
            <v>0.44400000000000001</v>
          </cell>
          <cell r="P1024">
            <v>1.6799999999999999E-2</v>
          </cell>
        </row>
        <row r="1025">
          <cell r="A1025">
            <v>28317</v>
          </cell>
          <cell r="B1025">
            <v>1977</v>
          </cell>
          <cell r="C1025" t="str">
            <v>Jul</v>
          </cell>
          <cell r="D1025">
            <v>11</v>
          </cell>
          <cell r="F1025">
            <v>982</v>
          </cell>
          <cell r="G1025">
            <v>1.948</v>
          </cell>
          <cell r="H1025">
            <v>144</v>
          </cell>
          <cell r="I1025">
            <v>0.28599999999999998</v>
          </cell>
          <cell r="J1025">
            <v>210</v>
          </cell>
          <cell r="L1025">
            <v>0.21</v>
          </cell>
          <cell r="M1025">
            <v>225</v>
          </cell>
          <cell r="N1025">
            <v>0.44600000000000001</v>
          </cell>
          <cell r="P1025">
            <v>1.6799999999999999E-2</v>
          </cell>
        </row>
        <row r="1026">
          <cell r="A1026">
            <v>28318</v>
          </cell>
          <cell r="B1026">
            <v>1977</v>
          </cell>
          <cell r="C1026" t="str">
            <v>Jul</v>
          </cell>
          <cell r="D1026">
            <v>12</v>
          </cell>
          <cell r="F1026">
            <v>1000</v>
          </cell>
          <cell r="G1026">
            <v>1.9830000000000001</v>
          </cell>
          <cell r="H1026">
            <v>167</v>
          </cell>
          <cell r="I1026">
            <v>0.33100000000000002</v>
          </cell>
          <cell r="J1026">
            <v>210</v>
          </cell>
          <cell r="L1026">
            <v>0.21</v>
          </cell>
          <cell r="M1026">
            <v>230</v>
          </cell>
          <cell r="N1026">
            <v>0.45600000000000002</v>
          </cell>
          <cell r="P1026">
            <v>1.6799999999999999E-2</v>
          </cell>
        </row>
        <row r="1027">
          <cell r="A1027">
            <v>28319</v>
          </cell>
          <cell r="B1027">
            <v>1977</v>
          </cell>
          <cell r="C1027" t="str">
            <v>Jul</v>
          </cell>
          <cell r="D1027">
            <v>13</v>
          </cell>
          <cell r="F1027">
            <v>1005</v>
          </cell>
          <cell r="G1027">
            <v>1.9930000000000001</v>
          </cell>
          <cell r="H1027">
            <v>153</v>
          </cell>
          <cell r="I1027">
            <v>0.30299999999999999</v>
          </cell>
          <cell r="J1027">
            <v>210</v>
          </cell>
          <cell r="L1027">
            <v>0.21</v>
          </cell>
          <cell r="M1027">
            <v>303</v>
          </cell>
          <cell r="N1027">
            <v>0.60099999999999998</v>
          </cell>
          <cell r="P1027">
            <v>1.6799999999999999E-2</v>
          </cell>
        </row>
        <row r="1028">
          <cell r="A1028">
            <v>28320</v>
          </cell>
          <cell r="B1028">
            <v>1977</v>
          </cell>
          <cell r="C1028" t="str">
            <v>Jul</v>
          </cell>
          <cell r="D1028">
            <v>14</v>
          </cell>
          <cell r="F1028">
            <v>1010</v>
          </cell>
          <cell r="G1028">
            <v>2.0030000000000001</v>
          </cell>
          <cell r="H1028">
            <v>106</v>
          </cell>
          <cell r="I1028">
            <v>0.21</v>
          </cell>
          <cell r="J1028">
            <v>210</v>
          </cell>
          <cell r="L1028">
            <v>0.21</v>
          </cell>
          <cell r="M1028">
            <v>350</v>
          </cell>
          <cell r="N1028">
            <v>0.69399999999999995</v>
          </cell>
          <cell r="P1028">
            <v>1.6799999999999999E-2</v>
          </cell>
        </row>
        <row r="1029">
          <cell r="A1029">
            <v>28321</v>
          </cell>
          <cell r="B1029">
            <v>1977</v>
          </cell>
          <cell r="C1029" t="str">
            <v>Jul</v>
          </cell>
          <cell r="D1029">
            <v>15</v>
          </cell>
          <cell r="F1029">
            <v>1010</v>
          </cell>
          <cell r="G1029">
            <v>2.0030000000000001</v>
          </cell>
          <cell r="H1029">
            <v>86</v>
          </cell>
          <cell r="I1029">
            <v>0.17100000000000001</v>
          </cell>
          <cell r="J1029">
            <v>210</v>
          </cell>
          <cell r="L1029">
            <v>0.21</v>
          </cell>
          <cell r="M1029">
            <v>371</v>
          </cell>
          <cell r="N1029">
            <v>0.73599999999999999</v>
          </cell>
          <cell r="P1029">
            <v>1.6799999999999999E-2</v>
          </cell>
        </row>
        <row r="1030">
          <cell r="A1030">
            <v>28322</v>
          </cell>
          <cell r="B1030">
            <v>1977</v>
          </cell>
          <cell r="C1030" t="str">
            <v>Jul</v>
          </cell>
          <cell r="D1030">
            <v>16</v>
          </cell>
          <cell r="F1030">
            <v>1005</v>
          </cell>
          <cell r="G1030">
            <v>1.9930000000000001</v>
          </cell>
          <cell r="H1030">
            <v>88</v>
          </cell>
          <cell r="I1030">
            <v>0.17499999999999999</v>
          </cell>
          <cell r="J1030">
            <v>210</v>
          </cell>
          <cell r="L1030">
            <v>0.21</v>
          </cell>
          <cell r="M1030">
            <v>425</v>
          </cell>
          <cell r="N1030">
            <v>0.84299999999999997</v>
          </cell>
          <cell r="P1030">
            <v>1.6799999999999999E-2</v>
          </cell>
        </row>
        <row r="1031">
          <cell r="A1031">
            <v>28323</v>
          </cell>
          <cell r="B1031">
            <v>1977</v>
          </cell>
          <cell r="C1031" t="str">
            <v>Jul</v>
          </cell>
          <cell r="D1031">
            <v>17</v>
          </cell>
          <cell r="F1031">
            <v>1000</v>
          </cell>
          <cell r="G1031">
            <v>1.9830000000000001</v>
          </cell>
          <cell r="H1031">
            <v>92</v>
          </cell>
          <cell r="I1031">
            <v>0.182</v>
          </cell>
          <cell r="J1031">
            <v>210</v>
          </cell>
          <cell r="L1031">
            <v>0.21</v>
          </cell>
          <cell r="M1031">
            <v>425</v>
          </cell>
          <cell r="N1031">
            <v>0.84299999999999997</v>
          </cell>
          <cell r="P1031">
            <v>1.6799999999999999E-2</v>
          </cell>
        </row>
        <row r="1032">
          <cell r="A1032">
            <v>28324</v>
          </cell>
          <cell r="B1032">
            <v>1977</v>
          </cell>
          <cell r="C1032" t="str">
            <v>Jul</v>
          </cell>
          <cell r="D1032">
            <v>18</v>
          </cell>
          <cell r="F1032">
            <v>1010</v>
          </cell>
          <cell r="G1032">
            <v>2.0030000000000001</v>
          </cell>
          <cell r="H1032">
            <v>106</v>
          </cell>
          <cell r="I1032">
            <v>0.21</v>
          </cell>
          <cell r="J1032">
            <v>210</v>
          </cell>
          <cell r="L1032">
            <v>0.21</v>
          </cell>
          <cell r="M1032">
            <v>465</v>
          </cell>
          <cell r="N1032">
            <v>0.92200000000000004</v>
          </cell>
          <cell r="P1032">
            <v>1.6799999999999999E-2</v>
          </cell>
        </row>
        <row r="1033">
          <cell r="A1033">
            <v>28325</v>
          </cell>
          <cell r="B1033">
            <v>1977</v>
          </cell>
          <cell r="C1033" t="str">
            <v>Jul</v>
          </cell>
          <cell r="D1033">
            <v>19</v>
          </cell>
          <cell r="F1033">
            <v>1000</v>
          </cell>
          <cell r="G1033">
            <v>1.9830000000000001</v>
          </cell>
          <cell r="H1033">
            <v>138</v>
          </cell>
          <cell r="I1033">
            <v>0.27400000000000002</v>
          </cell>
          <cell r="J1033">
            <v>210</v>
          </cell>
          <cell r="L1033">
            <v>0.21</v>
          </cell>
          <cell r="M1033">
            <v>545</v>
          </cell>
          <cell r="N1033">
            <v>1.081</v>
          </cell>
          <cell r="P1033">
            <v>1.6799999999999999E-2</v>
          </cell>
        </row>
        <row r="1034">
          <cell r="A1034">
            <v>28326</v>
          </cell>
          <cell r="B1034">
            <v>1977</v>
          </cell>
          <cell r="C1034" t="str">
            <v>Jul</v>
          </cell>
          <cell r="D1034">
            <v>20</v>
          </cell>
          <cell r="F1034">
            <v>1010</v>
          </cell>
          <cell r="G1034">
            <v>2.0030000000000001</v>
          </cell>
          <cell r="H1034">
            <v>144</v>
          </cell>
          <cell r="I1034">
            <v>0.28599999999999998</v>
          </cell>
          <cell r="J1034">
            <v>210</v>
          </cell>
          <cell r="L1034">
            <v>0.21</v>
          </cell>
          <cell r="M1034">
            <v>427</v>
          </cell>
          <cell r="N1034">
            <v>0.84699999999999998</v>
          </cell>
          <cell r="P1034">
            <v>1.6799999999999999E-2</v>
          </cell>
        </row>
        <row r="1035">
          <cell r="A1035">
            <v>28327</v>
          </cell>
          <cell r="B1035">
            <v>1977</v>
          </cell>
          <cell r="C1035" t="str">
            <v>Jul</v>
          </cell>
          <cell r="D1035">
            <v>21</v>
          </cell>
          <cell r="F1035">
            <v>1000</v>
          </cell>
          <cell r="G1035">
            <v>1.9830000000000001</v>
          </cell>
          <cell r="H1035">
            <v>140</v>
          </cell>
          <cell r="I1035">
            <v>0.27800000000000002</v>
          </cell>
          <cell r="J1035">
            <v>210</v>
          </cell>
          <cell r="L1035">
            <v>0.21</v>
          </cell>
          <cell r="M1035">
            <v>417</v>
          </cell>
          <cell r="N1035">
            <v>0.82699999999999996</v>
          </cell>
          <cell r="P1035">
            <v>1.6799999999999999E-2</v>
          </cell>
        </row>
        <row r="1036">
          <cell r="A1036">
            <v>28328</v>
          </cell>
          <cell r="B1036">
            <v>1977</v>
          </cell>
          <cell r="C1036" t="str">
            <v>Jul</v>
          </cell>
          <cell r="D1036">
            <v>22</v>
          </cell>
          <cell r="F1036">
            <v>990</v>
          </cell>
          <cell r="G1036">
            <v>1.964</v>
          </cell>
          <cell r="H1036">
            <v>81</v>
          </cell>
          <cell r="I1036">
            <v>0.161</v>
          </cell>
          <cell r="J1036">
            <v>210</v>
          </cell>
          <cell r="L1036">
            <v>0.21</v>
          </cell>
          <cell r="M1036">
            <v>400</v>
          </cell>
          <cell r="N1036">
            <v>0.79300000000000004</v>
          </cell>
          <cell r="P1036">
            <v>1.6799999999999999E-2</v>
          </cell>
        </row>
        <row r="1037">
          <cell r="A1037">
            <v>28329</v>
          </cell>
          <cell r="B1037">
            <v>1977</v>
          </cell>
          <cell r="C1037" t="str">
            <v>Jul</v>
          </cell>
          <cell r="D1037">
            <v>23</v>
          </cell>
          <cell r="F1037">
            <v>983</v>
          </cell>
          <cell r="G1037">
            <v>1.95</v>
          </cell>
          <cell r="H1037">
            <v>121</v>
          </cell>
          <cell r="I1037">
            <v>0.24</v>
          </cell>
          <cell r="J1037">
            <v>210</v>
          </cell>
          <cell r="L1037">
            <v>0.21</v>
          </cell>
          <cell r="M1037">
            <v>432</v>
          </cell>
          <cell r="N1037">
            <v>0.85699999999999998</v>
          </cell>
          <cell r="P1037">
            <v>1.6799999999999999E-2</v>
          </cell>
        </row>
        <row r="1038">
          <cell r="A1038">
            <v>28330</v>
          </cell>
          <cell r="B1038">
            <v>1977</v>
          </cell>
          <cell r="C1038" t="str">
            <v>Jul</v>
          </cell>
          <cell r="D1038">
            <v>24</v>
          </cell>
          <cell r="F1038">
            <v>963</v>
          </cell>
          <cell r="G1038">
            <v>1.91</v>
          </cell>
          <cell r="H1038">
            <v>123</v>
          </cell>
          <cell r="I1038">
            <v>0.24399999999999999</v>
          </cell>
          <cell r="J1038">
            <v>210</v>
          </cell>
          <cell r="L1038">
            <v>0.21</v>
          </cell>
          <cell r="M1038">
            <v>420</v>
          </cell>
          <cell r="N1038">
            <v>0.83299999999999996</v>
          </cell>
          <cell r="P1038">
            <v>1.6799999999999999E-2</v>
          </cell>
        </row>
        <row r="1039">
          <cell r="A1039">
            <v>28331</v>
          </cell>
          <cell r="B1039">
            <v>1977</v>
          </cell>
          <cell r="C1039" t="str">
            <v>Jul</v>
          </cell>
          <cell r="D1039">
            <v>25</v>
          </cell>
          <cell r="F1039">
            <v>952</v>
          </cell>
          <cell r="G1039">
            <v>1.8879999999999999</v>
          </cell>
          <cell r="H1039">
            <v>123</v>
          </cell>
          <cell r="I1039">
            <v>0.24399999999999999</v>
          </cell>
          <cell r="J1039">
            <v>210</v>
          </cell>
          <cell r="L1039">
            <v>0.21</v>
          </cell>
          <cell r="M1039">
            <v>400</v>
          </cell>
          <cell r="N1039">
            <v>0.79300000000000004</v>
          </cell>
          <cell r="P1039">
            <v>1.6799999999999999E-2</v>
          </cell>
        </row>
        <row r="1040">
          <cell r="A1040">
            <v>28332</v>
          </cell>
          <cell r="B1040">
            <v>1977</v>
          </cell>
          <cell r="C1040" t="str">
            <v>Jul</v>
          </cell>
          <cell r="D1040">
            <v>26</v>
          </cell>
          <cell r="F1040">
            <v>963</v>
          </cell>
          <cell r="G1040">
            <v>1.91</v>
          </cell>
          <cell r="H1040">
            <v>124</v>
          </cell>
          <cell r="I1040">
            <v>0.246</v>
          </cell>
          <cell r="J1040">
            <v>210</v>
          </cell>
          <cell r="L1040">
            <v>0.21</v>
          </cell>
          <cell r="M1040">
            <v>359</v>
          </cell>
          <cell r="N1040">
            <v>0.71199999999999997</v>
          </cell>
          <cell r="P1040">
            <v>1.6799999999999999E-2</v>
          </cell>
        </row>
        <row r="1041">
          <cell r="A1041">
            <v>28333</v>
          </cell>
          <cell r="B1041">
            <v>1977</v>
          </cell>
          <cell r="C1041" t="str">
            <v>Jul</v>
          </cell>
          <cell r="D1041">
            <v>27</v>
          </cell>
          <cell r="F1041">
            <v>958</v>
          </cell>
          <cell r="G1041">
            <v>1.9</v>
          </cell>
          <cell r="H1041">
            <v>123</v>
          </cell>
          <cell r="I1041">
            <v>0.24399999999999999</v>
          </cell>
          <cell r="J1041">
            <v>210</v>
          </cell>
          <cell r="L1041">
            <v>0.21</v>
          </cell>
          <cell r="M1041">
            <v>350</v>
          </cell>
          <cell r="N1041">
            <v>0.69399999999999995</v>
          </cell>
          <cell r="P1041">
            <v>1.6799999999999999E-2</v>
          </cell>
        </row>
        <row r="1042">
          <cell r="A1042">
            <v>28334</v>
          </cell>
          <cell r="B1042">
            <v>1977</v>
          </cell>
          <cell r="C1042" t="str">
            <v>Jul</v>
          </cell>
          <cell r="D1042">
            <v>28</v>
          </cell>
          <cell r="F1042">
            <v>954</v>
          </cell>
          <cell r="G1042">
            <v>1.8919999999999999</v>
          </cell>
          <cell r="H1042">
            <v>123</v>
          </cell>
          <cell r="I1042">
            <v>0.24399999999999999</v>
          </cell>
          <cell r="J1042">
            <v>210</v>
          </cell>
          <cell r="L1042">
            <v>0.21</v>
          </cell>
          <cell r="M1042">
            <v>400</v>
          </cell>
          <cell r="N1042">
            <v>0.79300000000000004</v>
          </cell>
          <cell r="P1042">
            <v>1.6799999999999999E-2</v>
          </cell>
        </row>
        <row r="1043">
          <cell r="A1043">
            <v>28335</v>
          </cell>
          <cell r="B1043">
            <v>1977</v>
          </cell>
          <cell r="C1043" t="str">
            <v>Jul</v>
          </cell>
          <cell r="D1043">
            <v>29</v>
          </cell>
          <cell r="F1043">
            <v>954</v>
          </cell>
          <cell r="G1043">
            <v>1.8919999999999999</v>
          </cell>
          <cell r="H1043">
            <v>125</v>
          </cell>
          <cell r="I1043">
            <v>0.248</v>
          </cell>
          <cell r="J1043">
            <v>210</v>
          </cell>
          <cell r="L1043">
            <v>0.21</v>
          </cell>
          <cell r="M1043">
            <v>385</v>
          </cell>
          <cell r="N1043">
            <v>0.76400000000000001</v>
          </cell>
          <cell r="P1043">
            <v>1.6799999999999999E-2</v>
          </cell>
        </row>
        <row r="1044">
          <cell r="A1044">
            <v>28336</v>
          </cell>
          <cell r="B1044">
            <v>1977</v>
          </cell>
          <cell r="C1044" t="str">
            <v>Jul</v>
          </cell>
          <cell r="D1044">
            <v>30</v>
          </cell>
          <cell r="F1044">
            <v>938</v>
          </cell>
          <cell r="G1044">
            <v>1.86</v>
          </cell>
          <cell r="H1044">
            <v>125</v>
          </cell>
          <cell r="I1044">
            <v>0.248</v>
          </cell>
          <cell r="J1044">
            <v>210</v>
          </cell>
          <cell r="L1044">
            <v>0.21</v>
          </cell>
          <cell r="M1044">
            <v>365</v>
          </cell>
          <cell r="N1044">
            <v>0.72399999999999998</v>
          </cell>
          <cell r="P1044">
            <v>1.6799999999999999E-2</v>
          </cell>
        </row>
        <row r="1045">
          <cell r="A1045">
            <v>28337</v>
          </cell>
          <cell r="B1045">
            <v>1977</v>
          </cell>
          <cell r="C1045" t="str">
            <v>Jul</v>
          </cell>
          <cell r="D1045">
            <v>31</v>
          </cell>
          <cell r="F1045">
            <v>929</v>
          </cell>
          <cell r="G1045">
            <v>1.843</v>
          </cell>
          <cell r="H1045">
            <v>118</v>
          </cell>
          <cell r="I1045">
            <v>0.23400000000000001</v>
          </cell>
          <cell r="J1045">
            <v>210</v>
          </cell>
          <cell r="L1045">
            <v>0.21</v>
          </cell>
          <cell r="M1045">
            <v>191</v>
          </cell>
          <cell r="N1045">
            <v>0.379</v>
          </cell>
          <cell r="P1045">
            <v>1.6799999999999999E-2</v>
          </cell>
        </row>
        <row r="1046">
          <cell r="A1046">
            <v>28338</v>
          </cell>
          <cell r="B1046">
            <v>1977</v>
          </cell>
          <cell r="C1046" t="str">
            <v>Aug</v>
          </cell>
          <cell r="D1046">
            <v>1</v>
          </cell>
          <cell r="F1046">
            <v>947</v>
          </cell>
          <cell r="G1046">
            <v>1.8779999999999999</v>
          </cell>
          <cell r="H1046">
            <v>119</v>
          </cell>
          <cell r="I1046">
            <v>0.23599999999999999</v>
          </cell>
          <cell r="J1046">
            <v>210</v>
          </cell>
          <cell r="L1046">
            <v>0.21</v>
          </cell>
          <cell r="M1046">
            <v>175</v>
          </cell>
          <cell r="N1046">
            <v>0.34699999999999998</v>
          </cell>
          <cell r="P1046">
            <v>1.6799999999999999E-2</v>
          </cell>
        </row>
        <row r="1047">
          <cell r="A1047">
            <v>28339</v>
          </cell>
          <cell r="B1047">
            <v>1977</v>
          </cell>
          <cell r="C1047" t="str">
            <v>Aug</v>
          </cell>
          <cell r="D1047">
            <v>2</v>
          </cell>
          <cell r="F1047">
            <v>943</v>
          </cell>
          <cell r="G1047">
            <v>1.87</v>
          </cell>
          <cell r="H1047">
            <v>119</v>
          </cell>
          <cell r="I1047">
            <v>0.23599999999999999</v>
          </cell>
          <cell r="J1047">
            <v>210</v>
          </cell>
          <cell r="L1047">
            <v>0.21</v>
          </cell>
          <cell r="M1047">
            <v>187</v>
          </cell>
          <cell r="N1047">
            <v>0.371</v>
          </cell>
          <cell r="P1047">
            <v>1.6799999999999999E-2</v>
          </cell>
        </row>
        <row r="1048">
          <cell r="A1048">
            <v>28340</v>
          </cell>
          <cell r="B1048">
            <v>1977</v>
          </cell>
          <cell r="C1048" t="str">
            <v>Aug</v>
          </cell>
          <cell r="D1048">
            <v>3</v>
          </cell>
          <cell r="F1048">
            <v>924</v>
          </cell>
          <cell r="G1048">
            <v>1.833</v>
          </cell>
          <cell r="H1048">
            <v>122</v>
          </cell>
          <cell r="I1048">
            <v>0.24199999999999999</v>
          </cell>
          <cell r="J1048">
            <v>210</v>
          </cell>
          <cell r="L1048">
            <v>0.21</v>
          </cell>
          <cell r="M1048">
            <v>201</v>
          </cell>
          <cell r="N1048">
            <v>0.39900000000000002</v>
          </cell>
          <cell r="P1048">
            <v>1.6799999999999999E-2</v>
          </cell>
        </row>
        <row r="1049">
          <cell r="A1049">
            <v>28341</v>
          </cell>
          <cell r="B1049">
            <v>1977</v>
          </cell>
          <cell r="C1049" t="str">
            <v>Aug</v>
          </cell>
          <cell r="D1049">
            <v>4</v>
          </cell>
          <cell r="F1049">
            <v>919</v>
          </cell>
          <cell r="G1049">
            <v>1.823</v>
          </cell>
          <cell r="H1049">
            <v>139</v>
          </cell>
          <cell r="I1049">
            <v>0.27600000000000002</v>
          </cell>
          <cell r="J1049">
            <v>210</v>
          </cell>
          <cell r="L1049">
            <v>0.21</v>
          </cell>
          <cell r="M1049">
            <v>150</v>
          </cell>
          <cell r="N1049">
            <v>0.29799999999999999</v>
          </cell>
          <cell r="P1049">
            <v>1.6799999999999999E-2</v>
          </cell>
        </row>
        <row r="1050">
          <cell r="A1050">
            <v>28342</v>
          </cell>
          <cell r="B1050">
            <v>1977</v>
          </cell>
          <cell r="C1050" t="str">
            <v>Aug</v>
          </cell>
          <cell r="D1050">
            <v>5</v>
          </cell>
          <cell r="F1050">
            <v>911</v>
          </cell>
          <cell r="G1050">
            <v>1.8069999999999999</v>
          </cell>
          <cell r="H1050">
            <v>167</v>
          </cell>
          <cell r="I1050">
            <v>0.33100000000000002</v>
          </cell>
          <cell r="J1050">
            <v>210</v>
          </cell>
          <cell r="L1050">
            <v>0.21</v>
          </cell>
          <cell r="M1050">
            <v>150</v>
          </cell>
          <cell r="N1050">
            <v>0.29799999999999999</v>
          </cell>
          <cell r="P1050">
            <v>1.6799999999999999E-2</v>
          </cell>
        </row>
        <row r="1051">
          <cell r="A1051">
            <v>28343</v>
          </cell>
          <cell r="B1051">
            <v>1977</v>
          </cell>
          <cell r="C1051" t="str">
            <v>Aug</v>
          </cell>
          <cell r="D1051">
            <v>6</v>
          </cell>
          <cell r="F1051">
            <v>916</v>
          </cell>
          <cell r="G1051">
            <v>1.8169999999999999</v>
          </cell>
          <cell r="H1051">
            <v>161</v>
          </cell>
          <cell r="I1051">
            <v>0.31900000000000001</v>
          </cell>
          <cell r="J1051">
            <v>210</v>
          </cell>
          <cell r="L1051">
            <v>0.21</v>
          </cell>
          <cell r="M1051">
            <v>150</v>
          </cell>
          <cell r="N1051">
            <v>0.29799999999999999</v>
          </cell>
          <cell r="P1051">
            <v>1.6799999999999999E-2</v>
          </cell>
        </row>
        <row r="1052">
          <cell r="A1052">
            <v>28344</v>
          </cell>
          <cell r="B1052">
            <v>1977</v>
          </cell>
          <cell r="C1052" t="str">
            <v>Aug</v>
          </cell>
          <cell r="D1052">
            <v>7</v>
          </cell>
          <cell r="F1052">
            <v>915</v>
          </cell>
          <cell r="G1052">
            <v>1.8149999999999999</v>
          </cell>
          <cell r="H1052">
            <v>149</v>
          </cell>
          <cell r="I1052">
            <v>0.29599999999999999</v>
          </cell>
          <cell r="J1052">
            <v>210</v>
          </cell>
          <cell r="L1052">
            <v>0.21</v>
          </cell>
          <cell r="M1052">
            <v>150</v>
          </cell>
          <cell r="N1052">
            <v>0.29799999999999999</v>
          </cell>
          <cell r="P1052">
            <v>1.6799999999999999E-2</v>
          </cell>
        </row>
        <row r="1053">
          <cell r="A1053">
            <v>28345</v>
          </cell>
          <cell r="B1053">
            <v>1977</v>
          </cell>
          <cell r="C1053" t="str">
            <v>Aug</v>
          </cell>
          <cell r="D1053">
            <v>8</v>
          </cell>
          <cell r="F1053">
            <v>867</v>
          </cell>
          <cell r="G1053">
            <v>1.72</v>
          </cell>
          <cell r="H1053">
            <v>148</v>
          </cell>
          <cell r="I1053">
            <v>0.29399999999999998</v>
          </cell>
          <cell r="J1053">
            <v>210</v>
          </cell>
          <cell r="L1053">
            <v>0.21</v>
          </cell>
          <cell r="M1053">
            <v>169</v>
          </cell>
          <cell r="N1053">
            <v>0.33500000000000002</v>
          </cell>
          <cell r="P1053">
            <v>1.6799999999999999E-2</v>
          </cell>
        </row>
        <row r="1054">
          <cell r="A1054">
            <v>28346</v>
          </cell>
          <cell r="B1054">
            <v>1977</v>
          </cell>
          <cell r="C1054" t="str">
            <v>Aug</v>
          </cell>
          <cell r="D1054">
            <v>9</v>
          </cell>
          <cell r="F1054">
            <v>831</v>
          </cell>
          <cell r="G1054">
            <v>1.6479999999999999</v>
          </cell>
          <cell r="H1054">
            <v>159</v>
          </cell>
          <cell r="I1054">
            <v>0.315</v>
          </cell>
          <cell r="J1054">
            <v>163</v>
          </cell>
          <cell r="L1054">
            <v>0.16300000000000001</v>
          </cell>
          <cell r="M1054">
            <v>162</v>
          </cell>
          <cell r="N1054">
            <v>0.32100000000000001</v>
          </cell>
          <cell r="P1054">
            <v>1.3040000000000001E-2</v>
          </cell>
        </row>
        <row r="1055">
          <cell r="A1055">
            <v>28347</v>
          </cell>
          <cell r="B1055">
            <v>1977</v>
          </cell>
          <cell r="C1055" t="str">
            <v>Aug</v>
          </cell>
          <cell r="D1055">
            <v>10</v>
          </cell>
          <cell r="F1055">
            <v>820</v>
          </cell>
          <cell r="G1055">
            <v>1.6259999999999999</v>
          </cell>
          <cell r="H1055">
            <v>186</v>
          </cell>
          <cell r="I1055">
            <v>0.36899999999999999</v>
          </cell>
          <cell r="J1055">
            <v>140</v>
          </cell>
          <cell r="L1055">
            <v>0.14000000000000001</v>
          </cell>
          <cell r="M1055">
            <v>129</v>
          </cell>
          <cell r="N1055">
            <v>0.25600000000000001</v>
          </cell>
          <cell r="P1055">
            <v>1.1200000000000002E-2</v>
          </cell>
        </row>
        <row r="1056">
          <cell r="A1056">
            <v>28348</v>
          </cell>
          <cell r="B1056">
            <v>1977</v>
          </cell>
          <cell r="C1056" t="str">
            <v>Aug</v>
          </cell>
          <cell r="D1056">
            <v>11</v>
          </cell>
          <cell r="F1056">
            <v>842</v>
          </cell>
          <cell r="G1056">
            <v>1.67</v>
          </cell>
          <cell r="H1056">
            <v>173</v>
          </cell>
          <cell r="I1056">
            <v>0.34300000000000003</v>
          </cell>
          <cell r="J1056">
            <v>140</v>
          </cell>
          <cell r="L1056">
            <v>0.14000000000000001</v>
          </cell>
          <cell r="M1056">
            <v>134</v>
          </cell>
          <cell r="N1056">
            <v>0.26600000000000001</v>
          </cell>
          <cell r="P1056">
            <v>1.1200000000000002E-2</v>
          </cell>
        </row>
        <row r="1057">
          <cell r="A1057">
            <v>28349</v>
          </cell>
          <cell r="B1057">
            <v>1977</v>
          </cell>
          <cell r="C1057" t="str">
            <v>Aug</v>
          </cell>
          <cell r="D1057">
            <v>12</v>
          </cell>
          <cell r="F1057">
            <v>892</v>
          </cell>
          <cell r="G1057">
            <v>1.7689999999999999</v>
          </cell>
          <cell r="H1057">
            <v>151</v>
          </cell>
          <cell r="I1057">
            <v>0.3</v>
          </cell>
          <cell r="J1057">
            <v>140</v>
          </cell>
          <cell r="L1057">
            <v>0.14000000000000001</v>
          </cell>
          <cell r="M1057">
            <v>137</v>
          </cell>
          <cell r="N1057">
            <v>0.27200000000000002</v>
          </cell>
          <cell r="P1057">
            <v>1.1200000000000002E-2</v>
          </cell>
        </row>
        <row r="1058">
          <cell r="A1058">
            <v>28350</v>
          </cell>
          <cell r="B1058">
            <v>1977</v>
          </cell>
          <cell r="C1058" t="str">
            <v>Aug</v>
          </cell>
          <cell r="D1058">
            <v>13</v>
          </cell>
          <cell r="F1058">
            <v>873</v>
          </cell>
          <cell r="G1058">
            <v>1.732</v>
          </cell>
          <cell r="H1058">
            <v>126</v>
          </cell>
          <cell r="I1058">
            <v>0.25</v>
          </cell>
          <cell r="J1058">
            <v>140</v>
          </cell>
          <cell r="L1058">
            <v>0.14000000000000001</v>
          </cell>
          <cell r="M1058">
            <v>119</v>
          </cell>
          <cell r="N1058">
            <v>0.23599999999999999</v>
          </cell>
          <cell r="P1058">
            <v>1.1200000000000002E-2</v>
          </cell>
        </row>
        <row r="1059">
          <cell r="A1059">
            <v>28351</v>
          </cell>
          <cell r="B1059">
            <v>1977</v>
          </cell>
          <cell r="C1059" t="str">
            <v>Aug</v>
          </cell>
          <cell r="D1059">
            <v>14</v>
          </cell>
          <cell r="F1059">
            <v>841</v>
          </cell>
          <cell r="G1059">
            <v>1.6679999999999999</v>
          </cell>
          <cell r="H1059">
            <v>118</v>
          </cell>
          <cell r="I1059">
            <v>0.23400000000000001</v>
          </cell>
          <cell r="J1059">
            <v>140</v>
          </cell>
          <cell r="L1059">
            <v>0.14000000000000001</v>
          </cell>
          <cell r="M1059">
            <v>108</v>
          </cell>
          <cell r="N1059">
            <v>0.214</v>
          </cell>
          <cell r="P1059">
            <v>1.1200000000000002E-2</v>
          </cell>
        </row>
        <row r="1060">
          <cell r="A1060">
            <v>28352</v>
          </cell>
          <cell r="B1060">
            <v>1977</v>
          </cell>
          <cell r="C1060" t="str">
            <v>Aug</v>
          </cell>
          <cell r="D1060">
            <v>15</v>
          </cell>
          <cell r="F1060">
            <v>853</v>
          </cell>
          <cell r="G1060">
            <v>1.6919999999999999</v>
          </cell>
          <cell r="H1060">
            <v>141</v>
          </cell>
          <cell r="I1060">
            <v>0.28000000000000003</v>
          </cell>
          <cell r="J1060">
            <v>140</v>
          </cell>
          <cell r="L1060">
            <v>0.14000000000000001</v>
          </cell>
          <cell r="M1060">
            <v>25</v>
          </cell>
          <cell r="N1060">
            <v>0.05</v>
          </cell>
          <cell r="P1060">
            <v>1.1200000000000002E-2</v>
          </cell>
        </row>
        <row r="1061">
          <cell r="A1061">
            <v>28353</v>
          </cell>
          <cell r="B1061">
            <v>1977</v>
          </cell>
          <cell r="C1061" t="str">
            <v>Aug</v>
          </cell>
          <cell r="D1061">
            <v>16</v>
          </cell>
          <cell r="F1061">
            <v>853</v>
          </cell>
          <cell r="G1061">
            <v>1.6919999999999999</v>
          </cell>
          <cell r="H1061">
            <v>175</v>
          </cell>
          <cell r="I1061">
            <v>0.34699999999999998</v>
          </cell>
          <cell r="J1061">
            <v>140</v>
          </cell>
          <cell r="L1061">
            <v>0.14000000000000001</v>
          </cell>
          <cell r="M1061">
            <v>33</v>
          </cell>
          <cell r="N1061">
            <v>6.5000000000000002E-2</v>
          </cell>
          <cell r="P1061">
            <v>1.1200000000000002E-2</v>
          </cell>
        </row>
        <row r="1062">
          <cell r="A1062">
            <v>28354</v>
          </cell>
          <cell r="B1062">
            <v>1977</v>
          </cell>
          <cell r="C1062" t="str">
            <v>Aug</v>
          </cell>
          <cell r="D1062">
            <v>17</v>
          </cell>
          <cell r="F1062">
            <v>853</v>
          </cell>
          <cell r="G1062">
            <v>1.6919999999999999</v>
          </cell>
          <cell r="H1062">
            <v>185</v>
          </cell>
          <cell r="I1062">
            <v>0.36699999999999999</v>
          </cell>
          <cell r="J1062">
            <v>140</v>
          </cell>
          <cell r="L1062">
            <v>0.14000000000000001</v>
          </cell>
          <cell r="M1062">
            <v>104</v>
          </cell>
          <cell r="N1062">
            <v>0.20599999999999999</v>
          </cell>
          <cell r="P1062">
            <v>1.1200000000000002E-2</v>
          </cell>
        </row>
        <row r="1063">
          <cell r="A1063">
            <v>28355</v>
          </cell>
          <cell r="B1063">
            <v>1977</v>
          </cell>
          <cell r="C1063" t="str">
            <v>Aug</v>
          </cell>
          <cell r="D1063">
            <v>18</v>
          </cell>
          <cell r="F1063">
            <v>846</v>
          </cell>
          <cell r="G1063">
            <v>1.6779999999999999</v>
          </cell>
          <cell r="H1063">
            <v>183</v>
          </cell>
          <cell r="I1063">
            <v>0.36299999999999999</v>
          </cell>
          <cell r="J1063">
            <v>140</v>
          </cell>
          <cell r="L1063">
            <v>0.14000000000000001</v>
          </cell>
          <cell r="M1063">
            <v>92</v>
          </cell>
          <cell r="N1063">
            <v>0.182</v>
          </cell>
          <cell r="P1063">
            <v>1.1200000000000002E-2</v>
          </cell>
        </row>
        <row r="1064">
          <cell r="A1064">
            <v>28356</v>
          </cell>
          <cell r="B1064">
            <v>1977</v>
          </cell>
          <cell r="C1064" t="str">
            <v>Aug</v>
          </cell>
          <cell r="D1064">
            <v>19</v>
          </cell>
          <cell r="F1064">
            <v>840</v>
          </cell>
          <cell r="G1064">
            <v>1.6659999999999999</v>
          </cell>
          <cell r="H1064">
            <v>172</v>
          </cell>
          <cell r="I1064">
            <v>0.34100000000000003</v>
          </cell>
          <cell r="J1064">
            <v>140</v>
          </cell>
          <cell r="L1064">
            <v>0.14000000000000001</v>
          </cell>
          <cell r="M1064">
            <v>78</v>
          </cell>
          <cell r="N1064">
            <v>0.155</v>
          </cell>
          <cell r="P1064">
            <v>1.1200000000000002E-2</v>
          </cell>
        </row>
        <row r="1065">
          <cell r="A1065">
            <v>28357</v>
          </cell>
          <cell r="B1065">
            <v>1977</v>
          </cell>
          <cell r="C1065" t="str">
            <v>Aug</v>
          </cell>
          <cell r="D1065">
            <v>20</v>
          </cell>
          <cell r="F1065">
            <v>861</v>
          </cell>
          <cell r="G1065">
            <v>1.708</v>
          </cell>
          <cell r="H1065">
            <v>205</v>
          </cell>
          <cell r="I1065">
            <v>0.40699999999999997</v>
          </cell>
          <cell r="J1065">
            <v>140</v>
          </cell>
          <cell r="L1065">
            <v>0.14000000000000001</v>
          </cell>
          <cell r="M1065">
            <v>125</v>
          </cell>
          <cell r="N1065">
            <v>0.248</v>
          </cell>
          <cell r="P1065">
            <v>1.1200000000000002E-2</v>
          </cell>
        </row>
        <row r="1066">
          <cell r="A1066">
            <v>28358</v>
          </cell>
          <cell r="B1066">
            <v>1977</v>
          </cell>
          <cell r="C1066" t="str">
            <v>Aug</v>
          </cell>
          <cell r="D1066">
            <v>21</v>
          </cell>
          <cell r="F1066">
            <v>853</v>
          </cell>
          <cell r="G1066">
            <v>1.6919999999999999</v>
          </cell>
          <cell r="H1066">
            <v>202</v>
          </cell>
          <cell r="I1066">
            <v>0.40100000000000002</v>
          </cell>
          <cell r="J1066">
            <v>116.5</v>
          </cell>
          <cell r="L1066">
            <v>0.11700000000000001</v>
          </cell>
          <cell r="M1066">
            <v>66</v>
          </cell>
          <cell r="N1066">
            <v>0.13100000000000001</v>
          </cell>
          <cell r="P1066">
            <v>9.3200000000000002E-3</v>
          </cell>
        </row>
        <row r="1067">
          <cell r="A1067">
            <v>28359</v>
          </cell>
          <cell r="B1067">
            <v>1977</v>
          </cell>
          <cell r="C1067" t="str">
            <v>Aug</v>
          </cell>
          <cell r="D1067">
            <v>22</v>
          </cell>
          <cell r="F1067">
            <v>846</v>
          </cell>
          <cell r="G1067">
            <v>1.6779999999999999</v>
          </cell>
          <cell r="H1067">
            <v>204</v>
          </cell>
          <cell r="I1067">
            <v>0.40500000000000003</v>
          </cell>
          <cell r="J1067">
            <v>93</v>
          </cell>
          <cell r="L1067">
            <v>9.2999999999999999E-2</v>
          </cell>
          <cell r="M1067">
            <v>54</v>
          </cell>
          <cell r="N1067">
            <v>0.107</v>
          </cell>
          <cell r="P1067">
            <v>1.6926E-2</v>
          </cell>
        </row>
        <row r="1068">
          <cell r="A1068">
            <v>28360</v>
          </cell>
          <cell r="B1068">
            <v>1977</v>
          </cell>
          <cell r="C1068" t="str">
            <v>Aug</v>
          </cell>
          <cell r="D1068">
            <v>23</v>
          </cell>
          <cell r="F1068">
            <v>869</v>
          </cell>
          <cell r="G1068">
            <v>1.724</v>
          </cell>
          <cell r="H1068">
            <v>206</v>
          </cell>
          <cell r="I1068">
            <v>0.40899999999999997</v>
          </cell>
          <cell r="J1068">
            <v>70</v>
          </cell>
          <cell r="L1068">
            <v>7.0000000000000007E-2</v>
          </cell>
          <cell r="M1068">
            <v>67</v>
          </cell>
          <cell r="N1068">
            <v>0.13300000000000001</v>
          </cell>
          <cell r="P1068">
            <v>1.2740000000000001E-2</v>
          </cell>
        </row>
        <row r="1069">
          <cell r="A1069">
            <v>28361</v>
          </cell>
          <cell r="B1069">
            <v>1977</v>
          </cell>
          <cell r="C1069" t="str">
            <v>Aug</v>
          </cell>
          <cell r="D1069">
            <v>24</v>
          </cell>
          <cell r="F1069">
            <v>889</v>
          </cell>
          <cell r="G1069">
            <v>1.7629999999999999</v>
          </cell>
          <cell r="H1069">
            <v>212</v>
          </cell>
          <cell r="I1069">
            <v>0.42</v>
          </cell>
          <cell r="J1069">
            <v>117</v>
          </cell>
          <cell r="L1069">
            <v>0.11700000000000001</v>
          </cell>
          <cell r="M1069">
            <v>67</v>
          </cell>
          <cell r="N1069">
            <v>0.13300000000000001</v>
          </cell>
          <cell r="P1069">
            <v>9.3600000000000003E-3</v>
          </cell>
        </row>
        <row r="1070">
          <cell r="A1070">
            <v>28362</v>
          </cell>
          <cell r="B1070">
            <v>1977</v>
          </cell>
          <cell r="C1070" t="str">
            <v>Aug</v>
          </cell>
          <cell r="D1070">
            <v>25</v>
          </cell>
          <cell r="F1070">
            <v>825</v>
          </cell>
          <cell r="G1070">
            <v>1.6359999999999999</v>
          </cell>
          <cell r="H1070">
            <v>236</v>
          </cell>
          <cell r="I1070">
            <v>0.46800000000000003</v>
          </cell>
          <cell r="J1070">
            <v>140</v>
          </cell>
          <cell r="L1070">
            <v>0.14000000000000001</v>
          </cell>
          <cell r="M1070">
            <v>39</v>
          </cell>
          <cell r="N1070">
            <v>7.6999999999999999E-2</v>
          </cell>
          <cell r="P1070">
            <v>1.1200000000000002E-2</v>
          </cell>
        </row>
        <row r="1071">
          <cell r="A1071">
            <v>28363</v>
          </cell>
          <cell r="B1071">
            <v>1977</v>
          </cell>
          <cell r="C1071" t="str">
            <v>Aug</v>
          </cell>
          <cell r="D1071">
            <v>26</v>
          </cell>
          <cell r="F1071">
            <v>720</v>
          </cell>
          <cell r="G1071">
            <v>1.4279999999999999</v>
          </cell>
          <cell r="H1071">
            <v>260</v>
          </cell>
          <cell r="I1071">
            <v>0.51600000000000001</v>
          </cell>
          <cell r="J1071">
            <v>140</v>
          </cell>
          <cell r="L1071">
            <v>0.14000000000000001</v>
          </cell>
          <cell r="M1071">
            <v>50</v>
          </cell>
          <cell r="N1071">
            <v>9.9000000000000005E-2</v>
          </cell>
          <cell r="P1071">
            <v>1.1200000000000002E-2</v>
          </cell>
        </row>
        <row r="1072">
          <cell r="A1072">
            <v>28364</v>
          </cell>
          <cell r="B1072">
            <v>1977</v>
          </cell>
          <cell r="C1072" t="str">
            <v>Aug</v>
          </cell>
          <cell r="D1072">
            <v>27</v>
          </cell>
          <cell r="F1072">
            <v>685</v>
          </cell>
          <cell r="G1072">
            <v>1.359</v>
          </cell>
          <cell r="H1072">
            <v>265</v>
          </cell>
          <cell r="I1072">
            <v>0.52600000000000002</v>
          </cell>
          <cell r="J1072">
            <v>140</v>
          </cell>
          <cell r="L1072">
            <v>0.14000000000000001</v>
          </cell>
          <cell r="M1072">
            <v>0</v>
          </cell>
          <cell r="N1072">
            <v>0</v>
          </cell>
          <cell r="P1072">
            <v>1.1200000000000002E-2</v>
          </cell>
        </row>
        <row r="1073">
          <cell r="A1073">
            <v>28365</v>
          </cell>
          <cell r="B1073">
            <v>1977</v>
          </cell>
          <cell r="C1073" t="str">
            <v>Aug</v>
          </cell>
          <cell r="D1073">
            <v>28</v>
          </cell>
          <cell r="F1073">
            <v>673</v>
          </cell>
          <cell r="G1073">
            <v>1.335</v>
          </cell>
          <cell r="H1073">
            <v>259</v>
          </cell>
          <cell r="I1073">
            <v>0.51400000000000001</v>
          </cell>
          <cell r="J1073">
            <v>96</v>
          </cell>
          <cell r="L1073">
            <v>9.6000000000000002E-2</v>
          </cell>
          <cell r="M1073">
            <v>0</v>
          </cell>
          <cell r="N1073">
            <v>0</v>
          </cell>
          <cell r="P1073">
            <v>1.7472000000000001E-2</v>
          </cell>
        </row>
        <row r="1074">
          <cell r="A1074">
            <v>28366</v>
          </cell>
          <cell r="B1074">
            <v>1977</v>
          </cell>
          <cell r="C1074" t="str">
            <v>Aug</v>
          </cell>
          <cell r="D1074">
            <v>29</v>
          </cell>
          <cell r="F1074">
            <v>660</v>
          </cell>
          <cell r="G1074">
            <v>1.3089999999999999</v>
          </cell>
          <cell r="H1074">
            <v>244</v>
          </cell>
          <cell r="I1074">
            <v>0.48399999999999999</v>
          </cell>
          <cell r="J1074">
            <v>70</v>
          </cell>
          <cell r="L1074">
            <v>7.0000000000000007E-2</v>
          </cell>
          <cell r="M1074">
            <v>0</v>
          </cell>
          <cell r="N1074">
            <v>0</v>
          </cell>
          <cell r="P1074">
            <v>1.2740000000000001E-2</v>
          </cell>
        </row>
        <row r="1075">
          <cell r="A1075">
            <v>28367</v>
          </cell>
          <cell r="B1075">
            <v>1977</v>
          </cell>
          <cell r="C1075" t="str">
            <v>Aug</v>
          </cell>
          <cell r="D1075">
            <v>30</v>
          </cell>
          <cell r="F1075">
            <v>647</v>
          </cell>
          <cell r="G1075">
            <v>1.2829999999999999</v>
          </cell>
          <cell r="H1075">
            <v>222</v>
          </cell>
          <cell r="I1075">
            <v>0.44</v>
          </cell>
          <cell r="J1075">
            <v>70</v>
          </cell>
          <cell r="L1075">
            <v>7.0000000000000007E-2</v>
          </cell>
          <cell r="M1075">
            <v>50</v>
          </cell>
          <cell r="N1075">
            <v>9.9000000000000005E-2</v>
          </cell>
          <cell r="P1075">
            <v>1.2740000000000001E-2</v>
          </cell>
        </row>
        <row r="1076">
          <cell r="A1076">
            <v>28368</v>
          </cell>
          <cell r="B1076">
            <v>1977</v>
          </cell>
          <cell r="C1076" t="str">
            <v>Aug</v>
          </cell>
          <cell r="D1076">
            <v>31</v>
          </cell>
          <cell r="F1076">
            <v>671</v>
          </cell>
          <cell r="G1076">
            <v>1.331</v>
          </cell>
          <cell r="H1076">
            <v>198</v>
          </cell>
          <cell r="I1076">
            <v>0.39300000000000002</v>
          </cell>
          <cell r="J1076">
            <v>70</v>
          </cell>
          <cell r="L1076">
            <v>7.0000000000000007E-2</v>
          </cell>
          <cell r="M1076">
            <v>125</v>
          </cell>
          <cell r="N1076">
            <v>0.248</v>
          </cell>
          <cell r="P1076">
            <v>1.2740000000000001E-2</v>
          </cell>
        </row>
        <row r="1077">
          <cell r="A1077">
            <v>28369</v>
          </cell>
          <cell r="B1077">
            <v>1977</v>
          </cell>
          <cell r="C1077" t="str">
            <v>Sep</v>
          </cell>
          <cell r="D1077">
            <v>1</v>
          </cell>
          <cell r="F1077">
            <v>705</v>
          </cell>
          <cell r="G1077">
            <v>1.3979999999999999</v>
          </cell>
          <cell r="H1077">
            <v>156</v>
          </cell>
          <cell r="I1077">
            <v>0.309</v>
          </cell>
          <cell r="J1077">
            <v>70</v>
          </cell>
          <cell r="L1077">
            <v>7.0000000000000007E-2</v>
          </cell>
          <cell r="M1077">
            <v>48</v>
          </cell>
          <cell r="N1077">
            <v>9.5000000000000001E-2</v>
          </cell>
          <cell r="P1077">
            <v>1.2740000000000001E-2</v>
          </cell>
        </row>
        <row r="1078">
          <cell r="A1078">
            <v>28370</v>
          </cell>
          <cell r="B1078">
            <v>1977</v>
          </cell>
          <cell r="C1078" t="str">
            <v>Sep</v>
          </cell>
          <cell r="D1078">
            <v>2</v>
          </cell>
          <cell r="F1078">
            <v>738</v>
          </cell>
          <cell r="G1078">
            <v>1.464</v>
          </cell>
          <cell r="H1078">
            <v>145</v>
          </cell>
          <cell r="I1078">
            <v>0.28799999999999998</v>
          </cell>
          <cell r="J1078">
            <v>70</v>
          </cell>
          <cell r="L1078">
            <v>7.0000000000000007E-2</v>
          </cell>
          <cell r="M1078">
            <v>125</v>
          </cell>
          <cell r="N1078">
            <v>0.248</v>
          </cell>
          <cell r="P1078">
            <v>1.2740000000000001E-2</v>
          </cell>
        </row>
        <row r="1079">
          <cell r="A1079">
            <v>28371</v>
          </cell>
          <cell r="B1079">
            <v>1977</v>
          </cell>
          <cell r="C1079" t="str">
            <v>Sep</v>
          </cell>
          <cell r="D1079">
            <v>3</v>
          </cell>
          <cell r="F1079">
            <v>772</v>
          </cell>
          <cell r="G1079">
            <v>1.5309999999999999</v>
          </cell>
          <cell r="H1079">
            <v>145</v>
          </cell>
          <cell r="I1079">
            <v>0.28799999999999998</v>
          </cell>
          <cell r="J1079">
            <v>70</v>
          </cell>
          <cell r="L1079">
            <v>7.0000000000000007E-2</v>
          </cell>
          <cell r="M1079">
            <v>82</v>
          </cell>
          <cell r="N1079">
            <v>0.16300000000000001</v>
          </cell>
          <cell r="P1079">
            <v>1.2740000000000001E-2</v>
          </cell>
        </row>
        <row r="1080">
          <cell r="A1080">
            <v>28372</v>
          </cell>
          <cell r="B1080">
            <v>1977</v>
          </cell>
          <cell r="C1080" t="str">
            <v>Sep</v>
          </cell>
          <cell r="D1080">
            <v>4</v>
          </cell>
          <cell r="F1080">
            <v>820</v>
          </cell>
          <cell r="G1080">
            <v>1.6259999999999999</v>
          </cell>
          <cell r="H1080">
            <v>144</v>
          </cell>
          <cell r="I1080">
            <v>0.28599999999999998</v>
          </cell>
          <cell r="J1080">
            <v>70</v>
          </cell>
          <cell r="L1080">
            <v>7.0000000000000007E-2</v>
          </cell>
          <cell r="M1080">
            <v>68</v>
          </cell>
          <cell r="N1080">
            <v>0.13500000000000001</v>
          </cell>
          <cell r="P1080">
            <v>1.2740000000000001E-2</v>
          </cell>
        </row>
        <row r="1081">
          <cell r="A1081">
            <v>28373</v>
          </cell>
          <cell r="B1081">
            <v>1977</v>
          </cell>
          <cell r="C1081" t="str">
            <v>Sep</v>
          </cell>
          <cell r="D1081">
            <v>5</v>
          </cell>
          <cell r="F1081">
            <v>838</v>
          </cell>
          <cell r="G1081">
            <v>1.6619999999999999</v>
          </cell>
          <cell r="H1081">
            <v>145</v>
          </cell>
          <cell r="I1081">
            <v>0.28799999999999998</v>
          </cell>
          <cell r="J1081">
            <v>70</v>
          </cell>
          <cell r="L1081">
            <v>7.0000000000000007E-2</v>
          </cell>
          <cell r="M1081">
            <v>66</v>
          </cell>
          <cell r="N1081">
            <v>0.13100000000000001</v>
          </cell>
          <cell r="P1081">
            <v>1.2740000000000001E-2</v>
          </cell>
        </row>
        <row r="1082">
          <cell r="A1082">
            <v>28374</v>
          </cell>
          <cell r="B1082">
            <v>1977</v>
          </cell>
          <cell r="C1082" t="str">
            <v>Sep</v>
          </cell>
          <cell r="D1082">
            <v>6</v>
          </cell>
          <cell r="F1082">
            <v>807</v>
          </cell>
          <cell r="G1082">
            <v>1.601</v>
          </cell>
          <cell r="H1082">
            <v>144</v>
          </cell>
          <cell r="I1082">
            <v>0.28599999999999998</v>
          </cell>
          <cell r="J1082">
            <v>70</v>
          </cell>
          <cell r="L1082">
            <v>7.0000000000000007E-2</v>
          </cell>
          <cell r="M1082">
            <v>50</v>
          </cell>
          <cell r="N1082">
            <v>9.9000000000000005E-2</v>
          </cell>
          <cell r="P1082">
            <v>1.2740000000000001E-2</v>
          </cell>
        </row>
        <row r="1083">
          <cell r="A1083">
            <v>28375</v>
          </cell>
          <cell r="B1083">
            <v>1977</v>
          </cell>
          <cell r="C1083" t="str">
            <v>Sep</v>
          </cell>
          <cell r="D1083">
            <v>7</v>
          </cell>
          <cell r="F1083">
            <v>813</v>
          </cell>
          <cell r="G1083">
            <v>1.613</v>
          </cell>
          <cell r="H1083">
            <v>124</v>
          </cell>
          <cell r="I1083">
            <v>0.246</v>
          </cell>
          <cell r="J1083">
            <v>70</v>
          </cell>
          <cell r="L1083">
            <v>7.0000000000000007E-2</v>
          </cell>
          <cell r="M1083">
            <v>94</v>
          </cell>
          <cell r="N1083">
            <v>0.186</v>
          </cell>
          <cell r="P1083">
            <v>1.2740000000000001E-2</v>
          </cell>
        </row>
        <row r="1084">
          <cell r="A1084">
            <v>28376</v>
          </cell>
          <cell r="B1084">
            <v>1977</v>
          </cell>
          <cell r="C1084" t="str">
            <v>Sep</v>
          </cell>
          <cell r="D1084">
            <v>8</v>
          </cell>
          <cell r="F1084">
            <v>820</v>
          </cell>
          <cell r="G1084">
            <v>1.6259999999999999</v>
          </cell>
          <cell r="H1084">
            <v>115</v>
          </cell>
          <cell r="I1084">
            <v>0.22800000000000001</v>
          </cell>
          <cell r="J1084">
            <v>70</v>
          </cell>
          <cell r="L1084">
            <v>7.0000000000000007E-2</v>
          </cell>
          <cell r="M1084">
            <v>116</v>
          </cell>
          <cell r="N1084">
            <v>0.23</v>
          </cell>
          <cell r="P1084">
            <v>1.2740000000000001E-2</v>
          </cell>
        </row>
        <row r="1085">
          <cell r="A1085">
            <v>28377</v>
          </cell>
          <cell r="B1085">
            <v>1977</v>
          </cell>
          <cell r="C1085" t="str">
            <v>Sep</v>
          </cell>
          <cell r="D1085">
            <v>9</v>
          </cell>
          <cell r="F1085">
            <v>801</v>
          </cell>
          <cell r="G1085">
            <v>1.589</v>
          </cell>
          <cell r="H1085">
            <v>116</v>
          </cell>
          <cell r="I1085">
            <v>0.23</v>
          </cell>
          <cell r="J1085">
            <v>117</v>
          </cell>
          <cell r="L1085">
            <v>0.11700000000000001</v>
          </cell>
          <cell r="M1085">
            <v>116</v>
          </cell>
          <cell r="N1085">
            <v>0.23</v>
          </cell>
          <cell r="P1085">
            <v>9.3600000000000003E-3</v>
          </cell>
        </row>
        <row r="1086">
          <cell r="A1086">
            <v>28378</v>
          </cell>
          <cell r="B1086">
            <v>1977</v>
          </cell>
          <cell r="C1086" t="str">
            <v>Sep</v>
          </cell>
          <cell r="D1086">
            <v>10</v>
          </cell>
          <cell r="F1086">
            <v>778</v>
          </cell>
          <cell r="G1086">
            <v>1.5429999999999999</v>
          </cell>
          <cell r="H1086">
            <v>117</v>
          </cell>
          <cell r="I1086">
            <v>0.23200000000000001</v>
          </cell>
          <cell r="J1086">
            <v>140</v>
          </cell>
          <cell r="L1086">
            <v>0.14000000000000001</v>
          </cell>
          <cell r="M1086">
            <v>100</v>
          </cell>
          <cell r="N1086">
            <v>0.19800000000000001</v>
          </cell>
          <cell r="P1086">
            <v>1.1200000000000002E-2</v>
          </cell>
        </row>
        <row r="1087">
          <cell r="A1087">
            <v>28379</v>
          </cell>
          <cell r="B1087">
            <v>1977</v>
          </cell>
          <cell r="C1087" t="str">
            <v>Sep</v>
          </cell>
          <cell r="D1087">
            <v>11</v>
          </cell>
          <cell r="F1087">
            <v>756</v>
          </cell>
          <cell r="G1087">
            <v>1.5</v>
          </cell>
          <cell r="H1087">
            <v>117</v>
          </cell>
          <cell r="I1087">
            <v>0.23200000000000001</v>
          </cell>
          <cell r="J1087">
            <v>93</v>
          </cell>
          <cell r="L1087">
            <v>9.2999999999999999E-2</v>
          </cell>
          <cell r="M1087">
            <v>25</v>
          </cell>
          <cell r="N1087">
            <v>0.05</v>
          </cell>
          <cell r="P1087">
            <v>1.6926E-2</v>
          </cell>
        </row>
        <row r="1088">
          <cell r="A1088">
            <v>28380</v>
          </cell>
          <cell r="B1088">
            <v>1977</v>
          </cell>
          <cell r="C1088" t="str">
            <v>Sep</v>
          </cell>
          <cell r="D1088">
            <v>12</v>
          </cell>
          <cell r="F1088">
            <v>772</v>
          </cell>
          <cell r="G1088">
            <v>1.5309999999999999</v>
          </cell>
          <cell r="H1088">
            <v>152</v>
          </cell>
          <cell r="I1088">
            <v>0.30099999999999999</v>
          </cell>
          <cell r="J1088">
            <v>70</v>
          </cell>
          <cell r="L1088">
            <v>7.0000000000000007E-2</v>
          </cell>
          <cell r="M1088">
            <v>0</v>
          </cell>
          <cell r="N1088">
            <v>0</v>
          </cell>
          <cell r="P1088">
            <v>1.2740000000000001E-2</v>
          </cell>
        </row>
        <row r="1089">
          <cell r="A1089">
            <v>28381</v>
          </cell>
          <cell r="B1089">
            <v>1977</v>
          </cell>
          <cell r="C1089" t="str">
            <v>Sep</v>
          </cell>
          <cell r="D1089">
            <v>13</v>
          </cell>
          <cell r="F1089">
            <v>760</v>
          </cell>
          <cell r="G1089">
            <v>1.5069999999999999</v>
          </cell>
          <cell r="H1089">
            <v>192</v>
          </cell>
          <cell r="I1089">
            <v>0.38100000000000001</v>
          </cell>
          <cell r="J1089">
            <v>70</v>
          </cell>
          <cell r="L1089">
            <v>7.0000000000000007E-2</v>
          </cell>
          <cell r="M1089">
            <v>0</v>
          </cell>
          <cell r="N1089">
            <v>0</v>
          </cell>
          <cell r="P1089">
            <v>1.2740000000000001E-2</v>
          </cell>
        </row>
        <row r="1090">
          <cell r="A1090">
            <v>28382</v>
          </cell>
          <cell r="B1090">
            <v>1977</v>
          </cell>
          <cell r="C1090" t="str">
            <v>Sep</v>
          </cell>
          <cell r="D1090">
            <v>14</v>
          </cell>
          <cell r="F1090">
            <v>750</v>
          </cell>
          <cell r="G1090">
            <v>1.488</v>
          </cell>
          <cell r="H1090">
            <v>200</v>
          </cell>
          <cell r="I1090">
            <v>0.39700000000000002</v>
          </cell>
          <cell r="J1090">
            <v>117</v>
          </cell>
          <cell r="L1090">
            <v>0.11700000000000001</v>
          </cell>
          <cell r="M1090">
            <v>28</v>
          </cell>
          <cell r="N1090">
            <v>5.6000000000000001E-2</v>
          </cell>
          <cell r="P1090">
            <v>9.3600000000000003E-3</v>
          </cell>
        </row>
        <row r="1091">
          <cell r="A1091">
            <v>28383</v>
          </cell>
          <cell r="B1091">
            <v>1977</v>
          </cell>
          <cell r="C1091" t="str">
            <v>Sep</v>
          </cell>
          <cell r="D1091">
            <v>15</v>
          </cell>
          <cell r="F1091">
            <v>783</v>
          </cell>
          <cell r="G1091">
            <v>1.5529999999999999</v>
          </cell>
          <cell r="H1091">
            <v>225</v>
          </cell>
          <cell r="I1091">
            <v>0.44600000000000001</v>
          </cell>
          <cell r="J1091">
            <v>140</v>
          </cell>
          <cell r="L1091">
            <v>0.14000000000000001</v>
          </cell>
          <cell r="M1091">
            <v>25</v>
          </cell>
          <cell r="N1091">
            <v>0.05</v>
          </cell>
          <cell r="P1091">
            <v>1.1200000000000002E-2</v>
          </cell>
        </row>
        <row r="1092">
          <cell r="A1092">
            <v>28384</v>
          </cell>
          <cell r="B1092">
            <v>1977</v>
          </cell>
          <cell r="C1092" t="str">
            <v>Sep</v>
          </cell>
          <cell r="D1092">
            <v>16</v>
          </cell>
          <cell r="F1092">
            <v>738</v>
          </cell>
          <cell r="G1092">
            <v>1.464</v>
          </cell>
          <cell r="H1092">
            <v>282</v>
          </cell>
          <cell r="I1092">
            <v>0.55900000000000005</v>
          </cell>
          <cell r="J1092">
            <v>140</v>
          </cell>
          <cell r="L1092">
            <v>0.14000000000000001</v>
          </cell>
          <cell r="M1092">
            <v>0</v>
          </cell>
          <cell r="N1092">
            <v>0</v>
          </cell>
          <cell r="P1092">
            <v>1.1200000000000002E-2</v>
          </cell>
        </row>
        <row r="1093">
          <cell r="A1093">
            <v>28385</v>
          </cell>
          <cell r="B1093">
            <v>1977</v>
          </cell>
          <cell r="C1093" t="str">
            <v>Sep</v>
          </cell>
          <cell r="D1093">
            <v>17</v>
          </cell>
          <cell r="F1093">
            <v>641</v>
          </cell>
          <cell r="G1093">
            <v>1.2709999999999999</v>
          </cell>
          <cell r="H1093">
            <v>384</v>
          </cell>
          <cell r="I1093">
            <v>0.76200000000000001</v>
          </cell>
          <cell r="J1093">
            <v>140</v>
          </cell>
          <cell r="L1093">
            <v>0.14000000000000001</v>
          </cell>
          <cell r="M1093">
            <v>0</v>
          </cell>
          <cell r="N1093">
            <v>0</v>
          </cell>
          <cell r="P1093">
            <v>1.1200000000000002E-2</v>
          </cell>
        </row>
        <row r="1094">
          <cell r="A1094">
            <v>28386</v>
          </cell>
          <cell r="B1094">
            <v>1977</v>
          </cell>
          <cell r="C1094" t="str">
            <v>Sep</v>
          </cell>
          <cell r="D1094">
            <v>18</v>
          </cell>
          <cell r="F1094">
            <v>557</v>
          </cell>
          <cell r="G1094">
            <v>1.105</v>
          </cell>
          <cell r="H1094">
            <v>419</v>
          </cell>
          <cell r="I1094">
            <v>0.83099999999999996</v>
          </cell>
          <cell r="J1094">
            <v>140</v>
          </cell>
          <cell r="L1094">
            <v>0.14000000000000001</v>
          </cell>
          <cell r="M1094">
            <v>0</v>
          </cell>
          <cell r="N1094">
            <v>0</v>
          </cell>
          <cell r="P1094">
            <v>1.1200000000000002E-2</v>
          </cell>
        </row>
        <row r="1095">
          <cell r="A1095">
            <v>28387</v>
          </cell>
          <cell r="B1095">
            <v>1977</v>
          </cell>
          <cell r="C1095" t="str">
            <v>Sep</v>
          </cell>
          <cell r="D1095">
            <v>19</v>
          </cell>
          <cell r="F1095">
            <v>479</v>
          </cell>
          <cell r="G1095">
            <v>0.95</v>
          </cell>
          <cell r="H1095">
            <v>402</v>
          </cell>
          <cell r="I1095">
            <v>0.79700000000000004</v>
          </cell>
          <cell r="J1095">
            <v>93</v>
          </cell>
          <cell r="L1095">
            <v>9.2999999999999999E-2</v>
          </cell>
          <cell r="M1095">
            <v>0</v>
          </cell>
          <cell r="N1095">
            <v>0</v>
          </cell>
          <cell r="P1095">
            <v>1.6926E-2</v>
          </cell>
        </row>
        <row r="1096">
          <cell r="A1096">
            <v>28388</v>
          </cell>
          <cell r="B1096">
            <v>1977</v>
          </cell>
          <cell r="C1096" t="str">
            <v>Sep</v>
          </cell>
          <cell r="D1096">
            <v>20</v>
          </cell>
          <cell r="F1096">
            <v>390</v>
          </cell>
          <cell r="G1096">
            <v>0.77400000000000002</v>
          </cell>
          <cell r="H1096">
            <v>385</v>
          </cell>
          <cell r="I1096">
            <v>0.76400000000000001</v>
          </cell>
          <cell r="J1096">
            <v>70</v>
          </cell>
          <cell r="L1096">
            <v>7.0000000000000007E-2</v>
          </cell>
          <cell r="M1096">
            <v>0</v>
          </cell>
          <cell r="N1096">
            <v>0</v>
          </cell>
          <cell r="P1096">
            <v>1.2740000000000001E-2</v>
          </cell>
        </row>
        <row r="1097">
          <cell r="A1097">
            <v>28389</v>
          </cell>
          <cell r="B1097">
            <v>1977</v>
          </cell>
          <cell r="C1097" t="str">
            <v>Sep</v>
          </cell>
          <cell r="D1097">
            <v>21</v>
          </cell>
          <cell r="F1097">
            <v>349</v>
          </cell>
          <cell r="G1097">
            <v>0.69199999999999995</v>
          </cell>
          <cell r="H1097">
            <v>354</v>
          </cell>
          <cell r="I1097">
            <v>0.70199999999999996</v>
          </cell>
          <cell r="J1097">
            <v>70</v>
          </cell>
          <cell r="L1097">
            <v>7.0000000000000007E-2</v>
          </cell>
          <cell r="M1097">
            <v>0</v>
          </cell>
          <cell r="N1097">
            <v>0</v>
          </cell>
          <cell r="P1097">
            <v>1.2740000000000001E-2</v>
          </cell>
        </row>
        <row r="1098">
          <cell r="A1098">
            <v>28390</v>
          </cell>
          <cell r="B1098">
            <v>1977</v>
          </cell>
          <cell r="C1098" t="str">
            <v>Sep</v>
          </cell>
          <cell r="D1098">
            <v>22</v>
          </cell>
          <cell r="F1098">
            <v>323</v>
          </cell>
          <cell r="G1098">
            <v>0.64100000000000001</v>
          </cell>
          <cell r="H1098">
            <v>330</v>
          </cell>
          <cell r="I1098">
            <v>0.65500000000000003</v>
          </cell>
          <cell r="J1098">
            <v>70</v>
          </cell>
          <cell r="L1098">
            <v>7.0000000000000007E-2</v>
          </cell>
          <cell r="M1098">
            <v>0</v>
          </cell>
          <cell r="N1098">
            <v>0</v>
          </cell>
          <cell r="P1098">
            <v>1.2740000000000001E-2</v>
          </cell>
        </row>
        <row r="1099">
          <cell r="A1099">
            <v>28391</v>
          </cell>
          <cell r="B1099">
            <v>1977</v>
          </cell>
          <cell r="C1099" t="str">
            <v>Sep</v>
          </cell>
          <cell r="D1099">
            <v>23</v>
          </cell>
          <cell r="F1099">
            <v>282</v>
          </cell>
          <cell r="G1099">
            <v>0.55900000000000005</v>
          </cell>
          <cell r="H1099">
            <v>384</v>
          </cell>
          <cell r="I1099">
            <v>0.76200000000000001</v>
          </cell>
          <cell r="J1099">
            <v>23</v>
          </cell>
          <cell r="L1099">
            <v>2.3E-2</v>
          </cell>
          <cell r="M1099">
            <v>0</v>
          </cell>
          <cell r="N1099">
            <v>0</v>
          </cell>
          <cell r="P1099">
            <v>4.1859999999999996E-3</v>
          </cell>
        </row>
        <row r="1100">
          <cell r="A1100">
            <v>28392</v>
          </cell>
          <cell r="B1100">
            <v>1977</v>
          </cell>
          <cell r="C1100" t="str">
            <v>Sep</v>
          </cell>
          <cell r="D1100">
            <v>24</v>
          </cell>
          <cell r="F1100">
            <v>284</v>
          </cell>
          <cell r="G1100">
            <v>0.56299999999999994</v>
          </cell>
          <cell r="H1100">
            <v>219</v>
          </cell>
          <cell r="I1100">
            <v>0.434</v>
          </cell>
          <cell r="J1100">
            <v>0</v>
          </cell>
          <cell r="L1100">
            <v>0</v>
          </cell>
          <cell r="M1100">
            <v>0</v>
          </cell>
          <cell r="N1100">
            <v>0</v>
          </cell>
          <cell r="P1100">
            <v>0</v>
          </cell>
        </row>
        <row r="1101">
          <cell r="A1101">
            <v>28393</v>
          </cell>
          <cell r="B1101">
            <v>1977</v>
          </cell>
          <cell r="C1101" t="str">
            <v>Sep</v>
          </cell>
          <cell r="D1101">
            <v>25</v>
          </cell>
          <cell r="F1101">
            <v>283</v>
          </cell>
          <cell r="G1101">
            <v>0.56100000000000005</v>
          </cell>
          <cell r="H1101">
            <v>202</v>
          </cell>
          <cell r="I1101">
            <v>0.40100000000000002</v>
          </cell>
          <cell r="J1101">
            <v>0</v>
          </cell>
          <cell r="L1101">
            <v>0</v>
          </cell>
          <cell r="M1101">
            <v>0</v>
          </cell>
          <cell r="N1101">
            <v>0</v>
          </cell>
          <cell r="P1101">
            <v>0</v>
          </cell>
        </row>
        <row r="1102">
          <cell r="A1102">
            <v>28394</v>
          </cell>
          <cell r="B1102">
            <v>1977</v>
          </cell>
          <cell r="C1102" t="str">
            <v>Sep</v>
          </cell>
          <cell r="D1102">
            <v>26</v>
          </cell>
          <cell r="F1102">
            <v>270</v>
          </cell>
          <cell r="G1102">
            <v>0.53600000000000003</v>
          </cell>
          <cell r="H1102">
            <v>210</v>
          </cell>
          <cell r="I1102">
            <v>0.41699999999999998</v>
          </cell>
          <cell r="J1102">
            <v>0</v>
          </cell>
          <cell r="L1102">
            <v>0</v>
          </cell>
          <cell r="M1102">
            <v>0</v>
          </cell>
          <cell r="N1102">
            <v>0</v>
          </cell>
          <cell r="P1102">
            <v>0</v>
          </cell>
        </row>
        <row r="1103">
          <cell r="A1103">
            <v>28395</v>
          </cell>
          <cell r="B1103">
            <v>1977</v>
          </cell>
          <cell r="C1103" t="str">
            <v>Sep</v>
          </cell>
          <cell r="D1103">
            <v>27</v>
          </cell>
          <cell r="F1103">
            <v>257</v>
          </cell>
          <cell r="G1103">
            <v>0.51</v>
          </cell>
          <cell r="H1103">
            <v>210</v>
          </cell>
          <cell r="I1103">
            <v>0.41699999999999998</v>
          </cell>
          <cell r="J1103">
            <v>0</v>
          </cell>
          <cell r="L1103">
            <v>0</v>
          </cell>
          <cell r="M1103">
            <v>0</v>
          </cell>
          <cell r="N1103">
            <v>0</v>
          </cell>
          <cell r="P1103">
            <v>0</v>
          </cell>
        </row>
        <row r="1104">
          <cell r="A1104">
            <v>28396</v>
          </cell>
          <cell r="B1104">
            <v>1977</v>
          </cell>
          <cell r="C1104" t="str">
            <v>Sep</v>
          </cell>
          <cell r="D1104">
            <v>28</v>
          </cell>
          <cell r="F1104">
            <v>247</v>
          </cell>
          <cell r="G1104">
            <v>0.49</v>
          </cell>
          <cell r="H1104">
            <v>195</v>
          </cell>
          <cell r="I1104">
            <v>0.38700000000000001</v>
          </cell>
          <cell r="J1104">
            <v>0</v>
          </cell>
          <cell r="L1104">
            <v>0</v>
          </cell>
          <cell r="M1104">
            <v>0</v>
          </cell>
          <cell r="N1104">
            <v>0</v>
          </cell>
          <cell r="P1104">
            <v>0</v>
          </cell>
        </row>
        <row r="1105">
          <cell r="A1105">
            <v>28397</v>
          </cell>
          <cell r="B1105">
            <v>1977</v>
          </cell>
          <cell r="C1105" t="str">
            <v>Sep</v>
          </cell>
          <cell r="D1105">
            <v>29</v>
          </cell>
          <cell r="F1105">
            <v>215</v>
          </cell>
          <cell r="G1105">
            <v>0.42599999999999999</v>
          </cell>
          <cell r="H1105">
            <v>261</v>
          </cell>
          <cell r="I1105">
            <v>0.51800000000000002</v>
          </cell>
          <cell r="J1105">
            <v>0</v>
          </cell>
          <cell r="L1105">
            <v>0</v>
          </cell>
          <cell r="M1105">
            <v>0</v>
          </cell>
          <cell r="N1105">
            <v>0</v>
          </cell>
          <cell r="P1105">
            <v>0</v>
          </cell>
        </row>
        <row r="1106">
          <cell r="A1106">
            <v>28398</v>
          </cell>
          <cell r="B1106">
            <v>1977</v>
          </cell>
          <cell r="C1106" t="str">
            <v>Sep</v>
          </cell>
          <cell r="D1106">
            <v>30</v>
          </cell>
          <cell r="F1106">
            <v>202</v>
          </cell>
          <cell r="G1106">
            <v>0.40100000000000002</v>
          </cell>
          <cell r="H1106">
            <v>316</v>
          </cell>
          <cell r="I1106">
            <v>0.627</v>
          </cell>
          <cell r="J1106">
            <v>0</v>
          </cell>
          <cell r="L1106">
            <v>0</v>
          </cell>
          <cell r="M1106">
            <v>0</v>
          </cell>
          <cell r="N1106">
            <v>0</v>
          </cell>
          <cell r="P1106">
            <v>0</v>
          </cell>
        </row>
        <row r="1107">
          <cell r="A1107">
            <v>28399</v>
          </cell>
          <cell r="B1107">
            <v>1977</v>
          </cell>
          <cell r="C1107" t="str">
            <v>Oct</v>
          </cell>
          <cell r="D1107">
            <v>1</v>
          </cell>
          <cell r="F1107">
            <v>193</v>
          </cell>
          <cell r="G1107">
            <v>0.38300000000000001</v>
          </cell>
          <cell r="H1107">
            <v>319</v>
          </cell>
          <cell r="I1107">
            <v>0.63300000000000001</v>
          </cell>
          <cell r="J1107">
            <v>0</v>
          </cell>
          <cell r="L1107">
            <v>0</v>
          </cell>
          <cell r="M1107">
            <v>0</v>
          </cell>
          <cell r="N1107">
            <v>0</v>
          </cell>
          <cell r="P1107">
            <v>0</v>
          </cell>
        </row>
        <row r="1108">
          <cell r="A1108">
            <v>28400</v>
          </cell>
          <cell r="B1108">
            <v>1977</v>
          </cell>
          <cell r="C1108" t="str">
            <v>Oct</v>
          </cell>
          <cell r="D1108">
            <v>2</v>
          </cell>
          <cell r="F1108">
            <v>190</v>
          </cell>
          <cell r="G1108">
            <v>0.377</v>
          </cell>
          <cell r="H1108">
            <v>256</v>
          </cell>
          <cell r="I1108">
            <v>0.50800000000000001</v>
          </cell>
          <cell r="J1108">
            <v>0</v>
          </cell>
          <cell r="L1108">
            <v>0</v>
          </cell>
          <cell r="M1108">
            <v>0</v>
          </cell>
          <cell r="N1108">
            <v>0</v>
          </cell>
          <cell r="P1108">
            <v>0</v>
          </cell>
        </row>
        <row r="1109">
          <cell r="A1109">
            <v>28401</v>
          </cell>
          <cell r="B1109">
            <v>1977</v>
          </cell>
          <cell r="C1109" t="str">
            <v>Oct</v>
          </cell>
          <cell r="D1109">
            <v>3</v>
          </cell>
          <cell r="F1109">
            <v>190</v>
          </cell>
          <cell r="G1109">
            <v>0.377</v>
          </cell>
          <cell r="H1109">
            <v>220</v>
          </cell>
          <cell r="I1109">
            <v>0.436</v>
          </cell>
          <cell r="J1109">
            <v>0</v>
          </cell>
          <cell r="L1109">
            <v>0</v>
          </cell>
          <cell r="M1109">
            <v>0</v>
          </cell>
          <cell r="N1109">
            <v>0</v>
          </cell>
          <cell r="P1109">
            <v>0</v>
          </cell>
        </row>
        <row r="1110">
          <cell r="A1110">
            <v>28402</v>
          </cell>
          <cell r="B1110">
            <v>1977</v>
          </cell>
          <cell r="C1110" t="str">
            <v>Oct</v>
          </cell>
          <cell r="D1110">
            <v>4</v>
          </cell>
          <cell r="F1110">
            <v>190</v>
          </cell>
          <cell r="G1110">
            <v>0.377</v>
          </cell>
          <cell r="H1110">
            <v>217</v>
          </cell>
          <cell r="I1110">
            <v>0.43</v>
          </cell>
          <cell r="J1110">
            <v>0</v>
          </cell>
          <cell r="L1110">
            <v>0</v>
          </cell>
          <cell r="M1110">
            <v>0</v>
          </cell>
          <cell r="N1110">
            <v>0</v>
          </cell>
          <cell r="P1110">
            <v>0</v>
          </cell>
        </row>
        <row r="1111">
          <cell r="A1111">
            <v>28403</v>
          </cell>
          <cell r="B1111">
            <v>1977</v>
          </cell>
          <cell r="C1111" t="str">
            <v>Oct</v>
          </cell>
          <cell r="D1111">
            <v>5</v>
          </cell>
          <cell r="F1111">
            <v>194</v>
          </cell>
          <cell r="G1111">
            <v>0.38500000000000001</v>
          </cell>
          <cell r="H1111">
            <v>207</v>
          </cell>
          <cell r="I1111">
            <v>0.41099999999999998</v>
          </cell>
          <cell r="J1111">
            <v>0</v>
          </cell>
          <cell r="L1111">
            <v>0</v>
          </cell>
          <cell r="M1111">
            <v>0</v>
          </cell>
          <cell r="N1111">
            <v>0</v>
          </cell>
          <cell r="P1111">
            <v>0</v>
          </cell>
        </row>
        <row r="1112">
          <cell r="A1112">
            <v>28404</v>
          </cell>
          <cell r="B1112">
            <v>1977</v>
          </cell>
          <cell r="C1112" t="str">
            <v>Oct</v>
          </cell>
          <cell r="D1112">
            <v>6</v>
          </cell>
          <cell r="F1112">
            <v>204</v>
          </cell>
          <cell r="G1112">
            <v>0.40500000000000003</v>
          </cell>
          <cell r="H1112">
            <v>201</v>
          </cell>
          <cell r="I1112">
            <v>0.39900000000000002</v>
          </cell>
          <cell r="J1112">
            <v>0</v>
          </cell>
          <cell r="L1112">
            <v>0</v>
          </cell>
          <cell r="M1112">
            <v>0</v>
          </cell>
          <cell r="N1112">
            <v>0</v>
          </cell>
          <cell r="P1112">
            <v>0</v>
          </cell>
        </row>
        <row r="1113">
          <cell r="A1113">
            <v>28405</v>
          </cell>
          <cell r="B1113">
            <v>1977</v>
          </cell>
          <cell r="C1113" t="str">
            <v>Oct</v>
          </cell>
          <cell r="D1113">
            <v>7</v>
          </cell>
          <cell r="F1113">
            <v>204</v>
          </cell>
          <cell r="G1113">
            <v>0.40500000000000003</v>
          </cell>
          <cell r="H1113">
            <v>196</v>
          </cell>
          <cell r="I1113">
            <v>0.38900000000000001</v>
          </cell>
          <cell r="J1113">
            <v>0</v>
          </cell>
          <cell r="L1113">
            <v>0</v>
          </cell>
          <cell r="M1113">
            <v>0</v>
          </cell>
          <cell r="N1113">
            <v>0</v>
          </cell>
          <cell r="P1113">
            <v>0</v>
          </cell>
        </row>
        <row r="1114">
          <cell r="A1114">
            <v>28406</v>
          </cell>
          <cell r="B1114">
            <v>1977</v>
          </cell>
          <cell r="C1114" t="str">
            <v>Oct</v>
          </cell>
          <cell r="D1114">
            <v>8</v>
          </cell>
          <cell r="F1114">
            <v>193</v>
          </cell>
          <cell r="G1114">
            <v>0.38300000000000001</v>
          </cell>
          <cell r="H1114">
            <v>199</v>
          </cell>
          <cell r="I1114">
            <v>0.39500000000000002</v>
          </cell>
          <cell r="J1114">
            <v>0</v>
          </cell>
          <cell r="L1114">
            <v>0</v>
          </cell>
          <cell r="M1114">
            <v>0</v>
          </cell>
          <cell r="N1114">
            <v>0</v>
          </cell>
          <cell r="P1114">
            <v>0</v>
          </cell>
        </row>
        <row r="1115">
          <cell r="A1115">
            <v>28407</v>
          </cell>
          <cell r="B1115">
            <v>1977</v>
          </cell>
          <cell r="C1115" t="str">
            <v>Oct</v>
          </cell>
          <cell r="D1115">
            <v>9</v>
          </cell>
          <cell r="F1115">
            <v>186</v>
          </cell>
          <cell r="G1115">
            <v>0.36899999999999999</v>
          </cell>
          <cell r="H1115">
            <v>202</v>
          </cell>
          <cell r="I1115">
            <v>0.40100000000000002</v>
          </cell>
          <cell r="J1115">
            <v>0</v>
          </cell>
          <cell r="L1115">
            <v>0</v>
          </cell>
          <cell r="M1115">
            <v>0</v>
          </cell>
          <cell r="N1115">
            <v>0</v>
          </cell>
          <cell r="P1115">
            <v>0</v>
          </cell>
        </row>
        <row r="1116">
          <cell r="A1116">
            <v>28408</v>
          </cell>
          <cell r="B1116">
            <v>1977</v>
          </cell>
          <cell r="C1116" t="str">
            <v>Oct</v>
          </cell>
          <cell r="D1116">
            <v>10</v>
          </cell>
          <cell r="F1116">
            <v>62</v>
          </cell>
          <cell r="G1116">
            <v>0.123</v>
          </cell>
          <cell r="H1116">
            <v>204</v>
          </cell>
          <cell r="I1116">
            <v>0.40500000000000003</v>
          </cell>
          <cell r="J1116">
            <v>0</v>
          </cell>
          <cell r="L1116">
            <v>0</v>
          </cell>
          <cell r="M1116">
            <v>0</v>
          </cell>
          <cell r="N1116">
            <v>0</v>
          </cell>
          <cell r="P1116">
            <v>0</v>
          </cell>
        </row>
        <row r="1117">
          <cell r="A1117">
            <v>28409</v>
          </cell>
          <cell r="B1117">
            <v>1977</v>
          </cell>
          <cell r="C1117" t="str">
            <v>Oct</v>
          </cell>
          <cell r="D1117">
            <v>11</v>
          </cell>
          <cell r="F1117">
            <v>0</v>
          </cell>
          <cell r="G1117">
            <v>0</v>
          </cell>
          <cell r="H1117">
            <v>199</v>
          </cell>
          <cell r="I1117">
            <v>0.39500000000000002</v>
          </cell>
          <cell r="J1117">
            <v>0</v>
          </cell>
          <cell r="L1117">
            <v>0</v>
          </cell>
          <cell r="M1117">
            <v>0</v>
          </cell>
          <cell r="N1117">
            <v>0</v>
          </cell>
          <cell r="P1117">
            <v>0</v>
          </cell>
        </row>
        <row r="1118">
          <cell r="A1118">
            <v>28410</v>
          </cell>
          <cell r="B1118">
            <v>1977</v>
          </cell>
          <cell r="C1118" t="str">
            <v>Oct</v>
          </cell>
          <cell r="D1118">
            <v>12</v>
          </cell>
          <cell r="F1118">
            <v>0</v>
          </cell>
          <cell r="G1118">
            <v>0</v>
          </cell>
          <cell r="H1118">
            <v>176</v>
          </cell>
          <cell r="I1118">
            <v>0.34899999999999998</v>
          </cell>
          <cell r="J1118">
            <v>0</v>
          </cell>
          <cell r="L1118">
            <v>0</v>
          </cell>
          <cell r="M1118">
            <v>0</v>
          </cell>
          <cell r="N1118">
            <v>0</v>
          </cell>
          <cell r="P1118">
            <v>0</v>
          </cell>
        </row>
        <row r="1119">
          <cell r="A1119">
            <v>28411</v>
          </cell>
          <cell r="B1119">
            <v>1977</v>
          </cell>
          <cell r="C1119" t="str">
            <v>Oct</v>
          </cell>
          <cell r="D1119">
            <v>13</v>
          </cell>
          <cell r="F1119">
            <v>0</v>
          </cell>
          <cell r="G1119">
            <v>0</v>
          </cell>
          <cell r="H1119">
            <v>149</v>
          </cell>
          <cell r="I1119">
            <v>0.29599999999999999</v>
          </cell>
          <cell r="J1119">
            <v>0</v>
          </cell>
          <cell r="L1119">
            <v>0</v>
          </cell>
          <cell r="M1119">
            <v>0</v>
          </cell>
          <cell r="N1119">
            <v>0</v>
          </cell>
          <cell r="P1119">
            <v>0</v>
          </cell>
        </row>
        <row r="1120">
          <cell r="A1120">
            <v>28412</v>
          </cell>
          <cell r="B1120">
            <v>1977</v>
          </cell>
          <cell r="C1120" t="str">
            <v>Oct</v>
          </cell>
          <cell r="D1120">
            <v>14</v>
          </cell>
          <cell r="F1120">
            <v>0</v>
          </cell>
          <cell r="G1120">
            <v>0</v>
          </cell>
          <cell r="H1120">
            <v>145</v>
          </cell>
          <cell r="I1120">
            <v>0.28799999999999998</v>
          </cell>
          <cell r="J1120">
            <v>0</v>
          </cell>
          <cell r="L1120">
            <v>0</v>
          </cell>
          <cell r="M1120">
            <v>0</v>
          </cell>
          <cell r="N1120">
            <v>0</v>
          </cell>
          <cell r="P1120">
            <v>0</v>
          </cell>
        </row>
        <row r="1121">
          <cell r="A1121">
            <v>28413</v>
          </cell>
          <cell r="B1121">
            <v>1977</v>
          </cell>
          <cell r="C1121" t="str">
            <v>Oct</v>
          </cell>
          <cell r="D1121">
            <v>15</v>
          </cell>
          <cell r="F1121">
            <v>0</v>
          </cell>
          <cell r="G1121">
            <v>0</v>
          </cell>
          <cell r="H1121">
            <v>144</v>
          </cell>
          <cell r="I1121">
            <v>0.28599999999999998</v>
          </cell>
          <cell r="J1121">
            <v>0</v>
          </cell>
          <cell r="L1121">
            <v>0</v>
          </cell>
          <cell r="M1121">
            <v>0</v>
          </cell>
          <cell r="N1121">
            <v>0</v>
          </cell>
          <cell r="P1121">
            <v>0</v>
          </cell>
        </row>
        <row r="1122">
          <cell r="A1122">
            <v>28414</v>
          </cell>
          <cell r="B1122">
            <v>1977</v>
          </cell>
          <cell r="C1122" t="str">
            <v>Oct</v>
          </cell>
          <cell r="D1122">
            <v>16</v>
          </cell>
          <cell r="F1122">
            <v>0</v>
          </cell>
          <cell r="G1122">
            <v>0</v>
          </cell>
          <cell r="H1122">
            <v>148</v>
          </cell>
          <cell r="I1122">
            <v>0.29399999999999998</v>
          </cell>
          <cell r="J1122">
            <v>0</v>
          </cell>
          <cell r="L1122">
            <v>0</v>
          </cell>
          <cell r="M1122">
            <v>0</v>
          </cell>
          <cell r="N1122">
            <v>0</v>
          </cell>
          <cell r="P1122">
            <v>0</v>
          </cell>
        </row>
        <row r="1123">
          <cell r="A1123">
            <v>28415</v>
          </cell>
          <cell r="B1123">
            <v>1977</v>
          </cell>
          <cell r="C1123" t="str">
            <v>Oct</v>
          </cell>
          <cell r="D1123">
            <v>17</v>
          </cell>
          <cell r="F1123">
            <v>0</v>
          </cell>
          <cell r="G1123">
            <v>0</v>
          </cell>
          <cell r="H1123">
            <v>148</v>
          </cell>
          <cell r="I1123">
            <v>0.29399999999999998</v>
          </cell>
          <cell r="J1123">
            <v>0</v>
          </cell>
          <cell r="L1123">
            <v>0</v>
          </cell>
          <cell r="M1123">
            <v>0</v>
          </cell>
          <cell r="N1123">
            <v>0</v>
          </cell>
          <cell r="P1123">
            <v>0</v>
          </cell>
        </row>
        <row r="1124">
          <cell r="A1124">
            <v>28416</v>
          </cell>
          <cell r="B1124">
            <v>1977</v>
          </cell>
          <cell r="C1124" t="str">
            <v>Oct</v>
          </cell>
          <cell r="D1124">
            <v>18</v>
          </cell>
          <cell r="F1124">
            <v>0</v>
          </cell>
          <cell r="G1124">
            <v>0</v>
          </cell>
          <cell r="H1124">
            <v>147</v>
          </cell>
          <cell r="I1124">
            <v>0.29199999999999998</v>
          </cell>
          <cell r="J1124">
            <v>0</v>
          </cell>
          <cell r="L1124">
            <v>0</v>
          </cell>
          <cell r="M1124">
            <v>0</v>
          </cell>
          <cell r="N1124">
            <v>0</v>
          </cell>
          <cell r="P1124">
            <v>0</v>
          </cell>
        </row>
        <row r="1125">
          <cell r="A1125">
            <v>28417</v>
          </cell>
          <cell r="B1125">
            <v>1977</v>
          </cell>
          <cell r="C1125" t="str">
            <v>Oct</v>
          </cell>
          <cell r="D1125">
            <v>19</v>
          </cell>
          <cell r="F1125">
            <v>0</v>
          </cell>
          <cell r="G1125">
            <v>0</v>
          </cell>
          <cell r="H1125">
            <v>147</v>
          </cell>
          <cell r="I1125">
            <v>0.29199999999999998</v>
          </cell>
          <cell r="J1125">
            <v>0</v>
          </cell>
          <cell r="L1125">
            <v>0</v>
          </cell>
          <cell r="M1125">
            <v>31</v>
          </cell>
          <cell r="N1125">
            <v>6.0999999999999999E-2</v>
          </cell>
          <cell r="P1125">
            <v>0</v>
          </cell>
        </row>
        <row r="1126">
          <cell r="A1126">
            <v>28418</v>
          </cell>
          <cell r="B1126">
            <v>1977</v>
          </cell>
          <cell r="C1126" t="str">
            <v>Oct</v>
          </cell>
          <cell r="D1126">
            <v>20</v>
          </cell>
          <cell r="F1126">
            <v>0</v>
          </cell>
          <cell r="G1126">
            <v>0</v>
          </cell>
          <cell r="H1126">
            <v>143</v>
          </cell>
          <cell r="I1126">
            <v>0.28399999999999997</v>
          </cell>
          <cell r="J1126">
            <v>0</v>
          </cell>
          <cell r="L1126">
            <v>0</v>
          </cell>
          <cell r="M1126">
            <v>50</v>
          </cell>
          <cell r="N1126">
            <v>9.9000000000000005E-2</v>
          </cell>
          <cell r="P1126">
            <v>0</v>
          </cell>
        </row>
        <row r="1127">
          <cell r="A1127">
            <v>28419</v>
          </cell>
          <cell r="B1127">
            <v>1977</v>
          </cell>
          <cell r="C1127" t="str">
            <v>Oct</v>
          </cell>
          <cell r="D1127">
            <v>21</v>
          </cell>
          <cell r="F1127">
            <v>0</v>
          </cell>
          <cell r="G1127">
            <v>0</v>
          </cell>
          <cell r="H1127">
            <v>149</v>
          </cell>
          <cell r="I1127">
            <v>0.29599999999999999</v>
          </cell>
          <cell r="J1127">
            <v>0</v>
          </cell>
          <cell r="L1127">
            <v>0</v>
          </cell>
          <cell r="M1127">
            <v>17</v>
          </cell>
          <cell r="N1127">
            <v>3.4000000000000002E-2</v>
          </cell>
          <cell r="P1127">
            <v>0</v>
          </cell>
        </row>
        <row r="1128">
          <cell r="A1128">
            <v>28420</v>
          </cell>
          <cell r="B1128">
            <v>1977</v>
          </cell>
          <cell r="C1128" t="str">
            <v>Oct</v>
          </cell>
          <cell r="D1128">
            <v>22</v>
          </cell>
          <cell r="F1128">
            <v>0</v>
          </cell>
          <cell r="G1128">
            <v>0</v>
          </cell>
          <cell r="H1128">
            <v>149</v>
          </cell>
          <cell r="I1128">
            <v>0.29599999999999999</v>
          </cell>
          <cell r="J1128">
            <v>0</v>
          </cell>
          <cell r="L1128">
            <v>0</v>
          </cell>
          <cell r="M1128">
            <v>0</v>
          </cell>
          <cell r="N1128">
            <v>0</v>
          </cell>
          <cell r="P1128">
            <v>0</v>
          </cell>
        </row>
        <row r="1129">
          <cell r="A1129">
            <v>28421</v>
          </cell>
          <cell r="B1129">
            <v>1977</v>
          </cell>
          <cell r="C1129" t="str">
            <v>Oct</v>
          </cell>
          <cell r="D1129">
            <v>23</v>
          </cell>
          <cell r="F1129">
            <v>0</v>
          </cell>
          <cell r="G1129">
            <v>0</v>
          </cell>
          <cell r="H1129">
            <v>144</v>
          </cell>
          <cell r="I1129">
            <v>0.28599999999999998</v>
          </cell>
          <cell r="J1129">
            <v>0</v>
          </cell>
          <cell r="L1129">
            <v>0</v>
          </cell>
          <cell r="M1129">
            <v>0</v>
          </cell>
          <cell r="N1129">
            <v>0</v>
          </cell>
          <cell r="P1129">
            <v>0</v>
          </cell>
        </row>
        <row r="1130">
          <cell r="A1130">
            <v>28422</v>
          </cell>
          <cell r="B1130">
            <v>1977</v>
          </cell>
          <cell r="C1130" t="str">
            <v>Oct</v>
          </cell>
          <cell r="D1130">
            <v>24</v>
          </cell>
          <cell r="F1130">
            <v>0</v>
          </cell>
          <cell r="G1130">
            <v>0</v>
          </cell>
          <cell r="H1130">
            <v>141</v>
          </cell>
          <cell r="I1130">
            <v>0.28000000000000003</v>
          </cell>
          <cell r="J1130">
            <v>0</v>
          </cell>
          <cell r="L1130">
            <v>0</v>
          </cell>
          <cell r="M1130">
            <v>0</v>
          </cell>
          <cell r="N1130">
            <v>0</v>
          </cell>
          <cell r="P1130">
            <v>0</v>
          </cell>
        </row>
        <row r="1131">
          <cell r="A1131">
            <v>28423</v>
          </cell>
          <cell r="B1131">
            <v>1977</v>
          </cell>
          <cell r="C1131" t="str">
            <v>Oct</v>
          </cell>
          <cell r="D1131">
            <v>25</v>
          </cell>
          <cell r="F1131">
            <v>0</v>
          </cell>
          <cell r="G1131">
            <v>0</v>
          </cell>
          <cell r="H1131">
            <v>148</v>
          </cell>
          <cell r="I1131">
            <v>0.29399999999999998</v>
          </cell>
          <cell r="J1131">
            <v>0</v>
          </cell>
          <cell r="L1131">
            <v>0</v>
          </cell>
          <cell r="M1131">
            <v>0</v>
          </cell>
          <cell r="N1131">
            <v>0</v>
          </cell>
          <cell r="P1131">
            <v>0</v>
          </cell>
        </row>
        <row r="1132">
          <cell r="A1132">
            <v>28424</v>
          </cell>
          <cell r="B1132">
            <v>1977</v>
          </cell>
          <cell r="C1132" t="str">
            <v>Oct</v>
          </cell>
          <cell r="D1132">
            <v>26</v>
          </cell>
          <cell r="F1132">
            <v>0</v>
          </cell>
          <cell r="G1132">
            <v>0</v>
          </cell>
          <cell r="H1132">
            <v>148</v>
          </cell>
          <cell r="I1132">
            <v>0.29399999999999998</v>
          </cell>
          <cell r="J1132">
            <v>0</v>
          </cell>
          <cell r="L1132">
            <v>0</v>
          </cell>
          <cell r="M1132">
            <v>0</v>
          </cell>
          <cell r="N1132">
            <v>0</v>
          </cell>
          <cell r="P1132">
            <v>0</v>
          </cell>
        </row>
        <row r="1133">
          <cell r="A1133">
            <v>28425</v>
          </cell>
          <cell r="B1133">
            <v>1977</v>
          </cell>
          <cell r="C1133" t="str">
            <v>Oct</v>
          </cell>
          <cell r="D1133">
            <v>27</v>
          </cell>
          <cell r="F1133">
            <v>0</v>
          </cell>
          <cell r="G1133">
            <v>0</v>
          </cell>
          <cell r="H1133">
            <v>142</v>
          </cell>
          <cell r="I1133">
            <v>0.28199999999999997</v>
          </cell>
          <cell r="J1133">
            <v>0</v>
          </cell>
          <cell r="L1133">
            <v>0</v>
          </cell>
          <cell r="M1133">
            <v>0</v>
          </cell>
          <cell r="N1133">
            <v>0</v>
          </cell>
          <cell r="P1133">
            <v>0</v>
          </cell>
        </row>
        <row r="1134">
          <cell r="A1134">
            <v>28426</v>
          </cell>
          <cell r="B1134">
            <v>1977</v>
          </cell>
          <cell r="C1134" t="str">
            <v>Oct</v>
          </cell>
          <cell r="D1134">
            <v>28</v>
          </cell>
          <cell r="F1134">
            <v>0</v>
          </cell>
          <cell r="G1134">
            <v>0</v>
          </cell>
          <cell r="H1134">
            <v>135</v>
          </cell>
          <cell r="I1134">
            <v>0.26800000000000002</v>
          </cell>
          <cell r="J1134">
            <v>0</v>
          </cell>
          <cell r="L1134">
            <v>0</v>
          </cell>
          <cell r="M1134">
            <v>0</v>
          </cell>
          <cell r="N1134">
            <v>0</v>
          </cell>
          <cell r="P1134">
            <v>0</v>
          </cell>
        </row>
        <row r="1135">
          <cell r="A1135">
            <v>28427</v>
          </cell>
          <cell r="B1135">
            <v>1977</v>
          </cell>
          <cell r="C1135" t="str">
            <v>Oct</v>
          </cell>
          <cell r="D1135">
            <v>29</v>
          </cell>
          <cell r="F1135">
            <v>0</v>
          </cell>
          <cell r="G1135">
            <v>0</v>
          </cell>
          <cell r="H1135">
            <v>127</v>
          </cell>
          <cell r="I1135">
            <v>0.252</v>
          </cell>
          <cell r="J1135">
            <v>0</v>
          </cell>
          <cell r="L1135">
            <v>0</v>
          </cell>
          <cell r="M1135">
            <v>0</v>
          </cell>
          <cell r="N1135">
            <v>0</v>
          </cell>
          <cell r="P1135">
            <v>0</v>
          </cell>
        </row>
        <row r="1136">
          <cell r="A1136">
            <v>28428</v>
          </cell>
          <cell r="B1136">
            <v>1977</v>
          </cell>
          <cell r="C1136" t="str">
            <v>Oct</v>
          </cell>
          <cell r="D1136">
            <v>30</v>
          </cell>
          <cell r="F1136">
            <v>0</v>
          </cell>
          <cell r="G1136">
            <v>0</v>
          </cell>
          <cell r="H1136">
            <v>119</v>
          </cell>
          <cell r="I1136">
            <v>0.23599999999999999</v>
          </cell>
          <cell r="J1136">
            <v>0</v>
          </cell>
          <cell r="L1136">
            <v>0</v>
          </cell>
          <cell r="M1136">
            <v>0</v>
          </cell>
          <cell r="N1136">
            <v>0</v>
          </cell>
          <cell r="P1136">
            <v>0</v>
          </cell>
        </row>
        <row r="1137">
          <cell r="A1137">
            <v>28429</v>
          </cell>
          <cell r="B1137">
            <v>1977</v>
          </cell>
          <cell r="C1137" t="str">
            <v>Oct</v>
          </cell>
          <cell r="D1137">
            <v>31</v>
          </cell>
          <cell r="F1137">
            <v>0</v>
          </cell>
          <cell r="G1137">
            <v>0</v>
          </cell>
          <cell r="H1137">
            <v>117</v>
          </cell>
          <cell r="I1137">
            <v>0.23200000000000001</v>
          </cell>
          <cell r="J1137">
            <v>0</v>
          </cell>
          <cell r="L1137">
            <v>0</v>
          </cell>
          <cell r="M1137">
            <v>50</v>
          </cell>
          <cell r="N1137">
            <v>9.9000000000000005E-2</v>
          </cell>
          <cell r="P1137">
            <v>0</v>
          </cell>
        </row>
        <row r="1138">
          <cell r="A1138">
            <v>28430</v>
          </cell>
          <cell r="B1138">
            <v>1977</v>
          </cell>
          <cell r="C1138" t="str">
            <v>Nov</v>
          </cell>
          <cell r="D1138">
            <v>1</v>
          </cell>
          <cell r="F1138">
            <v>0</v>
          </cell>
          <cell r="G1138">
            <v>0</v>
          </cell>
          <cell r="H1138">
            <v>116</v>
          </cell>
          <cell r="I1138">
            <v>0.23</v>
          </cell>
          <cell r="J1138">
            <v>0</v>
          </cell>
          <cell r="L1138">
            <v>0</v>
          </cell>
          <cell r="M1138">
            <v>29</v>
          </cell>
          <cell r="N1138">
            <v>5.8000000000000003E-2</v>
          </cell>
          <cell r="P1138">
            <v>0</v>
          </cell>
        </row>
        <row r="1139">
          <cell r="A1139">
            <v>28431</v>
          </cell>
          <cell r="B1139">
            <v>1977</v>
          </cell>
          <cell r="C1139" t="str">
            <v>Nov</v>
          </cell>
          <cell r="D1139">
            <v>2</v>
          </cell>
          <cell r="F1139">
            <v>0</v>
          </cell>
          <cell r="G1139">
            <v>0</v>
          </cell>
          <cell r="H1139">
            <v>112</v>
          </cell>
          <cell r="I1139">
            <v>0.222</v>
          </cell>
          <cell r="J1139">
            <v>0</v>
          </cell>
          <cell r="L1139">
            <v>0</v>
          </cell>
          <cell r="M1139">
            <v>0</v>
          </cell>
          <cell r="N1139">
            <v>0</v>
          </cell>
          <cell r="P1139">
            <v>0</v>
          </cell>
        </row>
        <row r="1140">
          <cell r="A1140">
            <v>28432</v>
          </cell>
          <cell r="B1140">
            <v>1977</v>
          </cell>
          <cell r="C1140" t="str">
            <v>Nov</v>
          </cell>
          <cell r="D1140">
            <v>3</v>
          </cell>
          <cell r="F1140">
            <v>0</v>
          </cell>
          <cell r="G1140">
            <v>0</v>
          </cell>
          <cell r="H1140">
            <v>113</v>
          </cell>
          <cell r="I1140">
            <v>0.224</v>
          </cell>
          <cell r="J1140">
            <v>0</v>
          </cell>
          <cell r="L1140">
            <v>0</v>
          </cell>
          <cell r="M1140">
            <v>0</v>
          </cell>
          <cell r="N1140">
            <v>0</v>
          </cell>
          <cell r="P1140">
            <v>0</v>
          </cell>
        </row>
        <row r="1141">
          <cell r="A1141">
            <v>28433</v>
          </cell>
          <cell r="B1141">
            <v>1977</v>
          </cell>
          <cell r="C1141" t="str">
            <v>Nov</v>
          </cell>
          <cell r="D1141">
            <v>4</v>
          </cell>
          <cell r="F1141">
            <v>0</v>
          </cell>
          <cell r="G1141">
            <v>0</v>
          </cell>
          <cell r="H1141">
            <v>111</v>
          </cell>
          <cell r="I1141">
            <v>0.22</v>
          </cell>
          <cell r="J1141">
            <v>0</v>
          </cell>
          <cell r="L1141">
            <v>0</v>
          </cell>
          <cell r="M1141">
            <v>0</v>
          </cell>
          <cell r="N1141">
            <v>0</v>
          </cell>
          <cell r="P1141">
            <v>0</v>
          </cell>
        </row>
        <row r="1142">
          <cell r="A1142">
            <v>28434</v>
          </cell>
          <cell r="B1142">
            <v>1977</v>
          </cell>
          <cell r="C1142" t="str">
            <v>Nov</v>
          </cell>
          <cell r="D1142">
            <v>5</v>
          </cell>
          <cell r="F1142">
            <v>0</v>
          </cell>
          <cell r="G1142">
            <v>0</v>
          </cell>
          <cell r="H1142">
            <v>112</v>
          </cell>
          <cell r="I1142">
            <v>0.222</v>
          </cell>
          <cell r="J1142">
            <v>0</v>
          </cell>
          <cell r="L1142">
            <v>0</v>
          </cell>
          <cell r="M1142">
            <v>0</v>
          </cell>
          <cell r="N1142">
            <v>0</v>
          </cell>
          <cell r="P1142">
            <v>0</v>
          </cell>
        </row>
        <row r="1143">
          <cell r="A1143">
            <v>28435</v>
          </cell>
          <cell r="B1143">
            <v>1977</v>
          </cell>
          <cell r="C1143" t="str">
            <v>Nov</v>
          </cell>
          <cell r="D1143">
            <v>6</v>
          </cell>
          <cell r="F1143">
            <v>0</v>
          </cell>
          <cell r="G1143">
            <v>0</v>
          </cell>
          <cell r="H1143">
            <v>112</v>
          </cell>
          <cell r="I1143">
            <v>0.222</v>
          </cell>
          <cell r="J1143">
            <v>0</v>
          </cell>
          <cell r="L1143">
            <v>0</v>
          </cell>
          <cell r="M1143">
            <v>21</v>
          </cell>
          <cell r="N1143">
            <v>4.2000000000000003E-2</v>
          </cell>
          <cell r="P1143">
            <v>0</v>
          </cell>
        </row>
        <row r="1144">
          <cell r="A1144">
            <v>28436</v>
          </cell>
          <cell r="B1144">
            <v>1977</v>
          </cell>
          <cell r="C1144" t="str">
            <v>Nov</v>
          </cell>
          <cell r="D1144">
            <v>7</v>
          </cell>
          <cell r="F1144">
            <v>0</v>
          </cell>
          <cell r="G1144">
            <v>0</v>
          </cell>
          <cell r="H1144">
            <v>111</v>
          </cell>
          <cell r="I1144">
            <v>0.22</v>
          </cell>
          <cell r="J1144">
            <v>0</v>
          </cell>
          <cell r="L1144">
            <v>0</v>
          </cell>
          <cell r="M1144">
            <v>50</v>
          </cell>
          <cell r="N1144">
            <v>9.9000000000000005E-2</v>
          </cell>
          <cell r="P1144">
            <v>0</v>
          </cell>
        </row>
        <row r="1145">
          <cell r="A1145">
            <v>28437</v>
          </cell>
          <cell r="B1145">
            <v>1977</v>
          </cell>
          <cell r="C1145" t="str">
            <v>Nov</v>
          </cell>
          <cell r="D1145">
            <v>8</v>
          </cell>
          <cell r="F1145">
            <v>0</v>
          </cell>
          <cell r="G1145">
            <v>0</v>
          </cell>
          <cell r="H1145">
            <v>111</v>
          </cell>
          <cell r="I1145">
            <v>0.22</v>
          </cell>
          <cell r="J1145">
            <v>0</v>
          </cell>
          <cell r="L1145">
            <v>0</v>
          </cell>
          <cell r="M1145">
            <v>50</v>
          </cell>
          <cell r="N1145">
            <v>9.9000000000000005E-2</v>
          </cell>
          <cell r="P1145">
            <v>0</v>
          </cell>
        </row>
        <row r="1146">
          <cell r="A1146">
            <v>28438</v>
          </cell>
          <cell r="B1146">
            <v>1977</v>
          </cell>
          <cell r="C1146" t="str">
            <v>Nov</v>
          </cell>
          <cell r="D1146">
            <v>9</v>
          </cell>
          <cell r="F1146">
            <v>0</v>
          </cell>
          <cell r="G1146">
            <v>0</v>
          </cell>
          <cell r="H1146">
            <v>110</v>
          </cell>
          <cell r="I1146">
            <v>0.218</v>
          </cell>
          <cell r="J1146">
            <v>0</v>
          </cell>
          <cell r="L1146">
            <v>0</v>
          </cell>
          <cell r="M1146">
            <v>50</v>
          </cell>
          <cell r="N1146">
            <v>9.9000000000000005E-2</v>
          </cell>
          <cell r="P1146">
            <v>0</v>
          </cell>
        </row>
        <row r="1147">
          <cell r="A1147">
            <v>28439</v>
          </cell>
          <cell r="B1147">
            <v>1977</v>
          </cell>
          <cell r="C1147" t="str">
            <v>Nov</v>
          </cell>
          <cell r="D1147">
            <v>10</v>
          </cell>
          <cell r="F1147">
            <v>0</v>
          </cell>
          <cell r="G1147">
            <v>0</v>
          </cell>
          <cell r="H1147">
            <v>108</v>
          </cell>
          <cell r="I1147">
            <v>0.214</v>
          </cell>
          <cell r="J1147">
            <v>0</v>
          </cell>
          <cell r="L1147">
            <v>0</v>
          </cell>
          <cell r="M1147">
            <v>50</v>
          </cell>
          <cell r="N1147">
            <v>9.9000000000000005E-2</v>
          </cell>
          <cell r="P1147">
            <v>0</v>
          </cell>
        </row>
        <row r="1148">
          <cell r="A1148">
            <v>28440</v>
          </cell>
          <cell r="B1148">
            <v>1977</v>
          </cell>
          <cell r="C1148" t="str">
            <v>Nov</v>
          </cell>
          <cell r="D1148">
            <v>11</v>
          </cell>
          <cell r="F1148">
            <v>0</v>
          </cell>
          <cell r="G1148">
            <v>0</v>
          </cell>
          <cell r="H1148">
            <v>109</v>
          </cell>
          <cell r="I1148">
            <v>0.216</v>
          </cell>
          <cell r="J1148">
            <v>0</v>
          </cell>
          <cell r="L1148">
            <v>0</v>
          </cell>
          <cell r="M1148">
            <v>50</v>
          </cell>
          <cell r="N1148">
            <v>9.9000000000000005E-2</v>
          </cell>
          <cell r="P1148">
            <v>0</v>
          </cell>
        </row>
        <row r="1149">
          <cell r="A1149">
            <v>28441</v>
          </cell>
          <cell r="B1149">
            <v>1977</v>
          </cell>
          <cell r="C1149" t="str">
            <v>Nov</v>
          </cell>
          <cell r="D1149">
            <v>12</v>
          </cell>
          <cell r="F1149">
            <v>0</v>
          </cell>
          <cell r="G1149">
            <v>0</v>
          </cell>
          <cell r="H1149">
            <v>111</v>
          </cell>
          <cell r="I1149">
            <v>0.22</v>
          </cell>
          <cell r="J1149">
            <v>0</v>
          </cell>
          <cell r="L1149">
            <v>0</v>
          </cell>
          <cell r="M1149">
            <v>50</v>
          </cell>
          <cell r="N1149">
            <v>9.9000000000000005E-2</v>
          </cell>
          <cell r="P1149">
            <v>0</v>
          </cell>
        </row>
        <row r="1150">
          <cell r="A1150">
            <v>28442</v>
          </cell>
          <cell r="B1150">
            <v>1977</v>
          </cell>
          <cell r="C1150" t="str">
            <v>Nov</v>
          </cell>
          <cell r="D1150">
            <v>13</v>
          </cell>
          <cell r="F1150">
            <v>0</v>
          </cell>
          <cell r="G1150">
            <v>0</v>
          </cell>
          <cell r="H1150">
            <v>108</v>
          </cell>
          <cell r="I1150">
            <v>0.214</v>
          </cell>
          <cell r="J1150">
            <v>0</v>
          </cell>
          <cell r="L1150">
            <v>0</v>
          </cell>
          <cell r="M1150">
            <v>29</v>
          </cell>
          <cell r="N1150">
            <v>5.8000000000000003E-2</v>
          </cell>
          <cell r="P1150">
            <v>0</v>
          </cell>
        </row>
        <row r="1151">
          <cell r="A1151">
            <v>28443</v>
          </cell>
          <cell r="B1151">
            <v>1977</v>
          </cell>
          <cell r="C1151" t="str">
            <v>Nov</v>
          </cell>
          <cell r="D1151">
            <v>14</v>
          </cell>
          <cell r="F1151">
            <v>0</v>
          </cell>
          <cell r="G1151">
            <v>0</v>
          </cell>
          <cell r="H1151">
            <v>103</v>
          </cell>
          <cell r="I1151">
            <v>0.20399999999999999</v>
          </cell>
          <cell r="J1151">
            <v>0</v>
          </cell>
          <cell r="L1151">
            <v>0</v>
          </cell>
          <cell r="M1151">
            <v>0</v>
          </cell>
          <cell r="N1151">
            <v>0</v>
          </cell>
          <cell r="P1151">
            <v>0</v>
          </cell>
        </row>
        <row r="1152">
          <cell r="A1152">
            <v>28444</v>
          </cell>
          <cell r="B1152">
            <v>1977</v>
          </cell>
          <cell r="C1152" t="str">
            <v>Nov</v>
          </cell>
          <cell r="D1152">
            <v>15</v>
          </cell>
          <cell r="F1152">
            <v>0</v>
          </cell>
          <cell r="G1152">
            <v>0</v>
          </cell>
          <cell r="H1152">
            <v>104</v>
          </cell>
          <cell r="I1152">
            <v>0.20599999999999999</v>
          </cell>
          <cell r="J1152">
            <v>0</v>
          </cell>
          <cell r="L1152">
            <v>0</v>
          </cell>
          <cell r="M1152">
            <v>0</v>
          </cell>
          <cell r="N1152">
            <v>0</v>
          </cell>
          <cell r="P1152">
            <v>0</v>
          </cell>
        </row>
        <row r="1153">
          <cell r="A1153">
            <v>28445</v>
          </cell>
          <cell r="B1153">
            <v>1977</v>
          </cell>
          <cell r="C1153" t="str">
            <v>Nov</v>
          </cell>
          <cell r="D1153">
            <v>16</v>
          </cell>
          <cell r="F1153">
            <v>0</v>
          </cell>
          <cell r="G1153">
            <v>0</v>
          </cell>
          <cell r="H1153">
            <v>108</v>
          </cell>
          <cell r="I1153">
            <v>0.214</v>
          </cell>
          <cell r="J1153">
            <v>0</v>
          </cell>
          <cell r="L1153">
            <v>0</v>
          </cell>
          <cell r="M1153">
            <v>0</v>
          </cell>
          <cell r="N1153">
            <v>0</v>
          </cell>
          <cell r="P1153">
            <v>0</v>
          </cell>
        </row>
        <row r="1154">
          <cell r="A1154">
            <v>28446</v>
          </cell>
          <cell r="B1154">
            <v>1977</v>
          </cell>
          <cell r="C1154" t="str">
            <v>Nov</v>
          </cell>
          <cell r="D1154">
            <v>17</v>
          </cell>
          <cell r="F1154">
            <v>0</v>
          </cell>
          <cell r="G1154">
            <v>0</v>
          </cell>
          <cell r="H1154">
            <v>106</v>
          </cell>
          <cell r="I1154">
            <v>0.21</v>
          </cell>
          <cell r="J1154">
            <v>0</v>
          </cell>
          <cell r="L1154">
            <v>0</v>
          </cell>
          <cell r="M1154">
            <v>0</v>
          </cell>
          <cell r="N1154">
            <v>0</v>
          </cell>
          <cell r="P1154">
            <v>0</v>
          </cell>
        </row>
        <row r="1155">
          <cell r="A1155">
            <v>28447</v>
          </cell>
          <cell r="B1155">
            <v>1977</v>
          </cell>
          <cell r="C1155" t="str">
            <v>Nov</v>
          </cell>
          <cell r="D1155">
            <v>18</v>
          </cell>
          <cell r="F1155">
            <v>0</v>
          </cell>
          <cell r="G1155">
            <v>0</v>
          </cell>
          <cell r="H1155">
            <v>107</v>
          </cell>
          <cell r="I1155">
            <v>0.21199999999999999</v>
          </cell>
          <cell r="J1155">
            <v>0</v>
          </cell>
          <cell r="L1155">
            <v>0</v>
          </cell>
          <cell r="M1155">
            <v>0</v>
          </cell>
          <cell r="N1155">
            <v>0</v>
          </cell>
          <cell r="P1155">
            <v>0</v>
          </cell>
        </row>
        <row r="1156">
          <cell r="A1156">
            <v>28448</v>
          </cell>
          <cell r="B1156">
            <v>1977</v>
          </cell>
          <cell r="C1156" t="str">
            <v>Nov</v>
          </cell>
          <cell r="D1156">
            <v>19</v>
          </cell>
          <cell r="F1156">
            <v>0</v>
          </cell>
          <cell r="G1156">
            <v>0</v>
          </cell>
          <cell r="H1156">
            <v>106</v>
          </cell>
          <cell r="I1156">
            <v>0.21</v>
          </cell>
          <cell r="J1156">
            <v>0</v>
          </cell>
          <cell r="L1156">
            <v>0</v>
          </cell>
          <cell r="M1156">
            <v>0</v>
          </cell>
          <cell r="N1156">
            <v>0</v>
          </cell>
          <cell r="P1156">
            <v>0</v>
          </cell>
        </row>
        <row r="1157">
          <cell r="A1157">
            <v>28449</v>
          </cell>
          <cell r="B1157">
            <v>1977</v>
          </cell>
          <cell r="C1157" t="str">
            <v>Nov</v>
          </cell>
          <cell r="D1157">
            <v>20</v>
          </cell>
          <cell r="F1157">
            <v>0</v>
          </cell>
          <cell r="G1157">
            <v>0</v>
          </cell>
          <cell r="H1157">
            <v>106</v>
          </cell>
          <cell r="I1157">
            <v>0.21</v>
          </cell>
          <cell r="J1157">
            <v>0</v>
          </cell>
          <cell r="L1157">
            <v>0</v>
          </cell>
          <cell r="M1157">
            <v>0</v>
          </cell>
          <cell r="N1157">
            <v>0</v>
          </cell>
          <cell r="P1157">
            <v>0</v>
          </cell>
        </row>
        <row r="1158">
          <cell r="A1158">
            <v>28450</v>
          </cell>
          <cell r="B1158">
            <v>1977</v>
          </cell>
          <cell r="C1158" t="str">
            <v>Nov</v>
          </cell>
          <cell r="D1158">
            <v>21</v>
          </cell>
          <cell r="F1158">
            <v>0</v>
          </cell>
          <cell r="G1158">
            <v>0</v>
          </cell>
          <cell r="H1158">
            <v>101</v>
          </cell>
          <cell r="I1158">
            <v>0.2</v>
          </cell>
          <cell r="J1158">
            <v>0</v>
          </cell>
          <cell r="L1158">
            <v>0</v>
          </cell>
          <cell r="M1158">
            <v>0</v>
          </cell>
          <cell r="N1158">
            <v>0</v>
          </cell>
          <cell r="P1158">
            <v>0</v>
          </cell>
        </row>
        <row r="1159">
          <cell r="A1159">
            <v>28451</v>
          </cell>
          <cell r="B1159">
            <v>1977</v>
          </cell>
          <cell r="C1159" t="str">
            <v>Nov</v>
          </cell>
          <cell r="D1159">
            <v>22</v>
          </cell>
          <cell r="F1159">
            <v>0</v>
          </cell>
          <cell r="G1159">
            <v>0</v>
          </cell>
          <cell r="H1159">
            <v>110</v>
          </cell>
          <cell r="I1159">
            <v>0.218</v>
          </cell>
          <cell r="J1159">
            <v>0</v>
          </cell>
          <cell r="L1159">
            <v>0</v>
          </cell>
          <cell r="M1159">
            <v>0</v>
          </cell>
          <cell r="N1159">
            <v>0</v>
          </cell>
          <cell r="P1159">
            <v>0</v>
          </cell>
        </row>
        <row r="1160">
          <cell r="A1160">
            <v>28452</v>
          </cell>
          <cell r="B1160">
            <v>1977</v>
          </cell>
          <cell r="C1160" t="str">
            <v>Nov</v>
          </cell>
          <cell r="D1160">
            <v>23</v>
          </cell>
          <cell r="F1160">
            <v>0</v>
          </cell>
          <cell r="G1160">
            <v>0</v>
          </cell>
          <cell r="H1160">
            <v>116</v>
          </cell>
          <cell r="I1160">
            <v>0.23</v>
          </cell>
          <cell r="J1160">
            <v>0</v>
          </cell>
          <cell r="L1160">
            <v>0</v>
          </cell>
          <cell r="M1160">
            <v>0</v>
          </cell>
          <cell r="N1160">
            <v>0</v>
          </cell>
          <cell r="P1160">
            <v>0</v>
          </cell>
        </row>
        <row r="1161">
          <cell r="A1161">
            <v>28453</v>
          </cell>
          <cell r="B1161">
            <v>1977</v>
          </cell>
          <cell r="C1161" t="str">
            <v>Nov</v>
          </cell>
          <cell r="D1161">
            <v>24</v>
          </cell>
          <cell r="F1161">
            <v>0</v>
          </cell>
          <cell r="G1161">
            <v>0</v>
          </cell>
          <cell r="H1161">
            <v>117</v>
          </cell>
          <cell r="I1161">
            <v>0.23200000000000001</v>
          </cell>
          <cell r="J1161">
            <v>0</v>
          </cell>
          <cell r="L1161">
            <v>0</v>
          </cell>
          <cell r="M1161">
            <v>0</v>
          </cell>
          <cell r="N1161">
            <v>0</v>
          </cell>
          <cell r="P1161">
            <v>0</v>
          </cell>
        </row>
        <row r="1162">
          <cell r="A1162">
            <v>28454</v>
          </cell>
          <cell r="B1162">
            <v>1977</v>
          </cell>
          <cell r="C1162" t="str">
            <v>Nov</v>
          </cell>
          <cell r="D1162">
            <v>25</v>
          </cell>
          <cell r="F1162">
            <v>0</v>
          </cell>
          <cell r="G1162">
            <v>0</v>
          </cell>
          <cell r="H1162">
            <v>146</v>
          </cell>
          <cell r="I1162">
            <v>0.28999999999999998</v>
          </cell>
          <cell r="J1162">
            <v>0</v>
          </cell>
          <cell r="L1162">
            <v>0</v>
          </cell>
          <cell r="M1162">
            <v>0</v>
          </cell>
          <cell r="N1162">
            <v>0</v>
          </cell>
          <cell r="P1162">
            <v>0</v>
          </cell>
        </row>
        <row r="1163">
          <cell r="A1163">
            <v>28455</v>
          </cell>
          <cell r="B1163">
            <v>1977</v>
          </cell>
          <cell r="C1163" t="str">
            <v>Nov</v>
          </cell>
          <cell r="D1163">
            <v>26</v>
          </cell>
          <cell r="F1163">
            <v>0</v>
          </cell>
          <cell r="G1163">
            <v>0</v>
          </cell>
          <cell r="H1163">
            <v>218</v>
          </cell>
          <cell r="I1163">
            <v>0.432</v>
          </cell>
          <cell r="J1163">
            <v>0</v>
          </cell>
          <cell r="L1163">
            <v>0</v>
          </cell>
          <cell r="M1163">
            <v>0</v>
          </cell>
          <cell r="N1163">
            <v>0</v>
          </cell>
          <cell r="P1163">
            <v>0</v>
          </cell>
        </row>
        <row r="1164">
          <cell r="A1164">
            <v>28456</v>
          </cell>
          <cell r="B1164">
            <v>1977</v>
          </cell>
          <cell r="C1164" t="str">
            <v>Nov</v>
          </cell>
          <cell r="D1164">
            <v>27</v>
          </cell>
          <cell r="F1164">
            <v>0</v>
          </cell>
          <cell r="G1164">
            <v>0</v>
          </cell>
          <cell r="H1164">
            <v>320</v>
          </cell>
          <cell r="I1164">
            <v>0.63500000000000001</v>
          </cell>
          <cell r="J1164">
            <v>0</v>
          </cell>
          <cell r="L1164">
            <v>0</v>
          </cell>
          <cell r="M1164">
            <v>0</v>
          </cell>
          <cell r="N1164">
            <v>0</v>
          </cell>
          <cell r="P1164">
            <v>0</v>
          </cell>
        </row>
        <row r="1165">
          <cell r="A1165">
            <v>28457</v>
          </cell>
          <cell r="B1165">
            <v>1977</v>
          </cell>
          <cell r="C1165" t="str">
            <v>Nov</v>
          </cell>
          <cell r="D1165">
            <v>28</v>
          </cell>
          <cell r="F1165">
            <v>0</v>
          </cell>
          <cell r="G1165">
            <v>0</v>
          </cell>
          <cell r="H1165">
            <v>334</v>
          </cell>
          <cell r="I1165">
            <v>0.66200000000000003</v>
          </cell>
          <cell r="J1165">
            <v>0</v>
          </cell>
          <cell r="L1165">
            <v>0</v>
          </cell>
          <cell r="M1165">
            <v>0</v>
          </cell>
          <cell r="N1165">
            <v>0</v>
          </cell>
          <cell r="P1165">
            <v>0</v>
          </cell>
        </row>
        <row r="1166">
          <cell r="A1166">
            <v>28458</v>
          </cell>
          <cell r="B1166">
            <v>1977</v>
          </cell>
          <cell r="C1166" t="str">
            <v>Nov</v>
          </cell>
          <cell r="D1166">
            <v>29</v>
          </cell>
          <cell r="F1166">
            <v>0</v>
          </cell>
          <cell r="G1166">
            <v>0</v>
          </cell>
          <cell r="H1166">
            <v>289</v>
          </cell>
          <cell r="I1166">
            <v>0.57299999999999995</v>
          </cell>
          <cell r="J1166">
            <v>0</v>
          </cell>
          <cell r="L1166">
            <v>0</v>
          </cell>
          <cell r="M1166">
            <v>0</v>
          </cell>
          <cell r="N1166">
            <v>0</v>
          </cell>
          <cell r="P1166">
            <v>0</v>
          </cell>
        </row>
        <row r="1167">
          <cell r="A1167">
            <v>28459</v>
          </cell>
          <cell r="B1167">
            <v>1977</v>
          </cell>
          <cell r="C1167" t="str">
            <v>Nov</v>
          </cell>
          <cell r="D1167">
            <v>30</v>
          </cell>
          <cell r="F1167">
            <v>0</v>
          </cell>
          <cell r="G1167">
            <v>0</v>
          </cell>
          <cell r="H1167">
            <v>235</v>
          </cell>
          <cell r="I1167">
            <v>0.46600000000000003</v>
          </cell>
          <cell r="J1167">
            <v>0</v>
          </cell>
          <cell r="L1167">
            <v>0</v>
          </cell>
          <cell r="M1167">
            <v>0</v>
          </cell>
          <cell r="N1167">
            <v>0</v>
          </cell>
          <cell r="P1167">
            <v>0</v>
          </cell>
        </row>
        <row r="1168">
          <cell r="A1168">
            <v>28460</v>
          </cell>
          <cell r="B1168">
            <v>1977</v>
          </cell>
          <cell r="C1168" t="str">
            <v>Dec</v>
          </cell>
          <cell r="D1168">
            <v>1</v>
          </cell>
          <cell r="F1168">
            <v>0</v>
          </cell>
          <cell r="G1168">
            <v>0</v>
          </cell>
          <cell r="H1168">
            <v>160</v>
          </cell>
          <cell r="I1168">
            <v>0.317</v>
          </cell>
          <cell r="J1168">
            <v>0</v>
          </cell>
          <cell r="L1168">
            <v>0</v>
          </cell>
          <cell r="M1168">
            <v>0</v>
          </cell>
          <cell r="N1168">
            <v>0</v>
          </cell>
          <cell r="P1168">
            <v>0</v>
          </cell>
        </row>
        <row r="1169">
          <cell r="A1169">
            <v>28461</v>
          </cell>
          <cell r="B1169">
            <v>1977</v>
          </cell>
          <cell r="C1169" t="str">
            <v>Dec</v>
          </cell>
          <cell r="D1169">
            <v>2</v>
          </cell>
          <cell r="F1169">
            <v>0</v>
          </cell>
          <cell r="G1169">
            <v>0</v>
          </cell>
          <cell r="H1169">
            <v>144</v>
          </cell>
          <cell r="I1169">
            <v>0.28599999999999998</v>
          </cell>
          <cell r="J1169">
            <v>0</v>
          </cell>
          <cell r="L1169">
            <v>0</v>
          </cell>
          <cell r="M1169">
            <v>0</v>
          </cell>
          <cell r="N1169">
            <v>0</v>
          </cell>
          <cell r="P1169">
            <v>0</v>
          </cell>
        </row>
        <row r="1170">
          <cell r="A1170">
            <v>28462</v>
          </cell>
          <cell r="B1170">
            <v>1977</v>
          </cell>
          <cell r="C1170" t="str">
            <v>Dec</v>
          </cell>
          <cell r="D1170">
            <v>3</v>
          </cell>
          <cell r="F1170">
            <v>0</v>
          </cell>
          <cell r="G1170">
            <v>0</v>
          </cell>
          <cell r="H1170">
            <v>147</v>
          </cell>
          <cell r="I1170">
            <v>0.29199999999999998</v>
          </cell>
          <cell r="J1170">
            <v>0</v>
          </cell>
          <cell r="L1170">
            <v>0</v>
          </cell>
          <cell r="M1170">
            <v>0</v>
          </cell>
          <cell r="N1170">
            <v>0</v>
          </cell>
          <cell r="P1170">
            <v>0</v>
          </cell>
        </row>
        <row r="1171">
          <cell r="A1171">
            <v>28463</v>
          </cell>
          <cell r="B1171">
            <v>1977</v>
          </cell>
          <cell r="C1171" t="str">
            <v>Dec</v>
          </cell>
          <cell r="D1171">
            <v>4</v>
          </cell>
          <cell r="F1171">
            <v>0</v>
          </cell>
          <cell r="G1171">
            <v>0</v>
          </cell>
          <cell r="H1171">
            <v>147</v>
          </cell>
          <cell r="I1171">
            <v>0.29199999999999998</v>
          </cell>
          <cell r="J1171">
            <v>0</v>
          </cell>
          <cell r="L1171">
            <v>0</v>
          </cell>
          <cell r="M1171">
            <v>0</v>
          </cell>
          <cell r="N1171">
            <v>0</v>
          </cell>
          <cell r="P1171">
            <v>0</v>
          </cell>
        </row>
        <row r="1172">
          <cell r="A1172">
            <v>28464</v>
          </cell>
          <cell r="B1172">
            <v>1977</v>
          </cell>
          <cell r="C1172" t="str">
            <v>Dec</v>
          </cell>
          <cell r="D1172">
            <v>5</v>
          </cell>
          <cell r="F1172">
            <v>0</v>
          </cell>
          <cell r="G1172">
            <v>0</v>
          </cell>
          <cell r="H1172">
            <v>171</v>
          </cell>
          <cell r="I1172">
            <v>0.33900000000000002</v>
          </cell>
          <cell r="J1172">
            <v>0</v>
          </cell>
          <cell r="L1172">
            <v>0</v>
          </cell>
          <cell r="M1172">
            <v>0</v>
          </cell>
          <cell r="N1172">
            <v>0</v>
          </cell>
          <cell r="P1172">
            <v>0</v>
          </cell>
        </row>
        <row r="1173">
          <cell r="A1173">
            <v>28465</v>
          </cell>
          <cell r="B1173">
            <v>1977</v>
          </cell>
          <cell r="C1173" t="str">
            <v>Dec</v>
          </cell>
          <cell r="D1173">
            <v>6</v>
          </cell>
          <cell r="F1173">
            <v>0</v>
          </cell>
          <cell r="G1173">
            <v>0</v>
          </cell>
          <cell r="H1173">
            <v>170</v>
          </cell>
          <cell r="I1173">
            <v>0.33700000000000002</v>
          </cell>
          <cell r="J1173">
            <v>0</v>
          </cell>
          <cell r="L1173">
            <v>0</v>
          </cell>
          <cell r="M1173">
            <v>0</v>
          </cell>
          <cell r="N1173">
            <v>0</v>
          </cell>
          <cell r="P1173">
            <v>0</v>
          </cell>
        </row>
        <row r="1174">
          <cell r="A1174">
            <v>28466</v>
          </cell>
          <cell r="B1174">
            <v>1977</v>
          </cell>
          <cell r="C1174" t="str">
            <v>Dec</v>
          </cell>
          <cell r="D1174">
            <v>7</v>
          </cell>
          <cell r="F1174">
            <v>0</v>
          </cell>
          <cell r="G1174">
            <v>0</v>
          </cell>
          <cell r="H1174">
            <v>160</v>
          </cell>
          <cell r="I1174">
            <v>0.317</v>
          </cell>
          <cell r="J1174">
            <v>0</v>
          </cell>
          <cell r="L1174">
            <v>0</v>
          </cell>
          <cell r="M1174">
            <v>0</v>
          </cell>
          <cell r="N1174">
            <v>0</v>
          </cell>
          <cell r="P1174">
            <v>0</v>
          </cell>
        </row>
        <row r="1175">
          <cell r="A1175">
            <v>28467</v>
          </cell>
          <cell r="B1175">
            <v>1977</v>
          </cell>
          <cell r="C1175" t="str">
            <v>Dec</v>
          </cell>
          <cell r="D1175">
            <v>8</v>
          </cell>
          <cell r="F1175">
            <v>0</v>
          </cell>
          <cell r="G1175">
            <v>0</v>
          </cell>
          <cell r="H1175">
            <v>144</v>
          </cell>
          <cell r="I1175">
            <v>0.28599999999999998</v>
          </cell>
          <cell r="J1175">
            <v>0</v>
          </cell>
          <cell r="L1175">
            <v>0</v>
          </cell>
          <cell r="M1175">
            <v>0</v>
          </cell>
          <cell r="N1175">
            <v>0</v>
          </cell>
          <cell r="P1175">
            <v>0</v>
          </cell>
        </row>
        <row r="1176">
          <cell r="A1176">
            <v>28468</v>
          </cell>
          <cell r="B1176">
            <v>1977</v>
          </cell>
          <cell r="C1176" t="str">
            <v>Dec</v>
          </cell>
          <cell r="D1176">
            <v>9</v>
          </cell>
          <cell r="F1176">
            <v>0</v>
          </cell>
          <cell r="G1176">
            <v>0</v>
          </cell>
          <cell r="H1176">
            <v>142</v>
          </cell>
          <cell r="I1176">
            <v>0.28199999999999997</v>
          </cell>
          <cell r="J1176">
            <v>0</v>
          </cell>
          <cell r="L1176">
            <v>0</v>
          </cell>
          <cell r="M1176">
            <v>0</v>
          </cell>
          <cell r="N1176">
            <v>0</v>
          </cell>
          <cell r="P1176">
            <v>0</v>
          </cell>
        </row>
        <row r="1177">
          <cell r="A1177">
            <v>28469</v>
          </cell>
          <cell r="B1177">
            <v>1977</v>
          </cell>
          <cell r="C1177" t="str">
            <v>Dec</v>
          </cell>
          <cell r="D1177">
            <v>10</v>
          </cell>
          <cell r="F1177">
            <v>0</v>
          </cell>
          <cell r="G1177">
            <v>0</v>
          </cell>
          <cell r="H1177">
            <v>141</v>
          </cell>
          <cell r="I1177">
            <v>0.28000000000000003</v>
          </cell>
          <cell r="J1177">
            <v>0</v>
          </cell>
          <cell r="L1177">
            <v>0</v>
          </cell>
          <cell r="M1177">
            <v>0</v>
          </cell>
          <cell r="N1177">
            <v>0</v>
          </cell>
          <cell r="P1177">
            <v>0</v>
          </cell>
        </row>
        <row r="1178">
          <cell r="A1178">
            <v>28470</v>
          </cell>
          <cell r="B1178">
            <v>1977</v>
          </cell>
          <cell r="C1178" t="str">
            <v>Dec</v>
          </cell>
          <cell r="D1178">
            <v>11</v>
          </cell>
          <cell r="F1178">
            <v>0</v>
          </cell>
          <cell r="G1178">
            <v>0</v>
          </cell>
          <cell r="H1178">
            <v>137</v>
          </cell>
          <cell r="I1178">
            <v>0.27200000000000002</v>
          </cell>
          <cell r="J1178">
            <v>0</v>
          </cell>
          <cell r="L1178">
            <v>0</v>
          </cell>
          <cell r="M1178">
            <v>0</v>
          </cell>
          <cell r="N1178">
            <v>0</v>
          </cell>
          <cell r="P1178">
            <v>0</v>
          </cell>
        </row>
        <row r="1179">
          <cell r="A1179">
            <v>28471</v>
          </cell>
          <cell r="B1179">
            <v>1977</v>
          </cell>
          <cell r="C1179" t="str">
            <v>Dec</v>
          </cell>
          <cell r="D1179">
            <v>12</v>
          </cell>
          <cell r="F1179">
            <v>0</v>
          </cell>
          <cell r="G1179">
            <v>0</v>
          </cell>
          <cell r="H1179">
            <v>144</v>
          </cell>
          <cell r="I1179">
            <v>0.28599999999999998</v>
          </cell>
          <cell r="J1179">
            <v>0</v>
          </cell>
          <cell r="L1179">
            <v>0</v>
          </cell>
          <cell r="M1179">
            <v>0</v>
          </cell>
          <cell r="N1179">
            <v>0</v>
          </cell>
          <cell r="P1179">
            <v>0</v>
          </cell>
        </row>
        <row r="1180">
          <cell r="A1180">
            <v>28472</v>
          </cell>
          <cell r="B1180">
            <v>1977</v>
          </cell>
          <cell r="C1180" t="str">
            <v>Dec</v>
          </cell>
          <cell r="D1180">
            <v>13</v>
          </cell>
          <cell r="F1180">
            <v>0</v>
          </cell>
          <cell r="G1180">
            <v>0</v>
          </cell>
          <cell r="H1180">
            <v>168</v>
          </cell>
          <cell r="I1180">
            <v>0.33300000000000002</v>
          </cell>
          <cell r="J1180">
            <v>0</v>
          </cell>
          <cell r="L1180">
            <v>0</v>
          </cell>
          <cell r="M1180">
            <v>0</v>
          </cell>
          <cell r="N1180">
            <v>0</v>
          </cell>
          <cell r="P1180">
            <v>0</v>
          </cell>
        </row>
        <row r="1181">
          <cell r="A1181">
            <v>28473</v>
          </cell>
          <cell r="B1181">
            <v>1977</v>
          </cell>
          <cell r="C1181" t="str">
            <v>Dec</v>
          </cell>
          <cell r="D1181">
            <v>14</v>
          </cell>
          <cell r="F1181">
            <v>0</v>
          </cell>
          <cell r="G1181">
            <v>0</v>
          </cell>
          <cell r="H1181">
            <v>190</v>
          </cell>
          <cell r="I1181">
            <v>0.377</v>
          </cell>
          <cell r="J1181">
            <v>0</v>
          </cell>
          <cell r="L1181">
            <v>0</v>
          </cell>
          <cell r="M1181">
            <v>0</v>
          </cell>
          <cell r="N1181">
            <v>0</v>
          </cell>
          <cell r="P1181">
            <v>0</v>
          </cell>
        </row>
        <row r="1182">
          <cell r="A1182">
            <v>28474</v>
          </cell>
          <cell r="B1182">
            <v>1977</v>
          </cell>
          <cell r="C1182" t="str">
            <v>Dec</v>
          </cell>
          <cell r="D1182">
            <v>15</v>
          </cell>
          <cell r="F1182">
            <v>0</v>
          </cell>
          <cell r="G1182">
            <v>0</v>
          </cell>
          <cell r="H1182">
            <v>722</v>
          </cell>
          <cell r="I1182">
            <v>1.4319999999999999</v>
          </cell>
          <cell r="J1182">
            <v>0</v>
          </cell>
          <cell r="L1182">
            <v>0</v>
          </cell>
          <cell r="M1182">
            <v>0</v>
          </cell>
          <cell r="N1182">
            <v>0</v>
          </cell>
          <cell r="P1182">
            <v>0</v>
          </cell>
        </row>
        <row r="1183">
          <cell r="A1183">
            <v>28475</v>
          </cell>
          <cell r="B1183">
            <v>1977</v>
          </cell>
          <cell r="C1183" t="str">
            <v>Dec</v>
          </cell>
          <cell r="D1183">
            <v>16</v>
          </cell>
          <cell r="F1183">
            <v>0</v>
          </cell>
          <cell r="G1183">
            <v>0</v>
          </cell>
          <cell r="H1183">
            <v>1355</v>
          </cell>
          <cell r="I1183">
            <v>2.6880000000000002</v>
          </cell>
          <cell r="J1183">
            <v>0</v>
          </cell>
          <cell r="L1183">
            <v>0</v>
          </cell>
          <cell r="M1183">
            <v>0</v>
          </cell>
          <cell r="N1183">
            <v>0</v>
          </cell>
          <cell r="P1183">
            <v>0</v>
          </cell>
        </row>
        <row r="1184">
          <cell r="A1184">
            <v>28476</v>
          </cell>
          <cell r="B1184">
            <v>1977</v>
          </cell>
          <cell r="C1184" t="str">
            <v>Dec</v>
          </cell>
          <cell r="D1184">
            <v>17</v>
          </cell>
          <cell r="F1184">
            <v>0</v>
          </cell>
          <cell r="G1184">
            <v>0</v>
          </cell>
          <cell r="H1184">
            <v>593</v>
          </cell>
          <cell r="I1184">
            <v>1.1759999999999999</v>
          </cell>
          <cell r="J1184">
            <v>0</v>
          </cell>
          <cell r="L1184">
            <v>0</v>
          </cell>
          <cell r="M1184">
            <v>0</v>
          </cell>
          <cell r="N1184">
            <v>0</v>
          </cell>
          <cell r="P1184">
            <v>0</v>
          </cell>
        </row>
        <row r="1185">
          <cell r="A1185">
            <v>28477</v>
          </cell>
          <cell r="B1185">
            <v>1977</v>
          </cell>
          <cell r="C1185" t="str">
            <v>Dec</v>
          </cell>
          <cell r="D1185">
            <v>18</v>
          </cell>
          <cell r="F1185">
            <v>0</v>
          </cell>
          <cell r="G1185">
            <v>0</v>
          </cell>
          <cell r="H1185">
            <v>452</v>
          </cell>
          <cell r="I1185">
            <v>0.89700000000000002</v>
          </cell>
          <cell r="J1185">
            <v>0</v>
          </cell>
          <cell r="L1185">
            <v>0</v>
          </cell>
          <cell r="M1185">
            <v>0</v>
          </cell>
          <cell r="N1185">
            <v>0</v>
          </cell>
          <cell r="P1185">
            <v>0</v>
          </cell>
        </row>
        <row r="1186">
          <cell r="A1186">
            <v>28478</v>
          </cell>
          <cell r="B1186">
            <v>1977</v>
          </cell>
          <cell r="C1186" t="str">
            <v>Dec</v>
          </cell>
          <cell r="D1186">
            <v>19</v>
          </cell>
          <cell r="F1186">
            <v>0</v>
          </cell>
          <cell r="G1186">
            <v>0</v>
          </cell>
          <cell r="H1186">
            <v>71</v>
          </cell>
          <cell r="I1186">
            <v>0.14099999999999999</v>
          </cell>
          <cell r="J1186">
            <v>0</v>
          </cell>
          <cell r="L1186">
            <v>0</v>
          </cell>
          <cell r="M1186">
            <v>0</v>
          </cell>
          <cell r="N1186">
            <v>0</v>
          </cell>
          <cell r="P1186">
            <v>0</v>
          </cell>
        </row>
        <row r="1187">
          <cell r="A1187">
            <v>28479</v>
          </cell>
          <cell r="B1187">
            <v>1977</v>
          </cell>
          <cell r="C1187" t="str">
            <v>Dec</v>
          </cell>
          <cell r="D1187">
            <v>20</v>
          </cell>
          <cell r="F1187">
            <v>0</v>
          </cell>
          <cell r="G1187">
            <v>0</v>
          </cell>
          <cell r="H1187">
            <v>139</v>
          </cell>
          <cell r="I1187">
            <v>0.27600000000000002</v>
          </cell>
          <cell r="J1187">
            <v>0</v>
          </cell>
          <cell r="L1187">
            <v>0</v>
          </cell>
          <cell r="M1187">
            <v>0</v>
          </cell>
          <cell r="N1187">
            <v>0</v>
          </cell>
          <cell r="P1187">
            <v>0</v>
          </cell>
        </row>
        <row r="1188">
          <cell r="A1188">
            <v>28480</v>
          </cell>
          <cell r="B1188">
            <v>1977</v>
          </cell>
          <cell r="C1188" t="str">
            <v>Dec</v>
          </cell>
          <cell r="D1188">
            <v>21</v>
          </cell>
          <cell r="F1188">
            <v>0</v>
          </cell>
          <cell r="G1188">
            <v>0</v>
          </cell>
          <cell r="H1188">
            <v>183</v>
          </cell>
          <cell r="I1188">
            <v>0.36299999999999999</v>
          </cell>
          <cell r="J1188">
            <v>0</v>
          </cell>
          <cell r="L1188">
            <v>0</v>
          </cell>
          <cell r="M1188">
            <v>0</v>
          </cell>
          <cell r="N1188">
            <v>0</v>
          </cell>
          <cell r="P1188">
            <v>0</v>
          </cell>
        </row>
        <row r="1189">
          <cell r="A1189">
            <v>28481</v>
          </cell>
          <cell r="B1189">
            <v>1977</v>
          </cell>
          <cell r="C1189" t="str">
            <v>Dec</v>
          </cell>
          <cell r="D1189">
            <v>22</v>
          </cell>
          <cell r="F1189">
            <v>0</v>
          </cell>
          <cell r="G1189">
            <v>0</v>
          </cell>
          <cell r="H1189">
            <v>215</v>
          </cell>
          <cell r="I1189">
            <v>0.42599999999999999</v>
          </cell>
          <cell r="J1189">
            <v>0</v>
          </cell>
          <cell r="L1189">
            <v>0</v>
          </cell>
          <cell r="M1189">
            <v>0</v>
          </cell>
          <cell r="N1189">
            <v>0</v>
          </cell>
          <cell r="P1189">
            <v>0</v>
          </cell>
        </row>
        <row r="1190">
          <cell r="A1190">
            <v>28482</v>
          </cell>
          <cell r="B1190">
            <v>1977</v>
          </cell>
          <cell r="C1190" t="str">
            <v>Dec</v>
          </cell>
          <cell r="D1190">
            <v>23</v>
          </cell>
          <cell r="F1190">
            <v>0</v>
          </cell>
          <cell r="G1190">
            <v>0</v>
          </cell>
          <cell r="H1190">
            <v>215</v>
          </cell>
          <cell r="I1190">
            <v>0.42599999999999999</v>
          </cell>
          <cell r="J1190">
            <v>0</v>
          </cell>
          <cell r="L1190">
            <v>0</v>
          </cell>
          <cell r="M1190">
            <v>0</v>
          </cell>
          <cell r="N1190">
            <v>0</v>
          </cell>
          <cell r="P1190">
            <v>0</v>
          </cell>
        </row>
        <row r="1191">
          <cell r="A1191">
            <v>28483</v>
          </cell>
          <cell r="B1191">
            <v>1977</v>
          </cell>
          <cell r="C1191" t="str">
            <v>Dec</v>
          </cell>
          <cell r="D1191">
            <v>24</v>
          </cell>
          <cell r="F1191">
            <v>0</v>
          </cell>
          <cell r="G1191">
            <v>0</v>
          </cell>
          <cell r="H1191">
            <v>278</v>
          </cell>
          <cell r="I1191">
            <v>0.55100000000000005</v>
          </cell>
          <cell r="J1191">
            <v>0</v>
          </cell>
          <cell r="L1191">
            <v>0</v>
          </cell>
          <cell r="M1191">
            <v>0</v>
          </cell>
          <cell r="N1191">
            <v>0</v>
          </cell>
          <cell r="P1191">
            <v>0</v>
          </cell>
        </row>
        <row r="1192">
          <cell r="A1192">
            <v>28484</v>
          </cell>
          <cell r="B1192">
            <v>1977</v>
          </cell>
          <cell r="C1192" t="str">
            <v>Dec</v>
          </cell>
          <cell r="D1192">
            <v>25</v>
          </cell>
          <cell r="F1192">
            <v>0</v>
          </cell>
          <cell r="G1192">
            <v>0</v>
          </cell>
          <cell r="H1192">
            <v>595</v>
          </cell>
          <cell r="I1192">
            <v>1.18</v>
          </cell>
          <cell r="J1192">
            <v>0</v>
          </cell>
          <cell r="L1192">
            <v>0</v>
          </cell>
          <cell r="M1192">
            <v>0</v>
          </cell>
          <cell r="N1192">
            <v>0</v>
          </cell>
          <cell r="P1192">
            <v>0</v>
          </cell>
        </row>
        <row r="1193">
          <cell r="A1193">
            <v>28485</v>
          </cell>
          <cell r="B1193">
            <v>1977</v>
          </cell>
          <cell r="C1193" t="str">
            <v>Dec</v>
          </cell>
          <cell r="D1193">
            <v>26</v>
          </cell>
          <cell r="F1193">
            <v>0</v>
          </cell>
          <cell r="G1193">
            <v>0</v>
          </cell>
          <cell r="H1193">
            <v>467</v>
          </cell>
          <cell r="I1193">
            <v>0.92600000000000005</v>
          </cell>
          <cell r="J1193">
            <v>0</v>
          </cell>
          <cell r="L1193">
            <v>0</v>
          </cell>
          <cell r="M1193">
            <v>0</v>
          </cell>
          <cell r="N1193">
            <v>0</v>
          </cell>
          <cell r="P1193">
            <v>0</v>
          </cell>
        </row>
        <row r="1194">
          <cell r="A1194">
            <v>28486</v>
          </cell>
          <cell r="B1194">
            <v>1977</v>
          </cell>
          <cell r="C1194" t="str">
            <v>Dec</v>
          </cell>
          <cell r="D1194">
            <v>27</v>
          </cell>
          <cell r="F1194">
            <v>0</v>
          </cell>
          <cell r="G1194">
            <v>0</v>
          </cell>
          <cell r="H1194">
            <v>247</v>
          </cell>
          <cell r="I1194">
            <v>0.49</v>
          </cell>
          <cell r="J1194">
            <v>0</v>
          </cell>
          <cell r="L1194">
            <v>0</v>
          </cell>
          <cell r="M1194">
            <v>0</v>
          </cell>
          <cell r="N1194">
            <v>0</v>
          </cell>
          <cell r="P1194">
            <v>0</v>
          </cell>
        </row>
        <row r="1195">
          <cell r="A1195">
            <v>28487</v>
          </cell>
          <cell r="B1195">
            <v>1977</v>
          </cell>
          <cell r="C1195" t="str">
            <v>Dec</v>
          </cell>
          <cell r="D1195">
            <v>28</v>
          </cell>
          <cell r="F1195">
            <v>0</v>
          </cell>
          <cell r="G1195">
            <v>0</v>
          </cell>
          <cell r="H1195">
            <v>553</v>
          </cell>
          <cell r="I1195">
            <v>1.097</v>
          </cell>
          <cell r="J1195">
            <v>0</v>
          </cell>
          <cell r="L1195">
            <v>0</v>
          </cell>
          <cell r="M1195">
            <v>0</v>
          </cell>
          <cell r="N1195">
            <v>0</v>
          </cell>
          <cell r="P1195">
            <v>0</v>
          </cell>
        </row>
        <row r="1196">
          <cell r="A1196">
            <v>28488</v>
          </cell>
          <cell r="B1196">
            <v>1977</v>
          </cell>
          <cell r="C1196" t="str">
            <v>Dec</v>
          </cell>
          <cell r="D1196">
            <v>29</v>
          </cell>
          <cell r="F1196">
            <v>0</v>
          </cell>
          <cell r="G1196">
            <v>0</v>
          </cell>
          <cell r="H1196">
            <v>1204</v>
          </cell>
          <cell r="I1196">
            <v>2.3879999999999999</v>
          </cell>
          <cell r="J1196">
            <v>0</v>
          </cell>
          <cell r="L1196">
            <v>0</v>
          </cell>
          <cell r="M1196">
            <v>0</v>
          </cell>
          <cell r="N1196">
            <v>0</v>
          </cell>
          <cell r="P1196">
            <v>0</v>
          </cell>
        </row>
        <row r="1197">
          <cell r="A1197">
            <v>28489</v>
          </cell>
          <cell r="B1197">
            <v>1977</v>
          </cell>
          <cell r="C1197" t="str">
            <v>Dec</v>
          </cell>
          <cell r="D1197">
            <v>30</v>
          </cell>
          <cell r="F1197">
            <v>0</v>
          </cell>
          <cell r="G1197">
            <v>0</v>
          </cell>
          <cell r="H1197">
            <v>727</v>
          </cell>
          <cell r="I1197">
            <v>1.4419999999999999</v>
          </cell>
          <cell r="J1197">
            <v>0</v>
          </cell>
          <cell r="L1197">
            <v>0</v>
          </cell>
          <cell r="M1197">
            <v>0</v>
          </cell>
          <cell r="N1197">
            <v>0</v>
          </cell>
          <cell r="P1197">
            <v>0</v>
          </cell>
        </row>
        <row r="1198">
          <cell r="A1198">
            <v>28490</v>
          </cell>
          <cell r="B1198">
            <v>1977</v>
          </cell>
          <cell r="C1198" t="str">
            <v>Dec</v>
          </cell>
          <cell r="D1198">
            <v>31</v>
          </cell>
          <cell r="F1198">
            <v>0</v>
          </cell>
          <cell r="G1198">
            <v>0</v>
          </cell>
          <cell r="H1198">
            <v>642</v>
          </cell>
          <cell r="I1198">
            <v>1.2729999999999999</v>
          </cell>
          <cell r="J1198">
            <v>0</v>
          </cell>
          <cell r="L1198">
            <v>0</v>
          </cell>
          <cell r="M1198">
            <v>0</v>
          </cell>
          <cell r="N1198">
            <v>0</v>
          </cell>
          <cell r="P1198">
            <v>0</v>
          </cell>
        </row>
        <row r="1199">
          <cell r="A1199">
            <v>28491</v>
          </cell>
          <cell r="B1199">
            <v>1978</v>
          </cell>
          <cell r="C1199" t="str">
            <v>Jan</v>
          </cell>
          <cell r="D1199">
            <v>1</v>
          </cell>
          <cell r="F1199">
            <v>0</v>
          </cell>
          <cell r="G1199">
            <v>0</v>
          </cell>
          <cell r="H1199">
            <v>318</v>
          </cell>
          <cell r="I1199">
            <v>0.63100000000000001</v>
          </cell>
          <cell r="J1199">
            <v>0</v>
          </cell>
          <cell r="L1199">
            <v>0</v>
          </cell>
          <cell r="M1199">
            <v>0</v>
          </cell>
          <cell r="N1199">
            <v>0</v>
          </cell>
          <cell r="P1199">
            <v>0</v>
          </cell>
        </row>
        <row r="1200">
          <cell r="A1200">
            <v>28492</v>
          </cell>
          <cell r="B1200">
            <v>1978</v>
          </cell>
          <cell r="C1200" t="str">
            <v>Jan</v>
          </cell>
          <cell r="D1200">
            <v>2</v>
          </cell>
          <cell r="F1200">
            <v>0</v>
          </cell>
          <cell r="G1200">
            <v>0</v>
          </cell>
          <cell r="H1200">
            <v>376</v>
          </cell>
          <cell r="I1200">
            <v>0.746</v>
          </cell>
          <cell r="J1200">
            <v>0</v>
          </cell>
          <cell r="L1200">
            <v>0</v>
          </cell>
          <cell r="M1200">
            <v>0</v>
          </cell>
          <cell r="N1200">
            <v>0</v>
          </cell>
          <cell r="P1200">
            <v>0</v>
          </cell>
        </row>
        <row r="1201">
          <cell r="A1201">
            <v>28493</v>
          </cell>
          <cell r="B1201">
            <v>1978</v>
          </cell>
          <cell r="C1201" t="str">
            <v>Jan</v>
          </cell>
          <cell r="D1201">
            <v>3</v>
          </cell>
          <cell r="F1201">
            <v>0</v>
          </cell>
          <cell r="G1201">
            <v>0</v>
          </cell>
          <cell r="H1201">
            <v>204</v>
          </cell>
          <cell r="I1201">
            <v>0.40500000000000003</v>
          </cell>
          <cell r="J1201">
            <v>0</v>
          </cell>
          <cell r="L1201">
            <v>0</v>
          </cell>
          <cell r="M1201">
            <v>0</v>
          </cell>
          <cell r="N1201">
            <v>0</v>
          </cell>
          <cell r="P1201">
            <v>0</v>
          </cell>
        </row>
        <row r="1202">
          <cell r="A1202">
            <v>28494</v>
          </cell>
          <cell r="B1202">
            <v>1978</v>
          </cell>
          <cell r="C1202" t="str">
            <v>Jan</v>
          </cell>
          <cell r="D1202">
            <v>4</v>
          </cell>
          <cell r="F1202">
            <v>0</v>
          </cell>
          <cell r="G1202">
            <v>0</v>
          </cell>
          <cell r="H1202">
            <v>250</v>
          </cell>
          <cell r="I1202">
            <v>0.496</v>
          </cell>
          <cell r="J1202">
            <v>0</v>
          </cell>
          <cell r="L1202">
            <v>0</v>
          </cell>
          <cell r="M1202">
            <v>0</v>
          </cell>
          <cell r="N1202">
            <v>0</v>
          </cell>
          <cell r="P1202">
            <v>0</v>
          </cell>
        </row>
        <row r="1203">
          <cell r="A1203">
            <v>28495</v>
          </cell>
          <cell r="B1203">
            <v>1978</v>
          </cell>
          <cell r="C1203" t="str">
            <v>Jan</v>
          </cell>
          <cell r="D1203">
            <v>5</v>
          </cell>
          <cell r="F1203">
            <v>0</v>
          </cell>
          <cell r="G1203">
            <v>0</v>
          </cell>
          <cell r="H1203">
            <v>347</v>
          </cell>
          <cell r="I1203">
            <v>0.68799999999999994</v>
          </cell>
          <cell r="J1203">
            <v>0</v>
          </cell>
          <cell r="L1203">
            <v>0</v>
          </cell>
          <cell r="M1203">
            <v>0</v>
          </cell>
          <cell r="N1203">
            <v>0</v>
          </cell>
          <cell r="P1203">
            <v>0</v>
          </cell>
        </row>
        <row r="1204">
          <cell r="A1204">
            <v>28496</v>
          </cell>
          <cell r="B1204">
            <v>1978</v>
          </cell>
          <cell r="C1204" t="str">
            <v>Jan</v>
          </cell>
          <cell r="D1204">
            <v>6</v>
          </cell>
          <cell r="F1204">
            <v>0</v>
          </cell>
          <cell r="G1204">
            <v>0</v>
          </cell>
          <cell r="H1204">
            <v>785</v>
          </cell>
          <cell r="I1204">
            <v>1.5569999999999999</v>
          </cell>
          <cell r="J1204">
            <v>0</v>
          </cell>
          <cell r="L1204">
            <v>0</v>
          </cell>
          <cell r="M1204">
            <v>0</v>
          </cell>
          <cell r="N1204">
            <v>0</v>
          </cell>
          <cell r="P1204">
            <v>0</v>
          </cell>
        </row>
        <row r="1205">
          <cell r="A1205">
            <v>28497</v>
          </cell>
          <cell r="B1205">
            <v>1978</v>
          </cell>
          <cell r="C1205" t="str">
            <v>Jan</v>
          </cell>
          <cell r="D1205">
            <v>7</v>
          </cell>
          <cell r="F1205">
            <v>0</v>
          </cell>
          <cell r="G1205">
            <v>0</v>
          </cell>
          <cell r="H1205">
            <v>881</v>
          </cell>
          <cell r="I1205">
            <v>1.7470000000000001</v>
          </cell>
          <cell r="J1205">
            <v>0</v>
          </cell>
          <cell r="L1205">
            <v>0</v>
          </cell>
          <cell r="M1205">
            <v>0</v>
          </cell>
          <cell r="N1205">
            <v>0</v>
          </cell>
          <cell r="P1205">
            <v>0</v>
          </cell>
        </row>
        <row r="1206">
          <cell r="A1206">
            <v>28498</v>
          </cell>
          <cell r="B1206">
            <v>1978</v>
          </cell>
          <cell r="C1206" t="str">
            <v>Jan</v>
          </cell>
          <cell r="D1206">
            <v>8</v>
          </cell>
          <cell r="F1206">
            <v>0</v>
          </cell>
          <cell r="G1206">
            <v>0</v>
          </cell>
          <cell r="H1206">
            <v>433</v>
          </cell>
          <cell r="I1206">
            <v>0.85899999999999999</v>
          </cell>
          <cell r="J1206">
            <v>0</v>
          </cell>
          <cell r="L1206">
            <v>0</v>
          </cell>
          <cell r="M1206">
            <v>0</v>
          </cell>
          <cell r="N1206">
            <v>0</v>
          </cell>
          <cell r="P1206">
            <v>0</v>
          </cell>
        </row>
        <row r="1207">
          <cell r="A1207">
            <v>28499</v>
          </cell>
          <cell r="B1207">
            <v>1978</v>
          </cell>
          <cell r="C1207" t="str">
            <v>Jan</v>
          </cell>
          <cell r="D1207">
            <v>9</v>
          </cell>
          <cell r="F1207">
            <v>0</v>
          </cell>
          <cell r="G1207">
            <v>0</v>
          </cell>
          <cell r="H1207">
            <v>435</v>
          </cell>
          <cell r="I1207">
            <v>0.86299999999999999</v>
          </cell>
          <cell r="J1207">
            <v>0</v>
          </cell>
          <cell r="L1207">
            <v>0</v>
          </cell>
          <cell r="M1207">
            <v>0</v>
          </cell>
          <cell r="N1207">
            <v>0</v>
          </cell>
          <cell r="P1207">
            <v>0</v>
          </cell>
        </row>
        <row r="1208">
          <cell r="A1208">
            <v>28500</v>
          </cell>
          <cell r="B1208">
            <v>1978</v>
          </cell>
          <cell r="C1208" t="str">
            <v>Jan</v>
          </cell>
          <cell r="D1208">
            <v>10</v>
          </cell>
          <cell r="F1208">
            <v>0</v>
          </cell>
          <cell r="G1208">
            <v>0</v>
          </cell>
          <cell r="H1208">
            <v>661</v>
          </cell>
          <cell r="I1208">
            <v>1.3109999999999999</v>
          </cell>
          <cell r="J1208">
            <v>0</v>
          </cell>
          <cell r="L1208">
            <v>0</v>
          </cell>
          <cell r="M1208">
            <v>0</v>
          </cell>
          <cell r="N1208">
            <v>0</v>
          </cell>
          <cell r="P1208">
            <v>0</v>
          </cell>
        </row>
        <row r="1209">
          <cell r="A1209">
            <v>28501</v>
          </cell>
          <cell r="B1209">
            <v>1978</v>
          </cell>
          <cell r="C1209" t="str">
            <v>Jan</v>
          </cell>
          <cell r="D1209">
            <v>11</v>
          </cell>
          <cell r="F1209">
            <v>0</v>
          </cell>
          <cell r="G1209">
            <v>0</v>
          </cell>
          <cell r="H1209">
            <v>727</v>
          </cell>
          <cell r="I1209">
            <v>1.4419999999999999</v>
          </cell>
          <cell r="J1209">
            <v>0</v>
          </cell>
          <cell r="L1209">
            <v>0</v>
          </cell>
          <cell r="M1209">
            <v>0</v>
          </cell>
          <cell r="N1209">
            <v>0</v>
          </cell>
          <cell r="P1209">
            <v>0</v>
          </cell>
        </row>
        <row r="1210">
          <cell r="A1210">
            <v>28502</v>
          </cell>
          <cell r="B1210">
            <v>1978</v>
          </cell>
          <cell r="C1210" t="str">
            <v>Jan</v>
          </cell>
          <cell r="D1210">
            <v>12</v>
          </cell>
          <cell r="F1210">
            <v>0</v>
          </cell>
          <cell r="G1210">
            <v>0</v>
          </cell>
          <cell r="H1210">
            <v>503</v>
          </cell>
          <cell r="I1210">
            <v>0.998</v>
          </cell>
          <cell r="J1210">
            <v>0</v>
          </cell>
          <cell r="L1210">
            <v>0</v>
          </cell>
          <cell r="M1210">
            <v>0</v>
          </cell>
          <cell r="N1210">
            <v>0</v>
          </cell>
          <cell r="P1210">
            <v>0</v>
          </cell>
        </row>
        <row r="1211">
          <cell r="A1211">
            <v>28503</v>
          </cell>
          <cell r="B1211">
            <v>1978</v>
          </cell>
          <cell r="C1211" t="str">
            <v>Jan</v>
          </cell>
          <cell r="D1211">
            <v>13</v>
          </cell>
          <cell r="F1211">
            <v>0</v>
          </cell>
          <cell r="G1211">
            <v>0</v>
          </cell>
          <cell r="H1211">
            <v>390</v>
          </cell>
          <cell r="I1211">
            <v>0.77400000000000002</v>
          </cell>
          <cell r="J1211">
            <v>0</v>
          </cell>
          <cell r="L1211">
            <v>0</v>
          </cell>
          <cell r="M1211">
            <v>0</v>
          </cell>
          <cell r="N1211">
            <v>0</v>
          </cell>
          <cell r="P1211">
            <v>0</v>
          </cell>
        </row>
        <row r="1212">
          <cell r="A1212">
            <v>28504</v>
          </cell>
          <cell r="B1212">
            <v>1978</v>
          </cell>
          <cell r="C1212" t="str">
            <v>Jan</v>
          </cell>
          <cell r="D1212">
            <v>14</v>
          </cell>
          <cell r="F1212">
            <v>0</v>
          </cell>
          <cell r="G1212">
            <v>0</v>
          </cell>
          <cell r="H1212">
            <v>368</v>
          </cell>
          <cell r="I1212">
            <v>0.73</v>
          </cell>
          <cell r="J1212">
            <v>0</v>
          </cell>
          <cell r="L1212">
            <v>0</v>
          </cell>
          <cell r="M1212">
            <v>0</v>
          </cell>
          <cell r="N1212">
            <v>0</v>
          </cell>
          <cell r="P1212">
            <v>0</v>
          </cell>
        </row>
        <row r="1213">
          <cell r="A1213">
            <v>28505</v>
          </cell>
          <cell r="B1213">
            <v>1978</v>
          </cell>
          <cell r="C1213" t="str">
            <v>Jan</v>
          </cell>
          <cell r="D1213">
            <v>15</v>
          </cell>
          <cell r="F1213">
            <v>0</v>
          </cell>
          <cell r="G1213">
            <v>0</v>
          </cell>
          <cell r="H1213">
            <v>426</v>
          </cell>
          <cell r="I1213">
            <v>0.84499999999999997</v>
          </cell>
          <cell r="J1213">
            <v>0</v>
          </cell>
          <cell r="L1213">
            <v>0</v>
          </cell>
          <cell r="M1213">
            <v>0</v>
          </cell>
          <cell r="N1213">
            <v>0</v>
          </cell>
          <cell r="P1213">
            <v>0</v>
          </cell>
        </row>
        <row r="1214">
          <cell r="A1214">
            <v>28506</v>
          </cell>
          <cell r="B1214">
            <v>1978</v>
          </cell>
          <cell r="C1214" t="str">
            <v>Jan</v>
          </cell>
          <cell r="D1214">
            <v>16</v>
          </cell>
          <cell r="F1214">
            <v>0</v>
          </cell>
          <cell r="G1214">
            <v>0</v>
          </cell>
          <cell r="H1214">
            <v>517</v>
          </cell>
          <cell r="I1214">
            <v>1.0249999999999999</v>
          </cell>
          <cell r="J1214">
            <v>0</v>
          </cell>
          <cell r="L1214">
            <v>0</v>
          </cell>
          <cell r="M1214">
            <v>0</v>
          </cell>
          <cell r="N1214">
            <v>0</v>
          </cell>
          <cell r="P1214">
            <v>0</v>
          </cell>
        </row>
        <row r="1215">
          <cell r="A1215">
            <v>28507</v>
          </cell>
          <cell r="B1215">
            <v>1978</v>
          </cell>
          <cell r="C1215" t="str">
            <v>Jan</v>
          </cell>
          <cell r="D1215">
            <v>17</v>
          </cell>
          <cell r="F1215">
            <v>0</v>
          </cell>
          <cell r="G1215">
            <v>0</v>
          </cell>
          <cell r="H1215">
            <v>444</v>
          </cell>
          <cell r="I1215">
            <v>0.88100000000000001</v>
          </cell>
          <cell r="J1215">
            <v>0</v>
          </cell>
          <cell r="L1215">
            <v>0</v>
          </cell>
          <cell r="M1215">
            <v>0</v>
          </cell>
          <cell r="N1215">
            <v>0</v>
          </cell>
          <cell r="P1215">
            <v>0</v>
          </cell>
        </row>
        <row r="1216">
          <cell r="A1216">
            <v>28508</v>
          </cell>
          <cell r="B1216">
            <v>1978</v>
          </cell>
          <cell r="C1216" t="str">
            <v>Jan</v>
          </cell>
          <cell r="D1216">
            <v>18</v>
          </cell>
          <cell r="F1216">
            <v>0</v>
          </cell>
          <cell r="G1216">
            <v>0</v>
          </cell>
          <cell r="H1216">
            <v>447</v>
          </cell>
          <cell r="I1216">
            <v>0.88700000000000001</v>
          </cell>
          <cell r="J1216">
            <v>0</v>
          </cell>
          <cell r="L1216">
            <v>0</v>
          </cell>
          <cell r="M1216">
            <v>0</v>
          </cell>
          <cell r="N1216">
            <v>0</v>
          </cell>
          <cell r="P1216">
            <v>0</v>
          </cell>
        </row>
        <row r="1217">
          <cell r="A1217">
            <v>28509</v>
          </cell>
          <cell r="B1217">
            <v>1978</v>
          </cell>
          <cell r="C1217" t="str">
            <v>Jan</v>
          </cell>
          <cell r="D1217">
            <v>19</v>
          </cell>
          <cell r="F1217">
            <v>0</v>
          </cell>
          <cell r="G1217">
            <v>0</v>
          </cell>
          <cell r="H1217">
            <v>316</v>
          </cell>
          <cell r="I1217">
            <v>0.627</v>
          </cell>
          <cell r="J1217">
            <v>0</v>
          </cell>
          <cell r="L1217">
            <v>0</v>
          </cell>
          <cell r="M1217">
            <v>0</v>
          </cell>
          <cell r="N1217">
            <v>0</v>
          </cell>
          <cell r="P1217">
            <v>0</v>
          </cell>
        </row>
        <row r="1218">
          <cell r="A1218">
            <v>28510</v>
          </cell>
          <cell r="B1218">
            <v>1978</v>
          </cell>
          <cell r="C1218" t="str">
            <v>Jan</v>
          </cell>
          <cell r="D1218">
            <v>20</v>
          </cell>
          <cell r="F1218">
            <v>0</v>
          </cell>
          <cell r="G1218">
            <v>0</v>
          </cell>
          <cell r="H1218">
            <v>281</v>
          </cell>
          <cell r="I1218">
            <v>0.55700000000000005</v>
          </cell>
          <cell r="J1218">
            <v>0</v>
          </cell>
          <cell r="L1218">
            <v>0</v>
          </cell>
          <cell r="M1218">
            <v>0</v>
          </cell>
          <cell r="N1218">
            <v>0</v>
          </cell>
          <cell r="P1218">
            <v>0</v>
          </cell>
        </row>
        <row r="1219">
          <cell r="A1219">
            <v>28511</v>
          </cell>
          <cell r="B1219">
            <v>1978</v>
          </cell>
          <cell r="C1219" t="str">
            <v>Jan</v>
          </cell>
          <cell r="D1219">
            <v>21</v>
          </cell>
          <cell r="F1219">
            <v>0</v>
          </cell>
          <cell r="G1219">
            <v>0</v>
          </cell>
          <cell r="H1219">
            <v>338</v>
          </cell>
          <cell r="I1219">
            <v>0.67</v>
          </cell>
          <cell r="J1219">
            <v>0</v>
          </cell>
          <cell r="L1219">
            <v>0</v>
          </cell>
          <cell r="M1219">
            <v>0</v>
          </cell>
          <cell r="N1219">
            <v>0</v>
          </cell>
          <cell r="P1219">
            <v>0</v>
          </cell>
        </row>
        <row r="1220">
          <cell r="A1220">
            <v>28512</v>
          </cell>
          <cell r="B1220">
            <v>1978</v>
          </cell>
          <cell r="C1220" t="str">
            <v>Jan</v>
          </cell>
          <cell r="D1220">
            <v>22</v>
          </cell>
          <cell r="F1220">
            <v>0</v>
          </cell>
          <cell r="G1220">
            <v>0</v>
          </cell>
          <cell r="H1220">
            <v>331</v>
          </cell>
          <cell r="I1220">
            <v>0.65700000000000003</v>
          </cell>
          <cell r="J1220">
            <v>0</v>
          </cell>
          <cell r="L1220">
            <v>0</v>
          </cell>
          <cell r="M1220">
            <v>0</v>
          </cell>
          <cell r="N1220">
            <v>0</v>
          </cell>
          <cell r="P1220">
            <v>0</v>
          </cell>
        </row>
        <row r="1221">
          <cell r="A1221">
            <v>28513</v>
          </cell>
          <cell r="B1221">
            <v>1978</v>
          </cell>
          <cell r="C1221" t="str">
            <v>Jan</v>
          </cell>
          <cell r="D1221">
            <v>23</v>
          </cell>
          <cell r="F1221">
            <v>0</v>
          </cell>
          <cell r="G1221">
            <v>0</v>
          </cell>
          <cell r="H1221">
            <v>252</v>
          </cell>
          <cell r="I1221">
            <v>0.5</v>
          </cell>
          <cell r="J1221">
            <v>0</v>
          </cell>
          <cell r="L1221">
            <v>0</v>
          </cell>
          <cell r="M1221">
            <v>0</v>
          </cell>
          <cell r="N1221">
            <v>0</v>
          </cell>
          <cell r="P1221">
            <v>0</v>
          </cell>
        </row>
        <row r="1222">
          <cell r="A1222">
            <v>28514</v>
          </cell>
          <cell r="B1222">
            <v>1978</v>
          </cell>
          <cell r="C1222" t="str">
            <v>Jan</v>
          </cell>
          <cell r="D1222">
            <v>24</v>
          </cell>
          <cell r="F1222">
            <v>0</v>
          </cell>
          <cell r="G1222">
            <v>0</v>
          </cell>
          <cell r="H1222">
            <v>225</v>
          </cell>
          <cell r="I1222">
            <v>0.44600000000000001</v>
          </cell>
          <cell r="J1222">
            <v>0</v>
          </cell>
          <cell r="L1222">
            <v>0</v>
          </cell>
          <cell r="M1222">
            <v>0</v>
          </cell>
          <cell r="N1222">
            <v>0</v>
          </cell>
          <cell r="P1222">
            <v>0</v>
          </cell>
        </row>
        <row r="1223">
          <cell r="A1223">
            <v>28515</v>
          </cell>
          <cell r="B1223">
            <v>1978</v>
          </cell>
          <cell r="C1223" t="str">
            <v>Jan</v>
          </cell>
          <cell r="D1223">
            <v>25</v>
          </cell>
          <cell r="F1223">
            <v>0</v>
          </cell>
          <cell r="G1223">
            <v>0</v>
          </cell>
          <cell r="H1223">
            <v>212</v>
          </cell>
          <cell r="I1223">
            <v>0.42</v>
          </cell>
          <cell r="J1223">
            <v>0</v>
          </cell>
          <cell r="L1223">
            <v>0</v>
          </cell>
          <cell r="M1223">
            <v>0</v>
          </cell>
          <cell r="N1223">
            <v>0</v>
          </cell>
          <cell r="P1223">
            <v>0</v>
          </cell>
        </row>
        <row r="1224">
          <cell r="A1224">
            <v>28516</v>
          </cell>
          <cell r="B1224">
            <v>1978</v>
          </cell>
          <cell r="C1224" t="str">
            <v>Jan</v>
          </cell>
          <cell r="D1224">
            <v>26</v>
          </cell>
          <cell r="F1224">
            <v>0</v>
          </cell>
          <cell r="G1224">
            <v>0</v>
          </cell>
          <cell r="H1224">
            <v>213</v>
          </cell>
          <cell r="I1224">
            <v>0.42199999999999999</v>
          </cell>
          <cell r="J1224">
            <v>0</v>
          </cell>
          <cell r="L1224">
            <v>0</v>
          </cell>
          <cell r="M1224">
            <v>0</v>
          </cell>
          <cell r="N1224">
            <v>0</v>
          </cell>
          <cell r="P1224">
            <v>0</v>
          </cell>
        </row>
        <row r="1225">
          <cell r="A1225">
            <v>28517</v>
          </cell>
          <cell r="B1225">
            <v>1978</v>
          </cell>
          <cell r="C1225" t="str">
            <v>Jan</v>
          </cell>
          <cell r="D1225">
            <v>27</v>
          </cell>
          <cell r="F1225">
            <v>0</v>
          </cell>
          <cell r="G1225">
            <v>0</v>
          </cell>
          <cell r="H1225">
            <v>213</v>
          </cell>
          <cell r="I1225">
            <v>0.42199999999999999</v>
          </cell>
          <cell r="J1225">
            <v>0</v>
          </cell>
          <cell r="L1225">
            <v>0</v>
          </cell>
          <cell r="M1225">
            <v>0</v>
          </cell>
          <cell r="N1225">
            <v>0</v>
          </cell>
          <cell r="P1225">
            <v>0</v>
          </cell>
        </row>
        <row r="1226">
          <cell r="A1226">
            <v>28518</v>
          </cell>
          <cell r="B1226">
            <v>1978</v>
          </cell>
          <cell r="C1226" t="str">
            <v>Jan</v>
          </cell>
          <cell r="D1226">
            <v>28</v>
          </cell>
          <cell r="F1226">
            <v>0</v>
          </cell>
          <cell r="G1226">
            <v>0</v>
          </cell>
          <cell r="H1226">
            <v>216</v>
          </cell>
          <cell r="I1226">
            <v>0.42799999999999999</v>
          </cell>
          <cell r="J1226">
            <v>0</v>
          </cell>
          <cell r="L1226">
            <v>0</v>
          </cell>
          <cell r="M1226">
            <v>0</v>
          </cell>
          <cell r="N1226">
            <v>0</v>
          </cell>
          <cell r="P1226">
            <v>0</v>
          </cell>
        </row>
        <row r="1227">
          <cell r="A1227">
            <v>28519</v>
          </cell>
          <cell r="B1227">
            <v>1978</v>
          </cell>
          <cell r="C1227" t="str">
            <v>Jan</v>
          </cell>
          <cell r="D1227">
            <v>29</v>
          </cell>
          <cell r="F1227">
            <v>0</v>
          </cell>
          <cell r="G1227">
            <v>0</v>
          </cell>
          <cell r="H1227">
            <v>218</v>
          </cell>
          <cell r="I1227">
            <v>0.432</v>
          </cell>
          <cell r="J1227">
            <v>0</v>
          </cell>
          <cell r="L1227">
            <v>0</v>
          </cell>
          <cell r="M1227">
            <v>0</v>
          </cell>
          <cell r="N1227">
            <v>0</v>
          </cell>
          <cell r="P1227">
            <v>0</v>
          </cell>
        </row>
        <row r="1228">
          <cell r="A1228">
            <v>28520</v>
          </cell>
          <cell r="B1228">
            <v>1978</v>
          </cell>
          <cell r="C1228" t="str">
            <v>Jan</v>
          </cell>
          <cell r="D1228">
            <v>30</v>
          </cell>
          <cell r="F1228">
            <v>0</v>
          </cell>
          <cell r="G1228">
            <v>0</v>
          </cell>
          <cell r="H1228">
            <v>195</v>
          </cell>
          <cell r="I1228">
            <v>0.38700000000000001</v>
          </cell>
          <cell r="J1228">
            <v>0</v>
          </cell>
          <cell r="L1228">
            <v>0</v>
          </cell>
          <cell r="M1228">
            <v>0</v>
          </cell>
          <cell r="N1228">
            <v>0</v>
          </cell>
          <cell r="P1228">
            <v>0</v>
          </cell>
        </row>
        <row r="1229">
          <cell r="A1229">
            <v>28521</v>
          </cell>
          <cell r="B1229">
            <v>1978</v>
          </cell>
          <cell r="C1229" t="str">
            <v>Jan</v>
          </cell>
          <cell r="D1229">
            <v>31</v>
          </cell>
          <cell r="F1229">
            <v>0</v>
          </cell>
          <cell r="G1229">
            <v>0</v>
          </cell>
          <cell r="H1229">
            <v>191</v>
          </cell>
          <cell r="I1229">
            <v>0.379</v>
          </cell>
          <cell r="J1229">
            <v>0</v>
          </cell>
          <cell r="L1229">
            <v>0</v>
          </cell>
          <cell r="M1229">
            <v>0</v>
          </cell>
          <cell r="N1229">
            <v>0</v>
          </cell>
          <cell r="P1229">
            <v>0</v>
          </cell>
        </row>
        <row r="1230">
          <cell r="A1230">
            <v>28522</v>
          </cell>
          <cell r="B1230">
            <v>1978</v>
          </cell>
          <cell r="C1230" t="str">
            <v>Feb</v>
          </cell>
          <cell r="D1230">
            <v>1</v>
          </cell>
          <cell r="F1230">
            <v>0</v>
          </cell>
          <cell r="G1230">
            <v>0</v>
          </cell>
          <cell r="H1230">
            <v>180</v>
          </cell>
          <cell r="I1230">
            <v>0.35699999999999998</v>
          </cell>
          <cell r="J1230">
            <v>0</v>
          </cell>
          <cell r="L1230">
            <v>0</v>
          </cell>
          <cell r="M1230">
            <v>0</v>
          </cell>
          <cell r="N1230">
            <v>0</v>
          </cell>
          <cell r="P1230">
            <v>0</v>
          </cell>
        </row>
        <row r="1231">
          <cell r="A1231">
            <v>28523</v>
          </cell>
          <cell r="B1231">
            <v>1978</v>
          </cell>
          <cell r="C1231" t="str">
            <v>Feb</v>
          </cell>
          <cell r="D1231">
            <v>2</v>
          </cell>
          <cell r="F1231">
            <v>0</v>
          </cell>
          <cell r="G1231">
            <v>0</v>
          </cell>
          <cell r="H1231">
            <v>192</v>
          </cell>
          <cell r="I1231">
            <v>0.38100000000000001</v>
          </cell>
          <cell r="J1231">
            <v>0</v>
          </cell>
          <cell r="L1231">
            <v>0</v>
          </cell>
          <cell r="M1231">
            <v>0</v>
          </cell>
          <cell r="N1231">
            <v>0</v>
          </cell>
          <cell r="P1231">
            <v>0</v>
          </cell>
        </row>
        <row r="1232">
          <cell r="A1232">
            <v>28524</v>
          </cell>
          <cell r="B1232">
            <v>1978</v>
          </cell>
          <cell r="C1232" t="str">
            <v>Feb</v>
          </cell>
          <cell r="D1232">
            <v>3</v>
          </cell>
          <cell r="F1232">
            <v>0</v>
          </cell>
          <cell r="G1232">
            <v>0</v>
          </cell>
          <cell r="H1232">
            <v>199</v>
          </cell>
          <cell r="I1232">
            <v>0.39500000000000002</v>
          </cell>
          <cell r="J1232">
            <v>0</v>
          </cell>
          <cell r="L1232">
            <v>0</v>
          </cell>
          <cell r="M1232">
            <v>0</v>
          </cell>
          <cell r="N1232">
            <v>0</v>
          </cell>
          <cell r="P1232">
            <v>0</v>
          </cell>
        </row>
        <row r="1233">
          <cell r="A1233">
            <v>28525</v>
          </cell>
          <cell r="B1233">
            <v>1978</v>
          </cell>
          <cell r="C1233" t="str">
            <v>Feb</v>
          </cell>
          <cell r="D1233">
            <v>4</v>
          </cell>
          <cell r="F1233">
            <v>0</v>
          </cell>
          <cell r="G1233">
            <v>0</v>
          </cell>
          <cell r="H1233">
            <v>212</v>
          </cell>
          <cell r="I1233">
            <v>0.42</v>
          </cell>
          <cell r="J1233">
            <v>0</v>
          </cell>
          <cell r="L1233">
            <v>0</v>
          </cell>
          <cell r="M1233">
            <v>0</v>
          </cell>
          <cell r="N1233">
            <v>0</v>
          </cell>
          <cell r="P1233">
            <v>0</v>
          </cell>
        </row>
        <row r="1234">
          <cell r="A1234">
            <v>28526</v>
          </cell>
          <cell r="B1234">
            <v>1978</v>
          </cell>
          <cell r="C1234" t="str">
            <v>Feb</v>
          </cell>
          <cell r="D1234">
            <v>5</v>
          </cell>
          <cell r="F1234">
            <v>0</v>
          </cell>
          <cell r="G1234">
            <v>0</v>
          </cell>
          <cell r="H1234">
            <v>218</v>
          </cell>
          <cell r="I1234">
            <v>0.432</v>
          </cell>
          <cell r="J1234">
            <v>0</v>
          </cell>
          <cell r="L1234">
            <v>0</v>
          </cell>
          <cell r="M1234">
            <v>0</v>
          </cell>
          <cell r="N1234">
            <v>0</v>
          </cell>
          <cell r="P1234">
            <v>0</v>
          </cell>
        </row>
        <row r="1235">
          <cell r="A1235">
            <v>28527</v>
          </cell>
          <cell r="B1235">
            <v>1978</v>
          </cell>
          <cell r="C1235" t="str">
            <v>Feb</v>
          </cell>
          <cell r="D1235">
            <v>6</v>
          </cell>
          <cell r="F1235">
            <v>0</v>
          </cell>
          <cell r="G1235">
            <v>0</v>
          </cell>
          <cell r="H1235">
            <v>221</v>
          </cell>
          <cell r="I1235">
            <v>0.438</v>
          </cell>
          <cell r="J1235">
            <v>0</v>
          </cell>
          <cell r="L1235">
            <v>0</v>
          </cell>
          <cell r="M1235">
            <v>0</v>
          </cell>
          <cell r="N1235">
            <v>0</v>
          </cell>
          <cell r="P1235">
            <v>0</v>
          </cell>
        </row>
        <row r="1236">
          <cell r="A1236">
            <v>28528</v>
          </cell>
          <cell r="B1236">
            <v>1978</v>
          </cell>
          <cell r="C1236" t="str">
            <v>Feb</v>
          </cell>
          <cell r="D1236">
            <v>7</v>
          </cell>
          <cell r="F1236">
            <v>0</v>
          </cell>
          <cell r="G1236">
            <v>0</v>
          </cell>
          <cell r="H1236">
            <v>227</v>
          </cell>
          <cell r="I1236">
            <v>0.45</v>
          </cell>
          <cell r="J1236">
            <v>0</v>
          </cell>
          <cell r="L1236">
            <v>0</v>
          </cell>
          <cell r="M1236">
            <v>0</v>
          </cell>
          <cell r="N1236">
            <v>0</v>
          </cell>
          <cell r="P1236">
            <v>0</v>
          </cell>
        </row>
        <row r="1237">
          <cell r="A1237">
            <v>28529</v>
          </cell>
          <cell r="B1237">
            <v>1978</v>
          </cell>
          <cell r="C1237" t="str">
            <v>Feb</v>
          </cell>
          <cell r="D1237">
            <v>8</v>
          </cell>
          <cell r="F1237">
            <v>0</v>
          </cell>
          <cell r="G1237">
            <v>0</v>
          </cell>
          <cell r="H1237">
            <v>290</v>
          </cell>
          <cell r="I1237">
            <v>0.57499999999999996</v>
          </cell>
          <cell r="J1237">
            <v>0</v>
          </cell>
          <cell r="L1237">
            <v>0</v>
          </cell>
          <cell r="M1237">
            <v>0</v>
          </cell>
          <cell r="N1237">
            <v>0</v>
          </cell>
          <cell r="P1237">
            <v>0</v>
          </cell>
        </row>
        <row r="1238">
          <cell r="A1238">
            <v>28530</v>
          </cell>
          <cell r="B1238">
            <v>1978</v>
          </cell>
          <cell r="C1238" t="str">
            <v>Feb</v>
          </cell>
          <cell r="D1238">
            <v>9</v>
          </cell>
          <cell r="F1238">
            <v>0</v>
          </cell>
          <cell r="G1238">
            <v>0</v>
          </cell>
          <cell r="H1238">
            <v>393</v>
          </cell>
          <cell r="I1238">
            <v>0.78</v>
          </cell>
          <cell r="J1238">
            <v>0</v>
          </cell>
          <cell r="L1238">
            <v>0</v>
          </cell>
          <cell r="M1238">
            <v>0</v>
          </cell>
          <cell r="N1238">
            <v>0</v>
          </cell>
          <cell r="P1238">
            <v>0</v>
          </cell>
        </row>
        <row r="1239">
          <cell r="A1239">
            <v>28531</v>
          </cell>
          <cell r="B1239">
            <v>1978</v>
          </cell>
          <cell r="C1239" t="str">
            <v>Feb</v>
          </cell>
          <cell r="D1239">
            <v>10</v>
          </cell>
          <cell r="F1239">
            <v>0</v>
          </cell>
          <cell r="G1239">
            <v>0</v>
          </cell>
          <cell r="H1239">
            <v>358</v>
          </cell>
          <cell r="I1239">
            <v>0.71</v>
          </cell>
          <cell r="J1239">
            <v>0</v>
          </cell>
          <cell r="L1239">
            <v>0</v>
          </cell>
          <cell r="M1239">
            <v>0</v>
          </cell>
          <cell r="N1239">
            <v>0</v>
          </cell>
          <cell r="P1239">
            <v>0</v>
          </cell>
        </row>
        <row r="1240">
          <cell r="A1240">
            <v>28532</v>
          </cell>
          <cell r="B1240">
            <v>1978</v>
          </cell>
          <cell r="C1240" t="str">
            <v>Feb</v>
          </cell>
          <cell r="D1240">
            <v>11</v>
          </cell>
          <cell r="F1240">
            <v>0</v>
          </cell>
          <cell r="G1240">
            <v>0</v>
          </cell>
          <cell r="H1240">
            <v>302</v>
          </cell>
          <cell r="I1240">
            <v>0.59899999999999998</v>
          </cell>
          <cell r="J1240">
            <v>0</v>
          </cell>
          <cell r="L1240">
            <v>0</v>
          </cell>
          <cell r="M1240">
            <v>0</v>
          </cell>
          <cell r="N1240">
            <v>0</v>
          </cell>
          <cell r="P1240">
            <v>0</v>
          </cell>
        </row>
        <row r="1241">
          <cell r="A1241">
            <v>28533</v>
          </cell>
          <cell r="B1241">
            <v>1978</v>
          </cell>
          <cell r="C1241" t="str">
            <v>Feb</v>
          </cell>
          <cell r="D1241">
            <v>12</v>
          </cell>
          <cell r="F1241">
            <v>0</v>
          </cell>
          <cell r="G1241">
            <v>0</v>
          </cell>
          <cell r="H1241">
            <v>238</v>
          </cell>
          <cell r="I1241">
            <v>0.47199999999999998</v>
          </cell>
          <cell r="J1241">
            <v>0</v>
          </cell>
          <cell r="L1241">
            <v>0</v>
          </cell>
          <cell r="M1241">
            <v>0</v>
          </cell>
          <cell r="N1241">
            <v>0</v>
          </cell>
          <cell r="P1241">
            <v>0</v>
          </cell>
        </row>
        <row r="1242">
          <cell r="A1242">
            <v>28534</v>
          </cell>
          <cell r="B1242">
            <v>1978</v>
          </cell>
          <cell r="C1242" t="str">
            <v>Feb</v>
          </cell>
          <cell r="D1242">
            <v>13</v>
          </cell>
          <cell r="F1242">
            <v>0</v>
          </cell>
          <cell r="G1242">
            <v>0</v>
          </cell>
          <cell r="H1242">
            <v>207</v>
          </cell>
          <cell r="I1242">
            <v>0.41099999999999998</v>
          </cell>
          <cell r="J1242">
            <v>0</v>
          </cell>
          <cell r="L1242">
            <v>0</v>
          </cell>
          <cell r="M1242">
            <v>0</v>
          </cell>
          <cell r="N1242">
            <v>0</v>
          </cell>
          <cell r="P1242">
            <v>0</v>
          </cell>
        </row>
        <row r="1243">
          <cell r="A1243">
            <v>28535</v>
          </cell>
          <cell r="B1243">
            <v>1978</v>
          </cell>
          <cell r="C1243" t="str">
            <v>Feb</v>
          </cell>
          <cell r="D1243">
            <v>14</v>
          </cell>
          <cell r="F1243">
            <v>0</v>
          </cell>
          <cell r="G1243">
            <v>0</v>
          </cell>
          <cell r="H1243">
            <v>203</v>
          </cell>
          <cell r="I1243">
            <v>0.40300000000000002</v>
          </cell>
          <cell r="J1243">
            <v>0</v>
          </cell>
          <cell r="L1243">
            <v>0</v>
          </cell>
          <cell r="M1243">
            <v>0</v>
          </cell>
          <cell r="N1243">
            <v>0</v>
          </cell>
          <cell r="P1243">
            <v>0</v>
          </cell>
        </row>
        <row r="1244">
          <cell r="A1244">
            <v>28536</v>
          </cell>
          <cell r="B1244">
            <v>1978</v>
          </cell>
          <cell r="C1244" t="str">
            <v>Feb</v>
          </cell>
          <cell r="D1244">
            <v>15</v>
          </cell>
          <cell r="F1244">
            <v>0</v>
          </cell>
          <cell r="G1244">
            <v>0</v>
          </cell>
          <cell r="H1244">
            <v>207</v>
          </cell>
          <cell r="I1244">
            <v>0.41099999999999998</v>
          </cell>
          <cell r="J1244">
            <v>0</v>
          </cell>
          <cell r="L1244">
            <v>0</v>
          </cell>
          <cell r="M1244">
            <v>0</v>
          </cell>
          <cell r="N1244">
            <v>0</v>
          </cell>
          <cell r="P1244">
            <v>0</v>
          </cell>
        </row>
        <row r="1245">
          <cell r="A1245">
            <v>28537</v>
          </cell>
          <cell r="B1245">
            <v>1978</v>
          </cell>
          <cell r="C1245" t="str">
            <v>Feb</v>
          </cell>
          <cell r="D1245">
            <v>16</v>
          </cell>
          <cell r="F1245">
            <v>0</v>
          </cell>
          <cell r="G1245">
            <v>0</v>
          </cell>
          <cell r="H1245">
            <v>191</v>
          </cell>
          <cell r="I1245">
            <v>0.379</v>
          </cell>
          <cell r="J1245">
            <v>0</v>
          </cell>
          <cell r="L1245">
            <v>0</v>
          </cell>
          <cell r="M1245">
            <v>0</v>
          </cell>
          <cell r="N1245">
            <v>0</v>
          </cell>
          <cell r="P1245">
            <v>0</v>
          </cell>
        </row>
        <row r="1246">
          <cell r="A1246">
            <v>28538</v>
          </cell>
          <cell r="B1246">
            <v>1978</v>
          </cell>
          <cell r="C1246" t="str">
            <v>Feb</v>
          </cell>
          <cell r="D1246">
            <v>17</v>
          </cell>
          <cell r="F1246">
            <v>0</v>
          </cell>
          <cell r="G1246">
            <v>0</v>
          </cell>
          <cell r="H1246">
            <v>197</v>
          </cell>
          <cell r="I1246">
            <v>0.39100000000000001</v>
          </cell>
          <cell r="J1246">
            <v>0</v>
          </cell>
          <cell r="L1246">
            <v>0</v>
          </cell>
          <cell r="M1246">
            <v>0</v>
          </cell>
          <cell r="N1246">
            <v>0</v>
          </cell>
          <cell r="P1246">
            <v>0</v>
          </cell>
        </row>
        <row r="1247">
          <cell r="A1247">
            <v>28539</v>
          </cell>
          <cell r="B1247">
            <v>1978</v>
          </cell>
          <cell r="C1247" t="str">
            <v>Feb</v>
          </cell>
          <cell r="D1247">
            <v>18</v>
          </cell>
          <cell r="F1247">
            <v>0</v>
          </cell>
          <cell r="G1247">
            <v>0</v>
          </cell>
          <cell r="H1247">
            <v>188</v>
          </cell>
          <cell r="I1247">
            <v>0.373</v>
          </cell>
          <cell r="J1247">
            <v>0</v>
          </cell>
          <cell r="L1247">
            <v>0</v>
          </cell>
          <cell r="M1247">
            <v>0</v>
          </cell>
          <cell r="N1247">
            <v>0</v>
          </cell>
          <cell r="P1247">
            <v>0</v>
          </cell>
        </row>
        <row r="1248">
          <cell r="A1248">
            <v>28540</v>
          </cell>
          <cell r="B1248">
            <v>1978</v>
          </cell>
          <cell r="C1248" t="str">
            <v>Feb</v>
          </cell>
          <cell r="D1248">
            <v>19</v>
          </cell>
          <cell r="F1248">
            <v>0</v>
          </cell>
          <cell r="G1248">
            <v>0</v>
          </cell>
          <cell r="H1248">
            <v>189</v>
          </cell>
          <cell r="I1248">
            <v>0.375</v>
          </cell>
          <cell r="J1248">
            <v>0</v>
          </cell>
          <cell r="L1248">
            <v>0</v>
          </cell>
          <cell r="M1248">
            <v>0</v>
          </cell>
          <cell r="N1248">
            <v>0</v>
          </cell>
          <cell r="P1248">
            <v>0</v>
          </cell>
        </row>
        <row r="1249">
          <cell r="A1249">
            <v>28541</v>
          </cell>
          <cell r="B1249">
            <v>1978</v>
          </cell>
          <cell r="C1249" t="str">
            <v>Feb</v>
          </cell>
          <cell r="D1249">
            <v>20</v>
          </cell>
          <cell r="F1249">
            <v>0</v>
          </cell>
          <cell r="G1249">
            <v>0</v>
          </cell>
          <cell r="H1249">
            <v>191</v>
          </cell>
          <cell r="I1249">
            <v>0.379</v>
          </cell>
          <cell r="J1249">
            <v>0</v>
          </cell>
          <cell r="L1249">
            <v>0</v>
          </cell>
          <cell r="M1249">
            <v>0</v>
          </cell>
          <cell r="N1249">
            <v>0</v>
          </cell>
          <cell r="P1249">
            <v>0</v>
          </cell>
        </row>
        <row r="1250">
          <cell r="A1250">
            <v>28542</v>
          </cell>
          <cell r="B1250">
            <v>1978</v>
          </cell>
          <cell r="C1250" t="str">
            <v>Feb</v>
          </cell>
          <cell r="D1250">
            <v>21</v>
          </cell>
          <cell r="F1250">
            <v>0</v>
          </cell>
          <cell r="G1250">
            <v>0</v>
          </cell>
          <cell r="H1250">
            <v>193</v>
          </cell>
          <cell r="I1250">
            <v>0.38300000000000001</v>
          </cell>
          <cell r="J1250">
            <v>0</v>
          </cell>
          <cell r="L1250">
            <v>0</v>
          </cell>
          <cell r="M1250">
            <v>0</v>
          </cell>
          <cell r="N1250">
            <v>0</v>
          </cell>
          <cell r="P1250">
            <v>0</v>
          </cell>
        </row>
        <row r="1251">
          <cell r="A1251">
            <v>28543</v>
          </cell>
          <cell r="B1251">
            <v>1978</v>
          </cell>
          <cell r="C1251" t="str">
            <v>Feb</v>
          </cell>
          <cell r="D1251">
            <v>22</v>
          </cell>
          <cell r="F1251">
            <v>0</v>
          </cell>
          <cell r="G1251">
            <v>0</v>
          </cell>
          <cell r="H1251">
            <v>196</v>
          </cell>
          <cell r="I1251">
            <v>0.38900000000000001</v>
          </cell>
          <cell r="J1251">
            <v>0</v>
          </cell>
          <cell r="L1251">
            <v>0</v>
          </cell>
          <cell r="M1251">
            <v>0</v>
          </cell>
          <cell r="N1251">
            <v>0</v>
          </cell>
          <cell r="P1251">
            <v>0</v>
          </cell>
        </row>
        <row r="1252">
          <cell r="A1252">
            <v>28544</v>
          </cell>
          <cell r="B1252">
            <v>1978</v>
          </cell>
          <cell r="C1252" t="str">
            <v>Feb</v>
          </cell>
          <cell r="D1252">
            <v>23</v>
          </cell>
          <cell r="F1252">
            <v>0</v>
          </cell>
          <cell r="G1252">
            <v>0</v>
          </cell>
          <cell r="H1252">
            <v>188</v>
          </cell>
          <cell r="I1252">
            <v>0.373</v>
          </cell>
          <cell r="J1252">
            <v>0</v>
          </cell>
          <cell r="L1252">
            <v>0</v>
          </cell>
          <cell r="M1252">
            <v>0</v>
          </cell>
          <cell r="N1252">
            <v>0</v>
          </cell>
          <cell r="P1252">
            <v>0</v>
          </cell>
        </row>
        <row r="1253">
          <cell r="A1253">
            <v>28545</v>
          </cell>
          <cell r="B1253">
            <v>1978</v>
          </cell>
          <cell r="C1253" t="str">
            <v>Feb</v>
          </cell>
          <cell r="D1253">
            <v>24</v>
          </cell>
          <cell r="F1253">
            <v>0</v>
          </cell>
          <cell r="G1253">
            <v>0</v>
          </cell>
          <cell r="H1253">
            <v>196</v>
          </cell>
          <cell r="I1253">
            <v>0.38900000000000001</v>
          </cell>
          <cell r="J1253">
            <v>0</v>
          </cell>
          <cell r="L1253">
            <v>0</v>
          </cell>
          <cell r="M1253">
            <v>0</v>
          </cell>
          <cell r="N1253">
            <v>0</v>
          </cell>
          <cell r="P1253">
            <v>0</v>
          </cell>
        </row>
        <row r="1254">
          <cell r="A1254">
            <v>28546</v>
          </cell>
          <cell r="B1254">
            <v>1978</v>
          </cell>
          <cell r="C1254" t="str">
            <v>Feb</v>
          </cell>
          <cell r="D1254">
            <v>25</v>
          </cell>
          <cell r="F1254">
            <v>0</v>
          </cell>
          <cell r="G1254">
            <v>0</v>
          </cell>
          <cell r="H1254">
            <v>185</v>
          </cell>
          <cell r="I1254">
            <v>0.36699999999999999</v>
          </cell>
          <cell r="J1254">
            <v>0</v>
          </cell>
          <cell r="L1254">
            <v>0</v>
          </cell>
          <cell r="M1254">
            <v>0</v>
          </cell>
          <cell r="N1254">
            <v>0</v>
          </cell>
          <cell r="P1254">
            <v>0</v>
          </cell>
        </row>
        <row r="1255">
          <cell r="A1255">
            <v>28547</v>
          </cell>
          <cell r="B1255">
            <v>1978</v>
          </cell>
          <cell r="C1255" t="str">
            <v>Feb</v>
          </cell>
          <cell r="D1255">
            <v>26</v>
          </cell>
          <cell r="F1255">
            <v>0</v>
          </cell>
          <cell r="G1255">
            <v>0</v>
          </cell>
          <cell r="H1255">
            <v>188</v>
          </cell>
          <cell r="I1255">
            <v>0.373</v>
          </cell>
          <cell r="J1255">
            <v>0</v>
          </cell>
          <cell r="L1255">
            <v>0</v>
          </cell>
          <cell r="M1255">
            <v>0</v>
          </cell>
          <cell r="N1255">
            <v>0</v>
          </cell>
          <cell r="P1255">
            <v>0</v>
          </cell>
        </row>
        <row r="1256">
          <cell r="A1256">
            <v>28548</v>
          </cell>
          <cell r="B1256">
            <v>1978</v>
          </cell>
          <cell r="C1256" t="str">
            <v>Feb</v>
          </cell>
          <cell r="D1256">
            <v>27</v>
          </cell>
          <cell r="F1256">
            <v>0</v>
          </cell>
          <cell r="G1256">
            <v>0</v>
          </cell>
          <cell r="H1256">
            <v>179</v>
          </cell>
          <cell r="I1256">
            <v>0.35499999999999998</v>
          </cell>
          <cell r="J1256">
            <v>0</v>
          </cell>
          <cell r="L1256">
            <v>0</v>
          </cell>
          <cell r="M1256">
            <v>0</v>
          </cell>
          <cell r="N1256">
            <v>0</v>
          </cell>
          <cell r="P1256">
            <v>0</v>
          </cell>
        </row>
        <row r="1257">
          <cell r="A1257">
            <v>28549</v>
          </cell>
          <cell r="B1257">
            <v>1978</v>
          </cell>
          <cell r="C1257" t="str">
            <v>Feb</v>
          </cell>
          <cell r="D1257">
            <v>28</v>
          </cell>
          <cell r="F1257">
            <v>0</v>
          </cell>
          <cell r="G1257">
            <v>0</v>
          </cell>
          <cell r="H1257">
            <v>179</v>
          </cell>
          <cell r="I1257">
            <v>0.35499999999999998</v>
          </cell>
          <cell r="J1257">
            <v>0</v>
          </cell>
          <cell r="L1257">
            <v>0</v>
          </cell>
          <cell r="M1257">
            <v>0</v>
          </cell>
          <cell r="N1257">
            <v>0</v>
          </cell>
          <cell r="P1257">
            <v>0</v>
          </cell>
        </row>
        <row r="1258">
          <cell r="A1258">
            <v>28550</v>
          </cell>
          <cell r="B1258">
            <v>1978</v>
          </cell>
          <cell r="C1258" t="str">
            <v>Mar</v>
          </cell>
          <cell r="D1258">
            <v>1</v>
          </cell>
          <cell r="F1258">
            <v>0</v>
          </cell>
          <cell r="G1258">
            <v>0</v>
          </cell>
          <cell r="H1258">
            <v>184</v>
          </cell>
          <cell r="I1258">
            <v>0.36499999999999999</v>
          </cell>
          <cell r="J1258">
            <v>0</v>
          </cell>
          <cell r="L1258">
            <v>0</v>
          </cell>
          <cell r="M1258">
            <v>0</v>
          </cell>
          <cell r="N1258">
            <v>0</v>
          </cell>
          <cell r="P1258">
            <v>0</v>
          </cell>
        </row>
        <row r="1259">
          <cell r="A1259">
            <v>28551</v>
          </cell>
          <cell r="B1259">
            <v>1978</v>
          </cell>
          <cell r="C1259" t="str">
            <v>Mar</v>
          </cell>
          <cell r="D1259">
            <v>2</v>
          </cell>
          <cell r="F1259">
            <v>0</v>
          </cell>
          <cell r="G1259">
            <v>0</v>
          </cell>
          <cell r="H1259">
            <v>178</v>
          </cell>
          <cell r="I1259">
            <v>0.35299999999999998</v>
          </cell>
          <cell r="J1259">
            <v>0</v>
          </cell>
          <cell r="L1259">
            <v>0</v>
          </cell>
          <cell r="M1259">
            <v>0</v>
          </cell>
          <cell r="N1259">
            <v>0</v>
          </cell>
          <cell r="P1259">
            <v>0</v>
          </cell>
        </row>
        <row r="1260">
          <cell r="A1260">
            <v>28552</v>
          </cell>
          <cell r="B1260">
            <v>1978</v>
          </cell>
          <cell r="C1260" t="str">
            <v>Mar</v>
          </cell>
          <cell r="D1260">
            <v>3</v>
          </cell>
          <cell r="F1260">
            <v>0</v>
          </cell>
          <cell r="G1260">
            <v>0</v>
          </cell>
          <cell r="H1260">
            <v>193</v>
          </cell>
          <cell r="I1260">
            <v>0.38300000000000001</v>
          </cell>
          <cell r="J1260">
            <v>0</v>
          </cell>
          <cell r="L1260">
            <v>0</v>
          </cell>
          <cell r="M1260">
            <v>0</v>
          </cell>
          <cell r="N1260">
            <v>0</v>
          </cell>
          <cell r="P1260">
            <v>0</v>
          </cell>
        </row>
        <row r="1261">
          <cell r="A1261">
            <v>28553</v>
          </cell>
          <cell r="B1261">
            <v>1978</v>
          </cell>
          <cell r="C1261" t="str">
            <v>Mar</v>
          </cell>
          <cell r="D1261">
            <v>4</v>
          </cell>
          <cell r="F1261">
            <v>0</v>
          </cell>
          <cell r="G1261">
            <v>0</v>
          </cell>
          <cell r="H1261">
            <v>198</v>
          </cell>
          <cell r="I1261">
            <v>0.39300000000000002</v>
          </cell>
          <cell r="J1261">
            <v>0</v>
          </cell>
          <cell r="L1261">
            <v>0</v>
          </cell>
          <cell r="M1261">
            <v>0</v>
          </cell>
          <cell r="N1261">
            <v>0</v>
          </cell>
          <cell r="P1261">
            <v>0</v>
          </cell>
        </row>
        <row r="1262">
          <cell r="A1262">
            <v>28554</v>
          </cell>
          <cell r="B1262">
            <v>1978</v>
          </cell>
          <cell r="C1262" t="str">
            <v>Mar</v>
          </cell>
          <cell r="D1262">
            <v>5</v>
          </cell>
          <cell r="F1262">
            <v>0</v>
          </cell>
          <cell r="G1262">
            <v>0</v>
          </cell>
          <cell r="H1262">
            <v>358</v>
          </cell>
          <cell r="I1262">
            <v>0.71</v>
          </cell>
          <cell r="J1262">
            <v>0</v>
          </cell>
          <cell r="L1262">
            <v>0</v>
          </cell>
          <cell r="M1262">
            <v>0</v>
          </cell>
          <cell r="N1262">
            <v>0</v>
          </cell>
          <cell r="P1262">
            <v>0</v>
          </cell>
        </row>
        <row r="1263">
          <cell r="A1263">
            <v>28555</v>
          </cell>
          <cell r="B1263">
            <v>1978</v>
          </cell>
          <cell r="C1263" t="str">
            <v>Mar</v>
          </cell>
          <cell r="D1263">
            <v>6</v>
          </cell>
          <cell r="F1263">
            <v>0</v>
          </cell>
          <cell r="G1263">
            <v>0</v>
          </cell>
          <cell r="H1263">
            <v>686</v>
          </cell>
          <cell r="I1263">
            <v>1.361</v>
          </cell>
          <cell r="J1263">
            <v>0</v>
          </cell>
          <cell r="L1263">
            <v>0</v>
          </cell>
          <cell r="M1263">
            <v>0</v>
          </cell>
          <cell r="N1263">
            <v>0</v>
          </cell>
          <cell r="P1263">
            <v>0</v>
          </cell>
        </row>
        <row r="1264">
          <cell r="A1264">
            <v>28556</v>
          </cell>
          <cell r="B1264">
            <v>1978</v>
          </cell>
          <cell r="C1264" t="str">
            <v>Mar</v>
          </cell>
          <cell r="D1264">
            <v>7</v>
          </cell>
          <cell r="F1264">
            <v>0</v>
          </cell>
          <cell r="G1264">
            <v>0</v>
          </cell>
          <cell r="H1264">
            <v>987</v>
          </cell>
          <cell r="I1264">
            <v>1.958</v>
          </cell>
          <cell r="J1264">
            <v>0</v>
          </cell>
          <cell r="L1264">
            <v>0</v>
          </cell>
          <cell r="M1264">
            <v>0</v>
          </cell>
          <cell r="N1264">
            <v>0</v>
          </cell>
          <cell r="P1264">
            <v>0</v>
          </cell>
        </row>
        <row r="1265">
          <cell r="A1265">
            <v>28557</v>
          </cell>
          <cell r="B1265">
            <v>1978</v>
          </cell>
          <cell r="C1265" t="str">
            <v>Mar</v>
          </cell>
          <cell r="D1265">
            <v>8</v>
          </cell>
          <cell r="F1265">
            <v>0</v>
          </cell>
          <cell r="G1265">
            <v>0</v>
          </cell>
          <cell r="H1265">
            <v>805</v>
          </cell>
          <cell r="I1265">
            <v>1.597</v>
          </cell>
          <cell r="J1265">
            <v>0</v>
          </cell>
          <cell r="L1265">
            <v>0</v>
          </cell>
          <cell r="M1265">
            <v>0</v>
          </cell>
          <cell r="N1265">
            <v>0</v>
          </cell>
          <cell r="P1265">
            <v>0</v>
          </cell>
        </row>
        <row r="1266">
          <cell r="A1266">
            <v>28558</v>
          </cell>
          <cell r="B1266">
            <v>1978</v>
          </cell>
          <cell r="C1266" t="str">
            <v>Mar</v>
          </cell>
          <cell r="D1266">
            <v>9</v>
          </cell>
          <cell r="F1266">
            <v>0</v>
          </cell>
          <cell r="G1266">
            <v>0</v>
          </cell>
          <cell r="H1266">
            <v>619</v>
          </cell>
          <cell r="I1266">
            <v>1.228</v>
          </cell>
          <cell r="J1266">
            <v>0</v>
          </cell>
          <cell r="L1266">
            <v>0</v>
          </cell>
          <cell r="M1266">
            <v>0</v>
          </cell>
          <cell r="N1266">
            <v>0</v>
          </cell>
          <cell r="P1266">
            <v>0</v>
          </cell>
        </row>
        <row r="1267">
          <cell r="A1267">
            <v>28559</v>
          </cell>
          <cell r="B1267">
            <v>1978</v>
          </cell>
          <cell r="C1267" t="str">
            <v>Mar</v>
          </cell>
          <cell r="D1267">
            <v>10</v>
          </cell>
          <cell r="F1267">
            <v>0</v>
          </cell>
          <cell r="G1267">
            <v>0</v>
          </cell>
          <cell r="H1267">
            <v>659</v>
          </cell>
          <cell r="I1267">
            <v>1.3069999999999999</v>
          </cell>
          <cell r="J1267">
            <v>0</v>
          </cell>
          <cell r="L1267">
            <v>0</v>
          </cell>
          <cell r="M1267">
            <v>0</v>
          </cell>
          <cell r="N1267">
            <v>0</v>
          </cell>
          <cell r="P1267">
            <v>0</v>
          </cell>
        </row>
        <row r="1268">
          <cell r="A1268">
            <v>28560</v>
          </cell>
          <cell r="B1268">
            <v>1978</v>
          </cell>
          <cell r="C1268" t="str">
            <v>Mar</v>
          </cell>
          <cell r="D1268">
            <v>11</v>
          </cell>
          <cell r="F1268">
            <v>0</v>
          </cell>
          <cell r="G1268">
            <v>0</v>
          </cell>
          <cell r="H1268">
            <v>420</v>
          </cell>
          <cell r="I1268">
            <v>0.83299999999999996</v>
          </cell>
          <cell r="J1268">
            <v>0</v>
          </cell>
          <cell r="L1268">
            <v>0</v>
          </cell>
          <cell r="M1268">
            <v>0</v>
          </cell>
          <cell r="N1268">
            <v>0</v>
          </cell>
          <cell r="P1268">
            <v>0</v>
          </cell>
        </row>
        <row r="1269">
          <cell r="A1269">
            <v>28561</v>
          </cell>
          <cell r="B1269">
            <v>1978</v>
          </cell>
          <cell r="C1269" t="str">
            <v>Mar</v>
          </cell>
          <cell r="D1269">
            <v>12</v>
          </cell>
          <cell r="F1269">
            <v>0</v>
          </cell>
          <cell r="G1269">
            <v>0</v>
          </cell>
          <cell r="H1269">
            <v>258</v>
          </cell>
          <cell r="I1269">
            <v>0.51200000000000001</v>
          </cell>
          <cell r="J1269">
            <v>0</v>
          </cell>
          <cell r="L1269">
            <v>0</v>
          </cell>
          <cell r="M1269">
            <v>0</v>
          </cell>
          <cell r="N1269">
            <v>0</v>
          </cell>
          <cell r="P1269">
            <v>0</v>
          </cell>
        </row>
        <row r="1270">
          <cell r="A1270">
            <v>28562</v>
          </cell>
          <cell r="B1270">
            <v>1978</v>
          </cell>
          <cell r="C1270" t="str">
            <v>Mar</v>
          </cell>
          <cell r="D1270">
            <v>13</v>
          </cell>
          <cell r="F1270">
            <v>0</v>
          </cell>
          <cell r="G1270">
            <v>0</v>
          </cell>
          <cell r="H1270">
            <v>269</v>
          </cell>
          <cell r="I1270">
            <v>0.53400000000000003</v>
          </cell>
          <cell r="J1270">
            <v>0</v>
          </cell>
          <cell r="L1270">
            <v>0</v>
          </cell>
          <cell r="M1270">
            <v>0</v>
          </cell>
          <cell r="N1270">
            <v>0</v>
          </cell>
          <cell r="P1270">
            <v>0</v>
          </cell>
        </row>
        <row r="1271">
          <cell r="A1271">
            <v>28563</v>
          </cell>
          <cell r="B1271">
            <v>1978</v>
          </cell>
          <cell r="C1271" t="str">
            <v>Mar</v>
          </cell>
          <cell r="D1271">
            <v>14</v>
          </cell>
          <cell r="F1271">
            <v>0</v>
          </cell>
          <cell r="G1271">
            <v>0</v>
          </cell>
          <cell r="H1271">
            <v>256</v>
          </cell>
          <cell r="I1271">
            <v>0.50800000000000001</v>
          </cell>
          <cell r="J1271">
            <v>0</v>
          </cell>
          <cell r="L1271">
            <v>0</v>
          </cell>
          <cell r="M1271">
            <v>0</v>
          </cell>
          <cell r="N1271">
            <v>0</v>
          </cell>
          <cell r="P1271">
            <v>0</v>
          </cell>
        </row>
        <row r="1272">
          <cell r="A1272">
            <v>28564</v>
          </cell>
          <cell r="B1272">
            <v>1978</v>
          </cell>
          <cell r="C1272" t="str">
            <v>Mar</v>
          </cell>
          <cell r="D1272">
            <v>15</v>
          </cell>
          <cell r="F1272">
            <v>0</v>
          </cell>
          <cell r="G1272">
            <v>0</v>
          </cell>
          <cell r="H1272">
            <v>240</v>
          </cell>
          <cell r="I1272">
            <v>0.47599999999999998</v>
          </cell>
          <cell r="J1272">
            <v>0</v>
          </cell>
          <cell r="L1272">
            <v>0</v>
          </cell>
          <cell r="M1272">
            <v>0</v>
          </cell>
          <cell r="N1272">
            <v>0</v>
          </cell>
          <cell r="P1272">
            <v>0</v>
          </cell>
        </row>
        <row r="1273">
          <cell r="A1273">
            <v>28565</v>
          </cell>
          <cell r="B1273">
            <v>1978</v>
          </cell>
          <cell r="C1273" t="str">
            <v>Mar</v>
          </cell>
          <cell r="D1273">
            <v>16</v>
          </cell>
          <cell r="F1273">
            <v>0</v>
          </cell>
          <cell r="G1273">
            <v>0</v>
          </cell>
          <cell r="H1273">
            <v>201</v>
          </cell>
          <cell r="I1273">
            <v>0.39900000000000002</v>
          </cell>
          <cell r="J1273">
            <v>0</v>
          </cell>
          <cell r="L1273">
            <v>0</v>
          </cell>
          <cell r="M1273">
            <v>0</v>
          </cell>
          <cell r="N1273">
            <v>0</v>
          </cell>
          <cell r="P1273">
            <v>0</v>
          </cell>
        </row>
        <row r="1274">
          <cell r="A1274">
            <v>28566</v>
          </cell>
          <cell r="B1274">
            <v>1978</v>
          </cell>
          <cell r="C1274" t="str">
            <v>Mar</v>
          </cell>
          <cell r="D1274">
            <v>17</v>
          </cell>
          <cell r="F1274">
            <v>0</v>
          </cell>
          <cell r="G1274">
            <v>0</v>
          </cell>
          <cell r="H1274">
            <v>196</v>
          </cell>
          <cell r="I1274">
            <v>0.38900000000000001</v>
          </cell>
          <cell r="J1274">
            <v>0</v>
          </cell>
          <cell r="L1274">
            <v>0</v>
          </cell>
          <cell r="M1274">
            <v>0</v>
          </cell>
          <cell r="N1274">
            <v>0</v>
          </cell>
          <cell r="P1274">
            <v>0</v>
          </cell>
        </row>
        <row r="1275">
          <cell r="A1275">
            <v>28567</v>
          </cell>
          <cell r="B1275">
            <v>1978</v>
          </cell>
          <cell r="C1275" t="str">
            <v>Mar</v>
          </cell>
          <cell r="D1275">
            <v>18</v>
          </cell>
          <cell r="F1275">
            <v>0</v>
          </cell>
          <cell r="G1275">
            <v>0</v>
          </cell>
          <cell r="H1275">
            <v>198</v>
          </cell>
          <cell r="I1275">
            <v>0.39300000000000002</v>
          </cell>
          <cell r="J1275">
            <v>0</v>
          </cell>
          <cell r="L1275">
            <v>0</v>
          </cell>
          <cell r="M1275">
            <v>0</v>
          </cell>
          <cell r="N1275">
            <v>0</v>
          </cell>
          <cell r="P1275">
            <v>0</v>
          </cell>
        </row>
        <row r="1276">
          <cell r="A1276">
            <v>28568</v>
          </cell>
          <cell r="B1276">
            <v>1978</v>
          </cell>
          <cell r="C1276" t="str">
            <v>Mar</v>
          </cell>
          <cell r="D1276">
            <v>19</v>
          </cell>
          <cell r="F1276">
            <v>0</v>
          </cell>
          <cell r="G1276">
            <v>0</v>
          </cell>
          <cell r="H1276">
            <v>196</v>
          </cell>
          <cell r="I1276">
            <v>0.38900000000000001</v>
          </cell>
          <cell r="J1276">
            <v>0</v>
          </cell>
          <cell r="L1276">
            <v>0</v>
          </cell>
          <cell r="M1276">
            <v>0</v>
          </cell>
          <cell r="N1276">
            <v>0</v>
          </cell>
          <cell r="P1276">
            <v>0</v>
          </cell>
        </row>
        <row r="1277">
          <cell r="A1277">
            <v>28569</v>
          </cell>
          <cell r="B1277">
            <v>1978</v>
          </cell>
          <cell r="C1277" t="str">
            <v>Mar</v>
          </cell>
          <cell r="D1277">
            <v>20</v>
          </cell>
          <cell r="F1277">
            <v>0</v>
          </cell>
          <cell r="G1277">
            <v>0</v>
          </cell>
          <cell r="H1277">
            <v>196</v>
          </cell>
          <cell r="I1277">
            <v>0.38900000000000001</v>
          </cell>
          <cell r="J1277">
            <v>0</v>
          </cell>
          <cell r="L1277">
            <v>0</v>
          </cell>
          <cell r="M1277">
            <v>0</v>
          </cell>
          <cell r="N1277">
            <v>0</v>
          </cell>
          <cell r="P1277">
            <v>0</v>
          </cell>
        </row>
        <row r="1278">
          <cell r="A1278">
            <v>28570</v>
          </cell>
          <cell r="B1278">
            <v>1978</v>
          </cell>
          <cell r="C1278" t="str">
            <v>Mar</v>
          </cell>
          <cell r="D1278">
            <v>21</v>
          </cell>
          <cell r="F1278">
            <v>0</v>
          </cell>
          <cell r="G1278">
            <v>0</v>
          </cell>
          <cell r="H1278">
            <v>196</v>
          </cell>
          <cell r="I1278">
            <v>0.38900000000000001</v>
          </cell>
          <cell r="J1278">
            <v>0</v>
          </cell>
          <cell r="L1278">
            <v>0</v>
          </cell>
          <cell r="M1278">
            <v>29</v>
          </cell>
          <cell r="N1278">
            <v>5.8000000000000003E-2</v>
          </cell>
          <cell r="P1278">
            <v>0</v>
          </cell>
        </row>
        <row r="1279">
          <cell r="A1279">
            <v>28571</v>
          </cell>
          <cell r="B1279">
            <v>1978</v>
          </cell>
          <cell r="C1279" t="str">
            <v>Mar</v>
          </cell>
          <cell r="D1279">
            <v>22</v>
          </cell>
          <cell r="F1279">
            <v>0</v>
          </cell>
          <cell r="G1279">
            <v>0</v>
          </cell>
          <cell r="H1279">
            <v>196</v>
          </cell>
          <cell r="I1279">
            <v>0.38900000000000001</v>
          </cell>
          <cell r="J1279">
            <v>0</v>
          </cell>
          <cell r="L1279">
            <v>0</v>
          </cell>
          <cell r="M1279">
            <v>50</v>
          </cell>
          <cell r="N1279">
            <v>9.9000000000000005E-2</v>
          </cell>
          <cell r="P1279">
            <v>0</v>
          </cell>
        </row>
        <row r="1280">
          <cell r="A1280">
            <v>28572</v>
          </cell>
          <cell r="B1280">
            <v>1978</v>
          </cell>
          <cell r="C1280" t="str">
            <v>Mar</v>
          </cell>
          <cell r="D1280">
            <v>23</v>
          </cell>
          <cell r="F1280">
            <v>0</v>
          </cell>
          <cell r="G1280">
            <v>0</v>
          </cell>
          <cell r="H1280">
            <v>174</v>
          </cell>
          <cell r="I1280">
            <v>0.34499999999999997</v>
          </cell>
          <cell r="J1280">
            <v>0</v>
          </cell>
          <cell r="L1280">
            <v>0</v>
          </cell>
          <cell r="M1280">
            <v>21</v>
          </cell>
          <cell r="N1280">
            <v>4.2000000000000003E-2</v>
          </cell>
          <cell r="P1280">
            <v>0</v>
          </cell>
        </row>
        <row r="1281">
          <cell r="A1281">
            <v>28573</v>
          </cell>
          <cell r="B1281">
            <v>1978</v>
          </cell>
          <cell r="C1281" t="str">
            <v>Mar</v>
          </cell>
          <cell r="D1281">
            <v>24</v>
          </cell>
          <cell r="F1281">
            <v>0</v>
          </cell>
          <cell r="G1281">
            <v>0</v>
          </cell>
          <cell r="H1281">
            <v>227</v>
          </cell>
          <cell r="I1281">
            <v>0.45</v>
          </cell>
          <cell r="J1281">
            <v>0</v>
          </cell>
          <cell r="L1281">
            <v>0</v>
          </cell>
          <cell r="M1281">
            <v>0</v>
          </cell>
          <cell r="N1281">
            <v>0</v>
          </cell>
          <cell r="P1281">
            <v>0</v>
          </cell>
        </row>
        <row r="1282">
          <cell r="A1282">
            <v>28574</v>
          </cell>
          <cell r="B1282">
            <v>1978</v>
          </cell>
          <cell r="C1282" t="str">
            <v>Mar</v>
          </cell>
          <cell r="D1282">
            <v>25</v>
          </cell>
          <cell r="F1282">
            <v>0</v>
          </cell>
          <cell r="G1282">
            <v>0</v>
          </cell>
          <cell r="H1282">
            <v>229</v>
          </cell>
          <cell r="I1282">
            <v>0.45400000000000001</v>
          </cell>
          <cell r="J1282">
            <v>0</v>
          </cell>
          <cell r="L1282">
            <v>0</v>
          </cell>
          <cell r="M1282">
            <v>0</v>
          </cell>
          <cell r="N1282">
            <v>0</v>
          </cell>
          <cell r="P1282">
            <v>0</v>
          </cell>
        </row>
        <row r="1283">
          <cell r="A1283">
            <v>28575</v>
          </cell>
          <cell r="B1283">
            <v>1978</v>
          </cell>
          <cell r="C1283" t="str">
            <v>Mar</v>
          </cell>
          <cell r="D1283">
            <v>26</v>
          </cell>
          <cell r="F1283">
            <v>0</v>
          </cell>
          <cell r="G1283">
            <v>0</v>
          </cell>
          <cell r="H1283">
            <v>229</v>
          </cell>
          <cell r="I1283">
            <v>0.45400000000000001</v>
          </cell>
          <cell r="J1283">
            <v>0</v>
          </cell>
          <cell r="L1283">
            <v>0</v>
          </cell>
          <cell r="M1283">
            <v>0</v>
          </cell>
          <cell r="N1283">
            <v>0</v>
          </cell>
          <cell r="P1283">
            <v>0</v>
          </cell>
        </row>
        <row r="1284">
          <cell r="A1284">
            <v>28576</v>
          </cell>
          <cell r="B1284">
            <v>1978</v>
          </cell>
          <cell r="C1284" t="str">
            <v>Mar</v>
          </cell>
          <cell r="D1284">
            <v>27</v>
          </cell>
          <cell r="F1284">
            <v>0</v>
          </cell>
          <cell r="G1284">
            <v>0</v>
          </cell>
          <cell r="H1284">
            <v>220</v>
          </cell>
          <cell r="I1284">
            <v>0.436</v>
          </cell>
          <cell r="J1284">
            <v>0</v>
          </cell>
          <cell r="L1284">
            <v>0</v>
          </cell>
          <cell r="M1284">
            <v>0</v>
          </cell>
          <cell r="N1284">
            <v>0</v>
          </cell>
          <cell r="P1284">
            <v>0</v>
          </cell>
        </row>
        <row r="1285">
          <cell r="A1285">
            <v>28577</v>
          </cell>
          <cell r="B1285">
            <v>1978</v>
          </cell>
          <cell r="C1285" t="str">
            <v>Mar</v>
          </cell>
          <cell r="D1285">
            <v>28</v>
          </cell>
          <cell r="F1285">
            <v>0</v>
          </cell>
          <cell r="G1285">
            <v>0</v>
          </cell>
          <cell r="H1285">
            <v>211</v>
          </cell>
          <cell r="I1285">
            <v>0.41899999999999998</v>
          </cell>
          <cell r="J1285">
            <v>0</v>
          </cell>
          <cell r="L1285">
            <v>0</v>
          </cell>
          <cell r="M1285">
            <v>23</v>
          </cell>
          <cell r="N1285">
            <v>4.5999999999999999E-2</v>
          </cell>
          <cell r="P1285">
            <v>0</v>
          </cell>
        </row>
        <row r="1286">
          <cell r="A1286">
            <v>28578</v>
          </cell>
          <cell r="B1286">
            <v>1978</v>
          </cell>
          <cell r="C1286" t="str">
            <v>Mar</v>
          </cell>
          <cell r="D1286">
            <v>29</v>
          </cell>
          <cell r="F1286">
            <v>0</v>
          </cell>
          <cell r="G1286">
            <v>0</v>
          </cell>
          <cell r="H1286">
            <v>208</v>
          </cell>
          <cell r="I1286">
            <v>0.41299999999999998</v>
          </cell>
          <cell r="J1286">
            <v>0</v>
          </cell>
          <cell r="L1286">
            <v>0</v>
          </cell>
          <cell r="M1286">
            <v>50</v>
          </cell>
          <cell r="N1286">
            <v>9.9000000000000005E-2</v>
          </cell>
          <cell r="P1286">
            <v>0</v>
          </cell>
        </row>
        <row r="1287">
          <cell r="A1287">
            <v>28579</v>
          </cell>
          <cell r="B1287">
            <v>1978</v>
          </cell>
          <cell r="C1287" t="str">
            <v>Mar</v>
          </cell>
          <cell r="D1287">
            <v>30</v>
          </cell>
          <cell r="F1287">
            <v>0</v>
          </cell>
          <cell r="G1287">
            <v>0</v>
          </cell>
          <cell r="H1287">
            <v>201</v>
          </cell>
          <cell r="I1287">
            <v>0.39900000000000002</v>
          </cell>
          <cell r="J1287">
            <v>0</v>
          </cell>
          <cell r="L1287">
            <v>0</v>
          </cell>
          <cell r="M1287">
            <v>50</v>
          </cell>
          <cell r="N1287">
            <v>9.9000000000000005E-2</v>
          </cell>
          <cell r="P1287">
            <v>0</v>
          </cell>
        </row>
        <row r="1288">
          <cell r="A1288">
            <v>28580</v>
          </cell>
          <cell r="B1288">
            <v>1978</v>
          </cell>
          <cell r="C1288" t="str">
            <v>Mar</v>
          </cell>
          <cell r="D1288">
            <v>31</v>
          </cell>
          <cell r="F1288">
            <v>0</v>
          </cell>
          <cell r="G1288">
            <v>0</v>
          </cell>
          <cell r="H1288">
            <v>191</v>
          </cell>
          <cell r="I1288">
            <v>0.379</v>
          </cell>
          <cell r="J1288">
            <v>0</v>
          </cell>
          <cell r="L1288">
            <v>0</v>
          </cell>
          <cell r="M1288">
            <v>34</v>
          </cell>
          <cell r="N1288">
            <v>6.7000000000000004E-2</v>
          </cell>
          <cell r="P1288">
            <v>0</v>
          </cell>
        </row>
        <row r="1289">
          <cell r="A1289">
            <v>28581</v>
          </cell>
          <cell r="B1289">
            <v>1978</v>
          </cell>
          <cell r="C1289" t="str">
            <v>Apr</v>
          </cell>
          <cell r="D1289">
            <v>1</v>
          </cell>
          <cell r="F1289">
            <v>0</v>
          </cell>
          <cell r="G1289">
            <v>0</v>
          </cell>
          <cell r="H1289">
            <v>201</v>
          </cell>
          <cell r="I1289">
            <v>0.39900000000000002</v>
          </cell>
          <cell r="J1289">
            <v>0</v>
          </cell>
          <cell r="L1289">
            <v>0</v>
          </cell>
          <cell r="M1289">
            <v>0</v>
          </cell>
          <cell r="N1289">
            <v>0</v>
          </cell>
          <cell r="P1289">
            <v>0</v>
          </cell>
        </row>
        <row r="1290">
          <cell r="A1290">
            <v>28582</v>
          </cell>
          <cell r="B1290">
            <v>1978</v>
          </cell>
          <cell r="C1290" t="str">
            <v>Apr</v>
          </cell>
          <cell r="D1290">
            <v>2</v>
          </cell>
          <cell r="F1290">
            <v>0</v>
          </cell>
          <cell r="G1290">
            <v>0</v>
          </cell>
          <cell r="H1290">
            <v>241</v>
          </cell>
          <cell r="I1290">
            <v>0.47799999999999998</v>
          </cell>
          <cell r="J1290">
            <v>0</v>
          </cell>
          <cell r="L1290">
            <v>0</v>
          </cell>
          <cell r="M1290">
            <v>0</v>
          </cell>
          <cell r="N1290">
            <v>0</v>
          </cell>
          <cell r="P1290">
            <v>0</v>
          </cell>
        </row>
        <row r="1291">
          <cell r="A1291">
            <v>28583</v>
          </cell>
          <cell r="B1291">
            <v>1978</v>
          </cell>
          <cell r="C1291" t="str">
            <v>Apr</v>
          </cell>
          <cell r="D1291">
            <v>3</v>
          </cell>
          <cell r="F1291">
            <v>29</v>
          </cell>
          <cell r="G1291">
            <v>5.8000000000000003E-2</v>
          </cell>
          <cell r="H1291">
            <v>884</v>
          </cell>
          <cell r="I1291">
            <v>1.7529999999999999</v>
          </cell>
          <cell r="J1291">
            <v>0</v>
          </cell>
          <cell r="L1291">
            <v>0</v>
          </cell>
          <cell r="M1291">
            <v>0</v>
          </cell>
          <cell r="N1291">
            <v>0</v>
          </cell>
          <cell r="P1291">
            <v>0</v>
          </cell>
        </row>
        <row r="1292">
          <cell r="A1292">
            <v>28584</v>
          </cell>
          <cell r="B1292">
            <v>1978</v>
          </cell>
          <cell r="C1292" t="str">
            <v>Apr</v>
          </cell>
          <cell r="D1292">
            <v>4</v>
          </cell>
          <cell r="F1292">
            <v>49</v>
          </cell>
          <cell r="G1292">
            <v>9.7000000000000003E-2</v>
          </cell>
          <cell r="H1292">
            <v>761</v>
          </cell>
          <cell r="I1292">
            <v>1.5089999999999999</v>
          </cell>
          <cell r="J1292">
            <v>0</v>
          </cell>
          <cell r="L1292">
            <v>0</v>
          </cell>
          <cell r="M1292">
            <v>0</v>
          </cell>
          <cell r="N1292">
            <v>0</v>
          </cell>
          <cell r="P1292">
            <v>0</v>
          </cell>
        </row>
        <row r="1293">
          <cell r="A1293">
            <v>28585</v>
          </cell>
          <cell r="B1293">
            <v>1978</v>
          </cell>
          <cell r="C1293" t="str">
            <v>Apr</v>
          </cell>
          <cell r="D1293">
            <v>5</v>
          </cell>
          <cell r="F1293">
            <v>48</v>
          </cell>
          <cell r="G1293">
            <v>9.5000000000000001E-2</v>
          </cell>
          <cell r="H1293">
            <v>566</v>
          </cell>
          <cell r="I1293">
            <v>1.123</v>
          </cell>
          <cell r="J1293">
            <v>0</v>
          </cell>
          <cell r="L1293">
            <v>0</v>
          </cell>
          <cell r="M1293">
            <v>0</v>
          </cell>
          <cell r="N1293">
            <v>0</v>
          </cell>
          <cell r="P1293">
            <v>0</v>
          </cell>
        </row>
        <row r="1294">
          <cell r="A1294">
            <v>28586</v>
          </cell>
          <cell r="B1294">
            <v>1978</v>
          </cell>
          <cell r="C1294" t="str">
            <v>Apr</v>
          </cell>
          <cell r="D1294">
            <v>6</v>
          </cell>
          <cell r="F1294">
            <v>37</v>
          </cell>
          <cell r="G1294">
            <v>7.2999999999999995E-2</v>
          </cell>
          <cell r="H1294">
            <v>673</v>
          </cell>
          <cell r="I1294">
            <v>1.335</v>
          </cell>
          <cell r="J1294">
            <v>0</v>
          </cell>
          <cell r="L1294">
            <v>0</v>
          </cell>
          <cell r="M1294">
            <v>0</v>
          </cell>
          <cell r="N1294">
            <v>0</v>
          </cell>
          <cell r="P1294">
            <v>0</v>
          </cell>
        </row>
        <row r="1295">
          <cell r="A1295">
            <v>28587</v>
          </cell>
          <cell r="B1295">
            <v>1978</v>
          </cell>
          <cell r="C1295" t="str">
            <v>Apr</v>
          </cell>
          <cell r="D1295">
            <v>7</v>
          </cell>
          <cell r="F1295">
            <v>32</v>
          </cell>
          <cell r="G1295">
            <v>6.3E-2</v>
          </cell>
          <cell r="H1295">
            <v>653</v>
          </cell>
          <cell r="I1295">
            <v>1.2949999999999999</v>
          </cell>
          <cell r="J1295">
            <v>0</v>
          </cell>
          <cell r="L1295">
            <v>0</v>
          </cell>
          <cell r="M1295">
            <v>0</v>
          </cell>
          <cell r="N1295">
            <v>0</v>
          </cell>
          <cell r="P1295">
            <v>0</v>
          </cell>
        </row>
        <row r="1296">
          <cell r="A1296">
            <v>28588</v>
          </cell>
          <cell r="B1296">
            <v>1978</v>
          </cell>
          <cell r="C1296" t="str">
            <v>Apr</v>
          </cell>
          <cell r="D1296">
            <v>8</v>
          </cell>
          <cell r="F1296">
            <v>34</v>
          </cell>
          <cell r="G1296">
            <v>6.7000000000000004E-2</v>
          </cell>
          <cell r="H1296">
            <v>1029</v>
          </cell>
          <cell r="I1296">
            <v>2.0409999999999999</v>
          </cell>
          <cell r="J1296">
            <v>0</v>
          </cell>
          <cell r="L1296">
            <v>0</v>
          </cell>
          <cell r="M1296">
            <v>0</v>
          </cell>
          <cell r="N1296">
            <v>0</v>
          </cell>
          <cell r="P1296">
            <v>0</v>
          </cell>
        </row>
        <row r="1297">
          <cell r="A1297">
            <v>28589</v>
          </cell>
          <cell r="B1297">
            <v>1978</v>
          </cell>
          <cell r="C1297" t="str">
            <v>Apr</v>
          </cell>
          <cell r="D1297">
            <v>9</v>
          </cell>
          <cell r="F1297">
            <v>72</v>
          </cell>
          <cell r="G1297">
            <v>0.14299999999999999</v>
          </cell>
          <cell r="H1297">
            <v>758</v>
          </cell>
          <cell r="I1297">
            <v>1.5029999999999999</v>
          </cell>
          <cell r="J1297">
            <v>0</v>
          </cell>
          <cell r="L1297">
            <v>0</v>
          </cell>
          <cell r="M1297">
            <v>0</v>
          </cell>
          <cell r="N1297">
            <v>0</v>
          </cell>
          <cell r="P1297">
            <v>0</v>
          </cell>
        </row>
        <row r="1298">
          <cell r="A1298">
            <v>28590</v>
          </cell>
          <cell r="B1298">
            <v>1978</v>
          </cell>
          <cell r="C1298" t="str">
            <v>Apr</v>
          </cell>
          <cell r="D1298">
            <v>10</v>
          </cell>
          <cell r="F1298">
            <v>86</v>
          </cell>
          <cell r="G1298">
            <v>0.17100000000000001</v>
          </cell>
          <cell r="H1298">
            <v>417</v>
          </cell>
          <cell r="I1298">
            <v>0.82699999999999996</v>
          </cell>
          <cell r="J1298">
            <v>0</v>
          </cell>
          <cell r="L1298">
            <v>0</v>
          </cell>
          <cell r="M1298">
            <v>0</v>
          </cell>
          <cell r="N1298">
            <v>0</v>
          </cell>
          <cell r="P1298">
            <v>0</v>
          </cell>
        </row>
        <row r="1299">
          <cell r="A1299">
            <v>28591</v>
          </cell>
          <cell r="B1299">
            <v>1978</v>
          </cell>
          <cell r="C1299" t="str">
            <v>Apr</v>
          </cell>
          <cell r="D1299">
            <v>11</v>
          </cell>
          <cell r="F1299">
            <v>85</v>
          </cell>
          <cell r="G1299">
            <v>0.16900000000000001</v>
          </cell>
          <cell r="H1299">
            <v>306</v>
          </cell>
          <cell r="I1299">
            <v>0.60699999999999998</v>
          </cell>
          <cell r="J1299">
            <v>0</v>
          </cell>
          <cell r="L1299">
            <v>0</v>
          </cell>
          <cell r="M1299">
            <v>0</v>
          </cell>
          <cell r="N1299">
            <v>0</v>
          </cell>
          <cell r="P1299">
            <v>0</v>
          </cell>
        </row>
        <row r="1300">
          <cell r="A1300">
            <v>28592</v>
          </cell>
          <cell r="B1300">
            <v>1978</v>
          </cell>
          <cell r="C1300" t="str">
            <v>Apr</v>
          </cell>
          <cell r="D1300">
            <v>12</v>
          </cell>
          <cell r="F1300">
            <v>98</v>
          </cell>
          <cell r="G1300">
            <v>0.19400000000000001</v>
          </cell>
          <cell r="H1300">
            <v>267</v>
          </cell>
          <cell r="I1300">
            <v>0.53</v>
          </cell>
          <cell r="J1300">
            <v>0</v>
          </cell>
          <cell r="L1300">
            <v>0</v>
          </cell>
          <cell r="M1300">
            <v>0</v>
          </cell>
          <cell r="N1300">
            <v>0</v>
          </cell>
          <cell r="P1300">
            <v>0</v>
          </cell>
        </row>
        <row r="1301">
          <cell r="A1301">
            <v>28593</v>
          </cell>
          <cell r="B1301">
            <v>1978</v>
          </cell>
          <cell r="C1301" t="str">
            <v>Apr</v>
          </cell>
          <cell r="D1301">
            <v>13</v>
          </cell>
          <cell r="F1301">
            <v>158</v>
          </cell>
          <cell r="G1301">
            <v>0.313</v>
          </cell>
          <cell r="H1301">
            <v>166</v>
          </cell>
          <cell r="I1301">
            <v>0.32900000000000001</v>
          </cell>
          <cell r="J1301">
            <v>0</v>
          </cell>
          <cell r="L1301">
            <v>0</v>
          </cell>
          <cell r="M1301">
            <v>0</v>
          </cell>
          <cell r="N1301">
            <v>0</v>
          </cell>
          <cell r="P1301">
            <v>0</v>
          </cell>
        </row>
        <row r="1302">
          <cell r="A1302">
            <v>28594</v>
          </cell>
          <cell r="B1302">
            <v>1978</v>
          </cell>
          <cell r="C1302" t="str">
            <v>Apr</v>
          </cell>
          <cell r="D1302">
            <v>14</v>
          </cell>
          <cell r="F1302">
            <v>172</v>
          </cell>
          <cell r="G1302">
            <v>0.34100000000000003</v>
          </cell>
          <cell r="H1302">
            <v>174</v>
          </cell>
          <cell r="I1302">
            <v>0.34499999999999997</v>
          </cell>
          <cell r="J1302">
            <v>0</v>
          </cell>
          <cell r="L1302">
            <v>0</v>
          </cell>
          <cell r="M1302">
            <v>0</v>
          </cell>
          <cell r="N1302">
            <v>0</v>
          </cell>
          <cell r="P1302">
            <v>0</v>
          </cell>
        </row>
        <row r="1303">
          <cell r="A1303">
            <v>28595</v>
          </cell>
          <cell r="B1303">
            <v>1978</v>
          </cell>
          <cell r="C1303" t="str">
            <v>Apr</v>
          </cell>
          <cell r="D1303">
            <v>15</v>
          </cell>
          <cell r="F1303">
            <v>157</v>
          </cell>
          <cell r="G1303">
            <v>0.311</v>
          </cell>
          <cell r="H1303">
            <v>172</v>
          </cell>
          <cell r="I1303">
            <v>0.34100000000000003</v>
          </cell>
          <cell r="J1303">
            <v>0</v>
          </cell>
          <cell r="L1303">
            <v>0</v>
          </cell>
          <cell r="M1303">
            <v>0</v>
          </cell>
          <cell r="N1303">
            <v>0</v>
          </cell>
          <cell r="P1303">
            <v>0</v>
          </cell>
        </row>
        <row r="1304">
          <cell r="A1304">
            <v>28596</v>
          </cell>
          <cell r="B1304">
            <v>1978</v>
          </cell>
          <cell r="C1304" t="str">
            <v>Apr</v>
          </cell>
          <cell r="D1304">
            <v>16</v>
          </cell>
          <cell r="F1304">
            <v>142</v>
          </cell>
          <cell r="G1304">
            <v>0.28199999999999997</v>
          </cell>
          <cell r="H1304">
            <v>173</v>
          </cell>
          <cell r="I1304">
            <v>0.34300000000000003</v>
          </cell>
          <cell r="J1304">
            <v>0</v>
          </cell>
          <cell r="L1304">
            <v>0</v>
          </cell>
          <cell r="M1304">
            <v>0</v>
          </cell>
          <cell r="N1304">
            <v>0</v>
          </cell>
          <cell r="P1304">
            <v>0</v>
          </cell>
        </row>
        <row r="1305">
          <cell r="A1305">
            <v>28597</v>
          </cell>
          <cell r="B1305">
            <v>1978</v>
          </cell>
          <cell r="C1305" t="str">
            <v>Apr</v>
          </cell>
          <cell r="D1305">
            <v>17</v>
          </cell>
          <cell r="F1305">
            <v>135</v>
          </cell>
          <cell r="G1305">
            <v>0.26800000000000002</v>
          </cell>
          <cell r="H1305">
            <v>189</v>
          </cell>
          <cell r="I1305">
            <v>0.375</v>
          </cell>
          <cell r="J1305">
            <v>0</v>
          </cell>
          <cell r="L1305">
            <v>0</v>
          </cell>
          <cell r="M1305">
            <v>0</v>
          </cell>
          <cell r="N1305">
            <v>0</v>
          </cell>
          <cell r="P1305">
            <v>0</v>
          </cell>
        </row>
        <row r="1306">
          <cell r="A1306">
            <v>28598</v>
          </cell>
          <cell r="B1306">
            <v>1978</v>
          </cell>
          <cell r="C1306" t="str">
            <v>Apr</v>
          </cell>
          <cell r="D1306">
            <v>18</v>
          </cell>
          <cell r="F1306">
            <v>133</v>
          </cell>
          <cell r="G1306">
            <v>0.26400000000000001</v>
          </cell>
          <cell r="H1306">
            <v>244</v>
          </cell>
          <cell r="I1306">
            <v>0.48399999999999999</v>
          </cell>
          <cell r="J1306">
            <v>0</v>
          </cell>
          <cell r="L1306">
            <v>0</v>
          </cell>
          <cell r="M1306">
            <v>0</v>
          </cell>
          <cell r="N1306">
            <v>0</v>
          </cell>
          <cell r="P1306">
            <v>0</v>
          </cell>
        </row>
        <row r="1307">
          <cell r="A1307">
            <v>28599</v>
          </cell>
          <cell r="B1307">
            <v>1978</v>
          </cell>
          <cell r="C1307" t="str">
            <v>Apr</v>
          </cell>
          <cell r="D1307">
            <v>19</v>
          </cell>
          <cell r="F1307">
            <v>144</v>
          </cell>
          <cell r="G1307">
            <v>0.28599999999999998</v>
          </cell>
          <cell r="H1307">
            <v>246</v>
          </cell>
          <cell r="I1307">
            <v>0.48799999999999999</v>
          </cell>
          <cell r="J1307">
            <v>0</v>
          </cell>
          <cell r="L1307">
            <v>0</v>
          </cell>
          <cell r="M1307">
            <v>0</v>
          </cell>
          <cell r="N1307">
            <v>0</v>
          </cell>
          <cell r="P1307">
            <v>0</v>
          </cell>
        </row>
        <row r="1308">
          <cell r="A1308">
            <v>28600</v>
          </cell>
          <cell r="B1308">
            <v>1978</v>
          </cell>
          <cell r="C1308" t="str">
            <v>Apr</v>
          </cell>
          <cell r="D1308">
            <v>20</v>
          </cell>
          <cell r="F1308">
            <v>159</v>
          </cell>
          <cell r="G1308">
            <v>0.315</v>
          </cell>
          <cell r="H1308">
            <v>244</v>
          </cell>
          <cell r="I1308">
            <v>0.48399999999999999</v>
          </cell>
          <cell r="J1308">
            <v>0</v>
          </cell>
          <cell r="L1308">
            <v>0</v>
          </cell>
          <cell r="M1308">
            <v>0</v>
          </cell>
          <cell r="N1308">
            <v>0</v>
          </cell>
          <cell r="P1308">
            <v>0</v>
          </cell>
        </row>
        <row r="1309">
          <cell r="A1309">
            <v>28601</v>
          </cell>
          <cell r="B1309">
            <v>1978</v>
          </cell>
          <cell r="C1309" t="str">
            <v>Apr</v>
          </cell>
          <cell r="D1309">
            <v>21</v>
          </cell>
          <cell r="F1309">
            <v>161</v>
          </cell>
          <cell r="G1309">
            <v>0.31900000000000001</v>
          </cell>
          <cell r="H1309">
            <v>242</v>
          </cell>
          <cell r="I1309">
            <v>0.48</v>
          </cell>
          <cell r="J1309">
            <v>0</v>
          </cell>
          <cell r="L1309">
            <v>0</v>
          </cell>
          <cell r="M1309">
            <v>0</v>
          </cell>
          <cell r="N1309">
            <v>0</v>
          </cell>
          <cell r="P1309">
            <v>0</v>
          </cell>
        </row>
        <row r="1310">
          <cell r="A1310">
            <v>28602</v>
          </cell>
          <cell r="B1310">
            <v>1978</v>
          </cell>
          <cell r="C1310" t="str">
            <v>Apr</v>
          </cell>
          <cell r="D1310">
            <v>22</v>
          </cell>
          <cell r="F1310">
            <v>160</v>
          </cell>
          <cell r="G1310">
            <v>0.317</v>
          </cell>
          <cell r="H1310">
            <v>305</v>
          </cell>
          <cell r="I1310">
            <v>0.60499999999999998</v>
          </cell>
          <cell r="J1310">
            <v>0</v>
          </cell>
          <cell r="L1310">
            <v>0</v>
          </cell>
          <cell r="M1310">
            <v>0</v>
          </cell>
          <cell r="N1310">
            <v>0</v>
          </cell>
          <cell r="P1310">
            <v>0</v>
          </cell>
        </row>
        <row r="1311">
          <cell r="A1311">
            <v>28603</v>
          </cell>
          <cell r="B1311">
            <v>1978</v>
          </cell>
          <cell r="C1311" t="str">
            <v>Apr</v>
          </cell>
          <cell r="D1311">
            <v>23</v>
          </cell>
          <cell r="F1311">
            <v>153</v>
          </cell>
          <cell r="G1311">
            <v>0.30299999999999999</v>
          </cell>
          <cell r="H1311">
            <v>303</v>
          </cell>
          <cell r="I1311">
            <v>0.60099999999999998</v>
          </cell>
          <cell r="J1311">
            <v>0</v>
          </cell>
          <cell r="L1311">
            <v>0</v>
          </cell>
          <cell r="M1311">
            <v>0</v>
          </cell>
          <cell r="N1311">
            <v>0</v>
          </cell>
          <cell r="P1311">
            <v>0</v>
          </cell>
        </row>
        <row r="1312">
          <cell r="A1312">
            <v>28604</v>
          </cell>
          <cell r="B1312">
            <v>1978</v>
          </cell>
          <cell r="C1312" t="str">
            <v>Apr</v>
          </cell>
          <cell r="D1312">
            <v>24</v>
          </cell>
          <cell r="F1312">
            <v>150</v>
          </cell>
          <cell r="G1312">
            <v>0.29799999999999999</v>
          </cell>
          <cell r="H1312">
            <v>207</v>
          </cell>
          <cell r="I1312">
            <v>0.41099999999999998</v>
          </cell>
          <cell r="J1312">
            <v>0</v>
          </cell>
          <cell r="L1312">
            <v>0</v>
          </cell>
          <cell r="M1312">
            <v>0</v>
          </cell>
          <cell r="N1312">
            <v>0</v>
          </cell>
          <cell r="P1312">
            <v>0</v>
          </cell>
        </row>
        <row r="1313">
          <cell r="A1313">
            <v>28605</v>
          </cell>
          <cell r="B1313">
            <v>1978</v>
          </cell>
          <cell r="C1313" t="str">
            <v>Apr</v>
          </cell>
          <cell r="D1313">
            <v>25</v>
          </cell>
          <cell r="F1313">
            <v>125</v>
          </cell>
          <cell r="G1313">
            <v>0.248</v>
          </cell>
          <cell r="H1313">
            <v>231</v>
          </cell>
          <cell r="I1313">
            <v>0.45800000000000002</v>
          </cell>
          <cell r="J1313">
            <v>0</v>
          </cell>
          <cell r="L1313">
            <v>0</v>
          </cell>
          <cell r="M1313">
            <v>0</v>
          </cell>
          <cell r="N1313">
            <v>0</v>
          </cell>
          <cell r="P1313">
            <v>0</v>
          </cell>
        </row>
        <row r="1314">
          <cell r="A1314">
            <v>28606</v>
          </cell>
          <cell r="B1314">
            <v>1978</v>
          </cell>
          <cell r="C1314" t="str">
            <v>Apr</v>
          </cell>
          <cell r="D1314">
            <v>26</v>
          </cell>
          <cell r="F1314">
            <v>100</v>
          </cell>
          <cell r="G1314">
            <v>0.19800000000000001</v>
          </cell>
          <cell r="H1314">
            <v>223</v>
          </cell>
          <cell r="I1314">
            <v>0.442</v>
          </cell>
          <cell r="J1314">
            <v>0</v>
          </cell>
          <cell r="L1314">
            <v>0</v>
          </cell>
          <cell r="M1314">
            <v>0</v>
          </cell>
          <cell r="N1314">
            <v>0</v>
          </cell>
          <cell r="P1314">
            <v>0</v>
          </cell>
        </row>
        <row r="1315">
          <cell r="A1315">
            <v>28607</v>
          </cell>
          <cell r="B1315">
            <v>1978</v>
          </cell>
          <cell r="C1315" t="str">
            <v>Apr</v>
          </cell>
          <cell r="D1315">
            <v>27</v>
          </cell>
          <cell r="F1315">
            <v>100</v>
          </cell>
          <cell r="G1315">
            <v>0.19800000000000001</v>
          </cell>
          <cell r="H1315">
            <v>244</v>
          </cell>
          <cell r="I1315">
            <v>0.48399999999999999</v>
          </cell>
          <cell r="J1315">
            <v>0</v>
          </cell>
          <cell r="L1315">
            <v>0</v>
          </cell>
          <cell r="M1315">
            <v>0</v>
          </cell>
          <cell r="N1315">
            <v>0</v>
          </cell>
          <cell r="P1315">
            <v>0</v>
          </cell>
        </row>
        <row r="1316">
          <cell r="A1316">
            <v>28608</v>
          </cell>
          <cell r="B1316">
            <v>1978</v>
          </cell>
          <cell r="C1316" t="str">
            <v>Apr</v>
          </cell>
          <cell r="D1316">
            <v>28</v>
          </cell>
          <cell r="F1316">
            <v>100</v>
          </cell>
          <cell r="G1316">
            <v>0.19800000000000001</v>
          </cell>
          <cell r="H1316">
            <v>237</v>
          </cell>
          <cell r="I1316">
            <v>0.47</v>
          </cell>
          <cell r="J1316">
            <v>0</v>
          </cell>
          <cell r="L1316">
            <v>0</v>
          </cell>
          <cell r="M1316">
            <v>0</v>
          </cell>
          <cell r="N1316">
            <v>0</v>
          </cell>
          <cell r="P1316">
            <v>0</v>
          </cell>
        </row>
        <row r="1317">
          <cell r="A1317">
            <v>28609</v>
          </cell>
          <cell r="B1317">
            <v>1978</v>
          </cell>
          <cell r="C1317" t="str">
            <v>Apr</v>
          </cell>
          <cell r="D1317">
            <v>29</v>
          </cell>
          <cell r="F1317">
            <v>99</v>
          </cell>
          <cell r="G1317">
            <v>0.19600000000000001</v>
          </cell>
          <cell r="H1317">
            <v>236</v>
          </cell>
          <cell r="I1317">
            <v>0.46800000000000003</v>
          </cell>
          <cell r="J1317">
            <v>0</v>
          </cell>
          <cell r="L1317">
            <v>0</v>
          </cell>
          <cell r="M1317">
            <v>0</v>
          </cell>
          <cell r="N1317">
            <v>0</v>
          </cell>
          <cell r="P1317">
            <v>0</v>
          </cell>
        </row>
        <row r="1318">
          <cell r="A1318">
            <v>28610</v>
          </cell>
          <cell r="B1318">
            <v>1978</v>
          </cell>
          <cell r="C1318" t="str">
            <v>Apr</v>
          </cell>
          <cell r="D1318">
            <v>30</v>
          </cell>
          <cell r="F1318">
            <v>100</v>
          </cell>
          <cell r="G1318">
            <v>0.19800000000000001</v>
          </cell>
          <cell r="H1318">
            <v>226</v>
          </cell>
          <cell r="I1318">
            <v>0.44800000000000001</v>
          </cell>
          <cell r="J1318">
            <v>0</v>
          </cell>
          <cell r="L1318">
            <v>0</v>
          </cell>
          <cell r="M1318">
            <v>0</v>
          </cell>
          <cell r="N1318">
            <v>0</v>
          </cell>
          <cell r="P1318">
            <v>0</v>
          </cell>
        </row>
        <row r="1319">
          <cell r="A1319">
            <v>28611</v>
          </cell>
          <cell r="B1319">
            <v>1978</v>
          </cell>
          <cell r="C1319" t="str">
            <v>May</v>
          </cell>
          <cell r="D1319">
            <v>1</v>
          </cell>
          <cell r="F1319">
            <v>111</v>
          </cell>
          <cell r="G1319">
            <v>0.22</v>
          </cell>
          <cell r="H1319">
            <v>223</v>
          </cell>
          <cell r="I1319">
            <v>0.442</v>
          </cell>
          <cell r="J1319">
            <v>0</v>
          </cell>
          <cell r="L1319">
            <v>0</v>
          </cell>
          <cell r="M1319">
            <v>0</v>
          </cell>
          <cell r="N1319">
            <v>0</v>
          </cell>
          <cell r="P1319">
            <v>0</v>
          </cell>
        </row>
        <row r="1320">
          <cell r="A1320">
            <v>28612</v>
          </cell>
          <cell r="B1320">
            <v>1978</v>
          </cell>
          <cell r="C1320" t="str">
            <v>May</v>
          </cell>
          <cell r="D1320">
            <v>2</v>
          </cell>
          <cell r="F1320">
            <v>134</v>
          </cell>
          <cell r="G1320">
            <v>0.26600000000000001</v>
          </cell>
          <cell r="H1320">
            <v>127</v>
          </cell>
          <cell r="I1320">
            <v>0.252</v>
          </cell>
          <cell r="J1320">
            <v>0</v>
          </cell>
          <cell r="L1320">
            <v>0</v>
          </cell>
          <cell r="M1320">
            <v>0</v>
          </cell>
          <cell r="N1320">
            <v>0</v>
          </cell>
          <cell r="P1320">
            <v>0</v>
          </cell>
        </row>
        <row r="1321">
          <cell r="A1321">
            <v>28613</v>
          </cell>
          <cell r="B1321">
            <v>1978</v>
          </cell>
          <cell r="C1321" t="str">
            <v>May</v>
          </cell>
          <cell r="D1321">
            <v>3</v>
          </cell>
          <cell r="F1321">
            <v>157</v>
          </cell>
          <cell r="G1321">
            <v>0.311</v>
          </cell>
          <cell r="H1321">
            <v>91</v>
          </cell>
          <cell r="I1321">
            <v>0.18</v>
          </cell>
          <cell r="J1321">
            <v>0</v>
          </cell>
          <cell r="L1321">
            <v>0</v>
          </cell>
          <cell r="M1321">
            <v>0</v>
          </cell>
          <cell r="N1321">
            <v>0</v>
          </cell>
          <cell r="P1321">
            <v>0</v>
          </cell>
        </row>
        <row r="1322">
          <cell r="A1322">
            <v>28614</v>
          </cell>
          <cell r="B1322">
            <v>1978</v>
          </cell>
          <cell r="C1322" t="str">
            <v>May</v>
          </cell>
          <cell r="D1322">
            <v>4</v>
          </cell>
          <cell r="F1322">
            <v>178</v>
          </cell>
          <cell r="G1322">
            <v>0.35299999999999998</v>
          </cell>
          <cell r="H1322">
            <v>106</v>
          </cell>
          <cell r="I1322">
            <v>0.21</v>
          </cell>
          <cell r="J1322">
            <v>0</v>
          </cell>
          <cell r="L1322">
            <v>0</v>
          </cell>
          <cell r="M1322">
            <v>0</v>
          </cell>
          <cell r="N1322">
            <v>0</v>
          </cell>
          <cell r="P1322">
            <v>0</v>
          </cell>
        </row>
        <row r="1323">
          <cell r="A1323">
            <v>28615</v>
          </cell>
          <cell r="B1323">
            <v>1978</v>
          </cell>
          <cell r="C1323" t="str">
            <v>May</v>
          </cell>
          <cell r="D1323">
            <v>5</v>
          </cell>
          <cell r="F1323">
            <v>180</v>
          </cell>
          <cell r="G1323">
            <v>0.35699999999999998</v>
          </cell>
          <cell r="H1323">
            <v>105</v>
          </cell>
          <cell r="I1323">
            <v>0.20799999999999999</v>
          </cell>
          <cell r="J1323">
            <v>0</v>
          </cell>
          <cell r="L1323">
            <v>0</v>
          </cell>
          <cell r="M1323">
            <v>0</v>
          </cell>
          <cell r="N1323">
            <v>0</v>
          </cell>
          <cell r="P1323">
            <v>0</v>
          </cell>
        </row>
        <row r="1324">
          <cell r="A1324">
            <v>28616</v>
          </cell>
          <cell r="B1324">
            <v>1978</v>
          </cell>
          <cell r="C1324" t="str">
            <v>May</v>
          </cell>
          <cell r="D1324">
            <v>6</v>
          </cell>
          <cell r="F1324">
            <v>199</v>
          </cell>
          <cell r="G1324">
            <v>0.39500000000000002</v>
          </cell>
          <cell r="H1324">
            <v>112</v>
          </cell>
          <cell r="I1324">
            <v>0.222</v>
          </cell>
          <cell r="J1324">
            <v>0</v>
          </cell>
          <cell r="L1324">
            <v>0</v>
          </cell>
          <cell r="M1324">
            <v>0</v>
          </cell>
          <cell r="N1324">
            <v>0</v>
          </cell>
          <cell r="P1324">
            <v>0</v>
          </cell>
        </row>
        <row r="1325">
          <cell r="A1325">
            <v>28617</v>
          </cell>
          <cell r="B1325">
            <v>1978</v>
          </cell>
          <cell r="C1325" t="str">
            <v>May</v>
          </cell>
          <cell r="D1325">
            <v>7</v>
          </cell>
          <cell r="F1325">
            <v>229</v>
          </cell>
          <cell r="G1325">
            <v>0.45400000000000001</v>
          </cell>
          <cell r="H1325">
            <v>123</v>
          </cell>
          <cell r="I1325">
            <v>0.24399999999999999</v>
          </cell>
          <cell r="J1325">
            <v>0</v>
          </cell>
          <cell r="L1325">
            <v>0</v>
          </cell>
          <cell r="M1325">
            <v>0</v>
          </cell>
          <cell r="N1325">
            <v>0</v>
          </cell>
          <cell r="P1325">
            <v>0</v>
          </cell>
        </row>
        <row r="1326">
          <cell r="A1326">
            <v>28618</v>
          </cell>
          <cell r="B1326">
            <v>1978</v>
          </cell>
          <cell r="C1326" t="str">
            <v>May</v>
          </cell>
          <cell r="D1326">
            <v>8</v>
          </cell>
          <cell r="F1326">
            <v>270</v>
          </cell>
          <cell r="G1326">
            <v>0.53600000000000003</v>
          </cell>
          <cell r="H1326">
            <v>134</v>
          </cell>
          <cell r="I1326">
            <v>0.26600000000000001</v>
          </cell>
          <cell r="J1326">
            <v>0</v>
          </cell>
          <cell r="L1326">
            <v>0</v>
          </cell>
          <cell r="M1326">
            <v>0</v>
          </cell>
          <cell r="N1326">
            <v>0</v>
          </cell>
          <cell r="P1326">
            <v>0</v>
          </cell>
        </row>
        <row r="1327">
          <cell r="A1327">
            <v>28619</v>
          </cell>
          <cell r="B1327">
            <v>1978</v>
          </cell>
          <cell r="C1327" t="str">
            <v>May</v>
          </cell>
          <cell r="D1327">
            <v>9</v>
          </cell>
          <cell r="F1327">
            <v>337</v>
          </cell>
          <cell r="G1327">
            <v>0.66800000000000004</v>
          </cell>
          <cell r="H1327">
            <v>141</v>
          </cell>
          <cell r="I1327">
            <v>0.28000000000000003</v>
          </cell>
          <cell r="J1327">
            <v>0</v>
          </cell>
          <cell r="L1327">
            <v>0</v>
          </cell>
          <cell r="M1327">
            <v>0</v>
          </cell>
          <cell r="N1327">
            <v>0</v>
          </cell>
          <cell r="P1327">
            <v>0</v>
          </cell>
        </row>
        <row r="1328">
          <cell r="A1328">
            <v>28620</v>
          </cell>
          <cell r="B1328">
            <v>1978</v>
          </cell>
          <cell r="C1328" t="str">
            <v>May</v>
          </cell>
          <cell r="D1328">
            <v>10</v>
          </cell>
          <cell r="F1328">
            <v>389</v>
          </cell>
          <cell r="G1328">
            <v>0.77200000000000002</v>
          </cell>
          <cell r="H1328">
            <v>151</v>
          </cell>
          <cell r="I1328">
            <v>0.3</v>
          </cell>
          <cell r="J1328">
            <v>0</v>
          </cell>
          <cell r="L1328">
            <v>0</v>
          </cell>
          <cell r="M1328">
            <v>0</v>
          </cell>
          <cell r="N1328">
            <v>0</v>
          </cell>
          <cell r="P1328">
            <v>0</v>
          </cell>
        </row>
        <row r="1329">
          <cell r="A1329">
            <v>28621</v>
          </cell>
          <cell r="B1329">
            <v>1978</v>
          </cell>
          <cell r="C1329" t="str">
            <v>May</v>
          </cell>
          <cell r="D1329">
            <v>11</v>
          </cell>
          <cell r="F1329">
            <v>404</v>
          </cell>
          <cell r="G1329">
            <v>0.80100000000000005</v>
          </cell>
          <cell r="H1329">
            <v>153</v>
          </cell>
          <cell r="I1329">
            <v>0.30299999999999999</v>
          </cell>
          <cell r="J1329">
            <v>0</v>
          </cell>
          <cell r="L1329">
            <v>0</v>
          </cell>
          <cell r="M1329">
            <v>0</v>
          </cell>
          <cell r="N1329">
            <v>0</v>
          </cell>
          <cell r="P1329">
            <v>0</v>
          </cell>
        </row>
        <row r="1330">
          <cell r="A1330">
            <v>28622</v>
          </cell>
          <cell r="B1330">
            <v>1978</v>
          </cell>
          <cell r="C1330" t="str">
            <v>May</v>
          </cell>
          <cell r="D1330">
            <v>12</v>
          </cell>
          <cell r="F1330">
            <v>434</v>
          </cell>
          <cell r="G1330">
            <v>0.86099999999999999</v>
          </cell>
          <cell r="H1330">
            <v>159</v>
          </cell>
          <cell r="I1330">
            <v>0.315</v>
          </cell>
          <cell r="J1330">
            <v>0</v>
          </cell>
          <cell r="L1330">
            <v>0</v>
          </cell>
          <cell r="M1330">
            <v>0</v>
          </cell>
          <cell r="N1330">
            <v>0</v>
          </cell>
          <cell r="P1330">
            <v>0</v>
          </cell>
        </row>
        <row r="1331">
          <cell r="A1331">
            <v>28623</v>
          </cell>
          <cell r="B1331">
            <v>1978</v>
          </cell>
          <cell r="C1331" t="str">
            <v>May</v>
          </cell>
          <cell r="D1331">
            <v>13</v>
          </cell>
          <cell r="F1331">
            <v>437</v>
          </cell>
          <cell r="G1331">
            <v>0.86699999999999999</v>
          </cell>
          <cell r="H1331">
            <v>210</v>
          </cell>
          <cell r="I1331">
            <v>0.41699999999999998</v>
          </cell>
          <cell r="J1331">
            <v>47</v>
          </cell>
          <cell r="L1331">
            <v>4.7E-2</v>
          </cell>
          <cell r="M1331">
            <v>0</v>
          </cell>
          <cell r="N1331">
            <v>0</v>
          </cell>
          <cell r="P1331">
            <v>8.5539999999999991E-3</v>
          </cell>
        </row>
        <row r="1332">
          <cell r="A1332">
            <v>28624</v>
          </cell>
          <cell r="B1332">
            <v>1978</v>
          </cell>
          <cell r="C1332" t="str">
            <v>May</v>
          </cell>
          <cell r="D1332">
            <v>14</v>
          </cell>
          <cell r="F1332">
            <v>452</v>
          </cell>
          <cell r="G1332">
            <v>0.89700000000000002</v>
          </cell>
          <cell r="H1332">
            <v>226</v>
          </cell>
          <cell r="I1332">
            <v>0.44800000000000001</v>
          </cell>
          <cell r="J1332">
            <v>70</v>
          </cell>
          <cell r="L1332">
            <v>7.0000000000000007E-2</v>
          </cell>
          <cell r="M1332">
            <v>0</v>
          </cell>
          <cell r="N1332">
            <v>0</v>
          </cell>
          <cell r="P1332">
            <v>1.2740000000000001E-2</v>
          </cell>
        </row>
        <row r="1333">
          <cell r="A1333">
            <v>28625</v>
          </cell>
          <cell r="B1333">
            <v>1978</v>
          </cell>
          <cell r="C1333" t="str">
            <v>May</v>
          </cell>
          <cell r="D1333">
            <v>15</v>
          </cell>
          <cell r="F1333">
            <v>475</v>
          </cell>
          <cell r="G1333">
            <v>0.94199999999999995</v>
          </cell>
          <cell r="H1333">
            <v>223</v>
          </cell>
          <cell r="I1333">
            <v>0.442</v>
          </cell>
          <cell r="J1333">
            <v>70</v>
          </cell>
          <cell r="L1333">
            <v>7.0000000000000007E-2</v>
          </cell>
          <cell r="M1333">
            <v>0</v>
          </cell>
          <cell r="N1333">
            <v>0</v>
          </cell>
          <cell r="P1333">
            <v>1.2740000000000001E-2</v>
          </cell>
        </row>
        <row r="1334">
          <cell r="A1334">
            <v>28626</v>
          </cell>
          <cell r="B1334">
            <v>1978</v>
          </cell>
          <cell r="C1334" t="str">
            <v>May</v>
          </cell>
          <cell r="D1334">
            <v>16</v>
          </cell>
          <cell r="F1334">
            <v>451</v>
          </cell>
          <cell r="G1334">
            <v>0.89500000000000002</v>
          </cell>
          <cell r="H1334">
            <v>272</v>
          </cell>
          <cell r="I1334">
            <v>0.54</v>
          </cell>
          <cell r="J1334">
            <v>70</v>
          </cell>
          <cell r="L1334">
            <v>7.0000000000000007E-2</v>
          </cell>
          <cell r="M1334">
            <v>0</v>
          </cell>
          <cell r="N1334">
            <v>0</v>
          </cell>
          <cell r="P1334">
            <v>1.2740000000000001E-2</v>
          </cell>
        </row>
        <row r="1335">
          <cell r="A1335">
            <v>28627</v>
          </cell>
          <cell r="B1335">
            <v>1978</v>
          </cell>
          <cell r="C1335" t="str">
            <v>May</v>
          </cell>
          <cell r="D1335">
            <v>17</v>
          </cell>
          <cell r="F1335">
            <v>454</v>
          </cell>
          <cell r="G1335">
            <v>0.9</v>
          </cell>
          <cell r="H1335">
            <v>272</v>
          </cell>
          <cell r="I1335">
            <v>0.54</v>
          </cell>
          <cell r="J1335">
            <v>70</v>
          </cell>
          <cell r="L1335">
            <v>7.0000000000000007E-2</v>
          </cell>
          <cell r="M1335">
            <v>0</v>
          </cell>
          <cell r="N1335">
            <v>0</v>
          </cell>
          <cell r="P1335">
            <v>1.2740000000000001E-2</v>
          </cell>
        </row>
        <row r="1336">
          <cell r="A1336">
            <v>28628</v>
          </cell>
          <cell r="B1336">
            <v>1978</v>
          </cell>
          <cell r="C1336" t="str">
            <v>May</v>
          </cell>
          <cell r="D1336">
            <v>18</v>
          </cell>
          <cell r="F1336">
            <v>470</v>
          </cell>
          <cell r="G1336">
            <v>0.93200000000000005</v>
          </cell>
          <cell r="H1336">
            <v>256</v>
          </cell>
          <cell r="I1336">
            <v>0.50800000000000001</v>
          </cell>
          <cell r="J1336">
            <v>70</v>
          </cell>
          <cell r="L1336">
            <v>7.0000000000000007E-2</v>
          </cell>
          <cell r="M1336">
            <v>31</v>
          </cell>
          <cell r="N1336">
            <v>6.0999999999999999E-2</v>
          </cell>
          <cell r="P1336">
            <v>1.2740000000000001E-2</v>
          </cell>
        </row>
        <row r="1337">
          <cell r="A1337">
            <v>28629</v>
          </cell>
          <cell r="B1337">
            <v>1978</v>
          </cell>
          <cell r="C1337" t="str">
            <v>May</v>
          </cell>
          <cell r="D1337">
            <v>19</v>
          </cell>
          <cell r="F1337">
            <v>564</v>
          </cell>
          <cell r="G1337">
            <v>1.119</v>
          </cell>
          <cell r="H1337">
            <v>213</v>
          </cell>
          <cell r="I1337">
            <v>0.42199999999999999</v>
          </cell>
          <cell r="J1337">
            <v>70</v>
          </cell>
          <cell r="L1337">
            <v>7.0000000000000007E-2</v>
          </cell>
          <cell r="M1337">
            <v>94</v>
          </cell>
          <cell r="N1337">
            <v>0.186</v>
          </cell>
          <cell r="P1337">
            <v>1.2740000000000001E-2</v>
          </cell>
        </row>
        <row r="1338">
          <cell r="A1338">
            <v>28630</v>
          </cell>
          <cell r="B1338">
            <v>1978</v>
          </cell>
          <cell r="C1338" t="str">
            <v>May</v>
          </cell>
          <cell r="D1338">
            <v>20</v>
          </cell>
          <cell r="F1338">
            <v>607</v>
          </cell>
          <cell r="G1338">
            <v>1.204</v>
          </cell>
          <cell r="H1338">
            <v>199</v>
          </cell>
          <cell r="I1338">
            <v>0.39500000000000002</v>
          </cell>
          <cell r="J1338">
            <v>117</v>
          </cell>
          <cell r="L1338">
            <v>0.11700000000000001</v>
          </cell>
          <cell r="M1338">
            <v>85</v>
          </cell>
          <cell r="N1338">
            <v>0.16900000000000001</v>
          </cell>
          <cell r="P1338">
            <v>9.3600000000000003E-3</v>
          </cell>
        </row>
        <row r="1339">
          <cell r="A1339">
            <v>28631</v>
          </cell>
          <cell r="B1339">
            <v>1978</v>
          </cell>
          <cell r="C1339" t="str">
            <v>May</v>
          </cell>
          <cell r="D1339">
            <v>21</v>
          </cell>
          <cell r="F1339">
            <v>634</v>
          </cell>
          <cell r="G1339">
            <v>1.258</v>
          </cell>
          <cell r="H1339">
            <v>206</v>
          </cell>
          <cell r="I1339">
            <v>0.40899999999999997</v>
          </cell>
          <cell r="J1339">
            <v>140</v>
          </cell>
          <cell r="L1339">
            <v>0.14000000000000001</v>
          </cell>
          <cell r="M1339">
            <v>63</v>
          </cell>
          <cell r="N1339">
            <v>0.125</v>
          </cell>
          <cell r="P1339">
            <v>1.1200000000000002E-2</v>
          </cell>
        </row>
        <row r="1340">
          <cell r="A1340">
            <v>28632</v>
          </cell>
          <cell r="B1340">
            <v>1978</v>
          </cell>
          <cell r="C1340" t="str">
            <v>May</v>
          </cell>
          <cell r="D1340">
            <v>22</v>
          </cell>
          <cell r="F1340">
            <v>675</v>
          </cell>
          <cell r="G1340">
            <v>1.339</v>
          </cell>
          <cell r="H1340">
            <v>210</v>
          </cell>
          <cell r="I1340">
            <v>0.41699999999999998</v>
          </cell>
          <cell r="J1340">
            <v>140</v>
          </cell>
          <cell r="L1340">
            <v>0.14000000000000001</v>
          </cell>
          <cell r="M1340">
            <v>97</v>
          </cell>
          <cell r="N1340">
            <v>0.192</v>
          </cell>
          <cell r="P1340">
            <v>1.1200000000000002E-2</v>
          </cell>
        </row>
        <row r="1341">
          <cell r="A1341">
            <v>28633</v>
          </cell>
          <cell r="B1341">
            <v>1978</v>
          </cell>
          <cell r="C1341" t="str">
            <v>May</v>
          </cell>
          <cell r="D1341">
            <v>23</v>
          </cell>
          <cell r="F1341">
            <v>732</v>
          </cell>
          <cell r="G1341">
            <v>1.452</v>
          </cell>
          <cell r="H1341">
            <v>213</v>
          </cell>
          <cell r="I1341">
            <v>0.42199999999999999</v>
          </cell>
          <cell r="J1341">
            <v>140</v>
          </cell>
          <cell r="L1341">
            <v>0.14000000000000001</v>
          </cell>
          <cell r="M1341">
            <v>75</v>
          </cell>
          <cell r="N1341">
            <v>0.14899999999999999</v>
          </cell>
          <cell r="P1341">
            <v>1.1200000000000002E-2</v>
          </cell>
        </row>
        <row r="1342">
          <cell r="A1342">
            <v>28634</v>
          </cell>
          <cell r="B1342">
            <v>1978</v>
          </cell>
          <cell r="C1342" t="str">
            <v>May</v>
          </cell>
          <cell r="D1342">
            <v>24</v>
          </cell>
          <cell r="F1342">
            <v>746</v>
          </cell>
          <cell r="G1342">
            <v>1.48</v>
          </cell>
          <cell r="H1342">
            <v>221</v>
          </cell>
          <cell r="I1342">
            <v>0.438</v>
          </cell>
          <cell r="J1342">
            <v>140</v>
          </cell>
          <cell r="L1342">
            <v>0.14000000000000001</v>
          </cell>
          <cell r="M1342">
            <v>91</v>
          </cell>
          <cell r="N1342">
            <v>0.18</v>
          </cell>
          <cell r="P1342">
            <v>1.1200000000000002E-2</v>
          </cell>
        </row>
        <row r="1343">
          <cell r="A1343">
            <v>28635</v>
          </cell>
          <cell r="B1343">
            <v>1978</v>
          </cell>
          <cell r="C1343" t="str">
            <v>May</v>
          </cell>
          <cell r="D1343">
            <v>25</v>
          </cell>
          <cell r="F1343">
            <v>746</v>
          </cell>
          <cell r="G1343">
            <v>1.48</v>
          </cell>
          <cell r="H1343">
            <v>266</v>
          </cell>
          <cell r="I1343">
            <v>0.52800000000000002</v>
          </cell>
          <cell r="J1343">
            <v>140</v>
          </cell>
          <cell r="L1343">
            <v>0.14000000000000001</v>
          </cell>
          <cell r="M1343">
            <v>125</v>
          </cell>
          <cell r="N1343">
            <v>0.248</v>
          </cell>
          <cell r="P1343">
            <v>1.1200000000000002E-2</v>
          </cell>
        </row>
        <row r="1344">
          <cell r="A1344">
            <v>28636</v>
          </cell>
          <cell r="B1344">
            <v>1978</v>
          </cell>
          <cell r="C1344" t="str">
            <v>May</v>
          </cell>
          <cell r="D1344">
            <v>26</v>
          </cell>
          <cell r="F1344">
            <v>734</v>
          </cell>
          <cell r="G1344">
            <v>1.456</v>
          </cell>
          <cell r="H1344">
            <v>287</v>
          </cell>
          <cell r="I1344">
            <v>0.56899999999999995</v>
          </cell>
          <cell r="J1344">
            <v>140</v>
          </cell>
          <cell r="L1344">
            <v>0.14000000000000001</v>
          </cell>
          <cell r="M1344">
            <v>125</v>
          </cell>
          <cell r="N1344">
            <v>0.248</v>
          </cell>
          <cell r="P1344">
            <v>1.1200000000000002E-2</v>
          </cell>
        </row>
        <row r="1345">
          <cell r="A1345">
            <v>28637</v>
          </cell>
          <cell r="B1345">
            <v>1978</v>
          </cell>
          <cell r="C1345" t="str">
            <v>May</v>
          </cell>
          <cell r="D1345">
            <v>27</v>
          </cell>
          <cell r="F1345">
            <v>718</v>
          </cell>
          <cell r="G1345">
            <v>1.4239999999999999</v>
          </cell>
          <cell r="H1345">
            <v>307</v>
          </cell>
          <cell r="I1345">
            <v>0.60899999999999999</v>
          </cell>
          <cell r="J1345">
            <v>140</v>
          </cell>
          <cell r="L1345">
            <v>0.14000000000000001</v>
          </cell>
          <cell r="M1345">
            <v>96</v>
          </cell>
          <cell r="N1345">
            <v>0.19</v>
          </cell>
          <cell r="P1345">
            <v>1.1200000000000002E-2</v>
          </cell>
        </row>
        <row r="1346">
          <cell r="A1346">
            <v>28638</v>
          </cell>
          <cell r="B1346">
            <v>1978</v>
          </cell>
          <cell r="C1346" t="str">
            <v>May</v>
          </cell>
          <cell r="D1346">
            <v>28</v>
          </cell>
          <cell r="F1346">
            <v>743</v>
          </cell>
          <cell r="G1346">
            <v>1.474</v>
          </cell>
          <cell r="H1346">
            <v>311</v>
          </cell>
          <cell r="I1346">
            <v>0.61699999999999999</v>
          </cell>
          <cell r="J1346">
            <v>140</v>
          </cell>
          <cell r="L1346">
            <v>0.14000000000000001</v>
          </cell>
          <cell r="M1346">
            <v>100</v>
          </cell>
          <cell r="N1346">
            <v>0.19800000000000001</v>
          </cell>
          <cell r="P1346">
            <v>1.1200000000000002E-2</v>
          </cell>
        </row>
        <row r="1347">
          <cell r="A1347">
            <v>28639</v>
          </cell>
          <cell r="B1347">
            <v>1978</v>
          </cell>
          <cell r="C1347" t="str">
            <v>May</v>
          </cell>
          <cell r="D1347">
            <v>29</v>
          </cell>
          <cell r="F1347">
            <v>799</v>
          </cell>
          <cell r="G1347">
            <v>1.585</v>
          </cell>
          <cell r="H1347">
            <v>300</v>
          </cell>
          <cell r="I1347">
            <v>0.59499999999999997</v>
          </cell>
          <cell r="J1347">
            <v>140</v>
          </cell>
          <cell r="L1347">
            <v>0.14000000000000001</v>
          </cell>
          <cell r="M1347">
            <v>165</v>
          </cell>
          <cell r="N1347">
            <v>0.32700000000000001</v>
          </cell>
          <cell r="P1347">
            <v>1.1200000000000002E-2</v>
          </cell>
        </row>
        <row r="1348">
          <cell r="A1348">
            <v>28640</v>
          </cell>
          <cell r="B1348">
            <v>1978</v>
          </cell>
          <cell r="C1348" t="str">
            <v>May</v>
          </cell>
          <cell r="D1348">
            <v>30</v>
          </cell>
          <cell r="F1348">
            <v>828</v>
          </cell>
          <cell r="G1348">
            <v>1.6419999999999999</v>
          </cell>
          <cell r="H1348">
            <v>259</v>
          </cell>
          <cell r="I1348">
            <v>0.51400000000000001</v>
          </cell>
          <cell r="J1348">
            <v>184</v>
          </cell>
          <cell r="L1348">
            <v>0.184</v>
          </cell>
          <cell r="M1348">
            <v>231</v>
          </cell>
          <cell r="N1348">
            <v>0.45800000000000002</v>
          </cell>
          <cell r="P1348">
            <v>1.472E-2</v>
          </cell>
        </row>
        <row r="1349">
          <cell r="A1349">
            <v>28641</v>
          </cell>
          <cell r="B1349">
            <v>1978</v>
          </cell>
          <cell r="C1349" t="str">
            <v>May</v>
          </cell>
          <cell r="D1349">
            <v>31</v>
          </cell>
          <cell r="F1349">
            <v>900</v>
          </cell>
          <cell r="G1349">
            <v>1.7849999999999999</v>
          </cell>
          <cell r="H1349">
            <v>195</v>
          </cell>
          <cell r="I1349">
            <v>0.38700000000000001</v>
          </cell>
          <cell r="J1349">
            <v>210</v>
          </cell>
          <cell r="L1349">
            <v>0.21</v>
          </cell>
          <cell r="M1349">
            <v>195</v>
          </cell>
          <cell r="N1349">
            <v>0.38700000000000001</v>
          </cell>
          <cell r="P1349">
            <v>1.6799999999999999E-2</v>
          </cell>
        </row>
        <row r="1350">
          <cell r="A1350">
            <v>28642</v>
          </cell>
          <cell r="B1350">
            <v>1978</v>
          </cell>
          <cell r="C1350" t="str">
            <v>Jun</v>
          </cell>
          <cell r="D1350">
            <v>1</v>
          </cell>
          <cell r="F1350">
            <v>949</v>
          </cell>
          <cell r="G1350">
            <v>1.8819999999999999</v>
          </cell>
          <cell r="H1350">
            <v>151</v>
          </cell>
          <cell r="I1350">
            <v>0.3</v>
          </cell>
          <cell r="J1350">
            <v>210</v>
          </cell>
          <cell r="L1350">
            <v>0.21</v>
          </cell>
          <cell r="M1350">
            <v>368</v>
          </cell>
          <cell r="N1350">
            <v>0.73</v>
          </cell>
          <cell r="P1350">
            <v>1.6799999999999999E-2</v>
          </cell>
        </row>
        <row r="1351">
          <cell r="A1351">
            <v>28643</v>
          </cell>
          <cell r="B1351">
            <v>1978</v>
          </cell>
          <cell r="C1351" t="str">
            <v>Jun</v>
          </cell>
          <cell r="D1351">
            <v>2</v>
          </cell>
          <cell r="F1351">
            <v>952</v>
          </cell>
          <cell r="G1351">
            <v>1.8879999999999999</v>
          </cell>
          <cell r="H1351">
            <v>137</v>
          </cell>
          <cell r="I1351">
            <v>0.27200000000000002</v>
          </cell>
          <cell r="J1351">
            <v>210</v>
          </cell>
          <cell r="L1351">
            <v>0.21</v>
          </cell>
          <cell r="M1351">
            <v>290</v>
          </cell>
          <cell r="N1351">
            <v>0.57499999999999996</v>
          </cell>
          <cell r="P1351">
            <v>1.6799999999999999E-2</v>
          </cell>
        </row>
        <row r="1352">
          <cell r="A1352">
            <v>28644</v>
          </cell>
          <cell r="B1352">
            <v>1978</v>
          </cell>
          <cell r="C1352" t="str">
            <v>Jun</v>
          </cell>
          <cell r="D1352">
            <v>3</v>
          </cell>
          <cell r="F1352">
            <v>1000</v>
          </cell>
          <cell r="G1352">
            <v>1.9830000000000001</v>
          </cell>
          <cell r="H1352">
            <v>140</v>
          </cell>
          <cell r="I1352">
            <v>0.27800000000000002</v>
          </cell>
          <cell r="J1352">
            <v>210</v>
          </cell>
          <cell r="L1352">
            <v>0.21</v>
          </cell>
          <cell r="M1352">
            <v>203</v>
          </cell>
          <cell r="N1352">
            <v>0.40300000000000002</v>
          </cell>
          <cell r="P1352">
            <v>1.6799999999999999E-2</v>
          </cell>
        </row>
        <row r="1353">
          <cell r="A1353">
            <v>28645</v>
          </cell>
          <cell r="B1353">
            <v>1978</v>
          </cell>
          <cell r="C1353" t="str">
            <v>Jun</v>
          </cell>
          <cell r="D1353">
            <v>4</v>
          </cell>
          <cell r="F1353">
            <v>1010</v>
          </cell>
          <cell r="G1353">
            <v>2.0030000000000001</v>
          </cell>
          <cell r="H1353">
            <v>147</v>
          </cell>
          <cell r="I1353">
            <v>0.29199999999999998</v>
          </cell>
          <cell r="J1353">
            <v>210</v>
          </cell>
          <cell r="L1353">
            <v>0.21</v>
          </cell>
          <cell r="M1353">
            <v>167</v>
          </cell>
          <cell r="N1353">
            <v>0.33100000000000002</v>
          </cell>
          <cell r="P1353">
            <v>1.6799999999999999E-2</v>
          </cell>
        </row>
        <row r="1354">
          <cell r="A1354">
            <v>28646</v>
          </cell>
          <cell r="B1354">
            <v>1978</v>
          </cell>
          <cell r="C1354" t="str">
            <v>Jun</v>
          </cell>
          <cell r="D1354">
            <v>5</v>
          </cell>
          <cell r="F1354">
            <v>992</v>
          </cell>
          <cell r="G1354">
            <v>1.968</v>
          </cell>
          <cell r="H1354">
            <v>153</v>
          </cell>
          <cell r="I1354">
            <v>0.30299999999999999</v>
          </cell>
          <cell r="J1354">
            <v>210</v>
          </cell>
          <cell r="L1354">
            <v>0.21</v>
          </cell>
          <cell r="M1354">
            <v>250</v>
          </cell>
          <cell r="N1354">
            <v>0.496</v>
          </cell>
          <cell r="P1354">
            <v>1.6799999999999999E-2</v>
          </cell>
        </row>
        <row r="1355">
          <cell r="A1355">
            <v>28647</v>
          </cell>
          <cell r="B1355">
            <v>1978</v>
          </cell>
          <cell r="C1355" t="str">
            <v>Jun</v>
          </cell>
          <cell r="D1355">
            <v>6</v>
          </cell>
          <cell r="F1355">
            <v>1010</v>
          </cell>
          <cell r="G1355">
            <v>2.0030000000000001</v>
          </cell>
          <cell r="H1355">
            <v>177</v>
          </cell>
          <cell r="I1355">
            <v>0.35099999999999998</v>
          </cell>
          <cell r="J1355">
            <v>210</v>
          </cell>
          <cell r="L1355">
            <v>0.21</v>
          </cell>
          <cell r="M1355">
            <v>466</v>
          </cell>
          <cell r="N1355">
            <v>0.92400000000000004</v>
          </cell>
          <cell r="P1355">
            <v>1.6799999999999999E-2</v>
          </cell>
        </row>
        <row r="1356">
          <cell r="A1356">
            <v>28648</v>
          </cell>
          <cell r="B1356">
            <v>1978</v>
          </cell>
          <cell r="C1356" t="str">
            <v>Jun</v>
          </cell>
          <cell r="D1356">
            <v>7</v>
          </cell>
          <cell r="F1356">
            <v>1020</v>
          </cell>
          <cell r="G1356">
            <v>2.0230000000000001</v>
          </cell>
          <cell r="H1356">
            <v>190</v>
          </cell>
          <cell r="I1356">
            <v>0.377</v>
          </cell>
          <cell r="J1356">
            <v>210</v>
          </cell>
          <cell r="L1356">
            <v>0.21</v>
          </cell>
          <cell r="M1356">
            <v>450</v>
          </cell>
          <cell r="N1356">
            <v>0.89300000000000002</v>
          </cell>
          <cell r="P1356">
            <v>1.6799999999999999E-2</v>
          </cell>
        </row>
        <row r="1357">
          <cell r="A1357">
            <v>28649</v>
          </cell>
          <cell r="B1357">
            <v>1978</v>
          </cell>
          <cell r="C1357" t="str">
            <v>Jun</v>
          </cell>
          <cell r="D1357">
            <v>8</v>
          </cell>
          <cell r="F1357">
            <v>1010</v>
          </cell>
          <cell r="G1357">
            <v>2.0030000000000001</v>
          </cell>
          <cell r="H1357">
            <v>193</v>
          </cell>
          <cell r="I1357">
            <v>0.38300000000000001</v>
          </cell>
          <cell r="J1357">
            <v>210</v>
          </cell>
          <cell r="L1357">
            <v>0.21</v>
          </cell>
          <cell r="M1357">
            <v>450</v>
          </cell>
          <cell r="N1357">
            <v>0.89300000000000002</v>
          </cell>
          <cell r="P1357">
            <v>1.6799999999999999E-2</v>
          </cell>
        </row>
        <row r="1358">
          <cell r="A1358">
            <v>28650</v>
          </cell>
          <cell r="B1358">
            <v>1978</v>
          </cell>
          <cell r="C1358" t="str">
            <v>Jun</v>
          </cell>
          <cell r="D1358">
            <v>9</v>
          </cell>
          <cell r="F1358">
            <v>1010</v>
          </cell>
          <cell r="G1358">
            <v>2.0030000000000001</v>
          </cell>
          <cell r="H1358">
            <v>180</v>
          </cell>
          <cell r="I1358">
            <v>0.35699999999999998</v>
          </cell>
          <cell r="J1358">
            <v>210</v>
          </cell>
          <cell r="L1358">
            <v>0.21</v>
          </cell>
          <cell r="M1358">
            <v>425</v>
          </cell>
          <cell r="N1358">
            <v>0.84299999999999997</v>
          </cell>
          <cell r="P1358">
            <v>1.6799999999999999E-2</v>
          </cell>
        </row>
        <row r="1359">
          <cell r="A1359">
            <v>28651</v>
          </cell>
          <cell r="B1359">
            <v>1978</v>
          </cell>
          <cell r="C1359" t="str">
            <v>Jun</v>
          </cell>
          <cell r="D1359">
            <v>10</v>
          </cell>
          <cell r="F1359">
            <v>985</v>
          </cell>
          <cell r="G1359">
            <v>1.954</v>
          </cell>
          <cell r="H1359">
            <v>169</v>
          </cell>
          <cell r="I1359">
            <v>0.33500000000000002</v>
          </cell>
          <cell r="J1359">
            <v>210</v>
          </cell>
          <cell r="L1359">
            <v>0.21</v>
          </cell>
          <cell r="M1359">
            <v>339</v>
          </cell>
          <cell r="N1359">
            <v>0.67200000000000004</v>
          </cell>
          <cell r="P1359">
            <v>1.6799999999999999E-2</v>
          </cell>
        </row>
        <row r="1360">
          <cell r="A1360">
            <v>28652</v>
          </cell>
          <cell r="B1360">
            <v>1978</v>
          </cell>
          <cell r="C1360" t="str">
            <v>Jun</v>
          </cell>
          <cell r="D1360">
            <v>11</v>
          </cell>
          <cell r="F1360">
            <v>960</v>
          </cell>
          <cell r="G1360">
            <v>1.9039999999999999</v>
          </cell>
          <cell r="H1360">
            <v>172</v>
          </cell>
          <cell r="I1360">
            <v>0.34100000000000003</v>
          </cell>
          <cell r="J1360">
            <v>210</v>
          </cell>
          <cell r="L1360">
            <v>0.21</v>
          </cell>
          <cell r="M1360">
            <v>292</v>
          </cell>
          <cell r="N1360">
            <v>0.57899999999999996</v>
          </cell>
          <cell r="P1360">
            <v>1.6799999999999999E-2</v>
          </cell>
        </row>
        <row r="1361">
          <cell r="A1361">
            <v>28653</v>
          </cell>
          <cell r="B1361">
            <v>1978</v>
          </cell>
          <cell r="C1361" t="str">
            <v>Jun</v>
          </cell>
          <cell r="D1361">
            <v>12</v>
          </cell>
          <cell r="F1361">
            <v>973</v>
          </cell>
          <cell r="G1361">
            <v>1.93</v>
          </cell>
          <cell r="H1361">
            <v>179</v>
          </cell>
          <cell r="I1361">
            <v>0.35499999999999998</v>
          </cell>
          <cell r="J1361">
            <v>210</v>
          </cell>
          <cell r="L1361">
            <v>0.21</v>
          </cell>
          <cell r="M1361">
            <v>234</v>
          </cell>
          <cell r="N1361">
            <v>0.46400000000000002</v>
          </cell>
          <cell r="P1361">
            <v>1.6799999999999999E-2</v>
          </cell>
        </row>
        <row r="1362">
          <cell r="A1362">
            <v>28654</v>
          </cell>
          <cell r="B1362">
            <v>1978</v>
          </cell>
          <cell r="C1362" t="str">
            <v>Jun</v>
          </cell>
          <cell r="D1362">
            <v>13</v>
          </cell>
          <cell r="F1362">
            <v>964</v>
          </cell>
          <cell r="G1362">
            <v>1.9119999999999999</v>
          </cell>
          <cell r="H1362">
            <v>188</v>
          </cell>
          <cell r="I1362">
            <v>0.373</v>
          </cell>
          <cell r="J1362">
            <v>210</v>
          </cell>
          <cell r="L1362">
            <v>0.21</v>
          </cell>
          <cell r="M1362">
            <v>275</v>
          </cell>
          <cell r="N1362">
            <v>0.54500000000000004</v>
          </cell>
          <cell r="P1362">
            <v>1.6799999999999999E-2</v>
          </cell>
        </row>
        <row r="1363">
          <cell r="A1363">
            <v>28655</v>
          </cell>
          <cell r="B1363">
            <v>1978</v>
          </cell>
          <cell r="C1363" t="str">
            <v>Jun</v>
          </cell>
          <cell r="D1363">
            <v>14</v>
          </cell>
          <cell r="F1363">
            <v>972</v>
          </cell>
          <cell r="G1363">
            <v>1.9279999999999999</v>
          </cell>
          <cell r="H1363">
            <v>234</v>
          </cell>
          <cell r="I1363">
            <v>0.46400000000000002</v>
          </cell>
          <cell r="J1363">
            <v>210</v>
          </cell>
          <cell r="L1363">
            <v>0.21</v>
          </cell>
          <cell r="M1363">
            <v>341</v>
          </cell>
          <cell r="N1363">
            <v>0.67600000000000005</v>
          </cell>
          <cell r="P1363">
            <v>1.6799999999999999E-2</v>
          </cell>
        </row>
        <row r="1364">
          <cell r="A1364">
            <v>28656</v>
          </cell>
          <cell r="B1364">
            <v>1978</v>
          </cell>
          <cell r="C1364" t="str">
            <v>Jun</v>
          </cell>
          <cell r="D1364">
            <v>15</v>
          </cell>
          <cell r="F1364">
            <v>991</v>
          </cell>
          <cell r="G1364">
            <v>1.966</v>
          </cell>
          <cell r="H1364">
            <v>262</v>
          </cell>
          <cell r="I1364">
            <v>0.52</v>
          </cell>
          <cell r="J1364">
            <v>210</v>
          </cell>
          <cell r="L1364">
            <v>0.21</v>
          </cell>
          <cell r="M1364">
            <v>475</v>
          </cell>
          <cell r="N1364">
            <v>0.94199999999999995</v>
          </cell>
          <cell r="P1364">
            <v>1.6799999999999999E-2</v>
          </cell>
        </row>
        <row r="1365">
          <cell r="A1365">
            <v>28657</v>
          </cell>
          <cell r="B1365">
            <v>1978</v>
          </cell>
          <cell r="C1365" t="str">
            <v>Jun</v>
          </cell>
          <cell r="D1365">
            <v>16</v>
          </cell>
          <cell r="F1365">
            <v>1000</v>
          </cell>
          <cell r="G1365">
            <v>1.9830000000000001</v>
          </cell>
          <cell r="H1365">
            <v>249</v>
          </cell>
          <cell r="I1365">
            <v>0.49399999999999999</v>
          </cell>
          <cell r="J1365">
            <v>210</v>
          </cell>
          <cell r="L1365">
            <v>0.21</v>
          </cell>
          <cell r="M1365">
            <v>358</v>
          </cell>
          <cell r="N1365">
            <v>0.71</v>
          </cell>
          <cell r="P1365">
            <v>1.6799999999999999E-2</v>
          </cell>
        </row>
        <row r="1366">
          <cell r="A1366">
            <v>28658</v>
          </cell>
          <cell r="B1366">
            <v>1978</v>
          </cell>
          <cell r="C1366" t="str">
            <v>Jun</v>
          </cell>
          <cell r="D1366">
            <v>17</v>
          </cell>
          <cell r="F1366">
            <v>998</v>
          </cell>
          <cell r="G1366">
            <v>1.98</v>
          </cell>
          <cell r="H1366">
            <v>246</v>
          </cell>
          <cell r="I1366">
            <v>0.48799999999999999</v>
          </cell>
          <cell r="J1366">
            <v>210</v>
          </cell>
          <cell r="L1366">
            <v>0.21</v>
          </cell>
          <cell r="M1366">
            <v>309</v>
          </cell>
          <cell r="N1366">
            <v>0.61299999999999999</v>
          </cell>
          <cell r="P1366">
            <v>1.6799999999999999E-2</v>
          </cell>
        </row>
        <row r="1367">
          <cell r="A1367">
            <v>28659</v>
          </cell>
          <cell r="B1367">
            <v>1978</v>
          </cell>
          <cell r="C1367" t="str">
            <v>Jun</v>
          </cell>
          <cell r="D1367">
            <v>18</v>
          </cell>
          <cell r="F1367">
            <v>986</v>
          </cell>
          <cell r="G1367">
            <v>1.956</v>
          </cell>
          <cell r="H1367">
            <v>247</v>
          </cell>
          <cell r="I1367">
            <v>0.49</v>
          </cell>
          <cell r="J1367">
            <v>163</v>
          </cell>
          <cell r="L1367">
            <v>0.16300000000000001</v>
          </cell>
          <cell r="M1367">
            <v>283</v>
          </cell>
          <cell r="N1367">
            <v>0.56100000000000005</v>
          </cell>
          <cell r="P1367">
            <v>1.3040000000000001E-2</v>
          </cell>
        </row>
        <row r="1368">
          <cell r="A1368">
            <v>28660</v>
          </cell>
          <cell r="B1368">
            <v>1978</v>
          </cell>
          <cell r="C1368" t="str">
            <v>Jun</v>
          </cell>
          <cell r="D1368">
            <v>19</v>
          </cell>
          <cell r="F1368">
            <v>866</v>
          </cell>
          <cell r="G1368">
            <v>1.718</v>
          </cell>
          <cell r="H1368">
            <v>246</v>
          </cell>
          <cell r="I1368">
            <v>0.48799999999999999</v>
          </cell>
          <cell r="J1368">
            <v>140</v>
          </cell>
          <cell r="L1368">
            <v>0.14000000000000001</v>
          </cell>
          <cell r="M1368">
            <v>297</v>
          </cell>
          <cell r="N1368">
            <v>0.58899999999999997</v>
          </cell>
          <cell r="P1368">
            <v>1.1200000000000002E-2</v>
          </cell>
        </row>
        <row r="1369">
          <cell r="A1369">
            <v>28661</v>
          </cell>
          <cell r="B1369">
            <v>1978</v>
          </cell>
          <cell r="C1369" t="str">
            <v>Jun</v>
          </cell>
          <cell r="D1369">
            <v>20</v>
          </cell>
          <cell r="F1369">
            <v>851</v>
          </cell>
          <cell r="G1369">
            <v>1.6879999999999999</v>
          </cell>
          <cell r="H1369">
            <v>240</v>
          </cell>
          <cell r="I1369">
            <v>0.47599999999999998</v>
          </cell>
          <cell r="J1369">
            <v>140</v>
          </cell>
          <cell r="L1369">
            <v>0.14000000000000001</v>
          </cell>
          <cell r="M1369">
            <v>508</v>
          </cell>
          <cell r="N1369">
            <v>1.008</v>
          </cell>
          <cell r="P1369">
            <v>1.1200000000000002E-2</v>
          </cell>
        </row>
        <row r="1370">
          <cell r="A1370">
            <v>28662</v>
          </cell>
          <cell r="B1370">
            <v>1978</v>
          </cell>
          <cell r="C1370" t="str">
            <v>Jun</v>
          </cell>
          <cell r="D1370">
            <v>21</v>
          </cell>
          <cell r="F1370">
            <v>943</v>
          </cell>
          <cell r="G1370">
            <v>1.87</v>
          </cell>
          <cell r="H1370">
            <v>229</v>
          </cell>
          <cell r="I1370">
            <v>0.45400000000000001</v>
          </cell>
          <cell r="J1370">
            <v>140</v>
          </cell>
          <cell r="L1370">
            <v>0.14000000000000001</v>
          </cell>
          <cell r="M1370">
            <v>867</v>
          </cell>
          <cell r="N1370">
            <v>1.72</v>
          </cell>
          <cell r="P1370">
            <v>1.1200000000000002E-2</v>
          </cell>
        </row>
        <row r="1371">
          <cell r="A1371">
            <v>28663</v>
          </cell>
          <cell r="B1371">
            <v>1978</v>
          </cell>
          <cell r="C1371" t="str">
            <v>Jun</v>
          </cell>
          <cell r="D1371">
            <v>22</v>
          </cell>
          <cell r="F1371">
            <v>965</v>
          </cell>
          <cell r="G1371">
            <v>1.9139999999999999</v>
          </cell>
          <cell r="H1371">
            <v>178</v>
          </cell>
          <cell r="I1371">
            <v>0.35299999999999998</v>
          </cell>
          <cell r="J1371">
            <v>140</v>
          </cell>
          <cell r="L1371">
            <v>0.14000000000000001</v>
          </cell>
          <cell r="M1371">
            <v>576</v>
          </cell>
          <cell r="N1371">
            <v>1.1419999999999999</v>
          </cell>
          <cell r="P1371">
            <v>1.1200000000000002E-2</v>
          </cell>
        </row>
        <row r="1372">
          <cell r="A1372">
            <v>28664</v>
          </cell>
          <cell r="B1372">
            <v>1978</v>
          </cell>
          <cell r="C1372" t="str">
            <v>Jun</v>
          </cell>
          <cell r="D1372">
            <v>23</v>
          </cell>
          <cell r="F1372">
            <v>983</v>
          </cell>
          <cell r="G1372">
            <v>1.95</v>
          </cell>
          <cell r="H1372">
            <v>155</v>
          </cell>
          <cell r="I1372">
            <v>0.307</v>
          </cell>
          <cell r="J1372">
            <v>140</v>
          </cell>
          <cell r="L1372">
            <v>0.14000000000000001</v>
          </cell>
          <cell r="M1372">
            <v>548</v>
          </cell>
          <cell r="N1372">
            <v>1.087</v>
          </cell>
          <cell r="P1372">
            <v>1.1200000000000002E-2</v>
          </cell>
        </row>
        <row r="1373">
          <cell r="A1373">
            <v>28665</v>
          </cell>
          <cell r="B1373">
            <v>1978</v>
          </cell>
          <cell r="C1373" t="str">
            <v>Jun</v>
          </cell>
          <cell r="D1373">
            <v>24</v>
          </cell>
          <cell r="F1373">
            <v>970</v>
          </cell>
          <cell r="G1373">
            <v>1.9239999999999999</v>
          </cell>
          <cell r="H1373">
            <v>186</v>
          </cell>
          <cell r="I1373">
            <v>0.36899999999999999</v>
          </cell>
          <cell r="J1373">
            <v>140</v>
          </cell>
          <cell r="L1373">
            <v>0.14000000000000001</v>
          </cell>
          <cell r="M1373">
            <v>492</v>
          </cell>
          <cell r="N1373">
            <v>0.97599999999999998</v>
          </cell>
          <cell r="P1373">
            <v>1.1200000000000002E-2</v>
          </cell>
        </row>
        <row r="1374">
          <cell r="A1374">
            <v>28666</v>
          </cell>
          <cell r="B1374">
            <v>1978</v>
          </cell>
          <cell r="C1374" t="str">
            <v>Jun</v>
          </cell>
          <cell r="D1374">
            <v>25</v>
          </cell>
          <cell r="F1374">
            <v>895</v>
          </cell>
          <cell r="G1374">
            <v>1.7749999999999999</v>
          </cell>
          <cell r="H1374">
            <v>206</v>
          </cell>
          <cell r="I1374">
            <v>0.40899999999999997</v>
          </cell>
          <cell r="J1374">
            <v>140</v>
          </cell>
          <cell r="L1374">
            <v>0.14000000000000001</v>
          </cell>
          <cell r="M1374">
            <v>408</v>
          </cell>
          <cell r="N1374">
            <v>0.80900000000000005</v>
          </cell>
          <cell r="P1374">
            <v>1.1200000000000002E-2</v>
          </cell>
        </row>
        <row r="1375">
          <cell r="A1375">
            <v>28667</v>
          </cell>
          <cell r="B1375">
            <v>1978</v>
          </cell>
          <cell r="C1375" t="str">
            <v>Jun</v>
          </cell>
          <cell r="D1375">
            <v>26</v>
          </cell>
          <cell r="F1375">
            <v>834</v>
          </cell>
          <cell r="G1375">
            <v>1.6539999999999999</v>
          </cell>
          <cell r="H1375">
            <v>267</v>
          </cell>
          <cell r="I1375">
            <v>0.53</v>
          </cell>
          <cell r="J1375">
            <v>140</v>
          </cell>
          <cell r="L1375">
            <v>0.14000000000000001</v>
          </cell>
          <cell r="M1375">
            <v>285</v>
          </cell>
          <cell r="N1375">
            <v>0.56499999999999995</v>
          </cell>
          <cell r="P1375">
            <v>1.1200000000000002E-2</v>
          </cell>
        </row>
        <row r="1376">
          <cell r="A1376">
            <v>28668</v>
          </cell>
          <cell r="B1376">
            <v>1978</v>
          </cell>
          <cell r="C1376" t="str">
            <v>Jun</v>
          </cell>
          <cell r="D1376">
            <v>27</v>
          </cell>
          <cell r="F1376">
            <v>773</v>
          </cell>
          <cell r="G1376">
            <v>1.5329999999999999</v>
          </cell>
          <cell r="H1376">
            <v>307</v>
          </cell>
          <cell r="I1376">
            <v>0.60899999999999999</v>
          </cell>
          <cell r="J1376">
            <v>140</v>
          </cell>
          <cell r="L1376">
            <v>0.14000000000000001</v>
          </cell>
          <cell r="M1376">
            <v>230</v>
          </cell>
          <cell r="N1376">
            <v>0.45600000000000002</v>
          </cell>
          <cell r="P1376">
            <v>1.1200000000000002E-2</v>
          </cell>
        </row>
        <row r="1377">
          <cell r="A1377">
            <v>28669</v>
          </cell>
          <cell r="B1377">
            <v>1978</v>
          </cell>
          <cell r="C1377" t="str">
            <v>Jun</v>
          </cell>
          <cell r="D1377">
            <v>28</v>
          </cell>
          <cell r="F1377">
            <v>778</v>
          </cell>
          <cell r="G1377">
            <v>1.5429999999999999</v>
          </cell>
          <cell r="H1377">
            <v>327</v>
          </cell>
          <cell r="I1377">
            <v>0.64900000000000002</v>
          </cell>
          <cell r="J1377">
            <v>140</v>
          </cell>
          <cell r="L1377">
            <v>0.14000000000000001</v>
          </cell>
          <cell r="M1377">
            <v>183</v>
          </cell>
          <cell r="N1377">
            <v>0.36299999999999999</v>
          </cell>
          <cell r="P1377">
            <v>1.1200000000000002E-2</v>
          </cell>
        </row>
        <row r="1378">
          <cell r="A1378">
            <v>28670</v>
          </cell>
          <cell r="B1378">
            <v>1978</v>
          </cell>
          <cell r="C1378" t="str">
            <v>Jun</v>
          </cell>
          <cell r="D1378">
            <v>29</v>
          </cell>
          <cell r="F1378">
            <v>769</v>
          </cell>
          <cell r="G1378">
            <v>1.5249999999999999</v>
          </cell>
          <cell r="H1378">
            <v>320</v>
          </cell>
          <cell r="I1378">
            <v>0.63500000000000001</v>
          </cell>
          <cell r="J1378">
            <v>140</v>
          </cell>
          <cell r="L1378">
            <v>0.14000000000000001</v>
          </cell>
          <cell r="M1378">
            <v>125</v>
          </cell>
          <cell r="N1378">
            <v>0.248</v>
          </cell>
          <cell r="P1378">
            <v>1.1200000000000002E-2</v>
          </cell>
        </row>
        <row r="1379">
          <cell r="A1379">
            <v>28671</v>
          </cell>
          <cell r="B1379">
            <v>1978</v>
          </cell>
          <cell r="C1379" t="str">
            <v>Jun</v>
          </cell>
          <cell r="D1379">
            <v>30</v>
          </cell>
          <cell r="F1379">
            <v>729</v>
          </cell>
          <cell r="G1379">
            <v>1.446</v>
          </cell>
          <cell r="H1379">
            <v>350</v>
          </cell>
          <cell r="I1379">
            <v>0.69399999999999995</v>
          </cell>
          <cell r="J1379">
            <v>93</v>
          </cell>
          <cell r="L1379">
            <v>9.2999999999999999E-2</v>
          </cell>
          <cell r="M1379">
            <v>81</v>
          </cell>
          <cell r="N1379">
            <v>0.161</v>
          </cell>
          <cell r="P1379">
            <v>1.6926E-2</v>
          </cell>
        </row>
        <row r="1380">
          <cell r="A1380">
            <v>28672</v>
          </cell>
          <cell r="B1380">
            <v>1978</v>
          </cell>
          <cell r="C1380" t="str">
            <v>Jul</v>
          </cell>
          <cell r="D1380">
            <v>1</v>
          </cell>
          <cell r="F1380">
            <v>708</v>
          </cell>
          <cell r="G1380">
            <v>1.4039999999999999</v>
          </cell>
          <cell r="H1380">
            <v>353</v>
          </cell>
          <cell r="I1380">
            <v>0.7</v>
          </cell>
          <cell r="J1380">
            <v>70</v>
          </cell>
          <cell r="L1380">
            <v>7.0000000000000007E-2</v>
          </cell>
          <cell r="M1380">
            <v>124</v>
          </cell>
          <cell r="N1380">
            <v>0.246</v>
          </cell>
          <cell r="P1380">
            <v>1.2740000000000001E-2</v>
          </cell>
        </row>
        <row r="1381">
          <cell r="A1381">
            <v>28673</v>
          </cell>
          <cell r="B1381">
            <v>1978</v>
          </cell>
          <cell r="C1381" t="str">
            <v>Jul</v>
          </cell>
          <cell r="D1381">
            <v>2</v>
          </cell>
          <cell r="F1381">
            <v>709</v>
          </cell>
          <cell r="G1381">
            <v>1.4059999999999999</v>
          </cell>
          <cell r="H1381">
            <v>341</v>
          </cell>
          <cell r="I1381">
            <v>0.67600000000000005</v>
          </cell>
          <cell r="J1381">
            <v>70</v>
          </cell>
          <cell r="L1381">
            <v>7.0000000000000007E-2</v>
          </cell>
          <cell r="M1381">
            <v>252</v>
          </cell>
          <cell r="N1381">
            <v>0.5</v>
          </cell>
          <cell r="P1381">
            <v>1.2740000000000001E-2</v>
          </cell>
        </row>
        <row r="1382">
          <cell r="A1382">
            <v>28674</v>
          </cell>
          <cell r="B1382">
            <v>1978</v>
          </cell>
          <cell r="C1382" t="str">
            <v>Jul</v>
          </cell>
          <cell r="D1382">
            <v>3</v>
          </cell>
          <cell r="F1382">
            <v>720</v>
          </cell>
          <cell r="G1382">
            <v>1.4279999999999999</v>
          </cell>
          <cell r="H1382">
            <v>332</v>
          </cell>
          <cell r="I1382">
            <v>0.65900000000000003</v>
          </cell>
          <cell r="J1382">
            <v>70</v>
          </cell>
          <cell r="L1382">
            <v>7.0000000000000007E-2</v>
          </cell>
          <cell r="M1382">
            <v>258</v>
          </cell>
          <cell r="N1382">
            <v>0.51200000000000001</v>
          </cell>
          <cell r="P1382">
            <v>1.2740000000000001E-2</v>
          </cell>
        </row>
        <row r="1383">
          <cell r="A1383">
            <v>28675</v>
          </cell>
          <cell r="B1383">
            <v>1978</v>
          </cell>
          <cell r="C1383" t="str">
            <v>Jul</v>
          </cell>
          <cell r="D1383">
            <v>4</v>
          </cell>
          <cell r="F1383">
            <v>745</v>
          </cell>
          <cell r="G1383">
            <v>1.478</v>
          </cell>
          <cell r="H1383">
            <v>278</v>
          </cell>
          <cell r="I1383">
            <v>0.55100000000000005</v>
          </cell>
          <cell r="J1383">
            <v>70</v>
          </cell>
          <cell r="L1383">
            <v>7.0000000000000007E-2</v>
          </cell>
          <cell r="M1383">
            <v>200</v>
          </cell>
          <cell r="N1383">
            <v>0.39700000000000002</v>
          </cell>
          <cell r="P1383">
            <v>1.2740000000000001E-2</v>
          </cell>
        </row>
        <row r="1384">
          <cell r="A1384">
            <v>28676</v>
          </cell>
          <cell r="B1384">
            <v>1978</v>
          </cell>
          <cell r="C1384" t="str">
            <v>Jul</v>
          </cell>
          <cell r="D1384">
            <v>5</v>
          </cell>
          <cell r="F1384">
            <v>798</v>
          </cell>
          <cell r="G1384">
            <v>1.583</v>
          </cell>
          <cell r="H1384">
            <v>286</v>
          </cell>
          <cell r="I1384">
            <v>0.56699999999999995</v>
          </cell>
          <cell r="J1384">
            <v>70</v>
          </cell>
          <cell r="L1384">
            <v>7.0000000000000007E-2</v>
          </cell>
          <cell r="M1384">
            <v>260</v>
          </cell>
          <cell r="N1384">
            <v>0.51600000000000001</v>
          </cell>
          <cell r="P1384">
            <v>1.2740000000000001E-2</v>
          </cell>
        </row>
        <row r="1385">
          <cell r="A1385">
            <v>28677</v>
          </cell>
          <cell r="B1385">
            <v>1978</v>
          </cell>
          <cell r="C1385" t="str">
            <v>Jul</v>
          </cell>
          <cell r="D1385">
            <v>6</v>
          </cell>
          <cell r="F1385">
            <v>874</v>
          </cell>
          <cell r="G1385">
            <v>1.734</v>
          </cell>
          <cell r="H1385">
            <v>309</v>
          </cell>
          <cell r="I1385">
            <v>0.61299999999999999</v>
          </cell>
          <cell r="J1385">
            <v>70</v>
          </cell>
          <cell r="L1385">
            <v>7.0000000000000007E-2</v>
          </cell>
          <cell r="M1385">
            <v>311</v>
          </cell>
          <cell r="N1385">
            <v>0.61699999999999999</v>
          </cell>
          <cell r="P1385">
            <v>1.2740000000000001E-2</v>
          </cell>
        </row>
        <row r="1386">
          <cell r="A1386">
            <v>28678</v>
          </cell>
          <cell r="B1386">
            <v>1978</v>
          </cell>
          <cell r="C1386" t="str">
            <v>Jul</v>
          </cell>
          <cell r="D1386">
            <v>7</v>
          </cell>
          <cell r="F1386">
            <v>929</v>
          </cell>
          <cell r="G1386">
            <v>1.843</v>
          </cell>
          <cell r="H1386">
            <v>313</v>
          </cell>
          <cell r="I1386">
            <v>0.621</v>
          </cell>
          <cell r="J1386">
            <v>114</v>
          </cell>
          <cell r="L1386">
            <v>0.114</v>
          </cell>
          <cell r="M1386">
            <v>225</v>
          </cell>
          <cell r="N1386">
            <v>0.44600000000000001</v>
          </cell>
          <cell r="P1386">
            <v>9.1200000000000014E-3</v>
          </cell>
        </row>
        <row r="1387">
          <cell r="A1387">
            <v>28679</v>
          </cell>
          <cell r="B1387">
            <v>1978</v>
          </cell>
          <cell r="C1387" t="str">
            <v>Jul</v>
          </cell>
          <cell r="D1387">
            <v>8</v>
          </cell>
          <cell r="F1387">
            <v>957</v>
          </cell>
          <cell r="G1387">
            <v>1.8979999999999999</v>
          </cell>
          <cell r="H1387">
            <v>267</v>
          </cell>
          <cell r="I1387">
            <v>0.53</v>
          </cell>
          <cell r="J1387">
            <v>140</v>
          </cell>
          <cell r="L1387">
            <v>0.14000000000000001</v>
          </cell>
          <cell r="M1387">
            <v>210</v>
          </cell>
          <cell r="N1387">
            <v>0.41699999999999998</v>
          </cell>
          <cell r="P1387">
            <v>1.1200000000000002E-2</v>
          </cell>
        </row>
        <row r="1388">
          <cell r="A1388">
            <v>28680</v>
          </cell>
          <cell r="B1388">
            <v>1978</v>
          </cell>
          <cell r="C1388" t="str">
            <v>Jul</v>
          </cell>
          <cell r="D1388">
            <v>9</v>
          </cell>
          <cell r="F1388">
            <v>971</v>
          </cell>
          <cell r="G1388">
            <v>1.9259999999999999</v>
          </cell>
          <cell r="H1388">
            <v>242</v>
          </cell>
          <cell r="I1388">
            <v>0.48</v>
          </cell>
          <cell r="J1388">
            <v>140</v>
          </cell>
          <cell r="L1388">
            <v>0.14000000000000001</v>
          </cell>
          <cell r="M1388">
            <v>233</v>
          </cell>
          <cell r="N1388">
            <v>0.46200000000000002</v>
          </cell>
          <cell r="P1388">
            <v>1.1200000000000002E-2</v>
          </cell>
        </row>
        <row r="1389">
          <cell r="A1389">
            <v>28681</v>
          </cell>
          <cell r="B1389">
            <v>1978</v>
          </cell>
          <cell r="C1389" t="str">
            <v>Jul</v>
          </cell>
          <cell r="D1389">
            <v>10</v>
          </cell>
          <cell r="F1389">
            <v>979</v>
          </cell>
          <cell r="G1389">
            <v>1.9419999999999999</v>
          </cell>
          <cell r="H1389">
            <v>236</v>
          </cell>
          <cell r="I1389">
            <v>0.46800000000000003</v>
          </cell>
          <cell r="J1389">
            <v>140</v>
          </cell>
          <cell r="L1389">
            <v>0.14000000000000001</v>
          </cell>
          <cell r="M1389">
            <v>275</v>
          </cell>
          <cell r="N1389">
            <v>0.54500000000000004</v>
          </cell>
          <cell r="P1389">
            <v>1.1200000000000002E-2</v>
          </cell>
        </row>
        <row r="1390">
          <cell r="A1390">
            <v>28682</v>
          </cell>
          <cell r="B1390">
            <v>1978</v>
          </cell>
          <cell r="C1390" t="str">
            <v>Jul</v>
          </cell>
          <cell r="D1390">
            <v>11</v>
          </cell>
          <cell r="F1390">
            <v>977</v>
          </cell>
          <cell r="G1390">
            <v>1.9379999999999999</v>
          </cell>
          <cell r="H1390">
            <v>238</v>
          </cell>
          <cell r="I1390">
            <v>0.47199999999999998</v>
          </cell>
          <cell r="J1390">
            <v>140</v>
          </cell>
          <cell r="L1390">
            <v>0.14000000000000001</v>
          </cell>
          <cell r="M1390">
            <v>275</v>
          </cell>
          <cell r="N1390">
            <v>0.54500000000000004</v>
          </cell>
          <cell r="P1390">
            <v>1.1200000000000002E-2</v>
          </cell>
        </row>
        <row r="1391">
          <cell r="A1391">
            <v>28683</v>
          </cell>
          <cell r="B1391">
            <v>1978</v>
          </cell>
          <cell r="C1391" t="str">
            <v>Jul</v>
          </cell>
          <cell r="D1391">
            <v>12</v>
          </cell>
          <cell r="F1391">
            <v>977</v>
          </cell>
          <cell r="G1391">
            <v>1.9379999999999999</v>
          </cell>
          <cell r="H1391">
            <v>235</v>
          </cell>
          <cell r="I1391">
            <v>0.46600000000000003</v>
          </cell>
          <cell r="J1391">
            <v>140</v>
          </cell>
          <cell r="L1391">
            <v>0.14000000000000001</v>
          </cell>
          <cell r="M1391">
            <v>224</v>
          </cell>
          <cell r="N1391">
            <v>0.44400000000000001</v>
          </cell>
          <cell r="P1391">
            <v>1.1200000000000002E-2</v>
          </cell>
        </row>
        <row r="1392">
          <cell r="A1392">
            <v>28684</v>
          </cell>
          <cell r="B1392">
            <v>1978</v>
          </cell>
          <cell r="C1392" t="str">
            <v>Jul</v>
          </cell>
          <cell r="D1392">
            <v>13</v>
          </cell>
          <cell r="F1392">
            <v>965</v>
          </cell>
          <cell r="G1392">
            <v>1.9139999999999999</v>
          </cell>
          <cell r="H1392">
            <v>217</v>
          </cell>
          <cell r="I1392">
            <v>0.43</v>
          </cell>
          <cell r="J1392">
            <v>187</v>
          </cell>
          <cell r="L1392">
            <v>0.187</v>
          </cell>
          <cell r="M1392">
            <v>200</v>
          </cell>
          <cell r="N1392">
            <v>0.39700000000000002</v>
          </cell>
          <cell r="P1392">
            <v>1.4960000000000001E-2</v>
          </cell>
        </row>
        <row r="1393">
          <cell r="A1393">
            <v>28685</v>
          </cell>
          <cell r="B1393">
            <v>1978</v>
          </cell>
          <cell r="C1393" t="str">
            <v>Jul</v>
          </cell>
          <cell r="D1393">
            <v>14</v>
          </cell>
          <cell r="F1393">
            <v>957</v>
          </cell>
          <cell r="G1393">
            <v>1.8979999999999999</v>
          </cell>
          <cell r="H1393">
            <v>159</v>
          </cell>
          <cell r="I1393">
            <v>0.315</v>
          </cell>
          <cell r="J1393">
            <v>210</v>
          </cell>
          <cell r="L1393">
            <v>0.21</v>
          </cell>
          <cell r="M1393">
            <v>183</v>
          </cell>
          <cell r="N1393">
            <v>0.36299999999999999</v>
          </cell>
          <cell r="P1393">
            <v>1.6799999999999999E-2</v>
          </cell>
        </row>
        <row r="1394">
          <cell r="A1394">
            <v>28686</v>
          </cell>
          <cell r="B1394">
            <v>1978</v>
          </cell>
          <cell r="C1394" t="str">
            <v>Jul</v>
          </cell>
          <cell r="D1394">
            <v>15</v>
          </cell>
          <cell r="F1394">
            <v>969</v>
          </cell>
          <cell r="G1394">
            <v>1.9219999999999999</v>
          </cell>
          <cell r="H1394">
            <v>142</v>
          </cell>
          <cell r="I1394">
            <v>0.28199999999999997</v>
          </cell>
          <cell r="J1394">
            <v>210</v>
          </cell>
          <cell r="L1394">
            <v>0.21</v>
          </cell>
          <cell r="M1394">
            <v>200</v>
          </cell>
          <cell r="N1394">
            <v>0.39700000000000002</v>
          </cell>
          <cell r="P1394">
            <v>1.6799999999999999E-2</v>
          </cell>
        </row>
        <row r="1395">
          <cell r="A1395">
            <v>28687</v>
          </cell>
          <cell r="B1395">
            <v>1978</v>
          </cell>
          <cell r="C1395" t="str">
            <v>Jul</v>
          </cell>
          <cell r="D1395">
            <v>16</v>
          </cell>
          <cell r="F1395">
            <v>981</v>
          </cell>
          <cell r="G1395">
            <v>1.946</v>
          </cell>
          <cell r="H1395">
            <v>164</v>
          </cell>
          <cell r="I1395">
            <v>0.32500000000000001</v>
          </cell>
          <cell r="J1395">
            <v>210</v>
          </cell>
          <cell r="L1395">
            <v>0.21</v>
          </cell>
          <cell r="M1395">
            <v>200</v>
          </cell>
          <cell r="N1395">
            <v>0.39700000000000002</v>
          </cell>
          <cell r="P1395">
            <v>1.6799999999999999E-2</v>
          </cell>
        </row>
        <row r="1396">
          <cell r="A1396">
            <v>28688</v>
          </cell>
          <cell r="B1396">
            <v>1978</v>
          </cell>
          <cell r="C1396" t="str">
            <v>Jul</v>
          </cell>
          <cell r="D1396">
            <v>17</v>
          </cell>
          <cell r="F1396">
            <v>1010</v>
          </cell>
          <cell r="G1396">
            <v>2.0030000000000001</v>
          </cell>
          <cell r="H1396">
            <v>202</v>
          </cell>
          <cell r="I1396">
            <v>0.40100000000000002</v>
          </cell>
          <cell r="J1396">
            <v>210</v>
          </cell>
          <cell r="L1396">
            <v>0.21</v>
          </cell>
          <cell r="M1396">
            <v>233</v>
          </cell>
          <cell r="N1396">
            <v>0.46200000000000002</v>
          </cell>
          <cell r="P1396">
            <v>1.6799999999999999E-2</v>
          </cell>
        </row>
        <row r="1397">
          <cell r="A1397">
            <v>28689</v>
          </cell>
          <cell r="B1397">
            <v>1978</v>
          </cell>
          <cell r="C1397" t="str">
            <v>Jul</v>
          </cell>
          <cell r="D1397">
            <v>18</v>
          </cell>
          <cell r="F1397">
            <v>1020</v>
          </cell>
          <cell r="G1397">
            <v>2.0230000000000001</v>
          </cell>
          <cell r="H1397">
            <v>215</v>
          </cell>
          <cell r="I1397">
            <v>0.42599999999999999</v>
          </cell>
          <cell r="J1397">
            <v>210</v>
          </cell>
          <cell r="L1397">
            <v>0.21</v>
          </cell>
          <cell r="M1397">
            <v>284</v>
          </cell>
          <cell r="N1397">
            <v>0.56299999999999994</v>
          </cell>
          <cell r="P1397">
            <v>1.6799999999999999E-2</v>
          </cell>
        </row>
        <row r="1398">
          <cell r="A1398">
            <v>28690</v>
          </cell>
          <cell r="B1398">
            <v>1978</v>
          </cell>
          <cell r="C1398" t="str">
            <v>Jul</v>
          </cell>
          <cell r="D1398">
            <v>19</v>
          </cell>
          <cell r="F1398">
            <v>1020</v>
          </cell>
          <cell r="G1398">
            <v>2.0230000000000001</v>
          </cell>
          <cell r="H1398">
            <v>214</v>
          </cell>
          <cell r="I1398">
            <v>0.42399999999999999</v>
          </cell>
          <cell r="J1398">
            <v>210</v>
          </cell>
          <cell r="L1398">
            <v>0.21</v>
          </cell>
          <cell r="M1398">
            <v>325</v>
          </cell>
          <cell r="N1398">
            <v>0.64500000000000002</v>
          </cell>
          <cell r="P1398">
            <v>1.6799999999999999E-2</v>
          </cell>
        </row>
        <row r="1399">
          <cell r="A1399">
            <v>28691</v>
          </cell>
          <cell r="B1399">
            <v>1978</v>
          </cell>
          <cell r="C1399" t="str">
            <v>Jul</v>
          </cell>
          <cell r="D1399">
            <v>20</v>
          </cell>
          <cell r="F1399">
            <v>1020</v>
          </cell>
          <cell r="G1399">
            <v>2.0230000000000001</v>
          </cell>
          <cell r="H1399">
            <v>206</v>
          </cell>
          <cell r="I1399">
            <v>0.40899999999999997</v>
          </cell>
          <cell r="J1399">
            <v>210</v>
          </cell>
          <cell r="L1399">
            <v>0.21</v>
          </cell>
          <cell r="M1399">
            <v>302</v>
          </cell>
          <cell r="N1399">
            <v>0.59899999999999998</v>
          </cell>
          <cell r="P1399">
            <v>1.6799999999999999E-2</v>
          </cell>
        </row>
        <row r="1400">
          <cell r="A1400">
            <v>28692</v>
          </cell>
          <cell r="B1400">
            <v>1978</v>
          </cell>
          <cell r="C1400" t="str">
            <v>Jul</v>
          </cell>
          <cell r="D1400">
            <v>21</v>
          </cell>
          <cell r="F1400">
            <v>1020</v>
          </cell>
          <cell r="G1400">
            <v>2.0230000000000001</v>
          </cell>
          <cell r="H1400">
            <v>175</v>
          </cell>
          <cell r="I1400">
            <v>0.34699999999999998</v>
          </cell>
          <cell r="J1400">
            <v>210</v>
          </cell>
          <cell r="L1400">
            <v>0.21</v>
          </cell>
          <cell r="M1400">
            <v>252</v>
          </cell>
          <cell r="N1400">
            <v>0.5</v>
          </cell>
          <cell r="P1400">
            <v>1.6799999999999999E-2</v>
          </cell>
        </row>
        <row r="1401">
          <cell r="A1401">
            <v>28693</v>
          </cell>
          <cell r="B1401">
            <v>1978</v>
          </cell>
          <cell r="C1401" t="str">
            <v>Jul</v>
          </cell>
          <cell r="D1401">
            <v>22</v>
          </cell>
          <cell r="F1401">
            <v>1030</v>
          </cell>
          <cell r="G1401">
            <v>2.0430000000000001</v>
          </cell>
          <cell r="H1401">
            <v>163</v>
          </cell>
          <cell r="I1401">
            <v>0.32300000000000001</v>
          </cell>
          <cell r="J1401">
            <v>210</v>
          </cell>
          <cell r="L1401">
            <v>0.21</v>
          </cell>
          <cell r="M1401">
            <v>271</v>
          </cell>
          <cell r="N1401">
            <v>0.53800000000000003</v>
          </cell>
          <cell r="P1401">
            <v>1.6799999999999999E-2</v>
          </cell>
        </row>
        <row r="1402">
          <cell r="A1402">
            <v>28694</v>
          </cell>
          <cell r="B1402">
            <v>1978</v>
          </cell>
          <cell r="C1402" t="str">
            <v>Jul</v>
          </cell>
          <cell r="D1402">
            <v>23</v>
          </cell>
          <cell r="F1402">
            <v>1020</v>
          </cell>
          <cell r="G1402">
            <v>2.0230000000000001</v>
          </cell>
          <cell r="H1402">
            <v>146</v>
          </cell>
          <cell r="I1402">
            <v>0.28999999999999998</v>
          </cell>
          <cell r="J1402">
            <v>210</v>
          </cell>
          <cell r="L1402">
            <v>0.21</v>
          </cell>
          <cell r="M1402">
            <v>225</v>
          </cell>
          <cell r="N1402">
            <v>0.44600000000000001</v>
          </cell>
          <cell r="P1402">
            <v>1.6799999999999999E-2</v>
          </cell>
        </row>
        <row r="1403">
          <cell r="A1403">
            <v>28695</v>
          </cell>
          <cell r="B1403">
            <v>1978</v>
          </cell>
          <cell r="C1403" t="str">
            <v>Jul</v>
          </cell>
          <cell r="D1403">
            <v>24</v>
          </cell>
          <cell r="F1403">
            <v>1020</v>
          </cell>
          <cell r="G1403">
            <v>2.0230000000000001</v>
          </cell>
          <cell r="H1403">
            <v>144</v>
          </cell>
          <cell r="I1403">
            <v>0.28599999999999998</v>
          </cell>
          <cell r="J1403">
            <v>210</v>
          </cell>
          <cell r="L1403">
            <v>0.21</v>
          </cell>
          <cell r="M1403">
            <v>271</v>
          </cell>
          <cell r="N1403">
            <v>0.53800000000000003</v>
          </cell>
          <cell r="P1403">
            <v>1.6799999999999999E-2</v>
          </cell>
        </row>
        <row r="1404">
          <cell r="A1404">
            <v>28696</v>
          </cell>
          <cell r="B1404">
            <v>1978</v>
          </cell>
          <cell r="C1404" t="str">
            <v>Jul</v>
          </cell>
          <cell r="D1404">
            <v>25</v>
          </cell>
          <cell r="F1404">
            <v>1020</v>
          </cell>
          <cell r="G1404">
            <v>2.0230000000000001</v>
          </cell>
          <cell r="H1404">
            <v>153</v>
          </cell>
          <cell r="I1404">
            <v>0.30299999999999999</v>
          </cell>
          <cell r="J1404">
            <v>210</v>
          </cell>
          <cell r="L1404">
            <v>0.21</v>
          </cell>
          <cell r="M1404">
            <v>350</v>
          </cell>
          <cell r="N1404">
            <v>0.69399999999999995</v>
          </cell>
          <cell r="P1404">
            <v>1.6799999999999999E-2</v>
          </cell>
        </row>
        <row r="1405">
          <cell r="A1405">
            <v>28697</v>
          </cell>
          <cell r="B1405">
            <v>1978</v>
          </cell>
          <cell r="C1405" t="str">
            <v>Jul</v>
          </cell>
          <cell r="D1405">
            <v>26</v>
          </cell>
          <cell r="F1405">
            <v>1030</v>
          </cell>
          <cell r="G1405">
            <v>2.0430000000000001</v>
          </cell>
          <cell r="H1405">
            <v>153</v>
          </cell>
          <cell r="I1405">
            <v>0.30299999999999999</v>
          </cell>
          <cell r="J1405">
            <v>210</v>
          </cell>
          <cell r="L1405">
            <v>0.21</v>
          </cell>
          <cell r="M1405">
            <v>320</v>
          </cell>
          <cell r="N1405">
            <v>0.63500000000000001</v>
          </cell>
          <cell r="P1405">
            <v>1.6799999999999999E-2</v>
          </cell>
        </row>
        <row r="1406">
          <cell r="A1406">
            <v>28698</v>
          </cell>
          <cell r="B1406">
            <v>1978</v>
          </cell>
          <cell r="C1406" t="str">
            <v>Jul</v>
          </cell>
          <cell r="D1406">
            <v>27</v>
          </cell>
          <cell r="F1406">
            <v>1010</v>
          </cell>
          <cell r="G1406">
            <v>2.0030000000000001</v>
          </cell>
          <cell r="H1406">
            <v>153</v>
          </cell>
          <cell r="I1406">
            <v>0.30299999999999999</v>
          </cell>
          <cell r="J1406">
            <v>210</v>
          </cell>
          <cell r="L1406">
            <v>0.21</v>
          </cell>
          <cell r="M1406">
            <v>333</v>
          </cell>
          <cell r="N1406">
            <v>0.66</v>
          </cell>
          <cell r="P1406">
            <v>1.6799999999999999E-2</v>
          </cell>
        </row>
        <row r="1407">
          <cell r="A1407">
            <v>28699</v>
          </cell>
          <cell r="B1407">
            <v>1978</v>
          </cell>
          <cell r="C1407" t="str">
            <v>Jul</v>
          </cell>
          <cell r="D1407">
            <v>28</v>
          </cell>
          <cell r="F1407">
            <v>1020</v>
          </cell>
          <cell r="G1407">
            <v>2.0230000000000001</v>
          </cell>
          <cell r="H1407">
            <v>138</v>
          </cell>
          <cell r="I1407">
            <v>0.27400000000000002</v>
          </cell>
          <cell r="J1407">
            <v>210</v>
          </cell>
          <cell r="L1407">
            <v>0.21</v>
          </cell>
          <cell r="M1407">
            <v>275</v>
          </cell>
          <cell r="N1407">
            <v>0.54500000000000004</v>
          </cell>
          <cell r="P1407">
            <v>1.6799999999999999E-2</v>
          </cell>
        </row>
        <row r="1408">
          <cell r="A1408">
            <v>28700</v>
          </cell>
          <cell r="B1408">
            <v>1978</v>
          </cell>
          <cell r="C1408" t="str">
            <v>Jul</v>
          </cell>
          <cell r="D1408">
            <v>29</v>
          </cell>
          <cell r="F1408">
            <v>1000</v>
          </cell>
          <cell r="G1408">
            <v>1.9830000000000001</v>
          </cell>
          <cell r="H1408">
            <v>136</v>
          </cell>
          <cell r="I1408">
            <v>0.27</v>
          </cell>
          <cell r="J1408">
            <v>210</v>
          </cell>
          <cell r="L1408">
            <v>0.21</v>
          </cell>
          <cell r="M1408">
            <v>217</v>
          </cell>
          <cell r="N1408">
            <v>0.43</v>
          </cell>
          <cell r="P1408">
            <v>1.6799999999999999E-2</v>
          </cell>
        </row>
        <row r="1409">
          <cell r="A1409">
            <v>28701</v>
          </cell>
          <cell r="B1409">
            <v>1978</v>
          </cell>
          <cell r="C1409" t="str">
            <v>Jul</v>
          </cell>
          <cell r="D1409">
            <v>30</v>
          </cell>
          <cell r="F1409">
            <v>991</v>
          </cell>
          <cell r="G1409">
            <v>1.966</v>
          </cell>
          <cell r="H1409">
            <v>151</v>
          </cell>
          <cell r="I1409">
            <v>0.3</v>
          </cell>
          <cell r="J1409">
            <v>210</v>
          </cell>
          <cell r="L1409">
            <v>0.21</v>
          </cell>
          <cell r="M1409">
            <v>206</v>
          </cell>
          <cell r="N1409">
            <v>0.40899999999999997</v>
          </cell>
          <cell r="P1409">
            <v>1.6799999999999999E-2</v>
          </cell>
        </row>
        <row r="1410">
          <cell r="A1410">
            <v>28702</v>
          </cell>
          <cell r="B1410">
            <v>1978</v>
          </cell>
          <cell r="C1410" t="str">
            <v>Jul</v>
          </cell>
          <cell r="D1410">
            <v>31</v>
          </cell>
          <cell r="F1410">
            <v>1010</v>
          </cell>
          <cell r="G1410">
            <v>2.0030000000000001</v>
          </cell>
          <cell r="H1410">
            <v>180</v>
          </cell>
          <cell r="I1410">
            <v>0.35699999999999998</v>
          </cell>
          <cell r="J1410">
            <v>210</v>
          </cell>
          <cell r="L1410">
            <v>0.21</v>
          </cell>
          <cell r="M1410">
            <v>216</v>
          </cell>
          <cell r="N1410">
            <v>0.42799999999999999</v>
          </cell>
          <cell r="P1410">
            <v>1.6799999999999999E-2</v>
          </cell>
        </row>
        <row r="1411">
          <cell r="A1411">
            <v>28703</v>
          </cell>
          <cell r="B1411">
            <v>1978</v>
          </cell>
          <cell r="C1411" t="str">
            <v>Aug</v>
          </cell>
          <cell r="D1411">
            <v>1</v>
          </cell>
          <cell r="F1411">
            <v>1010</v>
          </cell>
          <cell r="G1411">
            <v>2.0030000000000001</v>
          </cell>
          <cell r="H1411">
            <v>191</v>
          </cell>
          <cell r="I1411">
            <v>0.379</v>
          </cell>
          <cell r="J1411">
            <v>210</v>
          </cell>
          <cell r="L1411">
            <v>0.21</v>
          </cell>
          <cell r="M1411">
            <v>230</v>
          </cell>
          <cell r="N1411">
            <v>0.45600000000000002</v>
          </cell>
          <cell r="P1411">
            <v>1.6799999999999999E-2</v>
          </cell>
        </row>
        <row r="1412">
          <cell r="A1412">
            <v>28704</v>
          </cell>
          <cell r="B1412">
            <v>1978</v>
          </cell>
          <cell r="C1412" t="str">
            <v>Aug</v>
          </cell>
          <cell r="D1412">
            <v>2</v>
          </cell>
          <cell r="F1412">
            <v>1010</v>
          </cell>
          <cell r="G1412">
            <v>2.0030000000000001</v>
          </cell>
          <cell r="H1412">
            <v>190</v>
          </cell>
          <cell r="I1412">
            <v>0.377</v>
          </cell>
          <cell r="J1412">
            <v>210</v>
          </cell>
          <cell r="L1412">
            <v>0.21</v>
          </cell>
          <cell r="M1412">
            <v>283</v>
          </cell>
          <cell r="N1412">
            <v>0.56100000000000005</v>
          </cell>
          <cell r="P1412">
            <v>1.6799999999999999E-2</v>
          </cell>
        </row>
        <row r="1413">
          <cell r="A1413">
            <v>28705</v>
          </cell>
          <cell r="B1413">
            <v>1978</v>
          </cell>
          <cell r="C1413" t="str">
            <v>Aug</v>
          </cell>
          <cell r="D1413">
            <v>3</v>
          </cell>
          <cell r="F1413">
            <v>988</v>
          </cell>
          <cell r="G1413">
            <v>1.96</v>
          </cell>
          <cell r="H1413">
            <v>188</v>
          </cell>
          <cell r="I1413">
            <v>0.373</v>
          </cell>
          <cell r="J1413">
            <v>210</v>
          </cell>
          <cell r="L1413">
            <v>0.21</v>
          </cell>
          <cell r="M1413">
            <v>287</v>
          </cell>
          <cell r="N1413">
            <v>0.56899999999999995</v>
          </cell>
          <cell r="P1413">
            <v>1.6799999999999999E-2</v>
          </cell>
        </row>
        <row r="1414">
          <cell r="A1414">
            <v>28706</v>
          </cell>
          <cell r="B1414">
            <v>1978</v>
          </cell>
          <cell r="C1414" t="str">
            <v>Aug</v>
          </cell>
          <cell r="D1414">
            <v>4</v>
          </cell>
          <cell r="F1414">
            <v>977</v>
          </cell>
          <cell r="G1414">
            <v>1.9379999999999999</v>
          </cell>
          <cell r="H1414">
            <v>182</v>
          </cell>
          <cell r="I1414">
            <v>0.36099999999999999</v>
          </cell>
          <cell r="J1414">
            <v>210</v>
          </cell>
          <cell r="L1414">
            <v>0.21</v>
          </cell>
          <cell r="M1414">
            <v>258</v>
          </cell>
          <cell r="N1414">
            <v>0.51200000000000001</v>
          </cell>
          <cell r="P1414">
            <v>1.6799999999999999E-2</v>
          </cell>
        </row>
        <row r="1415">
          <cell r="A1415">
            <v>28707</v>
          </cell>
          <cell r="B1415">
            <v>1978</v>
          </cell>
          <cell r="C1415" t="str">
            <v>Aug</v>
          </cell>
          <cell r="D1415">
            <v>5</v>
          </cell>
          <cell r="F1415">
            <v>970</v>
          </cell>
          <cell r="G1415">
            <v>1.9239999999999999</v>
          </cell>
          <cell r="H1415">
            <v>180</v>
          </cell>
          <cell r="I1415">
            <v>0.35699999999999998</v>
          </cell>
          <cell r="J1415">
            <v>210</v>
          </cell>
          <cell r="L1415">
            <v>0.21</v>
          </cell>
          <cell r="M1415">
            <v>218</v>
          </cell>
          <cell r="N1415">
            <v>0.432</v>
          </cell>
          <cell r="P1415">
            <v>1.6799999999999999E-2</v>
          </cell>
        </row>
        <row r="1416">
          <cell r="A1416">
            <v>28708</v>
          </cell>
          <cell r="B1416">
            <v>1978</v>
          </cell>
          <cell r="C1416" t="str">
            <v>Aug</v>
          </cell>
          <cell r="D1416">
            <v>6</v>
          </cell>
          <cell r="F1416">
            <v>928</v>
          </cell>
          <cell r="G1416">
            <v>1.841</v>
          </cell>
          <cell r="H1416">
            <v>179</v>
          </cell>
          <cell r="I1416">
            <v>0.35499999999999998</v>
          </cell>
          <cell r="J1416">
            <v>210</v>
          </cell>
          <cell r="L1416">
            <v>0.21</v>
          </cell>
          <cell r="M1416">
            <v>127</v>
          </cell>
          <cell r="N1416">
            <v>0.252</v>
          </cell>
          <cell r="P1416">
            <v>1.6799999999999999E-2</v>
          </cell>
        </row>
        <row r="1417">
          <cell r="A1417">
            <v>28709</v>
          </cell>
          <cell r="B1417">
            <v>1978</v>
          </cell>
          <cell r="C1417" t="str">
            <v>Aug</v>
          </cell>
          <cell r="D1417">
            <v>7</v>
          </cell>
          <cell r="F1417">
            <v>892</v>
          </cell>
          <cell r="G1417">
            <v>1.7689999999999999</v>
          </cell>
          <cell r="H1417">
            <v>185</v>
          </cell>
          <cell r="I1417">
            <v>0.36699999999999999</v>
          </cell>
          <cell r="J1417">
            <v>210</v>
          </cell>
          <cell r="L1417">
            <v>0.21</v>
          </cell>
          <cell r="M1417">
            <v>138</v>
          </cell>
          <cell r="N1417">
            <v>0.27400000000000002</v>
          </cell>
          <cell r="P1417">
            <v>1.6799999999999999E-2</v>
          </cell>
        </row>
        <row r="1418">
          <cell r="A1418">
            <v>28710</v>
          </cell>
          <cell r="B1418">
            <v>1978</v>
          </cell>
          <cell r="C1418" t="str">
            <v>Aug</v>
          </cell>
          <cell r="D1418">
            <v>8</v>
          </cell>
          <cell r="F1418">
            <v>918</v>
          </cell>
          <cell r="G1418">
            <v>1.821</v>
          </cell>
          <cell r="H1418">
            <v>215</v>
          </cell>
          <cell r="I1418">
            <v>0.42599999999999999</v>
          </cell>
          <cell r="J1418">
            <v>210</v>
          </cell>
          <cell r="L1418">
            <v>0.21</v>
          </cell>
          <cell r="M1418">
            <v>166</v>
          </cell>
          <cell r="N1418">
            <v>0.32900000000000001</v>
          </cell>
          <cell r="P1418">
            <v>1.6799999999999999E-2</v>
          </cell>
        </row>
        <row r="1419">
          <cell r="A1419">
            <v>28711</v>
          </cell>
          <cell r="B1419">
            <v>1978</v>
          </cell>
          <cell r="C1419" t="str">
            <v>Aug</v>
          </cell>
          <cell r="D1419">
            <v>9</v>
          </cell>
          <cell r="F1419">
            <v>928</v>
          </cell>
          <cell r="G1419">
            <v>1.841</v>
          </cell>
          <cell r="H1419">
            <v>243</v>
          </cell>
          <cell r="I1419">
            <v>0.48199999999999998</v>
          </cell>
          <cell r="J1419">
            <v>210</v>
          </cell>
          <cell r="L1419">
            <v>0.21</v>
          </cell>
          <cell r="M1419">
            <v>200</v>
          </cell>
          <cell r="N1419">
            <v>0.39700000000000002</v>
          </cell>
          <cell r="P1419">
            <v>1.6799999999999999E-2</v>
          </cell>
        </row>
        <row r="1420">
          <cell r="A1420">
            <v>28712</v>
          </cell>
          <cell r="B1420">
            <v>1978</v>
          </cell>
          <cell r="C1420" t="str">
            <v>Aug</v>
          </cell>
          <cell r="D1420">
            <v>10</v>
          </cell>
          <cell r="F1420">
            <v>920</v>
          </cell>
          <cell r="G1420">
            <v>1.825</v>
          </cell>
          <cell r="H1420">
            <v>243</v>
          </cell>
          <cell r="I1420">
            <v>0.48199999999999998</v>
          </cell>
          <cell r="J1420">
            <v>210</v>
          </cell>
          <cell r="L1420">
            <v>0.21</v>
          </cell>
          <cell r="M1420">
            <v>115</v>
          </cell>
          <cell r="N1420">
            <v>0.22800000000000001</v>
          </cell>
          <cell r="P1420">
            <v>1.6799999999999999E-2</v>
          </cell>
        </row>
        <row r="1421">
          <cell r="A1421">
            <v>28713</v>
          </cell>
          <cell r="B1421">
            <v>1978</v>
          </cell>
          <cell r="C1421" t="str">
            <v>Aug</v>
          </cell>
          <cell r="D1421">
            <v>11</v>
          </cell>
          <cell r="F1421">
            <v>923</v>
          </cell>
          <cell r="G1421">
            <v>1.831</v>
          </cell>
          <cell r="H1421">
            <v>234</v>
          </cell>
          <cell r="I1421">
            <v>0.46400000000000002</v>
          </cell>
          <cell r="J1421">
            <v>210</v>
          </cell>
          <cell r="L1421">
            <v>0.21</v>
          </cell>
          <cell r="M1421">
            <v>143</v>
          </cell>
          <cell r="N1421">
            <v>0.28399999999999997</v>
          </cell>
          <cell r="P1421">
            <v>1.6799999999999999E-2</v>
          </cell>
        </row>
        <row r="1422">
          <cell r="A1422">
            <v>28714</v>
          </cell>
          <cell r="B1422">
            <v>1978</v>
          </cell>
          <cell r="C1422" t="str">
            <v>Aug</v>
          </cell>
          <cell r="D1422">
            <v>12</v>
          </cell>
          <cell r="F1422">
            <v>921</v>
          </cell>
          <cell r="G1422">
            <v>1.827</v>
          </cell>
          <cell r="H1422">
            <v>217</v>
          </cell>
          <cell r="I1422">
            <v>0.43</v>
          </cell>
          <cell r="J1422">
            <v>210</v>
          </cell>
          <cell r="L1422">
            <v>0.21</v>
          </cell>
          <cell r="M1422">
            <v>100</v>
          </cell>
          <cell r="N1422">
            <v>0.19800000000000001</v>
          </cell>
          <cell r="P1422">
            <v>1.6799999999999999E-2</v>
          </cell>
        </row>
        <row r="1423">
          <cell r="A1423">
            <v>28715</v>
          </cell>
          <cell r="B1423">
            <v>1978</v>
          </cell>
          <cell r="C1423" t="str">
            <v>Aug</v>
          </cell>
          <cell r="D1423">
            <v>13</v>
          </cell>
          <cell r="F1423">
            <v>884</v>
          </cell>
          <cell r="G1423">
            <v>1.7529999999999999</v>
          </cell>
          <cell r="H1423">
            <v>216</v>
          </cell>
          <cell r="I1423">
            <v>0.42799999999999999</v>
          </cell>
          <cell r="J1423">
            <v>210</v>
          </cell>
          <cell r="L1423">
            <v>0.21</v>
          </cell>
          <cell r="M1423">
            <v>141</v>
          </cell>
          <cell r="N1423">
            <v>0.28000000000000003</v>
          </cell>
          <cell r="P1423">
            <v>1.6799999999999999E-2</v>
          </cell>
        </row>
        <row r="1424">
          <cell r="A1424">
            <v>28716</v>
          </cell>
          <cell r="B1424">
            <v>1978</v>
          </cell>
          <cell r="C1424" t="str">
            <v>Aug</v>
          </cell>
          <cell r="D1424">
            <v>14</v>
          </cell>
          <cell r="F1424">
            <v>863</v>
          </cell>
          <cell r="G1424">
            <v>1.712</v>
          </cell>
          <cell r="H1424">
            <v>228</v>
          </cell>
          <cell r="I1424">
            <v>0.45200000000000001</v>
          </cell>
          <cell r="J1424">
            <v>166</v>
          </cell>
          <cell r="L1424">
            <v>0.16600000000000001</v>
          </cell>
          <cell r="M1424">
            <v>91</v>
          </cell>
          <cell r="N1424">
            <v>0.18</v>
          </cell>
          <cell r="P1424">
            <v>1.328E-2</v>
          </cell>
        </row>
        <row r="1425">
          <cell r="A1425">
            <v>28717</v>
          </cell>
          <cell r="B1425">
            <v>1978</v>
          </cell>
          <cell r="C1425" t="str">
            <v>Aug</v>
          </cell>
          <cell r="D1425">
            <v>15</v>
          </cell>
          <cell r="F1425">
            <v>839</v>
          </cell>
          <cell r="G1425">
            <v>1.6639999999999999</v>
          </cell>
          <cell r="H1425">
            <v>229</v>
          </cell>
          <cell r="I1425">
            <v>0.45400000000000001</v>
          </cell>
          <cell r="J1425">
            <v>93</v>
          </cell>
          <cell r="L1425">
            <v>9.2999999999999999E-2</v>
          </cell>
          <cell r="M1425">
            <v>125</v>
          </cell>
          <cell r="N1425">
            <v>0.248</v>
          </cell>
          <cell r="P1425">
            <v>1.6926E-2</v>
          </cell>
        </row>
        <row r="1426">
          <cell r="A1426">
            <v>28718</v>
          </cell>
          <cell r="B1426">
            <v>1978</v>
          </cell>
          <cell r="C1426" t="str">
            <v>Aug</v>
          </cell>
          <cell r="D1426">
            <v>16</v>
          </cell>
          <cell r="F1426">
            <v>821</v>
          </cell>
          <cell r="G1426">
            <v>1.6279999999999999</v>
          </cell>
          <cell r="H1426">
            <v>258</v>
          </cell>
          <cell r="I1426">
            <v>0.51200000000000001</v>
          </cell>
          <cell r="J1426">
            <v>70</v>
          </cell>
          <cell r="L1426">
            <v>7.0000000000000007E-2</v>
          </cell>
          <cell r="M1426">
            <v>129</v>
          </cell>
          <cell r="N1426">
            <v>0.25600000000000001</v>
          </cell>
          <cell r="P1426">
            <v>1.2740000000000001E-2</v>
          </cell>
        </row>
        <row r="1427">
          <cell r="A1427">
            <v>28719</v>
          </cell>
          <cell r="B1427">
            <v>1978</v>
          </cell>
          <cell r="C1427" t="str">
            <v>Aug</v>
          </cell>
          <cell r="D1427">
            <v>17</v>
          </cell>
          <cell r="F1427">
            <v>802</v>
          </cell>
          <cell r="G1427">
            <v>1.591</v>
          </cell>
          <cell r="H1427">
            <v>260</v>
          </cell>
          <cell r="I1427">
            <v>0.51600000000000001</v>
          </cell>
          <cell r="J1427">
            <v>70</v>
          </cell>
          <cell r="L1427">
            <v>7.0000000000000007E-2</v>
          </cell>
          <cell r="M1427">
            <v>216</v>
          </cell>
          <cell r="N1427">
            <v>0.42799999999999999</v>
          </cell>
          <cell r="P1427">
            <v>1.2740000000000001E-2</v>
          </cell>
        </row>
        <row r="1428">
          <cell r="A1428">
            <v>28720</v>
          </cell>
          <cell r="B1428">
            <v>1978</v>
          </cell>
          <cell r="C1428" t="str">
            <v>Aug</v>
          </cell>
          <cell r="D1428">
            <v>18</v>
          </cell>
          <cell r="F1428">
            <v>818</v>
          </cell>
          <cell r="G1428">
            <v>1.6220000000000001</v>
          </cell>
          <cell r="H1428">
            <v>253</v>
          </cell>
          <cell r="I1428">
            <v>0.502</v>
          </cell>
          <cell r="J1428">
            <v>70</v>
          </cell>
          <cell r="L1428">
            <v>7.0000000000000007E-2</v>
          </cell>
          <cell r="M1428">
            <v>100</v>
          </cell>
          <cell r="N1428">
            <v>0.19800000000000001</v>
          </cell>
          <cell r="P1428">
            <v>1.2740000000000001E-2</v>
          </cell>
        </row>
        <row r="1429">
          <cell r="A1429">
            <v>28721</v>
          </cell>
          <cell r="B1429">
            <v>1978</v>
          </cell>
          <cell r="C1429" t="str">
            <v>Aug</v>
          </cell>
          <cell r="D1429">
            <v>19</v>
          </cell>
          <cell r="F1429">
            <v>816</v>
          </cell>
          <cell r="G1429">
            <v>1.619</v>
          </cell>
          <cell r="H1429">
            <v>234</v>
          </cell>
          <cell r="I1429">
            <v>0.46400000000000002</v>
          </cell>
          <cell r="J1429">
            <v>70</v>
          </cell>
          <cell r="L1429">
            <v>7.0000000000000007E-2</v>
          </cell>
          <cell r="M1429">
            <v>100</v>
          </cell>
          <cell r="N1429">
            <v>0.19800000000000001</v>
          </cell>
          <cell r="P1429">
            <v>1.2740000000000001E-2</v>
          </cell>
        </row>
        <row r="1430">
          <cell r="A1430">
            <v>28722</v>
          </cell>
          <cell r="B1430">
            <v>1978</v>
          </cell>
          <cell r="C1430" t="str">
            <v>Aug</v>
          </cell>
          <cell r="D1430">
            <v>20</v>
          </cell>
          <cell r="F1430">
            <v>819</v>
          </cell>
          <cell r="G1430">
            <v>1.6240000000000001</v>
          </cell>
          <cell r="H1430">
            <v>226</v>
          </cell>
          <cell r="I1430">
            <v>0.44800000000000001</v>
          </cell>
          <cell r="J1430">
            <v>70</v>
          </cell>
          <cell r="L1430">
            <v>7.0000000000000007E-2</v>
          </cell>
          <cell r="M1430">
            <v>100</v>
          </cell>
          <cell r="N1430">
            <v>0.19800000000000001</v>
          </cell>
          <cell r="P1430">
            <v>1.2740000000000001E-2</v>
          </cell>
        </row>
        <row r="1431">
          <cell r="A1431">
            <v>28723</v>
          </cell>
          <cell r="B1431">
            <v>1978</v>
          </cell>
          <cell r="C1431" t="str">
            <v>Aug</v>
          </cell>
          <cell r="D1431">
            <v>21</v>
          </cell>
          <cell r="F1431">
            <v>823</v>
          </cell>
          <cell r="G1431">
            <v>1.6319999999999999</v>
          </cell>
          <cell r="H1431">
            <v>228</v>
          </cell>
          <cell r="I1431">
            <v>0.45200000000000001</v>
          </cell>
          <cell r="J1431">
            <v>70</v>
          </cell>
          <cell r="L1431">
            <v>7.0000000000000007E-2</v>
          </cell>
          <cell r="M1431">
            <v>83</v>
          </cell>
          <cell r="N1431">
            <v>0.16500000000000001</v>
          </cell>
          <cell r="P1431">
            <v>1.2740000000000001E-2</v>
          </cell>
        </row>
        <row r="1432">
          <cell r="A1432">
            <v>28724</v>
          </cell>
          <cell r="B1432">
            <v>1978</v>
          </cell>
          <cell r="C1432" t="str">
            <v>Aug</v>
          </cell>
          <cell r="D1432">
            <v>22</v>
          </cell>
          <cell r="F1432">
            <v>813</v>
          </cell>
          <cell r="G1432">
            <v>1.613</v>
          </cell>
          <cell r="H1432">
            <v>242</v>
          </cell>
          <cell r="I1432">
            <v>0.48</v>
          </cell>
          <cell r="J1432">
            <v>70</v>
          </cell>
          <cell r="L1432">
            <v>7.0000000000000007E-2</v>
          </cell>
          <cell r="M1432">
            <v>66</v>
          </cell>
          <cell r="N1432">
            <v>0.13100000000000001</v>
          </cell>
          <cell r="P1432">
            <v>1.2740000000000001E-2</v>
          </cell>
        </row>
        <row r="1433">
          <cell r="A1433">
            <v>28725</v>
          </cell>
          <cell r="B1433">
            <v>1978</v>
          </cell>
          <cell r="C1433" t="str">
            <v>Aug</v>
          </cell>
          <cell r="D1433">
            <v>23</v>
          </cell>
          <cell r="F1433">
            <v>784</v>
          </cell>
          <cell r="G1433">
            <v>1.5549999999999999</v>
          </cell>
          <cell r="H1433">
            <v>285</v>
          </cell>
          <cell r="I1433">
            <v>0.56499999999999995</v>
          </cell>
          <cell r="J1433">
            <v>23</v>
          </cell>
          <cell r="L1433">
            <v>2.3E-2</v>
          </cell>
          <cell r="M1433">
            <v>51</v>
          </cell>
          <cell r="N1433">
            <v>0.10100000000000001</v>
          </cell>
          <cell r="P1433">
            <v>4.1859999999999996E-3</v>
          </cell>
        </row>
        <row r="1434">
          <cell r="A1434">
            <v>28726</v>
          </cell>
          <cell r="B1434">
            <v>1978</v>
          </cell>
          <cell r="C1434" t="str">
            <v>Aug</v>
          </cell>
          <cell r="D1434">
            <v>24</v>
          </cell>
          <cell r="F1434">
            <v>766</v>
          </cell>
          <cell r="G1434">
            <v>1.5189999999999999</v>
          </cell>
          <cell r="H1434">
            <v>317</v>
          </cell>
          <cell r="I1434">
            <v>0.629</v>
          </cell>
          <cell r="J1434">
            <v>0</v>
          </cell>
          <cell r="L1434">
            <v>0</v>
          </cell>
          <cell r="M1434">
            <v>24</v>
          </cell>
          <cell r="N1434">
            <v>4.8000000000000001E-2</v>
          </cell>
          <cell r="P1434">
            <v>0</v>
          </cell>
        </row>
        <row r="1435">
          <cell r="A1435">
            <v>28727</v>
          </cell>
          <cell r="B1435">
            <v>1978</v>
          </cell>
          <cell r="C1435" t="str">
            <v>Aug</v>
          </cell>
          <cell r="D1435">
            <v>25</v>
          </cell>
          <cell r="F1435">
            <v>749</v>
          </cell>
          <cell r="G1435">
            <v>1.486</v>
          </cell>
          <cell r="H1435">
            <v>326</v>
          </cell>
          <cell r="I1435">
            <v>0.64700000000000002</v>
          </cell>
          <cell r="J1435">
            <v>0</v>
          </cell>
          <cell r="L1435">
            <v>0</v>
          </cell>
          <cell r="M1435">
            <v>125</v>
          </cell>
          <cell r="N1435">
            <v>0.248</v>
          </cell>
          <cell r="P1435">
            <v>0</v>
          </cell>
        </row>
        <row r="1436">
          <cell r="A1436">
            <v>28728</v>
          </cell>
          <cell r="B1436">
            <v>1978</v>
          </cell>
          <cell r="C1436" t="str">
            <v>Aug</v>
          </cell>
          <cell r="D1436">
            <v>26</v>
          </cell>
          <cell r="F1436">
            <v>727</v>
          </cell>
          <cell r="G1436">
            <v>1.4419999999999999</v>
          </cell>
          <cell r="H1436">
            <v>322</v>
          </cell>
          <cell r="I1436">
            <v>0.63900000000000001</v>
          </cell>
          <cell r="J1436">
            <v>0</v>
          </cell>
          <cell r="L1436">
            <v>0</v>
          </cell>
          <cell r="M1436">
            <v>87</v>
          </cell>
          <cell r="N1436">
            <v>0.17299999999999999</v>
          </cell>
          <cell r="P1436">
            <v>0</v>
          </cell>
        </row>
        <row r="1437">
          <cell r="A1437">
            <v>28729</v>
          </cell>
          <cell r="B1437">
            <v>1978</v>
          </cell>
          <cell r="C1437" t="str">
            <v>Aug</v>
          </cell>
          <cell r="D1437">
            <v>27</v>
          </cell>
          <cell r="F1437">
            <v>722</v>
          </cell>
          <cell r="G1437">
            <v>1.4319999999999999</v>
          </cell>
          <cell r="H1437">
            <v>317</v>
          </cell>
          <cell r="I1437">
            <v>0.629</v>
          </cell>
          <cell r="J1437">
            <v>0</v>
          </cell>
          <cell r="L1437">
            <v>0</v>
          </cell>
          <cell r="M1437">
            <v>103</v>
          </cell>
          <cell r="N1437">
            <v>0.20399999999999999</v>
          </cell>
          <cell r="P1437">
            <v>0</v>
          </cell>
        </row>
        <row r="1438">
          <cell r="A1438">
            <v>28730</v>
          </cell>
          <cell r="B1438">
            <v>1978</v>
          </cell>
          <cell r="C1438" t="str">
            <v>Aug</v>
          </cell>
          <cell r="D1438">
            <v>28</v>
          </cell>
          <cell r="F1438">
            <v>743</v>
          </cell>
          <cell r="G1438">
            <v>1.474</v>
          </cell>
          <cell r="H1438">
            <v>310</v>
          </cell>
          <cell r="I1438">
            <v>0.61499999999999999</v>
          </cell>
          <cell r="J1438">
            <v>47</v>
          </cell>
          <cell r="L1438">
            <v>4.7E-2</v>
          </cell>
          <cell r="M1438">
            <v>83</v>
          </cell>
          <cell r="N1438">
            <v>0.16500000000000001</v>
          </cell>
          <cell r="P1438">
            <v>8.5539999999999991E-3</v>
          </cell>
        </row>
        <row r="1439">
          <cell r="A1439">
            <v>28731</v>
          </cell>
          <cell r="B1439">
            <v>1978</v>
          </cell>
          <cell r="C1439" t="str">
            <v>Aug</v>
          </cell>
          <cell r="D1439">
            <v>29</v>
          </cell>
          <cell r="F1439">
            <v>733</v>
          </cell>
          <cell r="G1439">
            <v>1.454</v>
          </cell>
          <cell r="H1439">
            <v>295</v>
          </cell>
          <cell r="I1439">
            <v>0.58499999999999996</v>
          </cell>
          <cell r="J1439">
            <v>70</v>
          </cell>
          <cell r="L1439">
            <v>7.0000000000000007E-2</v>
          </cell>
          <cell r="M1439">
            <v>78</v>
          </cell>
          <cell r="N1439">
            <v>0.155</v>
          </cell>
          <cell r="P1439">
            <v>1.2740000000000001E-2</v>
          </cell>
        </row>
        <row r="1440">
          <cell r="A1440">
            <v>28732</v>
          </cell>
          <cell r="B1440">
            <v>1978</v>
          </cell>
          <cell r="C1440" t="str">
            <v>Aug</v>
          </cell>
          <cell r="D1440">
            <v>30</v>
          </cell>
          <cell r="F1440">
            <v>743</v>
          </cell>
          <cell r="G1440">
            <v>1.474</v>
          </cell>
          <cell r="H1440">
            <v>280</v>
          </cell>
          <cell r="I1440">
            <v>0.55500000000000005</v>
          </cell>
          <cell r="J1440">
            <v>70</v>
          </cell>
          <cell r="L1440">
            <v>7.0000000000000007E-2</v>
          </cell>
          <cell r="M1440">
            <v>97</v>
          </cell>
          <cell r="N1440">
            <v>0.192</v>
          </cell>
          <cell r="P1440">
            <v>1.2740000000000001E-2</v>
          </cell>
        </row>
        <row r="1441">
          <cell r="A1441">
            <v>28733</v>
          </cell>
          <cell r="B1441">
            <v>1978</v>
          </cell>
          <cell r="C1441" t="str">
            <v>Aug</v>
          </cell>
          <cell r="D1441">
            <v>31</v>
          </cell>
          <cell r="F1441">
            <v>738</v>
          </cell>
          <cell r="G1441">
            <v>1.464</v>
          </cell>
          <cell r="H1441">
            <v>277</v>
          </cell>
          <cell r="I1441">
            <v>0.54900000000000004</v>
          </cell>
          <cell r="J1441">
            <v>70</v>
          </cell>
          <cell r="L1441">
            <v>7.0000000000000007E-2</v>
          </cell>
          <cell r="M1441">
            <v>50</v>
          </cell>
          <cell r="N1441">
            <v>9.9000000000000005E-2</v>
          </cell>
          <cell r="P1441">
            <v>1.2740000000000001E-2</v>
          </cell>
        </row>
        <row r="1442">
          <cell r="A1442">
            <v>28734</v>
          </cell>
          <cell r="B1442">
            <v>1978</v>
          </cell>
          <cell r="C1442" t="str">
            <v>Sep</v>
          </cell>
          <cell r="D1442">
            <v>1</v>
          </cell>
          <cell r="F1442">
            <v>711</v>
          </cell>
          <cell r="G1442">
            <v>1.41</v>
          </cell>
          <cell r="H1442">
            <v>281</v>
          </cell>
          <cell r="I1442">
            <v>0.55700000000000005</v>
          </cell>
          <cell r="J1442">
            <v>70</v>
          </cell>
          <cell r="L1442">
            <v>7.0000000000000007E-2</v>
          </cell>
          <cell r="M1442">
            <v>25</v>
          </cell>
          <cell r="N1442">
            <v>0.05</v>
          </cell>
          <cell r="P1442">
            <v>1.2740000000000001E-2</v>
          </cell>
        </row>
        <row r="1443">
          <cell r="A1443">
            <v>28735</v>
          </cell>
          <cell r="B1443">
            <v>1978</v>
          </cell>
          <cell r="C1443" t="str">
            <v>Sep</v>
          </cell>
          <cell r="D1443">
            <v>2</v>
          </cell>
          <cell r="F1443">
            <v>699</v>
          </cell>
          <cell r="G1443">
            <v>1.3859999999999999</v>
          </cell>
          <cell r="H1443">
            <v>282</v>
          </cell>
          <cell r="I1443">
            <v>0.55900000000000005</v>
          </cell>
          <cell r="J1443">
            <v>70</v>
          </cell>
          <cell r="L1443">
            <v>7.0000000000000007E-2</v>
          </cell>
          <cell r="M1443">
            <v>75</v>
          </cell>
          <cell r="N1443">
            <v>0.14899999999999999</v>
          </cell>
          <cell r="P1443">
            <v>1.2740000000000001E-2</v>
          </cell>
        </row>
        <row r="1444">
          <cell r="A1444">
            <v>28736</v>
          </cell>
          <cell r="B1444">
            <v>1978</v>
          </cell>
          <cell r="C1444" t="str">
            <v>Sep</v>
          </cell>
          <cell r="D1444">
            <v>3</v>
          </cell>
          <cell r="F1444">
            <v>711</v>
          </cell>
          <cell r="G1444">
            <v>1.41</v>
          </cell>
          <cell r="H1444">
            <v>303</v>
          </cell>
          <cell r="I1444">
            <v>0.60099999999999998</v>
          </cell>
          <cell r="J1444">
            <v>70</v>
          </cell>
          <cell r="L1444">
            <v>7.0000000000000007E-2</v>
          </cell>
          <cell r="M1444">
            <v>50</v>
          </cell>
          <cell r="N1444">
            <v>9.9000000000000005E-2</v>
          </cell>
          <cell r="P1444">
            <v>1.2740000000000001E-2</v>
          </cell>
        </row>
        <row r="1445">
          <cell r="A1445">
            <v>28737</v>
          </cell>
          <cell r="B1445">
            <v>1978</v>
          </cell>
          <cell r="C1445" t="str">
            <v>Sep</v>
          </cell>
          <cell r="D1445">
            <v>4</v>
          </cell>
          <cell r="F1445">
            <v>718</v>
          </cell>
          <cell r="G1445">
            <v>1.4239999999999999</v>
          </cell>
          <cell r="H1445">
            <v>311</v>
          </cell>
          <cell r="I1445">
            <v>0.61699999999999999</v>
          </cell>
          <cell r="J1445">
            <v>70</v>
          </cell>
          <cell r="L1445">
            <v>7.0000000000000007E-2</v>
          </cell>
          <cell r="M1445">
            <v>75</v>
          </cell>
          <cell r="N1445">
            <v>0.14899999999999999</v>
          </cell>
          <cell r="P1445">
            <v>1.2740000000000001E-2</v>
          </cell>
        </row>
        <row r="1446">
          <cell r="A1446">
            <v>28738</v>
          </cell>
          <cell r="B1446">
            <v>1978</v>
          </cell>
          <cell r="C1446" t="str">
            <v>Sep</v>
          </cell>
          <cell r="D1446">
            <v>5</v>
          </cell>
          <cell r="F1446">
            <v>705</v>
          </cell>
          <cell r="G1446">
            <v>1.3979999999999999</v>
          </cell>
          <cell r="H1446">
            <v>319</v>
          </cell>
          <cell r="I1446">
            <v>0.63300000000000001</v>
          </cell>
          <cell r="J1446">
            <v>70</v>
          </cell>
          <cell r="L1446">
            <v>7.0000000000000007E-2</v>
          </cell>
          <cell r="M1446">
            <v>75</v>
          </cell>
          <cell r="N1446">
            <v>0.14899999999999999</v>
          </cell>
          <cell r="P1446">
            <v>1.2740000000000001E-2</v>
          </cell>
        </row>
        <row r="1447">
          <cell r="A1447">
            <v>28739</v>
          </cell>
          <cell r="B1447">
            <v>1978</v>
          </cell>
          <cell r="C1447" t="str">
            <v>Sep</v>
          </cell>
          <cell r="D1447">
            <v>6</v>
          </cell>
          <cell r="F1447">
            <v>712</v>
          </cell>
          <cell r="G1447">
            <v>1.4119999999999999</v>
          </cell>
          <cell r="H1447">
            <v>312</v>
          </cell>
          <cell r="I1447">
            <v>0.61899999999999999</v>
          </cell>
          <cell r="J1447">
            <v>70</v>
          </cell>
          <cell r="L1447">
            <v>7.0000000000000007E-2</v>
          </cell>
          <cell r="M1447">
            <v>134</v>
          </cell>
          <cell r="N1447">
            <v>0.26600000000000001</v>
          </cell>
          <cell r="P1447">
            <v>1.2740000000000001E-2</v>
          </cell>
        </row>
        <row r="1448">
          <cell r="A1448">
            <v>28740</v>
          </cell>
          <cell r="B1448">
            <v>1978</v>
          </cell>
          <cell r="C1448" t="str">
            <v>Sep</v>
          </cell>
          <cell r="D1448">
            <v>7</v>
          </cell>
          <cell r="F1448">
            <v>703</v>
          </cell>
          <cell r="G1448">
            <v>1.3939999999999999</v>
          </cell>
          <cell r="H1448">
            <v>308</v>
          </cell>
          <cell r="I1448">
            <v>0.61099999999999999</v>
          </cell>
          <cell r="J1448">
            <v>70</v>
          </cell>
          <cell r="L1448">
            <v>7.0000000000000007E-2</v>
          </cell>
          <cell r="M1448">
            <v>162</v>
          </cell>
          <cell r="N1448">
            <v>0.32100000000000001</v>
          </cell>
          <cell r="P1448">
            <v>1.2740000000000001E-2</v>
          </cell>
        </row>
        <row r="1449">
          <cell r="A1449">
            <v>28741</v>
          </cell>
          <cell r="B1449">
            <v>1978</v>
          </cell>
          <cell r="C1449" t="str">
            <v>Sep</v>
          </cell>
          <cell r="D1449">
            <v>8</v>
          </cell>
          <cell r="F1449">
            <v>665</v>
          </cell>
          <cell r="G1449">
            <v>1.319</v>
          </cell>
          <cell r="H1449">
            <v>304</v>
          </cell>
          <cell r="I1449">
            <v>0.60299999999999998</v>
          </cell>
          <cell r="J1449">
            <v>70</v>
          </cell>
          <cell r="L1449">
            <v>7.0000000000000007E-2</v>
          </cell>
          <cell r="M1449">
            <v>75</v>
          </cell>
          <cell r="N1449">
            <v>0.14899999999999999</v>
          </cell>
          <cell r="P1449">
            <v>1.2740000000000001E-2</v>
          </cell>
        </row>
        <row r="1450">
          <cell r="A1450">
            <v>28742</v>
          </cell>
          <cell r="B1450">
            <v>1978</v>
          </cell>
          <cell r="C1450" t="str">
            <v>Sep</v>
          </cell>
          <cell r="D1450">
            <v>9</v>
          </cell>
          <cell r="F1450">
            <v>620</v>
          </cell>
          <cell r="G1450">
            <v>1.23</v>
          </cell>
          <cell r="H1450">
            <v>293</v>
          </cell>
          <cell r="I1450">
            <v>0.58099999999999996</v>
          </cell>
          <cell r="J1450">
            <v>70</v>
          </cell>
          <cell r="L1450">
            <v>7.0000000000000007E-2</v>
          </cell>
          <cell r="M1450">
            <v>0</v>
          </cell>
          <cell r="N1450">
            <v>0</v>
          </cell>
          <cell r="P1450">
            <v>1.2740000000000001E-2</v>
          </cell>
        </row>
        <row r="1451">
          <cell r="A1451">
            <v>28743</v>
          </cell>
          <cell r="B1451">
            <v>1978</v>
          </cell>
          <cell r="C1451" t="str">
            <v>Sep</v>
          </cell>
          <cell r="D1451">
            <v>10</v>
          </cell>
          <cell r="F1451">
            <v>566</v>
          </cell>
          <cell r="G1451">
            <v>1.123</v>
          </cell>
          <cell r="H1451">
            <v>298</v>
          </cell>
          <cell r="I1451">
            <v>0.59099999999999997</v>
          </cell>
          <cell r="J1451">
            <v>70</v>
          </cell>
          <cell r="L1451">
            <v>7.0000000000000007E-2</v>
          </cell>
          <cell r="M1451">
            <v>0</v>
          </cell>
          <cell r="N1451">
            <v>0</v>
          </cell>
          <cell r="P1451">
            <v>1.2740000000000001E-2</v>
          </cell>
        </row>
        <row r="1452">
          <cell r="A1452">
            <v>28744</v>
          </cell>
          <cell r="B1452">
            <v>1978</v>
          </cell>
          <cell r="C1452" t="str">
            <v>Sep</v>
          </cell>
          <cell r="D1452">
            <v>11</v>
          </cell>
          <cell r="F1452">
            <v>538</v>
          </cell>
          <cell r="G1452">
            <v>1.0669999999999999</v>
          </cell>
          <cell r="H1452">
            <v>315</v>
          </cell>
          <cell r="I1452">
            <v>0.625</v>
          </cell>
          <cell r="J1452">
            <v>70</v>
          </cell>
          <cell r="L1452">
            <v>7.0000000000000007E-2</v>
          </cell>
          <cell r="M1452">
            <v>75</v>
          </cell>
          <cell r="N1452">
            <v>0.14899999999999999</v>
          </cell>
          <cell r="P1452">
            <v>1.2740000000000001E-2</v>
          </cell>
        </row>
        <row r="1453">
          <cell r="A1453">
            <v>28745</v>
          </cell>
          <cell r="B1453">
            <v>1978</v>
          </cell>
          <cell r="C1453" t="str">
            <v>Sep</v>
          </cell>
          <cell r="D1453">
            <v>12</v>
          </cell>
          <cell r="F1453">
            <v>532</v>
          </cell>
          <cell r="G1453">
            <v>1.0549999999999999</v>
          </cell>
          <cell r="H1453">
            <v>322</v>
          </cell>
          <cell r="I1453">
            <v>0.63900000000000001</v>
          </cell>
          <cell r="J1453">
            <v>70</v>
          </cell>
          <cell r="L1453">
            <v>7.0000000000000007E-2</v>
          </cell>
          <cell r="M1453">
            <v>72</v>
          </cell>
          <cell r="N1453">
            <v>0.14299999999999999</v>
          </cell>
          <cell r="P1453">
            <v>1.2740000000000001E-2</v>
          </cell>
        </row>
        <row r="1454">
          <cell r="A1454">
            <v>28746</v>
          </cell>
          <cell r="B1454">
            <v>1978</v>
          </cell>
          <cell r="C1454" t="str">
            <v>Sep</v>
          </cell>
          <cell r="D1454">
            <v>13</v>
          </cell>
          <cell r="F1454">
            <v>523</v>
          </cell>
          <cell r="G1454">
            <v>1.0369999999999999</v>
          </cell>
          <cell r="H1454">
            <v>311</v>
          </cell>
          <cell r="I1454">
            <v>0.61699999999999999</v>
          </cell>
          <cell r="J1454">
            <v>23</v>
          </cell>
          <cell r="L1454">
            <v>2.3E-2</v>
          </cell>
          <cell r="M1454">
            <v>0</v>
          </cell>
          <cell r="N1454">
            <v>0</v>
          </cell>
          <cell r="P1454">
            <v>4.1859999999999996E-3</v>
          </cell>
        </row>
        <row r="1455">
          <cell r="A1455">
            <v>28747</v>
          </cell>
          <cell r="B1455">
            <v>1978</v>
          </cell>
          <cell r="C1455" t="str">
            <v>Sep</v>
          </cell>
          <cell r="D1455">
            <v>14</v>
          </cell>
          <cell r="F1455">
            <v>498</v>
          </cell>
          <cell r="G1455">
            <v>0.98799999999999999</v>
          </cell>
          <cell r="H1455">
            <v>309</v>
          </cell>
          <cell r="I1455">
            <v>0.61299999999999999</v>
          </cell>
          <cell r="J1455">
            <v>0</v>
          </cell>
          <cell r="L1455">
            <v>0</v>
          </cell>
          <cell r="M1455">
            <v>0</v>
          </cell>
          <cell r="N1455">
            <v>0</v>
          </cell>
          <cell r="P1455">
            <v>0</v>
          </cell>
        </row>
        <row r="1456">
          <cell r="A1456">
            <v>28748</v>
          </cell>
          <cell r="B1456">
            <v>1978</v>
          </cell>
          <cell r="C1456" t="str">
            <v>Sep</v>
          </cell>
          <cell r="D1456">
            <v>15</v>
          </cell>
          <cell r="F1456">
            <v>488</v>
          </cell>
          <cell r="G1456">
            <v>0.96799999999999997</v>
          </cell>
          <cell r="H1456">
            <v>310</v>
          </cell>
          <cell r="I1456">
            <v>0.61499999999999999</v>
          </cell>
          <cell r="J1456">
            <v>0</v>
          </cell>
          <cell r="L1456">
            <v>0</v>
          </cell>
          <cell r="M1456">
            <v>0</v>
          </cell>
          <cell r="N1456">
            <v>0</v>
          </cell>
          <cell r="P1456">
            <v>0</v>
          </cell>
        </row>
        <row r="1457">
          <cell r="A1457">
            <v>28749</v>
          </cell>
          <cell r="B1457">
            <v>1978</v>
          </cell>
          <cell r="C1457" t="str">
            <v>Sep</v>
          </cell>
          <cell r="D1457">
            <v>16</v>
          </cell>
          <cell r="F1457">
            <v>487</v>
          </cell>
          <cell r="G1457">
            <v>0.96599999999999997</v>
          </cell>
          <cell r="H1457">
            <v>308</v>
          </cell>
          <cell r="I1457">
            <v>0.61099999999999999</v>
          </cell>
          <cell r="J1457">
            <v>0</v>
          </cell>
          <cell r="L1457">
            <v>0</v>
          </cell>
          <cell r="M1457">
            <v>0</v>
          </cell>
          <cell r="N1457">
            <v>0</v>
          </cell>
          <cell r="P1457">
            <v>0</v>
          </cell>
        </row>
        <row r="1458">
          <cell r="A1458">
            <v>28750</v>
          </cell>
          <cell r="B1458">
            <v>1978</v>
          </cell>
          <cell r="C1458" t="str">
            <v>Sep</v>
          </cell>
          <cell r="D1458">
            <v>17</v>
          </cell>
          <cell r="F1458">
            <v>491</v>
          </cell>
          <cell r="G1458">
            <v>0.97399999999999998</v>
          </cell>
          <cell r="H1458">
            <v>295</v>
          </cell>
          <cell r="I1458">
            <v>0.58499999999999996</v>
          </cell>
          <cell r="J1458">
            <v>0</v>
          </cell>
          <cell r="L1458">
            <v>0</v>
          </cell>
          <cell r="M1458">
            <v>0</v>
          </cell>
          <cell r="N1458">
            <v>0</v>
          </cell>
          <cell r="P1458">
            <v>0</v>
          </cell>
        </row>
        <row r="1459">
          <cell r="A1459">
            <v>28751</v>
          </cell>
          <cell r="B1459">
            <v>1978</v>
          </cell>
          <cell r="C1459" t="str">
            <v>Sep</v>
          </cell>
          <cell r="D1459">
            <v>18</v>
          </cell>
          <cell r="F1459">
            <v>479</v>
          </cell>
          <cell r="G1459">
            <v>0.95</v>
          </cell>
          <cell r="H1459">
            <v>270</v>
          </cell>
          <cell r="I1459">
            <v>0.53600000000000003</v>
          </cell>
          <cell r="J1459">
            <v>0</v>
          </cell>
          <cell r="L1459">
            <v>0</v>
          </cell>
          <cell r="M1459">
            <v>0</v>
          </cell>
          <cell r="N1459">
            <v>0</v>
          </cell>
          <cell r="P1459">
            <v>0</v>
          </cell>
        </row>
        <row r="1460">
          <cell r="A1460">
            <v>28752</v>
          </cell>
          <cell r="B1460">
            <v>1978</v>
          </cell>
          <cell r="C1460" t="str">
            <v>Sep</v>
          </cell>
          <cell r="D1460">
            <v>19</v>
          </cell>
          <cell r="F1460">
            <v>455</v>
          </cell>
          <cell r="G1460">
            <v>0.90200000000000002</v>
          </cell>
          <cell r="H1460">
            <v>238</v>
          </cell>
          <cell r="I1460">
            <v>0.47199999999999998</v>
          </cell>
          <cell r="J1460">
            <v>0</v>
          </cell>
          <cell r="L1460">
            <v>0</v>
          </cell>
          <cell r="M1460">
            <v>0</v>
          </cell>
          <cell r="N1460">
            <v>0</v>
          </cell>
          <cell r="P1460">
            <v>0</v>
          </cell>
        </row>
        <row r="1461">
          <cell r="A1461">
            <v>28753</v>
          </cell>
          <cell r="B1461">
            <v>1978</v>
          </cell>
          <cell r="C1461" t="str">
            <v>Sep</v>
          </cell>
          <cell r="D1461">
            <v>20</v>
          </cell>
          <cell r="F1461">
            <v>447</v>
          </cell>
          <cell r="G1461">
            <v>0.88700000000000001</v>
          </cell>
          <cell r="H1461">
            <v>230</v>
          </cell>
          <cell r="I1461">
            <v>0.45600000000000002</v>
          </cell>
          <cell r="J1461">
            <v>0</v>
          </cell>
          <cell r="L1461">
            <v>0</v>
          </cell>
          <cell r="M1461">
            <v>0</v>
          </cell>
          <cell r="N1461">
            <v>0</v>
          </cell>
          <cell r="P1461">
            <v>0</v>
          </cell>
        </row>
        <row r="1462">
          <cell r="A1462">
            <v>28754</v>
          </cell>
          <cell r="B1462">
            <v>1978</v>
          </cell>
          <cell r="C1462" t="str">
            <v>Sep</v>
          </cell>
          <cell r="D1462">
            <v>21</v>
          </cell>
          <cell r="F1462">
            <v>444</v>
          </cell>
          <cell r="G1462">
            <v>0.88100000000000001</v>
          </cell>
          <cell r="H1462">
            <v>233</v>
          </cell>
          <cell r="I1462">
            <v>0.46200000000000002</v>
          </cell>
          <cell r="J1462">
            <v>0</v>
          </cell>
          <cell r="L1462">
            <v>0</v>
          </cell>
          <cell r="M1462">
            <v>0</v>
          </cell>
          <cell r="N1462">
            <v>0</v>
          </cell>
          <cell r="P1462">
            <v>0</v>
          </cell>
        </row>
        <row r="1463">
          <cell r="A1463">
            <v>28755</v>
          </cell>
          <cell r="B1463">
            <v>1978</v>
          </cell>
          <cell r="C1463" t="str">
            <v>Sep</v>
          </cell>
          <cell r="D1463">
            <v>22</v>
          </cell>
          <cell r="F1463">
            <v>432</v>
          </cell>
          <cell r="G1463">
            <v>0.85699999999999998</v>
          </cell>
          <cell r="H1463">
            <v>236</v>
          </cell>
          <cell r="I1463">
            <v>0.46800000000000003</v>
          </cell>
          <cell r="J1463">
            <v>0</v>
          </cell>
          <cell r="L1463">
            <v>0</v>
          </cell>
          <cell r="M1463">
            <v>0</v>
          </cell>
          <cell r="N1463">
            <v>0</v>
          </cell>
          <cell r="P1463">
            <v>0</v>
          </cell>
        </row>
        <row r="1464">
          <cell r="A1464">
            <v>28756</v>
          </cell>
          <cell r="B1464">
            <v>1978</v>
          </cell>
          <cell r="C1464" t="str">
            <v>Sep</v>
          </cell>
          <cell r="D1464">
            <v>23</v>
          </cell>
          <cell r="F1464">
            <v>428</v>
          </cell>
          <cell r="G1464">
            <v>0.84899999999999998</v>
          </cell>
          <cell r="H1464">
            <v>239</v>
          </cell>
          <cell r="I1464">
            <v>0.47399999999999998</v>
          </cell>
          <cell r="J1464">
            <v>0</v>
          </cell>
          <cell r="L1464">
            <v>0</v>
          </cell>
          <cell r="M1464">
            <v>0</v>
          </cell>
          <cell r="N1464">
            <v>0</v>
          </cell>
          <cell r="P1464">
            <v>0</v>
          </cell>
        </row>
        <row r="1465">
          <cell r="A1465">
            <v>28757</v>
          </cell>
          <cell r="B1465">
            <v>1978</v>
          </cell>
          <cell r="C1465" t="str">
            <v>Sep</v>
          </cell>
          <cell r="D1465">
            <v>24</v>
          </cell>
          <cell r="F1465">
            <v>452</v>
          </cell>
          <cell r="G1465">
            <v>0.89700000000000002</v>
          </cell>
          <cell r="H1465">
            <v>243</v>
          </cell>
          <cell r="I1465">
            <v>0.48199999999999998</v>
          </cell>
          <cell r="J1465">
            <v>0</v>
          </cell>
          <cell r="L1465">
            <v>0</v>
          </cell>
          <cell r="M1465">
            <v>0</v>
          </cell>
          <cell r="N1465">
            <v>0</v>
          </cell>
          <cell r="P1465">
            <v>0</v>
          </cell>
        </row>
        <row r="1466">
          <cell r="A1466">
            <v>28758</v>
          </cell>
          <cell r="B1466">
            <v>1978</v>
          </cell>
          <cell r="C1466" t="str">
            <v>Sep</v>
          </cell>
          <cell r="D1466">
            <v>25</v>
          </cell>
          <cell r="F1466">
            <v>479</v>
          </cell>
          <cell r="G1466">
            <v>0.95</v>
          </cell>
          <cell r="H1466">
            <v>248</v>
          </cell>
          <cell r="I1466">
            <v>0.49199999999999999</v>
          </cell>
          <cell r="J1466">
            <v>0</v>
          </cell>
          <cell r="L1466">
            <v>0</v>
          </cell>
          <cell r="M1466">
            <v>0</v>
          </cell>
          <cell r="N1466">
            <v>0</v>
          </cell>
          <cell r="P1466">
            <v>0</v>
          </cell>
        </row>
        <row r="1467">
          <cell r="A1467">
            <v>28759</v>
          </cell>
          <cell r="B1467">
            <v>1978</v>
          </cell>
          <cell r="C1467" t="str">
            <v>Sep</v>
          </cell>
          <cell r="D1467">
            <v>26</v>
          </cell>
          <cell r="F1467">
            <v>497</v>
          </cell>
          <cell r="G1467">
            <v>0.98599999999999999</v>
          </cell>
          <cell r="H1467">
            <v>253</v>
          </cell>
          <cell r="I1467">
            <v>0.502</v>
          </cell>
          <cell r="J1467">
            <v>0</v>
          </cell>
          <cell r="L1467">
            <v>0</v>
          </cell>
          <cell r="M1467">
            <v>0</v>
          </cell>
          <cell r="N1467">
            <v>0</v>
          </cell>
          <cell r="P1467">
            <v>0</v>
          </cell>
        </row>
        <row r="1468">
          <cell r="A1468">
            <v>28760</v>
          </cell>
          <cell r="B1468">
            <v>1978</v>
          </cell>
          <cell r="C1468" t="str">
            <v>Sep</v>
          </cell>
          <cell r="D1468">
            <v>27</v>
          </cell>
          <cell r="F1468">
            <v>509</v>
          </cell>
          <cell r="G1468">
            <v>1.01</v>
          </cell>
          <cell r="H1468">
            <v>264</v>
          </cell>
          <cell r="I1468">
            <v>0.52400000000000002</v>
          </cell>
          <cell r="J1468">
            <v>0</v>
          </cell>
          <cell r="L1468">
            <v>0</v>
          </cell>
          <cell r="M1468">
            <v>0</v>
          </cell>
          <cell r="N1468">
            <v>0</v>
          </cell>
          <cell r="P1468">
            <v>0</v>
          </cell>
        </row>
        <row r="1469">
          <cell r="A1469">
            <v>28761</v>
          </cell>
          <cell r="B1469">
            <v>1978</v>
          </cell>
          <cell r="C1469" t="str">
            <v>Sep</v>
          </cell>
          <cell r="D1469">
            <v>28</v>
          </cell>
          <cell r="F1469">
            <v>504</v>
          </cell>
          <cell r="G1469">
            <v>1</v>
          </cell>
          <cell r="H1469">
            <v>284</v>
          </cell>
          <cell r="I1469">
            <v>0.56299999999999994</v>
          </cell>
          <cell r="J1469">
            <v>0</v>
          </cell>
          <cell r="L1469">
            <v>0</v>
          </cell>
          <cell r="M1469">
            <v>0</v>
          </cell>
          <cell r="N1469">
            <v>0</v>
          </cell>
          <cell r="P1469">
            <v>0</v>
          </cell>
        </row>
        <row r="1470">
          <cell r="A1470">
            <v>28762</v>
          </cell>
          <cell r="B1470">
            <v>1978</v>
          </cell>
          <cell r="C1470" t="str">
            <v>Sep</v>
          </cell>
          <cell r="D1470">
            <v>29</v>
          </cell>
          <cell r="F1470">
            <v>500</v>
          </cell>
          <cell r="G1470">
            <v>0.99199999999999999</v>
          </cell>
          <cell r="H1470">
            <v>299</v>
          </cell>
          <cell r="I1470">
            <v>0.59299999999999997</v>
          </cell>
          <cell r="J1470">
            <v>0</v>
          </cell>
          <cell r="L1470">
            <v>0</v>
          </cell>
          <cell r="M1470">
            <v>0</v>
          </cell>
          <cell r="N1470">
            <v>0</v>
          </cell>
          <cell r="P1470">
            <v>0</v>
          </cell>
        </row>
        <row r="1471">
          <cell r="A1471">
            <v>28763</v>
          </cell>
          <cell r="B1471">
            <v>1978</v>
          </cell>
          <cell r="C1471" t="str">
            <v>Sep</v>
          </cell>
          <cell r="D1471">
            <v>30</v>
          </cell>
          <cell r="F1471">
            <v>487</v>
          </cell>
          <cell r="G1471">
            <v>0.96599999999999997</v>
          </cell>
          <cell r="H1471">
            <v>301</v>
          </cell>
          <cell r="I1471">
            <v>0.59699999999999998</v>
          </cell>
          <cell r="J1471">
            <v>0</v>
          </cell>
          <cell r="L1471">
            <v>0</v>
          </cell>
          <cell r="M1471">
            <v>0</v>
          </cell>
          <cell r="N1471">
            <v>0</v>
          </cell>
          <cell r="P1471">
            <v>0</v>
          </cell>
        </row>
        <row r="1472">
          <cell r="A1472">
            <v>28764</v>
          </cell>
          <cell r="B1472">
            <v>1978</v>
          </cell>
          <cell r="C1472" t="str">
            <v>Oct</v>
          </cell>
          <cell r="D1472">
            <v>1</v>
          </cell>
          <cell r="F1472">
            <v>479</v>
          </cell>
          <cell r="G1472">
            <v>0.95</v>
          </cell>
          <cell r="H1472">
            <v>316</v>
          </cell>
          <cell r="I1472">
            <v>0.627</v>
          </cell>
          <cell r="J1472">
            <v>0</v>
          </cell>
          <cell r="L1472">
            <v>0</v>
          </cell>
          <cell r="M1472">
            <v>0</v>
          </cell>
          <cell r="N1472">
            <v>0</v>
          </cell>
          <cell r="P1472">
            <v>0</v>
          </cell>
        </row>
        <row r="1473">
          <cell r="A1473">
            <v>28765</v>
          </cell>
          <cell r="B1473">
            <v>1978</v>
          </cell>
          <cell r="C1473" t="str">
            <v>Oct</v>
          </cell>
          <cell r="D1473">
            <v>2</v>
          </cell>
          <cell r="F1473">
            <v>463</v>
          </cell>
          <cell r="G1473">
            <v>0.91800000000000004</v>
          </cell>
          <cell r="H1473">
            <v>359</v>
          </cell>
          <cell r="I1473">
            <v>0.71199999999999997</v>
          </cell>
          <cell r="J1473">
            <v>0</v>
          </cell>
          <cell r="L1473">
            <v>0</v>
          </cell>
          <cell r="M1473">
            <v>0</v>
          </cell>
          <cell r="N1473">
            <v>0</v>
          </cell>
          <cell r="P1473">
            <v>0</v>
          </cell>
        </row>
        <row r="1474">
          <cell r="A1474">
            <v>28766</v>
          </cell>
          <cell r="B1474">
            <v>1978</v>
          </cell>
          <cell r="C1474" t="str">
            <v>Oct</v>
          </cell>
          <cell r="D1474">
            <v>3</v>
          </cell>
          <cell r="F1474">
            <v>483</v>
          </cell>
          <cell r="G1474">
            <v>0.95799999999999996</v>
          </cell>
          <cell r="H1474">
            <v>366</v>
          </cell>
          <cell r="I1474">
            <v>0.72599999999999998</v>
          </cell>
          <cell r="J1474">
            <v>0</v>
          </cell>
          <cell r="L1474">
            <v>0</v>
          </cell>
          <cell r="M1474">
            <v>0</v>
          </cell>
          <cell r="N1474">
            <v>0</v>
          </cell>
          <cell r="P1474">
            <v>0</v>
          </cell>
        </row>
        <row r="1475">
          <cell r="A1475">
            <v>28767</v>
          </cell>
          <cell r="B1475">
            <v>1978</v>
          </cell>
          <cell r="C1475" t="str">
            <v>Oct</v>
          </cell>
          <cell r="D1475">
            <v>4</v>
          </cell>
          <cell r="F1475">
            <v>487</v>
          </cell>
          <cell r="G1475">
            <v>0.96599999999999997</v>
          </cell>
          <cell r="H1475">
            <v>363</v>
          </cell>
          <cell r="I1475">
            <v>0.72</v>
          </cell>
          <cell r="J1475">
            <v>0</v>
          </cell>
          <cell r="L1475">
            <v>0</v>
          </cell>
          <cell r="M1475">
            <v>0</v>
          </cell>
          <cell r="N1475">
            <v>0</v>
          </cell>
          <cell r="P1475">
            <v>0</v>
          </cell>
        </row>
        <row r="1476">
          <cell r="A1476">
            <v>28768</v>
          </cell>
          <cell r="B1476">
            <v>1978</v>
          </cell>
          <cell r="C1476" t="str">
            <v>Oct</v>
          </cell>
          <cell r="D1476">
            <v>5</v>
          </cell>
          <cell r="F1476">
            <v>467</v>
          </cell>
          <cell r="G1476">
            <v>0.92600000000000005</v>
          </cell>
          <cell r="H1476">
            <v>317</v>
          </cell>
          <cell r="I1476">
            <v>0.629</v>
          </cell>
          <cell r="J1476">
            <v>0</v>
          </cell>
          <cell r="L1476">
            <v>0</v>
          </cell>
          <cell r="M1476">
            <v>0</v>
          </cell>
          <cell r="N1476">
            <v>0</v>
          </cell>
          <cell r="P1476">
            <v>0</v>
          </cell>
        </row>
        <row r="1477">
          <cell r="A1477">
            <v>28769</v>
          </cell>
          <cell r="B1477">
            <v>1978</v>
          </cell>
          <cell r="C1477" t="str">
            <v>Oct</v>
          </cell>
          <cell r="D1477">
            <v>6</v>
          </cell>
          <cell r="F1477">
            <v>456</v>
          </cell>
          <cell r="G1477">
            <v>0.90400000000000003</v>
          </cell>
          <cell r="H1477">
            <v>230</v>
          </cell>
          <cell r="I1477">
            <v>0.45600000000000002</v>
          </cell>
          <cell r="J1477">
            <v>0</v>
          </cell>
          <cell r="L1477">
            <v>0</v>
          </cell>
          <cell r="M1477">
            <v>0</v>
          </cell>
          <cell r="N1477">
            <v>0</v>
          </cell>
          <cell r="P1477">
            <v>0</v>
          </cell>
        </row>
        <row r="1478">
          <cell r="A1478">
            <v>28770</v>
          </cell>
          <cell r="B1478">
            <v>1978</v>
          </cell>
          <cell r="C1478" t="str">
            <v>Oct</v>
          </cell>
          <cell r="D1478">
            <v>7</v>
          </cell>
          <cell r="F1478">
            <v>482</v>
          </cell>
          <cell r="G1478">
            <v>0.95599999999999996</v>
          </cell>
          <cell r="H1478">
            <v>207</v>
          </cell>
          <cell r="I1478">
            <v>0.41099999999999998</v>
          </cell>
          <cell r="J1478">
            <v>0</v>
          </cell>
          <cell r="L1478">
            <v>0</v>
          </cell>
          <cell r="M1478">
            <v>0</v>
          </cell>
          <cell r="N1478">
            <v>0</v>
          </cell>
          <cell r="P1478">
            <v>0</v>
          </cell>
        </row>
        <row r="1479">
          <cell r="A1479">
            <v>28771</v>
          </cell>
          <cell r="B1479">
            <v>1978</v>
          </cell>
          <cell r="C1479" t="str">
            <v>Oct</v>
          </cell>
          <cell r="D1479">
            <v>8</v>
          </cell>
          <cell r="F1479">
            <v>488</v>
          </cell>
          <cell r="G1479">
            <v>0.96799999999999997</v>
          </cell>
          <cell r="H1479">
            <v>213</v>
          </cell>
          <cell r="I1479">
            <v>0.42199999999999999</v>
          </cell>
          <cell r="J1479">
            <v>0</v>
          </cell>
          <cell r="L1479">
            <v>0</v>
          </cell>
          <cell r="M1479">
            <v>0</v>
          </cell>
          <cell r="N1479">
            <v>0</v>
          </cell>
          <cell r="P1479">
            <v>0</v>
          </cell>
        </row>
        <row r="1480">
          <cell r="A1480">
            <v>28772</v>
          </cell>
          <cell r="B1480">
            <v>1978</v>
          </cell>
          <cell r="C1480" t="str">
            <v>Oct</v>
          </cell>
          <cell r="D1480">
            <v>9</v>
          </cell>
          <cell r="F1480">
            <v>516</v>
          </cell>
          <cell r="G1480">
            <v>1.0229999999999999</v>
          </cell>
          <cell r="H1480">
            <v>214</v>
          </cell>
          <cell r="I1480">
            <v>0.42399999999999999</v>
          </cell>
          <cell r="J1480">
            <v>0</v>
          </cell>
          <cell r="L1480">
            <v>0</v>
          </cell>
          <cell r="M1480">
            <v>0</v>
          </cell>
          <cell r="N1480">
            <v>0</v>
          </cell>
          <cell r="P1480">
            <v>0</v>
          </cell>
        </row>
        <row r="1481">
          <cell r="A1481">
            <v>28773</v>
          </cell>
          <cell r="B1481">
            <v>1978</v>
          </cell>
          <cell r="C1481" t="str">
            <v>Oct</v>
          </cell>
          <cell r="D1481">
            <v>10</v>
          </cell>
          <cell r="F1481">
            <v>531</v>
          </cell>
          <cell r="G1481">
            <v>1.0529999999999999</v>
          </cell>
          <cell r="H1481">
            <v>210</v>
          </cell>
          <cell r="I1481">
            <v>0.41699999999999998</v>
          </cell>
          <cell r="J1481">
            <v>47</v>
          </cell>
          <cell r="L1481">
            <v>4.7E-2</v>
          </cell>
          <cell r="M1481">
            <v>0</v>
          </cell>
          <cell r="N1481">
            <v>0</v>
          </cell>
          <cell r="P1481">
            <v>8.5539999999999991E-3</v>
          </cell>
        </row>
        <row r="1482">
          <cell r="A1482">
            <v>28774</v>
          </cell>
          <cell r="B1482">
            <v>1978</v>
          </cell>
          <cell r="C1482" t="str">
            <v>Oct</v>
          </cell>
          <cell r="D1482">
            <v>11</v>
          </cell>
          <cell r="F1482">
            <v>525</v>
          </cell>
          <cell r="G1482">
            <v>1.0409999999999999</v>
          </cell>
          <cell r="H1482">
            <v>219</v>
          </cell>
          <cell r="I1482">
            <v>0.434</v>
          </cell>
          <cell r="J1482">
            <v>70</v>
          </cell>
          <cell r="L1482">
            <v>7.0000000000000007E-2</v>
          </cell>
          <cell r="M1482">
            <v>0</v>
          </cell>
          <cell r="N1482">
            <v>0</v>
          </cell>
          <cell r="P1482">
            <v>1.2740000000000001E-2</v>
          </cell>
        </row>
        <row r="1483">
          <cell r="A1483">
            <v>28775</v>
          </cell>
          <cell r="B1483">
            <v>1978</v>
          </cell>
          <cell r="C1483" t="str">
            <v>Oct</v>
          </cell>
          <cell r="D1483">
            <v>12</v>
          </cell>
          <cell r="F1483">
            <v>496</v>
          </cell>
          <cell r="G1483">
            <v>0.98399999999999999</v>
          </cell>
          <cell r="H1483">
            <v>256</v>
          </cell>
          <cell r="I1483">
            <v>0.50800000000000001</v>
          </cell>
          <cell r="J1483">
            <v>70</v>
          </cell>
          <cell r="L1483">
            <v>7.0000000000000007E-2</v>
          </cell>
          <cell r="M1483">
            <v>0</v>
          </cell>
          <cell r="N1483">
            <v>0</v>
          </cell>
          <cell r="P1483">
            <v>1.2740000000000001E-2</v>
          </cell>
        </row>
        <row r="1484">
          <cell r="A1484">
            <v>28776</v>
          </cell>
          <cell r="B1484">
            <v>1978</v>
          </cell>
          <cell r="C1484" t="str">
            <v>Oct</v>
          </cell>
          <cell r="D1484">
            <v>13</v>
          </cell>
          <cell r="F1484">
            <v>261</v>
          </cell>
          <cell r="G1484">
            <v>0.51800000000000002</v>
          </cell>
          <cell r="H1484">
            <v>260</v>
          </cell>
          <cell r="I1484">
            <v>0.51600000000000001</v>
          </cell>
          <cell r="J1484">
            <v>47</v>
          </cell>
          <cell r="L1484">
            <v>4.7E-2</v>
          </cell>
          <cell r="M1484">
            <v>0</v>
          </cell>
          <cell r="N1484">
            <v>0</v>
          </cell>
          <cell r="P1484">
            <v>8.5539999999999991E-3</v>
          </cell>
        </row>
        <row r="1485">
          <cell r="A1485">
            <v>28777</v>
          </cell>
          <cell r="B1485">
            <v>1978</v>
          </cell>
          <cell r="C1485" t="str">
            <v>Oct</v>
          </cell>
          <cell r="D1485">
            <v>14</v>
          </cell>
          <cell r="F1485">
            <v>0</v>
          </cell>
          <cell r="G1485">
            <v>0</v>
          </cell>
          <cell r="H1485">
            <v>278</v>
          </cell>
          <cell r="I1485">
            <v>0.55100000000000005</v>
          </cell>
          <cell r="J1485">
            <v>0</v>
          </cell>
          <cell r="L1485">
            <v>0</v>
          </cell>
          <cell r="M1485">
            <v>0</v>
          </cell>
          <cell r="N1485">
            <v>0</v>
          </cell>
          <cell r="P1485">
            <v>0</v>
          </cell>
        </row>
        <row r="1486">
          <cell r="A1486">
            <v>28778</v>
          </cell>
          <cell r="B1486">
            <v>1978</v>
          </cell>
          <cell r="C1486" t="str">
            <v>Oct</v>
          </cell>
          <cell r="D1486">
            <v>15</v>
          </cell>
          <cell r="F1486">
            <v>0</v>
          </cell>
          <cell r="G1486">
            <v>0</v>
          </cell>
          <cell r="H1486">
            <v>252</v>
          </cell>
          <cell r="I1486">
            <v>0.5</v>
          </cell>
          <cell r="J1486">
            <v>0</v>
          </cell>
          <cell r="L1486">
            <v>0</v>
          </cell>
          <cell r="M1486">
            <v>0</v>
          </cell>
          <cell r="N1486">
            <v>0</v>
          </cell>
          <cell r="P1486">
            <v>0</v>
          </cell>
        </row>
        <row r="1487">
          <cell r="A1487">
            <v>28779</v>
          </cell>
          <cell r="B1487">
            <v>1978</v>
          </cell>
          <cell r="C1487" t="str">
            <v>Oct</v>
          </cell>
          <cell r="D1487">
            <v>16</v>
          </cell>
          <cell r="F1487">
            <v>0</v>
          </cell>
          <cell r="G1487">
            <v>0</v>
          </cell>
          <cell r="H1487">
            <v>189</v>
          </cell>
          <cell r="I1487">
            <v>0.375</v>
          </cell>
          <cell r="J1487">
            <v>0</v>
          </cell>
          <cell r="L1487">
            <v>0</v>
          </cell>
          <cell r="M1487">
            <v>19</v>
          </cell>
          <cell r="N1487">
            <v>3.7999999999999999E-2</v>
          </cell>
          <cell r="P1487">
            <v>0</v>
          </cell>
        </row>
        <row r="1488">
          <cell r="A1488">
            <v>28780</v>
          </cell>
          <cell r="B1488">
            <v>1978</v>
          </cell>
          <cell r="C1488" t="str">
            <v>Oct</v>
          </cell>
          <cell r="D1488">
            <v>17</v>
          </cell>
          <cell r="F1488">
            <v>0</v>
          </cell>
          <cell r="G1488">
            <v>0</v>
          </cell>
          <cell r="H1488">
            <v>185</v>
          </cell>
          <cell r="I1488">
            <v>0.36699999999999999</v>
          </cell>
          <cell r="J1488">
            <v>0</v>
          </cell>
          <cell r="L1488">
            <v>0</v>
          </cell>
          <cell r="M1488">
            <v>50</v>
          </cell>
          <cell r="N1488">
            <v>9.9000000000000005E-2</v>
          </cell>
          <cell r="P1488">
            <v>0</v>
          </cell>
        </row>
        <row r="1489">
          <cell r="A1489">
            <v>28781</v>
          </cell>
          <cell r="B1489">
            <v>1978</v>
          </cell>
          <cell r="C1489" t="str">
            <v>Oct</v>
          </cell>
          <cell r="D1489">
            <v>18</v>
          </cell>
          <cell r="F1489">
            <v>0</v>
          </cell>
          <cell r="G1489">
            <v>0</v>
          </cell>
          <cell r="H1489">
            <v>166</v>
          </cell>
          <cell r="I1489">
            <v>0.32900000000000001</v>
          </cell>
          <cell r="J1489">
            <v>0</v>
          </cell>
          <cell r="L1489">
            <v>0</v>
          </cell>
          <cell r="M1489">
            <v>50</v>
          </cell>
          <cell r="N1489">
            <v>9.9000000000000005E-2</v>
          </cell>
          <cell r="P1489">
            <v>0</v>
          </cell>
        </row>
        <row r="1490">
          <cell r="A1490">
            <v>28782</v>
          </cell>
          <cell r="B1490">
            <v>1978</v>
          </cell>
          <cell r="C1490" t="str">
            <v>Oct</v>
          </cell>
          <cell r="D1490">
            <v>19</v>
          </cell>
          <cell r="F1490">
            <v>0</v>
          </cell>
          <cell r="G1490">
            <v>0</v>
          </cell>
          <cell r="H1490">
            <v>149</v>
          </cell>
          <cell r="I1490">
            <v>0.29599999999999999</v>
          </cell>
          <cell r="J1490">
            <v>0</v>
          </cell>
          <cell r="L1490">
            <v>0</v>
          </cell>
          <cell r="M1490">
            <v>50</v>
          </cell>
          <cell r="N1490">
            <v>9.9000000000000005E-2</v>
          </cell>
          <cell r="P1490">
            <v>0</v>
          </cell>
        </row>
        <row r="1491">
          <cell r="A1491">
            <v>28783</v>
          </cell>
          <cell r="B1491">
            <v>1978</v>
          </cell>
          <cell r="C1491" t="str">
            <v>Oct</v>
          </cell>
          <cell r="D1491">
            <v>20</v>
          </cell>
          <cell r="F1491">
            <v>0</v>
          </cell>
          <cell r="G1491">
            <v>0</v>
          </cell>
          <cell r="H1491">
            <v>138</v>
          </cell>
          <cell r="I1491">
            <v>0.27400000000000002</v>
          </cell>
          <cell r="J1491">
            <v>0</v>
          </cell>
          <cell r="L1491">
            <v>0</v>
          </cell>
          <cell r="M1491">
            <v>19</v>
          </cell>
          <cell r="N1491">
            <v>3.7999999999999999E-2</v>
          </cell>
          <cell r="P1491">
            <v>0</v>
          </cell>
        </row>
        <row r="1492">
          <cell r="A1492">
            <v>28784</v>
          </cell>
          <cell r="B1492">
            <v>1978</v>
          </cell>
          <cell r="C1492" t="str">
            <v>Oct</v>
          </cell>
          <cell r="D1492">
            <v>21</v>
          </cell>
          <cell r="F1492">
            <v>0</v>
          </cell>
          <cell r="G1492">
            <v>0</v>
          </cell>
          <cell r="H1492">
            <v>139</v>
          </cell>
          <cell r="I1492">
            <v>0.27600000000000002</v>
          </cell>
          <cell r="J1492">
            <v>0</v>
          </cell>
          <cell r="L1492">
            <v>0</v>
          </cell>
          <cell r="M1492">
            <v>17</v>
          </cell>
          <cell r="N1492">
            <v>3.4000000000000002E-2</v>
          </cell>
          <cell r="P1492">
            <v>0</v>
          </cell>
        </row>
        <row r="1493">
          <cell r="A1493">
            <v>28785</v>
          </cell>
          <cell r="B1493">
            <v>1978</v>
          </cell>
          <cell r="C1493" t="str">
            <v>Oct</v>
          </cell>
          <cell r="D1493">
            <v>22</v>
          </cell>
          <cell r="F1493">
            <v>0</v>
          </cell>
          <cell r="G1493">
            <v>0</v>
          </cell>
          <cell r="H1493">
            <v>139</v>
          </cell>
          <cell r="I1493">
            <v>0.27600000000000002</v>
          </cell>
          <cell r="J1493">
            <v>0</v>
          </cell>
          <cell r="L1493">
            <v>0</v>
          </cell>
          <cell r="M1493">
            <v>50</v>
          </cell>
          <cell r="N1493">
            <v>9.9000000000000005E-2</v>
          </cell>
          <cell r="P1493">
            <v>0</v>
          </cell>
        </row>
        <row r="1494">
          <cell r="A1494">
            <v>28786</v>
          </cell>
          <cell r="B1494">
            <v>1978</v>
          </cell>
          <cell r="C1494" t="str">
            <v>Oct</v>
          </cell>
          <cell r="D1494">
            <v>23</v>
          </cell>
          <cell r="F1494">
            <v>0</v>
          </cell>
          <cell r="G1494">
            <v>0</v>
          </cell>
          <cell r="H1494">
            <v>132</v>
          </cell>
          <cell r="I1494">
            <v>0.26200000000000001</v>
          </cell>
          <cell r="J1494">
            <v>0</v>
          </cell>
          <cell r="L1494">
            <v>0</v>
          </cell>
          <cell r="M1494">
            <v>50</v>
          </cell>
          <cell r="N1494">
            <v>9.9000000000000005E-2</v>
          </cell>
          <cell r="P1494">
            <v>0</v>
          </cell>
        </row>
        <row r="1495">
          <cell r="A1495">
            <v>28787</v>
          </cell>
          <cell r="B1495">
            <v>1978</v>
          </cell>
          <cell r="C1495" t="str">
            <v>Oct</v>
          </cell>
          <cell r="D1495">
            <v>24</v>
          </cell>
          <cell r="F1495">
            <v>0</v>
          </cell>
          <cell r="G1495">
            <v>0</v>
          </cell>
          <cell r="H1495">
            <v>128</v>
          </cell>
          <cell r="I1495">
            <v>0.254</v>
          </cell>
          <cell r="J1495">
            <v>0</v>
          </cell>
          <cell r="L1495">
            <v>0</v>
          </cell>
          <cell r="M1495">
            <v>50</v>
          </cell>
          <cell r="N1495">
            <v>9.9000000000000005E-2</v>
          </cell>
          <cell r="P1495">
            <v>0</v>
          </cell>
        </row>
        <row r="1496">
          <cell r="A1496">
            <v>28788</v>
          </cell>
          <cell r="B1496">
            <v>1978</v>
          </cell>
          <cell r="C1496" t="str">
            <v>Oct</v>
          </cell>
          <cell r="D1496">
            <v>25</v>
          </cell>
          <cell r="F1496">
            <v>0</v>
          </cell>
          <cell r="G1496">
            <v>0</v>
          </cell>
          <cell r="H1496">
            <v>117</v>
          </cell>
          <cell r="I1496">
            <v>0.23200000000000001</v>
          </cell>
          <cell r="J1496">
            <v>0</v>
          </cell>
          <cell r="L1496">
            <v>0</v>
          </cell>
          <cell r="M1496">
            <v>17</v>
          </cell>
          <cell r="N1496">
            <v>3.4000000000000002E-2</v>
          </cell>
          <cell r="P1496">
            <v>0</v>
          </cell>
        </row>
        <row r="1497">
          <cell r="A1497">
            <v>28789</v>
          </cell>
          <cell r="B1497">
            <v>1978</v>
          </cell>
          <cell r="C1497" t="str">
            <v>Oct</v>
          </cell>
          <cell r="D1497">
            <v>26</v>
          </cell>
          <cell r="F1497">
            <v>0</v>
          </cell>
          <cell r="G1497">
            <v>0</v>
          </cell>
          <cell r="H1497">
            <v>123</v>
          </cell>
          <cell r="I1497">
            <v>0.24399999999999999</v>
          </cell>
          <cell r="J1497">
            <v>0</v>
          </cell>
          <cell r="L1497">
            <v>0</v>
          </cell>
          <cell r="M1497">
            <v>0</v>
          </cell>
          <cell r="N1497">
            <v>0</v>
          </cell>
          <cell r="P1497">
            <v>0</v>
          </cell>
        </row>
        <row r="1498">
          <cell r="A1498">
            <v>28790</v>
          </cell>
          <cell r="B1498">
            <v>1978</v>
          </cell>
          <cell r="C1498" t="str">
            <v>Oct</v>
          </cell>
          <cell r="D1498">
            <v>27</v>
          </cell>
          <cell r="F1498">
            <v>0</v>
          </cell>
          <cell r="G1498">
            <v>0</v>
          </cell>
          <cell r="H1498">
            <v>131</v>
          </cell>
          <cell r="I1498">
            <v>0.26</v>
          </cell>
          <cell r="J1498">
            <v>0</v>
          </cell>
          <cell r="L1498">
            <v>0</v>
          </cell>
          <cell r="M1498">
            <v>0</v>
          </cell>
          <cell r="N1498">
            <v>0</v>
          </cell>
          <cell r="P1498">
            <v>0</v>
          </cell>
        </row>
        <row r="1499">
          <cell r="A1499">
            <v>28791</v>
          </cell>
          <cell r="B1499">
            <v>1978</v>
          </cell>
          <cell r="C1499" t="str">
            <v>Oct</v>
          </cell>
          <cell r="D1499">
            <v>28</v>
          </cell>
          <cell r="F1499">
            <v>0</v>
          </cell>
          <cell r="G1499">
            <v>0</v>
          </cell>
          <cell r="H1499">
            <v>144</v>
          </cell>
          <cell r="I1499">
            <v>0.28599999999999998</v>
          </cell>
          <cell r="J1499">
            <v>0</v>
          </cell>
          <cell r="L1499">
            <v>0</v>
          </cell>
          <cell r="M1499">
            <v>0</v>
          </cell>
          <cell r="N1499">
            <v>0</v>
          </cell>
          <cell r="P1499">
            <v>0</v>
          </cell>
        </row>
        <row r="1500">
          <cell r="A1500">
            <v>28792</v>
          </cell>
          <cell r="B1500">
            <v>1978</v>
          </cell>
          <cell r="C1500" t="str">
            <v>Oct</v>
          </cell>
          <cell r="D1500">
            <v>29</v>
          </cell>
          <cell r="F1500">
            <v>0</v>
          </cell>
          <cell r="G1500">
            <v>0</v>
          </cell>
          <cell r="H1500">
            <v>148</v>
          </cell>
          <cell r="I1500">
            <v>0.29399999999999998</v>
          </cell>
          <cell r="J1500">
            <v>0</v>
          </cell>
          <cell r="L1500">
            <v>0</v>
          </cell>
          <cell r="M1500">
            <v>33</v>
          </cell>
          <cell r="N1500">
            <v>6.5000000000000002E-2</v>
          </cell>
          <cell r="P1500">
            <v>0</v>
          </cell>
        </row>
        <row r="1501">
          <cell r="A1501">
            <v>28793</v>
          </cell>
          <cell r="B1501">
            <v>1978</v>
          </cell>
          <cell r="C1501" t="str">
            <v>Oct</v>
          </cell>
          <cell r="D1501">
            <v>30</v>
          </cell>
          <cell r="F1501">
            <v>0</v>
          </cell>
          <cell r="G1501">
            <v>0</v>
          </cell>
          <cell r="H1501">
            <v>146</v>
          </cell>
          <cell r="I1501">
            <v>0.28999999999999998</v>
          </cell>
          <cell r="J1501">
            <v>0</v>
          </cell>
          <cell r="L1501">
            <v>0</v>
          </cell>
          <cell r="M1501">
            <v>50</v>
          </cell>
          <cell r="N1501">
            <v>9.9000000000000005E-2</v>
          </cell>
          <cell r="P1501">
            <v>0</v>
          </cell>
        </row>
        <row r="1502">
          <cell r="A1502">
            <v>28794</v>
          </cell>
          <cell r="B1502">
            <v>1978</v>
          </cell>
          <cell r="C1502" t="str">
            <v>Oct</v>
          </cell>
          <cell r="D1502">
            <v>31</v>
          </cell>
          <cell r="F1502">
            <v>0</v>
          </cell>
          <cell r="G1502">
            <v>0</v>
          </cell>
          <cell r="H1502">
            <v>143</v>
          </cell>
          <cell r="I1502">
            <v>0.28399999999999997</v>
          </cell>
          <cell r="J1502">
            <v>0</v>
          </cell>
          <cell r="L1502">
            <v>0</v>
          </cell>
          <cell r="M1502">
            <v>50</v>
          </cell>
          <cell r="N1502">
            <v>9.9000000000000005E-2</v>
          </cell>
          <cell r="P1502">
            <v>0</v>
          </cell>
        </row>
        <row r="1503">
          <cell r="A1503">
            <v>28795</v>
          </cell>
          <cell r="B1503">
            <v>1978</v>
          </cell>
          <cell r="C1503" t="str">
            <v>Nov</v>
          </cell>
          <cell r="D1503">
            <v>1</v>
          </cell>
          <cell r="F1503">
            <v>0</v>
          </cell>
          <cell r="G1503">
            <v>0</v>
          </cell>
          <cell r="H1503">
            <v>141</v>
          </cell>
          <cell r="I1503">
            <v>0.28000000000000003</v>
          </cell>
          <cell r="J1503">
            <v>0</v>
          </cell>
          <cell r="L1503">
            <v>0</v>
          </cell>
          <cell r="M1503">
            <v>50</v>
          </cell>
          <cell r="N1503">
            <v>9.9000000000000005E-2</v>
          </cell>
          <cell r="P1503">
            <v>0</v>
          </cell>
        </row>
        <row r="1504">
          <cell r="A1504">
            <v>28796</v>
          </cell>
          <cell r="B1504">
            <v>1978</v>
          </cell>
          <cell r="C1504" t="str">
            <v>Nov</v>
          </cell>
          <cell r="D1504">
            <v>2</v>
          </cell>
          <cell r="F1504">
            <v>0</v>
          </cell>
          <cell r="G1504">
            <v>0</v>
          </cell>
          <cell r="H1504">
            <v>136</v>
          </cell>
          <cell r="I1504">
            <v>0.27</v>
          </cell>
          <cell r="J1504">
            <v>0</v>
          </cell>
          <cell r="L1504">
            <v>0</v>
          </cell>
          <cell r="M1504">
            <v>50</v>
          </cell>
          <cell r="N1504">
            <v>9.9000000000000005E-2</v>
          </cell>
          <cell r="P1504">
            <v>0</v>
          </cell>
        </row>
        <row r="1505">
          <cell r="A1505">
            <v>28797</v>
          </cell>
          <cell r="B1505">
            <v>1978</v>
          </cell>
          <cell r="C1505" t="str">
            <v>Nov</v>
          </cell>
          <cell r="D1505">
            <v>3</v>
          </cell>
          <cell r="F1505">
            <v>0</v>
          </cell>
          <cell r="G1505">
            <v>0</v>
          </cell>
          <cell r="H1505">
            <v>133</v>
          </cell>
          <cell r="I1505">
            <v>0.26400000000000001</v>
          </cell>
          <cell r="J1505">
            <v>0</v>
          </cell>
          <cell r="L1505">
            <v>0</v>
          </cell>
          <cell r="M1505">
            <v>50</v>
          </cell>
          <cell r="N1505">
            <v>9.9000000000000005E-2</v>
          </cell>
          <cell r="P1505">
            <v>0</v>
          </cell>
        </row>
        <row r="1506">
          <cell r="A1506">
            <v>28798</v>
          </cell>
          <cell r="B1506">
            <v>1978</v>
          </cell>
          <cell r="C1506" t="str">
            <v>Nov</v>
          </cell>
          <cell r="D1506">
            <v>4</v>
          </cell>
          <cell r="F1506">
            <v>0</v>
          </cell>
          <cell r="G1506">
            <v>0</v>
          </cell>
          <cell r="H1506">
            <v>132</v>
          </cell>
          <cell r="I1506">
            <v>0.26200000000000001</v>
          </cell>
          <cell r="J1506">
            <v>0</v>
          </cell>
          <cell r="L1506">
            <v>0</v>
          </cell>
          <cell r="M1506">
            <v>50</v>
          </cell>
          <cell r="N1506">
            <v>9.9000000000000005E-2</v>
          </cell>
          <cell r="P1506">
            <v>0</v>
          </cell>
        </row>
        <row r="1507">
          <cell r="A1507">
            <v>28799</v>
          </cell>
          <cell r="B1507">
            <v>1978</v>
          </cell>
          <cell r="C1507" t="str">
            <v>Nov</v>
          </cell>
          <cell r="D1507">
            <v>5</v>
          </cell>
          <cell r="F1507">
            <v>0</v>
          </cell>
          <cell r="G1507">
            <v>0</v>
          </cell>
          <cell r="H1507">
            <v>129</v>
          </cell>
          <cell r="I1507">
            <v>0.25600000000000001</v>
          </cell>
          <cell r="J1507">
            <v>0</v>
          </cell>
          <cell r="L1507">
            <v>0</v>
          </cell>
          <cell r="M1507">
            <v>50</v>
          </cell>
          <cell r="N1507">
            <v>9.9000000000000005E-2</v>
          </cell>
          <cell r="P1507">
            <v>0</v>
          </cell>
        </row>
        <row r="1508">
          <cell r="A1508">
            <v>28800</v>
          </cell>
          <cell r="B1508">
            <v>1978</v>
          </cell>
          <cell r="C1508" t="str">
            <v>Nov</v>
          </cell>
          <cell r="D1508">
            <v>6</v>
          </cell>
          <cell r="F1508">
            <v>0</v>
          </cell>
          <cell r="G1508">
            <v>0</v>
          </cell>
          <cell r="H1508">
            <v>130</v>
          </cell>
          <cell r="I1508">
            <v>0.25800000000000001</v>
          </cell>
          <cell r="J1508">
            <v>0</v>
          </cell>
          <cell r="L1508">
            <v>0</v>
          </cell>
          <cell r="M1508">
            <v>50</v>
          </cell>
          <cell r="N1508">
            <v>9.9000000000000005E-2</v>
          </cell>
          <cell r="P1508">
            <v>0</v>
          </cell>
        </row>
        <row r="1509">
          <cell r="A1509">
            <v>28801</v>
          </cell>
          <cell r="B1509">
            <v>1978</v>
          </cell>
          <cell r="C1509" t="str">
            <v>Nov</v>
          </cell>
          <cell r="D1509">
            <v>7</v>
          </cell>
          <cell r="F1509">
            <v>0</v>
          </cell>
          <cell r="G1509">
            <v>0</v>
          </cell>
          <cell r="H1509">
            <v>118</v>
          </cell>
          <cell r="I1509">
            <v>0.23400000000000001</v>
          </cell>
          <cell r="J1509">
            <v>0</v>
          </cell>
          <cell r="L1509">
            <v>0</v>
          </cell>
          <cell r="M1509">
            <v>50</v>
          </cell>
          <cell r="N1509">
            <v>9.9000000000000005E-2</v>
          </cell>
          <cell r="P1509">
            <v>0</v>
          </cell>
        </row>
        <row r="1510">
          <cell r="A1510">
            <v>28802</v>
          </cell>
          <cell r="B1510">
            <v>1978</v>
          </cell>
          <cell r="C1510" t="str">
            <v>Nov</v>
          </cell>
          <cell r="D1510">
            <v>8</v>
          </cell>
          <cell r="F1510">
            <v>0</v>
          </cell>
          <cell r="G1510">
            <v>0</v>
          </cell>
          <cell r="H1510">
            <v>119</v>
          </cell>
          <cell r="I1510">
            <v>0.23599999999999999</v>
          </cell>
          <cell r="J1510">
            <v>0</v>
          </cell>
          <cell r="L1510">
            <v>0</v>
          </cell>
          <cell r="M1510">
            <v>67</v>
          </cell>
          <cell r="N1510">
            <v>0.13300000000000001</v>
          </cell>
          <cell r="P1510">
            <v>0</v>
          </cell>
        </row>
        <row r="1511">
          <cell r="A1511">
            <v>28803</v>
          </cell>
          <cell r="B1511">
            <v>1978</v>
          </cell>
          <cell r="C1511" t="str">
            <v>Nov</v>
          </cell>
          <cell r="D1511">
            <v>9</v>
          </cell>
          <cell r="F1511">
            <v>0</v>
          </cell>
          <cell r="G1511">
            <v>0</v>
          </cell>
          <cell r="H1511">
            <v>123</v>
          </cell>
          <cell r="I1511">
            <v>0.24399999999999999</v>
          </cell>
          <cell r="J1511">
            <v>0</v>
          </cell>
          <cell r="L1511">
            <v>0</v>
          </cell>
          <cell r="M1511">
            <v>92</v>
          </cell>
          <cell r="N1511">
            <v>0.182</v>
          </cell>
          <cell r="P1511">
            <v>0</v>
          </cell>
        </row>
        <row r="1512">
          <cell r="A1512">
            <v>28804</v>
          </cell>
          <cell r="B1512">
            <v>1978</v>
          </cell>
          <cell r="C1512" t="str">
            <v>Nov</v>
          </cell>
          <cell r="D1512">
            <v>10</v>
          </cell>
          <cell r="F1512">
            <v>0</v>
          </cell>
          <cell r="G1512">
            <v>0</v>
          </cell>
          <cell r="H1512">
            <v>128</v>
          </cell>
          <cell r="I1512">
            <v>0.254</v>
          </cell>
          <cell r="J1512">
            <v>0</v>
          </cell>
          <cell r="L1512">
            <v>0</v>
          </cell>
          <cell r="M1512">
            <v>75</v>
          </cell>
          <cell r="N1512">
            <v>0.14899999999999999</v>
          </cell>
          <cell r="P1512">
            <v>0</v>
          </cell>
        </row>
        <row r="1513">
          <cell r="A1513">
            <v>28805</v>
          </cell>
          <cell r="B1513">
            <v>1978</v>
          </cell>
          <cell r="C1513" t="str">
            <v>Nov</v>
          </cell>
          <cell r="D1513">
            <v>11</v>
          </cell>
          <cell r="F1513">
            <v>0</v>
          </cell>
          <cell r="G1513">
            <v>0</v>
          </cell>
          <cell r="H1513">
            <v>126</v>
          </cell>
          <cell r="I1513">
            <v>0.25</v>
          </cell>
          <cell r="J1513">
            <v>0</v>
          </cell>
          <cell r="L1513">
            <v>0</v>
          </cell>
          <cell r="M1513">
            <v>75</v>
          </cell>
          <cell r="N1513">
            <v>0.14899999999999999</v>
          </cell>
          <cell r="P1513">
            <v>0</v>
          </cell>
        </row>
        <row r="1514">
          <cell r="A1514">
            <v>28806</v>
          </cell>
          <cell r="B1514">
            <v>1978</v>
          </cell>
          <cell r="C1514" t="str">
            <v>Nov</v>
          </cell>
          <cell r="D1514">
            <v>12</v>
          </cell>
          <cell r="F1514">
            <v>0</v>
          </cell>
          <cell r="G1514">
            <v>0</v>
          </cell>
          <cell r="H1514">
            <v>123</v>
          </cell>
          <cell r="I1514">
            <v>0.24399999999999999</v>
          </cell>
          <cell r="J1514">
            <v>0</v>
          </cell>
          <cell r="L1514">
            <v>0</v>
          </cell>
          <cell r="M1514">
            <v>75</v>
          </cell>
          <cell r="N1514">
            <v>0.14899999999999999</v>
          </cell>
          <cell r="P1514">
            <v>0</v>
          </cell>
        </row>
        <row r="1515">
          <cell r="A1515">
            <v>28807</v>
          </cell>
          <cell r="B1515">
            <v>1978</v>
          </cell>
          <cell r="C1515" t="str">
            <v>Nov</v>
          </cell>
          <cell r="D1515">
            <v>13</v>
          </cell>
          <cell r="F1515">
            <v>0</v>
          </cell>
          <cell r="G1515">
            <v>0</v>
          </cell>
          <cell r="H1515">
            <v>123</v>
          </cell>
          <cell r="I1515">
            <v>0.24399999999999999</v>
          </cell>
          <cell r="J1515">
            <v>0</v>
          </cell>
          <cell r="L1515">
            <v>0</v>
          </cell>
          <cell r="M1515">
            <v>75</v>
          </cell>
          <cell r="N1515">
            <v>0.14899999999999999</v>
          </cell>
          <cell r="P1515">
            <v>0</v>
          </cell>
        </row>
        <row r="1516">
          <cell r="A1516">
            <v>28808</v>
          </cell>
          <cell r="B1516">
            <v>1978</v>
          </cell>
          <cell r="C1516" t="str">
            <v>Nov</v>
          </cell>
          <cell r="D1516">
            <v>14</v>
          </cell>
          <cell r="F1516">
            <v>0</v>
          </cell>
          <cell r="G1516">
            <v>0</v>
          </cell>
          <cell r="H1516">
            <v>119</v>
          </cell>
          <cell r="I1516">
            <v>0.23599999999999999</v>
          </cell>
          <cell r="J1516">
            <v>0</v>
          </cell>
          <cell r="L1516">
            <v>0</v>
          </cell>
          <cell r="M1516">
            <v>63</v>
          </cell>
          <cell r="N1516">
            <v>0.125</v>
          </cell>
          <cell r="P1516">
            <v>0</v>
          </cell>
        </row>
        <row r="1517">
          <cell r="A1517">
            <v>28809</v>
          </cell>
          <cell r="B1517">
            <v>1978</v>
          </cell>
          <cell r="C1517" t="str">
            <v>Nov</v>
          </cell>
          <cell r="D1517">
            <v>15</v>
          </cell>
          <cell r="F1517">
            <v>0</v>
          </cell>
          <cell r="G1517">
            <v>0</v>
          </cell>
          <cell r="H1517">
            <v>116</v>
          </cell>
          <cell r="I1517">
            <v>0.23</v>
          </cell>
          <cell r="J1517">
            <v>0</v>
          </cell>
          <cell r="L1517">
            <v>0</v>
          </cell>
          <cell r="M1517">
            <v>50</v>
          </cell>
          <cell r="N1517">
            <v>9.9000000000000005E-2</v>
          </cell>
          <cell r="P1517">
            <v>0</v>
          </cell>
        </row>
        <row r="1518">
          <cell r="A1518">
            <v>28810</v>
          </cell>
          <cell r="B1518">
            <v>1978</v>
          </cell>
          <cell r="C1518" t="str">
            <v>Nov</v>
          </cell>
          <cell r="D1518">
            <v>16</v>
          </cell>
          <cell r="F1518">
            <v>0</v>
          </cell>
          <cell r="G1518">
            <v>0</v>
          </cell>
          <cell r="H1518">
            <v>125</v>
          </cell>
          <cell r="I1518">
            <v>0.248</v>
          </cell>
          <cell r="J1518">
            <v>0</v>
          </cell>
          <cell r="L1518">
            <v>0</v>
          </cell>
          <cell r="M1518">
            <v>50</v>
          </cell>
          <cell r="N1518">
            <v>9.9000000000000005E-2</v>
          </cell>
          <cell r="P1518">
            <v>0</v>
          </cell>
        </row>
        <row r="1519">
          <cell r="A1519">
            <v>28811</v>
          </cell>
          <cell r="B1519">
            <v>1978</v>
          </cell>
          <cell r="C1519" t="str">
            <v>Nov</v>
          </cell>
          <cell r="D1519">
            <v>17</v>
          </cell>
          <cell r="F1519">
            <v>0</v>
          </cell>
          <cell r="G1519">
            <v>0</v>
          </cell>
          <cell r="H1519">
            <v>128</v>
          </cell>
          <cell r="I1519">
            <v>0.254</v>
          </cell>
          <cell r="J1519">
            <v>0</v>
          </cell>
          <cell r="L1519">
            <v>0</v>
          </cell>
          <cell r="M1519">
            <v>30</v>
          </cell>
          <cell r="N1519">
            <v>0.06</v>
          </cell>
          <cell r="P1519">
            <v>0</v>
          </cell>
        </row>
        <row r="1520">
          <cell r="A1520">
            <v>28812</v>
          </cell>
          <cell r="B1520">
            <v>1978</v>
          </cell>
          <cell r="C1520" t="str">
            <v>Nov</v>
          </cell>
          <cell r="D1520">
            <v>18</v>
          </cell>
          <cell r="F1520">
            <v>0</v>
          </cell>
          <cell r="G1520">
            <v>0</v>
          </cell>
          <cell r="H1520">
            <v>128</v>
          </cell>
          <cell r="I1520">
            <v>0.254</v>
          </cell>
          <cell r="J1520">
            <v>0</v>
          </cell>
          <cell r="L1520">
            <v>0</v>
          </cell>
          <cell r="M1520">
            <v>0</v>
          </cell>
          <cell r="N1520">
            <v>0</v>
          </cell>
          <cell r="P1520">
            <v>0</v>
          </cell>
        </row>
        <row r="1521">
          <cell r="A1521">
            <v>28813</v>
          </cell>
          <cell r="B1521">
            <v>1978</v>
          </cell>
          <cell r="C1521" t="str">
            <v>Nov</v>
          </cell>
          <cell r="D1521">
            <v>19</v>
          </cell>
          <cell r="F1521">
            <v>0</v>
          </cell>
          <cell r="G1521">
            <v>0</v>
          </cell>
          <cell r="H1521">
            <v>129</v>
          </cell>
          <cell r="I1521">
            <v>0.25600000000000001</v>
          </cell>
          <cell r="J1521">
            <v>0</v>
          </cell>
          <cell r="L1521">
            <v>0</v>
          </cell>
          <cell r="M1521">
            <v>0</v>
          </cell>
          <cell r="N1521">
            <v>0</v>
          </cell>
          <cell r="P1521">
            <v>0</v>
          </cell>
        </row>
        <row r="1522">
          <cell r="A1522">
            <v>28814</v>
          </cell>
          <cell r="B1522">
            <v>1978</v>
          </cell>
          <cell r="C1522" t="str">
            <v>Nov</v>
          </cell>
          <cell r="D1522">
            <v>20</v>
          </cell>
          <cell r="F1522">
            <v>0</v>
          </cell>
          <cell r="G1522">
            <v>0</v>
          </cell>
          <cell r="H1522">
            <v>133</v>
          </cell>
          <cell r="I1522">
            <v>0.26400000000000001</v>
          </cell>
          <cell r="J1522">
            <v>0</v>
          </cell>
          <cell r="L1522">
            <v>0</v>
          </cell>
          <cell r="M1522">
            <v>0</v>
          </cell>
          <cell r="N1522">
            <v>0</v>
          </cell>
          <cell r="P1522">
            <v>0</v>
          </cell>
        </row>
        <row r="1523">
          <cell r="A1523">
            <v>28815</v>
          </cell>
          <cell r="B1523">
            <v>1978</v>
          </cell>
          <cell r="C1523" t="str">
            <v>Nov</v>
          </cell>
          <cell r="D1523">
            <v>21</v>
          </cell>
          <cell r="F1523">
            <v>0</v>
          </cell>
          <cell r="G1523">
            <v>0</v>
          </cell>
          <cell r="H1523">
            <v>138</v>
          </cell>
          <cell r="I1523">
            <v>0.27400000000000002</v>
          </cell>
          <cell r="J1523">
            <v>0</v>
          </cell>
          <cell r="L1523">
            <v>0</v>
          </cell>
          <cell r="M1523">
            <v>0</v>
          </cell>
          <cell r="N1523">
            <v>0</v>
          </cell>
          <cell r="P1523">
            <v>0</v>
          </cell>
        </row>
        <row r="1524">
          <cell r="A1524">
            <v>28816</v>
          </cell>
          <cell r="B1524">
            <v>1978</v>
          </cell>
          <cell r="C1524" t="str">
            <v>Nov</v>
          </cell>
          <cell r="D1524">
            <v>22</v>
          </cell>
          <cell r="F1524">
            <v>0</v>
          </cell>
          <cell r="G1524">
            <v>0</v>
          </cell>
          <cell r="H1524">
            <v>146</v>
          </cell>
          <cell r="I1524">
            <v>0.28999999999999998</v>
          </cell>
          <cell r="J1524">
            <v>0</v>
          </cell>
          <cell r="L1524">
            <v>0</v>
          </cell>
          <cell r="M1524">
            <v>0</v>
          </cell>
          <cell r="N1524">
            <v>0</v>
          </cell>
          <cell r="P1524">
            <v>0</v>
          </cell>
        </row>
        <row r="1525">
          <cell r="A1525">
            <v>28817</v>
          </cell>
          <cell r="B1525">
            <v>1978</v>
          </cell>
          <cell r="C1525" t="str">
            <v>Nov</v>
          </cell>
          <cell r="D1525">
            <v>23</v>
          </cell>
          <cell r="F1525">
            <v>0</v>
          </cell>
          <cell r="G1525">
            <v>0</v>
          </cell>
          <cell r="H1525">
            <v>145</v>
          </cell>
          <cell r="I1525">
            <v>0.28799999999999998</v>
          </cell>
          <cell r="J1525">
            <v>0</v>
          </cell>
          <cell r="L1525">
            <v>0</v>
          </cell>
          <cell r="M1525">
            <v>0</v>
          </cell>
          <cell r="N1525">
            <v>0</v>
          </cell>
          <cell r="P1525">
            <v>0</v>
          </cell>
        </row>
        <row r="1526">
          <cell r="A1526">
            <v>28818</v>
          </cell>
          <cell r="B1526">
            <v>1978</v>
          </cell>
          <cell r="C1526" t="str">
            <v>Nov</v>
          </cell>
          <cell r="D1526">
            <v>24</v>
          </cell>
          <cell r="F1526">
            <v>0</v>
          </cell>
          <cell r="G1526">
            <v>0</v>
          </cell>
          <cell r="H1526">
            <v>143</v>
          </cell>
          <cell r="I1526">
            <v>0.28399999999999997</v>
          </cell>
          <cell r="J1526">
            <v>0</v>
          </cell>
          <cell r="L1526">
            <v>0</v>
          </cell>
          <cell r="M1526">
            <v>0</v>
          </cell>
          <cell r="N1526">
            <v>0</v>
          </cell>
          <cell r="P1526">
            <v>0</v>
          </cell>
        </row>
        <row r="1527">
          <cell r="A1527">
            <v>28819</v>
          </cell>
          <cell r="B1527">
            <v>1978</v>
          </cell>
          <cell r="C1527" t="str">
            <v>Nov</v>
          </cell>
          <cell r="D1527">
            <v>25</v>
          </cell>
          <cell r="F1527">
            <v>0</v>
          </cell>
          <cell r="G1527">
            <v>0</v>
          </cell>
          <cell r="H1527">
            <v>139</v>
          </cell>
          <cell r="I1527">
            <v>0.27600000000000002</v>
          </cell>
          <cell r="J1527">
            <v>0</v>
          </cell>
          <cell r="L1527">
            <v>0</v>
          </cell>
          <cell r="M1527">
            <v>0</v>
          </cell>
          <cell r="N1527">
            <v>0</v>
          </cell>
          <cell r="P1527">
            <v>0</v>
          </cell>
        </row>
        <row r="1528">
          <cell r="A1528">
            <v>28820</v>
          </cell>
          <cell r="B1528">
            <v>1978</v>
          </cell>
          <cell r="C1528" t="str">
            <v>Nov</v>
          </cell>
          <cell r="D1528">
            <v>26</v>
          </cell>
          <cell r="F1528">
            <v>0</v>
          </cell>
          <cell r="G1528">
            <v>0</v>
          </cell>
          <cell r="H1528">
            <v>147</v>
          </cell>
          <cell r="I1528">
            <v>0.29199999999999998</v>
          </cell>
          <cell r="J1528">
            <v>0</v>
          </cell>
          <cell r="L1528">
            <v>0</v>
          </cell>
          <cell r="M1528">
            <v>0</v>
          </cell>
          <cell r="N1528">
            <v>0</v>
          </cell>
          <cell r="P1528">
            <v>0</v>
          </cell>
        </row>
        <row r="1529">
          <cell r="A1529">
            <v>28821</v>
          </cell>
          <cell r="B1529">
            <v>1978</v>
          </cell>
          <cell r="C1529" t="str">
            <v>Nov</v>
          </cell>
          <cell r="D1529">
            <v>27</v>
          </cell>
          <cell r="F1529">
            <v>0</v>
          </cell>
          <cell r="G1529">
            <v>0</v>
          </cell>
          <cell r="H1529">
            <v>159</v>
          </cell>
          <cell r="I1529">
            <v>0.315</v>
          </cell>
          <cell r="J1529">
            <v>0</v>
          </cell>
          <cell r="L1529">
            <v>0</v>
          </cell>
          <cell r="M1529">
            <v>0</v>
          </cell>
          <cell r="N1529">
            <v>0</v>
          </cell>
          <cell r="P1529">
            <v>0</v>
          </cell>
        </row>
        <row r="1530">
          <cell r="A1530">
            <v>28822</v>
          </cell>
          <cell r="B1530">
            <v>1978</v>
          </cell>
          <cell r="C1530" t="str">
            <v>Nov</v>
          </cell>
          <cell r="D1530">
            <v>28</v>
          </cell>
          <cell r="F1530">
            <v>0</v>
          </cell>
          <cell r="G1530">
            <v>0</v>
          </cell>
          <cell r="H1530">
            <v>155</v>
          </cell>
          <cell r="I1530">
            <v>0.307</v>
          </cell>
          <cell r="J1530">
            <v>0</v>
          </cell>
          <cell r="L1530">
            <v>0</v>
          </cell>
          <cell r="M1530">
            <v>0</v>
          </cell>
          <cell r="N1530">
            <v>0</v>
          </cell>
          <cell r="P1530">
            <v>0</v>
          </cell>
        </row>
        <row r="1531">
          <cell r="A1531">
            <v>28823</v>
          </cell>
          <cell r="B1531">
            <v>1978</v>
          </cell>
          <cell r="C1531" t="str">
            <v>Nov</v>
          </cell>
          <cell r="D1531">
            <v>29</v>
          </cell>
          <cell r="F1531">
            <v>0</v>
          </cell>
          <cell r="G1531">
            <v>0</v>
          </cell>
          <cell r="H1531">
            <v>146</v>
          </cell>
          <cell r="I1531">
            <v>0.28999999999999998</v>
          </cell>
          <cell r="J1531">
            <v>0</v>
          </cell>
          <cell r="L1531">
            <v>0</v>
          </cell>
          <cell r="M1531">
            <v>0</v>
          </cell>
          <cell r="N1531">
            <v>0</v>
          </cell>
          <cell r="P1531">
            <v>0</v>
          </cell>
        </row>
        <row r="1532">
          <cell r="A1532">
            <v>28824</v>
          </cell>
          <cell r="B1532">
            <v>1978</v>
          </cell>
          <cell r="C1532" t="str">
            <v>Nov</v>
          </cell>
          <cell r="D1532">
            <v>30</v>
          </cell>
          <cell r="F1532">
            <v>0</v>
          </cell>
          <cell r="G1532">
            <v>0</v>
          </cell>
          <cell r="H1532">
            <v>148</v>
          </cell>
          <cell r="I1532">
            <v>0.29399999999999998</v>
          </cell>
          <cell r="J1532">
            <v>0</v>
          </cell>
          <cell r="L1532">
            <v>0</v>
          </cell>
          <cell r="M1532">
            <v>0</v>
          </cell>
          <cell r="N1532">
            <v>0</v>
          </cell>
          <cell r="P1532">
            <v>0</v>
          </cell>
        </row>
        <row r="1533">
          <cell r="A1533">
            <v>28825</v>
          </cell>
          <cell r="B1533">
            <v>1978</v>
          </cell>
          <cell r="C1533" t="str">
            <v>Dec</v>
          </cell>
          <cell r="D1533">
            <v>1</v>
          </cell>
          <cell r="F1533">
            <v>0</v>
          </cell>
          <cell r="G1533">
            <v>0</v>
          </cell>
          <cell r="H1533">
            <v>161</v>
          </cell>
          <cell r="I1533">
            <v>0.31900000000000001</v>
          </cell>
          <cell r="J1533">
            <v>0</v>
          </cell>
          <cell r="L1533">
            <v>0</v>
          </cell>
          <cell r="M1533">
            <v>0</v>
          </cell>
          <cell r="N1533">
            <v>0</v>
          </cell>
          <cell r="P1533">
            <v>0</v>
          </cell>
        </row>
        <row r="1534">
          <cell r="A1534">
            <v>28826</v>
          </cell>
          <cell r="B1534">
            <v>1978</v>
          </cell>
          <cell r="C1534" t="str">
            <v>Dec</v>
          </cell>
          <cell r="D1534">
            <v>2</v>
          </cell>
          <cell r="F1534">
            <v>0</v>
          </cell>
          <cell r="G1534">
            <v>0</v>
          </cell>
          <cell r="H1534">
            <v>159</v>
          </cell>
          <cell r="I1534">
            <v>0.315</v>
          </cell>
          <cell r="J1534">
            <v>0</v>
          </cell>
          <cell r="L1534">
            <v>0</v>
          </cell>
          <cell r="M1534">
            <v>0</v>
          </cell>
          <cell r="N1534">
            <v>0</v>
          </cell>
          <cell r="P1534">
            <v>0</v>
          </cell>
        </row>
        <row r="1535">
          <cell r="A1535">
            <v>28827</v>
          </cell>
          <cell r="B1535">
            <v>1978</v>
          </cell>
          <cell r="C1535" t="str">
            <v>Dec</v>
          </cell>
          <cell r="D1535">
            <v>3</v>
          </cell>
          <cell r="F1535">
            <v>0</v>
          </cell>
          <cell r="G1535">
            <v>0</v>
          </cell>
          <cell r="H1535">
            <v>156</v>
          </cell>
          <cell r="I1535">
            <v>0.309</v>
          </cell>
          <cell r="J1535">
            <v>0</v>
          </cell>
          <cell r="L1535">
            <v>0</v>
          </cell>
          <cell r="M1535">
            <v>0</v>
          </cell>
          <cell r="N1535">
            <v>0</v>
          </cell>
          <cell r="P1535">
            <v>0</v>
          </cell>
        </row>
        <row r="1536">
          <cell r="A1536">
            <v>28828</v>
          </cell>
          <cell r="B1536">
            <v>1978</v>
          </cell>
          <cell r="C1536" t="str">
            <v>Dec</v>
          </cell>
          <cell r="D1536">
            <v>4</v>
          </cell>
          <cell r="F1536">
            <v>0</v>
          </cell>
          <cell r="G1536">
            <v>0</v>
          </cell>
          <cell r="H1536">
            <v>145</v>
          </cell>
          <cell r="I1536">
            <v>0.28799999999999998</v>
          </cell>
          <cell r="J1536">
            <v>0</v>
          </cell>
          <cell r="L1536">
            <v>0</v>
          </cell>
          <cell r="M1536">
            <v>0</v>
          </cell>
          <cell r="N1536">
            <v>0</v>
          </cell>
          <cell r="P1536">
            <v>0</v>
          </cell>
        </row>
        <row r="1537">
          <cell r="A1537">
            <v>28829</v>
          </cell>
          <cell r="B1537">
            <v>1978</v>
          </cell>
          <cell r="C1537" t="str">
            <v>Dec</v>
          </cell>
          <cell r="D1537">
            <v>5</v>
          </cell>
          <cell r="F1537">
            <v>0</v>
          </cell>
          <cell r="G1537">
            <v>0</v>
          </cell>
          <cell r="H1537">
            <v>150</v>
          </cell>
          <cell r="I1537">
            <v>0.29799999999999999</v>
          </cell>
          <cell r="J1537">
            <v>0</v>
          </cell>
          <cell r="L1537">
            <v>0</v>
          </cell>
          <cell r="M1537">
            <v>0</v>
          </cell>
          <cell r="N1537">
            <v>0</v>
          </cell>
          <cell r="P1537">
            <v>0</v>
          </cell>
        </row>
        <row r="1538">
          <cell r="A1538">
            <v>28830</v>
          </cell>
          <cell r="B1538">
            <v>1978</v>
          </cell>
          <cell r="C1538" t="str">
            <v>Dec</v>
          </cell>
          <cell r="D1538">
            <v>6</v>
          </cell>
          <cell r="F1538">
            <v>0</v>
          </cell>
          <cell r="G1538">
            <v>0</v>
          </cell>
          <cell r="H1538">
            <v>146</v>
          </cell>
          <cell r="I1538">
            <v>0.28999999999999998</v>
          </cell>
          <cell r="J1538">
            <v>0</v>
          </cell>
          <cell r="L1538">
            <v>0</v>
          </cell>
          <cell r="M1538">
            <v>0</v>
          </cell>
          <cell r="N1538">
            <v>0</v>
          </cell>
          <cell r="P1538">
            <v>0</v>
          </cell>
        </row>
        <row r="1539">
          <cell r="A1539">
            <v>28831</v>
          </cell>
          <cell r="B1539">
            <v>1978</v>
          </cell>
          <cell r="C1539" t="str">
            <v>Dec</v>
          </cell>
          <cell r="D1539">
            <v>7</v>
          </cell>
          <cell r="F1539">
            <v>0</v>
          </cell>
          <cell r="G1539">
            <v>0</v>
          </cell>
          <cell r="H1539">
            <v>149</v>
          </cell>
          <cell r="I1539">
            <v>0.29599999999999999</v>
          </cell>
          <cell r="J1539">
            <v>0</v>
          </cell>
          <cell r="L1539">
            <v>0</v>
          </cell>
          <cell r="M1539">
            <v>0</v>
          </cell>
          <cell r="N1539">
            <v>0</v>
          </cell>
          <cell r="P1539">
            <v>0</v>
          </cell>
        </row>
        <row r="1540">
          <cell r="A1540">
            <v>28832</v>
          </cell>
          <cell r="B1540">
            <v>1978</v>
          </cell>
          <cell r="C1540" t="str">
            <v>Dec</v>
          </cell>
          <cell r="D1540">
            <v>8</v>
          </cell>
          <cell r="F1540">
            <v>0</v>
          </cell>
          <cell r="G1540">
            <v>0</v>
          </cell>
          <cell r="H1540">
            <v>146</v>
          </cell>
          <cell r="I1540">
            <v>0.28999999999999998</v>
          </cell>
          <cell r="J1540">
            <v>0</v>
          </cell>
          <cell r="L1540">
            <v>0</v>
          </cell>
          <cell r="M1540">
            <v>0</v>
          </cell>
          <cell r="N1540">
            <v>0</v>
          </cell>
          <cell r="P1540">
            <v>0</v>
          </cell>
        </row>
        <row r="1541">
          <cell r="A1541">
            <v>28833</v>
          </cell>
          <cell r="B1541">
            <v>1978</v>
          </cell>
          <cell r="C1541" t="str">
            <v>Dec</v>
          </cell>
          <cell r="D1541">
            <v>9</v>
          </cell>
          <cell r="F1541">
            <v>0</v>
          </cell>
          <cell r="G1541">
            <v>0</v>
          </cell>
          <cell r="H1541">
            <v>140</v>
          </cell>
          <cell r="I1541">
            <v>0.27800000000000002</v>
          </cell>
          <cell r="J1541">
            <v>0</v>
          </cell>
          <cell r="L1541">
            <v>0</v>
          </cell>
          <cell r="M1541">
            <v>0</v>
          </cell>
          <cell r="N1541">
            <v>0</v>
          </cell>
          <cell r="P1541">
            <v>0</v>
          </cell>
        </row>
        <row r="1542">
          <cell r="A1542">
            <v>28834</v>
          </cell>
          <cell r="B1542">
            <v>1978</v>
          </cell>
          <cell r="C1542" t="str">
            <v>Dec</v>
          </cell>
          <cell r="D1542">
            <v>10</v>
          </cell>
          <cell r="F1542">
            <v>0</v>
          </cell>
          <cell r="G1542">
            <v>0</v>
          </cell>
          <cell r="H1542">
            <v>141</v>
          </cell>
          <cell r="I1542">
            <v>0.28000000000000003</v>
          </cell>
          <cell r="J1542">
            <v>0</v>
          </cell>
          <cell r="L1542">
            <v>0</v>
          </cell>
          <cell r="M1542">
            <v>0</v>
          </cell>
          <cell r="N1542">
            <v>0</v>
          </cell>
          <cell r="P1542">
            <v>0</v>
          </cell>
        </row>
        <row r="1543">
          <cell r="A1543">
            <v>28835</v>
          </cell>
          <cell r="B1543">
            <v>1978</v>
          </cell>
          <cell r="C1543" t="str">
            <v>Dec</v>
          </cell>
          <cell r="D1543">
            <v>11</v>
          </cell>
          <cell r="F1543">
            <v>0</v>
          </cell>
          <cell r="G1543">
            <v>0</v>
          </cell>
          <cell r="H1543">
            <v>136</v>
          </cell>
          <cell r="I1543">
            <v>0.27</v>
          </cell>
          <cell r="J1543">
            <v>0</v>
          </cell>
          <cell r="L1543">
            <v>0</v>
          </cell>
          <cell r="M1543">
            <v>0</v>
          </cell>
          <cell r="N1543">
            <v>0</v>
          </cell>
          <cell r="P1543">
            <v>0</v>
          </cell>
        </row>
        <row r="1544">
          <cell r="A1544">
            <v>28836</v>
          </cell>
          <cell r="B1544">
            <v>1978</v>
          </cell>
          <cell r="C1544" t="str">
            <v>Dec</v>
          </cell>
          <cell r="D1544">
            <v>12</v>
          </cell>
          <cell r="F1544">
            <v>0</v>
          </cell>
          <cell r="G1544">
            <v>0</v>
          </cell>
          <cell r="H1544">
            <v>137</v>
          </cell>
          <cell r="I1544">
            <v>0.27200000000000002</v>
          </cell>
          <cell r="J1544">
            <v>0</v>
          </cell>
          <cell r="L1544">
            <v>0</v>
          </cell>
          <cell r="M1544">
            <v>0</v>
          </cell>
          <cell r="N1544">
            <v>0</v>
          </cell>
          <cell r="P1544">
            <v>0</v>
          </cell>
        </row>
        <row r="1545">
          <cell r="A1545">
            <v>28837</v>
          </cell>
          <cell r="B1545">
            <v>1978</v>
          </cell>
          <cell r="C1545" t="str">
            <v>Dec</v>
          </cell>
          <cell r="D1545">
            <v>13</v>
          </cell>
          <cell r="F1545">
            <v>0</v>
          </cell>
          <cell r="G1545">
            <v>0</v>
          </cell>
          <cell r="H1545">
            <v>127</v>
          </cell>
          <cell r="I1545">
            <v>0.252</v>
          </cell>
          <cell r="J1545">
            <v>0</v>
          </cell>
          <cell r="L1545">
            <v>0</v>
          </cell>
          <cell r="M1545">
            <v>0</v>
          </cell>
          <cell r="N1545">
            <v>0</v>
          </cell>
          <cell r="P1545">
            <v>0</v>
          </cell>
        </row>
        <row r="1546">
          <cell r="A1546">
            <v>28838</v>
          </cell>
          <cell r="B1546">
            <v>1978</v>
          </cell>
          <cell r="C1546" t="str">
            <v>Dec</v>
          </cell>
          <cell r="D1546">
            <v>14</v>
          </cell>
          <cell r="F1546">
            <v>0</v>
          </cell>
          <cell r="G1546">
            <v>0</v>
          </cell>
          <cell r="H1546">
            <v>129</v>
          </cell>
          <cell r="I1546">
            <v>0.25600000000000001</v>
          </cell>
          <cell r="J1546">
            <v>0</v>
          </cell>
          <cell r="L1546">
            <v>0</v>
          </cell>
          <cell r="M1546">
            <v>0</v>
          </cell>
          <cell r="N1546">
            <v>0</v>
          </cell>
          <cell r="P1546">
            <v>0</v>
          </cell>
        </row>
        <row r="1547">
          <cell r="A1547">
            <v>28839</v>
          </cell>
          <cell r="B1547">
            <v>1978</v>
          </cell>
          <cell r="C1547" t="str">
            <v>Dec</v>
          </cell>
          <cell r="D1547">
            <v>15</v>
          </cell>
          <cell r="F1547">
            <v>0</v>
          </cell>
          <cell r="G1547">
            <v>0</v>
          </cell>
          <cell r="H1547">
            <v>132</v>
          </cell>
          <cell r="I1547">
            <v>0.26200000000000001</v>
          </cell>
          <cell r="J1547">
            <v>0</v>
          </cell>
          <cell r="L1547">
            <v>0</v>
          </cell>
          <cell r="M1547">
            <v>0</v>
          </cell>
          <cell r="N1547">
            <v>0</v>
          </cell>
          <cell r="P1547">
            <v>0</v>
          </cell>
        </row>
        <row r="1548">
          <cell r="A1548">
            <v>28840</v>
          </cell>
          <cell r="B1548">
            <v>1978</v>
          </cell>
          <cell r="C1548" t="str">
            <v>Dec</v>
          </cell>
          <cell r="D1548">
            <v>16</v>
          </cell>
          <cell r="F1548">
            <v>0</v>
          </cell>
          <cell r="G1548">
            <v>0</v>
          </cell>
          <cell r="H1548">
            <v>127</v>
          </cell>
          <cell r="I1548">
            <v>0.252</v>
          </cell>
          <cell r="J1548">
            <v>0</v>
          </cell>
          <cell r="L1548">
            <v>0</v>
          </cell>
          <cell r="M1548">
            <v>0</v>
          </cell>
          <cell r="N1548">
            <v>0</v>
          </cell>
          <cell r="P1548">
            <v>0</v>
          </cell>
        </row>
        <row r="1549">
          <cell r="A1549">
            <v>28841</v>
          </cell>
          <cell r="B1549">
            <v>1978</v>
          </cell>
          <cell r="C1549" t="str">
            <v>Dec</v>
          </cell>
          <cell r="D1549">
            <v>17</v>
          </cell>
          <cell r="F1549">
            <v>0</v>
          </cell>
          <cell r="G1549">
            <v>0</v>
          </cell>
          <cell r="H1549">
            <v>129</v>
          </cell>
          <cell r="I1549">
            <v>0.25600000000000001</v>
          </cell>
          <cell r="J1549">
            <v>0</v>
          </cell>
          <cell r="L1549">
            <v>0</v>
          </cell>
          <cell r="M1549">
            <v>0</v>
          </cell>
          <cell r="N1549">
            <v>0</v>
          </cell>
          <cell r="P1549">
            <v>0</v>
          </cell>
        </row>
        <row r="1550">
          <cell r="A1550">
            <v>28842</v>
          </cell>
          <cell r="B1550">
            <v>1978</v>
          </cell>
          <cell r="C1550" t="str">
            <v>Dec</v>
          </cell>
          <cell r="D1550">
            <v>18</v>
          </cell>
          <cell r="F1550">
            <v>0</v>
          </cell>
          <cell r="G1550">
            <v>0</v>
          </cell>
          <cell r="H1550">
            <v>133</v>
          </cell>
          <cell r="I1550">
            <v>0.26400000000000001</v>
          </cell>
          <cell r="J1550">
            <v>0</v>
          </cell>
          <cell r="L1550">
            <v>0</v>
          </cell>
          <cell r="M1550">
            <v>0</v>
          </cell>
          <cell r="N1550">
            <v>0</v>
          </cell>
          <cell r="P1550">
            <v>0</v>
          </cell>
        </row>
        <row r="1551">
          <cell r="A1551">
            <v>28843</v>
          </cell>
          <cell r="B1551">
            <v>1978</v>
          </cell>
          <cell r="C1551" t="str">
            <v>Dec</v>
          </cell>
          <cell r="D1551">
            <v>19</v>
          </cell>
          <cell r="F1551">
            <v>0</v>
          </cell>
          <cell r="G1551">
            <v>0</v>
          </cell>
          <cell r="H1551">
            <v>131</v>
          </cell>
          <cell r="I1551">
            <v>0.26</v>
          </cell>
          <cell r="J1551">
            <v>0</v>
          </cell>
          <cell r="L1551">
            <v>0</v>
          </cell>
          <cell r="M1551">
            <v>0</v>
          </cell>
          <cell r="N1551">
            <v>0</v>
          </cell>
          <cell r="P1551">
            <v>0</v>
          </cell>
        </row>
        <row r="1552">
          <cell r="A1552">
            <v>28844</v>
          </cell>
          <cell r="B1552">
            <v>1978</v>
          </cell>
          <cell r="C1552" t="str">
            <v>Dec</v>
          </cell>
          <cell r="D1552">
            <v>20</v>
          </cell>
          <cell r="F1552">
            <v>0</v>
          </cell>
          <cell r="G1552">
            <v>0</v>
          </cell>
          <cell r="H1552">
            <v>130</v>
          </cell>
          <cell r="I1552">
            <v>0.25800000000000001</v>
          </cell>
          <cell r="J1552">
            <v>0</v>
          </cell>
          <cell r="L1552">
            <v>0</v>
          </cell>
          <cell r="M1552">
            <v>0</v>
          </cell>
          <cell r="N1552">
            <v>0</v>
          </cell>
          <cell r="P1552">
            <v>0</v>
          </cell>
        </row>
        <row r="1553">
          <cell r="A1553">
            <v>28845</v>
          </cell>
          <cell r="B1553">
            <v>1978</v>
          </cell>
          <cell r="C1553" t="str">
            <v>Dec</v>
          </cell>
          <cell r="D1553">
            <v>21</v>
          </cell>
          <cell r="F1553">
            <v>0</v>
          </cell>
          <cell r="G1553">
            <v>0</v>
          </cell>
          <cell r="H1553">
            <v>131</v>
          </cell>
          <cell r="I1553">
            <v>0.26</v>
          </cell>
          <cell r="J1553">
            <v>0</v>
          </cell>
          <cell r="L1553">
            <v>0</v>
          </cell>
          <cell r="M1553">
            <v>0</v>
          </cell>
          <cell r="N1553">
            <v>0</v>
          </cell>
          <cell r="P1553">
            <v>0</v>
          </cell>
        </row>
        <row r="1554">
          <cell r="A1554">
            <v>28846</v>
          </cell>
          <cell r="B1554">
            <v>1978</v>
          </cell>
          <cell r="C1554" t="str">
            <v>Dec</v>
          </cell>
          <cell r="D1554">
            <v>22</v>
          </cell>
          <cell r="F1554">
            <v>0</v>
          </cell>
          <cell r="G1554">
            <v>0</v>
          </cell>
          <cell r="H1554">
            <v>129</v>
          </cell>
          <cell r="I1554">
            <v>0.25600000000000001</v>
          </cell>
          <cell r="J1554">
            <v>0</v>
          </cell>
          <cell r="L1554">
            <v>0</v>
          </cell>
          <cell r="M1554">
            <v>0</v>
          </cell>
          <cell r="N1554">
            <v>0</v>
          </cell>
          <cell r="P1554">
            <v>0</v>
          </cell>
        </row>
        <row r="1555">
          <cell r="A1555">
            <v>28847</v>
          </cell>
          <cell r="B1555">
            <v>1978</v>
          </cell>
          <cell r="C1555" t="str">
            <v>Dec</v>
          </cell>
          <cell r="D1555">
            <v>23</v>
          </cell>
          <cell r="F1555">
            <v>0</v>
          </cell>
          <cell r="G1555">
            <v>0</v>
          </cell>
          <cell r="H1555">
            <v>124</v>
          </cell>
          <cell r="I1555">
            <v>0.246</v>
          </cell>
          <cell r="J1555">
            <v>0</v>
          </cell>
          <cell r="L1555">
            <v>0</v>
          </cell>
          <cell r="M1555">
            <v>0</v>
          </cell>
          <cell r="N1555">
            <v>0</v>
          </cell>
          <cell r="P1555">
            <v>0</v>
          </cell>
        </row>
        <row r="1556">
          <cell r="A1556">
            <v>28848</v>
          </cell>
          <cell r="B1556">
            <v>1978</v>
          </cell>
          <cell r="C1556" t="str">
            <v>Dec</v>
          </cell>
          <cell r="D1556">
            <v>24</v>
          </cell>
          <cell r="F1556">
            <v>0</v>
          </cell>
          <cell r="G1556">
            <v>0</v>
          </cell>
          <cell r="H1556">
            <v>121</v>
          </cell>
          <cell r="I1556">
            <v>0.24</v>
          </cell>
          <cell r="J1556">
            <v>0</v>
          </cell>
          <cell r="L1556">
            <v>0</v>
          </cell>
          <cell r="M1556">
            <v>0</v>
          </cell>
          <cell r="N1556">
            <v>0</v>
          </cell>
          <cell r="P1556">
            <v>0</v>
          </cell>
        </row>
        <row r="1557">
          <cell r="A1557">
            <v>28849</v>
          </cell>
          <cell r="B1557">
            <v>1978</v>
          </cell>
          <cell r="C1557" t="str">
            <v>Dec</v>
          </cell>
          <cell r="D1557">
            <v>25</v>
          </cell>
          <cell r="F1557">
            <v>0</v>
          </cell>
          <cell r="G1557">
            <v>0</v>
          </cell>
          <cell r="H1557">
            <v>127</v>
          </cell>
          <cell r="I1557">
            <v>0.252</v>
          </cell>
          <cell r="J1557">
            <v>0</v>
          </cell>
          <cell r="L1557">
            <v>0</v>
          </cell>
          <cell r="M1557">
            <v>0</v>
          </cell>
          <cell r="N1557">
            <v>0</v>
          </cell>
          <cell r="P1557">
            <v>0</v>
          </cell>
        </row>
        <row r="1558">
          <cell r="A1558">
            <v>28850</v>
          </cell>
          <cell r="B1558">
            <v>1978</v>
          </cell>
          <cell r="C1558" t="str">
            <v>Dec</v>
          </cell>
          <cell r="D1558">
            <v>26</v>
          </cell>
          <cell r="F1558">
            <v>0</v>
          </cell>
          <cell r="G1558">
            <v>0</v>
          </cell>
          <cell r="H1558">
            <v>129</v>
          </cell>
          <cell r="I1558">
            <v>0.25600000000000001</v>
          </cell>
          <cell r="J1558">
            <v>0</v>
          </cell>
          <cell r="L1558">
            <v>0</v>
          </cell>
          <cell r="M1558">
            <v>0</v>
          </cell>
          <cell r="N1558">
            <v>0</v>
          </cell>
          <cell r="P1558">
            <v>0</v>
          </cell>
        </row>
        <row r="1559">
          <cell r="A1559">
            <v>28851</v>
          </cell>
          <cell r="B1559">
            <v>1978</v>
          </cell>
          <cell r="C1559" t="str">
            <v>Dec</v>
          </cell>
          <cell r="D1559">
            <v>27</v>
          </cell>
          <cell r="F1559">
            <v>0</v>
          </cell>
          <cell r="G1559">
            <v>0</v>
          </cell>
          <cell r="H1559">
            <v>129</v>
          </cell>
          <cell r="I1559">
            <v>0.25600000000000001</v>
          </cell>
          <cell r="J1559">
            <v>0</v>
          </cell>
          <cell r="L1559">
            <v>0</v>
          </cell>
          <cell r="M1559">
            <v>0</v>
          </cell>
          <cell r="N1559">
            <v>0</v>
          </cell>
          <cell r="P1559">
            <v>0</v>
          </cell>
        </row>
        <row r="1560">
          <cell r="A1560">
            <v>28852</v>
          </cell>
          <cell r="B1560">
            <v>1978</v>
          </cell>
          <cell r="C1560" t="str">
            <v>Dec</v>
          </cell>
          <cell r="D1560">
            <v>28</v>
          </cell>
          <cell r="F1560">
            <v>0</v>
          </cell>
          <cell r="G1560">
            <v>0</v>
          </cell>
          <cell r="H1560">
            <v>130</v>
          </cell>
          <cell r="I1560">
            <v>0.25800000000000001</v>
          </cell>
          <cell r="J1560">
            <v>0</v>
          </cell>
          <cell r="L1560">
            <v>0</v>
          </cell>
          <cell r="M1560">
            <v>0</v>
          </cell>
          <cell r="N1560">
            <v>0</v>
          </cell>
          <cell r="P1560">
            <v>0</v>
          </cell>
        </row>
        <row r="1561">
          <cell r="A1561">
            <v>28853</v>
          </cell>
          <cell r="B1561">
            <v>1978</v>
          </cell>
          <cell r="C1561" t="str">
            <v>Dec</v>
          </cell>
          <cell r="D1561">
            <v>29</v>
          </cell>
          <cell r="F1561">
            <v>0</v>
          </cell>
          <cell r="G1561">
            <v>0</v>
          </cell>
          <cell r="H1561">
            <v>131</v>
          </cell>
          <cell r="I1561">
            <v>0.26</v>
          </cell>
          <cell r="J1561">
            <v>0</v>
          </cell>
          <cell r="L1561">
            <v>0</v>
          </cell>
          <cell r="M1561">
            <v>0</v>
          </cell>
          <cell r="N1561">
            <v>0</v>
          </cell>
          <cell r="P1561">
            <v>0</v>
          </cell>
        </row>
        <row r="1562">
          <cell r="A1562">
            <v>28854</v>
          </cell>
          <cell r="B1562">
            <v>1978</v>
          </cell>
          <cell r="C1562" t="str">
            <v>Dec</v>
          </cell>
          <cell r="D1562">
            <v>30</v>
          </cell>
          <cell r="F1562">
            <v>0</v>
          </cell>
          <cell r="G1562">
            <v>0</v>
          </cell>
          <cell r="H1562">
            <v>125</v>
          </cell>
          <cell r="I1562">
            <v>0.248</v>
          </cell>
          <cell r="J1562">
            <v>0</v>
          </cell>
          <cell r="L1562">
            <v>0</v>
          </cell>
          <cell r="M1562">
            <v>0</v>
          </cell>
          <cell r="N1562">
            <v>0</v>
          </cell>
          <cell r="P1562">
            <v>0</v>
          </cell>
        </row>
        <row r="1563">
          <cell r="A1563">
            <v>28855</v>
          </cell>
          <cell r="B1563">
            <v>1978</v>
          </cell>
          <cell r="C1563" t="str">
            <v>Dec</v>
          </cell>
          <cell r="D1563">
            <v>31</v>
          </cell>
          <cell r="F1563">
            <v>0</v>
          </cell>
          <cell r="G1563">
            <v>0</v>
          </cell>
          <cell r="H1563">
            <v>128</v>
          </cell>
          <cell r="I1563">
            <v>0.254</v>
          </cell>
          <cell r="J1563">
            <v>0</v>
          </cell>
          <cell r="L1563">
            <v>0</v>
          </cell>
          <cell r="M1563">
            <v>0</v>
          </cell>
          <cell r="N1563">
            <v>0</v>
          </cell>
          <cell r="P1563">
            <v>0</v>
          </cell>
        </row>
        <row r="1564">
          <cell r="A1564">
            <v>28856</v>
          </cell>
          <cell r="B1564">
            <v>1979</v>
          </cell>
          <cell r="C1564" t="str">
            <v>Jan</v>
          </cell>
          <cell r="D1564">
            <v>1</v>
          </cell>
          <cell r="F1564">
            <v>0</v>
          </cell>
          <cell r="G1564">
            <v>0</v>
          </cell>
          <cell r="H1564">
            <v>130</v>
          </cell>
          <cell r="I1564">
            <v>0.25800000000000001</v>
          </cell>
          <cell r="J1564">
            <v>0</v>
          </cell>
          <cell r="L1564">
            <v>0</v>
          </cell>
          <cell r="M1564">
            <v>0</v>
          </cell>
          <cell r="N1564">
            <v>0</v>
          </cell>
          <cell r="P1564">
            <v>0</v>
          </cell>
        </row>
        <row r="1565">
          <cell r="A1565">
            <v>28857</v>
          </cell>
          <cell r="B1565">
            <v>1979</v>
          </cell>
          <cell r="C1565" t="str">
            <v>Jan</v>
          </cell>
          <cell r="D1565">
            <v>2</v>
          </cell>
          <cell r="F1565">
            <v>0</v>
          </cell>
          <cell r="G1565">
            <v>0</v>
          </cell>
          <cell r="H1565">
            <v>126</v>
          </cell>
          <cell r="I1565">
            <v>0.25</v>
          </cell>
          <cell r="J1565">
            <v>0</v>
          </cell>
          <cell r="L1565">
            <v>0</v>
          </cell>
          <cell r="M1565">
            <v>0</v>
          </cell>
          <cell r="N1565">
            <v>0</v>
          </cell>
          <cell r="P1565">
            <v>0</v>
          </cell>
        </row>
        <row r="1566">
          <cell r="A1566">
            <v>28858</v>
          </cell>
          <cell r="B1566">
            <v>1979</v>
          </cell>
          <cell r="C1566" t="str">
            <v>Jan</v>
          </cell>
          <cell r="D1566">
            <v>3</v>
          </cell>
          <cell r="F1566">
            <v>0</v>
          </cell>
          <cell r="G1566">
            <v>0</v>
          </cell>
          <cell r="H1566">
            <v>126</v>
          </cell>
          <cell r="I1566">
            <v>0.25</v>
          </cell>
          <cell r="J1566">
            <v>0</v>
          </cell>
          <cell r="L1566">
            <v>0</v>
          </cell>
          <cell r="M1566">
            <v>0</v>
          </cell>
          <cell r="N1566">
            <v>0</v>
          </cell>
          <cell r="P1566">
            <v>0</v>
          </cell>
        </row>
        <row r="1567">
          <cell r="A1567">
            <v>28859</v>
          </cell>
          <cell r="B1567">
            <v>1979</v>
          </cell>
          <cell r="C1567" t="str">
            <v>Jan</v>
          </cell>
          <cell r="D1567">
            <v>4</v>
          </cell>
          <cell r="F1567">
            <v>0</v>
          </cell>
          <cell r="G1567">
            <v>0</v>
          </cell>
          <cell r="H1567">
            <v>121</v>
          </cell>
          <cell r="I1567">
            <v>0.24</v>
          </cell>
          <cell r="J1567">
            <v>0</v>
          </cell>
          <cell r="L1567">
            <v>0</v>
          </cell>
          <cell r="M1567">
            <v>0</v>
          </cell>
          <cell r="N1567">
            <v>0</v>
          </cell>
          <cell r="P1567">
            <v>0</v>
          </cell>
        </row>
        <row r="1568">
          <cell r="A1568">
            <v>28860</v>
          </cell>
          <cell r="B1568">
            <v>1979</v>
          </cell>
          <cell r="C1568" t="str">
            <v>Jan</v>
          </cell>
          <cell r="D1568">
            <v>5</v>
          </cell>
          <cell r="F1568">
            <v>0</v>
          </cell>
          <cell r="G1568">
            <v>0</v>
          </cell>
          <cell r="H1568">
            <v>122</v>
          </cell>
          <cell r="I1568">
            <v>0.24199999999999999</v>
          </cell>
          <cell r="J1568">
            <v>0</v>
          </cell>
          <cell r="L1568">
            <v>0</v>
          </cell>
          <cell r="M1568">
            <v>0</v>
          </cell>
          <cell r="N1568">
            <v>0</v>
          </cell>
          <cell r="P1568">
            <v>0</v>
          </cell>
        </row>
        <row r="1569">
          <cell r="A1569">
            <v>28861</v>
          </cell>
          <cell r="B1569">
            <v>1979</v>
          </cell>
          <cell r="C1569" t="str">
            <v>Jan</v>
          </cell>
          <cell r="D1569">
            <v>6</v>
          </cell>
          <cell r="F1569">
            <v>0</v>
          </cell>
          <cell r="G1569">
            <v>0</v>
          </cell>
          <cell r="H1569">
            <v>123</v>
          </cell>
          <cell r="I1569">
            <v>0.24399999999999999</v>
          </cell>
          <cell r="J1569">
            <v>0</v>
          </cell>
          <cell r="L1569">
            <v>0</v>
          </cell>
          <cell r="M1569">
            <v>0</v>
          </cell>
          <cell r="N1569">
            <v>0</v>
          </cell>
          <cell r="P1569">
            <v>0</v>
          </cell>
        </row>
        <row r="1570">
          <cell r="A1570">
            <v>28862</v>
          </cell>
          <cell r="B1570">
            <v>1979</v>
          </cell>
          <cell r="C1570" t="str">
            <v>Jan</v>
          </cell>
          <cell r="D1570">
            <v>7</v>
          </cell>
          <cell r="F1570">
            <v>0</v>
          </cell>
          <cell r="G1570">
            <v>0</v>
          </cell>
          <cell r="H1570">
            <v>129</v>
          </cell>
          <cell r="I1570">
            <v>0.25600000000000001</v>
          </cell>
          <cell r="J1570">
            <v>0</v>
          </cell>
          <cell r="L1570">
            <v>0</v>
          </cell>
          <cell r="M1570">
            <v>0</v>
          </cell>
          <cell r="N1570">
            <v>0</v>
          </cell>
          <cell r="P1570">
            <v>0</v>
          </cell>
        </row>
        <row r="1571">
          <cell r="A1571">
            <v>28863</v>
          </cell>
          <cell r="B1571">
            <v>1979</v>
          </cell>
          <cell r="C1571" t="str">
            <v>Jan</v>
          </cell>
          <cell r="D1571">
            <v>8</v>
          </cell>
          <cell r="F1571">
            <v>0</v>
          </cell>
          <cell r="G1571">
            <v>0</v>
          </cell>
          <cell r="H1571">
            <v>124</v>
          </cell>
          <cell r="I1571">
            <v>0.246</v>
          </cell>
          <cell r="J1571">
            <v>0</v>
          </cell>
          <cell r="L1571">
            <v>0</v>
          </cell>
          <cell r="M1571">
            <v>0</v>
          </cell>
          <cell r="N1571">
            <v>0</v>
          </cell>
          <cell r="P1571">
            <v>0</v>
          </cell>
        </row>
        <row r="1572">
          <cell r="A1572">
            <v>28864</v>
          </cell>
          <cell r="B1572">
            <v>1979</v>
          </cell>
          <cell r="C1572" t="str">
            <v>Jan</v>
          </cell>
          <cell r="D1572">
            <v>9</v>
          </cell>
          <cell r="F1572">
            <v>0</v>
          </cell>
          <cell r="G1572">
            <v>0</v>
          </cell>
          <cell r="H1572">
            <v>124</v>
          </cell>
          <cell r="I1572">
            <v>0.246</v>
          </cell>
          <cell r="J1572">
            <v>0</v>
          </cell>
          <cell r="L1572">
            <v>0</v>
          </cell>
          <cell r="M1572">
            <v>0</v>
          </cell>
          <cell r="N1572">
            <v>0</v>
          </cell>
          <cell r="P1572">
            <v>0</v>
          </cell>
        </row>
        <row r="1573">
          <cell r="A1573">
            <v>28865</v>
          </cell>
          <cell r="B1573">
            <v>1979</v>
          </cell>
          <cell r="C1573" t="str">
            <v>Jan</v>
          </cell>
          <cell r="D1573">
            <v>10</v>
          </cell>
          <cell r="F1573">
            <v>0</v>
          </cell>
          <cell r="G1573">
            <v>0</v>
          </cell>
          <cell r="H1573">
            <v>123</v>
          </cell>
          <cell r="I1573">
            <v>0.24399999999999999</v>
          </cell>
          <cell r="J1573">
            <v>0</v>
          </cell>
          <cell r="L1573">
            <v>0</v>
          </cell>
          <cell r="M1573">
            <v>0</v>
          </cell>
          <cell r="N1573">
            <v>0</v>
          </cell>
          <cell r="P1573">
            <v>0</v>
          </cell>
        </row>
        <row r="1574">
          <cell r="A1574">
            <v>28866</v>
          </cell>
          <cell r="B1574">
            <v>1979</v>
          </cell>
          <cell r="C1574" t="str">
            <v>Jan</v>
          </cell>
          <cell r="D1574">
            <v>11</v>
          </cell>
          <cell r="F1574">
            <v>0</v>
          </cell>
          <cell r="G1574">
            <v>0</v>
          </cell>
          <cell r="H1574">
            <v>163</v>
          </cell>
          <cell r="I1574">
            <v>0.32300000000000001</v>
          </cell>
          <cell r="J1574">
            <v>0</v>
          </cell>
          <cell r="L1574">
            <v>0</v>
          </cell>
          <cell r="M1574">
            <v>0</v>
          </cell>
          <cell r="N1574">
            <v>0</v>
          </cell>
          <cell r="P1574">
            <v>0</v>
          </cell>
        </row>
        <row r="1575">
          <cell r="A1575">
            <v>28867</v>
          </cell>
          <cell r="B1575">
            <v>1979</v>
          </cell>
          <cell r="C1575" t="str">
            <v>Jan</v>
          </cell>
          <cell r="D1575">
            <v>12</v>
          </cell>
          <cell r="F1575">
            <v>0</v>
          </cell>
          <cell r="G1575">
            <v>0</v>
          </cell>
          <cell r="H1575">
            <v>604</v>
          </cell>
          <cell r="I1575">
            <v>1.198</v>
          </cell>
          <cell r="J1575">
            <v>0</v>
          </cell>
          <cell r="L1575">
            <v>0</v>
          </cell>
          <cell r="M1575">
            <v>0</v>
          </cell>
          <cell r="N1575">
            <v>0</v>
          </cell>
          <cell r="P1575">
            <v>0</v>
          </cell>
        </row>
        <row r="1576">
          <cell r="A1576">
            <v>28868</v>
          </cell>
          <cell r="B1576">
            <v>1979</v>
          </cell>
          <cell r="C1576" t="str">
            <v>Jan</v>
          </cell>
          <cell r="D1576">
            <v>13</v>
          </cell>
          <cell r="F1576">
            <v>0</v>
          </cell>
          <cell r="G1576">
            <v>0</v>
          </cell>
          <cell r="H1576">
            <v>502</v>
          </cell>
          <cell r="I1576">
            <v>0.996</v>
          </cell>
          <cell r="J1576">
            <v>0</v>
          </cell>
          <cell r="L1576">
            <v>0</v>
          </cell>
          <cell r="M1576">
            <v>0</v>
          </cell>
          <cell r="N1576">
            <v>0</v>
          </cell>
          <cell r="P1576">
            <v>0</v>
          </cell>
        </row>
        <row r="1577">
          <cell r="A1577">
            <v>28869</v>
          </cell>
          <cell r="B1577">
            <v>1979</v>
          </cell>
          <cell r="C1577" t="str">
            <v>Jan</v>
          </cell>
          <cell r="D1577">
            <v>14</v>
          </cell>
          <cell r="F1577">
            <v>0</v>
          </cell>
          <cell r="G1577">
            <v>0</v>
          </cell>
          <cell r="H1577">
            <v>341</v>
          </cell>
          <cell r="I1577">
            <v>0.67600000000000005</v>
          </cell>
          <cell r="J1577">
            <v>0</v>
          </cell>
          <cell r="L1577">
            <v>0</v>
          </cell>
          <cell r="M1577">
            <v>0</v>
          </cell>
          <cell r="N1577">
            <v>0</v>
          </cell>
          <cell r="P1577">
            <v>0</v>
          </cell>
        </row>
        <row r="1578">
          <cell r="A1578">
            <v>28870</v>
          </cell>
          <cell r="B1578">
            <v>1979</v>
          </cell>
          <cell r="C1578" t="str">
            <v>Jan</v>
          </cell>
          <cell r="D1578">
            <v>15</v>
          </cell>
          <cell r="F1578">
            <v>0</v>
          </cell>
          <cell r="G1578">
            <v>0</v>
          </cell>
          <cell r="H1578">
            <v>259</v>
          </cell>
          <cell r="I1578">
            <v>0.51400000000000001</v>
          </cell>
          <cell r="J1578">
            <v>0</v>
          </cell>
          <cell r="L1578">
            <v>0</v>
          </cell>
          <cell r="M1578">
            <v>0</v>
          </cell>
          <cell r="N1578">
            <v>0</v>
          </cell>
          <cell r="P1578">
            <v>0</v>
          </cell>
        </row>
        <row r="1579">
          <cell r="A1579">
            <v>28871</v>
          </cell>
          <cell r="B1579">
            <v>1979</v>
          </cell>
          <cell r="C1579" t="str">
            <v>Jan</v>
          </cell>
          <cell r="D1579">
            <v>16</v>
          </cell>
          <cell r="F1579">
            <v>0</v>
          </cell>
          <cell r="G1579">
            <v>0</v>
          </cell>
          <cell r="H1579">
            <v>199</v>
          </cell>
          <cell r="I1579">
            <v>0.39500000000000002</v>
          </cell>
          <cell r="J1579">
            <v>0</v>
          </cell>
          <cell r="L1579">
            <v>0</v>
          </cell>
          <cell r="M1579">
            <v>0</v>
          </cell>
          <cell r="N1579">
            <v>0</v>
          </cell>
          <cell r="P1579">
            <v>0</v>
          </cell>
        </row>
        <row r="1580">
          <cell r="A1580">
            <v>28872</v>
          </cell>
          <cell r="B1580">
            <v>1979</v>
          </cell>
          <cell r="C1580" t="str">
            <v>Jan</v>
          </cell>
          <cell r="D1580">
            <v>17</v>
          </cell>
          <cell r="F1580">
            <v>0</v>
          </cell>
          <cell r="G1580">
            <v>0</v>
          </cell>
          <cell r="H1580">
            <v>179</v>
          </cell>
          <cell r="I1580">
            <v>0.35499999999999998</v>
          </cell>
          <cell r="J1580">
            <v>0</v>
          </cell>
          <cell r="L1580">
            <v>0</v>
          </cell>
          <cell r="M1580">
            <v>0</v>
          </cell>
          <cell r="N1580">
            <v>0</v>
          </cell>
          <cell r="P1580">
            <v>0</v>
          </cell>
        </row>
        <row r="1581">
          <cell r="A1581">
            <v>28873</v>
          </cell>
          <cell r="B1581">
            <v>1979</v>
          </cell>
          <cell r="C1581" t="str">
            <v>Jan</v>
          </cell>
          <cell r="D1581">
            <v>18</v>
          </cell>
          <cell r="F1581">
            <v>0</v>
          </cell>
          <cell r="G1581">
            <v>0</v>
          </cell>
          <cell r="H1581">
            <v>179</v>
          </cell>
          <cell r="I1581">
            <v>0.35499999999999998</v>
          </cell>
          <cell r="J1581">
            <v>0</v>
          </cell>
          <cell r="L1581">
            <v>0</v>
          </cell>
          <cell r="M1581">
            <v>0</v>
          </cell>
          <cell r="N1581">
            <v>0</v>
          </cell>
          <cell r="P1581">
            <v>0</v>
          </cell>
        </row>
        <row r="1582">
          <cell r="A1582">
            <v>28874</v>
          </cell>
          <cell r="B1582">
            <v>1979</v>
          </cell>
          <cell r="C1582" t="str">
            <v>Jan</v>
          </cell>
          <cell r="D1582">
            <v>19</v>
          </cell>
          <cell r="F1582">
            <v>0</v>
          </cell>
          <cell r="G1582">
            <v>0</v>
          </cell>
          <cell r="H1582">
            <v>176</v>
          </cell>
          <cell r="I1582">
            <v>0.34899999999999998</v>
          </cell>
          <cell r="J1582">
            <v>0</v>
          </cell>
          <cell r="L1582">
            <v>0</v>
          </cell>
          <cell r="M1582">
            <v>0</v>
          </cell>
          <cell r="N1582">
            <v>0</v>
          </cell>
          <cell r="P1582">
            <v>0</v>
          </cell>
        </row>
        <row r="1583">
          <cell r="A1583">
            <v>28875</v>
          </cell>
          <cell r="B1583">
            <v>1979</v>
          </cell>
          <cell r="C1583" t="str">
            <v>Jan</v>
          </cell>
          <cell r="D1583">
            <v>20</v>
          </cell>
          <cell r="F1583">
            <v>0</v>
          </cell>
          <cell r="G1583">
            <v>0</v>
          </cell>
          <cell r="H1583">
            <v>129</v>
          </cell>
          <cell r="I1583">
            <v>0.25600000000000001</v>
          </cell>
          <cell r="J1583">
            <v>0</v>
          </cell>
          <cell r="L1583">
            <v>0</v>
          </cell>
          <cell r="M1583">
            <v>0</v>
          </cell>
          <cell r="N1583">
            <v>0</v>
          </cell>
          <cell r="P1583">
            <v>0</v>
          </cell>
        </row>
        <row r="1584">
          <cell r="A1584">
            <v>28876</v>
          </cell>
          <cell r="B1584">
            <v>1979</v>
          </cell>
          <cell r="C1584" t="str">
            <v>Jan</v>
          </cell>
          <cell r="D1584">
            <v>21</v>
          </cell>
          <cell r="F1584">
            <v>0</v>
          </cell>
          <cell r="G1584">
            <v>0</v>
          </cell>
          <cell r="H1584">
            <v>129</v>
          </cell>
          <cell r="I1584">
            <v>0.25600000000000001</v>
          </cell>
          <cell r="J1584">
            <v>0</v>
          </cell>
          <cell r="L1584">
            <v>0</v>
          </cell>
          <cell r="M1584">
            <v>0</v>
          </cell>
          <cell r="N1584">
            <v>0</v>
          </cell>
          <cell r="P1584">
            <v>0</v>
          </cell>
        </row>
        <row r="1585">
          <cell r="A1585">
            <v>28877</v>
          </cell>
          <cell r="B1585">
            <v>1979</v>
          </cell>
          <cell r="C1585" t="str">
            <v>Jan</v>
          </cell>
          <cell r="D1585">
            <v>22</v>
          </cell>
          <cell r="F1585">
            <v>0</v>
          </cell>
          <cell r="G1585">
            <v>0</v>
          </cell>
          <cell r="H1585">
            <v>158</v>
          </cell>
          <cell r="I1585">
            <v>0.313</v>
          </cell>
          <cell r="J1585">
            <v>0</v>
          </cell>
          <cell r="L1585">
            <v>0</v>
          </cell>
          <cell r="M1585">
            <v>0</v>
          </cell>
          <cell r="N1585">
            <v>0</v>
          </cell>
          <cell r="P1585">
            <v>0</v>
          </cell>
        </row>
        <row r="1586">
          <cell r="A1586">
            <v>28878</v>
          </cell>
          <cell r="B1586">
            <v>1979</v>
          </cell>
          <cell r="C1586" t="str">
            <v>Jan</v>
          </cell>
          <cell r="D1586">
            <v>23</v>
          </cell>
          <cell r="F1586">
            <v>0</v>
          </cell>
          <cell r="G1586">
            <v>0</v>
          </cell>
          <cell r="H1586">
            <v>153</v>
          </cell>
          <cell r="I1586">
            <v>0.30299999999999999</v>
          </cell>
          <cell r="J1586">
            <v>0</v>
          </cell>
          <cell r="L1586">
            <v>0</v>
          </cell>
          <cell r="M1586">
            <v>0</v>
          </cell>
          <cell r="N1586">
            <v>0</v>
          </cell>
          <cell r="P1586">
            <v>0</v>
          </cell>
        </row>
        <row r="1587">
          <cell r="A1587">
            <v>28879</v>
          </cell>
          <cell r="B1587">
            <v>1979</v>
          </cell>
          <cell r="C1587" t="str">
            <v>Jan</v>
          </cell>
          <cell r="D1587">
            <v>24</v>
          </cell>
          <cell r="F1587">
            <v>0</v>
          </cell>
          <cell r="G1587">
            <v>0</v>
          </cell>
          <cell r="H1587">
            <v>135</v>
          </cell>
          <cell r="I1587">
            <v>0.26800000000000002</v>
          </cell>
          <cell r="J1587">
            <v>0</v>
          </cell>
          <cell r="L1587">
            <v>0</v>
          </cell>
          <cell r="M1587">
            <v>0</v>
          </cell>
          <cell r="N1587">
            <v>0</v>
          </cell>
          <cell r="P1587">
            <v>0</v>
          </cell>
        </row>
        <row r="1588">
          <cell r="A1588">
            <v>28880</v>
          </cell>
          <cell r="B1588">
            <v>1979</v>
          </cell>
          <cell r="C1588" t="str">
            <v>Jan</v>
          </cell>
          <cell r="D1588">
            <v>25</v>
          </cell>
          <cell r="F1588">
            <v>0</v>
          </cell>
          <cell r="G1588">
            <v>0</v>
          </cell>
          <cell r="H1588">
            <v>137</v>
          </cell>
          <cell r="I1588">
            <v>0.27200000000000002</v>
          </cell>
          <cell r="J1588">
            <v>0</v>
          </cell>
          <cell r="L1588">
            <v>0</v>
          </cell>
          <cell r="M1588">
            <v>0</v>
          </cell>
          <cell r="N1588">
            <v>0</v>
          </cell>
          <cell r="P1588">
            <v>0</v>
          </cell>
        </row>
        <row r="1589">
          <cell r="A1589">
            <v>28881</v>
          </cell>
          <cell r="B1589">
            <v>1979</v>
          </cell>
          <cell r="C1589" t="str">
            <v>Jan</v>
          </cell>
          <cell r="D1589">
            <v>26</v>
          </cell>
          <cell r="F1589">
            <v>0</v>
          </cell>
          <cell r="G1589">
            <v>0</v>
          </cell>
          <cell r="H1589">
            <v>127</v>
          </cell>
          <cell r="I1589">
            <v>0.252</v>
          </cell>
          <cell r="J1589">
            <v>0</v>
          </cell>
          <cell r="L1589">
            <v>0</v>
          </cell>
          <cell r="M1589">
            <v>0</v>
          </cell>
          <cell r="N1589">
            <v>0</v>
          </cell>
          <cell r="P1589">
            <v>0</v>
          </cell>
        </row>
        <row r="1590">
          <cell r="A1590">
            <v>28882</v>
          </cell>
          <cell r="B1590">
            <v>1979</v>
          </cell>
          <cell r="C1590" t="str">
            <v>Jan</v>
          </cell>
          <cell r="D1590">
            <v>27</v>
          </cell>
          <cell r="F1590">
            <v>0</v>
          </cell>
          <cell r="G1590">
            <v>0</v>
          </cell>
          <cell r="H1590">
            <v>123</v>
          </cell>
          <cell r="I1590">
            <v>0.24399999999999999</v>
          </cell>
          <cell r="J1590">
            <v>0</v>
          </cell>
          <cell r="L1590">
            <v>0</v>
          </cell>
          <cell r="M1590">
            <v>0</v>
          </cell>
          <cell r="N1590">
            <v>0</v>
          </cell>
          <cell r="P1590">
            <v>0</v>
          </cell>
        </row>
        <row r="1591">
          <cell r="A1591">
            <v>28883</v>
          </cell>
          <cell r="B1591">
            <v>1979</v>
          </cell>
          <cell r="C1591" t="str">
            <v>Jan</v>
          </cell>
          <cell r="D1591">
            <v>28</v>
          </cell>
          <cell r="F1591">
            <v>0</v>
          </cell>
          <cell r="G1591">
            <v>0</v>
          </cell>
          <cell r="H1591">
            <v>128</v>
          </cell>
          <cell r="I1591">
            <v>0.254</v>
          </cell>
          <cell r="J1591">
            <v>0</v>
          </cell>
          <cell r="L1591">
            <v>0</v>
          </cell>
          <cell r="M1591">
            <v>0</v>
          </cell>
          <cell r="N1591">
            <v>0</v>
          </cell>
          <cell r="P1591">
            <v>0</v>
          </cell>
        </row>
        <row r="1592">
          <cell r="A1592">
            <v>28884</v>
          </cell>
          <cell r="B1592">
            <v>1979</v>
          </cell>
          <cell r="C1592" t="str">
            <v>Jan</v>
          </cell>
          <cell r="D1592">
            <v>29</v>
          </cell>
          <cell r="F1592">
            <v>0</v>
          </cell>
          <cell r="G1592">
            <v>0</v>
          </cell>
          <cell r="H1592">
            <v>130</v>
          </cell>
          <cell r="I1592">
            <v>0.25800000000000001</v>
          </cell>
          <cell r="J1592">
            <v>0</v>
          </cell>
          <cell r="L1592">
            <v>0</v>
          </cell>
          <cell r="M1592">
            <v>0</v>
          </cell>
          <cell r="N1592">
            <v>0</v>
          </cell>
          <cell r="P1592">
            <v>0</v>
          </cell>
        </row>
        <row r="1593">
          <cell r="A1593">
            <v>28885</v>
          </cell>
          <cell r="B1593">
            <v>1979</v>
          </cell>
          <cell r="C1593" t="str">
            <v>Jan</v>
          </cell>
          <cell r="D1593">
            <v>30</v>
          </cell>
          <cell r="F1593">
            <v>0</v>
          </cell>
          <cell r="G1593">
            <v>0</v>
          </cell>
          <cell r="H1593">
            <v>129</v>
          </cell>
          <cell r="I1593">
            <v>0.25600000000000001</v>
          </cell>
          <cell r="J1593">
            <v>0</v>
          </cell>
          <cell r="L1593">
            <v>0</v>
          </cell>
          <cell r="M1593">
            <v>0</v>
          </cell>
          <cell r="N1593">
            <v>0</v>
          </cell>
          <cell r="P1593">
            <v>0</v>
          </cell>
        </row>
        <row r="1594">
          <cell r="A1594">
            <v>28886</v>
          </cell>
          <cell r="B1594">
            <v>1979</v>
          </cell>
          <cell r="C1594" t="str">
            <v>Jan</v>
          </cell>
          <cell r="D1594">
            <v>31</v>
          </cell>
          <cell r="F1594">
            <v>0</v>
          </cell>
          <cell r="G1594">
            <v>0</v>
          </cell>
          <cell r="H1594">
            <v>126</v>
          </cell>
          <cell r="I1594">
            <v>0.25</v>
          </cell>
          <cell r="J1594">
            <v>0</v>
          </cell>
          <cell r="L1594">
            <v>0</v>
          </cell>
          <cell r="M1594">
            <v>0</v>
          </cell>
          <cell r="N1594">
            <v>0</v>
          </cell>
          <cell r="P1594">
            <v>0</v>
          </cell>
        </row>
        <row r="1595">
          <cell r="A1595">
            <v>28887</v>
          </cell>
          <cell r="B1595">
            <v>1979</v>
          </cell>
          <cell r="C1595" t="str">
            <v>Feb</v>
          </cell>
          <cell r="D1595">
            <v>1</v>
          </cell>
          <cell r="F1595">
            <v>0</v>
          </cell>
          <cell r="G1595">
            <v>0</v>
          </cell>
          <cell r="H1595">
            <v>128</v>
          </cell>
          <cell r="I1595">
            <v>0.254</v>
          </cell>
          <cell r="J1595">
            <v>0</v>
          </cell>
          <cell r="L1595">
            <v>0</v>
          </cell>
          <cell r="M1595">
            <v>0</v>
          </cell>
          <cell r="N1595">
            <v>0</v>
          </cell>
          <cell r="P1595">
            <v>0</v>
          </cell>
        </row>
        <row r="1596">
          <cell r="A1596">
            <v>28888</v>
          </cell>
          <cell r="B1596">
            <v>1979</v>
          </cell>
          <cell r="C1596" t="str">
            <v>Feb</v>
          </cell>
          <cell r="D1596">
            <v>2</v>
          </cell>
          <cell r="F1596">
            <v>0</v>
          </cell>
          <cell r="G1596">
            <v>0</v>
          </cell>
          <cell r="H1596">
            <v>128</v>
          </cell>
          <cell r="I1596">
            <v>0.254</v>
          </cell>
          <cell r="J1596">
            <v>0</v>
          </cell>
          <cell r="L1596">
            <v>0</v>
          </cell>
          <cell r="M1596">
            <v>0</v>
          </cell>
          <cell r="N1596">
            <v>0</v>
          </cell>
          <cell r="P1596">
            <v>0</v>
          </cell>
        </row>
        <row r="1597">
          <cell r="A1597">
            <v>28889</v>
          </cell>
          <cell r="B1597">
            <v>1979</v>
          </cell>
          <cell r="C1597" t="str">
            <v>Feb</v>
          </cell>
          <cell r="D1597">
            <v>3</v>
          </cell>
          <cell r="F1597">
            <v>0</v>
          </cell>
          <cell r="G1597">
            <v>0</v>
          </cell>
          <cell r="H1597">
            <v>129</v>
          </cell>
          <cell r="I1597">
            <v>0.25600000000000001</v>
          </cell>
          <cell r="J1597">
            <v>0</v>
          </cell>
          <cell r="L1597">
            <v>0</v>
          </cell>
          <cell r="M1597">
            <v>0</v>
          </cell>
          <cell r="N1597">
            <v>0</v>
          </cell>
          <cell r="P1597">
            <v>0</v>
          </cell>
        </row>
        <row r="1598">
          <cell r="A1598">
            <v>28890</v>
          </cell>
          <cell r="B1598">
            <v>1979</v>
          </cell>
          <cell r="C1598" t="str">
            <v>Feb</v>
          </cell>
          <cell r="D1598">
            <v>4</v>
          </cell>
          <cell r="F1598">
            <v>0</v>
          </cell>
          <cell r="G1598">
            <v>0</v>
          </cell>
          <cell r="H1598">
            <v>129</v>
          </cell>
          <cell r="I1598">
            <v>0.25600000000000001</v>
          </cell>
          <cell r="J1598">
            <v>0</v>
          </cell>
          <cell r="L1598">
            <v>0</v>
          </cell>
          <cell r="M1598">
            <v>0</v>
          </cell>
          <cell r="N1598">
            <v>0</v>
          </cell>
          <cell r="P1598">
            <v>0</v>
          </cell>
        </row>
        <row r="1599">
          <cell r="A1599">
            <v>28891</v>
          </cell>
          <cell r="B1599">
            <v>1979</v>
          </cell>
          <cell r="C1599" t="str">
            <v>Feb</v>
          </cell>
          <cell r="D1599">
            <v>5</v>
          </cell>
          <cell r="F1599">
            <v>0</v>
          </cell>
          <cell r="G1599">
            <v>0</v>
          </cell>
          <cell r="H1599">
            <v>127</v>
          </cell>
          <cell r="I1599">
            <v>0.252</v>
          </cell>
          <cell r="J1599">
            <v>0</v>
          </cell>
          <cell r="L1599">
            <v>0</v>
          </cell>
          <cell r="M1599">
            <v>0</v>
          </cell>
          <cell r="N1599">
            <v>0</v>
          </cell>
          <cell r="P1599">
            <v>0</v>
          </cell>
        </row>
        <row r="1600">
          <cell r="A1600">
            <v>28892</v>
          </cell>
          <cell r="B1600">
            <v>1979</v>
          </cell>
          <cell r="C1600" t="str">
            <v>Feb</v>
          </cell>
          <cell r="D1600">
            <v>6</v>
          </cell>
          <cell r="F1600">
            <v>0</v>
          </cell>
          <cell r="G1600">
            <v>0</v>
          </cell>
          <cell r="H1600">
            <v>129</v>
          </cell>
          <cell r="I1600">
            <v>0.25600000000000001</v>
          </cell>
          <cell r="J1600">
            <v>0</v>
          </cell>
          <cell r="L1600">
            <v>0</v>
          </cell>
          <cell r="M1600">
            <v>0</v>
          </cell>
          <cell r="N1600">
            <v>0</v>
          </cell>
          <cell r="P1600">
            <v>0</v>
          </cell>
        </row>
        <row r="1601">
          <cell r="A1601">
            <v>28893</v>
          </cell>
          <cell r="B1601">
            <v>1979</v>
          </cell>
          <cell r="C1601" t="str">
            <v>Feb</v>
          </cell>
          <cell r="D1601">
            <v>7</v>
          </cell>
          <cell r="F1601">
            <v>0</v>
          </cell>
          <cell r="G1601">
            <v>0</v>
          </cell>
          <cell r="H1601">
            <v>133</v>
          </cell>
          <cell r="I1601">
            <v>0.26400000000000001</v>
          </cell>
          <cell r="J1601">
            <v>0</v>
          </cell>
          <cell r="L1601">
            <v>0</v>
          </cell>
          <cell r="M1601">
            <v>0</v>
          </cell>
          <cell r="N1601">
            <v>0</v>
          </cell>
          <cell r="P1601">
            <v>0</v>
          </cell>
        </row>
        <row r="1602">
          <cell r="A1602">
            <v>28894</v>
          </cell>
          <cell r="B1602">
            <v>1979</v>
          </cell>
          <cell r="C1602" t="str">
            <v>Feb</v>
          </cell>
          <cell r="D1602">
            <v>8</v>
          </cell>
          <cell r="F1602">
            <v>0</v>
          </cell>
          <cell r="G1602">
            <v>0</v>
          </cell>
          <cell r="H1602">
            <v>110</v>
          </cell>
          <cell r="I1602">
            <v>0.218</v>
          </cell>
          <cell r="J1602">
            <v>0</v>
          </cell>
          <cell r="L1602">
            <v>0</v>
          </cell>
          <cell r="M1602">
            <v>0</v>
          </cell>
          <cell r="N1602">
            <v>0</v>
          </cell>
          <cell r="P1602">
            <v>0</v>
          </cell>
        </row>
        <row r="1603">
          <cell r="A1603">
            <v>28895</v>
          </cell>
          <cell r="B1603">
            <v>1979</v>
          </cell>
          <cell r="C1603" t="str">
            <v>Feb</v>
          </cell>
          <cell r="D1603">
            <v>9</v>
          </cell>
          <cell r="F1603">
            <v>0</v>
          </cell>
          <cell r="G1603">
            <v>0</v>
          </cell>
          <cell r="H1603">
            <v>113</v>
          </cell>
          <cell r="I1603">
            <v>0.224</v>
          </cell>
          <cell r="J1603">
            <v>0</v>
          </cell>
          <cell r="L1603">
            <v>0</v>
          </cell>
          <cell r="M1603">
            <v>0</v>
          </cell>
          <cell r="N1603">
            <v>0</v>
          </cell>
          <cell r="P1603">
            <v>0</v>
          </cell>
        </row>
        <row r="1604">
          <cell r="A1604">
            <v>28896</v>
          </cell>
          <cell r="B1604">
            <v>1979</v>
          </cell>
          <cell r="C1604" t="str">
            <v>Feb</v>
          </cell>
          <cell r="D1604">
            <v>10</v>
          </cell>
          <cell r="F1604">
            <v>0</v>
          </cell>
          <cell r="G1604">
            <v>0</v>
          </cell>
          <cell r="H1604">
            <v>112</v>
          </cell>
          <cell r="I1604">
            <v>0.222</v>
          </cell>
          <cell r="J1604">
            <v>0</v>
          </cell>
          <cell r="L1604">
            <v>0</v>
          </cell>
          <cell r="M1604">
            <v>0</v>
          </cell>
          <cell r="N1604">
            <v>0</v>
          </cell>
          <cell r="P1604">
            <v>0</v>
          </cell>
        </row>
        <row r="1605">
          <cell r="A1605">
            <v>28897</v>
          </cell>
          <cell r="B1605">
            <v>1979</v>
          </cell>
          <cell r="C1605" t="str">
            <v>Feb</v>
          </cell>
          <cell r="D1605">
            <v>11</v>
          </cell>
          <cell r="F1605">
            <v>0</v>
          </cell>
          <cell r="G1605">
            <v>0</v>
          </cell>
          <cell r="H1605">
            <v>112</v>
          </cell>
          <cell r="I1605">
            <v>0.222</v>
          </cell>
          <cell r="J1605">
            <v>0</v>
          </cell>
          <cell r="L1605">
            <v>0</v>
          </cell>
          <cell r="M1605">
            <v>0</v>
          </cell>
          <cell r="N1605">
            <v>0</v>
          </cell>
          <cell r="P1605">
            <v>0</v>
          </cell>
        </row>
        <row r="1606">
          <cell r="A1606">
            <v>28898</v>
          </cell>
          <cell r="B1606">
            <v>1979</v>
          </cell>
          <cell r="C1606" t="str">
            <v>Feb</v>
          </cell>
          <cell r="D1606">
            <v>12</v>
          </cell>
          <cell r="F1606">
            <v>0</v>
          </cell>
          <cell r="G1606">
            <v>0</v>
          </cell>
          <cell r="H1606">
            <v>113</v>
          </cell>
          <cell r="I1606">
            <v>0.224</v>
          </cell>
          <cell r="J1606">
            <v>0</v>
          </cell>
          <cell r="L1606">
            <v>0</v>
          </cell>
          <cell r="M1606">
            <v>0</v>
          </cell>
          <cell r="N1606">
            <v>0</v>
          </cell>
          <cell r="P1606">
            <v>0</v>
          </cell>
        </row>
        <row r="1607">
          <cell r="A1607">
            <v>28899</v>
          </cell>
          <cell r="B1607">
            <v>1979</v>
          </cell>
          <cell r="C1607" t="str">
            <v>Feb</v>
          </cell>
          <cell r="D1607">
            <v>13</v>
          </cell>
          <cell r="F1607">
            <v>0</v>
          </cell>
          <cell r="G1607">
            <v>0</v>
          </cell>
          <cell r="H1607">
            <v>132</v>
          </cell>
          <cell r="I1607">
            <v>0.26200000000000001</v>
          </cell>
          <cell r="J1607">
            <v>0</v>
          </cell>
          <cell r="L1607">
            <v>0</v>
          </cell>
          <cell r="M1607">
            <v>0</v>
          </cell>
          <cell r="N1607">
            <v>0</v>
          </cell>
          <cell r="P1607">
            <v>0</v>
          </cell>
        </row>
        <row r="1608">
          <cell r="A1608">
            <v>28900</v>
          </cell>
          <cell r="B1608">
            <v>1979</v>
          </cell>
          <cell r="C1608" t="str">
            <v>Feb</v>
          </cell>
          <cell r="D1608">
            <v>14</v>
          </cell>
          <cell r="F1608">
            <v>0</v>
          </cell>
          <cell r="G1608">
            <v>0</v>
          </cell>
          <cell r="H1608">
            <v>136</v>
          </cell>
          <cell r="I1608">
            <v>0.27</v>
          </cell>
          <cell r="J1608">
            <v>0</v>
          </cell>
          <cell r="L1608">
            <v>0</v>
          </cell>
          <cell r="M1608">
            <v>0</v>
          </cell>
          <cell r="N1608">
            <v>0</v>
          </cell>
          <cell r="P1608">
            <v>0</v>
          </cell>
        </row>
        <row r="1609">
          <cell r="A1609">
            <v>28901</v>
          </cell>
          <cell r="B1609">
            <v>1979</v>
          </cell>
          <cell r="C1609" t="str">
            <v>Feb</v>
          </cell>
          <cell r="D1609">
            <v>15</v>
          </cell>
          <cell r="F1609">
            <v>0</v>
          </cell>
          <cell r="G1609">
            <v>0</v>
          </cell>
          <cell r="H1609">
            <v>139</v>
          </cell>
          <cell r="I1609">
            <v>0.27600000000000002</v>
          </cell>
          <cell r="J1609">
            <v>0</v>
          </cell>
          <cell r="L1609">
            <v>0</v>
          </cell>
          <cell r="M1609">
            <v>0</v>
          </cell>
          <cell r="N1609">
            <v>0</v>
          </cell>
          <cell r="P1609">
            <v>0</v>
          </cell>
        </row>
        <row r="1610">
          <cell r="A1610">
            <v>28902</v>
          </cell>
          <cell r="B1610">
            <v>1979</v>
          </cell>
          <cell r="C1610" t="str">
            <v>Feb</v>
          </cell>
          <cell r="D1610">
            <v>16</v>
          </cell>
          <cell r="F1610">
            <v>0</v>
          </cell>
          <cell r="G1610">
            <v>0</v>
          </cell>
          <cell r="H1610">
            <v>131</v>
          </cell>
          <cell r="I1610">
            <v>0.26</v>
          </cell>
          <cell r="J1610">
            <v>0</v>
          </cell>
          <cell r="L1610">
            <v>0</v>
          </cell>
          <cell r="M1610">
            <v>0</v>
          </cell>
          <cell r="N1610">
            <v>0</v>
          </cell>
          <cell r="P1610">
            <v>0</v>
          </cell>
        </row>
        <row r="1611">
          <cell r="A1611">
            <v>28903</v>
          </cell>
          <cell r="B1611">
            <v>1979</v>
          </cell>
          <cell r="C1611" t="str">
            <v>Feb</v>
          </cell>
          <cell r="D1611">
            <v>17</v>
          </cell>
          <cell r="F1611">
            <v>0</v>
          </cell>
          <cell r="G1611">
            <v>0</v>
          </cell>
          <cell r="H1611">
            <v>131</v>
          </cell>
          <cell r="I1611">
            <v>0.26</v>
          </cell>
          <cell r="J1611">
            <v>0</v>
          </cell>
          <cell r="L1611">
            <v>0</v>
          </cell>
          <cell r="M1611">
            <v>0</v>
          </cell>
          <cell r="N1611">
            <v>0</v>
          </cell>
          <cell r="P1611">
            <v>0</v>
          </cell>
        </row>
        <row r="1612">
          <cell r="A1612">
            <v>28904</v>
          </cell>
          <cell r="B1612">
            <v>1979</v>
          </cell>
          <cell r="C1612" t="str">
            <v>Feb</v>
          </cell>
          <cell r="D1612">
            <v>18</v>
          </cell>
          <cell r="F1612">
            <v>0</v>
          </cell>
          <cell r="G1612">
            <v>0</v>
          </cell>
          <cell r="H1612">
            <v>126</v>
          </cell>
          <cell r="I1612">
            <v>0.25</v>
          </cell>
          <cell r="J1612">
            <v>0</v>
          </cell>
          <cell r="L1612">
            <v>0</v>
          </cell>
          <cell r="M1612">
            <v>0</v>
          </cell>
          <cell r="N1612">
            <v>0</v>
          </cell>
          <cell r="P1612">
            <v>0</v>
          </cell>
        </row>
        <row r="1613">
          <cell r="A1613">
            <v>28905</v>
          </cell>
          <cell r="B1613">
            <v>1979</v>
          </cell>
          <cell r="C1613" t="str">
            <v>Feb</v>
          </cell>
          <cell r="D1613">
            <v>19</v>
          </cell>
          <cell r="F1613">
            <v>0</v>
          </cell>
          <cell r="G1613">
            <v>0</v>
          </cell>
          <cell r="H1613">
            <v>123</v>
          </cell>
          <cell r="I1613">
            <v>0.24399999999999999</v>
          </cell>
          <cell r="J1613">
            <v>0</v>
          </cell>
          <cell r="L1613">
            <v>0</v>
          </cell>
          <cell r="M1613">
            <v>0</v>
          </cell>
          <cell r="N1613">
            <v>0</v>
          </cell>
          <cell r="P1613">
            <v>0</v>
          </cell>
        </row>
        <row r="1614">
          <cell r="A1614">
            <v>28906</v>
          </cell>
          <cell r="B1614">
            <v>1979</v>
          </cell>
          <cell r="C1614" t="str">
            <v>Feb</v>
          </cell>
          <cell r="D1614">
            <v>20</v>
          </cell>
          <cell r="F1614">
            <v>0</v>
          </cell>
          <cell r="G1614">
            <v>0</v>
          </cell>
          <cell r="H1614">
            <v>119</v>
          </cell>
          <cell r="I1614">
            <v>0.23599999999999999</v>
          </cell>
          <cell r="J1614">
            <v>0</v>
          </cell>
          <cell r="L1614">
            <v>0</v>
          </cell>
          <cell r="M1614">
            <v>0</v>
          </cell>
          <cell r="N1614">
            <v>0</v>
          </cell>
          <cell r="P1614">
            <v>0</v>
          </cell>
        </row>
        <row r="1615">
          <cell r="A1615">
            <v>28907</v>
          </cell>
          <cell r="B1615">
            <v>1979</v>
          </cell>
          <cell r="C1615" t="str">
            <v>Feb</v>
          </cell>
          <cell r="D1615">
            <v>21</v>
          </cell>
          <cell r="F1615">
            <v>0</v>
          </cell>
          <cell r="G1615">
            <v>0</v>
          </cell>
          <cell r="H1615">
            <v>109</v>
          </cell>
          <cell r="I1615">
            <v>0.216</v>
          </cell>
          <cell r="J1615">
            <v>0</v>
          </cell>
          <cell r="L1615">
            <v>0</v>
          </cell>
          <cell r="M1615">
            <v>0</v>
          </cell>
          <cell r="N1615">
            <v>0</v>
          </cell>
          <cell r="P1615">
            <v>0</v>
          </cell>
        </row>
        <row r="1616">
          <cell r="A1616">
            <v>28908</v>
          </cell>
          <cell r="B1616">
            <v>1979</v>
          </cell>
          <cell r="C1616" t="str">
            <v>Feb</v>
          </cell>
          <cell r="D1616">
            <v>22</v>
          </cell>
          <cell r="F1616">
            <v>0</v>
          </cell>
          <cell r="G1616">
            <v>0</v>
          </cell>
          <cell r="H1616">
            <v>113</v>
          </cell>
          <cell r="I1616">
            <v>0.224</v>
          </cell>
          <cell r="J1616">
            <v>0</v>
          </cell>
          <cell r="L1616">
            <v>0</v>
          </cell>
          <cell r="M1616">
            <v>0</v>
          </cell>
          <cell r="N1616">
            <v>0</v>
          </cell>
          <cell r="P1616">
            <v>0</v>
          </cell>
        </row>
        <row r="1617">
          <cell r="A1617">
            <v>28909</v>
          </cell>
          <cell r="B1617">
            <v>1979</v>
          </cell>
          <cell r="C1617" t="str">
            <v>Feb</v>
          </cell>
          <cell r="D1617">
            <v>23</v>
          </cell>
          <cell r="F1617">
            <v>0</v>
          </cell>
          <cell r="G1617">
            <v>0</v>
          </cell>
          <cell r="H1617">
            <v>114</v>
          </cell>
          <cell r="I1617">
            <v>0.22600000000000001</v>
          </cell>
          <cell r="J1617">
            <v>0</v>
          </cell>
          <cell r="L1617">
            <v>0</v>
          </cell>
          <cell r="M1617">
            <v>0</v>
          </cell>
          <cell r="N1617">
            <v>0</v>
          </cell>
          <cell r="P1617">
            <v>0</v>
          </cell>
        </row>
        <row r="1618">
          <cell r="A1618">
            <v>28910</v>
          </cell>
          <cell r="B1618">
            <v>1979</v>
          </cell>
          <cell r="C1618" t="str">
            <v>Feb</v>
          </cell>
          <cell r="D1618">
            <v>24</v>
          </cell>
          <cell r="F1618">
            <v>0</v>
          </cell>
          <cell r="G1618">
            <v>0</v>
          </cell>
          <cell r="H1618">
            <v>113</v>
          </cell>
          <cell r="I1618">
            <v>0.224</v>
          </cell>
          <cell r="J1618">
            <v>0</v>
          </cell>
          <cell r="L1618">
            <v>0</v>
          </cell>
          <cell r="M1618">
            <v>0</v>
          </cell>
          <cell r="N1618">
            <v>0</v>
          </cell>
          <cell r="P1618">
            <v>0</v>
          </cell>
        </row>
        <row r="1619">
          <cell r="A1619">
            <v>28911</v>
          </cell>
          <cell r="B1619">
            <v>1979</v>
          </cell>
          <cell r="C1619" t="str">
            <v>Feb</v>
          </cell>
          <cell r="D1619">
            <v>25</v>
          </cell>
          <cell r="F1619">
            <v>0</v>
          </cell>
          <cell r="G1619">
            <v>0</v>
          </cell>
          <cell r="H1619">
            <v>110</v>
          </cell>
          <cell r="I1619">
            <v>0.218</v>
          </cell>
          <cell r="J1619">
            <v>0</v>
          </cell>
          <cell r="L1619">
            <v>0</v>
          </cell>
          <cell r="M1619">
            <v>0</v>
          </cell>
          <cell r="N1619">
            <v>0</v>
          </cell>
          <cell r="P1619">
            <v>0</v>
          </cell>
        </row>
        <row r="1620">
          <cell r="A1620">
            <v>28912</v>
          </cell>
          <cell r="B1620">
            <v>1979</v>
          </cell>
          <cell r="C1620" t="str">
            <v>Feb</v>
          </cell>
          <cell r="D1620">
            <v>26</v>
          </cell>
          <cell r="F1620">
            <v>0</v>
          </cell>
          <cell r="G1620">
            <v>0</v>
          </cell>
          <cell r="H1620">
            <v>110</v>
          </cell>
          <cell r="I1620">
            <v>0.218</v>
          </cell>
          <cell r="J1620">
            <v>0</v>
          </cell>
          <cell r="L1620">
            <v>0</v>
          </cell>
          <cell r="M1620">
            <v>0</v>
          </cell>
          <cell r="N1620">
            <v>0</v>
          </cell>
          <cell r="P1620">
            <v>0</v>
          </cell>
        </row>
        <row r="1621">
          <cell r="A1621">
            <v>28913</v>
          </cell>
          <cell r="B1621">
            <v>1979</v>
          </cell>
          <cell r="C1621" t="str">
            <v>Feb</v>
          </cell>
          <cell r="D1621">
            <v>27</v>
          </cell>
          <cell r="F1621">
            <v>0</v>
          </cell>
          <cell r="G1621">
            <v>0</v>
          </cell>
          <cell r="H1621">
            <v>119</v>
          </cell>
          <cell r="I1621">
            <v>0.23599999999999999</v>
          </cell>
          <cell r="J1621">
            <v>0</v>
          </cell>
          <cell r="L1621">
            <v>0</v>
          </cell>
          <cell r="M1621">
            <v>0</v>
          </cell>
          <cell r="N1621">
            <v>0</v>
          </cell>
          <cell r="P1621">
            <v>0</v>
          </cell>
        </row>
        <row r="1622">
          <cell r="A1622">
            <v>28914</v>
          </cell>
          <cell r="B1622">
            <v>1979</v>
          </cell>
          <cell r="C1622" t="str">
            <v>Feb</v>
          </cell>
          <cell r="D1622">
            <v>28</v>
          </cell>
          <cell r="F1622">
            <v>0</v>
          </cell>
          <cell r="G1622">
            <v>0</v>
          </cell>
          <cell r="H1622">
            <v>134</v>
          </cell>
          <cell r="I1622">
            <v>0.26600000000000001</v>
          </cell>
          <cell r="J1622">
            <v>0</v>
          </cell>
          <cell r="L1622">
            <v>0</v>
          </cell>
          <cell r="M1622">
            <v>0</v>
          </cell>
          <cell r="N1622">
            <v>0</v>
          </cell>
          <cell r="P1622">
            <v>0</v>
          </cell>
        </row>
        <row r="1623">
          <cell r="A1623">
            <v>28915</v>
          </cell>
          <cell r="B1623">
            <v>1979</v>
          </cell>
          <cell r="C1623" t="str">
            <v>Mar</v>
          </cell>
          <cell r="D1623">
            <v>1</v>
          </cell>
          <cell r="F1623">
            <v>0</v>
          </cell>
          <cell r="G1623">
            <v>0</v>
          </cell>
          <cell r="H1623">
            <v>147</v>
          </cell>
          <cell r="I1623">
            <v>0.29199999999999998</v>
          </cell>
          <cell r="J1623">
            <v>0</v>
          </cell>
          <cell r="L1623">
            <v>0</v>
          </cell>
          <cell r="M1623">
            <v>0</v>
          </cell>
          <cell r="N1623">
            <v>0</v>
          </cell>
          <cell r="P1623">
            <v>0</v>
          </cell>
        </row>
        <row r="1624">
          <cell r="A1624">
            <v>28916</v>
          </cell>
          <cell r="B1624">
            <v>1979</v>
          </cell>
          <cell r="C1624" t="str">
            <v>Mar</v>
          </cell>
          <cell r="D1624">
            <v>2</v>
          </cell>
          <cell r="F1624">
            <v>0</v>
          </cell>
          <cell r="G1624">
            <v>0</v>
          </cell>
          <cell r="H1624">
            <v>169</v>
          </cell>
          <cell r="I1624">
            <v>0.33500000000000002</v>
          </cell>
          <cell r="J1624">
            <v>0</v>
          </cell>
          <cell r="L1624">
            <v>0</v>
          </cell>
          <cell r="M1624">
            <v>0</v>
          </cell>
          <cell r="N1624">
            <v>0</v>
          </cell>
          <cell r="P1624">
            <v>0</v>
          </cell>
        </row>
        <row r="1625">
          <cell r="A1625">
            <v>28917</v>
          </cell>
          <cell r="B1625">
            <v>1979</v>
          </cell>
          <cell r="C1625" t="str">
            <v>Mar</v>
          </cell>
          <cell r="D1625">
            <v>3</v>
          </cell>
          <cell r="F1625">
            <v>0</v>
          </cell>
          <cell r="G1625">
            <v>0</v>
          </cell>
          <cell r="H1625">
            <v>160</v>
          </cell>
          <cell r="I1625">
            <v>0.317</v>
          </cell>
          <cell r="J1625">
            <v>0</v>
          </cell>
          <cell r="L1625">
            <v>0</v>
          </cell>
          <cell r="M1625">
            <v>0</v>
          </cell>
          <cell r="N1625">
            <v>0</v>
          </cell>
          <cell r="P1625">
            <v>0</v>
          </cell>
        </row>
        <row r="1626">
          <cell r="A1626">
            <v>28918</v>
          </cell>
          <cell r="B1626">
            <v>1979</v>
          </cell>
          <cell r="C1626" t="str">
            <v>Mar</v>
          </cell>
          <cell r="D1626">
            <v>4</v>
          </cell>
          <cell r="F1626">
            <v>0</v>
          </cell>
          <cell r="G1626">
            <v>0</v>
          </cell>
          <cell r="H1626">
            <v>165</v>
          </cell>
          <cell r="I1626">
            <v>0.32700000000000001</v>
          </cell>
          <cell r="J1626">
            <v>0</v>
          </cell>
          <cell r="L1626">
            <v>0</v>
          </cell>
          <cell r="M1626">
            <v>0</v>
          </cell>
          <cell r="N1626">
            <v>0</v>
          </cell>
          <cell r="P1626">
            <v>0</v>
          </cell>
        </row>
        <row r="1627">
          <cell r="A1627">
            <v>28919</v>
          </cell>
          <cell r="B1627">
            <v>1979</v>
          </cell>
          <cell r="C1627" t="str">
            <v>Mar</v>
          </cell>
          <cell r="D1627">
            <v>5</v>
          </cell>
          <cell r="F1627">
            <v>0</v>
          </cell>
          <cell r="G1627">
            <v>0</v>
          </cell>
          <cell r="H1627">
            <v>184</v>
          </cell>
          <cell r="I1627">
            <v>0.36499999999999999</v>
          </cell>
          <cell r="J1627">
            <v>0</v>
          </cell>
          <cell r="L1627">
            <v>0</v>
          </cell>
          <cell r="M1627">
            <v>0</v>
          </cell>
          <cell r="N1627">
            <v>0</v>
          </cell>
          <cell r="P1627">
            <v>0</v>
          </cell>
        </row>
        <row r="1628">
          <cell r="A1628">
            <v>28920</v>
          </cell>
          <cell r="B1628">
            <v>1979</v>
          </cell>
          <cell r="C1628" t="str">
            <v>Mar</v>
          </cell>
          <cell r="D1628">
            <v>6</v>
          </cell>
          <cell r="F1628">
            <v>0</v>
          </cell>
          <cell r="G1628">
            <v>0</v>
          </cell>
          <cell r="H1628">
            <v>278</v>
          </cell>
          <cell r="I1628">
            <v>0.55100000000000005</v>
          </cell>
          <cell r="J1628">
            <v>0</v>
          </cell>
          <cell r="L1628">
            <v>0</v>
          </cell>
          <cell r="M1628">
            <v>0</v>
          </cell>
          <cell r="N1628">
            <v>0</v>
          </cell>
          <cell r="P1628">
            <v>0</v>
          </cell>
        </row>
        <row r="1629">
          <cell r="A1629">
            <v>28921</v>
          </cell>
          <cell r="B1629">
            <v>1979</v>
          </cell>
          <cell r="C1629" t="str">
            <v>Mar</v>
          </cell>
          <cell r="D1629">
            <v>7</v>
          </cell>
          <cell r="F1629">
            <v>0</v>
          </cell>
          <cell r="G1629">
            <v>0</v>
          </cell>
          <cell r="H1629">
            <v>274</v>
          </cell>
          <cell r="I1629">
            <v>0.54300000000000004</v>
          </cell>
          <cell r="J1629">
            <v>0</v>
          </cell>
          <cell r="L1629">
            <v>0</v>
          </cell>
          <cell r="M1629">
            <v>0</v>
          </cell>
          <cell r="N1629">
            <v>0</v>
          </cell>
          <cell r="P1629">
            <v>0</v>
          </cell>
        </row>
        <row r="1630">
          <cell r="A1630">
            <v>28922</v>
          </cell>
          <cell r="B1630">
            <v>1979</v>
          </cell>
          <cell r="C1630" t="str">
            <v>Mar</v>
          </cell>
          <cell r="D1630">
            <v>8</v>
          </cell>
          <cell r="F1630">
            <v>0</v>
          </cell>
          <cell r="G1630">
            <v>0</v>
          </cell>
          <cell r="H1630">
            <v>447</v>
          </cell>
          <cell r="I1630">
            <v>0.88700000000000001</v>
          </cell>
          <cell r="J1630">
            <v>0</v>
          </cell>
          <cell r="L1630">
            <v>0</v>
          </cell>
          <cell r="M1630">
            <v>0</v>
          </cell>
          <cell r="N1630">
            <v>0</v>
          </cell>
          <cell r="P1630">
            <v>0</v>
          </cell>
        </row>
        <row r="1631">
          <cell r="A1631">
            <v>28923</v>
          </cell>
          <cell r="B1631">
            <v>1979</v>
          </cell>
          <cell r="C1631" t="str">
            <v>Mar</v>
          </cell>
          <cell r="D1631">
            <v>9</v>
          </cell>
          <cell r="F1631">
            <v>0</v>
          </cell>
          <cell r="G1631">
            <v>0</v>
          </cell>
          <cell r="H1631">
            <v>546</v>
          </cell>
          <cell r="I1631">
            <v>1.083</v>
          </cell>
          <cell r="J1631">
            <v>0</v>
          </cell>
          <cell r="L1631">
            <v>0</v>
          </cell>
          <cell r="M1631">
            <v>0</v>
          </cell>
          <cell r="N1631">
            <v>0</v>
          </cell>
          <cell r="P1631">
            <v>0</v>
          </cell>
        </row>
        <row r="1632">
          <cell r="A1632">
            <v>28924</v>
          </cell>
          <cell r="B1632">
            <v>1979</v>
          </cell>
          <cell r="C1632" t="str">
            <v>Mar</v>
          </cell>
          <cell r="D1632">
            <v>10</v>
          </cell>
          <cell r="F1632">
            <v>0</v>
          </cell>
          <cell r="G1632">
            <v>0</v>
          </cell>
          <cell r="H1632">
            <v>370</v>
          </cell>
          <cell r="I1632">
            <v>0.73399999999999999</v>
          </cell>
          <cell r="J1632">
            <v>0</v>
          </cell>
          <cell r="L1632">
            <v>0</v>
          </cell>
          <cell r="M1632">
            <v>0</v>
          </cell>
          <cell r="N1632">
            <v>0</v>
          </cell>
          <cell r="P1632">
            <v>0</v>
          </cell>
        </row>
        <row r="1633">
          <cell r="A1633">
            <v>28925</v>
          </cell>
          <cell r="B1633">
            <v>1979</v>
          </cell>
          <cell r="C1633" t="str">
            <v>Mar</v>
          </cell>
          <cell r="D1633">
            <v>11</v>
          </cell>
          <cell r="F1633">
            <v>0</v>
          </cell>
          <cell r="G1633">
            <v>0</v>
          </cell>
          <cell r="H1633">
            <v>283</v>
          </cell>
          <cell r="I1633">
            <v>0.56100000000000005</v>
          </cell>
          <cell r="J1633">
            <v>0</v>
          </cell>
          <cell r="L1633">
            <v>0</v>
          </cell>
          <cell r="M1633">
            <v>0</v>
          </cell>
          <cell r="N1633">
            <v>0</v>
          </cell>
          <cell r="P1633">
            <v>0</v>
          </cell>
        </row>
        <row r="1634">
          <cell r="A1634">
            <v>28926</v>
          </cell>
          <cell r="B1634">
            <v>1979</v>
          </cell>
          <cell r="C1634" t="str">
            <v>Mar</v>
          </cell>
          <cell r="D1634">
            <v>12</v>
          </cell>
          <cell r="F1634">
            <v>0</v>
          </cell>
          <cell r="G1634">
            <v>0</v>
          </cell>
          <cell r="H1634">
            <v>254</v>
          </cell>
          <cell r="I1634">
            <v>0.504</v>
          </cell>
          <cell r="J1634">
            <v>0</v>
          </cell>
          <cell r="L1634">
            <v>0</v>
          </cell>
          <cell r="M1634">
            <v>0</v>
          </cell>
          <cell r="N1634">
            <v>0</v>
          </cell>
          <cell r="P1634">
            <v>0</v>
          </cell>
        </row>
        <row r="1635">
          <cell r="A1635">
            <v>28927</v>
          </cell>
          <cell r="B1635">
            <v>1979</v>
          </cell>
          <cell r="C1635" t="str">
            <v>Mar</v>
          </cell>
          <cell r="D1635">
            <v>13</v>
          </cell>
          <cell r="F1635">
            <v>0</v>
          </cell>
          <cell r="G1635">
            <v>0</v>
          </cell>
          <cell r="H1635">
            <v>206</v>
          </cell>
          <cell r="I1635">
            <v>0.40899999999999997</v>
          </cell>
          <cell r="J1635">
            <v>0</v>
          </cell>
          <cell r="L1635">
            <v>0</v>
          </cell>
          <cell r="M1635">
            <v>31</v>
          </cell>
          <cell r="N1635">
            <v>6.0999999999999999E-2</v>
          </cell>
          <cell r="P1635">
            <v>0</v>
          </cell>
        </row>
        <row r="1636">
          <cell r="A1636">
            <v>28928</v>
          </cell>
          <cell r="B1636">
            <v>1979</v>
          </cell>
          <cell r="C1636" t="str">
            <v>Mar</v>
          </cell>
          <cell r="D1636">
            <v>14</v>
          </cell>
          <cell r="F1636">
            <v>0</v>
          </cell>
          <cell r="G1636">
            <v>0</v>
          </cell>
          <cell r="H1636">
            <v>203</v>
          </cell>
          <cell r="I1636">
            <v>0.40300000000000002</v>
          </cell>
          <cell r="J1636">
            <v>0</v>
          </cell>
          <cell r="L1636">
            <v>0</v>
          </cell>
          <cell r="M1636">
            <v>50</v>
          </cell>
          <cell r="N1636">
            <v>9.9000000000000005E-2</v>
          </cell>
          <cell r="P1636">
            <v>0</v>
          </cell>
        </row>
        <row r="1637">
          <cell r="A1637">
            <v>28929</v>
          </cell>
          <cell r="B1637">
            <v>1979</v>
          </cell>
          <cell r="C1637" t="str">
            <v>Mar</v>
          </cell>
          <cell r="D1637">
            <v>15</v>
          </cell>
          <cell r="F1637">
            <v>0</v>
          </cell>
          <cell r="G1637">
            <v>0</v>
          </cell>
          <cell r="H1637">
            <v>187</v>
          </cell>
          <cell r="I1637">
            <v>0.371</v>
          </cell>
          <cell r="J1637">
            <v>0</v>
          </cell>
          <cell r="L1637">
            <v>0</v>
          </cell>
          <cell r="M1637">
            <v>50</v>
          </cell>
          <cell r="N1637">
            <v>9.9000000000000005E-2</v>
          </cell>
          <cell r="P1637">
            <v>0</v>
          </cell>
        </row>
        <row r="1638">
          <cell r="A1638">
            <v>28930</v>
          </cell>
          <cell r="B1638">
            <v>1979</v>
          </cell>
          <cell r="C1638" t="str">
            <v>Mar</v>
          </cell>
          <cell r="D1638">
            <v>16</v>
          </cell>
          <cell r="F1638">
            <v>0</v>
          </cell>
          <cell r="G1638">
            <v>0</v>
          </cell>
          <cell r="H1638">
            <v>130</v>
          </cell>
          <cell r="I1638">
            <v>0.25800000000000001</v>
          </cell>
          <cell r="J1638">
            <v>0</v>
          </cell>
          <cell r="L1638">
            <v>0</v>
          </cell>
          <cell r="M1638">
            <v>74</v>
          </cell>
          <cell r="N1638">
            <v>0.14699999999999999</v>
          </cell>
          <cell r="P1638">
            <v>0</v>
          </cell>
        </row>
        <row r="1639">
          <cell r="A1639">
            <v>28931</v>
          </cell>
          <cell r="B1639">
            <v>1979</v>
          </cell>
          <cell r="C1639" t="str">
            <v>Mar</v>
          </cell>
          <cell r="D1639">
            <v>17</v>
          </cell>
          <cell r="F1639">
            <v>0</v>
          </cell>
          <cell r="G1639">
            <v>0</v>
          </cell>
          <cell r="H1639">
            <v>126</v>
          </cell>
          <cell r="I1639">
            <v>0.25</v>
          </cell>
          <cell r="J1639">
            <v>0</v>
          </cell>
          <cell r="L1639">
            <v>0</v>
          </cell>
          <cell r="M1639">
            <v>94</v>
          </cell>
          <cell r="N1639">
            <v>0.186</v>
          </cell>
          <cell r="P1639">
            <v>0</v>
          </cell>
        </row>
        <row r="1640">
          <cell r="A1640">
            <v>28932</v>
          </cell>
          <cell r="B1640">
            <v>1979</v>
          </cell>
          <cell r="C1640" t="str">
            <v>Mar</v>
          </cell>
          <cell r="D1640">
            <v>18</v>
          </cell>
          <cell r="F1640">
            <v>0</v>
          </cell>
          <cell r="G1640">
            <v>0</v>
          </cell>
          <cell r="H1640">
            <v>175</v>
          </cell>
          <cell r="I1640">
            <v>0.34699999999999998</v>
          </cell>
          <cell r="J1640">
            <v>0</v>
          </cell>
          <cell r="L1640">
            <v>0</v>
          </cell>
          <cell r="M1640">
            <v>62</v>
          </cell>
          <cell r="N1640">
            <v>0.123</v>
          </cell>
          <cell r="P1640">
            <v>0</v>
          </cell>
        </row>
        <row r="1641">
          <cell r="A1641">
            <v>28933</v>
          </cell>
          <cell r="B1641">
            <v>1979</v>
          </cell>
          <cell r="C1641" t="str">
            <v>Mar</v>
          </cell>
          <cell r="D1641">
            <v>19</v>
          </cell>
          <cell r="F1641">
            <v>0</v>
          </cell>
          <cell r="G1641">
            <v>0</v>
          </cell>
          <cell r="H1641">
            <v>184</v>
          </cell>
          <cell r="I1641">
            <v>0.36499999999999999</v>
          </cell>
          <cell r="J1641">
            <v>0</v>
          </cell>
          <cell r="L1641">
            <v>0</v>
          </cell>
          <cell r="M1641">
            <v>50</v>
          </cell>
          <cell r="N1641">
            <v>9.9000000000000005E-2</v>
          </cell>
          <cell r="P1641">
            <v>0</v>
          </cell>
        </row>
        <row r="1642">
          <cell r="A1642">
            <v>28934</v>
          </cell>
          <cell r="B1642">
            <v>1979</v>
          </cell>
          <cell r="C1642" t="str">
            <v>Mar</v>
          </cell>
          <cell r="D1642">
            <v>20</v>
          </cell>
          <cell r="F1642">
            <v>0</v>
          </cell>
          <cell r="G1642">
            <v>0</v>
          </cell>
          <cell r="H1642">
            <v>156</v>
          </cell>
          <cell r="I1642">
            <v>0.309</v>
          </cell>
          <cell r="J1642">
            <v>0</v>
          </cell>
          <cell r="L1642">
            <v>0</v>
          </cell>
          <cell r="M1642">
            <v>67</v>
          </cell>
          <cell r="N1642">
            <v>0.13300000000000001</v>
          </cell>
          <cell r="P1642">
            <v>0</v>
          </cell>
        </row>
        <row r="1643">
          <cell r="A1643">
            <v>28935</v>
          </cell>
          <cell r="B1643">
            <v>1979</v>
          </cell>
          <cell r="C1643" t="str">
            <v>Mar</v>
          </cell>
          <cell r="D1643">
            <v>21</v>
          </cell>
          <cell r="F1643">
            <v>0</v>
          </cell>
          <cell r="G1643">
            <v>0</v>
          </cell>
          <cell r="H1643">
            <v>134</v>
          </cell>
          <cell r="I1643">
            <v>0.26600000000000001</v>
          </cell>
          <cell r="J1643">
            <v>0</v>
          </cell>
          <cell r="L1643">
            <v>0</v>
          </cell>
          <cell r="M1643">
            <v>69</v>
          </cell>
          <cell r="N1643">
            <v>0.13700000000000001</v>
          </cell>
          <cell r="P1643">
            <v>0</v>
          </cell>
        </row>
        <row r="1644">
          <cell r="A1644">
            <v>28936</v>
          </cell>
          <cell r="B1644">
            <v>1979</v>
          </cell>
          <cell r="C1644" t="str">
            <v>Mar</v>
          </cell>
          <cell r="D1644">
            <v>22</v>
          </cell>
          <cell r="F1644">
            <v>0</v>
          </cell>
          <cell r="G1644">
            <v>0</v>
          </cell>
          <cell r="H1644">
            <v>129</v>
          </cell>
          <cell r="I1644">
            <v>0.25600000000000001</v>
          </cell>
          <cell r="J1644">
            <v>0</v>
          </cell>
          <cell r="L1644">
            <v>0</v>
          </cell>
          <cell r="M1644">
            <v>100</v>
          </cell>
          <cell r="N1644">
            <v>0.19800000000000001</v>
          </cell>
          <cell r="P1644">
            <v>0</v>
          </cell>
        </row>
        <row r="1645">
          <cell r="A1645">
            <v>28937</v>
          </cell>
          <cell r="B1645">
            <v>1979</v>
          </cell>
          <cell r="C1645" t="str">
            <v>Mar</v>
          </cell>
          <cell r="D1645">
            <v>23</v>
          </cell>
          <cell r="F1645">
            <v>0</v>
          </cell>
          <cell r="G1645">
            <v>0</v>
          </cell>
          <cell r="H1645">
            <v>118</v>
          </cell>
          <cell r="I1645">
            <v>0.23400000000000001</v>
          </cell>
          <cell r="J1645">
            <v>0</v>
          </cell>
          <cell r="L1645">
            <v>0</v>
          </cell>
          <cell r="M1645">
            <v>100</v>
          </cell>
          <cell r="N1645">
            <v>0.19800000000000001</v>
          </cell>
          <cell r="P1645">
            <v>0</v>
          </cell>
        </row>
        <row r="1646">
          <cell r="A1646">
            <v>28938</v>
          </cell>
          <cell r="B1646">
            <v>1979</v>
          </cell>
          <cell r="C1646" t="str">
            <v>Mar</v>
          </cell>
          <cell r="D1646">
            <v>24</v>
          </cell>
          <cell r="F1646">
            <v>0</v>
          </cell>
          <cell r="G1646">
            <v>0</v>
          </cell>
          <cell r="H1646">
            <v>112</v>
          </cell>
          <cell r="I1646">
            <v>0.222</v>
          </cell>
          <cell r="J1646">
            <v>0</v>
          </cell>
          <cell r="L1646">
            <v>0</v>
          </cell>
          <cell r="M1646">
            <v>133</v>
          </cell>
          <cell r="N1646">
            <v>0.26400000000000001</v>
          </cell>
          <cell r="P1646">
            <v>0</v>
          </cell>
        </row>
        <row r="1647">
          <cell r="A1647">
            <v>28939</v>
          </cell>
          <cell r="B1647">
            <v>1979</v>
          </cell>
          <cell r="C1647" t="str">
            <v>Mar</v>
          </cell>
          <cell r="D1647">
            <v>25</v>
          </cell>
          <cell r="F1647">
            <v>0</v>
          </cell>
          <cell r="G1647">
            <v>0</v>
          </cell>
          <cell r="H1647">
            <v>101</v>
          </cell>
          <cell r="I1647">
            <v>0.2</v>
          </cell>
          <cell r="J1647">
            <v>0</v>
          </cell>
          <cell r="L1647">
            <v>0</v>
          </cell>
          <cell r="M1647">
            <v>150</v>
          </cell>
          <cell r="N1647">
            <v>0.29799999999999999</v>
          </cell>
          <cell r="P1647">
            <v>0</v>
          </cell>
        </row>
        <row r="1648">
          <cell r="A1648">
            <v>28940</v>
          </cell>
          <cell r="B1648">
            <v>1979</v>
          </cell>
          <cell r="C1648" t="str">
            <v>Mar</v>
          </cell>
          <cell r="D1648">
            <v>26</v>
          </cell>
          <cell r="F1648">
            <v>60</v>
          </cell>
          <cell r="G1648">
            <v>0.11899999999999999</v>
          </cell>
          <cell r="H1648">
            <v>102</v>
          </cell>
          <cell r="I1648">
            <v>0.20200000000000001</v>
          </cell>
          <cell r="J1648">
            <v>0</v>
          </cell>
          <cell r="L1648">
            <v>0</v>
          </cell>
          <cell r="M1648">
            <v>150</v>
          </cell>
          <cell r="N1648">
            <v>0.29799999999999999</v>
          </cell>
          <cell r="P1648">
            <v>0</v>
          </cell>
        </row>
        <row r="1649">
          <cell r="A1649">
            <v>28941</v>
          </cell>
          <cell r="B1649">
            <v>1979</v>
          </cell>
          <cell r="C1649" t="str">
            <v>Mar</v>
          </cell>
          <cell r="D1649">
            <v>27</v>
          </cell>
          <cell r="F1649">
            <v>43</v>
          </cell>
          <cell r="G1649">
            <v>8.5000000000000006E-2</v>
          </cell>
          <cell r="H1649">
            <v>109</v>
          </cell>
          <cell r="I1649">
            <v>0.216</v>
          </cell>
          <cell r="J1649">
            <v>0</v>
          </cell>
          <cell r="L1649">
            <v>0</v>
          </cell>
          <cell r="M1649">
            <v>175</v>
          </cell>
          <cell r="N1649">
            <v>0.34699999999999998</v>
          </cell>
          <cell r="P1649">
            <v>0</v>
          </cell>
        </row>
        <row r="1650">
          <cell r="A1650">
            <v>28942</v>
          </cell>
          <cell r="B1650">
            <v>1979</v>
          </cell>
          <cell r="C1650" t="str">
            <v>Mar</v>
          </cell>
          <cell r="D1650">
            <v>28</v>
          </cell>
          <cell r="F1650">
            <v>20</v>
          </cell>
          <cell r="G1650">
            <v>0.04</v>
          </cell>
          <cell r="H1650">
            <v>108</v>
          </cell>
          <cell r="I1650">
            <v>0.214</v>
          </cell>
          <cell r="J1650">
            <v>0</v>
          </cell>
          <cell r="L1650">
            <v>0</v>
          </cell>
          <cell r="M1650">
            <v>150</v>
          </cell>
          <cell r="N1650">
            <v>0.29799999999999999</v>
          </cell>
          <cell r="P1650">
            <v>0</v>
          </cell>
        </row>
        <row r="1651">
          <cell r="A1651">
            <v>28943</v>
          </cell>
          <cell r="B1651">
            <v>1979</v>
          </cell>
          <cell r="C1651" t="str">
            <v>Mar</v>
          </cell>
          <cell r="D1651">
            <v>29</v>
          </cell>
          <cell r="F1651">
            <v>40</v>
          </cell>
          <cell r="G1651">
            <v>7.9000000000000001E-2</v>
          </cell>
          <cell r="H1651">
            <v>104</v>
          </cell>
          <cell r="I1651">
            <v>0.20599999999999999</v>
          </cell>
          <cell r="J1651">
            <v>0</v>
          </cell>
          <cell r="L1651">
            <v>0</v>
          </cell>
          <cell r="M1651">
            <v>150</v>
          </cell>
          <cell r="N1651">
            <v>0.29799999999999999</v>
          </cell>
          <cell r="P1651">
            <v>0</v>
          </cell>
        </row>
        <row r="1652">
          <cell r="A1652">
            <v>28944</v>
          </cell>
          <cell r="B1652">
            <v>1979</v>
          </cell>
          <cell r="C1652" t="str">
            <v>Mar</v>
          </cell>
          <cell r="D1652">
            <v>30</v>
          </cell>
          <cell r="F1652">
            <v>18</v>
          </cell>
          <cell r="G1652">
            <v>3.5999999999999997E-2</v>
          </cell>
          <cell r="H1652">
            <v>108</v>
          </cell>
          <cell r="I1652">
            <v>0.214</v>
          </cell>
          <cell r="J1652">
            <v>0</v>
          </cell>
          <cell r="L1652">
            <v>0</v>
          </cell>
          <cell r="M1652">
            <v>175</v>
          </cell>
          <cell r="N1652">
            <v>0.34699999999999998</v>
          </cell>
          <cell r="P1652">
            <v>0</v>
          </cell>
        </row>
        <row r="1653">
          <cell r="A1653">
            <v>28945</v>
          </cell>
          <cell r="B1653">
            <v>1979</v>
          </cell>
          <cell r="C1653" t="str">
            <v>Mar</v>
          </cell>
          <cell r="D1653">
            <v>31</v>
          </cell>
          <cell r="F1653">
            <v>0</v>
          </cell>
          <cell r="G1653">
            <v>0</v>
          </cell>
          <cell r="H1653">
            <v>107</v>
          </cell>
          <cell r="I1653">
            <v>0.21199999999999999</v>
          </cell>
          <cell r="J1653">
            <v>0</v>
          </cell>
          <cell r="L1653">
            <v>0</v>
          </cell>
          <cell r="M1653">
            <v>231</v>
          </cell>
          <cell r="N1653">
            <v>0.45800000000000002</v>
          </cell>
          <cell r="P1653">
            <v>0</v>
          </cell>
        </row>
        <row r="1654">
          <cell r="A1654">
            <v>28946</v>
          </cell>
          <cell r="B1654">
            <v>1979</v>
          </cell>
          <cell r="C1654" t="str">
            <v>Apr</v>
          </cell>
          <cell r="D1654">
            <v>1</v>
          </cell>
          <cell r="F1654">
            <v>0</v>
          </cell>
          <cell r="G1654">
            <v>0</v>
          </cell>
          <cell r="H1654">
            <v>106</v>
          </cell>
          <cell r="I1654">
            <v>0.21</v>
          </cell>
          <cell r="J1654">
            <v>0</v>
          </cell>
          <cell r="L1654">
            <v>0</v>
          </cell>
          <cell r="M1654">
            <v>239</v>
          </cell>
          <cell r="N1654">
            <v>0.47399999999999998</v>
          </cell>
          <cell r="P1654">
            <v>0</v>
          </cell>
        </row>
        <row r="1655">
          <cell r="A1655">
            <v>28947</v>
          </cell>
          <cell r="B1655">
            <v>1979</v>
          </cell>
          <cell r="C1655" t="str">
            <v>Apr</v>
          </cell>
          <cell r="D1655">
            <v>2</v>
          </cell>
          <cell r="F1655">
            <v>85</v>
          </cell>
          <cell r="G1655">
            <v>0.16900000000000001</v>
          </cell>
          <cell r="H1655">
            <v>92</v>
          </cell>
          <cell r="I1655">
            <v>0.182</v>
          </cell>
          <cell r="J1655">
            <v>0</v>
          </cell>
          <cell r="L1655">
            <v>0</v>
          </cell>
          <cell r="M1655">
            <v>376</v>
          </cell>
          <cell r="N1655">
            <v>0.746</v>
          </cell>
          <cell r="P1655">
            <v>0</v>
          </cell>
        </row>
        <row r="1656">
          <cell r="A1656">
            <v>28948</v>
          </cell>
          <cell r="B1656">
            <v>1979</v>
          </cell>
          <cell r="C1656" t="str">
            <v>Apr</v>
          </cell>
          <cell r="D1656">
            <v>3</v>
          </cell>
          <cell r="F1656">
            <v>182</v>
          </cell>
          <cell r="G1656">
            <v>0.36099999999999999</v>
          </cell>
          <cell r="H1656">
            <v>97</v>
          </cell>
          <cell r="I1656">
            <v>0.192</v>
          </cell>
          <cell r="J1656">
            <v>0</v>
          </cell>
          <cell r="L1656">
            <v>0</v>
          </cell>
          <cell r="M1656">
            <v>400</v>
          </cell>
          <cell r="N1656">
            <v>0.79300000000000004</v>
          </cell>
          <cell r="P1656">
            <v>0</v>
          </cell>
        </row>
        <row r="1657">
          <cell r="A1657">
            <v>28949</v>
          </cell>
          <cell r="B1657">
            <v>1979</v>
          </cell>
          <cell r="C1657" t="str">
            <v>Apr</v>
          </cell>
          <cell r="D1657">
            <v>4</v>
          </cell>
          <cell r="F1657">
            <v>231</v>
          </cell>
          <cell r="G1657">
            <v>0.45800000000000002</v>
          </cell>
          <cell r="H1657">
            <v>97</v>
          </cell>
          <cell r="I1657">
            <v>0.192</v>
          </cell>
          <cell r="J1657">
            <v>0</v>
          </cell>
          <cell r="L1657">
            <v>0</v>
          </cell>
          <cell r="M1657">
            <v>384</v>
          </cell>
          <cell r="N1657">
            <v>0.76200000000000001</v>
          </cell>
          <cell r="P1657">
            <v>0</v>
          </cell>
        </row>
        <row r="1658">
          <cell r="A1658">
            <v>28950</v>
          </cell>
          <cell r="B1658">
            <v>1979</v>
          </cell>
          <cell r="C1658" t="str">
            <v>Apr</v>
          </cell>
          <cell r="D1658">
            <v>5</v>
          </cell>
          <cell r="F1658">
            <v>260</v>
          </cell>
          <cell r="G1658">
            <v>0.51600000000000001</v>
          </cell>
          <cell r="H1658">
            <v>97</v>
          </cell>
          <cell r="I1658">
            <v>0.192</v>
          </cell>
          <cell r="J1658">
            <v>0</v>
          </cell>
          <cell r="L1658">
            <v>0</v>
          </cell>
          <cell r="M1658">
            <v>377</v>
          </cell>
          <cell r="N1658">
            <v>0.748</v>
          </cell>
          <cell r="P1658">
            <v>0</v>
          </cell>
        </row>
        <row r="1659">
          <cell r="A1659">
            <v>28951</v>
          </cell>
          <cell r="B1659">
            <v>1979</v>
          </cell>
          <cell r="C1659" t="str">
            <v>Apr</v>
          </cell>
          <cell r="D1659">
            <v>6</v>
          </cell>
          <cell r="F1659">
            <v>270</v>
          </cell>
          <cell r="G1659">
            <v>0.53600000000000003</v>
          </cell>
          <cell r="H1659">
            <v>98</v>
          </cell>
          <cell r="I1659">
            <v>0.19400000000000001</v>
          </cell>
          <cell r="J1659">
            <v>0</v>
          </cell>
          <cell r="L1659">
            <v>0</v>
          </cell>
          <cell r="M1659">
            <v>366</v>
          </cell>
          <cell r="N1659">
            <v>0.72599999999999998</v>
          </cell>
          <cell r="P1659">
            <v>0</v>
          </cell>
        </row>
        <row r="1660">
          <cell r="A1660">
            <v>28952</v>
          </cell>
          <cell r="B1660">
            <v>1979</v>
          </cell>
          <cell r="C1660" t="str">
            <v>Apr</v>
          </cell>
          <cell r="D1660">
            <v>7</v>
          </cell>
          <cell r="F1660">
            <v>270</v>
          </cell>
          <cell r="G1660">
            <v>0.53600000000000003</v>
          </cell>
          <cell r="H1660">
            <v>103</v>
          </cell>
          <cell r="I1660">
            <v>0.20399999999999999</v>
          </cell>
          <cell r="J1660">
            <v>0</v>
          </cell>
          <cell r="L1660">
            <v>0</v>
          </cell>
          <cell r="M1660">
            <v>395</v>
          </cell>
          <cell r="N1660">
            <v>0.78300000000000003</v>
          </cell>
          <cell r="P1660">
            <v>0</v>
          </cell>
        </row>
        <row r="1661">
          <cell r="A1661">
            <v>28953</v>
          </cell>
          <cell r="B1661">
            <v>1979</v>
          </cell>
          <cell r="C1661" t="str">
            <v>Apr</v>
          </cell>
          <cell r="D1661">
            <v>8</v>
          </cell>
          <cell r="F1661">
            <v>290</v>
          </cell>
          <cell r="G1661">
            <v>0.57499999999999996</v>
          </cell>
          <cell r="H1661">
            <v>76</v>
          </cell>
          <cell r="I1661">
            <v>0.151</v>
          </cell>
          <cell r="J1661">
            <v>0</v>
          </cell>
          <cell r="L1661">
            <v>0</v>
          </cell>
          <cell r="M1661">
            <v>425</v>
          </cell>
          <cell r="N1661">
            <v>0.84299999999999997</v>
          </cell>
          <cell r="P1661">
            <v>0</v>
          </cell>
        </row>
        <row r="1662">
          <cell r="A1662">
            <v>28954</v>
          </cell>
          <cell r="B1662">
            <v>1979</v>
          </cell>
          <cell r="C1662" t="str">
            <v>Apr</v>
          </cell>
          <cell r="D1662">
            <v>9</v>
          </cell>
          <cell r="F1662">
            <v>320</v>
          </cell>
          <cell r="G1662">
            <v>0.63500000000000001</v>
          </cell>
          <cell r="H1662">
            <v>66</v>
          </cell>
          <cell r="I1662">
            <v>0.13100000000000001</v>
          </cell>
          <cell r="J1662">
            <v>0</v>
          </cell>
          <cell r="L1662">
            <v>0</v>
          </cell>
          <cell r="M1662">
            <v>325</v>
          </cell>
          <cell r="N1662">
            <v>0.64500000000000002</v>
          </cell>
          <cell r="P1662">
            <v>0</v>
          </cell>
        </row>
        <row r="1663">
          <cell r="A1663">
            <v>28955</v>
          </cell>
          <cell r="B1663">
            <v>1979</v>
          </cell>
          <cell r="C1663" t="str">
            <v>Apr</v>
          </cell>
          <cell r="D1663">
            <v>10</v>
          </cell>
          <cell r="F1663">
            <v>330</v>
          </cell>
          <cell r="G1663">
            <v>0.65500000000000003</v>
          </cell>
          <cell r="H1663">
            <v>91</v>
          </cell>
          <cell r="I1663">
            <v>0.18</v>
          </cell>
          <cell r="J1663">
            <v>0</v>
          </cell>
          <cell r="L1663">
            <v>0</v>
          </cell>
          <cell r="M1663">
            <v>377</v>
          </cell>
          <cell r="N1663">
            <v>0.748</v>
          </cell>
          <cell r="P1663">
            <v>0</v>
          </cell>
        </row>
        <row r="1664">
          <cell r="A1664">
            <v>28956</v>
          </cell>
          <cell r="B1664">
            <v>1979</v>
          </cell>
          <cell r="C1664" t="str">
            <v>Apr</v>
          </cell>
          <cell r="D1664">
            <v>11</v>
          </cell>
          <cell r="F1664">
            <v>340</v>
          </cell>
          <cell r="G1664">
            <v>0.67400000000000004</v>
          </cell>
          <cell r="H1664">
            <v>107</v>
          </cell>
          <cell r="I1664">
            <v>0.21199999999999999</v>
          </cell>
          <cell r="J1664">
            <v>0</v>
          </cell>
          <cell r="L1664">
            <v>0</v>
          </cell>
          <cell r="M1664">
            <v>283</v>
          </cell>
          <cell r="N1664">
            <v>0.56100000000000005</v>
          </cell>
          <cell r="P1664">
            <v>0</v>
          </cell>
        </row>
        <row r="1665">
          <cell r="A1665">
            <v>28957</v>
          </cell>
          <cell r="B1665">
            <v>1979</v>
          </cell>
          <cell r="C1665" t="str">
            <v>Apr</v>
          </cell>
          <cell r="D1665">
            <v>12</v>
          </cell>
          <cell r="F1665">
            <v>331</v>
          </cell>
          <cell r="G1665">
            <v>0.65700000000000003</v>
          </cell>
          <cell r="H1665">
            <v>116</v>
          </cell>
          <cell r="I1665">
            <v>0.23</v>
          </cell>
          <cell r="J1665">
            <v>0</v>
          </cell>
          <cell r="L1665">
            <v>0</v>
          </cell>
          <cell r="M1665">
            <v>195</v>
          </cell>
          <cell r="N1665">
            <v>0.38700000000000001</v>
          </cell>
          <cell r="P1665">
            <v>0</v>
          </cell>
        </row>
        <row r="1666">
          <cell r="A1666">
            <v>28958</v>
          </cell>
          <cell r="B1666">
            <v>1979</v>
          </cell>
          <cell r="C1666" t="str">
            <v>Apr</v>
          </cell>
          <cell r="D1666">
            <v>13</v>
          </cell>
          <cell r="F1666">
            <v>334</v>
          </cell>
          <cell r="G1666">
            <v>0.66200000000000003</v>
          </cell>
          <cell r="H1666">
            <v>126</v>
          </cell>
          <cell r="I1666">
            <v>0.25</v>
          </cell>
          <cell r="J1666">
            <v>0</v>
          </cell>
          <cell r="L1666">
            <v>0</v>
          </cell>
          <cell r="M1666">
            <v>131</v>
          </cell>
          <cell r="N1666">
            <v>0.26</v>
          </cell>
          <cell r="P1666">
            <v>0</v>
          </cell>
        </row>
        <row r="1667">
          <cell r="A1667">
            <v>28959</v>
          </cell>
          <cell r="B1667">
            <v>1979</v>
          </cell>
          <cell r="C1667" t="str">
            <v>Apr</v>
          </cell>
          <cell r="D1667">
            <v>14</v>
          </cell>
          <cell r="F1667">
            <v>368</v>
          </cell>
          <cell r="G1667">
            <v>0.73</v>
          </cell>
          <cell r="H1667">
            <v>69</v>
          </cell>
          <cell r="I1667">
            <v>0.13700000000000001</v>
          </cell>
          <cell r="J1667">
            <v>0</v>
          </cell>
          <cell r="L1667">
            <v>0</v>
          </cell>
          <cell r="M1667">
            <v>57</v>
          </cell>
          <cell r="N1667">
            <v>0.113</v>
          </cell>
          <cell r="P1667">
            <v>0</v>
          </cell>
        </row>
        <row r="1668">
          <cell r="A1668">
            <v>28960</v>
          </cell>
          <cell r="B1668">
            <v>1979</v>
          </cell>
          <cell r="C1668" t="str">
            <v>Apr</v>
          </cell>
          <cell r="D1668">
            <v>15</v>
          </cell>
          <cell r="F1668">
            <v>374</v>
          </cell>
          <cell r="G1668">
            <v>0.74199999999999999</v>
          </cell>
          <cell r="H1668">
            <v>23</v>
          </cell>
          <cell r="I1668">
            <v>4.5999999999999999E-2</v>
          </cell>
          <cell r="J1668">
            <v>0</v>
          </cell>
          <cell r="L1668">
            <v>0</v>
          </cell>
          <cell r="M1668">
            <v>25</v>
          </cell>
          <cell r="N1668">
            <v>0.05</v>
          </cell>
          <cell r="P1668">
            <v>0</v>
          </cell>
        </row>
        <row r="1669">
          <cell r="A1669">
            <v>28961</v>
          </cell>
          <cell r="B1669">
            <v>1979</v>
          </cell>
          <cell r="C1669" t="str">
            <v>Apr</v>
          </cell>
          <cell r="D1669">
            <v>16</v>
          </cell>
          <cell r="F1669">
            <v>429</v>
          </cell>
          <cell r="G1669">
            <v>0.85099999999999998</v>
          </cell>
          <cell r="H1669">
            <v>103</v>
          </cell>
          <cell r="I1669">
            <v>0.20399999999999999</v>
          </cell>
          <cell r="J1669">
            <v>0</v>
          </cell>
          <cell r="L1669">
            <v>0</v>
          </cell>
          <cell r="M1669">
            <v>50</v>
          </cell>
          <cell r="N1669">
            <v>9.9000000000000005E-2</v>
          </cell>
          <cell r="P1669">
            <v>0</v>
          </cell>
        </row>
        <row r="1670">
          <cell r="A1670">
            <v>28962</v>
          </cell>
          <cell r="B1670">
            <v>1979</v>
          </cell>
          <cell r="C1670" t="str">
            <v>Apr</v>
          </cell>
          <cell r="D1670">
            <v>17</v>
          </cell>
          <cell r="F1670">
            <v>448</v>
          </cell>
          <cell r="G1670">
            <v>0.88900000000000001</v>
          </cell>
          <cell r="H1670">
            <v>122</v>
          </cell>
          <cell r="I1670">
            <v>0.24199999999999999</v>
          </cell>
          <cell r="J1670">
            <v>0</v>
          </cell>
          <cell r="L1670">
            <v>0</v>
          </cell>
          <cell r="M1670">
            <v>29</v>
          </cell>
          <cell r="N1670">
            <v>5.8000000000000003E-2</v>
          </cell>
          <cell r="P1670">
            <v>0</v>
          </cell>
        </row>
        <row r="1671">
          <cell r="A1671">
            <v>28963</v>
          </cell>
          <cell r="B1671">
            <v>1979</v>
          </cell>
          <cell r="C1671" t="str">
            <v>Apr</v>
          </cell>
          <cell r="D1671">
            <v>18</v>
          </cell>
          <cell r="F1671">
            <v>425</v>
          </cell>
          <cell r="G1671">
            <v>0.84299999999999997</v>
          </cell>
          <cell r="H1671">
            <v>117</v>
          </cell>
          <cell r="I1671">
            <v>0.23200000000000001</v>
          </cell>
          <cell r="J1671">
            <v>0</v>
          </cell>
          <cell r="L1671">
            <v>0</v>
          </cell>
          <cell r="M1671">
            <v>0</v>
          </cell>
          <cell r="N1671">
            <v>0</v>
          </cell>
          <cell r="P1671">
            <v>0</v>
          </cell>
        </row>
        <row r="1672">
          <cell r="A1672">
            <v>28964</v>
          </cell>
          <cell r="B1672">
            <v>1979</v>
          </cell>
          <cell r="C1672" t="str">
            <v>Apr</v>
          </cell>
          <cell r="D1672">
            <v>19</v>
          </cell>
          <cell r="F1672">
            <v>406</v>
          </cell>
          <cell r="G1672">
            <v>0.80500000000000005</v>
          </cell>
          <cell r="H1672">
            <v>108</v>
          </cell>
          <cell r="I1672">
            <v>0.214</v>
          </cell>
          <cell r="J1672">
            <v>0</v>
          </cell>
          <cell r="L1672">
            <v>0</v>
          </cell>
          <cell r="M1672">
            <v>0</v>
          </cell>
          <cell r="N1672">
            <v>0</v>
          </cell>
          <cell r="P1672">
            <v>0</v>
          </cell>
        </row>
        <row r="1673">
          <cell r="A1673">
            <v>28965</v>
          </cell>
          <cell r="B1673">
            <v>1979</v>
          </cell>
          <cell r="C1673" t="str">
            <v>Apr</v>
          </cell>
          <cell r="D1673">
            <v>20</v>
          </cell>
          <cell r="F1673">
            <v>406</v>
          </cell>
          <cell r="G1673">
            <v>0.80500000000000005</v>
          </cell>
          <cell r="H1673">
            <v>77</v>
          </cell>
          <cell r="I1673">
            <v>0.153</v>
          </cell>
          <cell r="J1673">
            <v>0</v>
          </cell>
          <cell r="L1673">
            <v>0</v>
          </cell>
          <cell r="M1673">
            <v>0</v>
          </cell>
          <cell r="N1673">
            <v>0</v>
          </cell>
          <cell r="P1673">
            <v>0</v>
          </cell>
        </row>
        <row r="1674">
          <cell r="A1674">
            <v>28966</v>
          </cell>
          <cell r="B1674">
            <v>1979</v>
          </cell>
          <cell r="C1674" t="str">
            <v>Apr</v>
          </cell>
          <cell r="D1674">
            <v>21</v>
          </cell>
          <cell r="F1674">
            <v>410</v>
          </cell>
          <cell r="G1674">
            <v>0.81299999999999994</v>
          </cell>
          <cell r="H1674">
            <v>47</v>
          </cell>
          <cell r="I1674">
            <v>9.2999999999999999E-2</v>
          </cell>
          <cell r="J1674">
            <v>0</v>
          </cell>
          <cell r="L1674">
            <v>0</v>
          </cell>
          <cell r="M1674">
            <v>0</v>
          </cell>
          <cell r="N1674">
            <v>0</v>
          </cell>
          <cell r="P1674">
            <v>0</v>
          </cell>
        </row>
        <row r="1675">
          <cell r="A1675">
            <v>28967</v>
          </cell>
          <cell r="B1675">
            <v>1979</v>
          </cell>
          <cell r="C1675" t="str">
            <v>Apr</v>
          </cell>
          <cell r="D1675">
            <v>22</v>
          </cell>
          <cell r="F1675">
            <v>429</v>
          </cell>
          <cell r="G1675">
            <v>0.85099999999999998</v>
          </cell>
          <cell r="H1675">
            <v>27</v>
          </cell>
          <cell r="I1675">
            <v>5.3999999999999999E-2</v>
          </cell>
          <cell r="J1675">
            <v>47</v>
          </cell>
          <cell r="L1675">
            <v>4.7E-2</v>
          </cell>
          <cell r="M1675">
            <v>0</v>
          </cell>
          <cell r="N1675">
            <v>0</v>
          </cell>
          <cell r="P1675">
            <v>8.5539999999999991E-3</v>
          </cell>
        </row>
        <row r="1676">
          <cell r="A1676">
            <v>28968</v>
          </cell>
          <cell r="B1676">
            <v>1979</v>
          </cell>
          <cell r="C1676" t="str">
            <v>Apr</v>
          </cell>
          <cell r="D1676">
            <v>23</v>
          </cell>
          <cell r="F1676">
            <v>376</v>
          </cell>
          <cell r="G1676">
            <v>0.746</v>
          </cell>
          <cell r="H1676">
            <v>35</v>
          </cell>
          <cell r="I1676">
            <v>6.9000000000000006E-2</v>
          </cell>
          <cell r="J1676">
            <v>70</v>
          </cell>
          <cell r="L1676">
            <v>7.0000000000000007E-2</v>
          </cell>
          <cell r="M1676">
            <v>0</v>
          </cell>
          <cell r="N1676">
            <v>0</v>
          </cell>
          <cell r="P1676">
            <v>1.2740000000000001E-2</v>
          </cell>
        </row>
        <row r="1677">
          <cell r="A1677">
            <v>28969</v>
          </cell>
          <cell r="B1677">
            <v>1979</v>
          </cell>
          <cell r="C1677" t="str">
            <v>Apr</v>
          </cell>
          <cell r="D1677">
            <v>24</v>
          </cell>
          <cell r="F1677">
            <v>338</v>
          </cell>
          <cell r="G1677">
            <v>0.67</v>
          </cell>
          <cell r="H1677">
            <v>100</v>
          </cell>
          <cell r="I1677">
            <v>0.19800000000000001</v>
          </cell>
          <cell r="J1677">
            <v>70</v>
          </cell>
          <cell r="L1677">
            <v>7.0000000000000007E-2</v>
          </cell>
          <cell r="M1677">
            <v>0</v>
          </cell>
          <cell r="N1677">
            <v>0</v>
          </cell>
          <cell r="P1677">
            <v>1.2740000000000001E-2</v>
          </cell>
        </row>
        <row r="1678">
          <cell r="A1678">
            <v>28970</v>
          </cell>
          <cell r="B1678">
            <v>1979</v>
          </cell>
          <cell r="C1678" t="str">
            <v>Apr</v>
          </cell>
          <cell r="D1678">
            <v>25</v>
          </cell>
          <cell r="F1678">
            <v>374</v>
          </cell>
          <cell r="G1678">
            <v>0.74199999999999999</v>
          </cell>
          <cell r="H1678">
            <v>116</v>
          </cell>
          <cell r="I1678">
            <v>0.23</v>
          </cell>
          <cell r="J1678">
            <v>70</v>
          </cell>
          <cell r="L1678">
            <v>7.0000000000000007E-2</v>
          </cell>
          <cell r="M1678">
            <v>0</v>
          </cell>
          <cell r="N1678">
            <v>0</v>
          </cell>
          <cell r="P1678">
            <v>1.2740000000000001E-2</v>
          </cell>
        </row>
        <row r="1679">
          <cell r="A1679">
            <v>28971</v>
          </cell>
          <cell r="B1679">
            <v>1979</v>
          </cell>
          <cell r="C1679" t="str">
            <v>Apr</v>
          </cell>
          <cell r="D1679">
            <v>26</v>
          </cell>
          <cell r="F1679">
            <v>401</v>
          </cell>
          <cell r="G1679">
            <v>0.79500000000000004</v>
          </cell>
          <cell r="H1679">
            <v>115</v>
          </cell>
          <cell r="I1679">
            <v>0.22800000000000001</v>
          </cell>
          <cell r="J1679">
            <v>70</v>
          </cell>
          <cell r="L1679">
            <v>7.0000000000000007E-2</v>
          </cell>
          <cell r="M1679">
            <v>0</v>
          </cell>
          <cell r="N1679">
            <v>0</v>
          </cell>
          <cell r="P1679">
            <v>1.2740000000000001E-2</v>
          </cell>
        </row>
        <row r="1680">
          <cell r="A1680">
            <v>28972</v>
          </cell>
          <cell r="B1680">
            <v>1979</v>
          </cell>
          <cell r="C1680" t="str">
            <v>Apr</v>
          </cell>
          <cell r="D1680">
            <v>27</v>
          </cell>
          <cell r="F1680">
            <v>405</v>
          </cell>
          <cell r="G1680">
            <v>0.80300000000000005</v>
          </cell>
          <cell r="H1680">
            <v>118</v>
          </cell>
          <cell r="I1680">
            <v>0.23400000000000001</v>
          </cell>
          <cell r="J1680">
            <v>70</v>
          </cell>
          <cell r="L1680">
            <v>7.0000000000000007E-2</v>
          </cell>
          <cell r="M1680">
            <v>0</v>
          </cell>
          <cell r="N1680">
            <v>0</v>
          </cell>
          <cell r="P1680">
            <v>1.2740000000000001E-2</v>
          </cell>
        </row>
        <row r="1681">
          <cell r="A1681">
            <v>28973</v>
          </cell>
          <cell r="B1681">
            <v>1979</v>
          </cell>
          <cell r="C1681" t="str">
            <v>Apr</v>
          </cell>
          <cell r="D1681">
            <v>28</v>
          </cell>
          <cell r="F1681">
            <v>418</v>
          </cell>
          <cell r="G1681">
            <v>0.82899999999999996</v>
          </cell>
          <cell r="H1681">
            <v>123</v>
          </cell>
          <cell r="I1681">
            <v>0.24399999999999999</v>
          </cell>
          <cell r="J1681">
            <v>70</v>
          </cell>
          <cell r="L1681">
            <v>7.0000000000000007E-2</v>
          </cell>
          <cell r="M1681">
            <v>0</v>
          </cell>
          <cell r="N1681">
            <v>0</v>
          </cell>
          <cell r="P1681">
            <v>1.2740000000000001E-2</v>
          </cell>
        </row>
        <row r="1682">
          <cell r="A1682">
            <v>28974</v>
          </cell>
          <cell r="B1682">
            <v>1979</v>
          </cell>
          <cell r="C1682" t="str">
            <v>Apr</v>
          </cell>
          <cell r="D1682">
            <v>29</v>
          </cell>
          <cell r="F1682">
            <v>441</v>
          </cell>
          <cell r="G1682">
            <v>0.875</v>
          </cell>
          <cell r="H1682">
            <v>123</v>
          </cell>
          <cell r="I1682">
            <v>0.24399999999999999</v>
          </cell>
          <cell r="J1682">
            <v>70</v>
          </cell>
          <cell r="L1682">
            <v>7.0000000000000007E-2</v>
          </cell>
          <cell r="M1682">
            <v>0</v>
          </cell>
          <cell r="N1682">
            <v>0</v>
          </cell>
          <cell r="P1682">
            <v>1.2740000000000001E-2</v>
          </cell>
        </row>
        <row r="1683">
          <cell r="A1683">
            <v>28975</v>
          </cell>
          <cell r="B1683">
            <v>1979</v>
          </cell>
          <cell r="C1683" t="str">
            <v>Apr</v>
          </cell>
          <cell r="D1683">
            <v>30</v>
          </cell>
          <cell r="F1683">
            <v>483</v>
          </cell>
          <cell r="G1683">
            <v>0.95799999999999996</v>
          </cell>
          <cell r="H1683">
            <v>106</v>
          </cell>
          <cell r="I1683">
            <v>0.21</v>
          </cell>
          <cell r="J1683">
            <v>70</v>
          </cell>
          <cell r="L1683">
            <v>7.0000000000000007E-2</v>
          </cell>
          <cell r="M1683">
            <v>0</v>
          </cell>
          <cell r="N1683">
            <v>0</v>
          </cell>
          <cell r="P1683">
            <v>1.2740000000000001E-2</v>
          </cell>
        </row>
        <row r="1684">
          <cell r="A1684">
            <v>28976</v>
          </cell>
          <cell r="B1684">
            <v>1979</v>
          </cell>
          <cell r="C1684" t="str">
            <v>May</v>
          </cell>
          <cell r="D1684">
            <v>1</v>
          </cell>
          <cell r="F1684">
            <v>546</v>
          </cell>
          <cell r="G1684">
            <v>1.083</v>
          </cell>
          <cell r="H1684">
            <v>100</v>
          </cell>
          <cell r="I1684">
            <v>0.19800000000000001</v>
          </cell>
          <cell r="J1684">
            <v>70</v>
          </cell>
          <cell r="L1684">
            <v>7.0000000000000007E-2</v>
          </cell>
          <cell r="M1684">
            <v>0</v>
          </cell>
          <cell r="N1684">
            <v>0</v>
          </cell>
          <cell r="P1684">
            <v>1.2740000000000001E-2</v>
          </cell>
        </row>
        <row r="1685">
          <cell r="A1685">
            <v>28977</v>
          </cell>
          <cell r="B1685">
            <v>1979</v>
          </cell>
          <cell r="C1685" t="str">
            <v>May</v>
          </cell>
          <cell r="D1685">
            <v>2</v>
          </cell>
          <cell r="F1685">
            <v>563</v>
          </cell>
          <cell r="G1685">
            <v>1.117</v>
          </cell>
          <cell r="H1685">
            <v>102</v>
          </cell>
          <cell r="I1685">
            <v>0.20200000000000001</v>
          </cell>
          <cell r="J1685">
            <v>70</v>
          </cell>
          <cell r="L1685">
            <v>7.0000000000000007E-2</v>
          </cell>
          <cell r="M1685">
            <v>0</v>
          </cell>
          <cell r="N1685">
            <v>0</v>
          </cell>
          <cell r="P1685">
            <v>1.2740000000000001E-2</v>
          </cell>
        </row>
        <row r="1686">
          <cell r="A1686">
            <v>28978</v>
          </cell>
          <cell r="B1686">
            <v>1979</v>
          </cell>
          <cell r="C1686" t="str">
            <v>May</v>
          </cell>
          <cell r="D1686">
            <v>3</v>
          </cell>
          <cell r="F1686">
            <v>560</v>
          </cell>
          <cell r="G1686">
            <v>1.111</v>
          </cell>
          <cell r="H1686">
            <v>100</v>
          </cell>
          <cell r="I1686">
            <v>0.19800000000000001</v>
          </cell>
          <cell r="J1686">
            <v>70</v>
          </cell>
          <cell r="L1686">
            <v>7.0000000000000007E-2</v>
          </cell>
          <cell r="M1686">
            <v>0</v>
          </cell>
          <cell r="N1686">
            <v>0</v>
          </cell>
          <cell r="P1686">
            <v>1.2740000000000001E-2</v>
          </cell>
        </row>
        <row r="1687">
          <cell r="A1687">
            <v>28979</v>
          </cell>
          <cell r="B1687">
            <v>1979</v>
          </cell>
          <cell r="C1687" t="str">
            <v>May</v>
          </cell>
          <cell r="D1687">
            <v>4</v>
          </cell>
          <cell r="F1687">
            <v>586</v>
          </cell>
          <cell r="G1687">
            <v>1.1619999999999999</v>
          </cell>
          <cell r="H1687">
            <v>89</v>
          </cell>
          <cell r="I1687">
            <v>0.17699999999999999</v>
          </cell>
          <cell r="J1687">
            <v>70</v>
          </cell>
          <cell r="L1687">
            <v>7.0000000000000007E-2</v>
          </cell>
          <cell r="M1687">
            <v>0</v>
          </cell>
          <cell r="N1687">
            <v>0</v>
          </cell>
          <cell r="P1687">
            <v>1.2740000000000001E-2</v>
          </cell>
        </row>
        <row r="1688">
          <cell r="A1688">
            <v>28980</v>
          </cell>
          <cell r="B1688">
            <v>1979</v>
          </cell>
          <cell r="C1688" t="str">
            <v>May</v>
          </cell>
          <cell r="D1688">
            <v>5</v>
          </cell>
          <cell r="F1688">
            <v>606</v>
          </cell>
          <cell r="G1688">
            <v>1.202</v>
          </cell>
          <cell r="H1688">
            <v>83</v>
          </cell>
          <cell r="I1688">
            <v>0.16500000000000001</v>
          </cell>
          <cell r="J1688">
            <v>70</v>
          </cell>
          <cell r="L1688">
            <v>7.0000000000000007E-2</v>
          </cell>
          <cell r="M1688">
            <v>0</v>
          </cell>
          <cell r="N1688">
            <v>0</v>
          </cell>
          <cell r="P1688">
            <v>1.2740000000000001E-2</v>
          </cell>
        </row>
        <row r="1689">
          <cell r="A1689">
            <v>28981</v>
          </cell>
          <cell r="B1689">
            <v>1979</v>
          </cell>
          <cell r="C1689" t="str">
            <v>May</v>
          </cell>
          <cell r="D1689">
            <v>6</v>
          </cell>
          <cell r="F1689">
            <v>559</v>
          </cell>
          <cell r="G1689">
            <v>1.109</v>
          </cell>
          <cell r="H1689">
            <v>88</v>
          </cell>
          <cell r="I1689">
            <v>0.17499999999999999</v>
          </cell>
          <cell r="J1689">
            <v>70</v>
          </cell>
          <cell r="L1689">
            <v>7.0000000000000007E-2</v>
          </cell>
          <cell r="M1689">
            <v>0</v>
          </cell>
          <cell r="N1689">
            <v>0</v>
          </cell>
          <cell r="P1689">
            <v>1.2740000000000001E-2</v>
          </cell>
        </row>
        <row r="1690">
          <cell r="A1690">
            <v>28982</v>
          </cell>
          <cell r="B1690">
            <v>1979</v>
          </cell>
          <cell r="C1690" t="str">
            <v>May</v>
          </cell>
          <cell r="D1690">
            <v>7</v>
          </cell>
          <cell r="F1690">
            <v>474</v>
          </cell>
          <cell r="G1690">
            <v>0.94</v>
          </cell>
          <cell r="H1690">
            <v>125</v>
          </cell>
          <cell r="I1690">
            <v>0.248</v>
          </cell>
          <cell r="J1690">
            <v>70</v>
          </cell>
          <cell r="L1690">
            <v>7.0000000000000007E-2</v>
          </cell>
          <cell r="M1690">
            <v>0</v>
          </cell>
          <cell r="N1690">
            <v>0</v>
          </cell>
          <cell r="P1690">
            <v>1.2740000000000001E-2</v>
          </cell>
        </row>
        <row r="1691">
          <cell r="A1691">
            <v>28983</v>
          </cell>
          <cell r="B1691">
            <v>1979</v>
          </cell>
          <cell r="C1691" t="str">
            <v>May</v>
          </cell>
          <cell r="D1691">
            <v>8</v>
          </cell>
          <cell r="F1691">
            <v>431</v>
          </cell>
          <cell r="G1691">
            <v>0.85499999999999998</v>
          </cell>
          <cell r="H1691">
            <v>180</v>
          </cell>
          <cell r="I1691">
            <v>0.35699999999999998</v>
          </cell>
          <cell r="J1691">
            <v>23.3</v>
          </cell>
          <cell r="L1691">
            <v>2.3E-2</v>
          </cell>
          <cell r="M1691">
            <v>0</v>
          </cell>
          <cell r="N1691">
            <v>0</v>
          </cell>
          <cell r="P1691">
            <v>4.2405999999999998E-3</v>
          </cell>
        </row>
        <row r="1692">
          <cell r="A1692">
            <v>28984</v>
          </cell>
          <cell r="B1692">
            <v>1979</v>
          </cell>
          <cell r="C1692" t="str">
            <v>May</v>
          </cell>
          <cell r="D1692">
            <v>9</v>
          </cell>
          <cell r="F1692">
            <v>425</v>
          </cell>
          <cell r="G1692">
            <v>0.84299999999999997</v>
          </cell>
          <cell r="H1692">
            <v>271</v>
          </cell>
          <cell r="I1692">
            <v>0.53800000000000003</v>
          </cell>
          <cell r="J1692">
            <v>0</v>
          </cell>
          <cell r="L1692">
            <v>0</v>
          </cell>
          <cell r="M1692">
            <v>0</v>
          </cell>
          <cell r="N1692">
            <v>0</v>
          </cell>
          <cell r="P1692">
            <v>0</v>
          </cell>
        </row>
        <row r="1693">
          <cell r="A1693">
            <v>28985</v>
          </cell>
          <cell r="B1693">
            <v>1979</v>
          </cell>
          <cell r="C1693" t="str">
            <v>May</v>
          </cell>
          <cell r="D1693">
            <v>10</v>
          </cell>
          <cell r="F1693">
            <v>384</v>
          </cell>
          <cell r="G1693">
            <v>0.76200000000000001</v>
          </cell>
          <cell r="H1693">
            <v>287</v>
          </cell>
          <cell r="I1693">
            <v>0.56899999999999995</v>
          </cell>
          <cell r="J1693">
            <v>0</v>
          </cell>
          <cell r="L1693">
            <v>0</v>
          </cell>
          <cell r="M1693">
            <v>21</v>
          </cell>
          <cell r="N1693">
            <v>4.2000000000000003E-2</v>
          </cell>
          <cell r="P1693">
            <v>0</v>
          </cell>
        </row>
        <row r="1694">
          <cell r="A1694">
            <v>28986</v>
          </cell>
          <cell r="B1694">
            <v>1979</v>
          </cell>
          <cell r="C1694" t="str">
            <v>May</v>
          </cell>
          <cell r="D1694">
            <v>11</v>
          </cell>
          <cell r="F1694">
            <v>407</v>
          </cell>
          <cell r="G1694">
            <v>0.80700000000000005</v>
          </cell>
          <cell r="H1694">
            <v>233</v>
          </cell>
          <cell r="I1694">
            <v>0.46200000000000002</v>
          </cell>
          <cell r="J1694">
            <v>0</v>
          </cell>
          <cell r="L1694">
            <v>0</v>
          </cell>
          <cell r="M1694">
            <v>79</v>
          </cell>
          <cell r="N1694">
            <v>0.157</v>
          </cell>
          <cell r="P1694">
            <v>0</v>
          </cell>
        </row>
        <row r="1695">
          <cell r="A1695">
            <v>28987</v>
          </cell>
          <cell r="B1695">
            <v>1979</v>
          </cell>
          <cell r="C1695" t="str">
            <v>May</v>
          </cell>
          <cell r="D1695">
            <v>12</v>
          </cell>
          <cell r="F1695">
            <v>460</v>
          </cell>
          <cell r="G1695">
            <v>0.91200000000000003</v>
          </cell>
          <cell r="H1695">
            <v>190</v>
          </cell>
          <cell r="I1695">
            <v>0.377</v>
          </cell>
          <cell r="J1695">
            <v>0</v>
          </cell>
          <cell r="L1695">
            <v>0</v>
          </cell>
          <cell r="M1695">
            <v>134</v>
          </cell>
          <cell r="N1695">
            <v>0.26600000000000001</v>
          </cell>
          <cell r="P1695">
            <v>0</v>
          </cell>
        </row>
        <row r="1696">
          <cell r="A1696">
            <v>28988</v>
          </cell>
          <cell r="B1696">
            <v>1979</v>
          </cell>
          <cell r="C1696" t="str">
            <v>May</v>
          </cell>
          <cell r="D1696">
            <v>13</v>
          </cell>
          <cell r="F1696">
            <v>444</v>
          </cell>
          <cell r="G1696">
            <v>0.88100000000000001</v>
          </cell>
          <cell r="H1696">
            <v>153</v>
          </cell>
          <cell r="I1696">
            <v>0.30299999999999999</v>
          </cell>
          <cell r="J1696">
            <v>46.7</v>
          </cell>
          <cell r="L1696">
            <v>4.7E-2</v>
          </cell>
          <cell r="M1696">
            <v>143</v>
          </cell>
          <cell r="N1696">
            <v>0.28399999999999997</v>
          </cell>
          <cell r="P1696">
            <v>8.4994000000000007E-3</v>
          </cell>
        </row>
        <row r="1697">
          <cell r="A1697">
            <v>28989</v>
          </cell>
          <cell r="B1697">
            <v>1979</v>
          </cell>
          <cell r="C1697" t="str">
            <v>May</v>
          </cell>
          <cell r="D1697">
            <v>14</v>
          </cell>
          <cell r="F1697">
            <v>451</v>
          </cell>
          <cell r="G1697">
            <v>0.89500000000000002</v>
          </cell>
          <cell r="H1697">
            <v>125</v>
          </cell>
          <cell r="I1697">
            <v>0.248</v>
          </cell>
          <cell r="J1697">
            <v>163.19999999999999</v>
          </cell>
          <cell r="L1697">
            <v>0.16300000000000001</v>
          </cell>
          <cell r="M1697">
            <v>225</v>
          </cell>
          <cell r="N1697">
            <v>0.44600000000000001</v>
          </cell>
          <cell r="P1697">
            <v>1.3055999999999998E-2</v>
          </cell>
        </row>
        <row r="1698">
          <cell r="A1698">
            <v>28990</v>
          </cell>
          <cell r="B1698">
            <v>1979</v>
          </cell>
          <cell r="C1698" t="str">
            <v>May</v>
          </cell>
          <cell r="D1698">
            <v>15</v>
          </cell>
          <cell r="F1698">
            <v>663</v>
          </cell>
          <cell r="G1698">
            <v>1.3149999999999999</v>
          </cell>
          <cell r="H1698">
            <v>122</v>
          </cell>
          <cell r="I1698">
            <v>0.24199999999999999</v>
          </cell>
          <cell r="J1698">
            <v>163.19999999999999</v>
          </cell>
          <cell r="L1698">
            <v>0.16300000000000001</v>
          </cell>
          <cell r="M1698">
            <v>300</v>
          </cell>
          <cell r="N1698">
            <v>0.59499999999999997</v>
          </cell>
          <cell r="P1698">
            <v>1.3055999999999998E-2</v>
          </cell>
        </row>
        <row r="1699">
          <cell r="A1699">
            <v>28991</v>
          </cell>
          <cell r="B1699">
            <v>1979</v>
          </cell>
          <cell r="C1699" t="str">
            <v>May</v>
          </cell>
          <cell r="D1699">
            <v>16</v>
          </cell>
          <cell r="F1699">
            <v>830</v>
          </cell>
          <cell r="G1699">
            <v>1.6459999999999999</v>
          </cell>
          <cell r="H1699">
            <v>111</v>
          </cell>
          <cell r="I1699">
            <v>0.22</v>
          </cell>
          <cell r="J1699">
            <v>140</v>
          </cell>
          <cell r="L1699">
            <v>0.14000000000000001</v>
          </cell>
          <cell r="M1699">
            <v>300</v>
          </cell>
          <cell r="N1699">
            <v>0.59499999999999997</v>
          </cell>
          <cell r="P1699">
            <v>1.1200000000000002E-2</v>
          </cell>
        </row>
        <row r="1700">
          <cell r="A1700">
            <v>28992</v>
          </cell>
          <cell r="B1700">
            <v>1979</v>
          </cell>
          <cell r="C1700" t="str">
            <v>May</v>
          </cell>
          <cell r="D1700">
            <v>17</v>
          </cell>
          <cell r="F1700">
            <v>881</v>
          </cell>
          <cell r="G1700">
            <v>1.7470000000000001</v>
          </cell>
          <cell r="H1700">
            <v>88</v>
          </cell>
          <cell r="I1700">
            <v>0.17499999999999999</v>
          </cell>
          <cell r="J1700">
            <v>140</v>
          </cell>
          <cell r="L1700">
            <v>0.14000000000000001</v>
          </cell>
          <cell r="M1700">
            <v>300</v>
          </cell>
          <cell r="N1700">
            <v>0.59499999999999997</v>
          </cell>
          <cell r="P1700">
            <v>1.1200000000000002E-2</v>
          </cell>
        </row>
        <row r="1701">
          <cell r="A1701">
            <v>28993</v>
          </cell>
          <cell r="B1701">
            <v>1979</v>
          </cell>
          <cell r="C1701" t="str">
            <v>May</v>
          </cell>
          <cell r="D1701">
            <v>18</v>
          </cell>
          <cell r="F1701">
            <v>924</v>
          </cell>
          <cell r="G1701">
            <v>1.833</v>
          </cell>
          <cell r="H1701">
            <v>62</v>
          </cell>
          <cell r="I1701">
            <v>0.123</v>
          </cell>
          <cell r="J1701">
            <v>186.6</v>
          </cell>
          <cell r="L1701">
            <v>0.187</v>
          </cell>
          <cell r="M1701">
            <v>270</v>
          </cell>
          <cell r="N1701">
            <v>0.53600000000000003</v>
          </cell>
          <cell r="P1701">
            <v>1.4927999999999999E-2</v>
          </cell>
        </row>
        <row r="1702">
          <cell r="A1702">
            <v>28994</v>
          </cell>
          <cell r="B1702">
            <v>1979</v>
          </cell>
          <cell r="C1702" t="str">
            <v>May</v>
          </cell>
          <cell r="D1702">
            <v>19</v>
          </cell>
          <cell r="F1702">
            <v>968</v>
          </cell>
          <cell r="G1702">
            <v>1.92</v>
          </cell>
          <cell r="H1702">
            <v>54</v>
          </cell>
          <cell r="I1702">
            <v>0.107</v>
          </cell>
          <cell r="J1702">
            <v>210</v>
          </cell>
          <cell r="L1702">
            <v>0.21</v>
          </cell>
          <cell r="M1702">
            <v>298</v>
          </cell>
          <cell r="N1702">
            <v>0.59099999999999997</v>
          </cell>
          <cell r="P1702">
            <v>1.6799999999999999E-2</v>
          </cell>
        </row>
        <row r="1703">
          <cell r="A1703">
            <v>28995</v>
          </cell>
          <cell r="B1703">
            <v>1979</v>
          </cell>
          <cell r="C1703" t="str">
            <v>May</v>
          </cell>
          <cell r="D1703">
            <v>20</v>
          </cell>
          <cell r="F1703">
            <v>993</v>
          </cell>
          <cell r="G1703">
            <v>1.97</v>
          </cell>
          <cell r="H1703">
            <v>59</v>
          </cell>
          <cell r="I1703">
            <v>0.11700000000000001</v>
          </cell>
          <cell r="J1703">
            <v>118.5</v>
          </cell>
          <cell r="L1703">
            <v>0.11899999999999999</v>
          </cell>
          <cell r="M1703">
            <v>320</v>
          </cell>
          <cell r="N1703">
            <v>0.63500000000000001</v>
          </cell>
          <cell r="P1703">
            <v>9.4800000000000006E-3</v>
          </cell>
        </row>
        <row r="1704">
          <cell r="A1704">
            <v>28996</v>
          </cell>
          <cell r="B1704">
            <v>1979</v>
          </cell>
          <cell r="C1704" t="str">
            <v>May</v>
          </cell>
          <cell r="D1704">
            <v>21</v>
          </cell>
          <cell r="F1704">
            <v>1008</v>
          </cell>
          <cell r="G1704">
            <v>1.9990000000000001</v>
          </cell>
          <cell r="H1704">
            <v>99</v>
          </cell>
          <cell r="I1704">
            <v>0.19600000000000001</v>
          </cell>
          <cell r="J1704">
            <v>127.6</v>
          </cell>
          <cell r="L1704">
            <v>0.128</v>
          </cell>
          <cell r="M1704">
            <v>312</v>
          </cell>
          <cell r="N1704">
            <v>0.61899999999999999</v>
          </cell>
          <cell r="P1704">
            <v>1.0208E-2</v>
          </cell>
        </row>
        <row r="1705">
          <cell r="A1705">
            <v>28997</v>
          </cell>
          <cell r="B1705">
            <v>1979</v>
          </cell>
          <cell r="C1705" t="str">
            <v>May</v>
          </cell>
          <cell r="D1705">
            <v>22</v>
          </cell>
          <cell r="F1705">
            <v>1021</v>
          </cell>
          <cell r="G1705">
            <v>2.0249999999999999</v>
          </cell>
          <cell r="H1705">
            <v>117</v>
          </cell>
          <cell r="I1705">
            <v>0.23200000000000001</v>
          </cell>
          <cell r="J1705">
            <v>127.6</v>
          </cell>
          <cell r="L1705">
            <v>0.128</v>
          </cell>
          <cell r="M1705">
            <v>327</v>
          </cell>
          <cell r="N1705">
            <v>0.64900000000000002</v>
          </cell>
          <cell r="P1705">
            <v>1.0208E-2</v>
          </cell>
        </row>
        <row r="1706">
          <cell r="A1706">
            <v>28998</v>
          </cell>
          <cell r="B1706">
            <v>1979</v>
          </cell>
          <cell r="C1706" t="str">
            <v>May</v>
          </cell>
          <cell r="D1706">
            <v>23</v>
          </cell>
          <cell r="F1706">
            <v>1014</v>
          </cell>
          <cell r="G1706">
            <v>2.0110000000000001</v>
          </cell>
          <cell r="H1706">
            <v>113</v>
          </cell>
          <cell r="I1706">
            <v>0.224</v>
          </cell>
          <cell r="J1706">
            <v>127.6</v>
          </cell>
          <cell r="L1706">
            <v>0.128</v>
          </cell>
          <cell r="M1706">
            <v>300</v>
          </cell>
          <cell r="N1706">
            <v>0.59499999999999997</v>
          </cell>
          <cell r="P1706">
            <v>1.0208E-2</v>
          </cell>
        </row>
        <row r="1707">
          <cell r="A1707">
            <v>28999</v>
          </cell>
          <cell r="B1707">
            <v>1979</v>
          </cell>
          <cell r="C1707" t="str">
            <v>May</v>
          </cell>
          <cell r="D1707">
            <v>24</v>
          </cell>
          <cell r="F1707">
            <v>996</v>
          </cell>
          <cell r="G1707">
            <v>1.976</v>
          </cell>
          <cell r="H1707">
            <v>109</v>
          </cell>
          <cell r="I1707">
            <v>0.216</v>
          </cell>
          <cell r="J1707">
            <v>127.6</v>
          </cell>
          <cell r="L1707">
            <v>0.128</v>
          </cell>
          <cell r="M1707">
            <v>252</v>
          </cell>
          <cell r="N1707">
            <v>0.5</v>
          </cell>
          <cell r="P1707">
            <v>1.0208E-2</v>
          </cell>
        </row>
        <row r="1708">
          <cell r="A1708">
            <v>29000</v>
          </cell>
          <cell r="B1708">
            <v>1979</v>
          </cell>
          <cell r="C1708" t="str">
            <v>May</v>
          </cell>
          <cell r="D1708">
            <v>25</v>
          </cell>
          <cell r="F1708">
            <v>960</v>
          </cell>
          <cell r="G1708">
            <v>1.9039999999999999</v>
          </cell>
          <cell r="H1708">
            <v>95</v>
          </cell>
          <cell r="I1708">
            <v>0.188</v>
          </cell>
          <cell r="J1708">
            <v>127.6</v>
          </cell>
          <cell r="L1708">
            <v>0.128</v>
          </cell>
          <cell r="M1708">
            <v>233</v>
          </cell>
          <cell r="N1708">
            <v>0.46200000000000002</v>
          </cell>
          <cell r="P1708">
            <v>1.0208E-2</v>
          </cell>
        </row>
        <row r="1709">
          <cell r="A1709">
            <v>29001</v>
          </cell>
          <cell r="B1709">
            <v>1979</v>
          </cell>
          <cell r="C1709" t="str">
            <v>May</v>
          </cell>
          <cell r="D1709">
            <v>26</v>
          </cell>
          <cell r="F1709">
            <v>938</v>
          </cell>
          <cell r="G1709">
            <v>1.86</v>
          </cell>
          <cell r="H1709">
            <v>73</v>
          </cell>
          <cell r="I1709">
            <v>0.14499999999999999</v>
          </cell>
          <cell r="J1709">
            <v>113.9</v>
          </cell>
          <cell r="L1709">
            <v>0.114</v>
          </cell>
          <cell r="M1709">
            <v>264</v>
          </cell>
          <cell r="N1709">
            <v>0.52400000000000002</v>
          </cell>
          <cell r="P1709">
            <v>9.1120000000000003E-3</v>
          </cell>
        </row>
        <row r="1710">
          <cell r="A1710">
            <v>29002</v>
          </cell>
          <cell r="B1710">
            <v>1979</v>
          </cell>
          <cell r="C1710" t="str">
            <v>May</v>
          </cell>
          <cell r="D1710">
            <v>27</v>
          </cell>
          <cell r="F1710">
            <v>941</v>
          </cell>
          <cell r="G1710">
            <v>1.8660000000000001</v>
          </cell>
          <cell r="H1710">
            <v>46</v>
          </cell>
          <cell r="I1710">
            <v>9.0999999999999998E-2</v>
          </cell>
          <cell r="J1710">
            <v>210</v>
          </cell>
          <cell r="L1710">
            <v>0.21</v>
          </cell>
          <cell r="M1710">
            <v>231</v>
          </cell>
          <cell r="N1710">
            <v>0.45800000000000002</v>
          </cell>
          <cell r="P1710">
            <v>1.6799999999999999E-2</v>
          </cell>
        </row>
        <row r="1711">
          <cell r="A1711">
            <v>29003</v>
          </cell>
          <cell r="B1711">
            <v>1979</v>
          </cell>
          <cell r="C1711" t="str">
            <v>May</v>
          </cell>
          <cell r="D1711">
            <v>28</v>
          </cell>
          <cell r="F1711">
            <v>928</v>
          </cell>
          <cell r="G1711">
            <v>1.841</v>
          </cell>
          <cell r="H1711">
            <v>37</v>
          </cell>
          <cell r="I1711">
            <v>7.2999999999999995E-2</v>
          </cell>
          <cell r="J1711">
            <v>210</v>
          </cell>
          <cell r="L1711">
            <v>0.21</v>
          </cell>
          <cell r="M1711">
            <v>229</v>
          </cell>
          <cell r="N1711">
            <v>0.45400000000000001</v>
          </cell>
          <cell r="P1711">
            <v>1.6799999999999999E-2</v>
          </cell>
        </row>
        <row r="1712">
          <cell r="A1712">
            <v>29004</v>
          </cell>
          <cell r="B1712">
            <v>1979</v>
          </cell>
          <cell r="C1712" t="str">
            <v>May</v>
          </cell>
          <cell r="D1712">
            <v>29</v>
          </cell>
          <cell r="F1712">
            <v>913</v>
          </cell>
          <cell r="G1712">
            <v>1.8109999999999999</v>
          </cell>
          <cell r="H1712">
            <v>15</v>
          </cell>
          <cell r="I1712">
            <v>0.03</v>
          </cell>
          <cell r="J1712">
            <v>210</v>
          </cell>
          <cell r="L1712">
            <v>0.21</v>
          </cell>
          <cell r="M1712">
            <v>322</v>
          </cell>
          <cell r="N1712">
            <v>0.63900000000000001</v>
          </cell>
          <cell r="P1712">
            <v>1.6799999999999999E-2</v>
          </cell>
        </row>
        <row r="1713">
          <cell r="A1713">
            <v>29005</v>
          </cell>
          <cell r="B1713">
            <v>1979</v>
          </cell>
          <cell r="C1713" t="str">
            <v>May</v>
          </cell>
          <cell r="D1713">
            <v>30</v>
          </cell>
          <cell r="F1713">
            <v>915</v>
          </cell>
          <cell r="G1713">
            <v>1.8149999999999999</v>
          </cell>
          <cell r="H1713">
            <v>31</v>
          </cell>
          <cell r="I1713">
            <v>6.0999999999999999E-2</v>
          </cell>
          <cell r="J1713">
            <v>210</v>
          </cell>
          <cell r="L1713">
            <v>0.21</v>
          </cell>
          <cell r="M1713">
            <v>396</v>
          </cell>
          <cell r="N1713">
            <v>0.78500000000000003</v>
          </cell>
          <cell r="P1713">
            <v>1.6799999999999999E-2</v>
          </cell>
        </row>
        <row r="1714">
          <cell r="A1714">
            <v>29006</v>
          </cell>
          <cell r="B1714">
            <v>1979</v>
          </cell>
          <cell r="C1714" t="str">
            <v>May</v>
          </cell>
          <cell r="D1714">
            <v>31</v>
          </cell>
          <cell r="F1714">
            <v>912</v>
          </cell>
          <cell r="G1714">
            <v>1.8089999999999999</v>
          </cell>
          <cell r="H1714">
            <v>34</v>
          </cell>
          <cell r="I1714">
            <v>6.7000000000000004E-2</v>
          </cell>
          <cell r="J1714">
            <v>210</v>
          </cell>
          <cell r="L1714">
            <v>0.21</v>
          </cell>
          <cell r="M1714">
            <v>458</v>
          </cell>
          <cell r="N1714">
            <v>0.90800000000000003</v>
          </cell>
          <cell r="P1714">
            <v>1.6799999999999999E-2</v>
          </cell>
        </row>
        <row r="1715">
          <cell r="A1715">
            <v>29007</v>
          </cell>
          <cell r="B1715">
            <v>1979</v>
          </cell>
          <cell r="C1715" t="str">
            <v>Jun</v>
          </cell>
          <cell r="D1715">
            <v>1</v>
          </cell>
          <cell r="F1715">
            <v>949</v>
          </cell>
          <cell r="G1715">
            <v>1.8819999999999999</v>
          </cell>
          <cell r="H1715">
            <v>29</v>
          </cell>
          <cell r="I1715">
            <v>5.8000000000000003E-2</v>
          </cell>
          <cell r="J1715">
            <v>210</v>
          </cell>
          <cell r="L1715">
            <v>0.21</v>
          </cell>
          <cell r="M1715">
            <v>439</v>
          </cell>
          <cell r="N1715">
            <v>0.871</v>
          </cell>
          <cell r="P1715">
            <v>1.6799999999999999E-2</v>
          </cell>
        </row>
        <row r="1716">
          <cell r="A1716">
            <v>29008</v>
          </cell>
          <cell r="B1716">
            <v>1979</v>
          </cell>
          <cell r="C1716" t="str">
            <v>Jun</v>
          </cell>
          <cell r="D1716">
            <v>2</v>
          </cell>
          <cell r="F1716">
            <v>989</v>
          </cell>
          <cell r="G1716">
            <v>1.962</v>
          </cell>
          <cell r="H1716">
            <v>30</v>
          </cell>
          <cell r="I1716">
            <v>0.06</v>
          </cell>
          <cell r="J1716">
            <v>210</v>
          </cell>
          <cell r="L1716">
            <v>0.21</v>
          </cell>
          <cell r="M1716">
            <v>464</v>
          </cell>
          <cell r="N1716">
            <v>0.92</v>
          </cell>
          <cell r="P1716">
            <v>1.6799999999999999E-2</v>
          </cell>
        </row>
        <row r="1717">
          <cell r="A1717">
            <v>29009</v>
          </cell>
          <cell r="B1717">
            <v>1979</v>
          </cell>
          <cell r="C1717" t="str">
            <v>Jun</v>
          </cell>
          <cell r="D1717">
            <v>3</v>
          </cell>
          <cell r="F1717">
            <v>993</v>
          </cell>
          <cell r="G1717">
            <v>1.97</v>
          </cell>
          <cell r="H1717">
            <v>40</v>
          </cell>
          <cell r="I1717">
            <v>7.9000000000000001E-2</v>
          </cell>
          <cell r="J1717">
            <v>210</v>
          </cell>
          <cell r="L1717">
            <v>0.21</v>
          </cell>
          <cell r="M1717">
            <v>477</v>
          </cell>
          <cell r="N1717">
            <v>0.94599999999999995</v>
          </cell>
          <cell r="P1717">
            <v>1.6799999999999999E-2</v>
          </cell>
        </row>
        <row r="1718">
          <cell r="A1718">
            <v>29010</v>
          </cell>
          <cell r="B1718">
            <v>1979</v>
          </cell>
          <cell r="C1718" t="str">
            <v>Jun</v>
          </cell>
          <cell r="D1718">
            <v>4</v>
          </cell>
          <cell r="F1718">
            <v>984</v>
          </cell>
          <cell r="G1718">
            <v>1.952</v>
          </cell>
          <cell r="H1718">
            <v>65</v>
          </cell>
          <cell r="I1718">
            <v>0.129</v>
          </cell>
          <cell r="J1718">
            <v>208.2</v>
          </cell>
          <cell r="L1718">
            <v>0.20799999999999999</v>
          </cell>
          <cell r="M1718">
            <v>495</v>
          </cell>
          <cell r="N1718">
            <v>0.98199999999999998</v>
          </cell>
          <cell r="P1718">
            <v>1.6656000000000001E-2</v>
          </cell>
        </row>
        <row r="1719">
          <cell r="A1719">
            <v>29011</v>
          </cell>
          <cell r="B1719">
            <v>1979</v>
          </cell>
          <cell r="C1719" t="str">
            <v>Jun</v>
          </cell>
          <cell r="D1719">
            <v>5</v>
          </cell>
          <cell r="F1719">
            <v>986</v>
          </cell>
          <cell r="G1719">
            <v>1.956</v>
          </cell>
          <cell r="H1719">
            <v>74</v>
          </cell>
          <cell r="I1719">
            <v>0.14699999999999999</v>
          </cell>
          <cell r="J1719">
            <v>208.2</v>
          </cell>
          <cell r="L1719">
            <v>0.20799999999999999</v>
          </cell>
          <cell r="M1719">
            <v>483</v>
          </cell>
          <cell r="N1719">
            <v>0.95799999999999996</v>
          </cell>
          <cell r="P1719">
            <v>1.6656000000000001E-2</v>
          </cell>
        </row>
        <row r="1720">
          <cell r="A1720">
            <v>29012</v>
          </cell>
          <cell r="B1720">
            <v>1979</v>
          </cell>
          <cell r="C1720" t="str">
            <v>Jun</v>
          </cell>
          <cell r="D1720">
            <v>6</v>
          </cell>
          <cell r="F1720">
            <v>990</v>
          </cell>
          <cell r="G1720">
            <v>1.964</v>
          </cell>
          <cell r="H1720">
            <v>51</v>
          </cell>
          <cell r="I1720">
            <v>0.10100000000000001</v>
          </cell>
          <cell r="J1720">
            <v>208.2</v>
          </cell>
          <cell r="L1720">
            <v>0.20799999999999999</v>
          </cell>
          <cell r="M1720">
            <v>550</v>
          </cell>
          <cell r="N1720">
            <v>1.091</v>
          </cell>
          <cell r="P1720">
            <v>1.6656000000000001E-2</v>
          </cell>
        </row>
        <row r="1721">
          <cell r="A1721">
            <v>29013</v>
          </cell>
          <cell r="B1721">
            <v>1979</v>
          </cell>
          <cell r="C1721" t="str">
            <v>Jun</v>
          </cell>
          <cell r="D1721">
            <v>7</v>
          </cell>
          <cell r="F1721">
            <v>983</v>
          </cell>
          <cell r="G1721">
            <v>1.95</v>
          </cell>
          <cell r="H1721">
            <v>24</v>
          </cell>
          <cell r="I1721">
            <v>4.8000000000000001E-2</v>
          </cell>
          <cell r="J1721">
            <v>208.2</v>
          </cell>
          <cell r="L1721">
            <v>0.20799999999999999</v>
          </cell>
          <cell r="M1721">
            <v>550</v>
          </cell>
          <cell r="N1721">
            <v>1.091</v>
          </cell>
          <cell r="P1721">
            <v>1.6656000000000001E-2</v>
          </cell>
        </row>
        <row r="1722">
          <cell r="A1722">
            <v>29014</v>
          </cell>
          <cell r="B1722">
            <v>1979</v>
          </cell>
          <cell r="C1722" t="str">
            <v>Jun</v>
          </cell>
          <cell r="D1722">
            <v>8</v>
          </cell>
          <cell r="F1722">
            <v>992</v>
          </cell>
          <cell r="G1722">
            <v>1.968</v>
          </cell>
          <cell r="H1722">
            <v>14</v>
          </cell>
          <cell r="I1722">
            <v>2.8000000000000001E-2</v>
          </cell>
          <cell r="J1722">
            <v>208.2</v>
          </cell>
          <cell r="L1722">
            <v>0.20799999999999999</v>
          </cell>
          <cell r="M1722">
            <v>516</v>
          </cell>
          <cell r="N1722">
            <v>1.0229999999999999</v>
          </cell>
          <cell r="P1722">
            <v>1.6656000000000001E-2</v>
          </cell>
        </row>
        <row r="1723">
          <cell r="A1723">
            <v>29015</v>
          </cell>
          <cell r="B1723">
            <v>1979</v>
          </cell>
          <cell r="C1723" t="str">
            <v>Jun</v>
          </cell>
          <cell r="D1723">
            <v>9</v>
          </cell>
          <cell r="F1723">
            <v>1005</v>
          </cell>
          <cell r="G1723">
            <v>1.9930000000000001</v>
          </cell>
          <cell r="H1723">
            <v>15</v>
          </cell>
          <cell r="I1723">
            <v>0.03</v>
          </cell>
          <cell r="J1723">
            <v>208.2</v>
          </cell>
          <cell r="L1723">
            <v>0.20799999999999999</v>
          </cell>
          <cell r="M1723">
            <v>516</v>
          </cell>
          <cell r="N1723">
            <v>1.0229999999999999</v>
          </cell>
          <cell r="P1723">
            <v>1.6656000000000001E-2</v>
          </cell>
        </row>
        <row r="1724">
          <cell r="A1724">
            <v>29016</v>
          </cell>
          <cell r="B1724">
            <v>1979</v>
          </cell>
          <cell r="C1724" t="str">
            <v>Jun</v>
          </cell>
          <cell r="D1724">
            <v>10</v>
          </cell>
          <cell r="F1724">
            <v>1026</v>
          </cell>
          <cell r="G1724">
            <v>2.0350000000000001</v>
          </cell>
          <cell r="H1724">
            <v>25</v>
          </cell>
          <cell r="I1724">
            <v>0.05</v>
          </cell>
          <cell r="J1724">
            <v>208.2</v>
          </cell>
          <cell r="L1724">
            <v>0.20799999999999999</v>
          </cell>
          <cell r="M1724">
            <v>496</v>
          </cell>
          <cell r="N1724">
            <v>0.98399999999999999</v>
          </cell>
          <cell r="P1724">
            <v>1.6656000000000001E-2</v>
          </cell>
        </row>
        <row r="1725">
          <cell r="A1725">
            <v>29017</v>
          </cell>
          <cell r="B1725">
            <v>1979</v>
          </cell>
          <cell r="C1725" t="str">
            <v>Jun</v>
          </cell>
          <cell r="D1725">
            <v>11</v>
          </cell>
          <cell r="F1725">
            <v>1021</v>
          </cell>
          <cell r="G1725">
            <v>2.0249999999999999</v>
          </cell>
          <cell r="H1725">
            <v>50</v>
          </cell>
          <cell r="I1725">
            <v>9.9000000000000005E-2</v>
          </cell>
          <cell r="J1725">
            <v>208.2</v>
          </cell>
          <cell r="L1725">
            <v>0.20799999999999999</v>
          </cell>
          <cell r="M1725">
            <v>495</v>
          </cell>
          <cell r="N1725">
            <v>0.98199999999999998</v>
          </cell>
          <cell r="P1725">
            <v>1.6656000000000001E-2</v>
          </cell>
        </row>
        <row r="1726">
          <cell r="A1726">
            <v>29018</v>
          </cell>
          <cell r="B1726">
            <v>1979</v>
          </cell>
          <cell r="C1726" t="str">
            <v>Jun</v>
          </cell>
          <cell r="D1726">
            <v>12</v>
          </cell>
          <cell r="F1726">
            <v>1004</v>
          </cell>
          <cell r="G1726">
            <v>1.9910000000000001</v>
          </cell>
          <cell r="H1726">
            <v>60</v>
          </cell>
          <cell r="I1726">
            <v>0.11899999999999999</v>
          </cell>
          <cell r="J1726">
            <v>208.2</v>
          </cell>
          <cell r="L1726">
            <v>0.20799999999999999</v>
          </cell>
          <cell r="M1726">
            <v>585</v>
          </cell>
          <cell r="N1726">
            <v>1.1599999999999999</v>
          </cell>
          <cell r="P1726">
            <v>1.6656000000000001E-2</v>
          </cell>
        </row>
        <row r="1727">
          <cell r="A1727">
            <v>29019</v>
          </cell>
          <cell r="B1727">
            <v>1979</v>
          </cell>
          <cell r="C1727" t="str">
            <v>Jun</v>
          </cell>
          <cell r="D1727">
            <v>13</v>
          </cell>
          <cell r="F1727">
            <v>1005</v>
          </cell>
          <cell r="G1727">
            <v>1.9930000000000001</v>
          </cell>
          <cell r="H1727">
            <v>63</v>
          </cell>
          <cell r="I1727">
            <v>0.125</v>
          </cell>
          <cell r="J1727">
            <v>208.2</v>
          </cell>
          <cell r="L1727">
            <v>0.20799999999999999</v>
          </cell>
          <cell r="M1727">
            <v>600</v>
          </cell>
          <cell r="N1727">
            <v>1.19</v>
          </cell>
          <cell r="P1727">
            <v>1.6656000000000001E-2</v>
          </cell>
        </row>
        <row r="1728">
          <cell r="A1728">
            <v>29020</v>
          </cell>
          <cell r="B1728">
            <v>1979</v>
          </cell>
          <cell r="C1728" t="str">
            <v>Jun</v>
          </cell>
          <cell r="D1728">
            <v>14</v>
          </cell>
          <cell r="F1728">
            <v>1028</v>
          </cell>
          <cell r="G1728">
            <v>2.0390000000000001</v>
          </cell>
          <cell r="H1728">
            <v>52</v>
          </cell>
          <cell r="I1728">
            <v>0.10299999999999999</v>
          </cell>
          <cell r="J1728">
            <v>208.2</v>
          </cell>
          <cell r="L1728">
            <v>0.20799999999999999</v>
          </cell>
          <cell r="M1728">
            <v>620</v>
          </cell>
          <cell r="N1728">
            <v>1.23</v>
          </cell>
          <cell r="P1728">
            <v>1.6656000000000001E-2</v>
          </cell>
        </row>
        <row r="1729">
          <cell r="A1729">
            <v>29021</v>
          </cell>
          <cell r="B1729">
            <v>1979</v>
          </cell>
          <cell r="C1729" t="str">
            <v>Jun</v>
          </cell>
          <cell r="D1729">
            <v>15</v>
          </cell>
          <cell r="F1729">
            <v>1018</v>
          </cell>
          <cell r="G1729">
            <v>2.0190000000000001</v>
          </cell>
          <cell r="H1729">
            <v>69</v>
          </cell>
          <cell r="I1729">
            <v>0.13700000000000001</v>
          </cell>
          <cell r="J1729">
            <v>208.2</v>
          </cell>
          <cell r="L1729">
            <v>0.20799999999999999</v>
          </cell>
          <cell r="M1729">
            <v>620</v>
          </cell>
          <cell r="N1729">
            <v>1.23</v>
          </cell>
          <cell r="P1729">
            <v>1.6656000000000001E-2</v>
          </cell>
        </row>
        <row r="1730">
          <cell r="A1730">
            <v>29022</v>
          </cell>
          <cell r="B1730">
            <v>1979</v>
          </cell>
          <cell r="C1730" t="str">
            <v>Jun</v>
          </cell>
          <cell r="D1730">
            <v>16</v>
          </cell>
          <cell r="F1730">
            <v>1018</v>
          </cell>
          <cell r="G1730">
            <v>2.0190000000000001</v>
          </cell>
          <cell r="H1730">
            <v>77</v>
          </cell>
          <cell r="I1730">
            <v>0.153</v>
          </cell>
          <cell r="J1730">
            <v>208.2</v>
          </cell>
          <cell r="L1730">
            <v>0.20799999999999999</v>
          </cell>
          <cell r="M1730">
            <v>520</v>
          </cell>
          <cell r="N1730">
            <v>1.0309999999999999</v>
          </cell>
          <cell r="P1730">
            <v>1.6656000000000001E-2</v>
          </cell>
        </row>
        <row r="1731">
          <cell r="A1731">
            <v>29023</v>
          </cell>
          <cell r="B1731">
            <v>1979</v>
          </cell>
          <cell r="C1731" t="str">
            <v>Jun</v>
          </cell>
          <cell r="D1731">
            <v>17</v>
          </cell>
          <cell r="F1731">
            <v>955</v>
          </cell>
          <cell r="G1731">
            <v>1.8939999999999999</v>
          </cell>
          <cell r="H1731">
            <v>131</v>
          </cell>
          <cell r="I1731">
            <v>0.26</v>
          </cell>
          <cell r="J1731">
            <v>208.2</v>
          </cell>
          <cell r="L1731">
            <v>0.20799999999999999</v>
          </cell>
          <cell r="M1731">
            <v>439</v>
          </cell>
          <cell r="N1731">
            <v>0.871</v>
          </cell>
          <cell r="P1731">
            <v>1.6656000000000001E-2</v>
          </cell>
        </row>
        <row r="1732">
          <cell r="A1732">
            <v>29024</v>
          </cell>
          <cell r="B1732">
            <v>1979</v>
          </cell>
          <cell r="C1732" t="str">
            <v>Jun</v>
          </cell>
          <cell r="D1732">
            <v>18</v>
          </cell>
          <cell r="F1732">
            <v>902</v>
          </cell>
          <cell r="G1732">
            <v>1.7889999999999999</v>
          </cell>
          <cell r="H1732">
            <v>207</v>
          </cell>
          <cell r="I1732">
            <v>0.41099999999999998</v>
          </cell>
          <cell r="J1732">
            <v>188.4</v>
          </cell>
          <cell r="L1732">
            <v>0.188</v>
          </cell>
          <cell r="M1732">
            <v>377</v>
          </cell>
          <cell r="N1732">
            <v>0.748</v>
          </cell>
          <cell r="P1732">
            <v>1.5072000000000002E-2</v>
          </cell>
        </row>
        <row r="1733">
          <cell r="A1733">
            <v>29025</v>
          </cell>
          <cell r="B1733">
            <v>1979</v>
          </cell>
          <cell r="C1733" t="str">
            <v>Jun</v>
          </cell>
          <cell r="D1733">
            <v>19</v>
          </cell>
          <cell r="F1733">
            <v>878</v>
          </cell>
          <cell r="G1733">
            <v>1.7410000000000001</v>
          </cell>
          <cell r="H1733">
            <v>267</v>
          </cell>
          <cell r="I1733">
            <v>0.53</v>
          </cell>
          <cell r="J1733">
            <v>138.80000000000001</v>
          </cell>
          <cell r="L1733">
            <v>0.13900000000000001</v>
          </cell>
          <cell r="M1733">
            <v>304</v>
          </cell>
          <cell r="N1733">
            <v>0.60299999999999998</v>
          </cell>
          <cell r="P1733">
            <v>1.1104000000000001E-2</v>
          </cell>
        </row>
        <row r="1734">
          <cell r="A1734">
            <v>29026</v>
          </cell>
          <cell r="B1734">
            <v>1979</v>
          </cell>
          <cell r="C1734" t="str">
            <v>Jun</v>
          </cell>
          <cell r="D1734">
            <v>20</v>
          </cell>
          <cell r="F1734">
            <v>870</v>
          </cell>
          <cell r="G1734">
            <v>1.726</v>
          </cell>
          <cell r="H1734">
            <v>272</v>
          </cell>
          <cell r="I1734">
            <v>0.54</v>
          </cell>
          <cell r="J1734">
            <v>138.80000000000001</v>
          </cell>
          <cell r="L1734">
            <v>0.13900000000000001</v>
          </cell>
          <cell r="M1734">
            <v>250</v>
          </cell>
          <cell r="N1734">
            <v>0.496</v>
          </cell>
          <cell r="P1734">
            <v>1.1104000000000001E-2</v>
          </cell>
        </row>
        <row r="1735">
          <cell r="A1735">
            <v>29027</v>
          </cell>
          <cell r="B1735">
            <v>1979</v>
          </cell>
          <cell r="C1735" t="str">
            <v>Jun</v>
          </cell>
          <cell r="D1735">
            <v>21</v>
          </cell>
          <cell r="F1735">
            <v>853</v>
          </cell>
          <cell r="G1735">
            <v>1.6919999999999999</v>
          </cell>
          <cell r="H1735">
            <v>227</v>
          </cell>
          <cell r="I1735">
            <v>0.45</v>
          </cell>
          <cell r="J1735">
            <v>138.80000000000001</v>
          </cell>
          <cell r="L1735">
            <v>0.13900000000000001</v>
          </cell>
          <cell r="M1735">
            <v>250</v>
          </cell>
          <cell r="N1735">
            <v>0.496</v>
          </cell>
          <cell r="P1735">
            <v>1.1104000000000001E-2</v>
          </cell>
        </row>
        <row r="1736">
          <cell r="A1736">
            <v>29028</v>
          </cell>
          <cell r="B1736">
            <v>1979</v>
          </cell>
          <cell r="C1736" t="str">
            <v>Jun</v>
          </cell>
          <cell r="D1736">
            <v>22</v>
          </cell>
          <cell r="F1736">
            <v>871</v>
          </cell>
          <cell r="G1736">
            <v>1.728</v>
          </cell>
          <cell r="H1736">
            <v>170</v>
          </cell>
          <cell r="I1736">
            <v>0.33700000000000002</v>
          </cell>
          <cell r="J1736">
            <v>138.80000000000001</v>
          </cell>
          <cell r="L1736">
            <v>0.13900000000000001</v>
          </cell>
          <cell r="M1736">
            <v>272</v>
          </cell>
          <cell r="N1736">
            <v>0.54</v>
          </cell>
          <cell r="P1736">
            <v>1.1104000000000001E-2</v>
          </cell>
        </row>
        <row r="1737">
          <cell r="A1737">
            <v>29029</v>
          </cell>
          <cell r="B1737">
            <v>1979</v>
          </cell>
          <cell r="C1737" t="str">
            <v>Jun</v>
          </cell>
          <cell r="D1737">
            <v>23</v>
          </cell>
          <cell r="F1737">
            <v>911</v>
          </cell>
          <cell r="G1737">
            <v>1.8069999999999999</v>
          </cell>
          <cell r="H1737">
            <v>122</v>
          </cell>
          <cell r="I1737">
            <v>0.24199999999999999</v>
          </cell>
          <cell r="J1737">
            <v>138.80000000000001</v>
          </cell>
          <cell r="L1737">
            <v>0.13900000000000001</v>
          </cell>
          <cell r="M1737">
            <v>300</v>
          </cell>
          <cell r="N1737">
            <v>0.59499999999999997</v>
          </cell>
          <cell r="P1737">
            <v>1.1104000000000001E-2</v>
          </cell>
        </row>
        <row r="1738">
          <cell r="A1738">
            <v>29030</v>
          </cell>
          <cell r="B1738">
            <v>1979</v>
          </cell>
          <cell r="C1738" t="str">
            <v>Jun</v>
          </cell>
          <cell r="D1738">
            <v>24</v>
          </cell>
          <cell r="F1738">
            <v>951</v>
          </cell>
          <cell r="G1738">
            <v>1.8859999999999999</v>
          </cell>
          <cell r="H1738">
            <v>107</v>
          </cell>
          <cell r="I1738">
            <v>0.21199999999999999</v>
          </cell>
          <cell r="J1738">
            <v>54</v>
          </cell>
          <cell r="L1738">
            <v>5.3999999999999999E-2</v>
          </cell>
          <cell r="M1738">
            <v>283</v>
          </cell>
          <cell r="N1738">
            <v>0.56100000000000005</v>
          </cell>
          <cell r="P1738">
            <v>9.8279999999999999E-3</v>
          </cell>
        </row>
        <row r="1739">
          <cell r="A1739">
            <v>29031</v>
          </cell>
          <cell r="B1739">
            <v>1979</v>
          </cell>
          <cell r="C1739" t="str">
            <v>Jun</v>
          </cell>
          <cell r="D1739">
            <v>25</v>
          </cell>
          <cell r="F1739">
            <v>958</v>
          </cell>
          <cell r="G1739">
            <v>1.9</v>
          </cell>
          <cell r="H1739">
            <v>109</v>
          </cell>
          <cell r="I1739">
            <v>0.216</v>
          </cell>
          <cell r="J1739">
            <v>102.4</v>
          </cell>
          <cell r="L1739">
            <v>0.10199999999999999</v>
          </cell>
          <cell r="M1739">
            <v>231</v>
          </cell>
          <cell r="N1739">
            <v>0.45800000000000002</v>
          </cell>
          <cell r="P1739">
            <v>8.1920000000000014E-3</v>
          </cell>
        </row>
        <row r="1740">
          <cell r="A1740">
            <v>29032</v>
          </cell>
          <cell r="B1740">
            <v>1979</v>
          </cell>
          <cell r="C1740" t="str">
            <v>Jun</v>
          </cell>
          <cell r="D1740">
            <v>26</v>
          </cell>
          <cell r="F1740">
            <v>1010</v>
          </cell>
          <cell r="G1740">
            <v>2.0030000000000001</v>
          </cell>
          <cell r="H1740">
            <v>76</v>
          </cell>
          <cell r="I1740">
            <v>0.151</v>
          </cell>
          <cell r="J1740">
            <v>126.6</v>
          </cell>
          <cell r="L1740">
            <v>0.127</v>
          </cell>
          <cell r="M1740">
            <v>333</v>
          </cell>
          <cell r="N1740">
            <v>0.66</v>
          </cell>
          <cell r="P1740">
            <v>1.0128E-2</v>
          </cell>
        </row>
        <row r="1741">
          <cell r="A1741">
            <v>29033</v>
          </cell>
          <cell r="B1741">
            <v>1979</v>
          </cell>
          <cell r="C1741" t="str">
            <v>Jun</v>
          </cell>
          <cell r="D1741">
            <v>27</v>
          </cell>
          <cell r="F1741">
            <v>1017</v>
          </cell>
          <cell r="G1741">
            <v>2.0169999999999999</v>
          </cell>
          <cell r="H1741">
            <v>60</v>
          </cell>
          <cell r="I1741">
            <v>0.11899999999999999</v>
          </cell>
          <cell r="J1741">
            <v>126.6</v>
          </cell>
          <cell r="L1741">
            <v>0.127</v>
          </cell>
          <cell r="M1741">
            <v>408</v>
          </cell>
          <cell r="N1741">
            <v>0.80900000000000005</v>
          </cell>
          <cell r="P1741">
            <v>1.0128E-2</v>
          </cell>
        </row>
        <row r="1742">
          <cell r="A1742">
            <v>29034</v>
          </cell>
          <cell r="B1742">
            <v>1979</v>
          </cell>
          <cell r="C1742" t="str">
            <v>Jun</v>
          </cell>
          <cell r="D1742">
            <v>28</v>
          </cell>
          <cell r="F1742">
            <v>1033</v>
          </cell>
          <cell r="G1742">
            <v>2.0489999999999999</v>
          </cell>
          <cell r="H1742">
            <v>81</v>
          </cell>
          <cell r="I1742">
            <v>0.161</v>
          </cell>
          <cell r="J1742">
            <v>126.6</v>
          </cell>
          <cell r="L1742">
            <v>0.127</v>
          </cell>
          <cell r="M1742">
            <v>427</v>
          </cell>
          <cell r="N1742">
            <v>0.84699999999999998</v>
          </cell>
          <cell r="P1742">
            <v>1.0128E-2</v>
          </cell>
        </row>
        <row r="1743">
          <cell r="A1743">
            <v>29035</v>
          </cell>
          <cell r="B1743">
            <v>1979</v>
          </cell>
          <cell r="C1743" t="str">
            <v>Jun</v>
          </cell>
          <cell r="D1743">
            <v>29</v>
          </cell>
          <cell r="F1743">
            <v>1035</v>
          </cell>
          <cell r="G1743">
            <v>2.0529999999999999</v>
          </cell>
          <cell r="H1743">
            <v>83</v>
          </cell>
          <cell r="I1743">
            <v>0.16500000000000001</v>
          </cell>
          <cell r="J1743">
            <v>114.5</v>
          </cell>
          <cell r="L1743">
            <v>0.115</v>
          </cell>
          <cell r="M1743">
            <v>433</v>
          </cell>
          <cell r="N1743">
            <v>0.85899999999999999</v>
          </cell>
          <cell r="P1743">
            <v>9.1599999999999997E-3</v>
          </cell>
        </row>
        <row r="1744">
          <cell r="A1744">
            <v>29036</v>
          </cell>
          <cell r="B1744">
            <v>1979</v>
          </cell>
          <cell r="C1744" t="str">
            <v>Jun</v>
          </cell>
          <cell r="D1744">
            <v>30</v>
          </cell>
          <cell r="F1744">
            <v>1035</v>
          </cell>
          <cell r="G1744">
            <v>2.0529999999999999</v>
          </cell>
          <cell r="H1744">
            <v>54</v>
          </cell>
          <cell r="I1744">
            <v>0.107</v>
          </cell>
          <cell r="J1744">
            <v>90.3</v>
          </cell>
          <cell r="L1744">
            <v>0.09</v>
          </cell>
          <cell r="M1744">
            <v>450</v>
          </cell>
          <cell r="N1744">
            <v>0.89300000000000002</v>
          </cell>
          <cell r="P1744">
            <v>1.6434599999999997E-2</v>
          </cell>
        </row>
        <row r="1745">
          <cell r="A1745">
            <v>29037</v>
          </cell>
          <cell r="B1745">
            <v>1979</v>
          </cell>
          <cell r="C1745" t="str">
            <v>Jul</v>
          </cell>
          <cell r="D1745">
            <v>1</v>
          </cell>
          <cell r="F1745">
            <v>1011</v>
          </cell>
          <cell r="G1745">
            <v>2.0049999999999999</v>
          </cell>
          <cell r="H1745">
            <v>44</v>
          </cell>
          <cell r="I1745">
            <v>8.6999999999999994E-2</v>
          </cell>
          <cell r="J1745">
            <v>208.2</v>
          </cell>
          <cell r="L1745">
            <v>0.20799999999999999</v>
          </cell>
          <cell r="M1745">
            <v>354</v>
          </cell>
          <cell r="N1745">
            <v>0.70199999999999996</v>
          </cell>
          <cell r="P1745">
            <v>1.6656000000000001E-2</v>
          </cell>
        </row>
        <row r="1746">
          <cell r="A1746">
            <v>29038</v>
          </cell>
          <cell r="B1746">
            <v>1979</v>
          </cell>
          <cell r="C1746" t="str">
            <v>Jul</v>
          </cell>
          <cell r="D1746">
            <v>2</v>
          </cell>
          <cell r="F1746">
            <v>972</v>
          </cell>
          <cell r="G1746">
            <v>1.9279999999999999</v>
          </cell>
          <cell r="H1746">
            <v>65</v>
          </cell>
          <cell r="I1746">
            <v>0.129</v>
          </cell>
          <cell r="J1746">
            <v>208.2</v>
          </cell>
          <cell r="L1746">
            <v>0.20799999999999999</v>
          </cell>
          <cell r="M1746">
            <v>300</v>
          </cell>
          <cell r="N1746">
            <v>0.59499999999999997</v>
          </cell>
          <cell r="P1746">
            <v>1.6656000000000001E-2</v>
          </cell>
        </row>
        <row r="1747">
          <cell r="A1747">
            <v>29039</v>
          </cell>
          <cell r="B1747">
            <v>1979</v>
          </cell>
          <cell r="C1747" t="str">
            <v>Jul</v>
          </cell>
          <cell r="D1747">
            <v>3</v>
          </cell>
          <cell r="F1747">
            <v>966</v>
          </cell>
          <cell r="G1747">
            <v>1.9159999999999999</v>
          </cell>
          <cell r="H1747">
            <v>86</v>
          </cell>
          <cell r="I1747">
            <v>0.17100000000000001</v>
          </cell>
          <cell r="J1747">
            <v>208.2</v>
          </cell>
          <cell r="L1747">
            <v>0.20799999999999999</v>
          </cell>
          <cell r="M1747">
            <v>281</v>
          </cell>
          <cell r="N1747">
            <v>0.55700000000000005</v>
          </cell>
          <cell r="P1747">
            <v>1.6656000000000001E-2</v>
          </cell>
        </row>
        <row r="1748">
          <cell r="A1748">
            <v>29040</v>
          </cell>
          <cell r="B1748">
            <v>1979</v>
          </cell>
          <cell r="C1748" t="str">
            <v>Jul</v>
          </cell>
          <cell r="D1748">
            <v>4</v>
          </cell>
          <cell r="F1748">
            <v>945</v>
          </cell>
          <cell r="G1748">
            <v>1.8740000000000001</v>
          </cell>
          <cell r="H1748">
            <v>88</v>
          </cell>
          <cell r="I1748">
            <v>0.17499999999999999</v>
          </cell>
          <cell r="J1748">
            <v>208.2</v>
          </cell>
          <cell r="L1748">
            <v>0.20799999999999999</v>
          </cell>
          <cell r="M1748">
            <v>335</v>
          </cell>
          <cell r="N1748">
            <v>0.66400000000000003</v>
          </cell>
          <cell r="P1748">
            <v>1.6656000000000001E-2</v>
          </cell>
        </row>
        <row r="1749">
          <cell r="A1749">
            <v>29041</v>
          </cell>
          <cell r="B1749">
            <v>1979</v>
          </cell>
          <cell r="C1749" t="str">
            <v>Jul</v>
          </cell>
          <cell r="D1749">
            <v>5</v>
          </cell>
          <cell r="F1749">
            <v>936</v>
          </cell>
          <cell r="G1749">
            <v>1.857</v>
          </cell>
          <cell r="H1749">
            <v>109</v>
          </cell>
          <cell r="I1749">
            <v>0.216</v>
          </cell>
          <cell r="J1749">
            <v>208.2</v>
          </cell>
          <cell r="L1749">
            <v>0.20799999999999999</v>
          </cell>
          <cell r="M1749">
            <v>283</v>
          </cell>
          <cell r="N1749">
            <v>0.56100000000000005</v>
          </cell>
          <cell r="P1749">
            <v>1.6656000000000001E-2</v>
          </cell>
        </row>
        <row r="1750">
          <cell r="A1750">
            <v>29042</v>
          </cell>
          <cell r="B1750">
            <v>1979</v>
          </cell>
          <cell r="C1750" t="str">
            <v>Jul</v>
          </cell>
          <cell r="D1750">
            <v>6</v>
          </cell>
          <cell r="F1750">
            <v>972</v>
          </cell>
          <cell r="G1750">
            <v>1.9279999999999999</v>
          </cell>
          <cell r="H1750">
            <v>108</v>
          </cell>
          <cell r="I1750">
            <v>0.214</v>
          </cell>
          <cell r="J1750">
            <v>208.2</v>
          </cell>
          <cell r="L1750">
            <v>0.20799999999999999</v>
          </cell>
          <cell r="M1750">
            <v>322</v>
          </cell>
          <cell r="N1750">
            <v>0.63900000000000001</v>
          </cell>
          <cell r="P1750">
            <v>1.6656000000000001E-2</v>
          </cell>
        </row>
        <row r="1751">
          <cell r="A1751">
            <v>29043</v>
          </cell>
          <cell r="B1751">
            <v>1979</v>
          </cell>
          <cell r="C1751" t="str">
            <v>Jul</v>
          </cell>
          <cell r="D1751">
            <v>7</v>
          </cell>
          <cell r="F1751">
            <v>1014</v>
          </cell>
          <cell r="G1751">
            <v>2.0110000000000001</v>
          </cell>
          <cell r="H1751">
            <v>103</v>
          </cell>
          <cell r="I1751">
            <v>0.20399999999999999</v>
          </cell>
          <cell r="J1751">
            <v>208.2</v>
          </cell>
          <cell r="L1751">
            <v>0.20799999999999999</v>
          </cell>
          <cell r="M1751">
            <v>350</v>
          </cell>
          <cell r="N1751">
            <v>0.69399999999999995</v>
          </cell>
          <cell r="P1751">
            <v>1.6656000000000001E-2</v>
          </cell>
        </row>
        <row r="1752">
          <cell r="A1752">
            <v>29044</v>
          </cell>
          <cell r="B1752">
            <v>1979</v>
          </cell>
          <cell r="C1752" t="str">
            <v>Jul</v>
          </cell>
          <cell r="D1752">
            <v>8</v>
          </cell>
          <cell r="F1752">
            <v>1011</v>
          </cell>
          <cell r="G1752">
            <v>2.0049999999999999</v>
          </cell>
          <cell r="H1752">
            <v>102</v>
          </cell>
          <cell r="I1752">
            <v>0.20200000000000001</v>
          </cell>
          <cell r="J1752">
            <v>208.2</v>
          </cell>
          <cell r="L1752">
            <v>0.20799999999999999</v>
          </cell>
          <cell r="M1752">
            <v>316</v>
          </cell>
          <cell r="N1752">
            <v>0.627</v>
          </cell>
          <cell r="P1752">
            <v>1.6656000000000001E-2</v>
          </cell>
        </row>
        <row r="1753">
          <cell r="A1753">
            <v>29045</v>
          </cell>
          <cell r="B1753">
            <v>1979</v>
          </cell>
          <cell r="C1753" t="str">
            <v>Jul</v>
          </cell>
          <cell r="D1753">
            <v>9</v>
          </cell>
          <cell r="F1753">
            <v>993</v>
          </cell>
          <cell r="G1753">
            <v>1.97</v>
          </cell>
          <cell r="H1753">
            <v>103</v>
          </cell>
          <cell r="I1753">
            <v>0.20399999999999999</v>
          </cell>
          <cell r="J1753">
            <v>208.2</v>
          </cell>
          <cell r="L1753">
            <v>0.20799999999999999</v>
          </cell>
          <cell r="M1753">
            <v>300</v>
          </cell>
          <cell r="N1753">
            <v>0.59499999999999997</v>
          </cell>
          <cell r="P1753">
            <v>1.6656000000000001E-2</v>
          </cell>
        </row>
        <row r="1754">
          <cell r="A1754">
            <v>29046</v>
          </cell>
          <cell r="B1754">
            <v>1979</v>
          </cell>
          <cell r="C1754" t="str">
            <v>Jul</v>
          </cell>
          <cell r="D1754">
            <v>10</v>
          </cell>
          <cell r="F1754">
            <v>951</v>
          </cell>
          <cell r="G1754">
            <v>1.8859999999999999</v>
          </cell>
          <cell r="H1754">
            <v>125</v>
          </cell>
          <cell r="I1754">
            <v>0.248</v>
          </cell>
          <cell r="J1754">
            <v>208.2</v>
          </cell>
          <cell r="L1754">
            <v>0.20799999999999999</v>
          </cell>
          <cell r="M1754">
            <v>366</v>
          </cell>
          <cell r="N1754">
            <v>0.72599999999999998</v>
          </cell>
          <cell r="P1754">
            <v>1.6656000000000001E-2</v>
          </cell>
        </row>
        <row r="1755">
          <cell r="A1755">
            <v>29047</v>
          </cell>
          <cell r="B1755">
            <v>1979</v>
          </cell>
          <cell r="C1755" t="str">
            <v>Jul</v>
          </cell>
          <cell r="D1755">
            <v>11</v>
          </cell>
          <cell r="F1755">
            <v>980</v>
          </cell>
          <cell r="G1755">
            <v>1.944</v>
          </cell>
          <cell r="H1755">
            <v>120</v>
          </cell>
          <cell r="I1755">
            <v>0.23799999999999999</v>
          </cell>
          <cell r="J1755">
            <v>208.2</v>
          </cell>
          <cell r="L1755">
            <v>0.20799999999999999</v>
          </cell>
          <cell r="M1755">
            <v>400</v>
          </cell>
          <cell r="N1755">
            <v>0.79300000000000004</v>
          </cell>
          <cell r="P1755">
            <v>1.6656000000000001E-2</v>
          </cell>
        </row>
        <row r="1756">
          <cell r="A1756">
            <v>29048</v>
          </cell>
          <cell r="B1756">
            <v>1979</v>
          </cell>
          <cell r="C1756" t="str">
            <v>Jul</v>
          </cell>
          <cell r="D1756">
            <v>12</v>
          </cell>
          <cell r="F1756">
            <v>996</v>
          </cell>
          <cell r="G1756">
            <v>1.976</v>
          </cell>
          <cell r="H1756">
            <v>103</v>
          </cell>
          <cell r="I1756">
            <v>0.20399999999999999</v>
          </cell>
          <cell r="J1756">
            <v>208.2</v>
          </cell>
          <cell r="L1756">
            <v>0.20799999999999999</v>
          </cell>
          <cell r="M1756">
            <v>400</v>
          </cell>
          <cell r="N1756">
            <v>0.79300000000000004</v>
          </cell>
          <cell r="P1756">
            <v>1.6656000000000001E-2</v>
          </cell>
        </row>
        <row r="1757">
          <cell r="A1757">
            <v>29049</v>
          </cell>
          <cell r="B1757">
            <v>1979</v>
          </cell>
          <cell r="C1757" t="str">
            <v>Jul</v>
          </cell>
          <cell r="D1757">
            <v>13</v>
          </cell>
          <cell r="F1757">
            <v>992</v>
          </cell>
          <cell r="G1757">
            <v>1.968</v>
          </cell>
          <cell r="H1757">
            <v>79</v>
          </cell>
          <cell r="I1757">
            <v>0.157</v>
          </cell>
          <cell r="J1757">
            <v>208.2</v>
          </cell>
          <cell r="L1757">
            <v>0.20799999999999999</v>
          </cell>
          <cell r="M1757">
            <v>400</v>
          </cell>
          <cell r="N1757">
            <v>0.79300000000000004</v>
          </cell>
          <cell r="P1757">
            <v>1.6656000000000001E-2</v>
          </cell>
        </row>
        <row r="1758">
          <cell r="A1758">
            <v>29050</v>
          </cell>
          <cell r="B1758">
            <v>1979</v>
          </cell>
          <cell r="C1758" t="str">
            <v>Jul</v>
          </cell>
          <cell r="D1758">
            <v>14</v>
          </cell>
          <cell r="F1758">
            <v>997</v>
          </cell>
          <cell r="G1758">
            <v>1.978</v>
          </cell>
          <cell r="H1758">
            <v>50</v>
          </cell>
          <cell r="I1758">
            <v>9.9000000000000005E-2</v>
          </cell>
          <cell r="J1758">
            <v>208.2</v>
          </cell>
          <cell r="L1758">
            <v>0.20799999999999999</v>
          </cell>
          <cell r="M1758">
            <v>417</v>
          </cell>
          <cell r="N1758">
            <v>0.82699999999999996</v>
          </cell>
          <cell r="P1758">
            <v>1.6656000000000001E-2</v>
          </cell>
        </row>
        <row r="1759">
          <cell r="A1759">
            <v>29051</v>
          </cell>
          <cell r="B1759">
            <v>1979</v>
          </cell>
          <cell r="C1759" t="str">
            <v>Jul</v>
          </cell>
          <cell r="D1759">
            <v>15</v>
          </cell>
          <cell r="F1759">
            <v>1009</v>
          </cell>
          <cell r="G1759">
            <v>2.0009999999999999</v>
          </cell>
          <cell r="H1759">
            <v>42</v>
          </cell>
          <cell r="I1759">
            <v>8.3000000000000004E-2</v>
          </cell>
          <cell r="J1759">
            <v>208.2</v>
          </cell>
          <cell r="L1759">
            <v>0.20799999999999999</v>
          </cell>
          <cell r="M1759">
            <v>365</v>
          </cell>
          <cell r="N1759">
            <v>0.72399999999999998</v>
          </cell>
          <cell r="P1759">
            <v>1.6656000000000001E-2</v>
          </cell>
        </row>
        <row r="1760">
          <cell r="A1760">
            <v>29052</v>
          </cell>
          <cell r="B1760">
            <v>1979</v>
          </cell>
          <cell r="C1760" t="str">
            <v>Jul</v>
          </cell>
          <cell r="D1760">
            <v>16</v>
          </cell>
          <cell r="F1760">
            <v>1020</v>
          </cell>
          <cell r="G1760">
            <v>2.0230000000000001</v>
          </cell>
          <cell r="H1760">
            <v>54</v>
          </cell>
          <cell r="I1760">
            <v>0.107</v>
          </cell>
          <cell r="J1760">
            <v>208.2</v>
          </cell>
          <cell r="L1760">
            <v>0.20799999999999999</v>
          </cell>
          <cell r="M1760">
            <v>422</v>
          </cell>
          <cell r="N1760">
            <v>0.83699999999999997</v>
          </cell>
          <cell r="P1760">
            <v>1.6656000000000001E-2</v>
          </cell>
        </row>
        <row r="1761">
          <cell r="A1761">
            <v>29053</v>
          </cell>
          <cell r="B1761">
            <v>1979</v>
          </cell>
          <cell r="C1761" t="str">
            <v>Jul</v>
          </cell>
          <cell r="D1761">
            <v>17</v>
          </cell>
          <cell r="F1761">
            <v>1053</v>
          </cell>
          <cell r="G1761">
            <v>2.089</v>
          </cell>
          <cell r="H1761">
            <v>61</v>
          </cell>
          <cell r="I1761">
            <v>0.121</v>
          </cell>
          <cell r="J1761">
            <v>208.2</v>
          </cell>
          <cell r="L1761">
            <v>0.20799999999999999</v>
          </cell>
          <cell r="M1761">
            <v>450</v>
          </cell>
          <cell r="N1761">
            <v>0.89300000000000002</v>
          </cell>
          <cell r="P1761">
            <v>1.6656000000000001E-2</v>
          </cell>
        </row>
        <row r="1762">
          <cell r="A1762">
            <v>29054</v>
          </cell>
          <cell r="B1762">
            <v>1979</v>
          </cell>
          <cell r="C1762" t="str">
            <v>Jul</v>
          </cell>
          <cell r="D1762">
            <v>18</v>
          </cell>
          <cell r="F1762">
            <v>1028</v>
          </cell>
          <cell r="G1762">
            <v>2.0390000000000001</v>
          </cell>
          <cell r="H1762">
            <v>62</v>
          </cell>
          <cell r="I1762">
            <v>0.123</v>
          </cell>
          <cell r="J1762">
            <v>208.2</v>
          </cell>
          <cell r="L1762">
            <v>0.20799999999999999</v>
          </cell>
          <cell r="M1762">
            <v>460</v>
          </cell>
          <cell r="N1762">
            <v>0.91200000000000003</v>
          </cell>
          <cell r="P1762">
            <v>1.6656000000000001E-2</v>
          </cell>
        </row>
        <row r="1763">
          <cell r="A1763">
            <v>29055</v>
          </cell>
          <cell r="B1763">
            <v>1979</v>
          </cell>
          <cell r="C1763" t="str">
            <v>Jul</v>
          </cell>
          <cell r="D1763">
            <v>19</v>
          </cell>
          <cell r="F1763">
            <v>986</v>
          </cell>
          <cell r="G1763">
            <v>1.956</v>
          </cell>
          <cell r="H1763">
            <v>59</v>
          </cell>
          <cell r="I1763">
            <v>0.11700000000000001</v>
          </cell>
          <cell r="J1763">
            <v>208.2</v>
          </cell>
          <cell r="L1763">
            <v>0.20799999999999999</v>
          </cell>
          <cell r="M1763">
            <v>382</v>
          </cell>
          <cell r="N1763">
            <v>0.75800000000000001</v>
          </cell>
          <cell r="P1763">
            <v>1.6656000000000001E-2</v>
          </cell>
        </row>
        <row r="1764">
          <cell r="A1764">
            <v>29056</v>
          </cell>
          <cell r="B1764">
            <v>1979</v>
          </cell>
          <cell r="C1764" t="str">
            <v>Jul</v>
          </cell>
          <cell r="D1764">
            <v>20</v>
          </cell>
          <cell r="F1764">
            <v>982</v>
          </cell>
          <cell r="G1764">
            <v>1.948</v>
          </cell>
          <cell r="H1764">
            <v>57</v>
          </cell>
          <cell r="I1764">
            <v>0.113</v>
          </cell>
          <cell r="J1764">
            <v>208.2</v>
          </cell>
          <cell r="L1764">
            <v>0.20799999999999999</v>
          </cell>
          <cell r="M1764">
            <v>300</v>
          </cell>
          <cell r="N1764">
            <v>0.59499999999999997</v>
          </cell>
          <cell r="P1764">
            <v>1.6656000000000001E-2</v>
          </cell>
        </row>
        <row r="1765">
          <cell r="A1765">
            <v>29057</v>
          </cell>
          <cell r="B1765">
            <v>1979</v>
          </cell>
          <cell r="C1765" t="str">
            <v>Jul</v>
          </cell>
          <cell r="D1765">
            <v>21</v>
          </cell>
          <cell r="F1765">
            <v>1001</v>
          </cell>
          <cell r="G1765">
            <v>1.9850000000000001</v>
          </cell>
          <cell r="H1765">
            <v>56</v>
          </cell>
          <cell r="I1765">
            <v>0.111</v>
          </cell>
          <cell r="J1765">
            <v>208.2</v>
          </cell>
          <cell r="L1765">
            <v>0.20799999999999999</v>
          </cell>
          <cell r="M1765">
            <v>266</v>
          </cell>
          <cell r="N1765">
            <v>0.52800000000000002</v>
          </cell>
          <cell r="P1765">
            <v>1.6656000000000001E-2</v>
          </cell>
        </row>
        <row r="1766">
          <cell r="A1766">
            <v>29058</v>
          </cell>
          <cell r="B1766">
            <v>1979</v>
          </cell>
          <cell r="C1766" t="str">
            <v>Jul</v>
          </cell>
          <cell r="D1766">
            <v>22</v>
          </cell>
          <cell r="F1766">
            <v>968</v>
          </cell>
          <cell r="G1766">
            <v>1.92</v>
          </cell>
          <cell r="H1766">
            <v>93</v>
          </cell>
          <cell r="I1766">
            <v>0.184</v>
          </cell>
          <cell r="J1766">
            <v>208.2</v>
          </cell>
          <cell r="L1766">
            <v>0.20799999999999999</v>
          </cell>
          <cell r="M1766">
            <v>227</v>
          </cell>
          <cell r="N1766">
            <v>0.45</v>
          </cell>
          <cell r="P1766">
            <v>1.6656000000000001E-2</v>
          </cell>
        </row>
        <row r="1767">
          <cell r="A1767">
            <v>29059</v>
          </cell>
          <cell r="B1767">
            <v>1979</v>
          </cell>
          <cell r="C1767" t="str">
            <v>Jul</v>
          </cell>
          <cell r="D1767">
            <v>23</v>
          </cell>
          <cell r="F1767">
            <v>928</v>
          </cell>
          <cell r="G1767">
            <v>1.841</v>
          </cell>
          <cell r="H1767">
            <v>146</v>
          </cell>
          <cell r="I1767">
            <v>0.28999999999999998</v>
          </cell>
          <cell r="J1767">
            <v>208.2</v>
          </cell>
          <cell r="L1767">
            <v>0.20799999999999999</v>
          </cell>
          <cell r="M1767">
            <v>177</v>
          </cell>
          <cell r="N1767">
            <v>0.35099999999999998</v>
          </cell>
          <cell r="P1767">
            <v>1.6656000000000001E-2</v>
          </cell>
        </row>
        <row r="1768">
          <cell r="A1768">
            <v>29060</v>
          </cell>
          <cell r="B1768">
            <v>1979</v>
          </cell>
          <cell r="C1768" t="str">
            <v>Jul</v>
          </cell>
          <cell r="D1768">
            <v>24</v>
          </cell>
          <cell r="F1768">
            <v>922</v>
          </cell>
          <cell r="G1768">
            <v>1.829</v>
          </cell>
          <cell r="H1768">
            <v>202</v>
          </cell>
          <cell r="I1768">
            <v>0.40100000000000002</v>
          </cell>
          <cell r="J1768">
            <v>208.2</v>
          </cell>
          <cell r="L1768">
            <v>0.20799999999999999</v>
          </cell>
          <cell r="M1768">
            <v>225</v>
          </cell>
          <cell r="N1768">
            <v>0.44600000000000001</v>
          </cell>
          <cell r="P1768">
            <v>1.6656000000000001E-2</v>
          </cell>
        </row>
        <row r="1769">
          <cell r="A1769">
            <v>29061</v>
          </cell>
          <cell r="B1769">
            <v>1979</v>
          </cell>
          <cell r="C1769" t="str">
            <v>Jul</v>
          </cell>
          <cell r="D1769">
            <v>25</v>
          </cell>
          <cell r="F1769">
            <v>925</v>
          </cell>
          <cell r="G1769">
            <v>1.835</v>
          </cell>
          <cell r="H1769">
            <v>194</v>
          </cell>
          <cell r="I1769">
            <v>0.38500000000000001</v>
          </cell>
          <cell r="J1769">
            <v>208.2</v>
          </cell>
          <cell r="L1769">
            <v>0.20799999999999999</v>
          </cell>
          <cell r="M1769">
            <v>235</v>
          </cell>
          <cell r="N1769">
            <v>0.46600000000000003</v>
          </cell>
          <cell r="P1769">
            <v>1.6656000000000001E-2</v>
          </cell>
        </row>
        <row r="1770">
          <cell r="A1770">
            <v>29062</v>
          </cell>
          <cell r="B1770">
            <v>1979</v>
          </cell>
          <cell r="C1770" t="str">
            <v>Jul</v>
          </cell>
          <cell r="D1770">
            <v>26</v>
          </cell>
          <cell r="F1770">
            <v>953</v>
          </cell>
          <cell r="G1770">
            <v>1.89</v>
          </cell>
          <cell r="H1770">
            <v>177</v>
          </cell>
          <cell r="I1770">
            <v>0.35099999999999998</v>
          </cell>
          <cell r="J1770">
            <v>208.2</v>
          </cell>
          <cell r="L1770">
            <v>0.20799999999999999</v>
          </cell>
          <cell r="M1770">
            <v>250</v>
          </cell>
          <cell r="N1770">
            <v>0.496</v>
          </cell>
          <cell r="P1770">
            <v>1.6656000000000001E-2</v>
          </cell>
        </row>
        <row r="1771">
          <cell r="A1771">
            <v>29063</v>
          </cell>
          <cell r="B1771">
            <v>1979</v>
          </cell>
          <cell r="C1771" t="str">
            <v>Jul</v>
          </cell>
          <cell r="D1771">
            <v>27</v>
          </cell>
          <cell r="F1771">
            <v>916</v>
          </cell>
          <cell r="G1771">
            <v>1.8169999999999999</v>
          </cell>
          <cell r="H1771">
            <v>105</v>
          </cell>
          <cell r="I1771">
            <v>0.20799999999999999</v>
          </cell>
          <cell r="J1771">
            <v>208.2</v>
          </cell>
          <cell r="L1771">
            <v>0.20799999999999999</v>
          </cell>
          <cell r="M1771">
            <v>217</v>
          </cell>
          <cell r="N1771">
            <v>0.43</v>
          </cell>
          <cell r="P1771">
            <v>1.6656000000000001E-2</v>
          </cell>
        </row>
        <row r="1772">
          <cell r="A1772">
            <v>29064</v>
          </cell>
          <cell r="B1772">
            <v>1979</v>
          </cell>
          <cell r="C1772" t="str">
            <v>Jul</v>
          </cell>
          <cell r="D1772">
            <v>28</v>
          </cell>
          <cell r="F1772">
            <v>912</v>
          </cell>
          <cell r="G1772">
            <v>1.8089999999999999</v>
          </cell>
          <cell r="H1772">
            <v>79</v>
          </cell>
          <cell r="I1772">
            <v>0.157</v>
          </cell>
          <cell r="J1772">
            <v>208.2</v>
          </cell>
          <cell r="L1772">
            <v>0.20799999999999999</v>
          </cell>
          <cell r="M1772">
            <v>150</v>
          </cell>
          <cell r="N1772">
            <v>0.29799999999999999</v>
          </cell>
          <cell r="P1772">
            <v>1.6656000000000001E-2</v>
          </cell>
        </row>
        <row r="1773">
          <cell r="A1773">
            <v>29065</v>
          </cell>
          <cell r="B1773">
            <v>1979</v>
          </cell>
          <cell r="C1773" t="str">
            <v>Jul</v>
          </cell>
          <cell r="D1773">
            <v>29</v>
          </cell>
          <cell r="F1773">
            <v>951</v>
          </cell>
          <cell r="G1773">
            <v>1.8859999999999999</v>
          </cell>
          <cell r="H1773">
            <v>83</v>
          </cell>
          <cell r="I1773">
            <v>0.16500000000000001</v>
          </cell>
          <cell r="J1773">
            <v>208.2</v>
          </cell>
          <cell r="L1773">
            <v>0.20799999999999999</v>
          </cell>
          <cell r="M1773">
            <v>114</v>
          </cell>
          <cell r="N1773">
            <v>0.22600000000000001</v>
          </cell>
          <cell r="P1773">
            <v>1.6656000000000001E-2</v>
          </cell>
        </row>
        <row r="1774">
          <cell r="A1774">
            <v>29066</v>
          </cell>
          <cell r="B1774">
            <v>1979</v>
          </cell>
          <cell r="C1774" t="str">
            <v>Jul</v>
          </cell>
          <cell r="D1774">
            <v>30</v>
          </cell>
          <cell r="F1774">
            <v>966</v>
          </cell>
          <cell r="G1774">
            <v>1.9159999999999999</v>
          </cell>
          <cell r="H1774">
            <v>95</v>
          </cell>
          <cell r="I1774">
            <v>0.188</v>
          </cell>
          <cell r="J1774">
            <v>208.2</v>
          </cell>
          <cell r="L1774">
            <v>0.20799999999999999</v>
          </cell>
          <cell r="M1774">
            <v>137</v>
          </cell>
          <cell r="N1774">
            <v>0.27200000000000002</v>
          </cell>
          <cell r="P1774">
            <v>1.6656000000000001E-2</v>
          </cell>
        </row>
        <row r="1775">
          <cell r="A1775">
            <v>29067</v>
          </cell>
          <cell r="B1775">
            <v>1979</v>
          </cell>
          <cell r="C1775" t="str">
            <v>Jul</v>
          </cell>
          <cell r="D1775">
            <v>31</v>
          </cell>
          <cell r="F1775">
            <v>979</v>
          </cell>
          <cell r="G1775">
            <v>1.9419999999999999</v>
          </cell>
          <cell r="H1775">
            <v>131</v>
          </cell>
          <cell r="I1775">
            <v>0.26</v>
          </cell>
          <cell r="J1775">
            <v>208.2</v>
          </cell>
          <cell r="L1775">
            <v>0.20799999999999999</v>
          </cell>
          <cell r="M1775">
            <v>166</v>
          </cell>
          <cell r="N1775">
            <v>0.32900000000000001</v>
          </cell>
          <cell r="P1775">
            <v>1.6656000000000001E-2</v>
          </cell>
        </row>
        <row r="1776">
          <cell r="A1776">
            <v>29068</v>
          </cell>
          <cell r="B1776">
            <v>1979</v>
          </cell>
          <cell r="C1776" t="str">
            <v>Aug</v>
          </cell>
          <cell r="D1776">
            <v>1</v>
          </cell>
          <cell r="F1776">
            <v>949</v>
          </cell>
          <cell r="G1776">
            <v>1.8819999999999999</v>
          </cell>
          <cell r="H1776">
            <v>143</v>
          </cell>
          <cell r="I1776">
            <v>0.28399999999999997</v>
          </cell>
          <cell r="J1776">
            <v>208.2</v>
          </cell>
          <cell r="L1776">
            <v>0.20799999999999999</v>
          </cell>
          <cell r="M1776">
            <v>217</v>
          </cell>
          <cell r="N1776">
            <v>0.43</v>
          </cell>
          <cell r="P1776">
            <v>1.6656000000000001E-2</v>
          </cell>
        </row>
        <row r="1777">
          <cell r="A1777">
            <v>29069</v>
          </cell>
          <cell r="B1777">
            <v>1979</v>
          </cell>
          <cell r="C1777" t="str">
            <v>Aug</v>
          </cell>
          <cell r="D1777">
            <v>2</v>
          </cell>
          <cell r="F1777">
            <v>917</v>
          </cell>
          <cell r="G1777">
            <v>1.819</v>
          </cell>
          <cell r="H1777">
            <v>122</v>
          </cell>
          <cell r="I1777">
            <v>0.24199999999999999</v>
          </cell>
          <cell r="J1777">
            <v>208.2</v>
          </cell>
          <cell r="L1777">
            <v>0.20799999999999999</v>
          </cell>
          <cell r="M1777">
            <v>200</v>
          </cell>
          <cell r="N1777">
            <v>0.39700000000000002</v>
          </cell>
          <cell r="P1777">
            <v>1.6656000000000001E-2</v>
          </cell>
        </row>
        <row r="1778">
          <cell r="A1778">
            <v>29070</v>
          </cell>
          <cell r="B1778">
            <v>1979</v>
          </cell>
          <cell r="C1778" t="str">
            <v>Aug</v>
          </cell>
          <cell r="D1778">
            <v>3</v>
          </cell>
          <cell r="F1778">
            <v>896</v>
          </cell>
          <cell r="G1778">
            <v>1.7769999999999999</v>
          </cell>
          <cell r="H1778">
            <v>115</v>
          </cell>
          <cell r="I1778">
            <v>0.22800000000000001</v>
          </cell>
          <cell r="J1778">
            <v>208.2</v>
          </cell>
          <cell r="L1778">
            <v>0.20799999999999999</v>
          </cell>
          <cell r="M1778">
            <v>206</v>
          </cell>
          <cell r="N1778">
            <v>0.40899999999999997</v>
          </cell>
          <cell r="P1778">
            <v>1.6656000000000001E-2</v>
          </cell>
        </row>
        <row r="1779">
          <cell r="A1779">
            <v>29071</v>
          </cell>
          <cell r="B1779">
            <v>1979</v>
          </cell>
          <cell r="C1779" t="str">
            <v>Aug</v>
          </cell>
          <cell r="D1779">
            <v>4</v>
          </cell>
          <cell r="F1779">
            <v>889</v>
          </cell>
          <cell r="G1779">
            <v>1.7629999999999999</v>
          </cell>
          <cell r="H1779">
            <v>115</v>
          </cell>
          <cell r="I1779">
            <v>0.22800000000000001</v>
          </cell>
          <cell r="J1779">
            <v>208.2</v>
          </cell>
          <cell r="L1779">
            <v>0.20799999999999999</v>
          </cell>
          <cell r="M1779">
            <v>127</v>
          </cell>
          <cell r="N1779">
            <v>0.252</v>
          </cell>
          <cell r="P1779">
            <v>1.6656000000000001E-2</v>
          </cell>
        </row>
        <row r="1780">
          <cell r="A1780">
            <v>29072</v>
          </cell>
          <cell r="B1780">
            <v>1979</v>
          </cell>
          <cell r="C1780" t="str">
            <v>Aug</v>
          </cell>
          <cell r="D1780">
            <v>5</v>
          </cell>
          <cell r="F1780">
            <v>886</v>
          </cell>
          <cell r="G1780">
            <v>1.7569999999999999</v>
          </cell>
          <cell r="H1780">
            <v>113</v>
          </cell>
          <cell r="I1780">
            <v>0.224</v>
          </cell>
          <cell r="J1780">
            <v>161.9</v>
          </cell>
          <cell r="L1780">
            <v>0.16200000000000001</v>
          </cell>
          <cell r="M1780">
            <v>129</v>
          </cell>
          <cell r="N1780">
            <v>0.25600000000000001</v>
          </cell>
          <cell r="P1780">
            <v>1.2952000000000002E-2</v>
          </cell>
        </row>
        <row r="1781">
          <cell r="A1781">
            <v>29073</v>
          </cell>
          <cell r="B1781">
            <v>1979</v>
          </cell>
          <cell r="C1781" t="str">
            <v>Aug</v>
          </cell>
          <cell r="D1781">
            <v>6</v>
          </cell>
          <cell r="F1781">
            <v>924</v>
          </cell>
          <cell r="G1781">
            <v>1.833</v>
          </cell>
          <cell r="H1781">
            <v>114</v>
          </cell>
          <cell r="I1781">
            <v>0.22600000000000001</v>
          </cell>
          <cell r="J1781">
            <v>138.80000000000001</v>
          </cell>
          <cell r="L1781">
            <v>0.13900000000000001</v>
          </cell>
          <cell r="M1781">
            <v>200</v>
          </cell>
          <cell r="N1781">
            <v>0.39700000000000002</v>
          </cell>
          <cell r="P1781">
            <v>1.1104000000000001E-2</v>
          </cell>
        </row>
        <row r="1782">
          <cell r="A1782">
            <v>29074</v>
          </cell>
          <cell r="B1782">
            <v>1979</v>
          </cell>
          <cell r="C1782" t="str">
            <v>Aug</v>
          </cell>
          <cell r="D1782">
            <v>7</v>
          </cell>
          <cell r="F1782">
            <v>920</v>
          </cell>
          <cell r="G1782">
            <v>1.825</v>
          </cell>
          <cell r="H1782">
            <v>138</v>
          </cell>
          <cell r="I1782">
            <v>0.27400000000000002</v>
          </cell>
          <cell r="J1782">
            <v>138.80000000000001</v>
          </cell>
          <cell r="L1782">
            <v>0.13900000000000001</v>
          </cell>
          <cell r="M1782">
            <v>177</v>
          </cell>
          <cell r="N1782">
            <v>0.35099999999999998</v>
          </cell>
          <cell r="P1782">
            <v>1.1104000000000001E-2</v>
          </cell>
        </row>
        <row r="1783">
          <cell r="A1783">
            <v>29075</v>
          </cell>
          <cell r="B1783">
            <v>1979</v>
          </cell>
          <cell r="C1783" t="str">
            <v>Aug</v>
          </cell>
          <cell r="D1783">
            <v>8</v>
          </cell>
          <cell r="F1783">
            <v>895</v>
          </cell>
          <cell r="G1783">
            <v>1.7749999999999999</v>
          </cell>
          <cell r="H1783">
            <v>145</v>
          </cell>
          <cell r="I1783">
            <v>0.28799999999999998</v>
          </cell>
          <cell r="J1783">
            <v>138.80000000000001</v>
          </cell>
          <cell r="L1783">
            <v>0.13900000000000001</v>
          </cell>
          <cell r="M1783">
            <v>150</v>
          </cell>
          <cell r="N1783">
            <v>0.29799999999999999</v>
          </cell>
          <cell r="P1783">
            <v>1.1104000000000001E-2</v>
          </cell>
        </row>
        <row r="1784">
          <cell r="A1784">
            <v>29076</v>
          </cell>
          <cell r="B1784">
            <v>1979</v>
          </cell>
          <cell r="C1784" t="str">
            <v>Aug</v>
          </cell>
          <cell r="D1784">
            <v>9</v>
          </cell>
          <cell r="F1784">
            <v>885</v>
          </cell>
          <cell r="G1784">
            <v>1.7549999999999999</v>
          </cell>
          <cell r="H1784">
            <v>145</v>
          </cell>
          <cell r="I1784">
            <v>0.28799999999999998</v>
          </cell>
          <cell r="J1784">
            <v>138.80000000000001</v>
          </cell>
          <cell r="L1784">
            <v>0.13900000000000001</v>
          </cell>
          <cell r="M1784">
            <v>158</v>
          </cell>
          <cell r="N1784">
            <v>0.313</v>
          </cell>
          <cell r="P1784">
            <v>1.1104000000000001E-2</v>
          </cell>
        </row>
        <row r="1785">
          <cell r="A1785">
            <v>29077</v>
          </cell>
          <cell r="B1785">
            <v>1979</v>
          </cell>
          <cell r="C1785" t="str">
            <v>Aug</v>
          </cell>
          <cell r="D1785">
            <v>10</v>
          </cell>
          <cell r="F1785">
            <v>872</v>
          </cell>
          <cell r="G1785">
            <v>1.73</v>
          </cell>
          <cell r="H1785">
            <v>141</v>
          </cell>
          <cell r="I1785">
            <v>0.28000000000000003</v>
          </cell>
          <cell r="J1785">
            <v>138.80000000000001</v>
          </cell>
          <cell r="L1785">
            <v>0.13900000000000001</v>
          </cell>
          <cell r="M1785">
            <v>168</v>
          </cell>
          <cell r="N1785">
            <v>0.33300000000000002</v>
          </cell>
          <cell r="P1785">
            <v>1.1104000000000001E-2</v>
          </cell>
        </row>
        <row r="1786">
          <cell r="A1786">
            <v>29078</v>
          </cell>
          <cell r="B1786">
            <v>1979</v>
          </cell>
          <cell r="C1786" t="str">
            <v>Aug</v>
          </cell>
          <cell r="D1786">
            <v>11</v>
          </cell>
          <cell r="F1786">
            <v>885</v>
          </cell>
          <cell r="G1786">
            <v>1.7549999999999999</v>
          </cell>
          <cell r="H1786">
            <v>117</v>
          </cell>
          <cell r="I1786">
            <v>0.23200000000000001</v>
          </cell>
          <cell r="J1786">
            <v>138.80000000000001</v>
          </cell>
          <cell r="L1786">
            <v>0.13900000000000001</v>
          </cell>
          <cell r="M1786">
            <v>181</v>
          </cell>
          <cell r="N1786">
            <v>0.35899999999999999</v>
          </cell>
          <cell r="P1786">
            <v>1.1104000000000001E-2</v>
          </cell>
        </row>
        <row r="1787">
          <cell r="A1787">
            <v>29079</v>
          </cell>
          <cell r="B1787">
            <v>1979</v>
          </cell>
          <cell r="C1787" t="str">
            <v>Aug</v>
          </cell>
          <cell r="D1787">
            <v>12</v>
          </cell>
          <cell r="F1787">
            <v>882</v>
          </cell>
          <cell r="G1787">
            <v>1.7490000000000001</v>
          </cell>
          <cell r="H1787">
            <v>108</v>
          </cell>
          <cell r="I1787">
            <v>0.214</v>
          </cell>
          <cell r="J1787">
            <v>138.80000000000001</v>
          </cell>
          <cell r="L1787">
            <v>0.13900000000000001</v>
          </cell>
          <cell r="M1787">
            <v>208</v>
          </cell>
          <cell r="N1787">
            <v>0.41299999999999998</v>
          </cell>
          <cell r="P1787">
            <v>1.1104000000000001E-2</v>
          </cell>
        </row>
        <row r="1788">
          <cell r="A1788">
            <v>29080</v>
          </cell>
          <cell r="B1788">
            <v>1979</v>
          </cell>
          <cell r="C1788" t="str">
            <v>Aug</v>
          </cell>
          <cell r="D1788">
            <v>13</v>
          </cell>
          <cell r="F1788">
            <v>894</v>
          </cell>
          <cell r="G1788">
            <v>1.7729999999999999</v>
          </cell>
          <cell r="H1788">
            <v>109</v>
          </cell>
          <cell r="I1788">
            <v>0.216</v>
          </cell>
          <cell r="J1788">
            <v>138.80000000000001</v>
          </cell>
          <cell r="L1788">
            <v>0.13900000000000001</v>
          </cell>
          <cell r="M1788">
            <v>231</v>
          </cell>
          <cell r="N1788">
            <v>0.45800000000000002</v>
          </cell>
          <cell r="P1788">
            <v>1.1104000000000001E-2</v>
          </cell>
        </row>
        <row r="1789">
          <cell r="A1789">
            <v>29081</v>
          </cell>
          <cell r="B1789">
            <v>1979</v>
          </cell>
          <cell r="C1789" t="str">
            <v>Aug</v>
          </cell>
          <cell r="D1789">
            <v>14</v>
          </cell>
          <cell r="F1789">
            <v>834</v>
          </cell>
          <cell r="G1789">
            <v>1.6539999999999999</v>
          </cell>
          <cell r="H1789">
            <v>135</v>
          </cell>
          <cell r="I1789">
            <v>0.26800000000000002</v>
          </cell>
          <cell r="J1789">
            <v>138.80000000000001</v>
          </cell>
          <cell r="L1789">
            <v>0.13900000000000001</v>
          </cell>
          <cell r="M1789">
            <v>122</v>
          </cell>
          <cell r="N1789">
            <v>0.24199999999999999</v>
          </cell>
          <cell r="P1789">
            <v>1.1104000000000001E-2</v>
          </cell>
        </row>
        <row r="1790">
          <cell r="A1790">
            <v>29082</v>
          </cell>
          <cell r="B1790">
            <v>1979</v>
          </cell>
          <cell r="C1790" t="str">
            <v>Aug</v>
          </cell>
          <cell r="D1790">
            <v>15</v>
          </cell>
          <cell r="F1790">
            <v>771</v>
          </cell>
          <cell r="G1790">
            <v>1.5289999999999999</v>
          </cell>
          <cell r="H1790">
            <v>183</v>
          </cell>
          <cell r="I1790">
            <v>0.36299999999999999</v>
          </cell>
          <cell r="J1790">
            <v>92.5</v>
          </cell>
          <cell r="L1790">
            <v>9.2999999999999999E-2</v>
          </cell>
          <cell r="M1790">
            <v>100</v>
          </cell>
          <cell r="N1790">
            <v>0.19800000000000001</v>
          </cell>
          <cell r="P1790">
            <v>1.6834999999999999E-2</v>
          </cell>
        </row>
        <row r="1791">
          <cell r="A1791">
            <v>29083</v>
          </cell>
          <cell r="B1791">
            <v>1979</v>
          </cell>
          <cell r="C1791" t="str">
            <v>Aug</v>
          </cell>
          <cell r="D1791">
            <v>16</v>
          </cell>
          <cell r="F1791">
            <v>770</v>
          </cell>
          <cell r="G1791">
            <v>1.5269999999999999</v>
          </cell>
          <cell r="H1791">
            <v>198</v>
          </cell>
          <cell r="I1791">
            <v>0.39300000000000002</v>
          </cell>
          <cell r="J1791">
            <v>69.400000000000006</v>
          </cell>
          <cell r="L1791">
            <v>6.9000000000000006E-2</v>
          </cell>
          <cell r="M1791">
            <v>123</v>
          </cell>
          <cell r="N1791">
            <v>0.24399999999999999</v>
          </cell>
          <cell r="P1791">
            <v>1.2630800000000001E-2</v>
          </cell>
        </row>
        <row r="1792">
          <cell r="A1792">
            <v>29084</v>
          </cell>
          <cell r="B1792">
            <v>1979</v>
          </cell>
          <cell r="C1792" t="str">
            <v>Aug</v>
          </cell>
          <cell r="D1792">
            <v>17</v>
          </cell>
          <cell r="F1792">
            <v>882</v>
          </cell>
          <cell r="G1792">
            <v>1.7490000000000001</v>
          </cell>
          <cell r="H1792">
            <v>176</v>
          </cell>
          <cell r="I1792">
            <v>0.34899999999999998</v>
          </cell>
          <cell r="J1792">
            <v>69.400000000000006</v>
          </cell>
          <cell r="L1792">
            <v>6.9000000000000006E-2</v>
          </cell>
          <cell r="M1792">
            <v>181</v>
          </cell>
          <cell r="N1792">
            <v>0.35899999999999999</v>
          </cell>
          <cell r="P1792">
            <v>1.2630800000000001E-2</v>
          </cell>
        </row>
        <row r="1793">
          <cell r="A1793">
            <v>29085</v>
          </cell>
          <cell r="B1793">
            <v>1979</v>
          </cell>
          <cell r="C1793" t="str">
            <v>Aug</v>
          </cell>
          <cell r="D1793">
            <v>18</v>
          </cell>
          <cell r="F1793">
            <v>772</v>
          </cell>
          <cell r="G1793">
            <v>1.5309999999999999</v>
          </cell>
          <cell r="H1793">
            <v>165</v>
          </cell>
          <cell r="I1793">
            <v>0.32700000000000001</v>
          </cell>
          <cell r="J1793">
            <v>69.400000000000006</v>
          </cell>
          <cell r="L1793">
            <v>6.9000000000000006E-2</v>
          </cell>
          <cell r="M1793">
            <v>181</v>
          </cell>
          <cell r="N1793">
            <v>0.35899999999999999</v>
          </cell>
          <cell r="P1793">
            <v>1.2630800000000001E-2</v>
          </cell>
        </row>
        <row r="1794">
          <cell r="A1794">
            <v>29086</v>
          </cell>
          <cell r="B1794">
            <v>1979</v>
          </cell>
          <cell r="C1794" t="str">
            <v>Aug</v>
          </cell>
          <cell r="D1794">
            <v>19</v>
          </cell>
          <cell r="F1794">
            <v>736</v>
          </cell>
          <cell r="G1794">
            <v>1.46</v>
          </cell>
          <cell r="H1794">
            <v>163</v>
          </cell>
          <cell r="I1794">
            <v>0.32300000000000001</v>
          </cell>
          <cell r="J1794">
            <v>115.6</v>
          </cell>
          <cell r="L1794">
            <v>0.11600000000000001</v>
          </cell>
          <cell r="M1794">
            <v>225</v>
          </cell>
          <cell r="N1794">
            <v>0.44600000000000001</v>
          </cell>
          <cell r="P1794">
            <v>9.2479999999999993E-3</v>
          </cell>
        </row>
        <row r="1795">
          <cell r="A1795">
            <v>29087</v>
          </cell>
          <cell r="B1795">
            <v>1979</v>
          </cell>
          <cell r="C1795" t="str">
            <v>Aug</v>
          </cell>
          <cell r="D1795">
            <v>20</v>
          </cell>
          <cell r="F1795">
            <v>696</v>
          </cell>
          <cell r="G1795">
            <v>1.38</v>
          </cell>
          <cell r="H1795">
            <v>166</v>
          </cell>
          <cell r="I1795">
            <v>0.32900000000000001</v>
          </cell>
          <cell r="J1795">
            <v>138.80000000000001</v>
          </cell>
          <cell r="L1795">
            <v>0.13900000000000001</v>
          </cell>
          <cell r="M1795">
            <v>262</v>
          </cell>
          <cell r="N1795">
            <v>0.52</v>
          </cell>
          <cell r="P1795">
            <v>1.1104000000000001E-2</v>
          </cell>
        </row>
        <row r="1796">
          <cell r="A1796">
            <v>29088</v>
          </cell>
          <cell r="B1796">
            <v>1979</v>
          </cell>
          <cell r="C1796" t="str">
            <v>Aug</v>
          </cell>
          <cell r="D1796">
            <v>21</v>
          </cell>
          <cell r="F1796">
            <v>642</v>
          </cell>
          <cell r="G1796">
            <v>1.2729999999999999</v>
          </cell>
          <cell r="H1796">
            <v>166</v>
          </cell>
          <cell r="I1796">
            <v>0.32900000000000001</v>
          </cell>
          <cell r="J1796">
            <v>138.80000000000001</v>
          </cell>
          <cell r="L1796">
            <v>0.13900000000000001</v>
          </cell>
          <cell r="M1796">
            <v>237</v>
          </cell>
          <cell r="N1796">
            <v>0.47</v>
          </cell>
          <cell r="P1796">
            <v>1.1104000000000001E-2</v>
          </cell>
        </row>
        <row r="1797">
          <cell r="A1797">
            <v>29089</v>
          </cell>
          <cell r="B1797">
            <v>1979</v>
          </cell>
          <cell r="C1797" t="str">
            <v>Aug</v>
          </cell>
          <cell r="D1797">
            <v>22</v>
          </cell>
          <cell r="F1797">
            <v>621</v>
          </cell>
          <cell r="G1797">
            <v>1.232</v>
          </cell>
          <cell r="H1797">
            <v>164</v>
          </cell>
          <cell r="I1797">
            <v>0.32500000000000001</v>
          </cell>
          <cell r="J1797">
            <v>92.5</v>
          </cell>
          <cell r="L1797">
            <v>9.2999999999999999E-2</v>
          </cell>
          <cell r="M1797">
            <v>229</v>
          </cell>
          <cell r="N1797">
            <v>0.45400000000000001</v>
          </cell>
          <cell r="P1797">
            <v>1.6834999999999999E-2</v>
          </cell>
        </row>
        <row r="1798">
          <cell r="A1798">
            <v>29090</v>
          </cell>
          <cell r="B1798">
            <v>1979</v>
          </cell>
          <cell r="C1798" t="str">
            <v>Aug</v>
          </cell>
          <cell r="D1798">
            <v>23</v>
          </cell>
          <cell r="F1798">
            <v>596</v>
          </cell>
          <cell r="G1798">
            <v>1.1819999999999999</v>
          </cell>
          <cell r="H1798">
            <v>184</v>
          </cell>
          <cell r="I1798">
            <v>0.36499999999999999</v>
          </cell>
          <cell r="J1798">
            <v>69.400000000000006</v>
          </cell>
          <cell r="L1798">
            <v>6.9000000000000006E-2</v>
          </cell>
          <cell r="M1798">
            <v>216</v>
          </cell>
          <cell r="N1798">
            <v>0.42799999999999999</v>
          </cell>
          <cell r="P1798">
            <v>1.2630800000000001E-2</v>
          </cell>
        </row>
        <row r="1799">
          <cell r="A1799">
            <v>29091</v>
          </cell>
          <cell r="B1799">
            <v>1979</v>
          </cell>
          <cell r="C1799" t="str">
            <v>Aug</v>
          </cell>
          <cell r="D1799">
            <v>24</v>
          </cell>
          <cell r="F1799">
            <v>564</v>
          </cell>
          <cell r="G1799">
            <v>1.119</v>
          </cell>
          <cell r="H1799">
            <v>150</v>
          </cell>
          <cell r="I1799">
            <v>0.29799999999999999</v>
          </cell>
          <cell r="J1799">
            <v>115.7</v>
          </cell>
          <cell r="L1799">
            <v>0.11600000000000001</v>
          </cell>
          <cell r="M1799">
            <v>150</v>
          </cell>
          <cell r="N1799">
            <v>0.29799999999999999</v>
          </cell>
          <cell r="P1799">
            <v>9.2560000000000003E-3</v>
          </cell>
        </row>
        <row r="1800">
          <cell r="A1800">
            <v>29092</v>
          </cell>
          <cell r="B1800">
            <v>1979</v>
          </cell>
          <cell r="C1800" t="str">
            <v>Aug</v>
          </cell>
          <cell r="D1800">
            <v>25</v>
          </cell>
          <cell r="F1800">
            <v>569</v>
          </cell>
          <cell r="G1800">
            <v>1.129</v>
          </cell>
          <cell r="H1800">
            <v>139</v>
          </cell>
          <cell r="I1800">
            <v>0.27600000000000002</v>
          </cell>
          <cell r="J1800">
            <v>138.80000000000001</v>
          </cell>
          <cell r="L1800">
            <v>0.13900000000000001</v>
          </cell>
          <cell r="M1800">
            <v>208</v>
          </cell>
          <cell r="N1800">
            <v>0.41299999999999998</v>
          </cell>
          <cell r="P1800">
            <v>1.1104000000000001E-2</v>
          </cell>
        </row>
        <row r="1801">
          <cell r="A1801">
            <v>29093</v>
          </cell>
          <cell r="B1801">
            <v>1979</v>
          </cell>
          <cell r="C1801" t="str">
            <v>Aug</v>
          </cell>
          <cell r="D1801">
            <v>26</v>
          </cell>
          <cell r="F1801">
            <v>610</v>
          </cell>
          <cell r="G1801">
            <v>1.21</v>
          </cell>
          <cell r="H1801">
            <v>144</v>
          </cell>
          <cell r="I1801">
            <v>0.28599999999999998</v>
          </cell>
          <cell r="J1801">
            <v>139</v>
          </cell>
          <cell r="L1801">
            <v>0.13900000000000001</v>
          </cell>
          <cell r="M1801">
            <v>216</v>
          </cell>
          <cell r="N1801">
            <v>0.42799999999999999</v>
          </cell>
          <cell r="P1801">
            <v>1.1120000000000001E-2</v>
          </cell>
        </row>
        <row r="1802">
          <cell r="A1802">
            <v>29094</v>
          </cell>
          <cell r="B1802">
            <v>1979</v>
          </cell>
          <cell r="C1802" t="str">
            <v>Aug</v>
          </cell>
          <cell r="D1802">
            <v>27</v>
          </cell>
          <cell r="F1802">
            <v>645</v>
          </cell>
          <cell r="G1802">
            <v>1.2789999999999999</v>
          </cell>
          <cell r="H1802">
            <v>141</v>
          </cell>
          <cell r="I1802">
            <v>0.28000000000000003</v>
          </cell>
          <cell r="J1802">
            <v>139</v>
          </cell>
          <cell r="L1802">
            <v>0.13900000000000001</v>
          </cell>
          <cell r="M1802">
            <v>204</v>
          </cell>
          <cell r="N1802">
            <v>0.40500000000000003</v>
          </cell>
          <cell r="P1802">
            <v>1.1120000000000001E-2</v>
          </cell>
        </row>
        <row r="1803">
          <cell r="A1803">
            <v>29095</v>
          </cell>
          <cell r="B1803">
            <v>1979</v>
          </cell>
          <cell r="C1803" t="str">
            <v>Aug</v>
          </cell>
          <cell r="D1803">
            <v>28</v>
          </cell>
          <cell r="F1803">
            <v>626</v>
          </cell>
          <cell r="G1803">
            <v>1.242</v>
          </cell>
          <cell r="H1803">
            <v>133</v>
          </cell>
          <cell r="I1803">
            <v>0.26400000000000001</v>
          </cell>
          <cell r="J1803">
            <v>139</v>
          </cell>
          <cell r="L1803">
            <v>0.13900000000000001</v>
          </cell>
          <cell r="M1803">
            <v>250</v>
          </cell>
          <cell r="N1803">
            <v>0.496</v>
          </cell>
          <cell r="P1803">
            <v>1.1120000000000001E-2</v>
          </cell>
        </row>
        <row r="1804">
          <cell r="A1804">
            <v>29096</v>
          </cell>
          <cell r="B1804">
            <v>1979</v>
          </cell>
          <cell r="C1804" t="str">
            <v>Aug</v>
          </cell>
          <cell r="D1804">
            <v>29</v>
          </cell>
          <cell r="F1804">
            <v>575</v>
          </cell>
          <cell r="G1804">
            <v>1.1399999999999999</v>
          </cell>
          <cell r="H1804">
            <v>148</v>
          </cell>
          <cell r="I1804">
            <v>0.29399999999999998</v>
          </cell>
          <cell r="J1804">
            <v>139</v>
          </cell>
          <cell r="L1804">
            <v>0.13900000000000001</v>
          </cell>
          <cell r="M1804">
            <v>179</v>
          </cell>
          <cell r="N1804">
            <v>0.35499999999999998</v>
          </cell>
          <cell r="P1804">
            <v>1.1120000000000001E-2</v>
          </cell>
        </row>
        <row r="1805">
          <cell r="A1805">
            <v>29097</v>
          </cell>
          <cell r="B1805">
            <v>1979</v>
          </cell>
          <cell r="C1805" t="str">
            <v>Aug</v>
          </cell>
          <cell r="D1805">
            <v>30</v>
          </cell>
          <cell r="F1805">
            <v>549</v>
          </cell>
          <cell r="G1805">
            <v>1.089</v>
          </cell>
          <cell r="H1805">
            <v>155</v>
          </cell>
          <cell r="I1805">
            <v>0.307</v>
          </cell>
          <cell r="J1805">
            <v>139</v>
          </cell>
          <cell r="L1805">
            <v>0.13900000000000001</v>
          </cell>
          <cell r="M1805">
            <v>150</v>
          </cell>
          <cell r="N1805">
            <v>0.29799999999999999</v>
          </cell>
          <cell r="P1805">
            <v>1.1120000000000001E-2</v>
          </cell>
        </row>
        <row r="1806">
          <cell r="A1806">
            <v>29098</v>
          </cell>
          <cell r="B1806">
            <v>1979</v>
          </cell>
          <cell r="C1806" t="str">
            <v>Aug</v>
          </cell>
          <cell r="D1806">
            <v>31</v>
          </cell>
          <cell r="F1806">
            <v>537</v>
          </cell>
          <cell r="G1806">
            <v>1.0649999999999999</v>
          </cell>
          <cell r="H1806">
            <v>143</v>
          </cell>
          <cell r="I1806">
            <v>0.28399999999999997</v>
          </cell>
          <cell r="J1806">
            <v>139</v>
          </cell>
          <cell r="L1806">
            <v>0.13900000000000001</v>
          </cell>
          <cell r="M1806">
            <v>150</v>
          </cell>
          <cell r="N1806">
            <v>0.29799999999999999</v>
          </cell>
          <cell r="P1806">
            <v>1.1120000000000001E-2</v>
          </cell>
        </row>
        <row r="1807">
          <cell r="A1807">
            <v>29099</v>
          </cell>
          <cell r="B1807">
            <v>1979</v>
          </cell>
          <cell r="C1807" t="str">
            <v>Sep</v>
          </cell>
          <cell r="D1807">
            <v>1</v>
          </cell>
          <cell r="F1807">
            <v>498</v>
          </cell>
          <cell r="G1807">
            <v>0.98799999999999999</v>
          </cell>
          <cell r="H1807">
            <v>141</v>
          </cell>
          <cell r="I1807">
            <v>0.28000000000000003</v>
          </cell>
          <cell r="J1807">
            <v>92</v>
          </cell>
          <cell r="L1807">
            <v>9.1999999999999998E-2</v>
          </cell>
          <cell r="M1807">
            <v>150</v>
          </cell>
          <cell r="N1807">
            <v>0.29799999999999999</v>
          </cell>
          <cell r="P1807">
            <v>1.6743999999999998E-2</v>
          </cell>
        </row>
        <row r="1808">
          <cell r="A1808">
            <v>29100</v>
          </cell>
          <cell r="B1808">
            <v>1979</v>
          </cell>
          <cell r="C1808" t="str">
            <v>Sep</v>
          </cell>
          <cell r="D1808">
            <v>2</v>
          </cell>
          <cell r="F1808">
            <v>450</v>
          </cell>
          <cell r="G1808">
            <v>0.89300000000000002</v>
          </cell>
          <cell r="H1808">
            <v>142</v>
          </cell>
          <cell r="I1808">
            <v>0.28199999999999997</v>
          </cell>
          <cell r="J1808">
            <v>69</v>
          </cell>
          <cell r="L1808">
            <v>6.9000000000000006E-2</v>
          </cell>
          <cell r="M1808">
            <v>125</v>
          </cell>
          <cell r="N1808">
            <v>0.248</v>
          </cell>
          <cell r="P1808">
            <v>1.2558000000000001E-2</v>
          </cell>
        </row>
        <row r="1809">
          <cell r="A1809">
            <v>29101</v>
          </cell>
          <cell r="B1809">
            <v>1979</v>
          </cell>
          <cell r="C1809" t="str">
            <v>Sep</v>
          </cell>
          <cell r="D1809">
            <v>3</v>
          </cell>
          <cell r="F1809">
            <v>410</v>
          </cell>
          <cell r="G1809">
            <v>0.81299999999999994</v>
          </cell>
          <cell r="H1809">
            <v>144</v>
          </cell>
          <cell r="I1809">
            <v>0.28599999999999998</v>
          </cell>
          <cell r="J1809">
            <v>69</v>
          </cell>
          <cell r="L1809">
            <v>6.9000000000000006E-2</v>
          </cell>
          <cell r="M1809">
            <v>100</v>
          </cell>
          <cell r="N1809">
            <v>0.19800000000000001</v>
          </cell>
          <cell r="P1809">
            <v>1.2558000000000001E-2</v>
          </cell>
        </row>
        <row r="1810">
          <cell r="A1810">
            <v>29102</v>
          </cell>
          <cell r="B1810">
            <v>1979</v>
          </cell>
          <cell r="C1810" t="str">
            <v>Sep</v>
          </cell>
          <cell r="D1810">
            <v>4</v>
          </cell>
          <cell r="F1810">
            <v>415</v>
          </cell>
          <cell r="G1810">
            <v>0.82299999999999995</v>
          </cell>
          <cell r="H1810">
            <v>165</v>
          </cell>
          <cell r="I1810">
            <v>0.32700000000000001</v>
          </cell>
          <cell r="J1810">
            <v>69</v>
          </cell>
          <cell r="L1810">
            <v>6.9000000000000006E-2</v>
          </cell>
          <cell r="M1810">
            <v>100</v>
          </cell>
          <cell r="N1810">
            <v>0.19800000000000001</v>
          </cell>
          <cell r="P1810">
            <v>1.2558000000000001E-2</v>
          </cell>
        </row>
        <row r="1811">
          <cell r="A1811">
            <v>29103</v>
          </cell>
          <cell r="B1811">
            <v>1979</v>
          </cell>
          <cell r="C1811" t="str">
            <v>Sep</v>
          </cell>
          <cell r="D1811">
            <v>5</v>
          </cell>
          <cell r="F1811">
            <v>447</v>
          </cell>
          <cell r="G1811">
            <v>0.88700000000000001</v>
          </cell>
          <cell r="H1811">
            <v>177</v>
          </cell>
          <cell r="I1811">
            <v>0.35099999999999998</v>
          </cell>
          <cell r="J1811">
            <v>69</v>
          </cell>
          <cell r="L1811">
            <v>6.9000000000000006E-2</v>
          </cell>
          <cell r="M1811">
            <v>183</v>
          </cell>
          <cell r="N1811">
            <v>0.36299999999999999</v>
          </cell>
          <cell r="P1811">
            <v>1.2558000000000001E-2</v>
          </cell>
        </row>
        <row r="1812">
          <cell r="A1812">
            <v>29104</v>
          </cell>
          <cell r="B1812">
            <v>1979</v>
          </cell>
          <cell r="C1812" t="str">
            <v>Sep</v>
          </cell>
          <cell r="D1812">
            <v>6</v>
          </cell>
          <cell r="F1812">
            <v>463</v>
          </cell>
          <cell r="G1812">
            <v>0.91800000000000004</v>
          </cell>
          <cell r="H1812">
            <v>173</v>
          </cell>
          <cell r="I1812">
            <v>0.34300000000000003</v>
          </cell>
          <cell r="J1812">
            <v>69</v>
          </cell>
          <cell r="L1812">
            <v>6.9000000000000006E-2</v>
          </cell>
          <cell r="M1812">
            <v>206</v>
          </cell>
          <cell r="N1812">
            <v>0.40899999999999997</v>
          </cell>
          <cell r="P1812">
            <v>1.2558000000000001E-2</v>
          </cell>
        </row>
        <row r="1813">
          <cell r="A1813">
            <v>29105</v>
          </cell>
          <cell r="B1813">
            <v>1979</v>
          </cell>
          <cell r="C1813" t="str">
            <v>Sep</v>
          </cell>
          <cell r="D1813">
            <v>7</v>
          </cell>
          <cell r="F1813">
            <v>513</v>
          </cell>
          <cell r="G1813">
            <v>1.018</v>
          </cell>
          <cell r="H1813">
            <v>168</v>
          </cell>
          <cell r="I1813">
            <v>0.33300000000000002</v>
          </cell>
          <cell r="J1813">
            <v>115</v>
          </cell>
          <cell r="L1813">
            <v>0.115</v>
          </cell>
          <cell r="M1813">
            <v>200</v>
          </cell>
          <cell r="N1813">
            <v>0.39700000000000002</v>
          </cell>
          <cell r="P1813">
            <v>9.1999999999999998E-3</v>
          </cell>
        </row>
        <row r="1814">
          <cell r="A1814">
            <v>29106</v>
          </cell>
          <cell r="B1814">
            <v>1979</v>
          </cell>
          <cell r="C1814" t="str">
            <v>Sep</v>
          </cell>
          <cell r="D1814">
            <v>8</v>
          </cell>
          <cell r="F1814">
            <v>534</v>
          </cell>
          <cell r="G1814">
            <v>1.0589999999999999</v>
          </cell>
          <cell r="H1814">
            <v>137</v>
          </cell>
          <cell r="I1814">
            <v>0.27200000000000002</v>
          </cell>
          <cell r="J1814">
            <v>138</v>
          </cell>
          <cell r="L1814">
            <v>0.13800000000000001</v>
          </cell>
          <cell r="M1814">
            <v>240</v>
          </cell>
          <cell r="N1814">
            <v>0.47599999999999998</v>
          </cell>
          <cell r="P1814">
            <v>1.1040000000000001E-2</v>
          </cell>
        </row>
        <row r="1815">
          <cell r="A1815">
            <v>29107</v>
          </cell>
          <cell r="B1815">
            <v>1979</v>
          </cell>
          <cell r="C1815" t="str">
            <v>Sep</v>
          </cell>
          <cell r="D1815">
            <v>9</v>
          </cell>
          <cell r="F1815">
            <v>546</v>
          </cell>
          <cell r="G1815">
            <v>1.083</v>
          </cell>
          <cell r="H1815">
            <v>98</v>
          </cell>
          <cell r="I1815">
            <v>0.19400000000000001</v>
          </cell>
          <cell r="J1815">
            <v>139</v>
          </cell>
          <cell r="L1815">
            <v>0.13900000000000001</v>
          </cell>
          <cell r="M1815">
            <v>150</v>
          </cell>
          <cell r="N1815">
            <v>0.29799999999999999</v>
          </cell>
          <cell r="P1815">
            <v>1.1120000000000001E-2</v>
          </cell>
        </row>
        <row r="1816">
          <cell r="A1816">
            <v>29108</v>
          </cell>
          <cell r="B1816">
            <v>1979</v>
          </cell>
          <cell r="C1816" t="str">
            <v>Sep</v>
          </cell>
          <cell r="D1816">
            <v>10</v>
          </cell>
          <cell r="F1816">
            <v>577</v>
          </cell>
          <cell r="G1816">
            <v>1.1439999999999999</v>
          </cell>
          <cell r="H1816">
            <v>87</v>
          </cell>
          <cell r="I1816">
            <v>0.17299999999999999</v>
          </cell>
          <cell r="J1816">
            <v>139</v>
          </cell>
          <cell r="L1816">
            <v>0.13900000000000001</v>
          </cell>
          <cell r="M1816">
            <v>150</v>
          </cell>
          <cell r="N1816">
            <v>0.29799999999999999</v>
          </cell>
          <cell r="P1816">
            <v>1.1120000000000001E-2</v>
          </cell>
        </row>
        <row r="1817">
          <cell r="A1817">
            <v>29109</v>
          </cell>
          <cell r="B1817">
            <v>1979</v>
          </cell>
          <cell r="C1817" t="str">
            <v>Sep</v>
          </cell>
          <cell r="D1817">
            <v>11</v>
          </cell>
          <cell r="F1817">
            <v>580</v>
          </cell>
          <cell r="G1817">
            <v>1.1499999999999999</v>
          </cell>
          <cell r="H1817">
            <v>90</v>
          </cell>
          <cell r="I1817">
            <v>0.17899999999999999</v>
          </cell>
          <cell r="J1817">
            <v>139</v>
          </cell>
          <cell r="L1817">
            <v>0.13900000000000001</v>
          </cell>
          <cell r="M1817">
            <v>83</v>
          </cell>
          <cell r="N1817">
            <v>0.16500000000000001</v>
          </cell>
          <cell r="P1817">
            <v>1.1120000000000001E-2</v>
          </cell>
        </row>
        <row r="1818">
          <cell r="A1818">
            <v>29110</v>
          </cell>
          <cell r="B1818">
            <v>1979</v>
          </cell>
          <cell r="C1818" t="str">
            <v>Sep</v>
          </cell>
          <cell r="D1818">
            <v>12</v>
          </cell>
          <cell r="F1818">
            <v>575</v>
          </cell>
          <cell r="G1818">
            <v>1.1399999999999999</v>
          </cell>
          <cell r="H1818">
            <v>92</v>
          </cell>
          <cell r="I1818">
            <v>0.182</v>
          </cell>
          <cell r="J1818">
            <v>139</v>
          </cell>
          <cell r="L1818">
            <v>0.13900000000000001</v>
          </cell>
          <cell r="M1818">
            <v>85</v>
          </cell>
          <cell r="N1818">
            <v>0.16900000000000001</v>
          </cell>
          <cell r="P1818">
            <v>1.1120000000000001E-2</v>
          </cell>
        </row>
        <row r="1819">
          <cell r="A1819">
            <v>29111</v>
          </cell>
          <cell r="B1819">
            <v>1979</v>
          </cell>
          <cell r="C1819" t="str">
            <v>Sep</v>
          </cell>
          <cell r="D1819">
            <v>13</v>
          </cell>
          <cell r="F1819">
            <v>571</v>
          </cell>
          <cell r="G1819">
            <v>1.133</v>
          </cell>
          <cell r="H1819">
            <v>94</v>
          </cell>
          <cell r="I1819">
            <v>0.186</v>
          </cell>
          <cell r="J1819">
            <v>139</v>
          </cell>
          <cell r="L1819">
            <v>0.13900000000000001</v>
          </cell>
          <cell r="M1819">
            <v>52</v>
          </cell>
          <cell r="N1819">
            <v>0.10299999999999999</v>
          </cell>
          <cell r="P1819">
            <v>1.1120000000000001E-2</v>
          </cell>
        </row>
        <row r="1820">
          <cell r="A1820">
            <v>29112</v>
          </cell>
          <cell r="B1820">
            <v>1979</v>
          </cell>
          <cell r="C1820" t="str">
            <v>Sep</v>
          </cell>
          <cell r="D1820">
            <v>14</v>
          </cell>
          <cell r="F1820">
            <v>585</v>
          </cell>
          <cell r="G1820">
            <v>1.1599999999999999</v>
          </cell>
          <cell r="H1820">
            <v>96</v>
          </cell>
          <cell r="I1820">
            <v>0.19</v>
          </cell>
          <cell r="J1820">
            <v>139</v>
          </cell>
          <cell r="L1820">
            <v>0.13900000000000001</v>
          </cell>
          <cell r="M1820">
            <v>18</v>
          </cell>
          <cell r="N1820">
            <v>3.5999999999999997E-2</v>
          </cell>
          <cell r="P1820">
            <v>1.1120000000000001E-2</v>
          </cell>
        </row>
        <row r="1821">
          <cell r="A1821">
            <v>29113</v>
          </cell>
          <cell r="B1821">
            <v>1979</v>
          </cell>
          <cell r="C1821" t="str">
            <v>Sep</v>
          </cell>
          <cell r="D1821">
            <v>15</v>
          </cell>
          <cell r="F1821">
            <v>597</v>
          </cell>
          <cell r="G1821">
            <v>1.1839999999999999</v>
          </cell>
          <cell r="H1821">
            <v>97</v>
          </cell>
          <cell r="I1821">
            <v>0.192</v>
          </cell>
          <cell r="J1821">
            <v>139</v>
          </cell>
          <cell r="L1821">
            <v>0.13900000000000001</v>
          </cell>
          <cell r="M1821">
            <v>50</v>
          </cell>
          <cell r="N1821">
            <v>9.9000000000000005E-2</v>
          </cell>
          <cell r="P1821">
            <v>1.1120000000000001E-2</v>
          </cell>
        </row>
        <row r="1822">
          <cell r="A1822">
            <v>29114</v>
          </cell>
          <cell r="B1822">
            <v>1979</v>
          </cell>
          <cell r="C1822" t="str">
            <v>Sep</v>
          </cell>
          <cell r="D1822">
            <v>16</v>
          </cell>
          <cell r="F1822">
            <v>587</v>
          </cell>
          <cell r="G1822">
            <v>1.1639999999999999</v>
          </cell>
          <cell r="H1822">
            <v>96</v>
          </cell>
          <cell r="I1822">
            <v>0.19</v>
          </cell>
          <cell r="J1822">
            <v>139</v>
          </cell>
          <cell r="L1822">
            <v>0.13900000000000001</v>
          </cell>
          <cell r="M1822">
            <v>17</v>
          </cell>
          <cell r="N1822">
            <v>3.4000000000000002E-2</v>
          </cell>
          <cell r="P1822">
            <v>1.1120000000000001E-2</v>
          </cell>
        </row>
        <row r="1823">
          <cell r="A1823">
            <v>29115</v>
          </cell>
          <cell r="B1823">
            <v>1979</v>
          </cell>
          <cell r="C1823" t="str">
            <v>Sep</v>
          </cell>
          <cell r="D1823">
            <v>17</v>
          </cell>
          <cell r="F1823">
            <v>562</v>
          </cell>
          <cell r="G1823">
            <v>1.115</v>
          </cell>
          <cell r="H1823">
            <v>98</v>
          </cell>
          <cell r="I1823">
            <v>0.19400000000000001</v>
          </cell>
          <cell r="J1823">
            <v>139</v>
          </cell>
          <cell r="L1823">
            <v>0.13900000000000001</v>
          </cell>
          <cell r="M1823">
            <v>17</v>
          </cell>
          <cell r="N1823">
            <v>3.4000000000000002E-2</v>
          </cell>
          <cell r="P1823">
            <v>1.1120000000000001E-2</v>
          </cell>
        </row>
        <row r="1824">
          <cell r="A1824">
            <v>29116</v>
          </cell>
          <cell r="B1824">
            <v>1979</v>
          </cell>
          <cell r="C1824" t="str">
            <v>Sep</v>
          </cell>
          <cell r="D1824">
            <v>18</v>
          </cell>
          <cell r="F1824">
            <v>549</v>
          </cell>
          <cell r="G1824">
            <v>1.089</v>
          </cell>
          <cell r="H1824">
            <v>108</v>
          </cell>
          <cell r="I1824">
            <v>0.214</v>
          </cell>
          <cell r="J1824">
            <v>139</v>
          </cell>
          <cell r="L1824">
            <v>0.13900000000000001</v>
          </cell>
          <cell r="M1824">
            <v>16</v>
          </cell>
          <cell r="N1824">
            <v>3.2000000000000001E-2</v>
          </cell>
          <cell r="P1824">
            <v>1.1120000000000001E-2</v>
          </cell>
        </row>
        <row r="1825">
          <cell r="A1825">
            <v>29117</v>
          </cell>
          <cell r="B1825">
            <v>1979</v>
          </cell>
          <cell r="C1825" t="str">
            <v>Sep</v>
          </cell>
          <cell r="D1825">
            <v>19</v>
          </cell>
          <cell r="F1825">
            <v>557</v>
          </cell>
          <cell r="G1825">
            <v>1.105</v>
          </cell>
          <cell r="H1825">
            <v>107</v>
          </cell>
          <cell r="I1825">
            <v>0.21199999999999999</v>
          </cell>
          <cell r="J1825">
            <v>139</v>
          </cell>
          <cell r="L1825">
            <v>0.13900000000000001</v>
          </cell>
          <cell r="M1825">
            <v>69</v>
          </cell>
          <cell r="N1825">
            <v>0.13700000000000001</v>
          </cell>
          <cell r="P1825">
            <v>1.1120000000000001E-2</v>
          </cell>
        </row>
        <row r="1826">
          <cell r="A1826">
            <v>29118</v>
          </cell>
          <cell r="B1826">
            <v>1979</v>
          </cell>
          <cell r="C1826" t="str">
            <v>Sep</v>
          </cell>
          <cell r="D1826">
            <v>20</v>
          </cell>
          <cell r="F1826">
            <v>534</v>
          </cell>
          <cell r="G1826">
            <v>1.0589999999999999</v>
          </cell>
          <cell r="H1826">
            <v>85</v>
          </cell>
          <cell r="I1826">
            <v>0.16900000000000001</v>
          </cell>
          <cell r="J1826">
            <v>139</v>
          </cell>
          <cell r="L1826">
            <v>0.13900000000000001</v>
          </cell>
          <cell r="M1826">
            <v>66</v>
          </cell>
          <cell r="N1826">
            <v>0.13100000000000001</v>
          </cell>
          <cell r="P1826">
            <v>1.1120000000000001E-2</v>
          </cell>
        </row>
        <row r="1827">
          <cell r="A1827">
            <v>29119</v>
          </cell>
          <cell r="B1827">
            <v>1979</v>
          </cell>
          <cell r="C1827" t="str">
            <v>Sep</v>
          </cell>
          <cell r="D1827">
            <v>21</v>
          </cell>
          <cell r="F1827">
            <v>510</v>
          </cell>
          <cell r="G1827">
            <v>1.012</v>
          </cell>
          <cell r="H1827">
            <v>76</v>
          </cell>
          <cell r="I1827">
            <v>0.151</v>
          </cell>
          <cell r="J1827">
            <v>139</v>
          </cell>
          <cell r="L1827">
            <v>0.13900000000000001</v>
          </cell>
          <cell r="M1827">
            <v>0</v>
          </cell>
          <cell r="N1827">
            <v>0</v>
          </cell>
          <cell r="P1827">
            <v>1.1120000000000001E-2</v>
          </cell>
        </row>
        <row r="1828">
          <cell r="A1828">
            <v>29120</v>
          </cell>
          <cell r="B1828">
            <v>1979</v>
          </cell>
          <cell r="C1828" t="str">
            <v>Sep</v>
          </cell>
          <cell r="D1828">
            <v>22</v>
          </cell>
          <cell r="F1828">
            <v>518</v>
          </cell>
          <cell r="G1828">
            <v>1.0269999999999999</v>
          </cell>
          <cell r="H1828">
            <v>76</v>
          </cell>
          <cell r="I1828">
            <v>0.151</v>
          </cell>
          <cell r="J1828">
            <v>92</v>
          </cell>
          <cell r="L1828">
            <v>9.1999999999999998E-2</v>
          </cell>
          <cell r="M1828">
            <v>0</v>
          </cell>
          <cell r="N1828">
            <v>0</v>
          </cell>
          <cell r="P1828">
            <v>1.6743999999999998E-2</v>
          </cell>
        </row>
        <row r="1829">
          <cell r="A1829">
            <v>29121</v>
          </cell>
          <cell r="B1829">
            <v>1979</v>
          </cell>
          <cell r="C1829" t="str">
            <v>Sep</v>
          </cell>
          <cell r="D1829">
            <v>23</v>
          </cell>
          <cell r="F1829">
            <v>505</v>
          </cell>
          <cell r="G1829">
            <v>1.002</v>
          </cell>
          <cell r="H1829">
            <v>59</v>
          </cell>
          <cell r="I1829">
            <v>0.11700000000000001</v>
          </cell>
          <cell r="J1829">
            <v>36</v>
          </cell>
          <cell r="L1829">
            <v>3.5999999999999997E-2</v>
          </cell>
          <cell r="M1829">
            <v>0</v>
          </cell>
          <cell r="N1829">
            <v>0</v>
          </cell>
          <cell r="P1829">
            <v>6.5519999999999997E-3</v>
          </cell>
        </row>
        <row r="1830">
          <cell r="A1830">
            <v>29122</v>
          </cell>
          <cell r="B1830">
            <v>1979</v>
          </cell>
          <cell r="C1830" t="str">
            <v>Sep</v>
          </cell>
          <cell r="D1830">
            <v>24</v>
          </cell>
          <cell r="F1830">
            <v>530</v>
          </cell>
          <cell r="G1830">
            <v>1.0509999999999999</v>
          </cell>
          <cell r="H1830">
            <v>54</v>
          </cell>
          <cell r="I1830">
            <v>0.107</v>
          </cell>
          <cell r="J1830">
            <v>36</v>
          </cell>
          <cell r="L1830">
            <v>3.5999999999999997E-2</v>
          </cell>
          <cell r="M1830">
            <v>0</v>
          </cell>
          <cell r="N1830">
            <v>0</v>
          </cell>
          <cell r="P1830">
            <v>6.5519999999999997E-3</v>
          </cell>
        </row>
        <row r="1831">
          <cell r="A1831">
            <v>29123</v>
          </cell>
          <cell r="B1831">
            <v>1979</v>
          </cell>
          <cell r="C1831" t="str">
            <v>Sep</v>
          </cell>
          <cell r="D1831">
            <v>25</v>
          </cell>
          <cell r="F1831">
            <v>542</v>
          </cell>
          <cell r="G1831">
            <v>1.075</v>
          </cell>
          <cell r="H1831">
            <v>86</v>
          </cell>
          <cell r="I1831">
            <v>0.17100000000000001</v>
          </cell>
          <cell r="J1831">
            <v>36</v>
          </cell>
          <cell r="L1831">
            <v>3.5999999999999997E-2</v>
          </cell>
          <cell r="M1831">
            <v>0</v>
          </cell>
          <cell r="N1831">
            <v>0</v>
          </cell>
          <cell r="P1831">
            <v>6.5519999999999997E-3</v>
          </cell>
        </row>
        <row r="1832">
          <cell r="A1832">
            <v>29124</v>
          </cell>
          <cell r="B1832">
            <v>1979</v>
          </cell>
          <cell r="C1832" t="str">
            <v>Sep</v>
          </cell>
          <cell r="D1832">
            <v>26</v>
          </cell>
          <cell r="F1832">
            <v>510</v>
          </cell>
          <cell r="G1832">
            <v>1.012</v>
          </cell>
          <cell r="H1832">
            <v>125</v>
          </cell>
          <cell r="I1832">
            <v>0.248</v>
          </cell>
          <cell r="J1832">
            <v>36</v>
          </cell>
          <cell r="L1832">
            <v>3.5999999999999997E-2</v>
          </cell>
          <cell r="M1832">
            <v>0</v>
          </cell>
          <cell r="N1832">
            <v>0</v>
          </cell>
          <cell r="P1832">
            <v>6.5519999999999997E-3</v>
          </cell>
        </row>
        <row r="1833">
          <cell r="A1833">
            <v>29125</v>
          </cell>
          <cell r="B1833">
            <v>1979</v>
          </cell>
          <cell r="C1833" t="str">
            <v>Sep</v>
          </cell>
          <cell r="D1833">
            <v>27</v>
          </cell>
          <cell r="F1833">
            <v>451</v>
          </cell>
          <cell r="G1833">
            <v>0.89500000000000002</v>
          </cell>
          <cell r="H1833">
            <v>136</v>
          </cell>
          <cell r="I1833">
            <v>0.27</v>
          </cell>
          <cell r="J1833">
            <v>30</v>
          </cell>
          <cell r="L1833">
            <v>0.03</v>
          </cell>
          <cell r="M1833">
            <v>0</v>
          </cell>
          <cell r="N1833">
            <v>0</v>
          </cell>
          <cell r="P1833">
            <v>5.4599999999999996E-3</v>
          </cell>
        </row>
        <row r="1834">
          <cell r="A1834">
            <v>29126</v>
          </cell>
          <cell r="B1834">
            <v>1979</v>
          </cell>
          <cell r="C1834" t="str">
            <v>Sep</v>
          </cell>
          <cell r="D1834">
            <v>28</v>
          </cell>
          <cell r="F1834">
            <v>388</v>
          </cell>
          <cell r="G1834">
            <v>0.77</v>
          </cell>
          <cell r="H1834">
            <v>117</v>
          </cell>
          <cell r="I1834">
            <v>0.23200000000000001</v>
          </cell>
          <cell r="J1834">
            <v>27</v>
          </cell>
          <cell r="L1834">
            <v>2.7E-2</v>
          </cell>
          <cell r="M1834">
            <v>0</v>
          </cell>
          <cell r="N1834">
            <v>0</v>
          </cell>
          <cell r="P1834">
            <v>4.914E-3</v>
          </cell>
        </row>
        <row r="1835">
          <cell r="A1835">
            <v>29127</v>
          </cell>
          <cell r="B1835">
            <v>1979</v>
          </cell>
          <cell r="C1835" t="str">
            <v>Sep</v>
          </cell>
          <cell r="D1835">
            <v>29</v>
          </cell>
          <cell r="F1835">
            <v>385</v>
          </cell>
          <cell r="G1835">
            <v>0.76400000000000001</v>
          </cell>
          <cell r="H1835">
            <v>106</v>
          </cell>
          <cell r="I1835">
            <v>0.21</v>
          </cell>
          <cell r="J1835">
            <v>27</v>
          </cell>
          <cell r="L1835">
            <v>2.7E-2</v>
          </cell>
          <cell r="M1835">
            <v>0</v>
          </cell>
          <cell r="N1835">
            <v>0</v>
          </cell>
          <cell r="P1835">
            <v>4.914E-3</v>
          </cell>
        </row>
        <row r="1836">
          <cell r="A1836">
            <v>29128</v>
          </cell>
          <cell r="B1836">
            <v>1979</v>
          </cell>
          <cell r="C1836" t="str">
            <v>Sep</v>
          </cell>
          <cell r="D1836">
            <v>30</v>
          </cell>
          <cell r="F1836">
            <v>409</v>
          </cell>
          <cell r="G1836">
            <v>0.81100000000000005</v>
          </cell>
          <cell r="H1836">
            <v>109</v>
          </cell>
          <cell r="I1836">
            <v>0.216</v>
          </cell>
          <cell r="J1836">
            <v>23</v>
          </cell>
          <cell r="L1836">
            <v>2.3E-2</v>
          </cell>
          <cell r="M1836">
            <v>0</v>
          </cell>
          <cell r="N1836">
            <v>0</v>
          </cell>
          <cell r="P1836">
            <v>4.1859999999999996E-3</v>
          </cell>
        </row>
        <row r="1837">
          <cell r="A1837">
            <v>29129</v>
          </cell>
          <cell r="B1837">
            <v>1979</v>
          </cell>
          <cell r="C1837" t="str">
            <v>Oct</v>
          </cell>
          <cell r="D1837">
            <v>1</v>
          </cell>
          <cell r="F1837">
            <v>445</v>
          </cell>
          <cell r="G1837">
            <v>0.88300000000000001</v>
          </cell>
          <cell r="H1837">
            <v>195</v>
          </cell>
          <cell r="I1837">
            <v>0.38700000000000001</v>
          </cell>
          <cell r="J1837">
            <v>46</v>
          </cell>
          <cell r="L1837">
            <v>4.5999999999999999E-2</v>
          </cell>
          <cell r="M1837">
            <v>0</v>
          </cell>
          <cell r="N1837">
            <v>0</v>
          </cell>
          <cell r="P1837">
            <v>8.3719999999999992E-3</v>
          </cell>
        </row>
        <row r="1838">
          <cell r="A1838">
            <v>29130</v>
          </cell>
          <cell r="B1838">
            <v>1979</v>
          </cell>
          <cell r="C1838" t="str">
            <v>Oct</v>
          </cell>
          <cell r="D1838">
            <v>2</v>
          </cell>
          <cell r="F1838">
            <v>451</v>
          </cell>
          <cell r="G1838">
            <v>0.89500000000000002</v>
          </cell>
          <cell r="H1838">
            <v>225</v>
          </cell>
          <cell r="I1838">
            <v>0.44600000000000001</v>
          </cell>
          <cell r="J1838">
            <v>69</v>
          </cell>
          <cell r="L1838">
            <v>6.9000000000000006E-2</v>
          </cell>
          <cell r="M1838">
            <v>0</v>
          </cell>
          <cell r="N1838">
            <v>0</v>
          </cell>
          <cell r="P1838">
            <v>1.2558000000000001E-2</v>
          </cell>
        </row>
        <row r="1839">
          <cell r="A1839">
            <v>29131</v>
          </cell>
          <cell r="B1839">
            <v>1979</v>
          </cell>
          <cell r="C1839" t="str">
            <v>Oct</v>
          </cell>
          <cell r="D1839">
            <v>3</v>
          </cell>
          <cell r="F1839">
            <v>446</v>
          </cell>
          <cell r="G1839">
            <v>0.88500000000000001</v>
          </cell>
          <cell r="H1839">
            <v>165</v>
          </cell>
          <cell r="I1839">
            <v>0.32700000000000001</v>
          </cell>
          <cell r="J1839">
            <v>69</v>
          </cell>
          <cell r="L1839">
            <v>6.9000000000000006E-2</v>
          </cell>
          <cell r="M1839">
            <v>0</v>
          </cell>
          <cell r="N1839">
            <v>0</v>
          </cell>
          <cell r="P1839">
            <v>1.2558000000000001E-2</v>
          </cell>
        </row>
        <row r="1840">
          <cell r="A1840">
            <v>29132</v>
          </cell>
          <cell r="B1840">
            <v>1979</v>
          </cell>
          <cell r="C1840" t="str">
            <v>Oct</v>
          </cell>
          <cell r="D1840">
            <v>4</v>
          </cell>
          <cell r="F1840">
            <v>463</v>
          </cell>
          <cell r="G1840">
            <v>0.91800000000000004</v>
          </cell>
          <cell r="H1840">
            <v>121</v>
          </cell>
          <cell r="I1840">
            <v>0.24</v>
          </cell>
          <cell r="J1840">
            <v>69</v>
          </cell>
          <cell r="L1840">
            <v>6.9000000000000006E-2</v>
          </cell>
          <cell r="M1840">
            <v>0</v>
          </cell>
          <cell r="N1840">
            <v>0</v>
          </cell>
          <cell r="P1840">
            <v>1.2558000000000001E-2</v>
          </cell>
        </row>
        <row r="1841">
          <cell r="A1841">
            <v>29133</v>
          </cell>
          <cell r="B1841">
            <v>1979</v>
          </cell>
          <cell r="C1841" t="str">
            <v>Oct</v>
          </cell>
          <cell r="D1841">
            <v>5</v>
          </cell>
          <cell r="F1841">
            <v>484</v>
          </cell>
          <cell r="G1841">
            <v>0.96</v>
          </cell>
          <cell r="H1841">
            <v>84</v>
          </cell>
          <cell r="I1841">
            <v>0.16700000000000001</v>
          </cell>
          <cell r="J1841">
            <v>69</v>
          </cell>
          <cell r="L1841">
            <v>6.9000000000000006E-2</v>
          </cell>
          <cell r="M1841">
            <v>0</v>
          </cell>
          <cell r="N1841">
            <v>0</v>
          </cell>
          <cell r="P1841">
            <v>1.2558000000000001E-2</v>
          </cell>
        </row>
        <row r="1842">
          <cell r="A1842">
            <v>29134</v>
          </cell>
          <cell r="B1842">
            <v>1979</v>
          </cell>
          <cell r="C1842" t="str">
            <v>Oct</v>
          </cell>
          <cell r="D1842">
            <v>6</v>
          </cell>
          <cell r="F1842">
            <v>516</v>
          </cell>
          <cell r="G1842">
            <v>1.0229999999999999</v>
          </cell>
          <cell r="H1842">
            <v>71</v>
          </cell>
          <cell r="I1842">
            <v>0.14099999999999999</v>
          </cell>
          <cell r="J1842">
            <v>69</v>
          </cell>
          <cell r="L1842">
            <v>6.9000000000000006E-2</v>
          </cell>
          <cell r="M1842">
            <v>0</v>
          </cell>
          <cell r="N1842">
            <v>0</v>
          </cell>
          <cell r="P1842">
            <v>1.2558000000000001E-2</v>
          </cell>
        </row>
        <row r="1843">
          <cell r="A1843">
            <v>29135</v>
          </cell>
          <cell r="B1843">
            <v>1979</v>
          </cell>
          <cell r="C1843" t="str">
            <v>Oct</v>
          </cell>
          <cell r="D1843">
            <v>7</v>
          </cell>
          <cell r="F1843">
            <v>529</v>
          </cell>
          <cell r="G1843">
            <v>1.0489999999999999</v>
          </cell>
          <cell r="H1843">
            <v>107</v>
          </cell>
          <cell r="I1843">
            <v>0.21199999999999999</v>
          </cell>
          <cell r="J1843">
            <v>69</v>
          </cell>
          <cell r="L1843">
            <v>6.9000000000000006E-2</v>
          </cell>
          <cell r="M1843">
            <v>0</v>
          </cell>
          <cell r="N1843">
            <v>0</v>
          </cell>
          <cell r="P1843">
            <v>1.2558000000000001E-2</v>
          </cell>
        </row>
        <row r="1844">
          <cell r="A1844">
            <v>29136</v>
          </cell>
          <cell r="B1844">
            <v>1979</v>
          </cell>
          <cell r="C1844" t="str">
            <v>Oct</v>
          </cell>
          <cell r="D1844">
            <v>8</v>
          </cell>
          <cell r="F1844">
            <v>542</v>
          </cell>
          <cell r="G1844">
            <v>1.075</v>
          </cell>
          <cell r="H1844">
            <v>121</v>
          </cell>
          <cell r="I1844">
            <v>0.24</v>
          </cell>
          <cell r="J1844">
            <v>69</v>
          </cell>
          <cell r="L1844">
            <v>6.9000000000000006E-2</v>
          </cell>
          <cell r="M1844">
            <v>0</v>
          </cell>
          <cell r="N1844">
            <v>0</v>
          </cell>
          <cell r="P1844">
            <v>1.2558000000000001E-2</v>
          </cell>
        </row>
        <row r="1845">
          <cell r="A1845">
            <v>29137</v>
          </cell>
          <cell r="B1845">
            <v>1979</v>
          </cell>
          <cell r="C1845" t="str">
            <v>Oct</v>
          </cell>
          <cell r="D1845">
            <v>9</v>
          </cell>
          <cell r="F1845">
            <v>553</v>
          </cell>
          <cell r="G1845">
            <v>1.097</v>
          </cell>
          <cell r="H1845">
            <v>120</v>
          </cell>
          <cell r="I1845">
            <v>0.23799999999999999</v>
          </cell>
          <cell r="J1845">
            <v>69</v>
          </cell>
          <cell r="L1845">
            <v>6.9000000000000006E-2</v>
          </cell>
          <cell r="M1845">
            <v>0</v>
          </cell>
          <cell r="N1845">
            <v>0</v>
          </cell>
          <cell r="P1845">
            <v>1.2558000000000001E-2</v>
          </cell>
        </row>
        <row r="1846">
          <cell r="A1846">
            <v>29138</v>
          </cell>
          <cell r="B1846">
            <v>1979</v>
          </cell>
          <cell r="C1846" t="str">
            <v>Oct</v>
          </cell>
          <cell r="D1846">
            <v>10</v>
          </cell>
          <cell r="F1846">
            <v>511</v>
          </cell>
          <cell r="G1846">
            <v>1.014</v>
          </cell>
          <cell r="H1846">
            <v>116</v>
          </cell>
          <cell r="I1846">
            <v>0.23</v>
          </cell>
          <cell r="J1846">
            <v>69</v>
          </cell>
          <cell r="L1846">
            <v>6.9000000000000006E-2</v>
          </cell>
          <cell r="M1846">
            <v>0</v>
          </cell>
          <cell r="N1846">
            <v>0</v>
          </cell>
          <cell r="P1846">
            <v>1.2558000000000001E-2</v>
          </cell>
        </row>
        <row r="1847">
          <cell r="A1847">
            <v>29139</v>
          </cell>
          <cell r="B1847">
            <v>1979</v>
          </cell>
          <cell r="C1847" t="str">
            <v>Oct</v>
          </cell>
          <cell r="D1847">
            <v>11</v>
          </cell>
          <cell r="F1847">
            <v>484</v>
          </cell>
          <cell r="G1847">
            <v>0.96</v>
          </cell>
          <cell r="H1847">
            <v>112</v>
          </cell>
          <cell r="I1847">
            <v>0.222</v>
          </cell>
          <cell r="J1847">
            <v>69</v>
          </cell>
          <cell r="L1847">
            <v>6.9000000000000006E-2</v>
          </cell>
          <cell r="M1847">
            <v>0</v>
          </cell>
          <cell r="N1847">
            <v>0</v>
          </cell>
          <cell r="P1847">
            <v>1.2558000000000001E-2</v>
          </cell>
        </row>
        <row r="1848">
          <cell r="A1848">
            <v>29140</v>
          </cell>
          <cell r="B1848">
            <v>1979</v>
          </cell>
          <cell r="C1848" t="str">
            <v>Oct</v>
          </cell>
          <cell r="D1848">
            <v>12</v>
          </cell>
          <cell r="F1848">
            <v>465</v>
          </cell>
          <cell r="G1848">
            <v>0.92200000000000004</v>
          </cell>
          <cell r="H1848">
            <v>113</v>
          </cell>
          <cell r="I1848">
            <v>0.224</v>
          </cell>
          <cell r="J1848">
            <v>69</v>
          </cell>
          <cell r="L1848">
            <v>6.9000000000000006E-2</v>
          </cell>
          <cell r="M1848">
            <v>0</v>
          </cell>
          <cell r="N1848">
            <v>0</v>
          </cell>
          <cell r="P1848">
            <v>1.2558000000000001E-2</v>
          </cell>
        </row>
        <row r="1849">
          <cell r="A1849">
            <v>29141</v>
          </cell>
          <cell r="B1849">
            <v>1979</v>
          </cell>
          <cell r="C1849" t="str">
            <v>Oct</v>
          </cell>
          <cell r="D1849">
            <v>13</v>
          </cell>
          <cell r="F1849">
            <v>431</v>
          </cell>
          <cell r="G1849">
            <v>0.85499999999999998</v>
          </cell>
          <cell r="H1849">
            <v>137</v>
          </cell>
          <cell r="I1849">
            <v>0.27200000000000002</v>
          </cell>
          <cell r="J1849">
            <v>69</v>
          </cell>
          <cell r="L1849">
            <v>6.9000000000000006E-2</v>
          </cell>
          <cell r="M1849">
            <v>0</v>
          </cell>
          <cell r="N1849">
            <v>0</v>
          </cell>
          <cell r="P1849">
            <v>1.2558000000000001E-2</v>
          </cell>
        </row>
        <row r="1850">
          <cell r="A1850">
            <v>29142</v>
          </cell>
          <cell r="B1850">
            <v>1979</v>
          </cell>
          <cell r="C1850" t="str">
            <v>Oct</v>
          </cell>
          <cell r="D1850">
            <v>14</v>
          </cell>
          <cell r="F1850">
            <v>428</v>
          </cell>
          <cell r="G1850">
            <v>0.84899999999999998</v>
          </cell>
          <cell r="H1850">
            <v>183</v>
          </cell>
          <cell r="I1850">
            <v>0.36299999999999999</v>
          </cell>
          <cell r="J1850">
            <v>27</v>
          </cell>
          <cell r="L1850">
            <v>2.7E-2</v>
          </cell>
          <cell r="M1850">
            <v>0</v>
          </cell>
          <cell r="N1850">
            <v>0</v>
          </cell>
          <cell r="P1850">
            <v>4.914E-3</v>
          </cell>
        </row>
        <row r="1851">
          <cell r="A1851">
            <v>29143</v>
          </cell>
          <cell r="B1851">
            <v>1979</v>
          </cell>
          <cell r="C1851" t="str">
            <v>Oct</v>
          </cell>
          <cell r="D1851">
            <v>15</v>
          </cell>
          <cell r="F1851">
            <v>376</v>
          </cell>
          <cell r="G1851">
            <v>0.746</v>
          </cell>
          <cell r="H1851">
            <v>189</v>
          </cell>
          <cell r="I1851">
            <v>0.375</v>
          </cell>
          <cell r="J1851">
            <v>27</v>
          </cell>
          <cell r="L1851">
            <v>2.7E-2</v>
          </cell>
          <cell r="M1851">
            <v>0</v>
          </cell>
          <cell r="N1851">
            <v>0</v>
          </cell>
          <cell r="P1851">
            <v>4.914E-3</v>
          </cell>
        </row>
        <row r="1852">
          <cell r="A1852">
            <v>29144</v>
          </cell>
          <cell r="B1852">
            <v>1979</v>
          </cell>
          <cell r="C1852" t="str">
            <v>Oct</v>
          </cell>
          <cell r="D1852">
            <v>16</v>
          </cell>
          <cell r="F1852">
            <v>347</v>
          </cell>
          <cell r="G1852">
            <v>0.68799999999999994</v>
          </cell>
          <cell r="H1852">
            <v>238</v>
          </cell>
          <cell r="I1852">
            <v>0.47199999999999998</v>
          </cell>
          <cell r="J1852">
            <v>9</v>
          </cell>
          <cell r="L1852">
            <v>8.9999999999999993E-3</v>
          </cell>
          <cell r="M1852">
            <v>0</v>
          </cell>
          <cell r="N1852">
            <v>0</v>
          </cell>
          <cell r="P1852">
            <v>1.6379999999999999E-3</v>
          </cell>
        </row>
        <row r="1853">
          <cell r="A1853">
            <v>29145</v>
          </cell>
          <cell r="B1853">
            <v>1979</v>
          </cell>
          <cell r="C1853" t="str">
            <v>Oct</v>
          </cell>
          <cell r="D1853">
            <v>17</v>
          </cell>
          <cell r="F1853">
            <v>303</v>
          </cell>
          <cell r="G1853">
            <v>0.60099999999999998</v>
          </cell>
          <cell r="H1853">
            <v>246</v>
          </cell>
          <cell r="I1853">
            <v>0.48799999999999999</v>
          </cell>
          <cell r="J1853">
            <v>0</v>
          </cell>
          <cell r="L1853">
            <v>0</v>
          </cell>
          <cell r="M1853">
            <v>0</v>
          </cell>
          <cell r="N1853">
            <v>0</v>
          </cell>
          <cell r="P1853">
            <v>0</v>
          </cell>
        </row>
        <row r="1854">
          <cell r="A1854">
            <v>29146</v>
          </cell>
          <cell r="B1854">
            <v>1979</v>
          </cell>
          <cell r="C1854" t="str">
            <v>Oct</v>
          </cell>
          <cell r="D1854">
            <v>18</v>
          </cell>
          <cell r="F1854">
            <v>247</v>
          </cell>
          <cell r="G1854">
            <v>0.49</v>
          </cell>
          <cell r="H1854">
            <v>210</v>
          </cell>
          <cell r="I1854">
            <v>0.41699999999999998</v>
          </cell>
          <cell r="J1854">
            <v>0</v>
          </cell>
          <cell r="L1854">
            <v>0</v>
          </cell>
          <cell r="M1854">
            <v>0</v>
          </cell>
          <cell r="N1854">
            <v>0</v>
          </cell>
          <cell r="P1854">
            <v>0</v>
          </cell>
        </row>
        <row r="1855">
          <cell r="A1855">
            <v>29147</v>
          </cell>
          <cell r="B1855">
            <v>1979</v>
          </cell>
          <cell r="C1855" t="str">
            <v>Oct</v>
          </cell>
          <cell r="D1855">
            <v>19</v>
          </cell>
          <cell r="F1855">
            <v>178</v>
          </cell>
          <cell r="G1855">
            <v>0.35299999999999998</v>
          </cell>
          <cell r="H1855">
            <v>186</v>
          </cell>
          <cell r="I1855">
            <v>0.36899999999999999</v>
          </cell>
          <cell r="J1855">
            <v>0</v>
          </cell>
          <cell r="L1855">
            <v>0</v>
          </cell>
          <cell r="M1855">
            <v>0</v>
          </cell>
          <cell r="N1855">
            <v>0</v>
          </cell>
          <cell r="P1855">
            <v>0</v>
          </cell>
        </row>
        <row r="1856">
          <cell r="A1856">
            <v>29148</v>
          </cell>
          <cell r="B1856">
            <v>1979</v>
          </cell>
          <cell r="C1856" t="str">
            <v>Oct</v>
          </cell>
          <cell r="D1856">
            <v>20</v>
          </cell>
          <cell r="F1856">
            <v>170</v>
          </cell>
          <cell r="G1856">
            <v>0.33700000000000002</v>
          </cell>
          <cell r="H1856">
            <v>166</v>
          </cell>
          <cell r="I1856">
            <v>0.32900000000000001</v>
          </cell>
          <cell r="J1856">
            <v>0</v>
          </cell>
          <cell r="L1856">
            <v>0</v>
          </cell>
          <cell r="M1856">
            <v>0</v>
          </cell>
          <cell r="N1856">
            <v>0</v>
          </cell>
          <cell r="P1856">
            <v>0</v>
          </cell>
        </row>
        <row r="1857">
          <cell r="A1857">
            <v>29149</v>
          </cell>
          <cell r="B1857">
            <v>1979</v>
          </cell>
          <cell r="C1857" t="str">
            <v>Oct</v>
          </cell>
          <cell r="D1857">
            <v>21</v>
          </cell>
          <cell r="F1857">
            <v>165</v>
          </cell>
          <cell r="G1857">
            <v>0.32700000000000001</v>
          </cell>
          <cell r="H1857">
            <v>157</v>
          </cell>
          <cell r="I1857">
            <v>0.311</v>
          </cell>
          <cell r="J1857">
            <v>0</v>
          </cell>
          <cell r="L1857">
            <v>0</v>
          </cell>
          <cell r="M1857">
            <v>0</v>
          </cell>
          <cell r="N1857">
            <v>0</v>
          </cell>
          <cell r="P1857">
            <v>0</v>
          </cell>
        </row>
        <row r="1858">
          <cell r="A1858">
            <v>29150</v>
          </cell>
          <cell r="B1858">
            <v>1979</v>
          </cell>
          <cell r="C1858" t="str">
            <v>Oct</v>
          </cell>
          <cell r="D1858">
            <v>22</v>
          </cell>
          <cell r="F1858">
            <v>52</v>
          </cell>
          <cell r="G1858">
            <v>0.10299999999999999</v>
          </cell>
          <cell r="H1858">
            <v>141</v>
          </cell>
          <cell r="I1858">
            <v>0.28000000000000003</v>
          </cell>
          <cell r="J1858">
            <v>0</v>
          </cell>
          <cell r="L1858">
            <v>0</v>
          </cell>
          <cell r="M1858">
            <v>0</v>
          </cell>
          <cell r="N1858">
            <v>0</v>
          </cell>
          <cell r="P1858">
            <v>0</v>
          </cell>
        </row>
        <row r="1859">
          <cell r="A1859">
            <v>29151</v>
          </cell>
          <cell r="B1859">
            <v>1979</v>
          </cell>
          <cell r="C1859" t="str">
            <v>Oct</v>
          </cell>
          <cell r="D1859">
            <v>23</v>
          </cell>
          <cell r="F1859">
            <v>0</v>
          </cell>
          <cell r="G1859">
            <v>0</v>
          </cell>
          <cell r="H1859">
            <v>129</v>
          </cell>
          <cell r="I1859">
            <v>0.25600000000000001</v>
          </cell>
          <cell r="J1859">
            <v>0</v>
          </cell>
          <cell r="L1859">
            <v>0</v>
          </cell>
          <cell r="M1859">
            <v>0</v>
          </cell>
          <cell r="N1859">
            <v>0</v>
          </cell>
          <cell r="P1859">
            <v>0</v>
          </cell>
        </row>
        <row r="1860">
          <cell r="A1860">
            <v>29152</v>
          </cell>
          <cell r="B1860">
            <v>1979</v>
          </cell>
          <cell r="C1860" t="str">
            <v>Oct</v>
          </cell>
          <cell r="D1860">
            <v>24</v>
          </cell>
          <cell r="F1860">
            <v>0</v>
          </cell>
          <cell r="G1860">
            <v>0</v>
          </cell>
          <cell r="H1860">
            <v>125</v>
          </cell>
          <cell r="I1860">
            <v>0.248</v>
          </cell>
          <cell r="J1860">
            <v>0</v>
          </cell>
          <cell r="L1860">
            <v>0</v>
          </cell>
          <cell r="M1860">
            <v>0</v>
          </cell>
          <cell r="N1860">
            <v>0</v>
          </cell>
          <cell r="P1860">
            <v>0</v>
          </cell>
        </row>
        <row r="1861">
          <cell r="A1861">
            <v>29153</v>
          </cell>
          <cell r="B1861">
            <v>1979</v>
          </cell>
          <cell r="C1861" t="str">
            <v>Oct</v>
          </cell>
          <cell r="D1861">
            <v>25</v>
          </cell>
          <cell r="F1861">
            <v>0</v>
          </cell>
          <cell r="G1861">
            <v>0</v>
          </cell>
          <cell r="H1861">
            <v>126</v>
          </cell>
          <cell r="I1861">
            <v>0.25</v>
          </cell>
          <cell r="J1861">
            <v>0</v>
          </cell>
          <cell r="L1861">
            <v>0</v>
          </cell>
          <cell r="M1861">
            <v>0</v>
          </cell>
          <cell r="N1861">
            <v>0</v>
          </cell>
          <cell r="P1861">
            <v>0</v>
          </cell>
        </row>
        <row r="1862">
          <cell r="A1862">
            <v>29154</v>
          </cell>
          <cell r="B1862">
            <v>1979</v>
          </cell>
          <cell r="C1862" t="str">
            <v>Oct</v>
          </cell>
          <cell r="D1862">
            <v>26</v>
          </cell>
          <cell r="F1862">
            <v>0</v>
          </cell>
          <cell r="G1862">
            <v>0</v>
          </cell>
          <cell r="H1862">
            <v>159</v>
          </cell>
          <cell r="I1862">
            <v>0.315</v>
          </cell>
          <cell r="J1862">
            <v>0</v>
          </cell>
          <cell r="L1862">
            <v>0</v>
          </cell>
          <cell r="M1862">
            <v>0</v>
          </cell>
          <cell r="N1862">
            <v>0</v>
          </cell>
          <cell r="P1862">
            <v>0</v>
          </cell>
        </row>
        <row r="1863">
          <cell r="A1863">
            <v>29155</v>
          </cell>
          <cell r="B1863">
            <v>1979</v>
          </cell>
          <cell r="C1863" t="str">
            <v>Oct</v>
          </cell>
          <cell r="D1863">
            <v>27</v>
          </cell>
          <cell r="F1863">
            <v>0</v>
          </cell>
          <cell r="G1863">
            <v>0</v>
          </cell>
          <cell r="H1863">
            <v>192</v>
          </cell>
          <cell r="I1863">
            <v>0.38100000000000001</v>
          </cell>
          <cell r="J1863">
            <v>0</v>
          </cell>
          <cell r="L1863">
            <v>0</v>
          </cell>
          <cell r="M1863">
            <v>0</v>
          </cell>
          <cell r="N1863">
            <v>0</v>
          </cell>
          <cell r="P1863">
            <v>0</v>
          </cell>
        </row>
        <row r="1864">
          <cell r="A1864">
            <v>29156</v>
          </cell>
          <cell r="B1864">
            <v>1979</v>
          </cell>
          <cell r="C1864" t="str">
            <v>Oct</v>
          </cell>
          <cell r="D1864">
            <v>28</v>
          </cell>
          <cell r="F1864">
            <v>0</v>
          </cell>
          <cell r="G1864">
            <v>0</v>
          </cell>
          <cell r="H1864">
            <v>193</v>
          </cell>
          <cell r="I1864">
            <v>0.38300000000000001</v>
          </cell>
          <cell r="J1864">
            <v>0</v>
          </cell>
          <cell r="L1864">
            <v>0</v>
          </cell>
          <cell r="M1864">
            <v>0</v>
          </cell>
          <cell r="N1864">
            <v>0</v>
          </cell>
          <cell r="P1864">
            <v>0</v>
          </cell>
        </row>
        <row r="1865">
          <cell r="A1865">
            <v>29157</v>
          </cell>
          <cell r="B1865">
            <v>1979</v>
          </cell>
          <cell r="C1865" t="str">
            <v>Oct</v>
          </cell>
          <cell r="D1865">
            <v>29</v>
          </cell>
          <cell r="F1865">
            <v>0</v>
          </cell>
          <cell r="G1865">
            <v>0</v>
          </cell>
          <cell r="H1865">
            <v>177</v>
          </cell>
          <cell r="I1865">
            <v>0.35099999999999998</v>
          </cell>
          <cell r="J1865">
            <v>0</v>
          </cell>
          <cell r="L1865">
            <v>0</v>
          </cell>
          <cell r="M1865">
            <v>0</v>
          </cell>
          <cell r="N1865">
            <v>0</v>
          </cell>
          <cell r="P1865">
            <v>0</v>
          </cell>
        </row>
        <row r="1866">
          <cell r="A1866">
            <v>29158</v>
          </cell>
          <cell r="B1866">
            <v>1979</v>
          </cell>
          <cell r="C1866" t="str">
            <v>Oct</v>
          </cell>
          <cell r="D1866">
            <v>30</v>
          </cell>
          <cell r="F1866">
            <v>0</v>
          </cell>
          <cell r="G1866">
            <v>0</v>
          </cell>
          <cell r="H1866">
            <v>160</v>
          </cell>
          <cell r="I1866">
            <v>0.317</v>
          </cell>
          <cell r="J1866">
            <v>0</v>
          </cell>
          <cell r="L1866">
            <v>0</v>
          </cell>
          <cell r="M1866">
            <v>0</v>
          </cell>
          <cell r="N1866">
            <v>0</v>
          </cell>
          <cell r="P1866">
            <v>0</v>
          </cell>
        </row>
        <row r="1867">
          <cell r="A1867">
            <v>29159</v>
          </cell>
          <cell r="B1867">
            <v>1979</v>
          </cell>
          <cell r="C1867" t="str">
            <v>Oct</v>
          </cell>
          <cell r="D1867">
            <v>31</v>
          </cell>
          <cell r="F1867">
            <v>0</v>
          </cell>
          <cell r="G1867">
            <v>0</v>
          </cell>
          <cell r="H1867">
            <v>148</v>
          </cell>
          <cell r="I1867">
            <v>0.29399999999999998</v>
          </cell>
          <cell r="J1867">
            <v>0</v>
          </cell>
          <cell r="L1867">
            <v>0</v>
          </cell>
          <cell r="M1867">
            <v>0</v>
          </cell>
          <cell r="N1867">
            <v>0</v>
          </cell>
          <cell r="P1867">
            <v>0</v>
          </cell>
        </row>
        <row r="1868">
          <cell r="A1868">
            <v>29160</v>
          </cell>
          <cell r="B1868">
            <v>1979</v>
          </cell>
          <cell r="C1868" t="str">
            <v>Nov</v>
          </cell>
          <cell r="D1868">
            <v>1</v>
          </cell>
          <cell r="F1868">
            <v>0</v>
          </cell>
          <cell r="G1868">
            <v>0</v>
          </cell>
          <cell r="H1868">
            <v>141</v>
          </cell>
          <cell r="I1868">
            <v>0.28000000000000003</v>
          </cell>
          <cell r="J1868">
            <v>0</v>
          </cell>
          <cell r="L1868">
            <v>0</v>
          </cell>
          <cell r="M1868">
            <v>0</v>
          </cell>
          <cell r="N1868">
            <v>0</v>
          </cell>
          <cell r="P1868">
            <v>0</v>
          </cell>
        </row>
        <row r="1869">
          <cell r="A1869">
            <v>29161</v>
          </cell>
          <cell r="B1869">
            <v>1979</v>
          </cell>
          <cell r="C1869" t="str">
            <v>Nov</v>
          </cell>
          <cell r="D1869">
            <v>2</v>
          </cell>
          <cell r="F1869">
            <v>0</v>
          </cell>
          <cell r="G1869">
            <v>0</v>
          </cell>
          <cell r="H1869">
            <v>137</v>
          </cell>
          <cell r="I1869">
            <v>0.27200000000000002</v>
          </cell>
          <cell r="J1869">
            <v>0</v>
          </cell>
          <cell r="L1869">
            <v>0</v>
          </cell>
          <cell r="M1869">
            <v>0</v>
          </cell>
          <cell r="N1869">
            <v>0</v>
          </cell>
          <cell r="P1869">
            <v>0</v>
          </cell>
        </row>
        <row r="1870">
          <cell r="A1870">
            <v>29162</v>
          </cell>
          <cell r="B1870">
            <v>1979</v>
          </cell>
          <cell r="C1870" t="str">
            <v>Nov</v>
          </cell>
          <cell r="D1870">
            <v>3</v>
          </cell>
          <cell r="F1870">
            <v>0</v>
          </cell>
          <cell r="G1870">
            <v>0</v>
          </cell>
          <cell r="H1870">
            <v>134</v>
          </cell>
          <cell r="I1870">
            <v>0.26600000000000001</v>
          </cell>
          <cell r="J1870">
            <v>0</v>
          </cell>
          <cell r="L1870">
            <v>0</v>
          </cell>
          <cell r="M1870">
            <v>0</v>
          </cell>
          <cell r="N1870">
            <v>0</v>
          </cell>
          <cell r="P1870">
            <v>0</v>
          </cell>
        </row>
        <row r="1871">
          <cell r="A1871">
            <v>29163</v>
          </cell>
          <cell r="B1871">
            <v>1979</v>
          </cell>
          <cell r="C1871" t="str">
            <v>Nov</v>
          </cell>
          <cell r="D1871">
            <v>4</v>
          </cell>
          <cell r="F1871">
            <v>0</v>
          </cell>
          <cell r="G1871">
            <v>0</v>
          </cell>
          <cell r="H1871">
            <v>134</v>
          </cell>
          <cell r="I1871">
            <v>0.26600000000000001</v>
          </cell>
          <cell r="J1871">
            <v>0</v>
          </cell>
          <cell r="L1871">
            <v>0</v>
          </cell>
          <cell r="M1871">
            <v>0</v>
          </cell>
          <cell r="N1871">
            <v>0</v>
          </cell>
          <cell r="P1871">
            <v>0</v>
          </cell>
        </row>
        <row r="1872">
          <cell r="A1872">
            <v>29164</v>
          </cell>
          <cell r="B1872">
            <v>1979</v>
          </cell>
          <cell r="C1872" t="str">
            <v>Nov</v>
          </cell>
          <cell r="D1872">
            <v>5</v>
          </cell>
          <cell r="F1872">
            <v>0</v>
          </cell>
          <cell r="G1872">
            <v>0</v>
          </cell>
          <cell r="H1872">
            <v>139</v>
          </cell>
          <cell r="I1872">
            <v>0.27600000000000002</v>
          </cell>
          <cell r="J1872">
            <v>0</v>
          </cell>
          <cell r="L1872">
            <v>0</v>
          </cell>
          <cell r="M1872">
            <v>0</v>
          </cell>
          <cell r="N1872">
            <v>0</v>
          </cell>
          <cell r="P1872">
            <v>0</v>
          </cell>
        </row>
        <row r="1873">
          <cell r="A1873">
            <v>29165</v>
          </cell>
          <cell r="B1873">
            <v>1979</v>
          </cell>
          <cell r="C1873" t="str">
            <v>Nov</v>
          </cell>
          <cell r="D1873">
            <v>6</v>
          </cell>
          <cell r="F1873">
            <v>0</v>
          </cell>
          <cell r="G1873">
            <v>0</v>
          </cell>
          <cell r="H1873">
            <v>145</v>
          </cell>
          <cell r="I1873">
            <v>0.28799999999999998</v>
          </cell>
          <cell r="J1873">
            <v>0</v>
          </cell>
          <cell r="L1873">
            <v>0</v>
          </cell>
          <cell r="M1873">
            <v>0</v>
          </cell>
          <cell r="N1873">
            <v>0</v>
          </cell>
          <cell r="P1873">
            <v>0</v>
          </cell>
        </row>
        <row r="1874">
          <cell r="A1874">
            <v>29166</v>
          </cell>
          <cell r="B1874">
            <v>1979</v>
          </cell>
          <cell r="C1874" t="str">
            <v>Nov</v>
          </cell>
          <cell r="D1874">
            <v>7</v>
          </cell>
          <cell r="F1874">
            <v>0</v>
          </cell>
          <cell r="G1874">
            <v>0</v>
          </cell>
          <cell r="H1874">
            <v>145</v>
          </cell>
          <cell r="I1874">
            <v>0.28799999999999998</v>
          </cell>
          <cell r="J1874">
            <v>0</v>
          </cell>
          <cell r="L1874">
            <v>0</v>
          </cell>
          <cell r="M1874">
            <v>0</v>
          </cell>
          <cell r="N1874">
            <v>0</v>
          </cell>
          <cell r="P1874">
            <v>0</v>
          </cell>
        </row>
        <row r="1875">
          <cell r="A1875">
            <v>29167</v>
          </cell>
          <cell r="B1875">
            <v>1979</v>
          </cell>
          <cell r="C1875" t="str">
            <v>Nov</v>
          </cell>
          <cell r="D1875">
            <v>8</v>
          </cell>
          <cell r="F1875">
            <v>0</v>
          </cell>
          <cell r="G1875">
            <v>0</v>
          </cell>
          <cell r="H1875">
            <v>141</v>
          </cell>
          <cell r="I1875">
            <v>0.28000000000000003</v>
          </cell>
          <cell r="J1875">
            <v>0</v>
          </cell>
          <cell r="L1875">
            <v>0</v>
          </cell>
          <cell r="M1875">
            <v>0</v>
          </cell>
          <cell r="N1875">
            <v>0</v>
          </cell>
          <cell r="P1875">
            <v>0</v>
          </cell>
        </row>
        <row r="1876">
          <cell r="A1876">
            <v>29168</v>
          </cell>
          <cell r="B1876">
            <v>1979</v>
          </cell>
          <cell r="C1876" t="str">
            <v>Nov</v>
          </cell>
          <cell r="D1876">
            <v>9</v>
          </cell>
          <cell r="F1876">
            <v>0</v>
          </cell>
          <cell r="G1876">
            <v>0</v>
          </cell>
          <cell r="H1876">
            <v>135</v>
          </cell>
          <cell r="I1876">
            <v>0.26800000000000002</v>
          </cell>
          <cell r="J1876">
            <v>0</v>
          </cell>
          <cell r="L1876">
            <v>0</v>
          </cell>
          <cell r="M1876">
            <v>0</v>
          </cell>
          <cell r="N1876">
            <v>0</v>
          </cell>
          <cell r="P1876">
            <v>0</v>
          </cell>
        </row>
        <row r="1877">
          <cell r="A1877">
            <v>29169</v>
          </cell>
          <cell r="B1877">
            <v>1979</v>
          </cell>
          <cell r="C1877" t="str">
            <v>Nov</v>
          </cell>
          <cell r="D1877">
            <v>10</v>
          </cell>
          <cell r="F1877">
            <v>0</v>
          </cell>
          <cell r="G1877">
            <v>0</v>
          </cell>
          <cell r="H1877">
            <v>128</v>
          </cell>
          <cell r="I1877">
            <v>0.254</v>
          </cell>
          <cell r="J1877">
            <v>0</v>
          </cell>
          <cell r="L1877">
            <v>0</v>
          </cell>
          <cell r="M1877">
            <v>0</v>
          </cell>
          <cell r="N1877">
            <v>0</v>
          </cell>
          <cell r="P1877">
            <v>0</v>
          </cell>
        </row>
        <row r="1878">
          <cell r="A1878">
            <v>29170</v>
          </cell>
          <cell r="B1878">
            <v>1979</v>
          </cell>
          <cell r="C1878" t="str">
            <v>Nov</v>
          </cell>
          <cell r="D1878">
            <v>11</v>
          </cell>
          <cell r="F1878">
            <v>0</v>
          </cell>
          <cell r="G1878">
            <v>0</v>
          </cell>
          <cell r="H1878">
            <v>122</v>
          </cell>
          <cell r="I1878">
            <v>0.24199999999999999</v>
          </cell>
          <cell r="J1878">
            <v>0</v>
          </cell>
          <cell r="L1878">
            <v>0</v>
          </cell>
          <cell r="M1878">
            <v>0</v>
          </cell>
          <cell r="N1878">
            <v>0</v>
          </cell>
          <cell r="P1878">
            <v>0</v>
          </cell>
        </row>
        <row r="1879">
          <cell r="A1879">
            <v>29171</v>
          </cell>
          <cell r="B1879">
            <v>1979</v>
          </cell>
          <cell r="C1879" t="str">
            <v>Nov</v>
          </cell>
          <cell r="D1879">
            <v>12</v>
          </cell>
          <cell r="F1879">
            <v>0</v>
          </cell>
          <cell r="G1879">
            <v>0</v>
          </cell>
          <cell r="H1879">
            <v>114</v>
          </cell>
          <cell r="I1879">
            <v>0.22600000000000001</v>
          </cell>
          <cell r="J1879">
            <v>0</v>
          </cell>
          <cell r="L1879">
            <v>0</v>
          </cell>
          <cell r="M1879">
            <v>0</v>
          </cell>
          <cell r="N1879">
            <v>0</v>
          </cell>
          <cell r="P1879">
            <v>0</v>
          </cell>
        </row>
        <row r="1880">
          <cell r="A1880">
            <v>29172</v>
          </cell>
          <cell r="B1880">
            <v>1979</v>
          </cell>
          <cell r="C1880" t="str">
            <v>Nov</v>
          </cell>
          <cell r="D1880">
            <v>13</v>
          </cell>
          <cell r="F1880">
            <v>0</v>
          </cell>
          <cell r="G1880">
            <v>0</v>
          </cell>
          <cell r="H1880">
            <v>109</v>
          </cell>
          <cell r="I1880">
            <v>0.216</v>
          </cell>
          <cell r="J1880">
            <v>0</v>
          </cell>
          <cell r="L1880">
            <v>0</v>
          </cell>
          <cell r="M1880">
            <v>0</v>
          </cell>
          <cell r="N1880">
            <v>0</v>
          </cell>
          <cell r="P1880">
            <v>0</v>
          </cell>
        </row>
        <row r="1881">
          <cell r="A1881">
            <v>29173</v>
          </cell>
          <cell r="B1881">
            <v>1979</v>
          </cell>
          <cell r="C1881" t="str">
            <v>Nov</v>
          </cell>
          <cell r="D1881">
            <v>14</v>
          </cell>
          <cell r="F1881">
            <v>0</v>
          </cell>
          <cell r="G1881">
            <v>0</v>
          </cell>
          <cell r="H1881">
            <v>111</v>
          </cell>
          <cell r="I1881">
            <v>0.22</v>
          </cell>
          <cell r="J1881">
            <v>0</v>
          </cell>
          <cell r="L1881">
            <v>0</v>
          </cell>
          <cell r="M1881">
            <v>0</v>
          </cell>
          <cell r="N1881">
            <v>0</v>
          </cell>
          <cell r="P1881">
            <v>0</v>
          </cell>
        </row>
        <row r="1882">
          <cell r="A1882">
            <v>29174</v>
          </cell>
          <cell r="B1882">
            <v>1979</v>
          </cell>
          <cell r="C1882" t="str">
            <v>Nov</v>
          </cell>
          <cell r="D1882">
            <v>15</v>
          </cell>
          <cell r="F1882">
            <v>0</v>
          </cell>
          <cell r="G1882">
            <v>0</v>
          </cell>
          <cell r="H1882">
            <v>104</v>
          </cell>
          <cell r="I1882">
            <v>0.20599999999999999</v>
          </cell>
          <cell r="J1882">
            <v>0</v>
          </cell>
          <cell r="L1882">
            <v>0</v>
          </cell>
          <cell r="M1882">
            <v>0</v>
          </cell>
          <cell r="N1882">
            <v>0</v>
          </cell>
          <cell r="P1882">
            <v>0</v>
          </cell>
        </row>
        <row r="1883">
          <cell r="A1883">
            <v>29175</v>
          </cell>
          <cell r="B1883">
            <v>1979</v>
          </cell>
          <cell r="C1883" t="str">
            <v>Nov</v>
          </cell>
          <cell r="D1883">
            <v>16</v>
          </cell>
          <cell r="F1883">
            <v>0</v>
          </cell>
          <cell r="G1883">
            <v>0</v>
          </cell>
          <cell r="H1883">
            <v>104</v>
          </cell>
          <cell r="I1883">
            <v>0.20599999999999999</v>
          </cell>
          <cell r="J1883">
            <v>0</v>
          </cell>
          <cell r="L1883">
            <v>0</v>
          </cell>
          <cell r="M1883">
            <v>0</v>
          </cell>
          <cell r="N1883">
            <v>0</v>
          </cell>
          <cell r="P1883">
            <v>0</v>
          </cell>
        </row>
        <row r="1884">
          <cell r="A1884">
            <v>29176</v>
          </cell>
          <cell r="B1884">
            <v>1979</v>
          </cell>
          <cell r="C1884" t="str">
            <v>Nov</v>
          </cell>
          <cell r="D1884">
            <v>17</v>
          </cell>
          <cell r="F1884">
            <v>0</v>
          </cell>
          <cell r="G1884">
            <v>0</v>
          </cell>
          <cell r="H1884">
            <v>126</v>
          </cell>
          <cell r="I1884">
            <v>0.25</v>
          </cell>
          <cell r="J1884">
            <v>0</v>
          </cell>
          <cell r="L1884">
            <v>0</v>
          </cell>
          <cell r="M1884">
            <v>0</v>
          </cell>
          <cell r="N1884">
            <v>0</v>
          </cell>
          <cell r="P1884">
            <v>0</v>
          </cell>
        </row>
        <row r="1885">
          <cell r="A1885">
            <v>29177</v>
          </cell>
          <cell r="B1885">
            <v>1979</v>
          </cell>
          <cell r="C1885" t="str">
            <v>Nov</v>
          </cell>
          <cell r="D1885">
            <v>18</v>
          </cell>
          <cell r="F1885">
            <v>0</v>
          </cell>
          <cell r="G1885">
            <v>0</v>
          </cell>
          <cell r="H1885">
            <v>142</v>
          </cell>
          <cell r="I1885">
            <v>0.28199999999999997</v>
          </cell>
          <cell r="J1885">
            <v>0</v>
          </cell>
          <cell r="L1885">
            <v>0</v>
          </cell>
          <cell r="M1885">
            <v>0</v>
          </cell>
          <cell r="N1885">
            <v>0</v>
          </cell>
          <cell r="P1885">
            <v>0</v>
          </cell>
        </row>
        <row r="1886">
          <cell r="A1886">
            <v>29178</v>
          </cell>
          <cell r="B1886">
            <v>1979</v>
          </cell>
          <cell r="C1886" t="str">
            <v>Nov</v>
          </cell>
          <cell r="D1886">
            <v>19</v>
          </cell>
          <cell r="F1886">
            <v>0</v>
          </cell>
          <cell r="G1886">
            <v>0</v>
          </cell>
          <cell r="H1886">
            <v>171</v>
          </cell>
          <cell r="I1886">
            <v>0.33900000000000002</v>
          </cell>
          <cell r="J1886">
            <v>0</v>
          </cell>
          <cell r="L1886">
            <v>0</v>
          </cell>
          <cell r="M1886">
            <v>0</v>
          </cell>
          <cell r="N1886">
            <v>0</v>
          </cell>
          <cell r="P1886">
            <v>0</v>
          </cell>
        </row>
        <row r="1887">
          <cell r="A1887">
            <v>29179</v>
          </cell>
          <cell r="B1887">
            <v>1979</v>
          </cell>
          <cell r="C1887" t="str">
            <v>Nov</v>
          </cell>
          <cell r="D1887">
            <v>20</v>
          </cell>
          <cell r="F1887">
            <v>0</v>
          </cell>
          <cell r="G1887">
            <v>0</v>
          </cell>
          <cell r="H1887">
            <v>176</v>
          </cell>
          <cell r="I1887">
            <v>0.34899999999999998</v>
          </cell>
          <cell r="J1887">
            <v>0</v>
          </cell>
          <cell r="L1887">
            <v>0</v>
          </cell>
          <cell r="M1887">
            <v>0</v>
          </cell>
          <cell r="N1887">
            <v>0</v>
          </cell>
          <cell r="P1887">
            <v>0</v>
          </cell>
        </row>
        <row r="1888">
          <cell r="A1888">
            <v>29180</v>
          </cell>
          <cell r="B1888">
            <v>1979</v>
          </cell>
          <cell r="C1888" t="str">
            <v>Nov</v>
          </cell>
          <cell r="D1888">
            <v>21</v>
          </cell>
          <cell r="F1888">
            <v>0</v>
          </cell>
          <cell r="G1888">
            <v>0</v>
          </cell>
          <cell r="H1888">
            <v>174</v>
          </cell>
          <cell r="I1888">
            <v>0.34499999999999997</v>
          </cell>
          <cell r="J1888">
            <v>0</v>
          </cell>
          <cell r="L1888">
            <v>0</v>
          </cell>
          <cell r="M1888">
            <v>0</v>
          </cell>
          <cell r="N1888">
            <v>0</v>
          </cell>
          <cell r="P1888">
            <v>0</v>
          </cell>
        </row>
        <row r="1889">
          <cell r="A1889">
            <v>29181</v>
          </cell>
          <cell r="B1889">
            <v>1979</v>
          </cell>
          <cell r="C1889" t="str">
            <v>Nov</v>
          </cell>
          <cell r="D1889">
            <v>22</v>
          </cell>
          <cell r="F1889">
            <v>0</v>
          </cell>
          <cell r="G1889">
            <v>0</v>
          </cell>
          <cell r="H1889">
            <v>165</v>
          </cell>
          <cell r="I1889">
            <v>0.32700000000000001</v>
          </cell>
          <cell r="J1889">
            <v>0</v>
          </cell>
          <cell r="L1889">
            <v>0</v>
          </cell>
          <cell r="M1889">
            <v>0</v>
          </cell>
          <cell r="N1889">
            <v>0</v>
          </cell>
          <cell r="P1889">
            <v>0</v>
          </cell>
        </row>
        <row r="1890">
          <cell r="A1890">
            <v>29182</v>
          </cell>
          <cell r="B1890">
            <v>1979</v>
          </cell>
          <cell r="C1890" t="str">
            <v>Nov</v>
          </cell>
          <cell r="D1890">
            <v>23</v>
          </cell>
          <cell r="F1890">
            <v>0</v>
          </cell>
          <cell r="G1890">
            <v>0</v>
          </cell>
          <cell r="H1890">
            <v>162</v>
          </cell>
          <cell r="I1890">
            <v>0.32100000000000001</v>
          </cell>
          <cell r="J1890">
            <v>0</v>
          </cell>
          <cell r="L1890">
            <v>0</v>
          </cell>
          <cell r="M1890">
            <v>0</v>
          </cell>
          <cell r="N1890">
            <v>0</v>
          </cell>
          <cell r="P1890">
            <v>0</v>
          </cell>
        </row>
        <row r="1891">
          <cell r="A1891">
            <v>29183</v>
          </cell>
          <cell r="B1891">
            <v>1979</v>
          </cell>
          <cell r="C1891" t="str">
            <v>Nov</v>
          </cell>
          <cell r="D1891">
            <v>24</v>
          </cell>
          <cell r="F1891">
            <v>0</v>
          </cell>
          <cell r="G1891">
            <v>0</v>
          </cell>
          <cell r="H1891">
            <v>157</v>
          </cell>
          <cell r="I1891">
            <v>0.311</v>
          </cell>
          <cell r="J1891">
            <v>0</v>
          </cell>
          <cell r="L1891">
            <v>0</v>
          </cell>
          <cell r="M1891">
            <v>0</v>
          </cell>
          <cell r="N1891">
            <v>0</v>
          </cell>
          <cell r="P1891">
            <v>0</v>
          </cell>
        </row>
        <row r="1892">
          <cell r="A1892">
            <v>29184</v>
          </cell>
          <cell r="B1892">
            <v>1979</v>
          </cell>
          <cell r="C1892" t="str">
            <v>Nov</v>
          </cell>
          <cell r="D1892">
            <v>25</v>
          </cell>
          <cell r="F1892">
            <v>0</v>
          </cell>
          <cell r="G1892">
            <v>0</v>
          </cell>
          <cell r="H1892">
            <v>222</v>
          </cell>
          <cell r="I1892">
            <v>0.44</v>
          </cell>
          <cell r="J1892">
            <v>0</v>
          </cell>
          <cell r="L1892">
            <v>0</v>
          </cell>
          <cell r="M1892">
            <v>0</v>
          </cell>
          <cell r="N1892">
            <v>0</v>
          </cell>
          <cell r="P1892">
            <v>0</v>
          </cell>
        </row>
        <row r="1893">
          <cell r="A1893">
            <v>29185</v>
          </cell>
          <cell r="B1893">
            <v>1979</v>
          </cell>
          <cell r="C1893" t="str">
            <v>Nov</v>
          </cell>
          <cell r="D1893">
            <v>26</v>
          </cell>
          <cell r="F1893">
            <v>0</v>
          </cell>
          <cell r="G1893">
            <v>0</v>
          </cell>
          <cell r="H1893">
            <v>461</v>
          </cell>
          <cell r="I1893">
            <v>0.91400000000000003</v>
          </cell>
          <cell r="J1893">
            <v>0</v>
          </cell>
          <cell r="L1893">
            <v>0</v>
          </cell>
          <cell r="M1893">
            <v>0</v>
          </cell>
          <cell r="N1893">
            <v>0</v>
          </cell>
          <cell r="P1893">
            <v>0</v>
          </cell>
        </row>
        <row r="1894">
          <cell r="A1894">
            <v>29186</v>
          </cell>
          <cell r="B1894">
            <v>1979</v>
          </cell>
          <cell r="C1894" t="str">
            <v>Nov</v>
          </cell>
          <cell r="D1894">
            <v>27</v>
          </cell>
          <cell r="F1894">
            <v>0</v>
          </cell>
          <cell r="G1894">
            <v>0</v>
          </cell>
          <cell r="H1894">
            <v>422</v>
          </cell>
          <cell r="I1894">
            <v>0.83699999999999997</v>
          </cell>
          <cell r="J1894">
            <v>0</v>
          </cell>
          <cell r="L1894">
            <v>0</v>
          </cell>
          <cell r="M1894">
            <v>0</v>
          </cell>
          <cell r="N1894">
            <v>0</v>
          </cell>
          <cell r="P1894">
            <v>0</v>
          </cell>
        </row>
        <row r="1895">
          <cell r="A1895">
            <v>29187</v>
          </cell>
          <cell r="B1895">
            <v>1979</v>
          </cell>
          <cell r="C1895" t="str">
            <v>Nov</v>
          </cell>
          <cell r="D1895">
            <v>28</v>
          </cell>
          <cell r="F1895">
            <v>0</v>
          </cell>
          <cell r="G1895">
            <v>0</v>
          </cell>
          <cell r="H1895">
            <v>245</v>
          </cell>
          <cell r="I1895">
            <v>0.48599999999999999</v>
          </cell>
          <cell r="J1895">
            <v>0</v>
          </cell>
          <cell r="L1895">
            <v>0</v>
          </cell>
          <cell r="M1895">
            <v>0</v>
          </cell>
          <cell r="N1895">
            <v>0</v>
          </cell>
          <cell r="P1895">
            <v>0</v>
          </cell>
        </row>
        <row r="1896">
          <cell r="A1896">
            <v>29188</v>
          </cell>
          <cell r="B1896">
            <v>1979</v>
          </cell>
          <cell r="C1896" t="str">
            <v>Nov</v>
          </cell>
          <cell r="D1896">
            <v>29</v>
          </cell>
          <cell r="F1896">
            <v>0</v>
          </cell>
          <cell r="G1896">
            <v>0</v>
          </cell>
          <cell r="H1896">
            <v>217</v>
          </cell>
          <cell r="I1896">
            <v>0.43</v>
          </cell>
          <cell r="J1896">
            <v>0</v>
          </cell>
          <cell r="L1896">
            <v>0</v>
          </cell>
          <cell r="M1896">
            <v>0</v>
          </cell>
          <cell r="N1896">
            <v>0</v>
          </cell>
          <cell r="P1896">
            <v>0</v>
          </cell>
        </row>
        <row r="1897">
          <cell r="A1897">
            <v>29189</v>
          </cell>
          <cell r="B1897">
            <v>1979</v>
          </cell>
          <cell r="C1897" t="str">
            <v>Nov</v>
          </cell>
          <cell r="D1897">
            <v>30</v>
          </cell>
          <cell r="F1897">
            <v>0</v>
          </cell>
          <cell r="G1897">
            <v>0</v>
          </cell>
          <cell r="H1897">
            <v>197</v>
          </cell>
          <cell r="I1897">
            <v>0.39100000000000001</v>
          </cell>
          <cell r="J1897">
            <v>0</v>
          </cell>
          <cell r="L1897">
            <v>0</v>
          </cell>
          <cell r="M1897">
            <v>0</v>
          </cell>
          <cell r="N1897">
            <v>0</v>
          </cell>
          <cell r="P1897">
            <v>0</v>
          </cell>
        </row>
        <row r="1898">
          <cell r="A1898">
            <v>29190</v>
          </cell>
          <cell r="B1898">
            <v>1979</v>
          </cell>
          <cell r="C1898" t="str">
            <v>Dec</v>
          </cell>
          <cell r="D1898">
            <v>1</v>
          </cell>
          <cell r="F1898">
            <v>0</v>
          </cell>
          <cell r="G1898">
            <v>0</v>
          </cell>
          <cell r="H1898">
            <v>175</v>
          </cell>
          <cell r="I1898">
            <v>0.34699999999999998</v>
          </cell>
          <cell r="J1898">
            <v>0</v>
          </cell>
          <cell r="L1898">
            <v>0</v>
          </cell>
          <cell r="M1898">
            <v>0</v>
          </cell>
          <cell r="N1898">
            <v>0</v>
          </cell>
          <cell r="P1898">
            <v>0</v>
          </cell>
        </row>
        <row r="1899">
          <cell r="A1899">
            <v>29191</v>
          </cell>
          <cell r="B1899">
            <v>1979</v>
          </cell>
          <cell r="C1899" t="str">
            <v>Dec</v>
          </cell>
          <cell r="D1899">
            <v>2</v>
          </cell>
          <cell r="F1899">
            <v>0</v>
          </cell>
          <cell r="G1899">
            <v>0</v>
          </cell>
          <cell r="H1899">
            <v>157</v>
          </cell>
          <cell r="I1899">
            <v>0.311</v>
          </cell>
          <cell r="J1899">
            <v>0</v>
          </cell>
          <cell r="L1899">
            <v>0</v>
          </cell>
          <cell r="M1899">
            <v>0</v>
          </cell>
          <cell r="N1899">
            <v>0</v>
          </cell>
          <cell r="P1899">
            <v>0</v>
          </cell>
        </row>
        <row r="1900">
          <cell r="A1900">
            <v>29192</v>
          </cell>
          <cell r="B1900">
            <v>1979</v>
          </cell>
          <cell r="C1900" t="str">
            <v>Dec</v>
          </cell>
          <cell r="D1900">
            <v>3</v>
          </cell>
          <cell r="F1900">
            <v>0</v>
          </cell>
          <cell r="G1900">
            <v>0</v>
          </cell>
          <cell r="H1900">
            <v>349</v>
          </cell>
          <cell r="I1900">
            <v>0.69199999999999995</v>
          </cell>
          <cell r="J1900">
            <v>0</v>
          </cell>
          <cell r="L1900">
            <v>0</v>
          </cell>
          <cell r="M1900">
            <v>0</v>
          </cell>
          <cell r="N1900">
            <v>0</v>
          </cell>
          <cell r="P1900">
            <v>0</v>
          </cell>
        </row>
        <row r="1901">
          <cell r="A1901">
            <v>29193</v>
          </cell>
          <cell r="B1901">
            <v>1979</v>
          </cell>
          <cell r="C1901" t="str">
            <v>Dec</v>
          </cell>
          <cell r="D1901">
            <v>4</v>
          </cell>
          <cell r="F1901">
            <v>0</v>
          </cell>
          <cell r="G1901">
            <v>0</v>
          </cell>
          <cell r="H1901">
            <v>858</v>
          </cell>
          <cell r="I1901">
            <v>1.702</v>
          </cell>
          <cell r="J1901">
            <v>0</v>
          </cell>
          <cell r="L1901">
            <v>0</v>
          </cell>
          <cell r="M1901">
            <v>0</v>
          </cell>
          <cell r="N1901">
            <v>0</v>
          </cell>
          <cell r="P1901">
            <v>0</v>
          </cell>
        </row>
        <row r="1902">
          <cell r="A1902">
            <v>29194</v>
          </cell>
          <cell r="B1902">
            <v>1979</v>
          </cell>
          <cell r="C1902" t="str">
            <v>Dec</v>
          </cell>
          <cell r="D1902">
            <v>5</v>
          </cell>
          <cell r="F1902">
            <v>0</v>
          </cell>
          <cell r="G1902">
            <v>0</v>
          </cell>
          <cell r="H1902">
            <v>286</v>
          </cell>
          <cell r="I1902">
            <v>0.56699999999999995</v>
          </cell>
          <cell r="J1902">
            <v>0</v>
          </cell>
          <cell r="L1902">
            <v>0</v>
          </cell>
          <cell r="M1902">
            <v>0</v>
          </cell>
          <cell r="N1902">
            <v>0</v>
          </cell>
          <cell r="P1902">
            <v>0</v>
          </cell>
        </row>
        <row r="1903">
          <cell r="A1903">
            <v>29195</v>
          </cell>
          <cell r="B1903">
            <v>1979</v>
          </cell>
          <cell r="C1903" t="str">
            <v>Dec</v>
          </cell>
          <cell r="D1903">
            <v>6</v>
          </cell>
          <cell r="F1903">
            <v>0</v>
          </cell>
          <cell r="G1903">
            <v>0</v>
          </cell>
          <cell r="H1903">
            <v>353</v>
          </cell>
          <cell r="I1903">
            <v>0.7</v>
          </cell>
          <cell r="J1903">
            <v>0</v>
          </cell>
          <cell r="L1903">
            <v>0</v>
          </cell>
          <cell r="M1903">
            <v>0</v>
          </cell>
          <cell r="N1903">
            <v>0</v>
          </cell>
          <cell r="P1903">
            <v>0</v>
          </cell>
        </row>
        <row r="1904">
          <cell r="A1904">
            <v>29196</v>
          </cell>
          <cell r="B1904">
            <v>1979</v>
          </cell>
          <cell r="C1904" t="str">
            <v>Dec</v>
          </cell>
          <cell r="D1904">
            <v>7</v>
          </cell>
          <cell r="F1904">
            <v>0</v>
          </cell>
          <cell r="G1904">
            <v>0</v>
          </cell>
          <cell r="H1904">
            <v>311</v>
          </cell>
          <cell r="I1904">
            <v>0.61699999999999999</v>
          </cell>
          <cell r="J1904">
            <v>0</v>
          </cell>
          <cell r="L1904">
            <v>0</v>
          </cell>
          <cell r="M1904">
            <v>0</v>
          </cell>
          <cell r="N1904">
            <v>0</v>
          </cell>
          <cell r="P1904">
            <v>0</v>
          </cell>
        </row>
        <row r="1905">
          <cell r="A1905">
            <v>29197</v>
          </cell>
          <cell r="B1905">
            <v>1979</v>
          </cell>
          <cell r="C1905" t="str">
            <v>Dec</v>
          </cell>
          <cell r="D1905">
            <v>8</v>
          </cell>
          <cell r="F1905">
            <v>0</v>
          </cell>
          <cell r="G1905">
            <v>0</v>
          </cell>
          <cell r="H1905">
            <v>207</v>
          </cell>
          <cell r="I1905">
            <v>0.41099999999999998</v>
          </cell>
          <cell r="J1905">
            <v>0</v>
          </cell>
          <cell r="L1905">
            <v>0</v>
          </cell>
          <cell r="M1905">
            <v>0</v>
          </cell>
          <cell r="N1905">
            <v>0</v>
          </cell>
          <cell r="P1905">
            <v>0</v>
          </cell>
        </row>
        <row r="1906">
          <cell r="A1906">
            <v>29198</v>
          </cell>
          <cell r="B1906">
            <v>1979</v>
          </cell>
          <cell r="C1906" t="str">
            <v>Dec</v>
          </cell>
          <cell r="D1906">
            <v>9</v>
          </cell>
          <cell r="F1906">
            <v>0</v>
          </cell>
          <cell r="G1906">
            <v>0</v>
          </cell>
          <cell r="H1906">
            <v>172</v>
          </cell>
          <cell r="I1906">
            <v>0.34100000000000003</v>
          </cell>
          <cell r="J1906">
            <v>0</v>
          </cell>
          <cell r="L1906">
            <v>0</v>
          </cell>
          <cell r="M1906">
            <v>0</v>
          </cell>
          <cell r="N1906">
            <v>0</v>
          </cell>
          <cell r="P1906">
            <v>0</v>
          </cell>
        </row>
        <row r="1907">
          <cell r="A1907">
            <v>29199</v>
          </cell>
          <cell r="B1907">
            <v>1979</v>
          </cell>
          <cell r="C1907" t="str">
            <v>Dec</v>
          </cell>
          <cell r="D1907">
            <v>10</v>
          </cell>
          <cell r="F1907">
            <v>0</v>
          </cell>
          <cell r="G1907">
            <v>0</v>
          </cell>
          <cell r="H1907">
            <v>165</v>
          </cell>
          <cell r="I1907">
            <v>0.32700000000000001</v>
          </cell>
          <cell r="J1907">
            <v>0</v>
          </cell>
          <cell r="L1907">
            <v>0</v>
          </cell>
          <cell r="M1907">
            <v>0</v>
          </cell>
          <cell r="N1907">
            <v>0</v>
          </cell>
          <cell r="P1907">
            <v>0</v>
          </cell>
        </row>
        <row r="1908">
          <cell r="A1908">
            <v>29200</v>
          </cell>
          <cell r="B1908">
            <v>1979</v>
          </cell>
          <cell r="C1908" t="str">
            <v>Dec</v>
          </cell>
          <cell r="D1908">
            <v>11</v>
          </cell>
          <cell r="F1908">
            <v>0</v>
          </cell>
          <cell r="G1908">
            <v>0</v>
          </cell>
          <cell r="H1908">
            <v>118</v>
          </cell>
          <cell r="I1908">
            <v>0.23400000000000001</v>
          </cell>
          <cell r="J1908">
            <v>0</v>
          </cell>
          <cell r="L1908">
            <v>0</v>
          </cell>
          <cell r="M1908">
            <v>0</v>
          </cell>
          <cell r="N1908">
            <v>0</v>
          </cell>
          <cell r="P1908">
            <v>0</v>
          </cell>
        </row>
        <row r="1909">
          <cell r="A1909">
            <v>29201</v>
          </cell>
          <cell r="B1909">
            <v>1979</v>
          </cell>
          <cell r="C1909" t="str">
            <v>Dec</v>
          </cell>
          <cell r="D1909">
            <v>12</v>
          </cell>
          <cell r="F1909">
            <v>0</v>
          </cell>
          <cell r="G1909">
            <v>0</v>
          </cell>
          <cell r="H1909">
            <v>117</v>
          </cell>
          <cell r="I1909">
            <v>0.23200000000000001</v>
          </cell>
          <cell r="J1909">
            <v>0</v>
          </cell>
          <cell r="L1909">
            <v>0</v>
          </cell>
          <cell r="M1909">
            <v>0</v>
          </cell>
          <cell r="N1909">
            <v>0</v>
          </cell>
          <cell r="P1909">
            <v>0</v>
          </cell>
        </row>
        <row r="1910">
          <cell r="A1910">
            <v>29202</v>
          </cell>
          <cell r="B1910">
            <v>1979</v>
          </cell>
          <cell r="C1910" t="str">
            <v>Dec</v>
          </cell>
          <cell r="D1910">
            <v>13</v>
          </cell>
          <cell r="F1910">
            <v>0</v>
          </cell>
          <cell r="G1910">
            <v>0</v>
          </cell>
          <cell r="H1910">
            <v>119</v>
          </cell>
          <cell r="I1910">
            <v>0.23599999999999999</v>
          </cell>
          <cell r="J1910">
            <v>0</v>
          </cell>
          <cell r="L1910">
            <v>0</v>
          </cell>
          <cell r="M1910">
            <v>0</v>
          </cell>
          <cell r="N1910">
            <v>0</v>
          </cell>
          <cell r="P1910">
            <v>0</v>
          </cell>
        </row>
        <row r="1911">
          <cell r="A1911">
            <v>29203</v>
          </cell>
          <cell r="B1911">
            <v>1979</v>
          </cell>
          <cell r="C1911" t="str">
            <v>Dec</v>
          </cell>
          <cell r="D1911">
            <v>14</v>
          </cell>
          <cell r="F1911">
            <v>0</v>
          </cell>
          <cell r="G1911">
            <v>0</v>
          </cell>
          <cell r="H1911">
            <v>123</v>
          </cell>
          <cell r="I1911">
            <v>0.24399999999999999</v>
          </cell>
          <cell r="J1911">
            <v>0</v>
          </cell>
          <cell r="L1911">
            <v>0</v>
          </cell>
          <cell r="M1911">
            <v>0</v>
          </cell>
          <cell r="N1911">
            <v>0</v>
          </cell>
          <cell r="P1911">
            <v>0</v>
          </cell>
        </row>
        <row r="1912">
          <cell r="A1912">
            <v>29204</v>
          </cell>
          <cell r="B1912">
            <v>1979</v>
          </cell>
          <cell r="C1912" t="str">
            <v>Dec</v>
          </cell>
          <cell r="D1912">
            <v>15</v>
          </cell>
          <cell r="F1912">
            <v>0</v>
          </cell>
          <cell r="G1912">
            <v>0</v>
          </cell>
          <cell r="H1912">
            <v>123</v>
          </cell>
          <cell r="I1912">
            <v>0.24399999999999999</v>
          </cell>
          <cell r="J1912">
            <v>0</v>
          </cell>
          <cell r="L1912">
            <v>0</v>
          </cell>
          <cell r="M1912">
            <v>0</v>
          </cell>
          <cell r="N1912">
            <v>0</v>
          </cell>
          <cell r="P1912">
            <v>0</v>
          </cell>
        </row>
        <row r="1913">
          <cell r="A1913">
            <v>29205</v>
          </cell>
          <cell r="B1913">
            <v>1979</v>
          </cell>
          <cell r="C1913" t="str">
            <v>Dec</v>
          </cell>
          <cell r="D1913">
            <v>16</v>
          </cell>
          <cell r="F1913">
            <v>0</v>
          </cell>
          <cell r="G1913">
            <v>0</v>
          </cell>
          <cell r="H1913">
            <v>123</v>
          </cell>
          <cell r="I1913">
            <v>0.24399999999999999</v>
          </cell>
          <cell r="J1913">
            <v>0</v>
          </cell>
          <cell r="L1913">
            <v>0</v>
          </cell>
          <cell r="M1913">
            <v>0</v>
          </cell>
          <cell r="N1913">
            <v>0</v>
          </cell>
          <cell r="P1913">
            <v>0</v>
          </cell>
        </row>
        <row r="1914">
          <cell r="A1914">
            <v>29206</v>
          </cell>
          <cell r="B1914">
            <v>1979</v>
          </cell>
          <cell r="C1914" t="str">
            <v>Dec</v>
          </cell>
          <cell r="D1914">
            <v>17</v>
          </cell>
          <cell r="F1914">
            <v>0</v>
          </cell>
          <cell r="G1914">
            <v>0</v>
          </cell>
          <cell r="H1914">
            <v>122</v>
          </cell>
          <cell r="I1914">
            <v>0.24199999999999999</v>
          </cell>
          <cell r="J1914">
            <v>0</v>
          </cell>
          <cell r="L1914">
            <v>0</v>
          </cell>
          <cell r="M1914">
            <v>0</v>
          </cell>
          <cell r="N1914">
            <v>0</v>
          </cell>
          <cell r="P1914">
            <v>0</v>
          </cell>
        </row>
        <row r="1915">
          <cell r="A1915">
            <v>29207</v>
          </cell>
          <cell r="B1915">
            <v>1979</v>
          </cell>
          <cell r="C1915" t="str">
            <v>Dec</v>
          </cell>
          <cell r="D1915">
            <v>18</v>
          </cell>
          <cell r="F1915">
            <v>0</v>
          </cell>
          <cell r="G1915">
            <v>0</v>
          </cell>
          <cell r="H1915">
            <v>121</v>
          </cell>
          <cell r="I1915">
            <v>0.24</v>
          </cell>
          <cell r="J1915">
            <v>0</v>
          </cell>
          <cell r="L1915">
            <v>0</v>
          </cell>
          <cell r="M1915">
            <v>0</v>
          </cell>
          <cell r="N1915">
            <v>0</v>
          </cell>
          <cell r="P1915">
            <v>0</v>
          </cell>
        </row>
        <row r="1916">
          <cell r="A1916">
            <v>29208</v>
          </cell>
          <cell r="B1916">
            <v>1979</v>
          </cell>
          <cell r="C1916" t="str">
            <v>Dec</v>
          </cell>
          <cell r="D1916">
            <v>19</v>
          </cell>
          <cell r="F1916">
            <v>0</v>
          </cell>
          <cell r="G1916">
            <v>0</v>
          </cell>
          <cell r="H1916">
            <v>117</v>
          </cell>
          <cell r="I1916">
            <v>0.23200000000000001</v>
          </cell>
          <cell r="J1916">
            <v>0</v>
          </cell>
          <cell r="L1916">
            <v>0</v>
          </cell>
          <cell r="M1916">
            <v>0</v>
          </cell>
          <cell r="N1916">
            <v>0</v>
          </cell>
          <cell r="P1916">
            <v>0</v>
          </cell>
        </row>
        <row r="1917">
          <cell r="A1917">
            <v>29209</v>
          </cell>
          <cell r="B1917">
            <v>1979</v>
          </cell>
          <cell r="C1917" t="str">
            <v>Dec</v>
          </cell>
          <cell r="D1917">
            <v>20</v>
          </cell>
          <cell r="F1917">
            <v>0</v>
          </cell>
          <cell r="G1917">
            <v>0</v>
          </cell>
          <cell r="H1917">
            <v>116</v>
          </cell>
          <cell r="I1917">
            <v>0.23</v>
          </cell>
          <cell r="J1917">
            <v>0</v>
          </cell>
          <cell r="L1917">
            <v>0</v>
          </cell>
          <cell r="M1917">
            <v>0</v>
          </cell>
          <cell r="N1917">
            <v>0</v>
          </cell>
          <cell r="P1917">
            <v>0</v>
          </cell>
        </row>
        <row r="1918">
          <cell r="A1918">
            <v>29210</v>
          </cell>
          <cell r="B1918">
            <v>1979</v>
          </cell>
          <cell r="C1918" t="str">
            <v>Dec</v>
          </cell>
          <cell r="D1918">
            <v>21</v>
          </cell>
          <cell r="F1918">
            <v>0</v>
          </cell>
          <cell r="G1918">
            <v>0</v>
          </cell>
          <cell r="H1918">
            <v>115</v>
          </cell>
          <cell r="I1918">
            <v>0.22800000000000001</v>
          </cell>
          <cell r="J1918">
            <v>0</v>
          </cell>
          <cell r="L1918">
            <v>0</v>
          </cell>
          <cell r="M1918">
            <v>0</v>
          </cell>
          <cell r="N1918">
            <v>0</v>
          </cell>
          <cell r="P1918">
            <v>0</v>
          </cell>
        </row>
        <row r="1919">
          <cell r="A1919">
            <v>29211</v>
          </cell>
          <cell r="B1919">
            <v>1979</v>
          </cell>
          <cell r="C1919" t="str">
            <v>Dec</v>
          </cell>
          <cell r="D1919">
            <v>22</v>
          </cell>
          <cell r="F1919">
            <v>0</v>
          </cell>
          <cell r="G1919">
            <v>0</v>
          </cell>
          <cell r="H1919">
            <v>111</v>
          </cell>
          <cell r="I1919">
            <v>0.22</v>
          </cell>
          <cell r="J1919">
            <v>0</v>
          </cell>
          <cell r="L1919">
            <v>0</v>
          </cell>
          <cell r="M1919">
            <v>0</v>
          </cell>
          <cell r="N1919">
            <v>0</v>
          </cell>
          <cell r="P1919">
            <v>0</v>
          </cell>
        </row>
        <row r="1920">
          <cell r="A1920">
            <v>29212</v>
          </cell>
          <cell r="B1920">
            <v>1979</v>
          </cell>
          <cell r="C1920" t="str">
            <v>Dec</v>
          </cell>
          <cell r="D1920">
            <v>23</v>
          </cell>
          <cell r="F1920">
            <v>0</v>
          </cell>
          <cell r="G1920">
            <v>0</v>
          </cell>
          <cell r="H1920">
            <v>117</v>
          </cell>
          <cell r="I1920">
            <v>0.23200000000000001</v>
          </cell>
          <cell r="J1920">
            <v>0</v>
          </cell>
          <cell r="L1920">
            <v>0</v>
          </cell>
          <cell r="M1920">
            <v>0</v>
          </cell>
          <cell r="N1920">
            <v>0</v>
          </cell>
          <cell r="P1920">
            <v>0</v>
          </cell>
        </row>
        <row r="1921">
          <cell r="A1921">
            <v>29213</v>
          </cell>
          <cell r="B1921">
            <v>1979</v>
          </cell>
          <cell r="C1921" t="str">
            <v>Dec</v>
          </cell>
          <cell r="D1921">
            <v>24</v>
          </cell>
          <cell r="F1921">
            <v>0</v>
          </cell>
          <cell r="G1921">
            <v>0</v>
          </cell>
          <cell r="H1921">
            <v>98</v>
          </cell>
          <cell r="I1921">
            <v>0.19400000000000001</v>
          </cell>
          <cell r="J1921">
            <v>0</v>
          </cell>
          <cell r="L1921">
            <v>0</v>
          </cell>
          <cell r="M1921">
            <v>0</v>
          </cell>
          <cell r="N1921">
            <v>0</v>
          </cell>
          <cell r="P1921">
            <v>0</v>
          </cell>
        </row>
        <row r="1922">
          <cell r="A1922">
            <v>29214</v>
          </cell>
          <cell r="B1922">
            <v>1979</v>
          </cell>
          <cell r="C1922" t="str">
            <v>Dec</v>
          </cell>
          <cell r="D1922">
            <v>25</v>
          </cell>
          <cell r="F1922">
            <v>0</v>
          </cell>
          <cell r="G1922">
            <v>0</v>
          </cell>
          <cell r="H1922">
            <v>99</v>
          </cell>
          <cell r="I1922">
            <v>0.19600000000000001</v>
          </cell>
          <cell r="J1922">
            <v>0</v>
          </cell>
          <cell r="L1922">
            <v>0</v>
          </cell>
          <cell r="M1922">
            <v>0</v>
          </cell>
          <cell r="N1922">
            <v>0</v>
          </cell>
          <cell r="P1922">
            <v>0</v>
          </cell>
        </row>
        <row r="1923">
          <cell r="A1923">
            <v>29215</v>
          </cell>
          <cell r="B1923">
            <v>1979</v>
          </cell>
          <cell r="C1923" t="str">
            <v>Dec</v>
          </cell>
          <cell r="D1923">
            <v>26</v>
          </cell>
          <cell r="F1923">
            <v>0</v>
          </cell>
          <cell r="G1923">
            <v>0</v>
          </cell>
          <cell r="H1923">
            <v>105</v>
          </cell>
          <cell r="I1923">
            <v>0.20799999999999999</v>
          </cell>
          <cell r="J1923">
            <v>0</v>
          </cell>
          <cell r="L1923">
            <v>0</v>
          </cell>
          <cell r="M1923">
            <v>0</v>
          </cell>
          <cell r="N1923">
            <v>0</v>
          </cell>
          <cell r="P1923">
            <v>0</v>
          </cell>
        </row>
        <row r="1924">
          <cell r="A1924">
            <v>29216</v>
          </cell>
          <cell r="B1924">
            <v>1979</v>
          </cell>
          <cell r="C1924" t="str">
            <v>Dec</v>
          </cell>
          <cell r="D1924">
            <v>27</v>
          </cell>
          <cell r="F1924">
            <v>0</v>
          </cell>
          <cell r="G1924">
            <v>0</v>
          </cell>
          <cell r="H1924">
            <v>106</v>
          </cell>
          <cell r="I1924">
            <v>0.21</v>
          </cell>
          <cell r="J1924">
            <v>0</v>
          </cell>
          <cell r="L1924">
            <v>0</v>
          </cell>
          <cell r="M1924">
            <v>0</v>
          </cell>
          <cell r="N1924">
            <v>0</v>
          </cell>
          <cell r="P1924">
            <v>0</v>
          </cell>
        </row>
        <row r="1925">
          <cell r="A1925">
            <v>29217</v>
          </cell>
          <cell r="B1925">
            <v>1979</v>
          </cell>
          <cell r="C1925" t="str">
            <v>Dec</v>
          </cell>
          <cell r="D1925">
            <v>28</v>
          </cell>
          <cell r="F1925">
            <v>0</v>
          </cell>
          <cell r="G1925">
            <v>0</v>
          </cell>
          <cell r="H1925">
            <v>103</v>
          </cell>
          <cell r="I1925">
            <v>0.20399999999999999</v>
          </cell>
          <cell r="J1925">
            <v>0</v>
          </cell>
          <cell r="L1925">
            <v>0</v>
          </cell>
          <cell r="M1925">
            <v>0</v>
          </cell>
          <cell r="N1925">
            <v>0</v>
          </cell>
          <cell r="P1925">
            <v>0</v>
          </cell>
        </row>
        <row r="1926">
          <cell r="A1926">
            <v>29218</v>
          </cell>
          <cell r="B1926">
            <v>1979</v>
          </cell>
          <cell r="C1926" t="str">
            <v>Dec</v>
          </cell>
          <cell r="D1926">
            <v>29</v>
          </cell>
          <cell r="F1926">
            <v>0</v>
          </cell>
          <cell r="G1926">
            <v>0</v>
          </cell>
          <cell r="H1926">
            <v>102</v>
          </cell>
          <cell r="I1926">
            <v>0.20200000000000001</v>
          </cell>
          <cell r="J1926">
            <v>0</v>
          </cell>
          <cell r="L1926">
            <v>0</v>
          </cell>
          <cell r="M1926">
            <v>0</v>
          </cell>
          <cell r="N1926">
            <v>0</v>
          </cell>
          <cell r="P1926">
            <v>0</v>
          </cell>
        </row>
        <row r="1927">
          <cell r="A1927">
            <v>29219</v>
          </cell>
          <cell r="B1927">
            <v>1979</v>
          </cell>
          <cell r="C1927" t="str">
            <v>Dec</v>
          </cell>
          <cell r="D1927">
            <v>30</v>
          </cell>
          <cell r="F1927">
            <v>0</v>
          </cell>
          <cell r="G1927">
            <v>0</v>
          </cell>
          <cell r="H1927">
            <v>99</v>
          </cell>
          <cell r="I1927">
            <v>0.19600000000000001</v>
          </cell>
          <cell r="J1927">
            <v>0</v>
          </cell>
          <cell r="L1927">
            <v>0</v>
          </cell>
          <cell r="M1927">
            <v>0</v>
          </cell>
          <cell r="N1927">
            <v>0</v>
          </cell>
          <cell r="P1927">
            <v>0</v>
          </cell>
        </row>
        <row r="1928">
          <cell r="A1928">
            <v>29220</v>
          </cell>
          <cell r="B1928">
            <v>1979</v>
          </cell>
          <cell r="C1928" t="str">
            <v>Dec</v>
          </cell>
          <cell r="D1928">
            <v>31</v>
          </cell>
          <cell r="F1928">
            <v>0</v>
          </cell>
          <cell r="G1928">
            <v>0</v>
          </cell>
          <cell r="H1928">
            <v>103</v>
          </cell>
          <cell r="I1928">
            <v>0.20399999999999999</v>
          </cell>
          <cell r="J1928">
            <v>0</v>
          </cell>
          <cell r="L1928">
            <v>0</v>
          </cell>
          <cell r="M1928">
            <v>0</v>
          </cell>
          <cell r="N1928">
            <v>0</v>
          </cell>
          <cell r="P1928">
            <v>0</v>
          </cell>
        </row>
        <row r="1929">
          <cell r="A1929">
            <v>29221</v>
          </cell>
          <cell r="B1929">
            <v>1980</v>
          </cell>
          <cell r="C1929" t="str">
            <v>Jan</v>
          </cell>
          <cell r="D1929">
            <v>1</v>
          </cell>
          <cell r="F1929">
            <v>0</v>
          </cell>
          <cell r="G1929">
            <v>0</v>
          </cell>
          <cell r="H1929">
            <v>140</v>
          </cell>
          <cell r="I1929">
            <v>0.27800000000000002</v>
          </cell>
          <cell r="J1929">
            <v>0</v>
          </cell>
          <cell r="L1929">
            <v>0</v>
          </cell>
          <cell r="M1929">
            <v>0</v>
          </cell>
          <cell r="N1929">
            <v>0</v>
          </cell>
          <cell r="P1929">
            <v>0</v>
          </cell>
        </row>
        <row r="1930">
          <cell r="A1930">
            <v>29222</v>
          </cell>
          <cell r="B1930">
            <v>1980</v>
          </cell>
          <cell r="C1930" t="str">
            <v>Jan</v>
          </cell>
          <cell r="D1930">
            <v>2</v>
          </cell>
          <cell r="F1930">
            <v>0</v>
          </cell>
          <cell r="G1930">
            <v>0</v>
          </cell>
          <cell r="H1930">
            <v>168</v>
          </cell>
          <cell r="I1930">
            <v>0.33300000000000002</v>
          </cell>
          <cell r="J1930">
            <v>0</v>
          </cell>
          <cell r="L1930">
            <v>0</v>
          </cell>
          <cell r="M1930">
            <v>0</v>
          </cell>
          <cell r="N1930">
            <v>0</v>
          </cell>
          <cell r="P1930">
            <v>0</v>
          </cell>
        </row>
        <row r="1931">
          <cell r="A1931">
            <v>29223</v>
          </cell>
          <cell r="B1931">
            <v>1980</v>
          </cell>
          <cell r="C1931" t="str">
            <v>Jan</v>
          </cell>
          <cell r="D1931">
            <v>3</v>
          </cell>
          <cell r="F1931">
            <v>0</v>
          </cell>
          <cell r="G1931">
            <v>0</v>
          </cell>
          <cell r="H1931">
            <v>170</v>
          </cell>
          <cell r="I1931">
            <v>0.33700000000000002</v>
          </cell>
          <cell r="J1931">
            <v>0</v>
          </cell>
          <cell r="L1931">
            <v>0</v>
          </cell>
          <cell r="M1931">
            <v>0</v>
          </cell>
          <cell r="N1931">
            <v>0</v>
          </cell>
          <cell r="P1931">
            <v>0</v>
          </cell>
        </row>
        <row r="1932">
          <cell r="A1932">
            <v>29224</v>
          </cell>
          <cell r="B1932">
            <v>1980</v>
          </cell>
          <cell r="C1932" t="str">
            <v>Jan</v>
          </cell>
          <cell r="D1932">
            <v>4</v>
          </cell>
          <cell r="F1932">
            <v>0</v>
          </cell>
          <cell r="G1932">
            <v>0</v>
          </cell>
          <cell r="H1932">
            <v>169</v>
          </cell>
          <cell r="I1932">
            <v>0.33500000000000002</v>
          </cell>
          <cell r="J1932">
            <v>0</v>
          </cell>
          <cell r="L1932">
            <v>0</v>
          </cell>
          <cell r="M1932">
            <v>0</v>
          </cell>
          <cell r="N1932">
            <v>0</v>
          </cell>
          <cell r="P1932">
            <v>0</v>
          </cell>
        </row>
        <row r="1933">
          <cell r="A1933">
            <v>29225</v>
          </cell>
          <cell r="B1933">
            <v>1980</v>
          </cell>
          <cell r="C1933" t="str">
            <v>Jan</v>
          </cell>
          <cell r="D1933">
            <v>5</v>
          </cell>
          <cell r="F1933">
            <v>0</v>
          </cell>
          <cell r="G1933">
            <v>0</v>
          </cell>
          <cell r="H1933">
            <v>166</v>
          </cell>
          <cell r="I1933">
            <v>0.32900000000000001</v>
          </cell>
          <cell r="J1933">
            <v>0</v>
          </cell>
          <cell r="L1933">
            <v>0</v>
          </cell>
          <cell r="M1933">
            <v>0</v>
          </cell>
          <cell r="N1933">
            <v>0</v>
          </cell>
          <cell r="P1933">
            <v>0</v>
          </cell>
        </row>
        <row r="1934">
          <cell r="A1934">
            <v>29226</v>
          </cell>
          <cell r="B1934">
            <v>1980</v>
          </cell>
          <cell r="C1934" t="str">
            <v>Jan</v>
          </cell>
          <cell r="D1934">
            <v>6</v>
          </cell>
          <cell r="F1934">
            <v>0</v>
          </cell>
          <cell r="G1934">
            <v>0</v>
          </cell>
          <cell r="H1934">
            <v>194</v>
          </cell>
          <cell r="I1934">
            <v>0.38500000000000001</v>
          </cell>
          <cell r="J1934">
            <v>0</v>
          </cell>
          <cell r="L1934">
            <v>0</v>
          </cell>
          <cell r="M1934">
            <v>0</v>
          </cell>
          <cell r="N1934">
            <v>0</v>
          </cell>
          <cell r="P1934">
            <v>0</v>
          </cell>
        </row>
        <row r="1935">
          <cell r="A1935">
            <v>29227</v>
          </cell>
          <cell r="B1935">
            <v>1980</v>
          </cell>
          <cell r="C1935" t="str">
            <v>Jan</v>
          </cell>
          <cell r="D1935">
            <v>7</v>
          </cell>
          <cell r="F1935">
            <v>0</v>
          </cell>
          <cell r="G1935">
            <v>0</v>
          </cell>
          <cell r="H1935">
            <v>311</v>
          </cell>
          <cell r="I1935">
            <v>0.61699999999999999</v>
          </cell>
          <cell r="J1935">
            <v>0</v>
          </cell>
          <cell r="L1935">
            <v>0</v>
          </cell>
          <cell r="M1935">
            <v>0</v>
          </cell>
          <cell r="N1935">
            <v>0</v>
          </cell>
          <cell r="P1935">
            <v>0</v>
          </cell>
        </row>
        <row r="1936">
          <cell r="A1936">
            <v>29228</v>
          </cell>
          <cell r="B1936">
            <v>1980</v>
          </cell>
          <cell r="C1936" t="str">
            <v>Jan</v>
          </cell>
          <cell r="D1936">
            <v>8</v>
          </cell>
          <cell r="F1936">
            <v>0</v>
          </cell>
          <cell r="G1936">
            <v>0</v>
          </cell>
          <cell r="H1936">
            <v>348</v>
          </cell>
          <cell r="I1936">
            <v>0.69</v>
          </cell>
          <cell r="J1936">
            <v>0</v>
          </cell>
          <cell r="L1936">
            <v>0</v>
          </cell>
          <cell r="M1936">
            <v>0</v>
          </cell>
          <cell r="N1936">
            <v>0</v>
          </cell>
          <cell r="P1936">
            <v>0</v>
          </cell>
        </row>
        <row r="1937">
          <cell r="A1937">
            <v>29229</v>
          </cell>
          <cell r="B1937">
            <v>1980</v>
          </cell>
          <cell r="C1937" t="str">
            <v>Jan</v>
          </cell>
          <cell r="D1937">
            <v>9</v>
          </cell>
          <cell r="F1937">
            <v>0</v>
          </cell>
          <cell r="G1937">
            <v>0</v>
          </cell>
          <cell r="H1937">
            <v>306</v>
          </cell>
          <cell r="I1937">
            <v>0.60699999999999998</v>
          </cell>
          <cell r="J1937">
            <v>0</v>
          </cell>
          <cell r="L1937">
            <v>0</v>
          </cell>
          <cell r="M1937">
            <v>0</v>
          </cell>
          <cell r="N1937">
            <v>0</v>
          </cell>
          <cell r="P1937">
            <v>0</v>
          </cell>
        </row>
        <row r="1938">
          <cell r="A1938">
            <v>29230</v>
          </cell>
          <cell r="B1938">
            <v>1980</v>
          </cell>
          <cell r="C1938" t="str">
            <v>Jan</v>
          </cell>
          <cell r="D1938">
            <v>10</v>
          </cell>
          <cell r="F1938">
            <v>0</v>
          </cell>
          <cell r="G1938">
            <v>0</v>
          </cell>
          <cell r="H1938">
            <v>243</v>
          </cell>
          <cell r="I1938">
            <v>0.48199999999999998</v>
          </cell>
          <cell r="J1938">
            <v>0</v>
          </cell>
          <cell r="L1938">
            <v>0</v>
          </cell>
          <cell r="M1938">
            <v>0</v>
          </cell>
          <cell r="N1938">
            <v>0</v>
          </cell>
          <cell r="P1938">
            <v>0</v>
          </cell>
        </row>
        <row r="1939">
          <cell r="A1939">
            <v>29231</v>
          </cell>
          <cell r="B1939">
            <v>1980</v>
          </cell>
          <cell r="C1939" t="str">
            <v>Jan</v>
          </cell>
          <cell r="D1939">
            <v>11</v>
          </cell>
          <cell r="F1939">
            <v>0</v>
          </cell>
          <cell r="G1939">
            <v>0</v>
          </cell>
          <cell r="H1939">
            <v>231</v>
          </cell>
          <cell r="I1939">
            <v>0.45800000000000002</v>
          </cell>
          <cell r="J1939">
            <v>0</v>
          </cell>
          <cell r="L1939">
            <v>0</v>
          </cell>
          <cell r="M1939">
            <v>0</v>
          </cell>
          <cell r="N1939">
            <v>0</v>
          </cell>
          <cell r="P1939">
            <v>0</v>
          </cell>
        </row>
        <row r="1940">
          <cell r="A1940">
            <v>29232</v>
          </cell>
          <cell r="B1940">
            <v>1980</v>
          </cell>
          <cell r="C1940" t="str">
            <v>Jan</v>
          </cell>
          <cell r="D1940">
            <v>12</v>
          </cell>
          <cell r="F1940">
            <v>0</v>
          </cell>
          <cell r="G1940">
            <v>0</v>
          </cell>
          <cell r="H1940">
            <v>274</v>
          </cell>
          <cell r="I1940">
            <v>0.54300000000000004</v>
          </cell>
          <cell r="J1940">
            <v>0</v>
          </cell>
          <cell r="L1940">
            <v>0</v>
          </cell>
          <cell r="M1940">
            <v>0</v>
          </cell>
          <cell r="N1940">
            <v>0</v>
          </cell>
          <cell r="P1940">
            <v>0</v>
          </cell>
        </row>
        <row r="1941">
          <cell r="A1941">
            <v>29233</v>
          </cell>
          <cell r="B1941">
            <v>1980</v>
          </cell>
          <cell r="C1941" t="str">
            <v>Jan</v>
          </cell>
          <cell r="D1941">
            <v>13</v>
          </cell>
          <cell r="F1941">
            <v>0</v>
          </cell>
          <cell r="G1941">
            <v>0</v>
          </cell>
          <cell r="H1941">
            <v>1491</v>
          </cell>
          <cell r="I1941">
            <v>2.9569999999999999</v>
          </cell>
          <cell r="J1941">
            <v>0</v>
          </cell>
          <cell r="L1941">
            <v>0</v>
          </cell>
          <cell r="M1941">
            <v>0</v>
          </cell>
          <cell r="N1941">
            <v>0</v>
          </cell>
          <cell r="P1941">
            <v>0</v>
          </cell>
        </row>
        <row r="1942">
          <cell r="A1942">
            <v>29234</v>
          </cell>
          <cell r="B1942">
            <v>1980</v>
          </cell>
          <cell r="C1942" t="str">
            <v>Jan</v>
          </cell>
          <cell r="D1942">
            <v>14</v>
          </cell>
          <cell r="F1942">
            <v>0</v>
          </cell>
          <cell r="G1942">
            <v>0</v>
          </cell>
          <cell r="H1942">
            <v>2249</v>
          </cell>
          <cell r="I1942">
            <v>4.4610000000000003</v>
          </cell>
          <cell r="J1942">
            <v>0</v>
          </cell>
          <cell r="L1942">
            <v>0</v>
          </cell>
          <cell r="M1942">
            <v>0</v>
          </cell>
          <cell r="N1942">
            <v>0</v>
          </cell>
          <cell r="P1942">
            <v>0</v>
          </cell>
        </row>
        <row r="1943">
          <cell r="A1943">
            <v>29235</v>
          </cell>
          <cell r="B1943">
            <v>1980</v>
          </cell>
          <cell r="C1943" t="str">
            <v>Jan</v>
          </cell>
          <cell r="D1943">
            <v>15</v>
          </cell>
          <cell r="F1943">
            <v>0</v>
          </cell>
          <cell r="G1943">
            <v>0</v>
          </cell>
          <cell r="H1943">
            <v>1416</v>
          </cell>
          <cell r="I1943">
            <v>2.8090000000000002</v>
          </cell>
          <cell r="J1943">
            <v>0</v>
          </cell>
          <cell r="L1943">
            <v>0</v>
          </cell>
          <cell r="M1943">
            <v>0</v>
          </cell>
          <cell r="N1943">
            <v>0</v>
          </cell>
          <cell r="P1943">
            <v>0</v>
          </cell>
        </row>
        <row r="1944">
          <cell r="A1944">
            <v>29236</v>
          </cell>
          <cell r="B1944">
            <v>1980</v>
          </cell>
          <cell r="C1944" t="str">
            <v>Jan</v>
          </cell>
          <cell r="D1944">
            <v>16</v>
          </cell>
          <cell r="F1944">
            <v>0</v>
          </cell>
          <cell r="G1944">
            <v>0</v>
          </cell>
          <cell r="H1944">
            <v>893</v>
          </cell>
          <cell r="I1944">
            <v>1.7709999999999999</v>
          </cell>
          <cell r="J1944">
            <v>0</v>
          </cell>
          <cell r="L1944">
            <v>0</v>
          </cell>
          <cell r="M1944">
            <v>0</v>
          </cell>
          <cell r="N1944">
            <v>0</v>
          </cell>
          <cell r="P1944">
            <v>0</v>
          </cell>
        </row>
        <row r="1945">
          <cell r="A1945">
            <v>29237</v>
          </cell>
          <cell r="B1945">
            <v>1980</v>
          </cell>
          <cell r="C1945" t="str">
            <v>Jan</v>
          </cell>
          <cell r="D1945">
            <v>17</v>
          </cell>
          <cell r="F1945">
            <v>0</v>
          </cell>
          <cell r="G1945">
            <v>0</v>
          </cell>
          <cell r="H1945">
            <v>620</v>
          </cell>
          <cell r="I1945">
            <v>1.23</v>
          </cell>
          <cell r="J1945">
            <v>0</v>
          </cell>
          <cell r="L1945">
            <v>0</v>
          </cell>
          <cell r="M1945">
            <v>0</v>
          </cell>
          <cell r="N1945">
            <v>0</v>
          </cell>
          <cell r="P1945">
            <v>0</v>
          </cell>
        </row>
        <row r="1946">
          <cell r="A1946">
            <v>29238</v>
          </cell>
          <cell r="B1946">
            <v>1980</v>
          </cell>
          <cell r="C1946" t="str">
            <v>Jan</v>
          </cell>
          <cell r="D1946">
            <v>18</v>
          </cell>
          <cell r="F1946">
            <v>0</v>
          </cell>
          <cell r="G1946">
            <v>0</v>
          </cell>
          <cell r="H1946">
            <v>924</v>
          </cell>
          <cell r="I1946">
            <v>1.833</v>
          </cell>
          <cell r="J1946">
            <v>0</v>
          </cell>
          <cell r="L1946">
            <v>0</v>
          </cell>
          <cell r="M1946">
            <v>0</v>
          </cell>
          <cell r="N1946">
            <v>0</v>
          </cell>
          <cell r="P1946">
            <v>0</v>
          </cell>
        </row>
        <row r="1947">
          <cell r="A1947">
            <v>29239</v>
          </cell>
          <cell r="B1947">
            <v>1980</v>
          </cell>
          <cell r="C1947" t="str">
            <v>Jan</v>
          </cell>
          <cell r="D1947">
            <v>19</v>
          </cell>
          <cell r="F1947">
            <v>0</v>
          </cell>
          <cell r="G1947">
            <v>0</v>
          </cell>
          <cell r="H1947">
            <v>621</v>
          </cell>
          <cell r="I1947">
            <v>1.232</v>
          </cell>
          <cell r="J1947">
            <v>0</v>
          </cell>
          <cell r="L1947">
            <v>0</v>
          </cell>
          <cell r="M1947">
            <v>0</v>
          </cell>
          <cell r="N1947">
            <v>0</v>
          </cell>
          <cell r="P1947">
            <v>0</v>
          </cell>
        </row>
        <row r="1948">
          <cell r="A1948">
            <v>29240</v>
          </cell>
          <cell r="B1948">
            <v>1980</v>
          </cell>
          <cell r="C1948" t="str">
            <v>Jan</v>
          </cell>
          <cell r="D1948">
            <v>20</v>
          </cell>
          <cell r="F1948">
            <v>0</v>
          </cell>
          <cell r="G1948">
            <v>0</v>
          </cell>
          <cell r="H1948">
            <v>173</v>
          </cell>
          <cell r="I1948">
            <v>0.34300000000000003</v>
          </cell>
          <cell r="J1948">
            <v>0</v>
          </cell>
          <cell r="L1948">
            <v>0</v>
          </cell>
          <cell r="M1948">
            <v>0</v>
          </cell>
          <cell r="N1948">
            <v>0</v>
          </cell>
          <cell r="P1948">
            <v>0</v>
          </cell>
        </row>
        <row r="1949">
          <cell r="A1949">
            <v>29241</v>
          </cell>
          <cell r="B1949">
            <v>1980</v>
          </cell>
          <cell r="C1949" t="str">
            <v>Jan</v>
          </cell>
          <cell r="D1949">
            <v>21</v>
          </cell>
          <cell r="F1949">
            <v>0</v>
          </cell>
          <cell r="G1949">
            <v>0</v>
          </cell>
          <cell r="H1949">
            <v>184</v>
          </cell>
          <cell r="I1949">
            <v>0.36499999999999999</v>
          </cell>
          <cell r="J1949">
            <v>0</v>
          </cell>
          <cell r="L1949">
            <v>0</v>
          </cell>
          <cell r="M1949">
            <v>0</v>
          </cell>
          <cell r="N1949">
            <v>0</v>
          </cell>
          <cell r="P1949">
            <v>0</v>
          </cell>
        </row>
        <row r="1950">
          <cell r="A1950">
            <v>29242</v>
          </cell>
          <cell r="B1950">
            <v>1980</v>
          </cell>
          <cell r="C1950" t="str">
            <v>Jan</v>
          </cell>
          <cell r="D1950">
            <v>22</v>
          </cell>
          <cell r="F1950">
            <v>0</v>
          </cell>
          <cell r="G1950">
            <v>0</v>
          </cell>
          <cell r="H1950">
            <v>184</v>
          </cell>
          <cell r="I1950">
            <v>0.36499999999999999</v>
          </cell>
          <cell r="J1950">
            <v>0</v>
          </cell>
          <cell r="L1950">
            <v>0</v>
          </cell>
          <cell r="M1950">
            <v>0</v>
          </cell>
          <cell r="N1950">
            <v>0</v>
          </cell>
          <cell r="P1950">
            <v>0</v>
          </cell>
        </row>
        <row r="1951">
          <cell r="A1951">
            <v>29243</v>
          </cell>
          <cell r="B1951">
            <v>1980</v>
          </cell>
          <cell r="C1951" t="str">
            <v>Jan</v>
          </cell>
          <cell r="D1951">
            <v>23</v>
          </cell>
          <cell r="F1951">
            <v>0</v>
          </cell>
          <cell r="G1951">
            <v>0</v>
          </cell>
          <cell r="H1951">
            <v>168</v>
          </cell>
          <cell r="I1951">
            <v>0.33300000000000002</v>
          </cell>
          <cell r="J1951">
            <v>0</v>
          </cell>
          <cell r="L1951">
            <v>0</v>
          </cell>
          <cell r="M1951">
            <v>0</v>
          </cell>
          <cell r="N1951">
            <v>0</v>
          </cell>
          <cell r="P1951">
            <v>0</v>
          </cell>
        </row>
        <row r="1952">
          <cell r="A1952">
            <v>29244</v>
          </cell>
          <cell r="B1952">
            <v>1980</v>
          </cell>
          <cell r="C1952" t="str">
            <v>Jan</v>
          </cell>
          <cell r="D1952">
            <v>24</v>
          </cell>
          <cell r="F1952">
            <v>0</v>
          </cell>
          <cell r="G1952">
            <v>0</v>
          </cell>
          <cell r="H1952">
            <v>138</v>
          </cell>
          <cell r="I1952">
            <v>0.27400000000000002</v>
          </cell>
          <cell r="J1952">
            <v>0</v>
          </cell>
          <cell r="L1952">
            <v>0</v>
          </cell>
          <cell r="M1952">
            <v>0</v>
          </cell>
          <cell r="N1952">
            <v>0</v>
          </cell>
          <cell r="P1952">
            <v>0</v>
          </cell>
        </row>
        <row r="1953">
          <cell r="A1953">
            <v>29245</v>
          </cell>
          <cell r="B1953">
            <v>1980</v>
          </cell>
          <cell r="C1953" t="str">
            <v>Jan</v>
          </cell>
          <cell r="D1953">
            <v>25</v>
          </cell>
          <cell r="F1953">
            <v>0</v>
          </cell>
          <cell r="G1953">
            <v>0</v>
          </cell>
          <cell r="H1953">
            <v>137</v>
          </cell>
          <cell r="I1953">
            <v>0.27200000000000002</v>
          </cell>
          <cell r="J1953">
            <v>0</v>
          </cell>
          <cell r="L1953">
            <v>0</v>
          </cell>
          <cell r="M1953">
            <v>0</v>
          </cell>
          <cell r="N1953">
            <v>0</v>
          </cell>
          <cell r="P1953">
            <v>0</v>
          </cell>
        </row>
        <row r="1954">
          <cell r="A1954">
            <v>29246</v>
          </cell>
          <cell r="B1954">
            <v>1980</v>
          </cell>
          <cell r="C1954" t="str">
            <v>Jan</v>
          </cell>
          <cell r="D1954">
            <v>26</v>
          </cell>
          <cell r="F1954">
            <v>0</v>
          </cell>
          <cell r="G1954">
            <v>0</v>
          </cell>
          <cell r="H1954">
            <v>144</v>
          </cell>
          <cell r="I1954">
            <v>0.28599999999999998</v>
          </cell>
          <cell r="J1954">
            <v>0</v>
          </cell>
          <cell r="L1954">
            <v>0</v>
          </cell>
          <cell r="M1954">
            <v>0</v>
          </cell>
          <cell r="N1954">
            <v>0</v>
          </cell>
          <cell r="P1954">
            <v>0</v>
          </cell>
        </row>
        <row r="1955">
          <cell r="A1955">
            <v>29247</v>
          </cell>
          <cell r="B1955">
            <v>1980</v>
          </cell>
          <cell r="C1955" t="str">
            <v>Jan</v>
          </cell>
          <cell r="D1955">
            <v>27</v>
          </cell>
          <cell r="F1955">
            <v>0</v>
          </cell>
          <cell r="G1955">
            <v>0</v>
          </cell>
          <cell r="H1955">
            <v>138</v>
          </cell>
          <cell r="I1955">
            <v>0.27400000000000002</v>
          </cell>
          <cell r="J1955">
            <v>0</v>
          </cell>
          <cell r="L1955">
            <v>0</v>
          </cell>
          <cell r="M1955">
            <v>0</v>
          </cell>
          <cell r="N1955">
            <v>0</v>
          </cell>
          <cell r="P1955">
            <v>0</v>
          </cell>
        </row>
        <row r="1956">
          <cell r="A1956">
            <v>29248</v>
          </cell>
          <cell r="B1956">
            <v>1980</v>
          </cell>
          <cell r="C1956" t="str">
            <v>Jan</v>
          </cell>
          <cell r="D1956">
            <v>28</v>
          </cell>
          <cell r="F1956">
            <v>0</v>
          </cell>
          <cell r="G1956">
            <v>0</v>
          </cell>
          <cell r="H1956">
            <v>113</v>
          </cell>
          <cell r="I1956">
            <v>0.224</v>
          </cell>
          <cell r="J1956">
            <v>0</v>
          </cell>
          <cell r="L1956">
            <v>0</v>
          </cell>
          <cell r="M1956">
            <v>0</v>
          </cell>
          <cell r="N1956">
            <v>0</v>
          </cell>
          <cell r="P1956">
            <v>0</v>
          </cell>
        </row>
        <row r="1957">
          <cell r="A1957">
            <v>29249</v>
          </cell>
          <cell r="B1957">
            <v>1980</v>
          </cell>
          <cell r="C1957" t="str">
            <v>Jan</v>
          </cell>
          <cell r="D1957">
            <v>29</v>
          </cell>
          <cell r="F1957">
            <v>0</v>
          </cell>
          <cell r="G1957">
            <v>0</v>
          </cell>
          <cell r="H1957">
            <v>77</v>
          </cell>
          <cell r="I1957">
            <v>0.153</v>
          </cell>
          <cell r="J1957">
            <v>0</v>
          </cell>
          <cell r="L1957">
            <v>0</v>
          </cell>
          <cell r="M1957">
            <v>0</v>
          </cell>
          <cell r="N1957">
            <v>0</v>
          </cell>
          <cell r="P1957">
            <v>0</v>
          </cell>
        </row>
        <row r="1958">
          <cell r="A1958">
            <v>29250</v>
          </cell>
          <cell r="B1958">
            <v>1980</v>
          </cell>
          <cell r="C1958" t="str">
            <v>Jan</v>
          </cell>
          <cell r="D1958">
            <v>30</v>
          </cell>
          <cell r="F1958">
            <v>0</v>
          </cell>
          <cell r="G1958">
            <v>0</v>
          </cell>
          <cell r="H1958">
            <v>76</v>
          </cell>
          <cell r="I1958">
            <v>0.151</v>
          </cell>
          <cell r="J1958">
            <v>0</v>
          </cell>
          <cell r="L1958">
            <v>0</v>
          </cell>
          <cell r="M1958">
            <v>0</v>
          </cell>
          <cell r="N1958">
            <v>0</v>
          </cell>
          <cell r="P1958">
            <v>0</v>
          </cell>
        </row>
        <row r="1959">
          <cell r="A1959">
            <v>29251</v>
          </cell>
          <cell r="B1959">
            <v>1980</v>
          </cell>
          <cell r="C1959" t="str">
            <v>Jan</v>
          </cell>
          <cell r="D1959">
            <v>31</v>
          </cell>
          <cell r="F1959">
            <v>0</v>
          </cell>
          <cell r="G1959">
            <v>0</v>
          </cell>
          <cell r="H1959">
            <v>81</v>
          </cell>
          <cell r="I1959">
            <v>0.161</v>
          </cell>
          <cell r="J1959">
            <v>0</v>
          </cell>
          <cell r="L1959">
            <v>0</v>
          </cell>
          <cell r="M1959">
            <v>0</v>
          </cell>
          <cell r="N1959">
            <v>0</v>
          </cell>
          <cell r="P1959">
            <v>0</v>
          </cell>
        </row>
        <row r="1960">
          <cell r="A1960">
            <v>29252</v>
          </cell>
          <cell r="B1960">
            <v>1980</v>
          </cell>
          <cell r="C1960" t="str">
            <v>Feb</v>
          </cell>
          <cell r="D1960">
            <v>1</v>
          </cell>
          <cell r="F1960">
            <v>0</v>
          </cell>
          <cell r="G1960">
            <v>0</v>
          </cell>
          <cell r="H1960">
            <v>85</v>
          </cell>
          <cell r="I1960">
            <v>0.16900000000000001</v>
          </cell>
          <cell r="J1960">
            <v>0</v>
          </cell>
          <cell r="L1960">
            <v>0</v>
          </cell>
          <cell r="M1960">
            <v>0</v>
          </cell>
          <cell r="N1960">
            <v>0</v>
          </cell>
          <cell r="P1960">
            <v>0</v>
          </cell>
        </row>
        <row r="1961">
          <cell r="A1961">
            <v>29253</v>
          </cell>
          <cell r="B1961">
            <v>1980</v>
          </cell>
          <cell r="C1961" t="str">
            <v>Feb</v>
          </cell>
          <cell r="D1961">
            <v>2</v>
          </cell>
          <cell r="F1961">
            <v>0</v>
          </cell>
          <cell r="G1961">
            <v>0</v>
          </cell>
          <cell r="H1961">
            <v>86</v>
          </cell>
          <cell r="I1961">
            <v>0.17100000000000001</v>
          </cell>
          <cell r="J1961">
            <v>0</v>
          </cell>
          <cell r="L1961">
            <v>0</v>
          </cell>
          <cell r="M1961">
            <v>0</v>
          </cell>
          <cell r="N1961">
            <v>0</v>
          </cell>
          <cell r="P1961">
            <v>0</v>
          </cell>
        </row>
        <row r="1962">
          <cell r="A1962">
            <v>29254</v>
          </cell>
          <cell r="B1962">
            <v>1980</v>
          </cell>
          <cell r="C1962" t="str">
            <v>Feb</v>
          </cell>
          <cell r="D1962">
            <v>3</v>
          </cell>
          <cell r="F1962">
            <v>0</v>
          </cell>
          <cell r="G1962">
            <v>0</v>
          </cell>
          <cell r="H1962">
            <v>102</v>
          </cell>
          <cell r="I1962">
            <v>0.20200000000000001</v>
          </cell>
          <cell r="J1962">
            <v>0</v>
          </cell>
          <cell r="L1962">
            <v>0</v>
          </cell>
          <cell r="M1962">
            <v>0</v>
          </cell>
          <cell r="N1962">
            <v>0</v>
          </cell>
          <cell r="P1962">
            <v>0</v>
          </cell>
        </row>
        <row r="1963">
          <cell r="A1963">
            <v>29255</v>
          </cell>
          <cell r="B1963">
            <v>1980</v>
          </cell>
          <cell r="C1963" t="str">
            <v>Feb</v>
          </cell>
          <cell r="D1963">
            <v>4</v>
          </cell>
          <cell r="F1963">
            <v>0</v>
          </cell>
          <cell r="G1963">
            <v>0</v>
          </cell>
          <cell r="H1963">
            <v>172</v>
          </cell>
          <cell r="I1963">
            <v>0.34100000000000003</v>
          </cell>
          <cell r="J1963">
            <v>0</v>
          </cell>
          <cell r="L1963">
            <v>0</v>
          </cell>
          <cell r="M1963">
            <v>0</v>
          </cell>
          <cell r="N1963">
            <v>0</v>
          </cell>
          <cell r="P1963">
            <v>0</v>
          </cell>
        </row>
        <row r="1964">
          <cell r="A1964">
            <v>29256</v>
          </cell>
          <cell r="B1964">
            <v>1980</v>
          </cell>
          <cell r="C1964" t="str">
            <v>Feb</v>
          </cell>
          <cell r="D1964">
            <v>5</v>
          </cell>
          <cell r="F1964">
            <v>0</v>
          </cell>
          <cell r="G1964">
            <v>0</v>
          </cell>
          <cell r="H1964">
            <v>446</v>
          </cell>
          <cell r="I1964">
            <v>0.88500000000000001</v>
          </cell>
          <cell r="J1964">
            <v>0</v>
          </cell>
          <cell r="L1964">
            <v>0</v>
          </cell>
          <cell r="M1964">
            <v>0</v>
          </cell>
          <cell r="N1964">
            <v>0</v>
          </cell>
          <cell r="P1964">
            <v>0</v>
          </cell>
        </row>
        <row r="1965">
          <cell r="A1965">
            <v>29257</v>
          </cell>
          <cell r="B1965">
            <v>1980</v>
          </cell>
          <cell r="C1965" t="str">
            <v>Feb</v>
          </cell>
          <cell r="D1965">
            <v>6</v>
          </cell>
          <cell r="F1965">
            <v>0</v>
          </cell>
          <cell r="G1965">
            <v>0</v>
          </cell>
          <cell r="H1965">
            <v>293</v>
          </cell>
          <cell r="I1965">
            <v>0.58099999999999996</v>
          </cell>
          <cell r="J1965">
            <v>0</v>
          </cell>
          <cell r="L1965">
            <v>0</v>
          </cell>
          <cell r="M1965">
            <v>0</v>
          </cell>
          <cell r="N1965">
            <v>0</v>
          </cell>
          <cell r="P1965">
            <v>0</v>
          </cell>
        </row>
        <row r="1966">
          <cell r="A1966">
            <v>29258</v>
          </cell>
          <cell r="B1966">
            <v>1980</v>
          </cell>
          <cell r="C1966" t="str">
            <v>Feb</v>
          </cell>
          <cell r="D1966">
            <v>7</v>
          </cell>
          <cell r="F1966">
            <v>0</v>
          </cell>
          <cell r="G1966">
            <v>0</v>
          </cell>
          <cell r="H1966">
            <v>286</v>
          </cell>
          <cell r="I1966">
            <v>0.56699999999999995</v>
          </cell>
          <cell r="J1966">
            <v>0</v>
          </cell>
          <cell r="L1966">
            <v>0</v>
          </cell>
          <cell r="M1966">
            <v>0</v>
          </cell>
          <cell r="N1966">
            <v>0</v>
          </cell>
          <cell r="P1966">
            <v>0</v>
          </cell>
        </row>
        <row r="1967">
          <cell r="A1967">
            <v>29259</v>
          </cell>
          <cell r="B1967">
            <v>1980</v>
          </cell>
          <cell r="C1967" t="str">
            <v>Feb</v>
          </cell>
          <cell r="D1967">
            <v>8</v>
          </cell>
          <cell r="F1967">
            <v>0</v>
          </cell>
          <cell r="G1967">
            <v>0</v>
          </cell>
          <cell r="H1967">
            <v>265</v>
          </cell>
          <cell r="I1967">
            <v>0.52600000000000002</v>
          </cell>
          <cell r="J1967">
            <v>0</v>
          </cell>
          <cell r="L1967">
            <v>0</v>
          </cell>
          <cell r="M1967">
            <v>0</v>
          </cell>
          <cell r="N1967">
            <v>0</v>
          </cell>
          <cell r="P1967">
            <v>0</v>
          </cell>
        </row>
        <row r="1968">
          <cell r="A1968">
            <v>29260</v>
          </cell>
          <cell r="B1968">
            <v>1980</v>
          </cell>
          <cell r="C1968" t="str">
            <v>Feb</v>
          </cell>
          <cell r="D1968">
            <v>9</v>
          </cell>
          <cell r="F1968">
            <v>0</v>
          </cell>
          <cell r="G1968">
            <v>0</v>
          </cell>
          <cell r="H1968">
            <v>250</v>
          </cell>
          <cell r="I1968">
            <v>0.496</v>
          </cell>
          <cell r="J1968">
            <v>0</v>
          </cell>
          <cell r="L1968">
            <v>0</v>
          </cell>
          <cell r="M1968">
            <v>0</v>
          </cell>
          <cell r="N1968">
            <v>0</v>
          </cell>
          <cell r="P1968">
            <v>0</v>
          </cell>
        </row>
        <row r="1969">
          <cell r="A1969">
            <v>29261</v>
          </cell>
          <cell r="B1969">
            <v>1980</v>
          </cell>
          <cell r="C1969" t="str">
            <v>Feb</v>
          </cell>
          <cell r="D1969">
            <v>10</v>
          </cell>
          <cell r="F1969">
            <v>0</v>
          </cell>
          <cell r="G1969">
            <v>0</v>
          </cell>
          <cell r="H1969">
            <v>148</v>
          </cell>
          <cell r="I1969">
            <v>0.29399999999999998</v>
          </cell>
          <cell r="J1969">
            <v>0</v>
          </cell>
          <cell r="L1969">
            <v>0</v>
          </cell>
          <cell r="M1969">
            <v>0</v>
          </cell>
          <cell r="N1969">
            <v>0</v>
          </cell>
          <cell r="P1969">
            <v>0</v>
          </cell>
        </row>
        <row r="1970">
          <cell r="A1970">
            <v>29262</v>
          </cell>
          <cell r="B1970">
            <v>1980</v>
          </cell>
          <cell r="C1970" t="str">
            <v>Feb</v>
          </cell>
          <cell r="D1970">
            <v>11</v>
          </cell>
          <cell r="F1970">
            <v>0</v>
          </cell>
          <cell r="G1970">
            <v>0</v>
          </cell>
          <cell r="H1970">
            <v>133</v>
          </cell>
          <cell r="I1970">
            <v>0.26400000000000001</v>
          </cell>
          <cell r="J1970">
            <v>0</v>
          </cell>
          <cell r="L1970">
            <v>0</v>
          </cell>
          <cell r="M1970">
            <v>0</v>
          </cell>
          <cell r="N1970">
            <v>0</v>
          </cell>
          <cell r="P1970">
            <v>0</v>
          </cell>
        </row>
        <row r="1971">
          <cell r="A1971">
            <v>29263</v>
          </cell>
          <cell r="B1971">
            <v>1980</v>
          </cell>
          <cell r="C1971" t="str">
            <v>Feb</v>
          </cell>
          <cell r="D1971">
            <v>12</v>
          </cell>
          <cell r="F1971">
            <v>0</v>
          </cell>
          <cell r="G1971">
            <v>0</v>
          </cell>
          <cell r="H1971">
            <v>131</v>
          </cell>
          <cell r="I1971">
            <v>0.26</v>
          </cell>
          <cell r="J1971">
            <v>0</v>
          </cell>
          <cell r="L1971">
            <v>0</v>
          </cell>
          <cell r="M1971">
            <v>0</v>
          </cell>
          <cell r="N1971">
            <v>0</v>
          </cell>
          <cell r="P1971">
            <v>0</v>
          </cell>
        </row>
        <row r="1972">
          <cell r="A1972">
            <v>29264</v>
          </cell>
          <cell r="B1972">
            <v>1980</v>
          </cell>
          <cell r="C1972" t="str">
            <v>Feb</v>
          </cell>
          <cell r="D1972">
            <v>13</v>
          </cell>
          <cell r="F1972">
            <v>0</v>
          </cell>
          <cell r="G1972">
            <v>0</v>
          </cell>
          <cell r="H1972">
            <v>136</v>
          </cell>
          <cell r="I1972">
            <v>0.27</v>
          </cell>
          <cell r="J1972">
            <v>0</v>
          </cell>
          <cell r="L1972">
            <v>0</v>
          </cell>
          <cell r="M1972">
            <v>0</v>
          </cell>
          <cell r="N1972">
            <v>0</v>
          </cell>
          <cell r="P1972">
            <v>0</v>
          </cell>
        </row>
        <row r="1973">
          <cell r="A1973">
            <v>29265</v>
          </cell>
          <cell r="B1973">
            <v>1980</v>
          </cell>
          <cell r="C1973" t="str">
            <v>Feb</v>
          </cell>
          <cell r="D1973">
            <v>14</v>
          </cell>
          <cell r="F1973">
            <v>0</v>
          </cell>
          <cell r="G1973">
            <v>0</v>
          </cell>
          <cell r="H1973">
            <v>130</v>
          </cell>
          <cell r="I1973">
            <v>0.25800000000000001</v>
          </cell>
          <cell r="J1973">
            <v>0</v>
          </cell>
          <cell r="L1973">
            <v>0</v>
          </cell>
          <cell r="M1973">
            <v>0</v>
          </cell>
          <cell r="N1973">
            <v>0</v>
          </cell>
          <cell r="P1973">
            <v>0</v>
          </cell>
        </row>
        <row r="1974">
          <cell r="A1974">
            <v>29266</v>
          </cell>
          <cell r="B1974">
            <v>1980</v>
          </cell>
          <cell r="C1974" t="str">
            <v>Feb</v>
          </cell>
          <cell r="D1974">
            <v>15</v>
          </cell>
          <cell r="F1974">
            <v>0</v>
          </cell>
          <cell r="G1974">
            <v>0</v>
          </cell>
          <cell r="H1974">
            <v>108</v>
          </cell>
          <cell r="I1974">
            <v>0.214</v>
          </cell>
          <cell r="J1974">
            <v>0</v>
          </cell>
          <cell r="L1974">
            <v>0</v>
          </cell>
          <cell r="M1974">
            <v>0</v>
          </cell>
          <cell r="N1974">
            <v>0</v>
          </cell>
          <cell r="P1974">
            <v>0</v>
          </cell>
        </row>
        <row r="1975">
          <cell r="A1975">
            <v>29267</v>
          </cell>
          <cell r="B1975">
            <v>1980</v>
          </cell>
          <cell r="C1975" t="str">
            <v>Feb</v>
          </cell>
          <cell r="D1975">
            <v>16</v>
          </cell>
          <cell r="F1975">
            <v>0</v>
          </cell>
          <cell r="G1975">
            <v>0</v>
          </cell>
          <cell r="H1975">
            <v>108</v>
          </cell>
          <cell r="I1975">
            <v>0.214</v>
          </cell>
          <cell r="J1975">
            <v>0</v>
          </cell>
          <cell r="L1975">
            <v>0</v>
          </cell>
          <cell r="M1975">
            <v>0</v>
          </cell>
          <cell r="N1975">
            <v>0</v>
          </cell>
          <cell r="P1975">
            <v>0</v>
          </cell>
        </row>
        <row r="1976">
          <cell r="A1976">
            <v>29268</v>
          </cell>
          <cell r="B1976">
            <v>1980</v>
          </cell>
          <cell r="C1976" t="str">
            <v>Feb</v>
          </cell>
          <cell r="D1976">
            <v>17</v>
          </cell>
          <cell r="F1976">
            <v>0</v>
          </cell>
          <cell r="G1976">
            <v>0</v>
          </cell>
          <cell r="H1976">
            <v>110</v>
          </cell>
          <cell r="I1976">
            <v>0.218</v>
          </cell>
          <cell r="J1976">
            <v>0</v>
          </cell>
          <cell r="L1976">
            <v>0</v>
          </cell>
          <cell r="M1976">
            <v>0</v>
          </cell>
          <cell r="N1976">
            <v>0</v>
          </cell>
          <cell r="P1976">
            <v>0</v>
          </cell>
        </row>
        <row r="1977">
          <cell r="A1977">
            <v>29269</v>
          </cell>
          <cell r="B1977">
            <v>1980</v>
          </cell>
          <cell r="C1977" t="str">
            <v>Feb</v>
          </cell>
          <cell r="D1977">
            <v>18</v>
          </cell>
          <cell r="F1977">
            <v>0</v>
          </cell>
          <cell r="G1977">
            <v>0</v>
          </cell>
          <cell r="H1977">
            <v>116</v>
          </cell>
          <cell r="I1977">
            <v>0.23</v>
          </cell>
          <cell r="J1977">
            <v>0</v>
          </cell>
          <cell r="L1977">
            <v>0</v>
          </cell>
          <cell r="M1977">
            <v>0</v>
          </cell>
          <cell r="N1977">
            <v>0</v>
          </cell>
          <cell r="P1977">
            <v>0</v>
          </cell>
        </row>
        <row r="1978">
          <cell r="A1978">
            <v>29270</v>
          </cell>
          <cell r="B1978">
            <v>1980</v>
          </cell>
          <cell r="C1978" t="str">
            <v>Feb</v>
          </cell>
          <cell r="D1978">
            <v>19</v>
          </cell>
          <cell r="F1978">
            <v>0</v>
          </cell>
          <cell r="G1978">
            <v>0</v>
          </cell>
          <cell r="H1978">
            <v>911</v>
          </cell>
          <cell r="I1978">
            <v>1.8069999999999999</v>
          </cell>
          <cell r="J1978">
            <v>0</v>
          </cell>
          <cell r="L1978">
            <v>0</v>
          </cell>
          <cell r="M1978">
            <v>0</v>
          </cell>
          <cell r="N1978">
            <v>0</v>
          </cell>
          <cell r="P1978">
            <v>0</v>
          </cell>
        </row>
        <row r="1979">
          <cell r="A1979">
            <v>29271</v>
          </cell>
          <cell r="B1979">
            <v>1980</v>
          </cell>
          <cell r="C1979" t="str">
            <v>Feb</v>
          </cell>
          <cell r="D1979">
            <v>20</v>
          </cell>
          <cell r="F1979">
            <v>0</v>
          </cell>
          <cell r="G1979">
            <v>0</v>
          </cell>
          <cell r="H1979">
            <v>1328</v>
          </cell>
          <cell r="I1979">
            <v>2.6339999999999999</v>
          </cell>
          <cell r="J1979">
            <v>0</v>
          </cell>
          <cell r="L1979">
            <v>0</v>
          </cell>
          <cell r="M1979">
            <v>0</v>
          </cell>
          <cell r="N1979">
            <v>0</v>
          </cell>
          <cell r="P1979">
            <v>0</v>
          </cell>
        </row>
        <row r="1980">
          <cell r="A1980">
            <v>29272</v>
          </cell>
          <cell r="B1980">
            <v>1980</v>
          </cell>
          <cell r="C1980" t="str">
            <v>Feb</v>
          </cell>
          <cell r="D1980">
            <v>21</v>
          </cell>
          <cell r="F1980">
            <v>0</v>
          </cell>
          <cell r="G1980">
            <v>0</v>
          </cell>
          <cell r="H1980">
            <v>1310</v>
          </cell>
          <cell r="I1980">
            <v>2.5979999999999999</v>
          </cell>
          <cell r="J1980">
            <v>0</v>
          </cell>
          <cell r="L1980">
            <v>0</v>
          </cell>
          <cell r="M1980">
            <v>0</v>
          </cell>
          <cell r="N1980">
            <v>0</v>
          </cell>
          <cell r="P1980">
            <v>0</v>
          </cell>
        </row>
        <row r="1981">
          <cell r="A1981">
            <v>29273</v>
          </cell>
          <cell r="B1981">
            <v>1980</v>
          </cell>
          <cell r="C1981" t="str">
            <v>Feb</v>
          </cell>
          <cell r="D1981">
            <v>22</v>
          </cell>
          <cell r="F1981">
            <v>0</v>
          </cell>
          <cell r="G1981">
            <v>0</v>
          </cell>
          <cell r="H1981">
            <v>843</v>
          </cell>
          <cell r="I1981">
            <v>1.6719999999999999</v>
          </cell>
          <cell r="J1981">
            <v>0</v>
          </cell>
          <cell r="L1981">
            <v>0</v>
          </cell>
          <cell r="M1981">
            <v>0</v>
          </cell>
          <cell r="N1981">
            <v>0</v>
          </cell>
          <cell r="P1981">
            <v>0</v>
          </cell>
        </row>
        <row r="1982">
          <cell r="A1982">
            <v>29274</v>
          </cell>
          <cell r="B1982">
            <v>1980</v>
          </cell>
          <cell r="C1982" t="str">
            <v>Feb</v>
          </cell>
          <cell r="D1982">
            <v>23</v>
          </cell>
          <cell r="F1982">
            <v>0</v>
          </cell>
          <cell r="G1982">
            <v>0</v>
          </cell>
          <cell r="H1982">
            <v>748</v>
          </cell>
          <cell r="I1982">
            <v>1.484</v>
          </cell>
          <cell r="J1982">
            <v>0</v>
          </cell>
          <cell r="L1982">
            <v>0</v>
          </cell>
          <cell r="M1982">
            <v>0</v>
          </cell>
          <cell r="N1982">
            <v>0</v>
          </cell>
          <cell r="P1982">
            <v>0</v>
          </cell>
        </row>
        <row r="1983">
          <cell r="A1983">
            <v>29275</v>
          </cell>
          <cell r="B1983">
            <v>1980</v>
          </cell>
          <cell r="C1983" t="str">
            <v>Feb</v>
          </cell>
          <cell r="D1983">
            <v>24</v>
          </cell>
          <cell r="F1983">
            <v>0</v>
          </cell>
          <cell r="G1983">
            <v>0</v>
          </cell>
          <cell r="H1983">
            <v>503</v>
          </cell>
          <cell r="I1983">
            <v>0.998</v>
          </cell>
          <cell r="J1983">
            <v>0</v>
          </cell>
          <cell r="L1983">
            <v>0</v>
          </cell>
          <cell r="M1983">
            <v>0</v>
          </cell>
          <cell r="N1983">
            <v>0</v>
          </cell>
          <cell r="P1983">
            <v>0</v>
          </cell>
        </row>
        <row r="1984">
          <cell r="A1984">
            <v>29276</v>
          </cell>
          <cell r="B1984">
            <v>1980</v>
          </cell>
          <cell r="C1984" t="str">
            <v>Feb</v>
          </cell>
          <cell r="D1984">
            <v>25</v>
          </cell>
          <cell r="F1984">
            <v>0</v>
          </cell>
          <cell r="G1984">
            <v>0</v>
          </cell>
          <cell r="H1984">
            <v>349</v>
          </cell>
          <cell r="I1984">
            <v>0.69199999999999995</v>
          </cell>
          <cell r="J1984">
            <v>0</v>
          </cell>
          <cell r="L1984">
            <v>0</v>
          </cell>
          <cell r="M1984">
            <v>0</v>
          </cell>
          <cell r="N1984">
            <v>0</v>
          </cell>
          <cell r="P1984">
            <v>0</v>
          </cell>
        </row>
        <row r="1985">
          <cell r="A1985">
            <v>29277</v>
          </cell>
          <cell r="B1985">
            <v>1980</v>
          </cell>
          <cell r="C1985" t="str">
            <v>Feb</v>
          </cell>
          <cell r="D1985">
            <v>26</v>
          </cell>
          <cell r="F1985">
            <v>0</v>
          </cell>
          <cell r="G1985">
            <v>0</v>
          </cell>
          <cell r="H1985">
            <v>318</v>
          </cell>
          <cell r="I1985">
            <v>0.63100000000000001</v>
          </cell>
          <cell r="J1985">
            <v>0</v>
          </cell>
          <cell r="L1985">
            <v>0</v>
          </cell>
          <cell r="M1985">
            <v>0</v>
          </cell>
          <cell r="N1985">
            <v>0</v>
          </cell>
          <cell r="P1985">
            <v>0</v>
          </cell>
        </row>
        <row r="1986">
          <cell r="A1986">
            <v>29278</v>
          </cell>
          <cell r="B1986">
            <v>1980</v>
          </cell>
          <cell r="C1986" t="str">
            <v>Feb</v>
          </cell>
          <cell r="D1986">
            <v>27</v>
          </cell>
          <cell r="F1986">
            <v>0</v>
          </cell>
          <cell r="G1986">
            <v>0</v>
          </cell>
          <cell r="H1986">
            <v>245</v>
          </cell>
          <cell r="I1986">
            <v>0.48599999999999999</v>
          </cell>
          <cell r="J1986">
            <v>0</v>
          </cell>
          <cell r="L1986">
            <v>0</v>
          </cell>
          <cell r="M1986">
            <v>0</v>
          </cell>
          <cell r="N1986">
            <v>0</v>
          </cell>
          <cell r="P1986">
            <v>0</v>
          </cell>
        </row>
        <row r="1987">
          <cell r="A1987">
            <v>29279</v>
          </cell>
          <cell r="B1987">
            <v>1980</v>
          </cell>
          <cell r="C1987" t="str">
            <v>Feb</v>
          </cell>
          <cell r="D1987">
            <v>28</v>
          </cell>
          <cell r="F1987">
            <v>0</v>
          </cell>
          <cell r="G1987">
            <v>0</v>
          </cell>
          <cell r="H1987">
            <v>336</v>
          </cell>
          <cell r="I1987">
            <v>0.66600000000000004</v>
          </cell>
          <cell r="J1987">
            <v>0</v>
          </cell>
          <cell r="L1987">
            <v>0</v>
          </cell>
          <cell r="M1987">
            <v>0</v>
          </cell>
          <cell r="N1987">
            <v>0</v>
          </cell>
          <cell r="P1987">
            <v>0</v>
          </cell>
        </row>
        <row r="1988">
          <cell r="A1988">
            <v>29280</v>
          </cell>
          <cell r="B1988">
            <v>1980</v>
          </cell>
          <cell r="C1988" t="str">
            <v>Feb</v>
          </cell>
          <cell r="D1988">
            <v>29</v>
          </cell>
          <cell r="F1988">
            <v>0</v>
          </cell>
          <cell r="G1988">
            <v>0</v>
          </cell>
          <cell r="H1988">
            <v>278</v>
          </cell>
          <cell r="I1988">
            <v>0.55100000000000005</v>
          </cell>
          <cell r="J1988">
            <v>0</v>
          </cell>
          <cell r="L1988">
            <v>0</v>
          </cell>
          <cell r="M1988">
            <v>0</v>
          </cell>
          <cell r="N1988">
            <v>0</v>
          </cell>
          <cell r="P1988">
            <v>0</v>
          </cell>
        </row>
        <row r="1989">
          <cell r="A1989">
            <v>29281</v>
          </cell>
          <cell r="B1989">
            <v>1980</v>
          </cell>
          <cell r="C1989" t="str">
            <v>Mar</v>
          </cell>
          <cell r="D1989">
            <v>1</v>
          </cell>
          <cell r="F1989">
            <v>0</v>
          </cell>
          <cell r="G1989">
            <v>0</v>
          </cell>
          <cell r="H1989">
            <v>281</v>
          </cell>
          <cell r="I1989">
            <v>0.55700000000000005</v>
          </cell>
          <cell r="J1989">
            <v>0</v>
          </cell>
          <cell r="L1989">
            <v>0</v>
          </cell>
          <cell r="M1989">
            <v>0</v>
          </cell>
          <cell r="N1989">
            <v>0</v>
          </cell>
          <cell r="P1989">
            <v>0</v>
          </cell>
        </row>
        <row r="1990">
          <cell r="A1990">
            <v>29282</v>
          </cell>
          <cell r="B1990">
            <v>1980</v>
          </cell>
          <cell r="C1990" t="str">
            <v>Mar</v>
          </cell>
          <cell r="D1990">
            <v>2</v>
          </cell>
          <cell r="F1990">
            <v>0</v>
          </cell>
          <cell r="G1990">
            <v>0</v>
          </cell>
          <cell r="H1990">
            <v>259</v>
          </cell>
          <cell r="I1990">
            <v>0.51400000000000001</v>
          </cell>
          <cell r="J1990">
            <v>0</v>
          </cell>
          <cell r="L1990">
            <v>0</v>
          </cell>
          <cell r="M1990">
            <v>0</v>
          </cell>
          <cell r="N1990">
            <v>0</v>
          </cell>
          <cell r="P1990">
            <v>0</v>
          </cell>
        </row>
        <row r="1991">
          <cell r="A1991">
            <v>29283</v>
          </cell>
          <cell r="B1991">
            <v>1980</v>
          </cell>
          <cell r="C1991" t="str">
            <v>Mar</v>
          </cell>
          <cell r="D1991">
            <v>3</v>
          </cell>
          <cell r="F1991">
            <v>0</v>
          </cell>
          <cell r="G1991">
            <v>0</v>
          </cell>
          <cell r="H1991">
            <v>214</v>
          </cell>
          <cell r="I1991">
            <v>0.42399999999999999</v>
          </cell>
          <cell r="J1991">
            <v>0</v>
          </cell>
          <cell r="L1991">
            <v>0</v>
          </cell>
          <cell r="M1991">
            <v>0</v>
          </cell>
          <cell r="N1991">
            <v>0</v>
          </cell>
          <cell r="P1991">
            <v>0</v>
          </cell>
        </row>
        <row r="1992">
          <cell r="A1992">
            <v>29284</v>
          </cell>
          <cell r="B1992">
            <v>1980</v>
          </cell>
          <cell r="C1992" t="str">
            <v>Mar</v>
          </cell>
          <cell r="D1992">
            <v>4</v>
          </cell>
          <cell r="F1992">
            <v>0</v>
          </cell>
          <cell r="G1992">
            <v>0</v>
          </cell>
          <cell r="H1992">
            <v>200</v>
          </cell>
          <cell r="I1992">
            <v>0.39700000000000002</v>
          </cell>
          <cell r="J1992">
            <v>0</v>
          </cell>
          <cell r="L1992">
            <v>0</v>
          </cell>
          <cell r="M1992">
            <v>0</v>
          </cell>
          <cell r="N1992">
            <v>0</v>
          </cell>
          <cell r="P1992">
            <v>0</v>
          </cell>
        </row>
        <row r="1993">
          <cell r="A1993">
            <v>29285</v>
          </cell>
          <cell r="B1993">
            <v>1980</v>
          </cell>
          <cell r="C1993" t="str">
            <v>Mar</v>
          </cell>
          <cell r="D1993">
            <v>5</v>
          </cell>
          <cell r="F1993">
            <v>0</v>
          </cell>
          <cell r="G1993">
            <v>0</v>
          </cell>
          <cell r="H1993">
            <v>253</v>
          </cell>
          <cell r="I1993">
            <v>0.502</v>
          </cell>
          <cell r="J1993">
            <v>0</v>
          </cell>
          <cell r="L1993">
            <v>0</v>
          </cell>
          <cell r="M1993">
            <v>0</v>
          </cell>
          <cell r="N1993">
            <v>0</v>
          </cell>
          <cell r="P1993">
            <v>0</v>
          </cell>
        </row>
        <row r="1994">
          <cell r="A1994">
            <v>29286</v>
          </cell>
          <cell r="B1994">
            <v>1980</v>
          </cell>
          <cell r="C1994" t="str">
            <v>Mar</v>
          </cell>
          <cell r="D1994">
            <v>6</v>
          </cell>
          <cell r="F1994">
            <v>0</v>
          </cell>
          <cell r="G1994">
            <v>0</v>
          </cell>
          <cell r="H1994">
            <v>354</v>
          </cell>
          <cell r="I1994">
            <v>0.70199999999999996</v>
          </cell>
          <cell r="J1994">
            <v>0</v>
          </cell>
          <cell r="L1994">
            <v>0</v>
          </cell>
          <cell r="M1994">
            <v>0</v>
          </cell>
          <cell r="N1994">
            <v>0</v>
          </cell>
          <cell r="P1994">
            <v>0</v>
          </cell>
        </row>
        <row r="1995">
          <cell r="A1995">
            <v>29287</v>
          </cell>
          <cell r="B1995">
            <v>1980</v>
          </cell>
          <cell r="C1995" t="str">
            <v>Mar</v>
          </cell>
          <cell r="D1995">
            <v>7</v>
          </cell>
          <cell r="F1995">
            <v>0</v>
          </cell>
          <cell r="G1995">
            <v>0</v>
          </cell>
          <cell r="H1995">
            <v>321</v>
          </cell>
          <cell r="I1995">
            <v>0.63700000000000001</v>
          </cell>
          <cell r="J1995">
            <v>0</v>
          </cell>
          <cell r="L1995">
            <v>0</v>
          </cell>
          <cell r="M1995">
            <v>0</v>
          </cell>
          <cell r="N1995">
            <v>0</v>
          </cell>
          <cell r="P1995">
            <v>0</v>
          </cell>
        </row>
        <row r="1996">
          <cell r="A1996">
            <v>29288</v>
          </cell>
          <cell r="B1996">
            <v>1980</v>
          </cell>
          <cell r="C1996" t="str">
            <v>Mar</v>
          </cell>
          <cell r="D1996">
            <v>8</v>
          </cell>
          <cell r="F1996">
            <v>0</v>
          </cell>
          <cell r="G1996">
            <v>0</v>
          </cell>
          <cell r="H1996">
            <v>278</v>
          </cell>
          <cell r="I1996">
            <v>0.55100000000000005</v>
          </cell>
          <cell r="J1996">
            <v>0</v>
          </cell>
          <cell r="L1996">
            <v>0</v>
          </cell>
          <cell r="M1996">
            <v>0</v>
          </cell>
          <cell r="N1996">
            <v>0</v>
          </cell>
          <cell r="P1996">
            <v>0</v>
          </cell>
        </row>
        <row r="1997">
          <cell r="A1997">
            <v>29289</v>
          </cell>
          <cell r="B1997">
            <v>1980</v>
          </cell>
          <cell r="C1997" t="str">
            <v>Mar</v>
          </cell>
          <cell r="D1997">
            <v>9</v>
          </cell>
          <cell r="F1997">
            <v>0</v>
          </cell>
          <cell r="G1997">
            <v>0</v>
          </cell>
          <cell r="H1997">
            <v>197</v>
          </cell>
          <cell r="I1997">
            <v>0.39100000000000001</v>
          </cell>
          <cell r="J1997">
            <v>0</v>
          </cell>
          <cell r="L1997">
            <v>0</v>
          </cell>
          <cell r="M1997">
            <v>0</v>
          </cell>
          <cell r="N1997">
            <v>0</v>
          </cell>
          <cell r="P1997">
            <v>0</v>
          </cell>
        </row>
        <row r="1998">
          <cell r="A1998">
            <v>29290</v>
          </cell>
          <cell r="B1998">
            <v>1980</v>
          </cell>
          <cell r="C1998" t="str">
            <v>Mar</v>
          </cell>
          <cell r="D1998">
            <v>10</v>
          </cell>
          <cell r="F1998">
            <v>0</v>
          </cell>
          <cell r="G1998">
            <v>0</v>
          </cell>
          <cell r="H1998">
            <v>194</v>
          </cell>
          <cell r="I1998">
            <v>0.38500000000000001</v>
          </cell>
          <cell r="J1998">
            <v>0</v>
          </cell>
          <cell r="L1998">
            <v>0</v>
          </cell>
          <cell r="M1998">
            <v>0</v>
          </cell>
          <cell r="N1998">
            <v>0</v>
          </cell>
          <cell r="P1998">
            <v>0</v>
          </cell>
        </row>
        <row r="1999">
          <cell r="A1999">
            <v>29291</v>
          </cell>
          <cell r="B1999">
            <v>1980</v>
          </cell>
          <cell r="C1999" t="str">
            <v>Mar</v>
          </cell>
          <cell r="D1999">
            <v>11</v>
          </cell>
          <cell r="F1999">
            <v>0</v>
          </cell>
          <cell r="G1999">
            <v>0</v>
          </cell>
          <cell r="H1999">
            <v>191</v>
          </cell>
          <cell r="I1999">
            <v>0.379</v>
          </cell>
          <cell r="J1999">
            <v>0</v>
          </cell>
          <cell r="L1999">
            <v>0</v>
          </cell>
          <cell r="M1999">
            <v>0</v>
          </cell>
          <cell r="N1999">
            <v>0</v>
          </cell>
          <cell r="P1999">
            <v>0</v>
          </cell>
        </row>
        <row r="2000">
          <cell r="A2000">
            <v>29292</v>
          </cell>
          <cell r="B2000">
            <v>1980</v>
          </cell>
          <cell r="C2000" t="str">
            <v>Mar</v>
          </cell>
          <cell r="D2000">
            <v>12</v>
          </cell>
          <cell r="F2000">
            <v>0</v>
          </cell>
          <cell r="G2000">
            <v>0</v>
          </cell>
          <cell r="H2000">
            <v>179</v>
          </cell>
          <cell r="I2000">
            <v>0.35499999999999998</v>
          </cell>
          <cell r="J2000">
            <v>0</v>
          </cell>
          <cell r="L2000">
            <v>0</v>
          </cell>
          <cell r="M2000">
            <v>0</v>
          </cell>
          <cell r="N2000">
            <v>0</v>
          </cell>
          <cell r="P2000">
            <v>0</v>
          </cell>
        </row>
        <row r="2001">
          <cell r="A2001">
            <v>29293</v>
          </cell>
          <cell r="B2001">
            <v>1980</v>
          </cell>
          <cell r="C2001" t="str">
            <v>Mar</v>
          </cell>
          <cell r="D2001">
            <v>13</v>
          </cell>
          <cell r="F2001">
            <v>0</v>
          </cell>
          <cell r="G2001">
            <v>0</v>
          </cell>
          <cell r="H2001">
            <v>181</v>
          </cell>
          <cell r="I2001">
            <v>0.35899999999999999</v>
          </cell>
          <cell r="J2001">
            <v>0</v>
          </cell>
          <cell r="L2001">
            <v>0</v>
          </cell>
          <cell r="M2001">
            <v>0</v>
          </cell>
          <cell r="N2001">
            <v>0</v>
          </cell>
          <cell r="P2001">
            <v>0</v>
          </cell>
        </row>
        <row r="2002">
          <cell r="A2002">
            <v>29294</v>
          </cell>
          <cell r="B2002">
            <v>1980</v>
          </cell>
          <cell r="C2002" t="str">
            <v>Mar</v>
          </cell>
          <cell r="D2002">
            <v>14</v>
          </cell>
          <cell r="F2002">
            <v>0</v>
          </cell>
          <cell r="G2002">
            <v>0</v>
          </cell>
          <cell r="H2002">
            <v>175</v>
          </cell>
          <cell r="I2002">
            <v>0.34699999999999998</v>
          </cell>
          <cell r="J2002">
            <v>0</v>
          </cell>
          <cell r="L2002">
            <v>0</v>
          </cell>
          <cell r="M2002">
            <v>0</v>
          </cell>
          <cell r="N2002">
            <v>0</v>
          </cell>
          <cell r="P2002">
            <v>0</v>
          </cell>
        </row>
        <row r="2003">
          <cell r="A2003">
            <v>29295</v>
          </cell>
          <cell r="B2003">
            <v>1980</v>
          </cell>
          <cell r="C2003" t="str">
            <v>Mar</v>
          </cell>
          <cell r="D2003">
            <v>15</v>
          </cell>
          <cell r="F2003">
            <v>0</v>
          </cell>
          <cell r="G2003">
            <v>0</v>
          </cell>
          <cell r="H2003">
            <v>168</v>
          </cell>
          <cell r="I2003">
            <v>0.33300000000000002</v>
          </cell>
          <cell r="J2003">
            <v>0</v>
          </cell>
          <cell r="L2003">
            <v>0</v>
          </cell>
          <cell r="M2003">
            <v>0</v>
          </cell>
          <cell r="N2003">
            <v>0</v>
          </cell>
          <cell r="P2003">
            <v>0</v>
          </cell>
        </row>
        <row r="2004">
          <cell r="A2004">
            <v>29296</v>
          </cell>
          <cell r="B2004">
            <v>1980</v>
          </cell>
          <cell r="C2004" t="str">
            <v>Mar</v>
          </cell>
          <cell r="D2004">
            <v>16</v>
          </cell>
          <cell r="F2004">
            <v>0</v>
          </cell>
          <cell r="G2004">
            <v>0</v>
          </cell>
          <cell r="H2004">
            <v>186</v>
          </cell>
          <cell r="I2004">
            <v>0.36899999999999999</v>
          </cell>
          <cell r="J2004">
            <v>0</v>
          </cell>
          <cell r="L2004">
            <v>0</v>
          </cell>
          <cell r="M2004">
            <v>0</v>
          </cell>
          <cell r="N2004">
            <v>0</v>
          </cell>
          <cell r="P2004">
            <v>0</v>
          </cell>
        </row>
        <row r="2005">
          <cell r="A2005">
            <v>29297</v>
          </cell>
          <cell r="B2005">
            <v>1980</v>
          </cell>
          <cell r="C2005" t="str">
            <v>Mar</v>
          </cell>
          <cell r="D2005">
            <v>17</v>
          </cell>
          <cell r="F2005">
            <v>0</v>
          </cell>
          <cell r="G2005">
            <v>0</v>
          </cell>
          <cell r="H2005">
            <v>177</v>
          </cell>
          <cell r="I2005">
            <v>0.35099999999999998</v>
          </cell>
          <cell r="J2005">
            <v>0</v>
          </cell>
          <cell r="L2005">
            <v>0</v>
          </cell>
          <cell r="M2005">
            <v>0</v>
          </cell>
          <cell r="N2005">
            <v>0</v>
          </cell>
          <cell r="P2005">
            <v>0</v>
          </cell>
        </row>
        <row r="2006">
          <cell r="A2006">
            <v>29298</v>
          </cell>
          <cell r="B2006">
            <v>1980</v>
          </cell>
          <cell r="C2006" t="str">
            <v>Mar</v>
          </cell>
          <cell r="D2006">
            <v>18</v>
          </cell>
          <cell r="F2006">
            <v>0</v>
          </cell>
          <cell r="G2006">
            <v>0</v>
          </cell>
          <cell r="H2006">
            <v>175</v>
          </cell>
          <cell r="I2006">
            <v>0.34699999999999998</v>
          </cell>
          <cell r="J2006">
            <v>0</v>
          </cell>
          <cell r="L2006">
            <v>0</v>
          </cell>
          <cell r="M2006">
            <v>0</v>
          </cell>
          <cell r="N2006">
            <v>0</v>
          </cell>
          <cell r="P2006">
            <v>0</v>
          </cell>
        </row>
        <row r="2007">
          <cell r="A2007">
            <v>29299</v>
          </cell>
          <cell r="B2007">
            <v>1980</v>
          </cell>
          <cell r="C2007" t="str">
            <v>Mar</v>
          </cell>
          <cell r="D2007">
            <v>19</v>
          </cell>
          <cell r="F2007">
            <v>0</v>
          </cell>
          <cell r="G2007">
            <v>0</v>
          </cell>
          <cell r="H2007">
            <v>166</v>
          </cell>
          <cell r="I2007">
            <v>0.32900000000000001</v>
          </cell>
          <cell r="J2007">
            <v>0</v>
          </cell>
          <cell r="L2007">
            <v>0</v>
          </cell>
          <cell r="M2007">
            <v>0</v>
          </cell>
          <cell r="N2007">
            <v>0</v>
          </cell>
          <cell r="P2007">
            <v>0</v>
          </cell>
        </row>
        <row r="2008">
          <cell r="A2008">
            <v>29300</v>
          </cell>
          <cell r="B2008">
            <v>1980</v>
          </cell>
          <cell r="C2008" t="str">
            <v>Mar</v>
          </cell>
          <cell r="D2008">
            <v>20</v>
          </cell>
          <cell r="F2008">
            <v>0</v>
          </cell>
          <cell r="G2008">
            <v>0</v>
          </cell>
          <cell r="H2008">
            <v>146</v>
          </cell>
          <cell r="I2008">
            <v>0.28999999999999998</v>
          </cell>
          <cell r="J2008">
            <v>0</v>
          </cell>
          <cell r="L2008">
            <v>0</v>
          </cell>
          <cell r="M2008">
            <v>0</v>
          </cell>
          <cell r="N2008">
            <v>0</v>
          </cell>
          <cell r="P2008">
            <v>0</v>
          </cell>
        </row>
        <row r="2009">
          <cell r="A2009">
            <v>29301</v>
          </cell>
          <cell r="B2009">
            <v>1980</v>
          </cell>
          <cell r="C2009" t="str">
            <v>Mar</v>
          </cell>
          <cell r="D2009">
            <v>21</v>
          </cell>
          <cell r="F2009">
            <v>0</v>
          </cell>
          <cell r="G2009">
            <v>0</v>
          </cell>
          <cell r="H2009">
            <v>149</v>
          </cell>
          <cell r="I2009">
            <v>0.29599999999999999</v>
          </cell>
          <cell r="J2009">
            <v>0</v>
          </cell>
          <cell r="L2009">
            <v>0</v>
          </cell>
          <cell r="M2009">
            <v>0</v>
          </cell>
          <cell r="N2009">
            <v>0</v>
          </cell>
          <cell r="P2009">
            <v>0</v>
          </cell>
        </row>
        <row r="2010">
          <cell r="A2010">
            <v>29302</v>
          </cell>
          <cell r="B2010">
            <v>1980</v>
          </cell>
          <cell r="C2010" t="str">
            <v>Mar</v>
          </cell>
          <cell r="D2010">
            <v>22</v>
          </cell>
          <cell r="F2010">
            <v>0</v>
          </cell>
          <cell r="G2010">
            <v>0</v>
          </cell>
          <cell r="H2010">
            <v>150</v>
          </cell>
          <cell r="I2010">
            <v>0.29799999999999999</v>
          </cell>
          <cell r="J2010">
            <v>0</v>
          </cell>
          <cell r="L2010">
            <v>0</v>
          </cell>
          <cell r="M2010">
            <v>0</v>
          </cell>
          <cell r="N2010">
            <v>0</v>
          </cell>
          <cell r="P2010">
            <v>0</v>
          </cell>
        </row>
        <row r="2011">
          <cell r="A2011">
            <v>29303</v>
          </cell>
          <cell r="B2011">
            <v>1980</v>
          </cell>
          <cell r="C2011" t="str">
            <v>Mar</v>
          </cell>
          <cell r="D2011">
            <v>23</v>
          </cell>
          <cell r="F2011">
            <v>0</v>
          </cell>
          <cell r="G2011">
            <v>0</v>
          </cell>
          <cell r="H2011">
            <v>146</v>
          </cell>
          <cell r="I2011">
            <v>0.28999999999999998</v>
          </cell>
          <cell r="J2011">
            <v>0</v>
          </cell>
          <cell r="L2011">
            <v>0</v>
          </cell>
          <cell r="M2011">
            <v>0</v>
          </cell>
          <cell r="N2011">
            <v>0</v>
          </cell>
          <cell r="P2011">
            <v>0</v>
          </cell>
        </row>
        <row r="2012">
          <cell r="A2012">
            <v>29304</v>
          </cell>
          <cell r="B2012">
            <v>1980</v>
          </cell>
          <cell r="C2012" t="str">
            <v>Mar</v>
          </cell>
          <cell r="D2012">
            <v>24</v>
          </cell>
          <cell r="F2012">
            <v>0</v>
          </cell>
          <cell r="G2012">
            <v>0</v>
          </cell>
          <cell r="H2012">
            <v>135</v>
          </cell>
          <cell r="I2012">
            <v>0.26800000000000002</v>
          </cell>
          <cell r="J2012">
            <v>0</v>
          </cell>
          <cell r="L2012">
            <v>0</v>
          </cell>
          <cell r="M2012">
            <v>0</v>
          </cell>
          <cell r="N2012">
            <v>0</v>
          </cell>
          <cell r="P2012">
            <v>0</v>
          </cell>
        </row>
        <row r="2013">
          <cell r="A2013">
            <v>29305</v>
          </cell>
          <cell r="B2013">
            <v>1980</v>
          </cell>
          <cell r="C2013" t="str">
            <v>Mar</v>
          </cell>
          <cell r="D2013">
            <v>25</v>
          </cell>
          <cell r="F2013">
            <v>0</v>
          </cell>
          <cell r="G2013">
            <v>0</v>
          </cell>
          <cell r="H2013">
            <v>123</v>
          </cell>
          <cell r="I2013">
            <v>0.24399999999999999</v>
          </cell>
          <cell r="J2013">
            <v>0</v>
          </cell>
          <cell r="L2013">
            <v>0</v>
          </cell>
          <cell r="M2013">
            <v>41</v>
          </cell>
          <cell r="N2013">
            <v>8.1000000000000003E-2</v>
          </cell>
          <cell r="P2013">
            <v>0</v>
          </cell>
        </row>
        <row r="2014">
          <cell r="A2014">
            <v>29306</v>
          </cell>
          <cell r="B2014">
            <v>1980</v>
          </cell>
          <cell r="C2014" t="str">
            <v>Mar</v>
          </cell>
          <cell r="D2014">
            <v>26</v>
          </cell>
          <cell r="F2014">
            <v>0</v>
          </cell>
          <cell r="G2014">
            <v>0</v>
          </cell>
          <cell r="H2014">
            <v>119</v>
          </cell>
          <cell r="I2014">
            <v>0.23599999999999999</v>
          </cell>
          <cell r="J2014">
            <v>0</v>
          </cell>
          <cell r="L2014">
            <v>0</v>
          </cell>
          <cell r="M2014">
            <v>75</v>
          </cell>
          <cell r="N2014">
            <v>0.14899999999999999</v>
          </cell>
          <cell r="P2014">
            <v>0</v>
          </cell>
        </row>
        <row r="2015">
          <cell r="A2015">
            <v>29307</v>
          </cell>
          <cell r="B2015">
            <v>1980</v>
          </cell>
          <cell r="C2015" t="str">
            <v>Mar</v>
          </cell>
          <cell r="D2015">
            <v>27</v>
          </cell>
          <cell r="F2015">
            <v>0</v>
          </cell>
          <cell r="G2015">
            <v>0</v>
          </cell>
          <cell r="H2015">
            <v>123</v>
          </cell>
          <cell r="I2015">
            <v>0.24399999999999999</v>
          </cell>
          <cell r="J2015">
            <v>0</v>
          </cell>
          <cell r="L2015">
            <v>0</v>
          </cell>
          <cell r="M2015">
            <v>75</v>
          </cell>
          <cell r="N2015">
            <v>0.14899999999999999</v>
          </cell>
          <cell r="P2015">
            <v>0</v>
          </cell>
        </row>
        <row r="2016">
          <cell r="A2016">
            <v>29308</v>
          </cell>
          <cell r="B2016">
            <v>1980</v>
          </cell>
          <cell r="C2016" t="str">
            <v>Mar</v>
          </cell>
          <cell r="D2016">
            <v>28</v>
          </cell>
          <cell r="F2016">
            <v>0</v>
          </cell>
          <cell r="G2016">
            <v>0</v>
          </cell>
          <cell r="H2016">
            <v>120</v>
          </cell>
          <cell r="I2016">
            <v>0.23799999999999999</v>
          </cell>
          <cell r="J2016">
            <v>0</v>
          </cell>
          <cell r="L2016">
            <v>0</v>
          </cell>
          <cell r="M2016">
            <v>75</v>
          </cell>
          <cell r="N2016">
            <v>0.14899999999999999</v>
          </cell>
          <cell r="P2016">
            <v>0</v>
          </cell>
        </row>
        <row r="2017">
          <cell r="A2017">
            <v>29309</v>
          </cell>
          <cell r="B2017">
            <v>1980</v>
          </cell>
          <cell r="C2017" t="str">
            <v>Mar</v>
          </cell>
          <cell r="D2017">
            <v>29</v>
          </cell>
          <cell r="F2017">
            <v>0</v>
          </cell>
          <cell r="G2017">
            <v>0</v>
          </cell>
          <cell r="H2017">
            <v>119</v>
          </cell>
          <cell r="I2017">
            <v>0.23599999999999999</v>
          </cell>
          <cell r="J2017">
            <v>0</v>
          </cell>
          <cell r="L2017">
            <v>0</v>
          </cell>
          <cell r="M2017">
            <v>75</v>
          </cell>
          <cell r="N2017">
            <v>0.14899999999999999</v>
          </cell>
          <cell r="P2017">
            <v>0</v>
          </cell>
        </row>
        <row r="2018">
          <cell r="A2018">
            <v>29310</v>
          </cell>
          <cell r="B2018">
            <v>1980</v>
          </cell>
          <cell r="C2018" t="str">
            <v>Mar</v>
          </cell>
          <cell r="D2018">
            <v>30</v>
          </cell>
          <cell r="F2018">
            <v>0</v>
          </cell>
          <cell r="G2018">
            <v>0</v>
          </cell>
          <cell r="H2018">
            <v>121</v>
          </cell>
          <cell r="I2018">
            <v>0.24</v>
          </cell>
          <cell r="J2018">
            <v>0</v>
          </cell>
          <cell r="L2018">
            <v>0</v>
          </cell>
          <cell r="M2018">
            <v>75</v>
          </cell>
          <cell r="N2018">
            <v>0.14899999999999999</v>
          </cell>
          <cell r="P2018">
            <v>0</v>
          </cell>
        </row>
        <row r="2019">
          <cell r="A2019">
            <v>29311</v>
          </cell>
          <cell r="B2019">
            <v>1980</v>
          </cell>
          <cell r="C2019" t="str">
            <v>Mar</v>
          </cell>
          <cell r="D2019">
            <v>31</v>
          </cell>
          <cell r="F2019">
            <v>0</v>
          </cell>
          <cell r="G2019">
            <v>0</v>
          </cell>
          <cell r="H2019">
            <v>118</v>
          </cell>
          <cell r="I2019">
            <v>0.23400000000000001</v>
          </cell>
          <cell r="J2019">
            <v>0</v>
          </cell>
          <cell r="L2019">
            <v>0</v>
          </cell>
          <cell r="M2019">
            <v>75</v>
          </cell>
          <cell r="N2019">
            <v>0.14899999999999999</v>
          </cell>
          <cell r="P2019">
            <v>0</v>
          </cell>
        </row>
        <row r="2020">
          <cell r="A2020">
            <v>29312</v>
          </cell>
          <cell r="B2020">
            <v>1980</v>
          </cell>
          <cell r="C2020" t="str">
            <v>Apr</v>
          </cell>
          <cell r="D2020">
            <v>1</v>
          </cell>
          <cell r="F2020">
            <v>75</v>
          </cell>
          <cell r="G2020">
            <v>0.14899999999999999</v>
          </cell>
          <cell r="H2020">
            <v>79</v>
          </cell>
          <cell r="I2020">
            <v>0.157</v>
          </cell>
          <cell r="J2020">
            <v>0</v>
          </cell>
          <cell r="L2020">
            <v>0</v>
          </cell>
          <cell r="M2020">
            <v>75</v>
          </cell>
          <cell r="N2020">
            <v>0.14899999999999999</v>
          </cell>
          <cell r="P2020">
            <v>0</v>
          </cell>
        </row>
        <row r="2021">
          <cell r="A2021">
            <v>29313</v>
          </cell>
          <cell r="B2021">
            <v>1980</v>
          </cell>
          <cell r="C2021" t="str">
            <v>Apr</v>
          </cell>
          <cell r="D2021">
            <v>2</v>
          </cell>
          <cell r="F2021">
            <v>75</v>
          </cell>
          <cell r="G2021">
            <v>0.14899999999999999</v>
          </cell>
          <cell r="H2021">
            <v>74</v>
          </cell>
          <cell r="I2021">
            <v>0.14699999999999999</v>
          </cell>
          <cell r="J2021">
            <v>0</v>
          </cell>
          <cell r="L2021">
            <v>0</v>
          </cell>
          <cell r="M2021">
            <v>75</v>
          </cell>
          <cell r="N2021">
            <v>0.14899999999999999</v>
          </cell>
          <cell r="P2021">
            <v>0</v>
          </cell>
        </row>
        <row r="2022">
          <cell r="A2022">
            <v>29314</v>
          </cell>
          <cell r="B2022">
            <v>1980</v>
          </cell>
          <cell r="C2022" t="str">
            <v>Apr</v>
          </cell>
          <cell r="D2022">
            <v>3</v>
          </cell>
          <cell r="F2022">
            <v>91</v>
          </cell>
          <cell r="G2022">
            <v>0.18</v>
          </cell>
          <cell r="H2022">
            <v>92</v>
          </cell>
          <cell r="I2022">
            <v>0.182</v>
          </cell>
          <cell r="J2022">
            <v>0</v>
          </cell>
          <cell r="L2022">
            <v>0</v>
          </cell>
          <cell r="M2022">
            <v>113</v>
          </cell>
          <cell r="N2022">
            <v>0.224</v>
          </cell>
          <cell r="P2022">
            <v>0</v>
          </cell>
        </row>
        <row r="2023">
          <cell r="A2023">
            <v>29315</v>
          </cell>
          <cell r="B2023">
            <v>1980</v>
          </cell>
          <cell r="C2023" t="str">
            <v>Apr</v>
          </cell>
          <cell r="D2023">
            <v>4</v>
          </cell>
          <cell r="F2023">
            <v>100</v>
          </cell>
          <cell r="G2023">
            <v>0.19800000000000001</v>
          </cell>
          <cell r="H2023">
            <v>111</v>
          </cell>
          <cell r="I2023">
            <v>0.22</v>
          </cell>
          <cell r="J2023">
            <v>0</v>
          </cell>
          <cell r="L2023">
            <v>0</v>
          </cell>
          <cell r="M2023">
            <v>150</v>
          </cell>
          <cell r="N2023">
            <v>0.29799999999999999</v>
          </cell>
          <cell r="P2023">
            <v>0</v>
          </cell>
        </row>
        <row r="2024">
          <cell r="A2024">
            <v>29316</v>
          </cell>
          <cell r="B2024">
            <v>1980</v>
          </cell>
          <cell r="C2024" t="str">
            <v>Apr</v>
          </cell>
          <cell r="D2024">
            <v>5</v>
          </cell>
          <cell r="F2024">
            <v>88</v>
          </cell>
          <cell r="G2024">
            <v>0.17499999999999999</v>
          </cell>
          <cell r="H2024">
            <v>117</v>
          </cell>
          <cell r="I2024">
            <v>0.23200000000000001</v>
          </cell>
          <cell r="J2024">
            <v>0</v>
          </cell>
          <cell r="L2024">
            <v>0</v>
          </cell>
          <cell r="M2024">
            <v>150</v>
          </cell>
          <cell r="N2024">
            <v>0.29799999999999999</v>
          </cell>
          <cell r="P2024">
            <v>0</v>
          </cell>
        </row>
        <row r="2025">
          <cell r="A2025">
            <v>29317</v>
          </cell>
          <cell r="B2025">
            <v>1980</v>
          </cell>
          <cell r="C2025" t="str">
            <v>Apr</v>
          </cell>
          <cell r="D2025">
            <v>6</v>
          </cell>
          <cell r="F2025">
            <v>65</v>
          </cell>
          <cell r="G2025">
            <v>0.129</v>
          </cell>
          <cell r="H2025">
            <v>110</v>
          </cell>
          <cell r="I2025">
            <v>0.218</v>
          </cell>
          <cell r="J2025">
            <v>0</v>
          </cell>
          <cell r="L2025">
            <v>0</v>
          </cell>
          <cell r="M2025">
            <v>183</v>
          </cell>
          <cell r="N2025">
            <v>0.36299999999999999</v>
          </cell>
          <cell r="P2025">
            <v>0</v>
          </cell>
        </row>
        <row r="2026">
          <cell r="A2026">
            <v>29318</v>
          </cell>
          <cell r="B2026">
            <v>1980</v>
          </cell>
          <cell r="C2026" t="str">
            <v>Apr</v>
          </cell>
          <cell r="D2026">
            <v>7</v>
          </cell>
          <cell r="F2026">
            <v>87</v>
          </cell>
          <cell r="G2026">
            <v>0.17299999999999999</v>
          </cell>
          <cell r="H2026">
            <v>122</v>
          </cell>
          <cell r="I2026">
            <v>0.24199999999999999</v>
          </cell>
          <cell r="J2026">
            <v>0</v>
          </cell>
          <cell r="L2026">
            <v>0</v>
          </cell>
          <cell r="M2026">
            <v>200</v>
          </cell>
          <cell r="N2026">
            <v>0.39700000000000002</v>
          </cell>
          <cell r="O2026">
            <v>0</v>
          </cell>
          <cell r="P2026">
            <v>0</v>
          </cell>
        </row>
        <row r="2027">
          <cell r="A2027">
            <v>29319</v>
          </cell>
          <cell r="B2027">
            <v>1980</v>
          </cell>
          <cell r="C2027" t="str">
            <v>Apr</v>
          </cell>
          <cell r="D2027">
            <v>8</v>
          </cell>
          <cell r="F2027">
            <v>113</v>
          </cell>
          <cell r="G2027">
            <v>0.224</v>
          </cell>
          <cell r="H2027">
            <v>122</v>
          </cell>
          <cell r="I2027">
            <v>0.24199999999999999</v>
          </cell>
          <cell r="J2027">
            <v>0</v>
          </cell>
          <cell r="L2027">
            <v>0</v>
          </cell>
          <cell r="M2027">
            <v>175</v>
          </cell>
          <cell r="N2027">
            <v>0.34699999999999998</v>
          </cell>
          <cell r="O2027">
            <v>5</v>
          </cell>
          <cell r="P2027">
            <v>0.01</v>
          </cell>
        </row>
        <row r="2028">
          <cell r="A2028">
            <v>29320</v>
          </cell>
          <cell r="B2028">
            <v>1980</v>
          </cell>
          <cell r="C2028" t="str">
            <v>Apr</v>
          </cell>
          <cell r="D2028">
            <v>9</v>
          </cell>
          <cell r="F2028">
            <v>158</v>
          </cell>
          <cell r="G2028">
            <v>0.313</v>
          </cell>
          <cell r="H2028">
            <v>136</v>
          </cell>
          <cell r="I2028">
            <v>0.27</v>
          </cell>
          <cell r="J2028">
            <v>0</v>
          </cell>
          <cell r="L2028">
            <v>0</v>
          </cell>
          <cell r="M2028">
            <v>173</v>
          </cell>
          <cell r="N2028">
            <v>0.34300000000000003</v>
          </cell>
          <cell r="O2028">
            <v>5</v>
          </cell>
          <cell r="P2028">
            <v>0.01</v>
          </cell>
        </row>
        <row r="2029">
          <cell r="A2029">
            <v>29321</v>
          </cell>
          <cell r="B2029">
            <v>1980</v>
          </cell>
          <cell r="C2029" t="str">
            <v>Apr</v>
          </cell>
          <cell r="D2029">
            <v>10</v>
          </cell>
          <cell r="F2029">
            <v>185</v>
          </cell>
          <cell r="G2029">
            <v>0.36699999999999999</v>
          </cell>
          <cell r="H2029">
            <v>138</v>
          </cell>
          <cell r="I2029">
            <v>0.27400000000000002</v>
          </cell>
          <cell r="J2029">
            <v>0</v>
          </cell>
          <cell r="L2029">
            <v>0</v>
          </cell>
          <cell r="M2029">
            <v>200</v>
          </cell>
          <cell r="N2029">
            <v>0.39700000000000002</v>
          </cell>
          <cell r="O2029">
            <v>8</v>
          </cell>
          <cell r="P2029">
            <v>1.6E-2</v>
          </cell>
        </row>
        <row r="2030">
          <cell r="A2030">
            <v>29322</v>
          </cell>
          <cell r="B2030">
            <v>1980</v>
          </cell>
          <cell r="C2030" t="str">
            <v>Apr</v>
          </cell>
          <cell r="D2030">
            <v>11</v>
          </cell>
          <cell r="F2030">
            <v>189</v>
          </cell>
          <cell r="G2030">
            <v>0.375</v>
          </cell>
          <cell r="H2030">
            <v>140</v>
          </cell>
          <cell r="I2030">
            <v>0.27800000000000002</v>
          </cell>
          <cell r="J2030">
            <v>0</v>
          </cell>
          <cell r="L2030">
            <v>0</v>
          </cell>
          <cell r="M2030">
            <v>200</v>
          </cell>
          <cell r="N2030">
            <v>0.39700000000000002</v>
          </cell>
          <cell r="O2030">
            <v>8</v>
          </cell>
          <cell r="P2030">
            <v>1.6E-2</v>
          </cell>
        </row>
        <row r="2031">
          <cell r="A2031">
            <v>29323</v>
          </cell>
          <cell r="B2031">
            <v>1980</v>
          </cell>
          <cell r="C2031" t="str">
            <v>Apr</v>
          </cell>
          <cell r="D2031">
            <v>12</v>
          </cell>
          <cell r="F2031">
            <v>190</v>
          </cell>
          <cell r="G2031">
            <v>0.377</v>
          </cell>
          <cell r="H2031">
            <v>131</v>
          </cell>
          <cell r="I2031">
            <v>0.26</v>
          </cell>
          <cell r="J2031">
            <v>0</v>
          </cell>
          <cell r="L2031">
            <v>0</v>
          </cell>
          <cell r="M2031">
            <v>200</v>
          </cell>
          <cell r="N2031">
            <v>0.39700000000000002</v>
          </cell>
          <cell r="O2031">
            <v>8</v>
          </cell>
          <cell r="P2031">
            <v>1.6E-2</v>
          </cell>
        </row>
        <row r="2032">
          <cell r="A2032">
            <v>29324</v>
          </cell>
          <cell r="B2032">
            <v>1980</v>
          </cell>
          <cell r="C2032" t="str">
            <v>Apr</v>
          </cell>
          <cell r="D2032">
            <v>13</v>
          </cell>
          <cell r="F2032">
            <v>189</v>
          </cell>
          <cell r="G2032">
            <v>0.375</v>
          </cell>
          <cell r="H2032">
            <v>129</v>
          </cell>
          <cell r="I2032">
            <v>0.25600000000000001</v>
          </cell>
          <cell r="J2032">
            <v>0</v>
          </cell>
          <cell r="L2032">
            <v>0</v>
          </cell>
          <cell r="M2032">
            <v>181</v>
          </cell>
          <cell r="N2032">
            <v>0.35899999999999999</v>
          </cell>
          <cell r="O2032">
            <v>17</v>
          </cell>
          <cell r="P2032">
            <v>3.4000000000000002E-2</v>
          </cell>
        </row>
        <row r="2033">
          <cell r="A2033">
            <v>29325</v>
          </cell>
          <cell r="B2033">
            <v>1980</v>
          </cell>
          <cell r="C2033" t="str">
            <v>Apr</v>
          </cell>
          <cell r="D2033">
            <v>14</v>
          </cell>
          <cell r="F2033">
            <v>241</v>
          </cell>
          <cell r="G2033">
            <v>0.47799999999999998</v>
          </cell>
          <cell r="H2033">
            <v>114</v>
          </cell>
          <cell r="I2033">
            <v>0.22600000000000001</v>
          </cell>
          <cell r="J2033">
            <v>0</v>
          </cell>
          <cell r="L2033">
            <v>0</v>
          </cell>
          <cell r="M2033">
            <v>116</v>
          </cell>
          <cell r="N2033">
            <v>0.23</v>
          </cell>
          <cell r="O2033">
            <v>8</v>
          </cell>
          <cell r="P2033">
            <v>1.6E-2</v>
          </cell>
        </row>
        <row r="2034">
          <cell r="A2034">
            <v>29326</v>
          </cell>
          <cell r="B2034">
            <v>1980</v>
          </cell>
          <cell r="C2034" t="str">
            <v>Apr</v>
          </cell>
          <cell r="D2034">
            <v>15</v>
          </cell>
          <cell r="F2034">
            <v>253</v>
          </cell>
          <cell r="G2034">
            <v>0.502</v>
          </cell>
          <cell r="H2034">
            <v>114</v>
          </cell>
          <cell r="I2034">
            <v>0.22600000000000001</v>
          </cell>
          <cell r="J2034">
            <v>0</v>
          </cell>
          <cell r="L2034">
            <v>0</v>
          </cell>
          <cell r="M2034">
            <v>100</v>
          </cell>
          <cell r="N2034">
            <v>0.19800000000000001</v>
          </cell>
          <cell r="O2034">
            <v>17</v>
          </cell>
          <cell r="P2034">
            <v>3.4000000000000002E-2</v>
          </cell>
        </row>
        <row r="2035">
          <cell r="A2035">
            <v>29327</v>
          </cell>
          <cell r="B2035">
            <v>1980</v>
          </cell>
          <cell r="C2035" t="str">
            <v>Apr</v>
          </cell>
          <cell r="D2035">
            <v>16</v>
          </cell>
          <cell r="F2035">
            <v>257</v>
          </cell>
          <cell r="G2035">
            <v>0.51</v>
          </cell>
          <cell r="H2035">
            <v>121</v>
          </cell>
          <cell r="I2035">
            <v>0.24</v>
          </cell>
          <cell r="J2035">
            <v>0</v>
          </cell>
          <cell r="L2035">
            <v>0</v>
          </cell>
          <cell r="M2035">
            <v>100</v>
          </cell>
          <cell r="N2035">
            <v>0.19800000000000001</v>
          </cell>
          <cell r="O2035">
            <v>8</v>
          </cell>
          <cell r="P2035">
            <v>1.6E-2</v>
          </cell>
        </row>
        <row r="2036">
          <cell r="A2036">
            <v>29328</v>
          </cell>
          <cell r="B2036">
            <v>1980</v>
          </cell>
          <cell r="C2036" t="str">
            <v>Apr</v>
          </cell>
          <cell r="D2036">
            <v>17</v>
          </cell>
          <cell r="F2036">
            <v>280</v>
          </cell>
          <cell r="G2036">
            <v>0.55500000000000005</v>
          </cell>
          <cell r="H2036">
            <v>117</v>
          </cell>
          <cell r="I2036">
            <v>0.23200000000000001</v>
          </cell>
          <cell r="J2036">
            <v>0</v>
          </cell>
          <cell r="L2036">
            <v>0</v>
          </cell>
          <cell r="M2036">
            <v>100</v>
          </cell>
          <cell r="N2036">
            <v>0.19800000000000001</v>
          </cell>
          <cell r="O2036">
            <v>12</v>
          </cell>
          <cell r="P2036">
            <v>2.4E-2</v>
          </cell>
        </row>
        <row r="2037">
          <cell r="A2037">
            <v>29329</v>
          </cell>
          <cell r="B2037">
            <v>1980</v>
          </cell>
          <cell r="C2037" t="str">
            <v>Apr</v>
          </cell>
          <cell r="D2037">
            <v>18</v>
          </cell>
          <cell r="F2037">
            <v>300</v>
          </cell>
          <cell r="G2037">
            <v>0.59499999999999997</v>
          </cell>
          <cell r="H2037">
            <v>123</v>
          </cell>
          <cell r="I2037">
            <v>0.24399999999999999</v>
          </cell>
          <cell r="J2037">
            <v>0</v>
          </cell>
          <cell r="L2037">
            <v>0</v>
          </cell>
          <cell r="M2037">
            <v>133</v>
          </cell>
          <cell r="N2037">
            <v>0.26400000000000001</v>
          </cell>
          <cell r="O2037">
            <v>0</v>
          </cell>
          <cell r="P2037">
            <v>0</v>
          </cell>
        </row>
        <row r="2038">
          <cell r="A2038">
            <v>29330</v>
          </cell>
          <cell r="B2038">
            <v>1980</v>
          </cell>
          <cell r="C2038" t="str">
            <v>Apr</v>
          </cell>
          <cell r="D2038">
            <v>19</v>
          </cell>
          <cell r="F2038">
            <v>370</v>
          </cell>
          <cell r="G2038">
            <v>0.73399999999999999</v>
          </cell>
          <cell r="H2038">
            <v>123</v>
          </cell>
          <cell r="I2038">
            <v>0.24399999999999999</v>
          </cell>
          <cell r="J2038">
            <v>0</v>
          </cell>
          <cell r="L2038">
            <v>0</v>
          </cell>
          <cell r="M2038">
            <v>150</v>
          </cell>
          <cell r="N2038">
            <v>0.29799999999999999</v>
          </cell>
          <cell r="O2038">
            <v>5</v>
          </cell>
          <cell r="P2038">
            <v>0.01</v>
          </cell>
        </row>
        <row r="2039">
          <cell r="A2039">
            <v>29331</v>
          </cell>
          <cell r="B2039">
            <v>1980</v>
          </cell>
          <cell r="C2039" t="str">
            <v>Apr</v>
          </cell>
          <cell r="D2039">
            <v>20</v>
          </cell>
          <cell r="F2039">
            <v>390</v>
          </cell>
          <cell r="G2039">
            <v>0.77400000000000002</v>
          </cell>
          <cell r="H2039">
            <v>80</v>
          </cell>
          <cell r="I2039">
            <v>0.159</v>
          </cell>
          <cell r="J2039">
            <v>0</v>
          </cell>
          <cell r="L2039">
            <v>0</v>
          </cell>
          <cell r="M2039">
            <v>150</v>
          </cell>
          <cell r="N2039">
            <v>0.29799999999999999</v>
          </cell>
          <cell r="O2039">
            <v>3</v>
          </cell>
          <cell r="P2039">
            <v>6.0000000000000001E-3</v>
          </cell>
        </row>
        <row r="2040">
          <cell r="A2040">
            <v>29332</v>
          </cell>
          <cell r="B2040">
            <v>1980</v>
          </cell>
          <cell r="C2040" t="str">
            <v>Apr</v>
          </cell>
          <cell r="D2040">
            <v>21</v>
          </cell>
          <cell r="F2040">
            <v>394</v>
          </cell>
          <cell r="G2040">
            <v>0.78100000000000003</v>
          </cell>
          <cell r="H2040">
            <v>39</v>
          </cell>
          <cell r="I2040">
            <v>7.6999999999999999E-2</v>
          </cell>
          <cell r="J2040">
            <v>0</v>
          </cell>
          <cell r="L2040">
            <v>0</v>
          </cell>
          <cell r="M2040">
            <v>83</v>
          </cell>
          <cell r="N2040">
            <v>0.16500000000000001</v>
          </cell>
          <cell r="O2040">
            <v>3</v>
          </cell>
          <cell r="P2040">
            <v>6.0000000000000001E-3</v>
          </cell>
        </row>
        <row r="2041">
          <cell r="A2041">
            <v>29333</v>
          </cell>
          <cell r="B2041">
            <v>1980</v>
          </cell>
          <cell r="C2041" t="str">
            <v>Apr</v>
          </cell>
          <cell r="D2041">
            <v>22</v>
          </cell>
          <cell r="F2041">
            <v>381</v>
          </cell>
          <cell r="G2041">
            <v>0.75600000000000001</v>
          </cell>
          <cell r="H2041">
            <v>46</v>
          </cell>
          <cell r="I2041">
            <v>9.0999999999999998E-2</v>
          </cell>
          <cell r="J2041">
            <v>0</v>
          </cell>
          <cell r="L2041">
            <v>0</v>
          </cell>
          <cell r="M2041">
            <v>50</v>
          </cell>
          <cell r="N2041">
            <v>9.9000000000000005E-2</v>
          </cell>
          <cell r="O2041">
            <v>3</v>
          </cell>
          <cell r="P2041">
            <v>6.0000000000000001E-3</v>
          </cell>
        </row>
        <row r="2042">
          <cell r="A2042">
            <v>29334</v>
          </cell>
          <cell r="B2042">
            <v>1980</v>
          </cell>
          <cell r="C2042" t="str">
            <v>Apr</v>
          </cell>
          <cell r="D2042">
            <v>23</v>
          </cell>
          <cell r="F2042">
            <v>375</v>
          </cell>
          <cell r="G2042">
            <v>0.74399999999999999</v>
          </cell>
          <cell r="H2042">
            <v>45</v>
          </cell>
          <cell r="I2042">
            <v>8.8999999999999996E-2</v>
          </cell>
          <cell r="J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8</v>
          </cell>
          <cell r="P2042">
            <v>1.6E-2</v>
          </cell>
        </row>
        <row r="2043">
          <cell r="A2043">
            <v>29335</v>
          </cell>
          <cell r="B2043">
            <v>1980</v>
          </cell>
          <cell r="C2043" t="str">
            <v>Apr</v>
          </cell>
          <cell r="D2043">
            <v>24</v>
          </cell>
          <cell r="F2043">
            <v>395</v>
          </cell>
          <cell r="G2043">
            <v>0.78300000000000003</v>
          </cell>
          <cell r="H2043">
            <v>50</v>
          </cell>
          <cell r="I2043">
            <v>9.9000000000000005E-2</v>
          </cell>
          <cell r="J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3</v>
          </cell>
          <cell r="P2043">
            <v>6.0000000000000001E-3</v>
          </cell>
        </row>
        <row r="2044">
          <cell r="A2044">
            <v>29336</v>
          </cell>
          <cell r="B2044">
            <v>1980</v>
          </cell>
          <cell r="C2044" t="str">
            <v>Apr</v>
          </cell>
          <cell r="D2044">
            <v>25</v>
          </cell>
          <cell r="F2044">
            <v>414</v>
          </cell>
          <cell r="G2044">
            <v>0.82099999999999995</v>
          </cell>
          <cell r="H2044">
            <v>89</v>
          </cell>
          <cell r="I2044">
            <v>0.17699999999999999</v>
          </cell>
          <cell r="J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10</v>
          </cell>
          <cell r="P2044">
            <v>0.02</v>
          </cell>
        </row>
        <row r="2045">
          <cell r="A2045">
            <v>29337</v>
          </cell>
          <cell r="B2045">
            <v>1980</v>
          </cell>
          <cell r="C2045" t="str">
            <v>Apr</v>
          </cell>
          <cell r="D2045">
            <v>26</v>
          </cell>
          <cell r="F2045">
            <v>418</v>
          </cell>
          <cell r="G2045">
            <v>0.82899999999999996</v>
          </cell>
          <cell r="H2045">
            <v>109</v>
          </cell>
          <cell r="I2045">
            <v>0.216</v>
          </cell>
          <cell r="J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10</v>
          </cell>
          <cell r="P2045">
            <v>0.02</v>
          </cell>
        </row>
        <row r="2046">
          <cell r="A2046">
            <v>29338</v>
          </cell>
          <cell r="B2046">
            <v>1980</v>
          </cell>
          <cell r="C2046" t="str">
            <v>Apr</v>
          </cell>
          <cell r="D2046">
            <v>27</v>
          </cell>
          <cell r="F2046">
            <v>424</v>
          </cell>
          <cell r="G2046">
            <v>0.84099999999999997</v>
          </cell>
          <cell r="H2046">
            <v>112</v>
          </cell>
          <cell r="I2046">
            <v>0.222</v>
          </cell>
          <cell r="J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4</v>
          </cell>
          <cell r="P2046">
            <v>8.0000000000000002E-3</v>
          </cell>
        </row>
        <row r="2047">
          <cell r="A2047">
            <v>29339</v>
          </cell>
          <cell r="B2047">
            <v>1980</v>
          </cell>
          <cell r="C2047" t="str">
            <v>Apr</v>
          </cell>
          <cell r="D2047">
            <v>28</v>
          </cell>
          <cell r="F2047">
            <v>487</v>
          </cell>
          <cell r="G2047">
            <v>0.96599999999999997</v>
          </cell>
          <cell r="H2047">
            <v>136</v>
          </cell>
          <cell r="I2047">
            <v>0.27</v>
          </cell>
          <cell r="J2047">
            <v>0</v>
          </cell>
          <cell r="L2047">
            <v>0</v>
          </cell>
          <cell r="M2047">
            <v>40</v>
          </cell>
          <cell r="N2047">
            <v>7.9000000000000001E-2</v>
          </cell>
          <cell r="O2047">
            <v>4</v>
          </cell>
          <cell r="P2047">
            <v>8.0000000000000002E-3</v>
          </cell>
        </row>
        <row r="2048">
          <cell r="A2048">
            <v>29340</v>
          </cell>
          <cell r="B2048">
            <v>1980</v>
          </cell>
          <cell r="C2048" t="str">
            <v>Apr</v>
          </cell>
          <cell r="D2048">
            <v>29</v>
          </cell>
          <cell r="F2048">
            <v>559</v>
          </cell>
          <cell r="G2048">
            <v>1.109</v>
          </cell>
          <cell r="H2048">
            <v>132</v>
          </cell>
          <cell r="I2048">
            <v>0.26200000000000001</v>
          </cell>
          <cell r="J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</row>
        <row r="2049">
          <cell r="A2049">
            <v>29341</v>
          </cell>
          <cell r="B2049">
            <v>1980</v>
          </cell>
          <cell r="C2049" t="str">
            <v>Apr</v>
          </cell>
          <cell r="D2049">
            <v>30</v>
          </cell>
          <cell r="F2049">
            <v>593</v>
          </cell>
          <cell r="G2049">
            <v>1.1759999999999999</v>
          </cell>
          <cell r="H2049">
            <v>127</v>
          </cell>
          <cell r="I2049">
            <v>0.252</v>
          </cell>
          <cell r="J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</row>
        <row r="2050">
          <cell r="A2050">
            <v>29342</v>
          </cell>
          <cell r="B2050">
            <v>1980</v>
          </cell>
          <cell r="C2050" t="str">
            <v>May</v>
          </cell>
          <cell r="D2050">
            <v>1</v>
          </cell>
          <cell r="F2050">
            <v>636</v>
          </cell>
          <cell r="G2050">
            <v>1.2609999999999999</v>
          </cell>
          <cell r="H2050">
            <v>99</v>
          </cell>
          <cell r="I2050">
            <v>0.19600000000000001</v>
          </cell>
          <cell r="J2050">
            <v>0</v>
          </cell>
          <cell r="L2050">
            <v>0</v>
          </cell>
          <cell r="M2050">
            <v>50</v>
          </cell>
          <cell r="N2050">
            <v>9.9000000000000005E-2</v>
          </cell>
          <cell r="O2050">
            <v>0</v>
          </cell>
          <cell r="P2050">
            <v>0</v>
          </cell>
        </row>
        <row r="2051">
          <cell r="A2051">
            <v>29343</v>
          </cell>
          <cell r="B2051">
            <v>1980</v>
          </cell>
          <cell r="C2051" t="str">
            <v>May</v>
          </cell>
          <cell r="D2051">
            <v>2</v>
          </cell>
          <cell r="F2051">
            <v>694</v>
          </cell>
          <cell r="G2051">
            <v>1.377</v>
          </cell>
          <cell r="H2051">
            <v>59</v>
          </cell>
          <cell r="I2051">
            <v>0.11700000000000001</v>
          </cell>
          <cell r="J2051">
            <v>0</v>
          </cell>
          <cell r="L2051">
            <v>0</v>
          </cell>
          <cell r="M2051">
            <v>20</v>
          </cell>
          <cell r="N2051">
            <v>0.04</v>
          </cell>
          <cell r="O2051">
            <v>12</v>
          </cell>
          <cell r="P2051">
            <v>2.4E-2</v>
          </cell>
        </row>
        <row r="2052">
          <cell r="A2052">
            <v>29344</v>
          </cell>
          <cell r="B2052">
            <v>1980</v>
          </cell>
          <cell r="C2052" t="str">
            <v>May</v>
          </cell>
          <cell r="D2052">
            <v>3</v>
          </cell>
          <cell r="F2052">
            <v>729</v>
          </cell>
          <cell r="G2052">
            <v>1.446</v>
          </cell>
          <cell r="H2052">
            <v>52</v>
          </cell>
          <cell r="I2052">
            <v>0.10299999999999999</v>
          </cell>
          <cell r="J2052">
            <v>0</v>
          </cell>
          <cell r="L2052">
            <v>0</v>
          </cell>
          <cell r="M2052">
            <v>27</v>
          </cell>
          <cell r="N2052">
            <v>5.3999999999999999E-2</v>
          </cell>
          <cell r="O2052">
            <v>7</v>
          </cell>
          <cell r="P2052">
            <v>1.4E-2</v>
          </cell>
        </row>
        <row r="2053">
          <cell r="A2053">
            <v>29345</v>
          </cell>
          <cell r="B2053">
            <v>1980</v>
          </cell>
          <cell r="C2053" t="str">
            <v>May</v>
          </cell>
          <cell r="D2053">
            <v>4</v>
          </cell>
          <cell r="F2053">
            <v>755</v>
          </cell>
          <cell r="G2053">
            <v>1.498</v>
          </cell>
          <cell r="H2053">
            <v>78</v>
          </cell>
          <cell r="I2053">
            <v>0.155</v>
          </cell>
          <cell r="J2053">
            <v>47</v>
          </cell>
          <cell r="L2053">
            <v>4.7E-2</v>
          </cell>
          <cell r="M2053">
            <v>70</v>
          </cell>
          <cell r="N2053">
            <v>0.13900000000000001</v>
          </cell>
          <cell r="O2053">
            <v>4</v>
          </cell>
          <cell r="P2053">
            <v>8.0000000000000002E-3</v>
          </cell>
        </row>
        <row r="2054">
          <cell r="A2054">
            <v>29346</v>
          </cell>
          <cell r="B2054">
            <v>1980</v>
          </cell>
          <cell r="C2054" t="str">
            <v>May</v>
          </cell>
          <cell r="D2054">
            <v>5</v>
          </cell>
          <cell r="F2054">
            <v>841</v>
          </cell>
          <cell r="G2054">
            <v>1.6679999999999999</v>
          </cell>
          <cell r="H2054">
            <v>85</v>
          </cell>
          <cell r="I2054">
            <v>0.16900000000000001</v>
          </cell>
          <cell r="J2054">
            <v>70</v>
          </cell>
          <cell r="L2054">
            <v>7.0000000000000007E-2</v>
          </cell>
          <cell r="M2054">
            <v>100</v>
          </cell>
          <cell r="N2054">
            <v>0.19800000000000001</v>
          </cell>
          <cell r="O2054">
            <v>0</v>
          </cell>
          <cell r="P2054">
            <v>0</v>
          </cell>
        </row>
        <row r="2055">
          <cell r="A2055">
            <v>29347</v>
          </cell>
          <cell r="B2055">
            <v>1980</v>
          </cell>
          <cell r="C2055" t="str">
            <v>May</v>
          </cell>
          <cell r="D2055">
            <v>6</v>
          </cell>
          <cell r="F2055">
            <v>807</v>
          </cell>
          <cell r="G2055">
            <v>1.601</v>
          </cell>
          <cell r="H2055">
            <v>74</v>
          </cell>
          <cell r="I2055">
            <v>0.14699999999999999</v>
          </cell>
          <cell r="J2055">
            <v>70</v>
          </cell>
          <cell r="L2055">
            <v>7.0000000000000007E-2</v>
          </cell>
          <cell r="M2055">
            <v>77</v>
          </cell>
          <cell r="N2055">
            <v>0.153</v>
          </cell>
          <cell r="O2055">
            <v>0</v>
          </cell>
          <cell r="P2055">
            <v>0</v>
          </cell>
        </row>
        <row r="2056">
          <cell r="A2056">
            <v>29348</v>
          </cell>
          <cell r="B2056">
            <v>1980</v>
          </cell>
          <cell r="C2056" t="str">
            <v>May</v>
          </cell>
          <cell r="D2056">
            <v>7</v>
          </cell>
          <cell r="F2056">
            <v>791</v>
          </cell>
          <cell r="G2056">
            <v>1.569</v>
          </cell>
          <cell r="H2056">
            <v>70</v>
          </cell>
          <cell r="I2056">
            <v>0.13900000000000001</v>
          </cell>
          <cell r="J2056">
            <v>114</v>
          </cell>
          <cell r="L2056">
            <v>0.114</v>
          </cell>
          <cell r="M2056">
            <v>50</v>
          </cell>
          <cell r="N2056">
            <v>9.9000000000000005E-2</v>
          </cell>
          <cell r="O2056">
            <v>2</v>
          </cell>
          <cell r="P2056">
            <v>4.0000000000000001E-3</v>
          </cell>
        </row>
        <row r="2057">
          <cell r="A2057">
            <v>29349</v>
          </cell>
          <cell r="B2057">
            <v>1980</v>
          </cell>
          <cell r="C2057" t="str">
            <v>May</v>
          </cell>
          <cell r="D2057">
            <v>8</v>
          </cell>
          <cell r="F2057">
            <v>810</v>
          </cell>
          <cell r="G2057">
            <v>1.607</v>
          </cell>
          <cell r="H2057">
            <v>68</v>
          </cell>
          <cell r="I2057">
            <v>0.13500000000000001</v>
          </cell>
          <cell r="J2057">
            <v>140</v>
          </cell>
          <cell r="L2057">
            <v>0.14000000000000001</v>
          </cell>
          <cell r="M2057">
            <v>50</v>
          </cell>
          <cell r="N2057">
            <v>9.9000000000000005E-2</v>
          </cell>
          <cell r="O2057">
            <v>6</v>
          </cell>
          <cell r="P2057">
            <v>1.2E-2</v>
          </cell>
        </row>
        <row r="2058">
          <cell r="A2058">
            <v>29350</v>
          </cell>
          <cell r="B2058">
            <v>1980</v>
          </cell>
          <cell r="C2058" t="str">
            <v>May</v>
          </cell>
          <cell r="D2058">
            <v>9</v>
          </cell>
          <cell r="F2058">
            <v>818</v>
          </cell>
          <cell r="G2058">
            <v>1.6220000000000001</v>
          </cell>
          <cell r="H2058">
            <v>70</v>
          </cell>
          <cell r="I2058">
            <v>0.13900000000000001</v>
          </cell>
          <cell r="J2058">
            <v>140</v>
          </cell>
          <cell r="L2058">
            <v>0.14000000000000001</v>
          </cell>
          <cell r="M2058">
            <v>19</v>
          </cell>
          <cell r="N2058">
            <v>3.7999999999999999E-2</v>
          </cell>
          <cell r="O2058">
            <v>8</v>
          </cell>
          <cell r="P2058">
            <v>1.6E-2</v>
          </cell>
        </row>
        <row r="2059">
          <cell r="A2059">
            <v>29351</v>
          </cell>
          <cell r="B2059">
            <v>1980</v>
          </cell>
          <cell r="C2059" t="str">
            <v>May</v>
          </cell>
          <cell r="D2059">
            <v>10</v>
          </cell>
          <cell r="F2059">
            <v>746</v>
          </cell>
          <cell r="G2059">
            <v>1.48</v>
          </cell>
          <cell r="H2059">
            <v>103</v>
          </cell>
          <cell r="I2059">
            <v>0.20399999999999999</v>
          </cell>
          <cell r="J2059">
            <v>140</v>
          </cell>
          <cell r="L2059">
            <v>0.14000000000000001</v>
          </cell>
          <cell r="M2059">
            <v>0</v>
          </cell>
          <cell r="N2059">
            <v>0</v>
          </cell>
          <cell r="O2059">
            <v>10</v>
          </cell>
          <cell r="P2059">
            <v>0.02</v>
          </cell>
        </row>
        <row r="2060">
          <cell r="A2060">
            <v>29352</v>
          </cell>
          <cell r="B2060">
            <v>1980</v>
          </cell>
          <cell r="C2060" t="str">
            <v>May</v>
          </cell>
          <cell r="D2060">
            <v>11</v>
          </cell>
          <cell r="F2060">
            <v>637</v>
          </cell>
          <cell r="G2060">
            <v>1.2629999999999999</v>
          </cell>
          <cell r="H2060">
            <v>179</v>
          </cell>
          <cell r="I2060">
            <v>0.35499999999999998</v>
          </cell>
          <cell r="J2060">
            <v>140</v>
          </cell>
          <cell r="L2060">
            <v>0.14000000000000001</v>
          </cell>
          <cell r="M2060">
            <v>0</v>
          </cell>
          <cell r="N2060">
            <v>0</v>
          </cell>
          <cell r="O2060">
            <v>10</v>
          </cell>
          <cell r="P2060">
            <v>0.02</v>
          </cell>
        </row>
        <row r="2061">
          <cell r="A2061">
            <v>29353</v>
          </cell>
          <cell r="B2061">
            <v>1980</v>
          </cell>
          <cell r="C2061" t="str">
            <v>May</v>
          </cell>
          <cell r="D2061">
            <v>12</v>
          </cell>
          <cell r="F2061">
            <v>615</v>
          </cell>
          <cell r="G2061">
            <v>1.22</v>
          </cell>
          <cell r="H2061">
            <v>250</v>
          </cell>
          <cell r="I2061">
            <v>0.496</v>
          </cell>
          <cell r="J2061">
            <v>93</v>
          </cell>
          <cell r="L2061">
            <v>9.2999999999999999E-2</v>
          </cell>
          <cell r="M2061">
            <v>0</v>
          </cell>
          <cell r="N2061">
            <v>0</v>
          </cell>
          <cell r="O2061">
            <v>30</v>
          </cell>
          <cell r="P2061">
            <v>0.06</v>
          </cell>
        </row>
        <row r="2062">
          <cell r="A2062">
            <v>29354</v>
          </cell>
          <cell r="B2062">
            <v>1980</v>
          </cell>
          <cell r="C2062" t="str">
            <v>May</v>
          </cell>
          <cell r="D2062">
            <v>13</v>
          </cell>
          <cell r="F2062">
            <v>625</v>
          </cell>
          <cell r="G2062">
            <v>1.24</v>
          </cell>
          <cell r="H2062">
            <v>260</v>
          </cell>
          <cell r="I2062">
            <v>0.51600000000000001</v>
          </cell>
          <cell r="J2062">
            <v>70</v>
          </cell>
          <cell r="L2062">
            <v>7.0000000000000007E-2</v>
          </cell>
          <cell r="M2062">
            <v>0</v>
          </cell>
          <cell r="N2062">
            <v>0</v>
          </cell>
          <cell r="O2062">
            <v>8</v>
          </cell>
          <cell r="P2062">
            <v>1.6E-2</v>
          </cell>
        </row>
        <row r="2063">
          <cell r="A2063">
            <v>29355</v>
          </cell>
          <cell r="B2063">
            <v>1980</v>
          </cell>
          <cell r="C2063" t="str">
            <v>May</v>
          </cell>
          <cell r="D2063">
            <v>14</v>
          </cell>
          <cell r="F2063">
            <v>625</v>
          </cell>
          <cell r="G2063">
            <v>1.24</v>
          </cell>
          <cell r="H2063">
            <v>238</v>
          </cell>
          <cell r="I2063">
            <v>0.47199999999999998</v>
          </cell>
          <cell r="J2063">
            <v>70</v>
          </cell>
          <cell r="L2063">
            <v>7.0000000000000007E-2</v>
          </cell>
          <cell r="M2063">
            <v>0</v>
          </cell>
          <cell r="N2063">
            <v>0</v>
          </cell>
          <cell r="O2063">
            <v>10</v>
          </cell>
          <cell r="P2063">
            <v>0.02</v>
          </cell>
        </row>
        <row r="2064">
          <cell r="A2064">
            <v>29356</v>
          </cell>
          <cell r="B2064">
            <v>1980</v>
          </cell>
          <cell r="C2064" t="str">
            <v>May</v>
          </cell>
          <cell r="D2064">
            <v>15</v>
          </cell>
          <cell r="F2064">
            <v>576</v>
          </cell>
          <cell r="G2064">
            <v>1.1419999999999999</v>
          </cell>
          <cell r="H2064">
            <v>201</v>
          </cell>
          <cell r="I2064">
            <v>0.39900000000000002</v>
          </cell>
          <cell r="J2064">
            <v>70</v>
          </cell>
          <cell r="L2064">
            <v>7.0000000000000007E-2</v>
          </cell>
          <cell r="M2064">
            <v>0</v>
          </cell>
          <cell r="N2064">
            <v>0</v>
          </cell>
          <cell r="O2064">
            <v>10</v>
          </cell>
          <cell r="P2064">
            <v>0.02</v>
          </cell>
        </row>
        <row r="2065">
          <cell r="A2065">
            <v>29357</v>
          </cell>
          <cell r="B2065">
            <v>1980</v>
          </cell>
          <cell r="C2065" t="str">
            <v>May</v>
          </cell>
          <cell r="D2065">
            <v>16</v>
          </cell>
          <cell r="F2065">
            <v>564</v>
          </cell>
          <cell r="G2065">
            <v>1.119</v>
          </cell>
          <cell r="H2065">
            <v>146</v>
          </cell>
          <cell r="I2065">
            <v>0.28999999999999998</v>
          </cell>
          <cell r="J2065">
            <v>70</v>
          </cell>
          <cell r="L2065">
            <v>7.0000000000000007E-2</v>
          </cell>
          <cell r="M2065">
            <v>0</v>
          </cell>
          <cell r="N2065">
            <v>0</v>
          </cell>
          <cell r="O2065">
            <v>19</v>
          </cell>
          <cell r="P2065">
            <v>3.7999999999999999E-2</v>
          </cell>
        </row>
        <row r="2066">
          <cell r="A2066">
            <v>29358</v>
          </cell>
          <cell r="B2066">
            <v>1980</v>
          </cell>
          <cell r="C2066" t="str">
            <v>May</v>
          </cell>
          <cell r="D2066">
            <v>17</v>
          </cell>
          <cell r="F2066">
            <v>564</v>
          </cell>
          <cell r="G2066">
            <v>1.119</v>
          </cell>
          <cell r="H2066">
            <v>130</v>
          </cell>
          <cell r="I2066">
            <v>0.25800000000000001</v>
          </cell>
          <cell r="J2066">
            <v>70</v>
          </cell>
          <cell r="L2066">
            <v>7.0000000000000007E-2</v>
          </cell>
          <cell r="M2066">
            <v>0</v>
          </cell>
          <cell r="N2066">
            <v>0</v>
          </cell>
          <cell r="O2066">
            <v>24</v>
          </cell>
          <cell r="P2066">
            <v>4.8000000000000001E-2</v>
          </cell>
        </row>
        <row r="2067">
          <cell r="A2067">
            <v>29359</v>
          </cell>
          <cell r="B2067">
            <v>1980</v>
          </cell>
          <cell r="C2067" t="str">
            <v>May</v>
          </cell>
          <cell r="D2067">
            <v>18</v>
          </cell>
          <cell r="F2067">
            <v>576</v>
          </cell>
          <cell r="G2067">
            <v>1.1419999999999999</v>
          </cell>
          <cell r="H2067">
            <v>87</v>
          </cell>
          <cell r="I2067">
            <v>0.17299999999999999</v>
          </cell>
          <cell r="J2067">
            <v>70</v>
          </cell>
          <cell r="L2067">
            <v>7.0000000000000007E-2</v>
          </cell>
          <cell r="M2067">
            <v>0</v>
          </cell>
          <cell r="N2067">
            <v>0</v>
          </cell>
          <cell r="O2067">
            <v>9</v>
          </cell>
          <cell r="P2067">
            <v>1.7999999999999999E-2</v>
          </cell>
        </row>
        <row r="2068">
          <cell r="A2068">
            <v>29360</v>
          </cell>
          <cell r="B2068">
            <v>1980</v>
          </cell>
          <cell r="C2068" t="str">
            <v>May</v>
          </cell>
          <cell r="D2068">
            <v>19</v>
          </cell>
          <cell r="F2068">
            <v>581</v>
          </cell>
          <cell r="G2068">
            <v>1.1519999999999999</v>
          </cell>
          <cell r="H2068">
            <v>61</v>
          </cell>
          <cell r="I2068">
            <v>0.121</v>
          </cell>
          <cell r="J2068">
            <v>70</v>
          </cell>
          <cell r="L2068">
            <v>7.0000000000000007E-2</v>
          </cell>
          <cell r="M2068">
            <v>20</v>
          </cell>
          <cell r="N2068">
            <v>0.04</v>
          </cell>
          <cell r="O2068">
            <v>0</v>
          </cell>
          <cell r="P2068">
            <v>0</v>
          </cell>
        </row>
        <row r="2069">
          <cell r="A2069">
            <v>29361</v>
          </cell>
          <cell r="B2069">
            <v>1980</v>
          </cell>
          <cell r="C2069" t="str">
            <v>May</v>
          </cell>
          <cell r="D2069">
            <v>20</v>
          </cell>
          <cell r="F2069">
            <v>737</v>
          </cell>
          <cell r="G2069">
            <v>1.462</v>
          </cell>
          <cell r="H2069">
            <v>56</v>
          </cell>
          <cell r="I2069">
            <v>0.111</v>
          </cell>
          <cell r="J2069">
            <v>70</v>
          </cell>
          <cell r="L2069">
            <v>7.0000000000000007E-2</v>
          </cell>
          <cell r="M2069">
            <v>122</v>
          </cell>
          <cell r="N2069">
            <v>0.24199999999999999</v>
          </cell>
          <cell r="O2069">
            <v>0</v>
          </cell>
          <cell r="P2069">
            <v>0</v>
          </cell>
        </row>
        <row r="2070">
          <cell r="A2070">
            <v>29362</v>
          </cell>
          <cell r="B2070">
            <v>1980</v>
          </cell>
          <cell r="C2070" t="str">
            <v>May</v>
          </cell>
          <cell r="D2070">
            <v>21</v>
          </cell>
          <cell r="F2070">
            <v>839</v>
          </cell>
          <cell r="G2070">
            <v>1.6639999999999999</v>
          </cell>
          <cell r="H2070">
            <v>47</v>
          </cell>
          <cell r="I2070">
            <v>9.2999999999999999E-2</v>
          </cell>
          <cell r="J2070">
            <v>114</v>
          </cell>
          <cell r="L2070">
            <v>0.114</v>
          </cell>
          <cell r="M2070">
            <v>194</v>
          </cell>
          <cell r="N2070">
            <v>0.38500000000000001</v>
          </cell>
          <cell r="O2070">
            <v>0</v>
          </cell>
          <cell r="P2070">
            <v>0</v>
          </cell>
        </row>
        <row r="2071">
          <cell r="A2071">
            <v>29363</v>
          </cell>
          <cell r="B2071">
            <v>1980</v>
          </cell>
          <cell r="C2071" t="str">
            <v>May</v>
          </cell>
          <cell r="D2071">
            <v>22</v>
          </cell>
          <cell r="F2071">
            <v>880</v>
          </cell>
          <cell r="G2071">
            <v>1.7450000000000001</v>
          </cell>
          <cell r="H2071">
            <v>15</v>
          </cell>
          <cell r="I2071">
            <v>0.03</v>
          </cell>
          <cell r="J2071">
            <v>140</v>
          </cell>
          <cell r="L2071">
            <v>0.14000000000000001</v>
          </cell>
          <cell r="M2071">
            <v>200</v>
          </cell>
          <cell r="N2071">
            <v>0.39700000000000002</v>
          </cell>
          <cell r="O2071">
            <v>11</v>
          </cell>
          <cell r="P2071">
            <v>2.1999999999999999E-2</v>
          </cell>
        </row>
        <row r="2072">
          <cell r="A2072">
            <v>29364</v>
          </cell>
          <cell r="B2072">
            <v>1980</v>
          </cell>
          <cell r="C2072" t="str">
            <v>May</v>
          </cell>
          <cell r="D2072">
            <v>23</v>
          </cell>
          <cell r="F2072">
            <v>905</v>
          </cell>
          <cell r="G2072">
            <v>1.7949999999999999</v>
          </cell>
          <cell r="H2072">
            <v>39</v>
          </cell>
          <cell r="I2072">
            <v>7.6999999999999999E-2</v>
          </cell>
          <cell r="J2072">
            <v>140</v>
          </cell>
          <cell r="L2072">
            <v>0.14000000000000001</v>
          </cell>
          <cell r="M2072">
            <v>179</v>
          </cell>
          <cell r="N2072">
            <v>0.35499999999999998</v>
          </cell>
          <cell r="O2072">
            <v>28</v>
          </cell>
          <cell r="P2072">
            <v>5.6000000000000001E-2</v>
          </cell>
        </row>
        <row r="2073">
          <cell r="A2073">
            <v>29365</v>
          </cell>
          <cell r="B2073">
            <v>1980</v>
          </cell>
          <cell r="C2073" t="str">
            <v>May</v>
          </cell>
          <cell r="D2073">
            <v>24</v>
          </cell>
          <cell r="F2073">
            <v>895</v>
          </cell>
          <cell r="G2073">
            <v>1.7749999999999999</v>
          </cell>
          <cell r="H2073">
            <v>86</v>
          </cell>
          <cell r="I2073">
            <v>0.17100000000000001</v>
          </cell>
          <cell r="J2073">
            <v>140</v>
          </cell>
          <cell r="L2073">
            <v>0.14000000000000001</v>
          </cell>
          <cell r="M2073">
            <v>92</v>
          </cell>
          <cell r="N2073">
            <v>0.182</v>
          </cell>
          <cell r="O2073">
            <v>23</v>
          </cell>
          <cell r="P2073">
            <v>4.5999999999999999E-2</v>
          </cell>
        </row>
        <row r="2074">
          <cell r="A2074">
            <v>29366</v>
          </cell>
          <cell r="B2074">
            <v>1980</v>
          </cell>
          <cell r="C2074" t="str">
            <v>May</v>
          </cell>
          <cell r="D2074">
            <v>25</v>
          </cell>
          <cell r="F2074">
            <v>869</v>
          </cell>
          <cell r="G2074">
            <v>1.724</v>
          </cell>
          <cell r="H2074">
            <v>130</v>
          </cell>
          <cell r="I2074">
            <v>0.25800000000000001</v>
          </cell>
          <cell r="J2074">
            <v>140</v>
          </cell>
          <cell r="L2074">
            <v>0.14000000000000001</v>
          </cell>
          <cell r="M2074">
            <v>31</v>
          </cell>
          <cell r="N2074">
            <v>6.0999999999999999E-2</v>
          </cell>
          <cell r="O2074">
            <v>10</v>
          </cell>
          <cell r="P2074">
            <v>0.02</v>
          </cell>
        </row>
        <row r="2075">
          <cell r="A2075">
            <v>29367</v>
          </cell>
          <cell r="B2075">
            <v>1980</v>
          </cell>
          <cell r="C2075" t="str">
            <v>May</v>
          </cell>
          <cell r="D2075">
            <v>26</v>
          </cell>
          <cell r="F2075">
            <v>825</v>
          </cell>
          <cell r="G2075">
            <v>1.6359999999999999</v>
          </cell>
          <cell r="H2075">
            <v>196</v>
          </cell>
          <cell r="I2075">
            <v>0.38900000000000001</v>
          </cell>
          <cell r="J2075">
            <v>140</v>
          </cell>
          <cell r="L2075">
            <v>0.14000000000000001</v>
          </cell>
          <cell r="M2075">
            <v>29</v>
          </cell>
          <cell r="N2075">
            <v>5.8000000000000003E-2</v>
          </cell>
          <cell r="O2075">
            <v>3</v>
          </cell>
          <cell r="P2075">
            <v>6.0000000000000001E-3</v>
          </cell>
        </row>
        <row r="2076">
          <cell r="A2076">
            <v>29368</v>
          </cell>
          <cell r="B2076">
            <v>1980</v>
          </cell>
          <cell r="C2076" t="str">
            <v>May</v>
          </cell>
          <cell r="D2076">
            <v>27</v>
          </cell>
          <cell r="F2076">
            <v>865</v>
          </cell>
          <cell r="G2076">
            <v>1.716</v>
          </cell>
          <cell r="H2076">
            <v>217</v>
          </cell>
          <cell r="I2076">
            <v>0.43</v>
          </cell>
          <cell r="J2076">
            <v>140</v>
          </cell>
          <cell r="L2076">
            <v>0.14000000000000001</v>
          </cell>
          <cell r="M2076">
            <v>128</v>
          </cell>
          <cell r="N2076">
            <v>0.254</v>
          </cell>
          <cell r="O2076">
            <v>3</v>
          </cell>
          <cell r="P2076">
            <v>6.0000000000000001E-3</v>
          </cell>
        </row>
        <row r="2077">
          <cell r="A2077">
            <v>29369</v>
          </cell>
          <cell r="B2077">
            <v>1980</v>
          </cell>
          <cell r="C2077" t="str">
            <v>May</v>
          </cell>
          <cell r="D2077">
            <v>28</v>
          </cell>
          <cell r="F2077">
            <v>894</v>
          </cell>
          <cell r="G2077">
            <v>1.7729999999999999</v>
          </cell>
          <cell r="H2077">
            <v>169</v>
          </cell>
          <cell r="I2077">
            <v>0.33500000000000002</v>
          </cell>
          <cell r="J2077">
            <v>140</v>
          </cell>
          <cell r="L2077">
            <v>0.14000000000000001</v>
          </cell>
          <cell r="M2077">
            <v>175</v>
          </cell>
          <cell r="N2077">
            <v>0.34699999999999998</v>
          </cell>
          <cell r="O2077">
            <v>12</v>
          </cell>
          <cell r="P2077">
            <v>2.4E-2</v>
          </cell>
        </row>
        <row r="2078">
          <cell r="A2078">
            <v>29370</v>
          </cell>
          <cell r="B2078">
            <v>1980</v>
          </cell>
          <cell r="C2078" t="str">
            <v>May</v>
          </cell>
          <cell r="D2078">
            <v>29</v>
          </cell>
          <cell r="F2078">
            <v>896</v>
          </cell>
          <cell r="G2078">
            <v>1.7769999999999999</v>
          </cell>
          <cell r="H2078">
            <v>114</v>
          </cell>
          <cell r="I2078">
            <v>0.22600000000000001</v>
          </cell>
          <cell r="J2078">
            <v>140</v>
          </cell>
          <cell r="L2078">
            <v>0.14000000000000001</v>
          </cell>
          <cell r="M2078">
            <v>184</v>
          </cell>
          <cell r="N2078">
            <v>0.36499999999999999</v>
          </cell>
          <cell r="O2078">
            <v>6</v>
          </cell>
          <cell r="P2078">
            <v>1.2E-2</v>
          </cell>
        </row>
        <row r="2079">
          <cell r="A2079">
            <v>29371</v>
          </cell>
          <cell r="B2079">
            <v>1980</v>
          </cell>
          <cell r="C2079" t="str">
            <v>May</v>
          </cell>
          <cell r="D2079">
            <v>30</v>
          </cell>
          <cell r="F2079">
            <v>900</v>
          </cell>
          <cell r="G2079">
            <v>1.7849999999999999</v>
          </cell>
          <cell r="H2079">
            <v>99</v>
          </cell>
          <cell r="I2079">
            <v>0.19600000000000001</v>
          </cell>
          <cell r="J2079">
            <v>140</v>
          </cell>
          <cell r="L2079">
            <v>0.14000000000000001</v>
          </cell>
          <cell r="M2079">
            <v>225</v>
          </cell>
          <cell r="N2079">
            <v>0.44600000000000001</v>
          </cell>
          <cell r="O2079">
            <v>6</v>
          </cell>
          <cell r="P2079">
            <v>1.2E-2</v>
          </cell>
        </row>
        <row r="2080">
          <cell r="A2080">
            <v>29372</v>
          </cell>
          <cell r="B2080">
            <v>1980</v>
          </cell>
          <cell r="C2080" t="str">
            <v>May</v>
          </cell>
          <cell r="D2080">
            <v>31</v>
          </cell>
          <cell r="F2080">
            <v>912</v>
          </cell>
          <cell r="G2080">
            <v>1.8089999999999999</v>
          </cell>
          <cell r="H2080">
            <v>99</v>
          </cell>
          <cell r="I2080">
            <v>0.19600000000000001</v>
          </cell>
          <cell r="J2080">
            <v>140</v>
          </cell>
          <cell r="L2080">
            <v>0.14000000000000001</v>
          </cell>
          <cell r="M2080">
            <v>175</v>
          </cell>
          <cell r="N2080">
            <v>0.34699999999999998</v>
          </cell>
          <cell r="O2080">
            <v>3</v>
          </cell>
          <cell r="P2080">
            <v>6.0000000000000001E-3</v>
          </cell>
        </row>
        <row r="2081">
          <cell r="A2081">
            <v>29373</v>
          </cell>
          <cell r="B2081">
            <v>1980</v>
          </cell>
          <cell r="C2081" t="str">
            <v>Jun</v>
          </cell>
          <cell r="D2081">
            <v>1</v>
          </cell>
          <cell r="F2081">
            <v>897</v>
          </cell>
          <cell r="G2081">
            <v>1.7789999999999999</v>
          </cell>
          <cell r="H2081">
            <v>99</v>
          </cell>
          <cell r="I2081">
            <v>0.19600000000000001</v>
          </cell>
          <cell r="J2081">
            <v>140</v>
          </cell>
          <cell r="L2081">
            <v>0.14000000000000001</v>
          </cell>
          <cell r="M2081">
            <v>125</v>
          </cell>
          <cell r="N2081">
            <v>0.248</v>
          </cell>
          <cell r="O2081">
            <v>0</v>
          </cell>
          <cell r="P2081">
            <v>0</v>
          </cell>
        </row>
        <row r="2082">
          <cell r="A2082">
            <v>29374</v>
          </cell>
          <cell r="B2082">
            <v>1980</v>
          </cell>
          <cell r="C2082" t="str">
            <v>Jun</v>
          </cell>
          <cell r="D2082">
            <v>2</v>
          </cell>
          <cell r="F2082">
            <v>903</v>
          </cell>
          <cell r="G2082">
            <v>1.7909999999999999</v>
          </cell>
          <cell r="H2082">
            <v>99</v>
          </cell>
          <cell r="I2082">
            <v>0.19600000000000001</v>
          </cell>
          <cell r="J2082">
            <v>140</v>
          </cell>
          <cell r="L2082">
            <v>0.14000000000000001</v>
          </cell>
          <cell r="M2082">
            <v>186</v>
          </cell>
          <cell r="N2082">
            <v>0.36899999999999999</v>
          </cell>
          <cell r="O2082">
            <v>0</v>
          </cell>
          <cell r="P2082">
            <v>0</v>
          </cell>
        </row>
        <row r="2083">
          <cell r="A2083">
            <v>29375</v>
          </cell>
          <cell r="B2083">
            <v>1980</v>
          </cell>
          <cell r="C2083" t="str">
            <v>Jun</v>
          </cell>
          <cell r="D2083">
            <v>3</v>
          </cell>
          <cell r="F2083">
            <v>894</v>
          </cell>
          <cell r="G2083">
            <v>1.7729999999999999</v>
          </cell>
          <cell r="H2083">
            <v>98</v>
          </cell>
          <cell r="I2083">
            <v>0.19400000000000001</v>
          </cell>
          <cell r="J2083">
            <v>187</v>
          </cell>
          <cell r="L2083">
            <v>0.187</v>
          </cell>
          <cell r="M2083">
            <v>270</v>
          </cell>
          <cell r="N2083">
            <v>0.53600000000000003</v>
          </cell>
          <cell r="O2083">
            <v>14</v>
          </cell>
          <cell r="P2083">
            <v>2.8000000000000001E-2</v>
          </cell>
        </row>
        <row r="2084">
          <cell r="A2084">
            <v>29376</v>
          </cell>
          <cell r="B2084">
            <v>1980</v>
          </cell>
          <cell r="C2084" t="str">
            <v>Jun</v>
          </cell>
          <cell r="D2084">
            <v>4</v>
          </cell>
          <cell r="F2084">
            <v>830</v>
          </cell>
          <cell r="G2084">
            <v>1.6459999999999999</v>
          </cell>
          <cell r="H2084">
            <v>101</v>
          </cell>
          <cell r="I2084">
            <v>0.2</v>
          </cell>
          <cell r="J2084">
            <v>210</v>
          </cell>
          <cell r="L2084">
            <v>0.21</v>
          </cell>
          <cell r="M2084">
            <v>164</v>
          </cell>
          <cell r="N2084">
            <v>0.32500000000000001</v>
          </cell>
          <cell r="O2084">
            <v>17</v>
          </cell>
          <cell r="P2084">
            <v>3.4000000000000002E-2</v>
          </cell>
        </row>
        <row r="2085">
          <cell r="A2085">
            <v>29377</v>
          </cell>
          <cell r="B2085">
            <v>1980</v>
          </cell>
          <cell r="C2085" t="str">
            <v>Jun</v>
          </cell>
          <cell r="D2085">
            <v>5</v>
          </cell>
          <cell r="F2085">
            <v>770</v>
          </cell>
          <cell r="G2085">
            <v>1.5269999999999999</v>
          </cell>
          <cell r="H2085">
            <v>122</v>
          </cell>
          <cell r="I2085">
            <v>0.24199999999999999</v>
          </cell>
          <cell r="J2085">
            <v>163</v>
          </cell>
          <cell r="L2085">
            <v>0.16300000000000001</v>
          </cell>
          <cell r="M2085">
            <v>100</v>
          </cell>
          <cell r="N2085">
            <v>0.19800000000000001</v>
          </cell>
          <cell r="O2085">
            <v>0</v>
          </cell>
          <cell r="P2085">
            <v>0</v>
          </cell>
        </row>
        <row r="2086">
          <cell r="A2086">
            <v>29378</v>
          </cell>
          <cell r="B2086">
            <v>1980</v>
          </cell>
          <cell r="C2086" t="str">
            <v>Jun</v>
          </cell>
          <cell r="D2086">
            <v>6</v>
          </cell>
          <cell r="F2086">
            <v>754</v>
          </cell>
          <cell r="G2086">
            <v>1.496</v>
          </cell>
          <cell r="H2086">
            <v>155</v>
          </cell>
          <cell r="I2086">
            <v>0.307</v>
          </cell>
          <cell r="J2086">
            <v>140</v>
          </cell>
          <cell r="L2086">
            <v>0.14000000000000001</v>
          </cell>
          <cell r="M2086">
            <v>246</v>
          </cell>
          <cell r="N2086">
            <v>0.48799999999999999</v>
          </cell>
          <cell r="O2086">
            <v>14</v>
          </cell>
          <cell r="P2086">
            <v>2.8000000000000001E-2</v>
          </cell>
        </row>
        <row r="2087">
          <cell r="A2087">
            <v>29379</v>
          </cell>
          <cell r="B2087">
            <v>1980</v>
          </cell>
          <cell r="C2087" t="str">
            <v>Jun</v>
          </cell>
          <cell r="D2087">
            <v>7</v>
          </cell>
          <cell r="F2087">
            <v>769</v>
          </cell>
          <cell r="G2087">
            <v>1.5249999999999999</v>
          </cell>
          <cell r="H2087">
            <v>212</v>
          </cell>
          <cell r="I2087">
            <v>0.42</v>
          </cell>
          <cell r="J2087">
            <v>140</v>
          </cell>
          <cell r="L2087">
            <v>0.14000000000000001</v>
          </cell>
          <cell r="M2087">
            <v>203</v>
          </cell>
          <cell r="N2087">
            <v>0.40300000000000002</v>
          </cell>
          <cell r="O2087">
            <v>15</v>
          </cell>
          <cell r="P2087">
            <v>0.03</v>
          </cell>
        </row>
        <row r="2088">
          <cell r="A2088">
            <v>29380</v>
          </cell>
          <cell r="B2088">
            <v>1980</v>
          </cell>
          <cell r="C2088" t="str">
            <v>Jun</v>
          </cell>
          <cell r="D2088">
            <v>8</v>
          </cell>
          <cell r="F2088">
            <v>754</v>
          </cell>
          <cell r="G2088">
            <v>1.496</v>
          </cell>
          <cell r="H2088">
            <v>225</v>
          </cell>
          <cell r="I2088">
            <v>0.44600000000000001</v>
          </cell>
          <cell r="J2088">
            <v>140</v>
          </cell>
          <cell r="L2088">
            <v>0.14000000000000001</v>
          </cell>
          <cell r="M2088">
            <v>176</v>
          </cell>
          <cell r="N2088">
            <v>0.34899999999999998</v>
          </cell>
          <cell r="O2088">
            <v>0</v>
          </cell>
          <cell r="P2088">
            <v>0</v>
          </cell>
        </row>
        <row r="2089">
          <cell r="A2089">
            <v>29381</v>
          </cell>
          <cell r="B2089">
            <v>1980</v>
          </cell>
          <cell r="C2089" t="str">
            <v>Jun</v>
          </cell>
          <cell r="D2089">
            <v>9</v>
          </cell>
          <cell r="F2089">
            <v>787</v>
          </cell>
          <cell r="G2089">
            <v>1.5609999999999999</v>
          </cell>
          <cell r="H2089">
            <v>217</v>
          </cell>
          <cell r="I2089">
            <v>0.43</v>
          </cell>
          <cell r="J2089">
            <v>140</v>
          </cell>
          <cell r="L2089">
            <v>0.14000000000000001</v>
          </cell>
          <cell r="M2089">
            <v>231</v>
          </cell>
          <cell r="N2089">
            <v>0.45800000000000002</v>
          </cell>
          <cell r="O2089">
            <v>5</v>
          </cell>
          <cell r="P2089">
            <v>0.01</v>
          </cell>
        </row>
        <row r="2090">
          <cell r="A2090">
            <v>29382</v>
          </cell>
          <cell r="B2090">
            <v>1980</v>
          </cell>
          <cell r="C2090" t="str">
            <v>Jun</v>
          </cell>
          <cell r="D2090">
            <v>10</v>
          </cell>
          <cell r="F2090">
            <v>780</v>
          </cell>
          <cell r="G2090">
            <v>1.5469999999999999</v>
          </cell>
          <cell r="H2090">
            <v>187</v>
          </cell>
          <cell r="I2090">
            <v>0.371</v>
          </cell>
          <cell r="J2090">
            <v>140</v>
          </cell>
          <cell r="L2090">
            <v>0.14000000000000001</v>
          </cell>
          <cell r="M2090">
            <v>304</v>
          </cell>
          <cell r="N2090">
            <v>0.60299999999999998</v>
          </cell>
          <cell r="O2090">
            <v>5</v>
          </cell>
          <cell r="P2090">
            <v>0.01</v>
          </cell>
        </row>
        <row r="2091">
          <cell r="A2091">
            <v>29383</v>
          </cell>
          <cell r="B2091">
            <v>1980</v>
          </cell>
          <cell r="C2091" t="str">
            <v>Jun</v>
          </cell>
          <cell r="D2091">
            <v>11</v>
          </cell>
          <cell r="F2091">
            <v>810</v>
          </cell>
          <cell r="G2091">
            <v>1.607</v>
          </cell>
          <cell r="H2091">
            <v>126</v>
          </cell>
          <cell r="I2091">
            <v>0.25</v>
          </cell>
          <cell r="J2091">
            <v>140</v>
          </cell>
          <cell r="L2091">
            <v>0.14000000000000001</v>
          </cell>
          <cell r="M2091">
            <v>300</v>
          </cell>
          <cell r="N2091">
            <v>0.59499999999999997</v>
          </cell>
          <cell r="O2091">
            <v>5</v>
          </cell>
          <cell r="P2091">
            <v>0.01</v>
          </cell>
        </row>
        <row r="2092">
          <cell r="A2092">
            <v>29384</v>
          </cell>
          <cell r="B2092">
            <v>1980</v>
          </cell>
          <cell r="C2092" t="str">
            <v>Jun</v>
          </cell>
          <cell r="D2092">
            <v>12</v>
          </cell>
          <cell r="F2092">
            <v>784</v>
          </cell>
          <cell r="G2092">
            <v>1.5549999999999999</v>
          </cell>
          <cell r="H2092">
            <v>109</v>
          </cell>
          <cell r="I2092">
            <v>0.216</v>
          </cell>
          <cell r="J2092">
            <v>140</v>
          </cell>
          <cell r="L2092">
            <v>0.14000000000000001</v>
          </cell>
          <cell r="M2092">
            <v>287</v>
          </cell>
          <cell r="N2092">
            <v>0.56899999999999995</v>
          </cell>
          <cell r="O2092">
            <v>10</v>
          </cell>
          <cell r="P2092">
            <v>0.02</v>
          </cell>
        </row>
        <row r="2093">
          <cell r="A2093">
            <v>29385</v>
          </cell>
          <cell r="B2093">
            <v>1980</v>
          </cell>
          <cell r="C2093" t="str">
            <v>Jun</v>
          </cell>
          <cell r="D2093">
            <v>13</v>
          </cell>
          <cell r="F2093">
            <v>735</v>
          </cell>
          <cell r="G2093">
            <v>1.458</v>
          </cell>
          <cell r="H2093">
            <v>114</v>
          </cell>
          <cell r="I2093">
            <v>0.22600000000000001</v>
          </cell>
          <cell r="J2093">
            <v>140</v>
          </cell>
          <cell r="L2093">
            <v>0.14000000000000001</v>
          </cell>
          <cell r="M2093">
            <v>300</v>
          </cell>
          <cell r="N2093">
            <v>0.59499999999999997</v>
          </cell>
          <cell r="O2093">
            <v>20</v>
          </cell>
          <cell r="P2093">
            <v>0.04</v>
          </cell>
        </row>
        <row r="2094">
          <cell r="A2094">
            <v>29386</v>
          </cell>
          <cell r="B2094">
            <v>1980</v>
          </cell>
          <cell r="C2094" t="str">
            <v>Jun</v>
          </cell>
          <cell r="D2094">
            <v>14</v>
          </cell>
          <cell r="F2094">
            <v>684</v>
          </cell>
          <cell r="G2094">
            <v>1.357</v>
          </cell>
          <cell r="H2094">
            <v>116</v>
          </cell>
          <cell r="I2094">
            <v>0.23</v>
          </cell>
          <cell r="J2094">
            <v>96</v>
          </cell>
          <cell r="L2094">
            <v>9.6000000000000002E-2</v>
          </cell>
          <cell r="M2094">
            <v>218</v>
          </cell>
          <cell r="N2094">
            <v>0.432</v>
          </cell>
          <cell r="O2094">
            <v>5</v>
          </cell>
          <cell r="P2094">
            <v>0.01</v>
          </cell>
        </row>
        <row r="2095">
          <cell r="A2095">
            <v>29387</v>
          </cell>
          <cell r="B2095">
            <v>1980</v>
          </cell>
          <cell r="C2095" t="str">
            <v>Jun</v>
          </cell>
          <cell r="D2095">
            <v>15</v>
          </cell>
          <cell r="F2095">
            <v>659</v>
          </cell>
          <cell r="G2095">
            <v>1.3069999999999999</v>
          </cell>
          <cell r="H2095">
            <v>198</v>
          </cell>
          <cell r="I2095">
            <v>0.39300000000000002</v>
          </cell>
          <cell r="J2095">
            <v>70</v>
          </cell>
          <cell r="L2095">
            <v>7.0000000000000007E-2</v>
          </cell>
          <cell r="M2095">
            <v>214</v>
          </cell>
          <cell r="N2095">
            <v>0.42399999999999999</v>
          </cell>
          <cell r="O2095">
            <v>8</v>
          </cell>
          <cell r="P2095">
            <v>1.6E-2</v>
          </cell>
        </row>
        <row r="2096">
          <cell r="A2096">
            <v>29388</v>
          </cell>
          <cell r="B2096">
            <v>1980</v>
          </cell>
          <cell r="C2096" t="str">
            <v>Jun</v>
          </cell>
          <cell r="D2096">
            <v>16</v>
          </cell>
          <cell r="F2096">
            <v>615</v>
          </cell>
          <cell r="G2096">
            <v>1.22</v>
          </cell>
          <cell r="H2096">
            <v>236</v>
          </cell>
          <cell r="I2096">
            <v>0.46800000000000003</v>
          </cell>
          <cell r="J2096">
            <v>70</v>
          </cell>
          <cell r="L2096">
            <v>7.0000000000000007E-2</v>
          </cell>
          <cell r="M2096">
            <v>197</v>
          </cell>
          <cell r="N2096">
            <v>0.39100000000000001</v>
          </cell>
          <cell r="O2096">
            <v>8</v>
          </cell>
          <cell r="P2096">
            <v>1.6E-2</v>
          </cell>
        </row>
        <row r="2097">
          <cell r="A2097">
            <v>29389</v>
          </cell>
          <cell r="B2097">
            <v>1980</v>
          </cell>
          <cell r="C2097" t="str">
            <v>Jun</v>
          </cell>
          <cell r="D2097">
            <v>17</v>
          </cell>
          <cell r="F2097">
            <v>612</v>
          </cell>
          <cell r="G2097">
            <v>1.214</v>
          </cell>
          <cell r="H2097">
            <v>214</v>
          </cell>
          <cell r="I2097">
            <v>0.42399999999999999</v>
          </cell>
          <cell r="J2097">
            <v>70</v>
          </cell>
          <cell r="L2097">
            <v>7.0000000000000007E-2</v>
          </cell>
          <cell r="M2097">
            <v>150</v>
          </cell>
          <cell r="N2097">
            <v>0.29799999999999999</v>
          </cell>
          <cell r="O2097">
            <v>0</v>
          </cell>
          <cell r="P2097">
            <v>0</v>
          </cell>
        </row>
        <row r="2098">
          <cell r="A2098">
            <v>29390</v>
          </cell>
          <cell r="B2098">
            <v>1980</v>
          </cell>
          <cell r="C2098" t="str">
            <v>Jun</v>
          </cell>
          <cell r="D2098">
            <v>18</v>
          </cell>
          <cell r="F2098">
            <v>656</v>
          </cell>
          <cell r="G2098">
            <v>1.3009999999999999</v>
          </cell>
          <cell r="H2098">
            <v>179</v>
          </cell>
          <cell r="I2098">
            <v>0.35499999999999998</v>
          </cell>
          <cell r="J2098">
            <v>114</v>
          </cell>
          <cell r="L2098">
            <v>0.114</v>
          </cell>
          <cell r="M2098">
            <v>307</v>
          </cell>
          <cell r="N2098">
            <v>0.60899999999999999</v>
          </cell>
          <cell r="O2098">
            <v>12</v>
          </cell>
          <cell r="P2098">
            <v>2.4E-2</v>
          </cell>
        </row>
        <row r="2099">
          <cell r="A2099">
            <v>29391</v>
          </cell>
          <cell r="B2099">
            <v>1980</v>
          </cell>
          <cell r="C2099" t="str">
            <v>Jun</v>
          </cell>
          <cell r="D2099">
            <v>19</v>
          </cell>
          <cell r="F2099">
            <v>709</v>
          </cell>
          <cell r="G2099">
            <v>1.4059999999999999</v>
          </cell>
          <cell r="H2099">
            <v>80</v>
          </cell>
          <cell r="I2099">
            <v>0.159</v>
          </cell>
          <cell r="J2099">
            <v>140</v>
          </cell>
          <cell r="L2099">
            <v>0.14000000000000001</v>
          </cell>
          <cell r="M2099">
            <v>485</v>
          </cell>
          <cell r="N2099">
            <v>0.96199999999999997</v>
          </cell>
          <cell r="O2099">
            <v>0</v>
          </cell>
          <cell r="P2099">
            <v>0</v>
          </cell>
        </row>
        <row r="2100">
          <cell r="A2100">
            <v>29392</v>
          </cell>
          <cell r="B2100">
            <v>1980</v>
          </cell>
          <cell r="C2100" t="str">
            <v>Jun</v>
          </cell>
          <cell r="D2100">
            <v>20</v>
          </cell>
          <cell r="F2100">
            <v>772</v>
          </cell>
          <cell r="G2100">
            <v>1.5309999999999999</v>
          </cell>
          <cell r="H2100">
            <v>53</v>
          </cell>
          <cell r="I2100">
            <v>0.105</v>
          </cell>
          <cell r="J2100">
            <v>140</v>
          </cell>
          <cell r="L2100">
            <v>0.14000000000000001</v>
          </cell>
          <cell r="M2100">
            <v>537</v>
          </cell>
          <cell r="N2100">
            <v>1.0649999999999999</v>
          </cell>
          <cell r="O2100">
            <v>0</v>
          </cell>
          <cell r="P2100">
            <v>0</v>
          </cell>
        </row>
        <row r="2101">
          <cell r="A2101">
            <v>29393</v>
          </cell>
          <cell r="B2101">
            <v>1980</v>
          </cell>
          <cell r="C2101" t="str">
            <v>Jun</v>
          </cell>
          <cell r="D2101">
            <v>21</v>
          </cell>
          <cell r="F2101">
            <v>820</v>
          </cell>
          <cell r="G2101">
            <v>1.6259999999999999</v>
          </cell>
          <cell r="H2101">
            <v>109</v>
          </cell>
          <cell r="I2101">
            <v>0.216</v>
          </cell>
          <cell r="J2101">
            <v>140</v>
          </cell>
          <cell r="L2101">
            <v>0.14000000000000001</v>
          </cell>
          <cell r="M2101">
            <v>383</v>
          </cell>
          <cell r="N2101">
            <v>0.76</v>
          </cell>
          <cell r="O2101">
            <v>0</v>
          </cell>
          <cell r="P2101">
            <v>0</v>
          </cell>
        </row>
        <row r="2102">
          <cell r="A2102">
            <v>29394</v>
          </cell>
          <cell r="B2102">
            <v>1980</v>
          </cell>
          <cell r="C2102" t="str">
            <v>Jun</v>
          </cell>
          <cell r="D2102">
            <v>22</v>
          </cell>
          <cell r="F2102">
            <v>829</v>
          </cell>
          <cell r="G2102">
            <v>1.6439999999999999</v>
          </cell>
          <cell r="H2102">
            <v>124</v>
          </cell>
          <cell r="I2102">
            <v>0.246</v>
          </cell>
          <cell r="J2102">
            <v>140</v>
          </cell>
          <cell r="L2102">
            <v>0.14000000000000001</v>
          </cell>
          <cell r="M2102">
            <v>350</v>
          </cell>
          <cell r="N2102">
            <v>0.69399999999999995</v>
          </cell>
          <cell r="O2102">
            <v>8</v>
          </cell>
          <cell r="P2102">
            <v>1.6E-2</v>
          </cell>
        </row>
        <row r="2103">
          <cell r="A2103">
            <v>29395</v>
          </cell>
          <cell r="B2103">
            <v>1980</v>
          </cell>
          <cell r="C2103" t="str">
            <v>Jun</v>
          </cell>
          <cell r="D2103">
            <v>23</v>
          </cell>
          <cell r="F2103">
            <v>844</v>
          </cell>
          <cell r="G2103">
            <v>1.6739999999999999</v>
          </cell>
          <cell r="H2103">
            <v>121</v>
          </cell>
          <cell r="I2103">
            <v>0.24</v>
          </cell>
          <cell r="J2103">
            <v>140</v>
          </cell>
          <cell r="L2103">
            <v>0.14000000000000001</v>
          </cell>
          <cell r="M2103">
            <v>350</v>
          </cell>
          <cell r="N2103">
            <v>0.69399999999999995</v>
          </cell>
          <cell r="O2103">
            <v>20</v>
          </cell>
          <cell r="P2103">
            <v>0.04</v>
          </cell>
        </row>
        <row r="2104">
          <cell r="A2104">
            <v>29396</v>
          </cell>
          <cell r="B2104">
            <v>1980</v>
          </cell>
          <cell r="C2104" t="str">
            <v>Jun</v>
          </cell>
          <cell r="D2104">
            <v>24</v>
          </cell>
          <cell r="F2104">
            <v>849</v>
          </cell>
          <cell r="G2104">
            <v>1.6839999999999999</v>
          </cell>
          <cell r="H2104">
            <v>121</v>
          </cell>
          <cell r="I2104">
            <v>0.24</v>
          </cell>
          <cell r="J2104">
            <v>140</v>
          </cell>
          <cell r="L2104">
            <v>0.14000000000000001</v>
          </cell>
          <cell r="M2104">
            <v>350</v>
          </cell>
          <cell r="N2104">
            <v>0.69399999999999995</v>
          </cell>
          <cell r="O2104">
            <v>23</v>
          </cell>
          <cell r="P2104">
            <v>4.5999999999999999E-2</v>
          </cell>
        </row>
        <row r="2105">
          <cell r="A2105">
            <v>29397</v>
          </cell>
          <cell r="B2105">
            <v>1980</v>
          </cell>
          <cell r="C2105" t="str">
            <v>Jun</v>
          </cell>
          <cell r="D2105">
            <v>25</v>
          </cell>
          <cell r="F2105">
            <v>832</v>
          </cell>
          <cell r="G2105">
            <v>1.65</v>
          </cell>
          <cell r="H2105">
            <v>153</v>
          </cell>
          <cell r="I2105">
            <v>0.30299999999999999</v>
          </cell>
          <cell r="J2105">
            <v>140</v>
          </cell>
          <cell r="L2105">
            <v>0.14000000000000001</v>
          </cell>
          <cell r="M2105">
            <v>350</v>
          </cell>
          <cell r="N2105">
            <v>0.69399999999999995</v>
          </cell>
          <cell r="O2105">
            <v>0</v>
          </cell>
          <cell r="P2105">
            <v>0</v>
          </cell>
        </row>
        <row r="2106">
          <cell r="A2106">
            <v>29398</v>
          </cell>
          <cell r="B2106">
            <v>1980</v>
          </cell>
          <cell r="C2106" t="str">
            <v>Jun</v>
          </cell>
          <cell r="D2106">
            <v>26</v>
          </cell>
          <cell r="F2106">
            <v>772</v>
          </cell>
          <cell r="G2106">
            <v>1.5309999999999999</v>
          </cell>
          <cell r="H2106">
            <v>165</v>
          </cell>
          <cell r="I2106">
            <v>0.32700000000000001</v>
          </cell>
          <cell r="J2106">
            <v>140</v>
          </cell>
          <cell r="L2106">
            <v>0.14000000000000001</v>
          </cell>
          <cell r="M2106">
            <v>316</v>
          </cell>
          <cell r="N2106">
            <v>0.627</v>
          </cell>
          <cell r="O2106">
            <v>0</v>
          </cell>
          <cell r="P2106">
            <v>0</v>
          </cell>
        </row>
        <row r="2107">
          <cell r="A2107">
            <v>29399</v>
          </cell>
          <cell r="B2107">
            <v>1980</v>
          </cell>
          <cell r="C2107" t="str">
            <v>Jun</v>
          </cell>
          <cell r="D2107">
            <v>27</v>
          </cell>
          <cell r="F2107">
            <v>771</v>
          </cell>
          <cell r="G2107">
            <v>1.5289999999999999</v>
          </cell>
          <cell r="H2107">
            <v>191</v>
          </cell>
          <cell r="I2107">
            <v>0.379</v>
          </cell>
          <cell r="J2107">
            <v>140</v>
          </cell>
          <cell r="L2107">
            <v>0.14000000000000001</v>
          </cell>
          <cell r="M2107">
            <v>245</v>
          </cell>
          <cell r="N2107">
            <v>0.48599999999999999</v>
          </cell>
          <cell r="O2107">
            <v>0</v>
          </cell>
          <cell r="P2107">
            <v>0</v>
          </cell>
        </row>
        <row r="2108">
          <cell r="A2108">
            <v>29400</v>
          </cell>
          <cell r="B2108">
            <v>1980</v>
          </cell>
          <cell r="C2108" t="str">
            <v>Jun</v>
          </cell>
          <cell r="D2108">
            <v>28</v>
          </cell>
          <cell r="F2108">
            <v>755</v>
          </cell>
          <cell r="G2108">
            <v>1.498</v>
          </cell>
          <cell r="H2108">
            <v>195</v>
          </cell>
          <cell r="I2108">
            <v>0.38700000000000001</v>
          </cell>
          <cell r="J2108">
            <v>140</v>
          </cell>
          <cell r="L2108">
            <v>0.14000000000000001</v>
          </cell>
          <cell r="M2108">
            <v>179</v>
          </cell>
          <cell r="N2108">
            <v>0.35499999999999998</v>
          </cell>
          <cell r="O2108">
            <v>10</v>
          </cell>
          <cell r="P2108">
            <v>0.02</v>
          </cell>
        </row>
        <row r="2109">
          <cell r="A2109">
            <v>29401</v>
          </cell>
          <cell r="B2109">
            <v>1980</v>
          </cell>
          <cell r="C2109" t="str">
            <v>Jun</v>
          </cell>
          <cell r="D2109">
            <v>29</v>
          </cell>
          <cell r="F2109">
            <v>752</v>
          </cell>
          <cell r="G2109">
            <v>1.492</v>
          </cell>
          <cell r="H2109">
            <v>159</v>
          </cell>
          <cell r="I2109">
            <v>0.315</v>
          </cell>
          <cell r="J2109">
            <v>96</v>
          </cell>
          <cell r="L2109">
            <v>9.6000000000000002E-2</v>
          </cell>
          <cell r="M2109">
            <v>164</v>
          </cell>
          <cell r="N2109">
            <v>0.32500000000000001</v>
          </cell>
          <cell r="O2109">
            <v>0</v>
          </cell>
          <cell r="P2109">
            <v>0</v>
          </cell>
        </row>
        <row r="2110">
          <cell r="A2110">
            <v>29402</v>
          </cell>
          <cell r="B2110">
            <v>1980</v>
          </cell>
          <cell r="C2110" t="str">
            <v>Jun</v>
          </cell>
          <cell r="D2110">
            <v>30</v>
          </cell>
          <cell r="F2110">
            <v>755</v>
          </cell>
          <cell r="G2110">
            <v>1.498</v>
          </cell>
          <cell r="H2110">
            <v>111</v>
          </cell>
          <cell r="I2110">
            <v>0.22</v>
          </cell>
          <cell r="J2110">
            <v>70</v>
          </cell>
          <cell r="L2110">
            <v>7.0000000000000007E-2</v>
          </cell>
          <cell r="M2110">
            <v>125</v>
          </cell>
          <cell r="N2110">
            <v>0.248</v>
          </cell>
          <cell r="O2110">
            <v>14</v>
          </cell>
          <cell r="P2110">
            <v>2.8000000000000001E-2</v>
          </cell>
        </row>
        <row r="2111">
          <cell r="A2111">
            <v>29403</v>
          </cell>
          <cell r="B2111">
            <v>1980</v>
          </cell>
          <cell r="C2111" t="str">
            <v>Jul</v>
          </cell>
          <cell r="D2111">
            <v>1</v>
          </cell>
          <cell r="F2111">
            <v>807</v>
          </cell>
          <cell r="G2111">
            <v>1.601</v>
          </cell>
          <cell r="H2111">
            <v>8</v>
          </cell>
          <cell r="I2111">
            <v>1.6E-2</v>
          </cell>
          <cell r="J2111">
            <v>140</v>
          </cell>
          <cell r="L2111">
            <v>0.14000000000000001</v>
          </cell>
          <cell r="M2111">
            <v>253</v>
          </cell>
          <cell r="N2111">
            <v>0.502</v>
          </cell>
          <cell r="O2111">
            <v>12</v>
          </cell>
          <cell r="P2111">
            <v>2.4E-2</v>
          </cell>
        </row>
        <row r="2112">
          <cell r="A2112">
            <v>29404</v>
          </cell>
          <cell r="B2112">
            <v>1980</v>
          </cell>
          <cell r="C2112" t="str">
            <v>Jul</v>
          </cell>
          <cell r="D2112">
            <v>2</v>
          </cell>
          <cell r="F2112">
            <v>839</v>
          </cell>
          <cell r="G2112">
            <v>1.6639999999999999</v>
          </cell>
          <cell r="H2112">
            <v>17</v>
          </cell>
          <cell r="I2112">
            <v>3.4000000000000002E-2</v>
          </cell>
          <cell r="J2112">
            <v>140</v>
          </cell>
          <cell r="L2112">
            <v>0.14000000000000001</v>
          </cell>
          <cell r="M2112">
            <v>371</v>
          </cell>
          <cell r="N2112">
            <v>0.73599999999999999</v>
          </cell>
          <cell r="O2112">
            <v>9</v>
          </cell>
          <cell r="P2112">
            <v>1.7999999999999999E-2</v>
          </cell>
        </row>
        <row r="2113">
          <cell r="A2113">
            <v>29405</v>
          </cell>
          <cell r="B2113">
            <v>1980</v>
          </cell>
          <cell r="C2113" t="str">
            <v>Jul</v>
          </cell>
          <cell r="D2113">
            <v>3</v>
          </cell>
          <cell r="F2113">
            <v>818</v>
          </cell>
          <cell r="G2113">
            <v>1.6220000000000001</v>
          </cell>
          <cell r="H2113">
            <v>84</v>
          </cell>
          <cell r="I2113">
            <v>0.16700000000000001</v>
          </cell>
          <cell r="J2113">
            <v>140</v>
          </cell>
          <cell r="L2113">
            <v>0.14000000000000001</v>
          </cell>
          <cell r="M2113">
            <v>290</v>
          </cell>
          <cell r="N2113">
            <v>0.57499999999999996</v>
          </cell>
          <cell r="O2113">
            <v>9</v>
          </cell>
          <cell r="P2113">
            <v>1.7999999999999999E-2</v>
          </cell>
        </row>
        <row r="2114">
          <cell r="A2114">
            <v>29406</v>
          </cell>
          <cell r="B2114">
            <v>1980</v>
          </cell>
          <cell r="C2114" t="str">
            <v>Jul</v>
          </cell>
          <cell r="D2114">
            <v>4</v>
          </cell>
          <cell r="F2114">
            <v>761</v>
          </cell>
          <cell r="G2114">
            <v>1.5089999999999999</v>
          </cell>
          <cell r="H2114">
            <v>141</v>
          </cell>
          <cell r="I2114">
            <v>0.28000000000000003</v>
          </cell>
          <cell r="J2114">
            <v>140</v>
          </cell>
          <cell r="L2114">
            <v>0.14000000000000001</v>
          </cell>
          <cell r="M2114">
            <v>187</v>
          </cell>
          <cell r="N2114">
            <v>0.371</v>
          </cell>
          <cell r="O2114">
            <v>4</v>
          </cell>
          <cell r="P2114">
            <v>8.0000000000000002E-3</v>
          </cell>
        </row>
        <row r="2115">
          <cell r="A2115">
            <v>29407</v>
          </cell>
          <cell r="B2115">
            <v>1980</v>
          </cell>
          <cell r="C2115" t="str">
            <v>Jul</v>
          </cell>
          <cell r="D2115">
            <v>5</v>
          </cell>
          <cell r="F2115">
            <v>751</v>
          </cell>
          <cell r="G2115">
            <v>1.49</v>
          </cell>
          <cell r="H2115">
            <v>156</v>
          </cell>
          <cell r="I2115">
            <v>0.309</v>
          </cell>
          <cell r="J2115">
            <v>140</v>
          </cell>
          <cell r="L2115">
            <v>0.14000000000000001</v>
          </cell>
          <cell r="M2115">
            <v>200</v>
          </cell>
          <cell r="N2115">
            <v>0.39700000000000002</v>
          </cell>
          <cell r="O2115">
            <v>0</v>
          </cell>
          <cell r="P2115">
            <v>0</v>
          </cell>
        </row>
        <row r="2116">
          <cell r="A2116">
            <v>29408</v>
          </cell>
          <cell r="B2116">
            <v>1980</v>
          </cell>
          <cell r="C2116" t="str">
            <v>Jul</v>
          </cell>
          <cell r="D2116">
            <v>6</v>
          </cell>
          <cell r="F2116">
            <v>747</v>
          </cell>
          <cell r="G2116">
            <v>1.482</v>
          </cell>
          <cell r="H2116">
            <v>155</v>
          </cell>
          <cell r="I2116">
            <v>0.307</v>
          </cell>
          <cell r="J2116">
            <v>140</v>
          </cell>
          <cell r="L2116">
            <v>0.14000000000000001</v>
          </cell>
          <cell r="M2116">
            <v>229</v>
          </cell>
          <cell r="N2116">
            <v>0.45400000000000001</v>
          </cell>
          <cell r="O2116">
            <v>7</v>
          </cell>
          <cell r="P2116">
            <v>1.4E-2</v>
          </cell>
        </row>
        <row r="2117">
          <cell r="A2117">
            <v>29409</v>
          </cell>
          <cell r="B2117">
            <v>1980</v>
          </cell>
          <cell r="C2117" t="str">
            <v>Jul</v>
          </cell>
          <cell r="D2117">
            <v>7</v>
          </cell>
          <cell r="F2117">
            <v>797</v>
          </cell>
          <cell r="G2117">
            <v>1.581</v>
          </cell>
          <cell r="H2117">
            <v>151</v>
          </cell>
          <cell r="I2117">
            <v>0.3</v>
          </cell>
          <cell r="J2117">
            <v>140</v>
          </cell>
          <cell r="L2117">
            <v>0.14000000000000001</v>
          </cell>
          <cell r="M2117">
            <v>250</v>
          </cell>
          <cell r="N2117">
            <v>0.496</v>
          </cell>
          <cell r="O2117">
            <v>2</v>
          </cell>
          <cell r="P2117">
            <v>4.0000000000000001E-3</v>
          </cell>
        </row>
        <row r="2118">
          <cell r="A2118">
            <v>29410</v>
          </cell>
          <cell r="B2118">
            <v>1980</v>
          </cell>
          <cell r="C2118" t="str">
            <v>Jul</v>
          </cell>
          <cell r="D2118">
            <v>8</v>
          </cell>
          <cell r="F2118">
            <v>925</v>
          </cell>
          <cell r="G2118">
            <v>1.835</v>
          </cell>
          <cell r="H2118">
            <v>145</v>
          </cell>
          <cell r="I2118">
            <v>0.28799999999999998</v>
          </cell>
          <cell r="J2118">
            <v>140</v>
          </cell>
          <cell r="L2118">
            <v>0.14000000000000001</v>
          </cell>
          <cell r="M2118">
            <v>283</v>
          </cell>
          <cell r="N2118">
            <v>0.56100000000000005</v>
          </cell>
          <cell r="O2118">
            <v>0</v>
          </cell>
          <cell r="P2118">
            <v>0</v>
          </cell>
        </row>
        <row r="2119">
          <cell r="A2119">
            <v>29411</v>
          </cell>
          <cell r="B2119">
            <v>1980</v>
          </cell>
          <cell r="C2119" t="str">
            <v>Jul</v>
          </cell>
          <cell r="D2119">
            <v>9</v>
          </cell>
          <cell r="F2119">
            <v>909</v>
          </cell>
          <cell r="G2119">
            <v>1.8029999999999999</v>
          </cell>
          <cell r="H2119">
            <v>85</v>
          </cell>
          <cell r="I2119">
            <v>0.16900000000000001</v>
          </cell>
          <cell r="J2119">
            <v>140</v>
          </cell>
          <cell r="L2119">
            <v>0.14000000000000001</v>
          </cell>
          <cell r="M2119">
            <v>283</v>
          </cell>
          <cell r="N2119">
            <v>0.56100000000000005</v>
          </cell>
          <cell r="O2119">
            <v>9</v>
          </cell>
          <cell r="P2119">
            <v>1.7999999999999999E-2</v>
          </cell>
        </row>
        <row r="2120">
          <cell r="A2120">
            <v>29412</v>
          </cell>
          <cell r="B2120">
            <v>1980</v>
          </cell>
          <cell r="C2120" t="str">
            <v>Jul</v>
          </cell>
          <cell r="D2120">
            <v>10</v>
          </cell>
          <cell r="F2120">
            <v>926</v>
          </cell>
          <cell r="G2120">
            <v>1.837</v>
          </cell>
          <cell r="H2120">
            <v>37</v>
          </cell>
          <cell r="I2120">
            <v>7.2999999999999995E-2</v>
          </cell>
          <cell r="J2120">
            <v>140</v>
          </cell>
          <cell r="L2120">
            <v>0.14000000000000001</v>
          </cell>
          <cell r="M2120">
            <v>222</v>
          </cell>
          <cell r="N2120">
            <v>0.44</v>
          </cell>
          <cell r="O2120">
            <v>5</v>
          </cell>
          <cell r="P2120">
            <v>0.01</v>
          </cell>
        </row>
        <row r="2121">
          <cell r="A2121">
            <v>29413</v>
          </cell>
          <cell r="B2121">
            <v>1980</v>
          </cell>
          <cell r="C2121" t="str">
            <v>Jul</v>
          </cell>
          <cell r="D2121">
            <v>11</v>
          </cell>
          <cell r="F2121">
            <v>930</v>
          </cell>
          <cell r="G2121">
            <v>1.845</v>
          </cell>
          <cell r="H2121">
            <v>29</v>
          </cell>
          <cell r="I2121">
            <v>5.8000000000000003E-2</v>
          </cell>
          <cell r="J2121">
            <v>188</v>
          </cell>
          <cell r="L2121">
            <v>0.188</v>
          </cell>
          <cell r="M2121">
            <v>200</v>
          </cell>
          <cell r="N2121">
            <v>0.39700000000000002</v>
          </cell>
          <cell r="O2121">
            <v>12</v>
          </cell>
          <cell r="P2121">
            <v>2.4E-2</v>
          </cell>
        </row>
        <row r="2122">
          <cell r="A2122">
            <v>29414</v>
          </cell>
          <cell r="B2122">
            <v>1980</v>
          </cell>
          <cell r="C2122" t="str">
            <v>Jul</v>
          </cell>
          <cell r="D2122">
            <v>12</v>
          </cell>
          <cell r="F2122">
            <v>955</v>
          </cell>
          <cell r="G2122">
            <v>1.8939999999999999</v>
          </cell>
          <cell r="H2122">
            <v>46</v>
          </cell>
          <cell r="I2122">
            <v>9.0999999999999998E-2</v>
          </cell>
          <cell r="J2122">
            <v>210</v>
          </cell>
          <cell r="L2122">
            <v>0.21</v>
          </cell>
          <cell r="M2122">
            <v>233</v>
          </cell>
          <cell r="N2122">
            <v>0.46200000000000002</v>
          </cell>
          <cell r="O2122">
            <v>12</v>
          </cell>
          <cell r="P2122">
            <v>2.4E-2</v>
          </cell>
        </row>
        <row r="2123">
          <cell r="A2123">
            <v>29415</v>
          </cell>
          <cell r="B2123">
            <v>1980</v>
          </cell>
          <cell r="C2123" t="str">
            <v>Jul</v>
          </cell>
          <cell r="D2123">
            <v>13</v>
          </cell>
          <cell r="F2123">
            <v>964</v>
          </cell>
          <cell r="G2123">
            <v>1.9119999999999999</v>
          </cell>
          <cell r="H2123">
            <v>44</v>
          </cell>
          <cell r="I2123">
            <v>8.6999999999999994E-2</v>
          </cell>
          <cell r="J2123">
            <v>210</v>
          </cell>
          <cell r="L2123">
            <v>0.21</v>
          </cell>
          <cell r="M2123">
            <v>272</v>
          </cell>
          <cell r="N2123">
            <v>0.54</v>
          </cell>
          <cell r="O2123">
            <v>9</v>
          </cell>
          <cell r="P2123">
            <v>1.7999999999999999E-2</v>
          </cell>
        </row>
        <row r="2124">
          <cell r="A2124">
            <v>29416</v>
          </cell>
          <cell r="B2124">
            <v>1980</v>
          </cell>
          <cell r="C2124" t="str">
            <v>Jul</v>
          </cell>
          <cell r="D2124">
            <v>14</v>
          </cell>
          <cell r="F2124">
            <v>960</v>
          </cell>
          <cell r="G2124">
            <v>1.9039999999999999</v>
          </cell>
          <cell r="H2124">
            <v>33</v>
          </cell>
          <cell r="I2124">
            <v>6.5000000000000002E-2</v>
          </cell>
          <cell r="J2124">
            <v>210</v>
          </cell>
          <cell r="L2124">
            <v>0.21</v>
          </cell>
          <cell r="M2124">
            <v>200</v>
          </cell>
          <cell r="N2124">
            <v>0.39700000000000002</v>
          </cell>
          <cell r="O2124">
            <v>0</v>
          </cell>
          <cell r="P2124">
            <v>0</v>
          </cell>
        </row>
        <row r="2125">
          <cell r="A2125">
            <v>29417</v>
          </cell>
          <cell r="B2125">
            <v>1980</v>
          </cell>
          <cell r="C2125" t="str">
            <v>Jul</v>
          </cell>
          <cell r="D2125">
            <v>15</v>
          </cell>
          <cell r="F2125">
            <v>979</v>
          </cell>
          <cell r="G2125">
            <v>1.9419999999999999</v>
          </cell>
          <cell r="H2125">
            <v>47</v>
          </cell>
          <cell r="I2125">
            <v>9.2999999999999999E-2</v>
          </cell>
          <cell r="J2125">
            <v>210</v>
          </cell>
          <cell r="L2125">
            <v>0.21</v>
          </cell>
          <cell r="M2125">
            <v>211</v>
          </cell>
          <cell r="N2125">
            <v>0.41899999999999998</v>
          </cell>
          <cell r="O2125">
            <v>4</v>
          </cell>
          <cell r="P2125">
            <v>8.0000000000000002E-3</v>
          </cell>
        </row>
        <row r="2126">
          <cell r="A2126">
            <v>29418</v>
          </cell>
          <cell r="B2126">
            <v>1980</v>
          </cell>
          <cell r="C2126" t="str">
            <v>Jul</v>
          </cell>
          <cell r="D2126">
            <v>16</v>
          </cell>
          <cell r="F2126">
            <v>1010</v>
          </cell>
          <cell r="G2126">
            <v>2.0030000000000001</v>
          </cell>
          <cell r="H2126">
            <v>58</v>
          </cell>
          <cell r="I2126">
            <v>0.115</v>
          </cell>
          <cell r="J2126">
            <v>210</v>
          </cell>
          <cell r="L2126">
            <v>0.21</v>
          </cell>
          <cell r="M2126">
            <v>299</v>
          </cell>
          <cell r="N2126">
            <v>0.59299999999999997</v>
          </cell>
          <cell r="O2126">
            <v>0</v>
          </cell>
          <cell r="P2126">
            <v>0</v>
          </cell>
        </row>
        <row r="2127">
          <cell r="A2127">
            <v>29419</v>
          </cell>
          <cell r="B2127">
            <v>1980</v>
          </cell>
          <cell r="C2127" t="str">
            <v>Jul</v>
          </cell>
          <cell r="D2127">
            <v>17</v>
          </cell>
          <cell r="F2127">
            <v>1037</v>
          </cell>
          <cell r="G2127">
            <v>2.0569999999999999</v>
          </cell>
          <cell r="H2127">
            <v>58</v>
          </cell>
          <cell r="I2127">
            <v>0.115</v>
          </cell>
          <cell r="J2127">
            <v>210</v>
          </cell>
          <cell r="L2127">
            <v>0.21</v>
          </cell>
          <cell r="M2127">
            <v>303</v>
          </cell>
          <cell r="N2127">
            <v>0.60099999999999998</v>
          </cell>
          <cell r="O2127">
            <v>0</v>
          </cell>
          <cell r="P2127">
            <v>0</v>
          </cell>
        </row>
        <row r="2128">
          <cell r="A2128">
            <v>29420</v>
          </cell>
          <cell r="B2128">
            <v>1980</v>
          </cell>
          <cell r="C2128" t="str">
            <v>Jul</v>
          </cell>
          <cell r="D2128">
            <v>18</v>
          </cell>
          <cell r="F2128">
            <v>1030</v>
          </cell>
          <cell r="G2128">
            <v>2.0430000000000001</v>
          </cell>
          <cell r="H2128">
            <v>58</v>
          </cell>
          <cell r="I2128">
            <v>0.115</v>
          </cell>
          <cell r="J2128">
            <v>210</v>
          </cell>
          <cell r="L2128">
            <v>0.21</v>
          </cell>
          <cell r="M2128">
            <v>300</v>
          </cell>
          <cell r="N2128">
            <v>0.59499999999999997</v>
          </cell>
          <cell r="O2128">
            <v>0</v>
          </cell>
          <cell r="P2128">
            <v>0</v>
          </cell>
        </row>
        <row r="2129">
          <cell r="A2129">
            <v>29421</v>
          </cell>
          <cell r="B2129">
            <v>1980</v>
          </cell>
          <cell r="C2129" t="str">
            <v>Jul</v>
          </cell>
          <cell r="D2129">
            <v>19</v>
          </cell>
          <cell r="F2129">
            <v>1035</v>
          </cell>
          <cell r="G2129">
            <v>2.0529999999999999</v>
          </cell>
          <cell r="H2129">
            <v>59</v>
          </cell>
          <cell r="I2129">
            <v>0.11700000000000001</v>
          </cell>
          <cell r="J2129">
            <v>210</v>
          </cell>
          <cell r="L2129">
            <v>0.21</v>
          </cell>
          <cell r="M2129">
            <v>306</v>
          </cell>
          <cell r="N2129">
            <v>0.60699999999999998</v>
          </cell>
          <cell r="O2129">
            <v>0</v>
          </cell>
          <cell r="P2129">
            <v>0</v>
          </cell>
        </row>
        <row r="2130">
          <cell r="A2130">
            <v>29422</v>
          </cell>
          <cell r="B2130">
            <v>1980</v>
          </cell>
          <cell r="C2130" t="str">
            <v>Jul</v>
          </cell>
          <cell r="D2130">
            <v>20</v>
          </cell>
          <cell r="F2130">
            <v>1028</v>
          </cell>
          <cell r="G2130">
            <v>2.0390000000000001</v>
          </cell>
          <cell r="H2130">
            <v>59</v>
          </cell>
          <cell r="I2130">
            <v>0.11700000000000001</v>
          </cell>
          <cell r="J2130">
            <v>210</v>
          </cell>
          <cell r="L2130">
            <v>0.21</v>
          </cell>
          <cell r="M2130">
            <v>294</v>
          </cell>
          <cell r="N2130">
            <v>0.58299999999999996</v>
          </cell>
          <cell r="O2130">
            <v>0</v>
          </cell>
          <cell r="P2130">
            <v>0</v>
          </cell>
        </row>
        <row r="2131">
          <cell r="A2131">
            <v>29423</v>
          </cell>
          <cell r="B2131">
            <v>1980</v>
          </cell>
          <cell r="C2131" t="str">
            <v>Jul</v>
          </cell>
          <cell r="D2131">
            <v>21</v>
          </cell>
          <cell r="F2131">
            <v>1025</v>
          </cell>
          <cell r="G2131">
            <v>2.0329999999999999</v>
          </cell>
          <cell r="H2131">
            <v>61</v>
          </cell>
          <cell r="I2131">
            <v>0.121</v>
          </cell>
          <cell r="J2131">
            <v>210</v>
          </cell>
          <cell r="L2131">
            <v>0.21</v>
          </cell>
          <cell r="M2131">
            <v>275</v>
          </cell>
          <cell r="N2131">
            <v>0.54500000000000004</v>
          </cell>
          <cell r="O2131">
            <v>0</v>
          </cell>
          <cell r="P2131">
            <v>0</v>
          </cell>
        </row>
        <row r="2132">
          <cell r="A2132">
            <v>29424</v>
          </cell>
          <cell r="B2132">
            <v>1980</v>
          </cell>
          <cell r="C2132" t="str">
            <v>Jul</v>
          </cell>
          <cell r="D2132">
            <v>22</v>
          </cell>
          <cell r="F2132">
            <v>1039</v>
          </cell>
          <cell r="G2132">
            <v>2.0609999999999999</v>
          </cell>
          <cell r="H2132">
            <v>72</v>
          </cell>
          <cell r="I2132">
            <v>0.14299999999999999</v>
          </cell>
          <cell r="J2132">
            <v>210</v>
          </cell>
          <cell r="L2132">
            <v>0.21</v>
          </cell>
          <cell r="M2132">
            <v>303</v>
          </cell>
          <cell r="N2132">
            <v>0.60099999999999998</v>
          </cell>
          <cell r="O2132">
            <v>0</v>
          </cell>
          <cell r="P2132">
            <v>0</v>
          </cell>
        </row>
        <row r="2133">
          <cell r="A2133">
            <v>29425</v>
          </cell>
          <cell r="B2133">
            <v>1980</v>
          </cell>
          <cell r="C2133" t="str">
            <v>Jul</v>
          </cell>
          <cell r="D2133">
            <v>23</v>
          </cell>
          <cell r="F2133">
            <v>1034</v>
          </cell>
          <cell r="G2133">
            <v>2.0510000000000002</v>
          </cell>
          <cell r="H2133">
            <v>75</v>
          </cell>
          <cell r="I2133">
            <v>0.14899999999999999</v>
          </cell>
          <cell r="J2133">
            <v>210</v>
          </cell>
          <cell r="L2133">
            <v>0.21</v>
          </cell>
          <cell r="M2133">
            <v>320</v>
          </cell>
          <cell r="N2133">
            <v>0.63500000000000001</v>
          </cell>
          <cell r="O2133">
            <v>0</v>
          </cell>
          <cell r="P2133">
            <v>0</v>
          </cell>
        </row>
        <row r="2134">
          <cell r="A2134">
            <v>29426</v>
          </cell>
          <cell r="B2134">
            <v>1980</v>
          </cell>
          <cell r="C2134" t="str">
            <v>Jul</v>
          </cell>
          <cell r="D2134">
            <v>24</v>
          </cell>
          <cell r="F2134">
            <v>1046</v>
          </cell>
          <cell r="G2134">
            <v>2.0750000000000002</v>
          </cell>
          <cell r="H2134">
            <v>63</v>
          </cell>
          <cell r="I2134">
            <v>0.125</v>
          </cell>
          <cell r="J2134">
            <v>210</v>
          </cell>
          <cell r="L2134">
            <v>0.21</v>
          </cell>
          <cell r="M2134">
            <v>246</v>
          </cell>
          <cell r="N2134">
            <v>0.48799999999999999</v>
          </cell>
          <cell r="O2134">
            <v>0</v>
          </cell>
          <cell r="P2134">
            <v>0</v>
          </cell>
        </row>
        <row r="2135">
          <cell r="A2135">
            <v>29427</v>
          </cell>
          <cell r="B2135">
            <v>1980</v>
          </cell>
          <cell r="C2135" t="str">
            <v>Jul</v>
          </cell>
          <cell r="D2135">
            <v>25</v>
          </cell>
          <cell r="F2135">
            <v>1059</v>
          </cell>
          <cell r="G2135">
            <v>2.1</v>
          </cell>
          <cell r="H2135">
            <v>58</v>
          </cell>
          <cell r="I2135">
            <v>0.115</v>
          </cell>
          <cell r="J2135">
            <v>210</v>
          </cell>
          <cell r="L2135">
            <v>0.21</v>
          </cell>
          <cell r="M2135">
            <v>200</v>
          </cell>
          <cell r="N2135">
            <v>0.39700000000000002</v>
          </cell>
          <cell r="O2135">
            <v>5</v>
          </cell>
          <cell r="P2135">
            <v>0.01</v>
          </cell>
        </row>
        <row r="2136">
          <cell r="A2136">
            <v>29428</v>
          </cell>
          <cell r="B2136">
            <v>1980</v>
          </cell>
          <cell r="C2136" t="str">
            <v>Jul</v>
          </cell>
          <cell r="D2136">
            <v>26</v>
          </cell>
          <cell r="F2136">
            <v>1054</v>
          </cell>
          <cell r="G2136">
            <v>2.0910000000000002</v>
          </cell>
          <cell r="H2136">
            <v>58</v>
          </cell>
          <cell r="I2136">
            <v>0.115</v>
          </cell>
          <cell r="J2136">
            <v>210</v>
          </cell>
          <cell r="L2136">
            <v>0.21</v>
          </cell>
          <cell r="M2136">
            <v>179</v>
          </cell>
          <cell r="N2136">
            <v>0.35499999999999998</v>
          </cell>
          <cell r="O2136">
            <v>3</v>
          </cell>
          <cell r="P2136">
            <v>6.0000000000000001E-3</v>
          </cell>
        </row>
        <row r="2137">
          <cell r="A2137">
            <v>29429</v>
          </cell>
          <cell r="B2137">
            <v>1980</v>
          </cell>
          <cell r="C2137" t="str">
            <v>Jul</v>
          </cell>
          <cell r="D2137">
            <v>27</v>
          </cell>
          <cell r="F2137">
            <v>994</v>
          </cell>
          <cell r="G2137">
            <v>1.972</v>
          </cell>
          <cell r="H2137">
            <v>69</v>
          </cell>
          <cell r="I2137">
            <v>0.13700000000000001</v>
          </cell>
          <cell r="J2137">
            <v>210</v>
          </cell>
          <cell r="L2137">
            <v>0.21</v>
          </cell>
          <cell r="M2137">
            <v>170</v>
          </cell>
          <cell r="N2137">
            <v>0.33700000000000002</v>
          </cell>
          <cell r="O2137">
            <v>6</v>
          </cell>
          <cell r="P2137">
            <v>1.2E-2</v>
          </cell>
        </row>
        <row r="2138">
          <cell r="A2138">
            <v>29430</v>
          </cell>
          <cell r="B2138">
            <v>1980</v>
          </cell>
          <cell r="C2138" t="str">
            <v>Jul</v>
          </cell>
          <cell r="D2138">
            <v>28</v>
          </cell>
          <cell r="F2138">
            <v>970</v>
          </cell>
          <cell r="G2138">
            <v>1.9239999999999999</v>
          </cell>
          <cell r="H2138">
            <v>118</v>
          </cell>
          <cell r="I2138">
            <v>0.23400000000000001</v>
          </cell>
          <cell r="J2138">
            <v>210</v>
          </cell>
          <cell r="L2138">
            <v>0.21</v>
          </cell>
          <cell r="M2138">
            <v>184</v>
          </cell>
          <cell r="N2138">
            <v>0.36499999999999999</v>
          </cell>
          <cell r="O2138">
            <v>5</v>
          </cell>
          <cell r="P2138">
            <v>0.01</v>
          </cell>
        </row>
        <row r="2139">
          <cell r="A2139">
            <v>29431</v>
          </cell>
          <cell r="B2139">
            <v>1980</v>
          </cell>
          <cell r="C2139" t="str">
            <v>Jul</v>
          </cell>
          <cell r="D2139">
            <v>29</v>
          </cell>
          <cell r="F2139">
            <v>965</v>
          </cell>
          <cell r="G2139">
            <v>1.9139999999999999</v>
          </cell>
          <cell r="H2139">
            <v>189</v>
          </cell>
          <cell r="I2139">
            <v>0.375</v>
          </cell>
          <cell r="J2139">
            <v>210</v>
          </cell>
          <cell r="L2139">
            <v>0.21</v>
          </cell>
          <cell r="M2139">
            <v>141</v>
          </cell>
          <cell r="N2139">
            <v>0.28000000000000003</v>
          </cell>
          <cell r="O2139">
            <v>9</v>
          </cell>
          <cell r="P2139">
            <v>1.7999999999999999E-2</v>
          </cell>
        </row>
        <row r="2140">
          <cell r="A2140">
            <v>29432</v>
          </cell>
          <cell r="B2140">
            <v>1980</v>
          </cell>
          <cell r="C2140" t="str">
            <v>Jul</v>
          </cell>
          <cell r="D2140">
            <v>30</v>
          </cell>
          <cell r="F2140">
            <v>916</v>
          </cell>
          <cell r="G2140">
            <v>1.8169999999999999</v>
          </cell>
          <cell r="H2140">
            <v>168</v>
          </cell>
          <cell r="I2140">
            <v>0.33300000000000002</v>
          </cell>
          <cell r="J2140">
            <v>210</v>
          </cell>
          <cell r="L2140">
            <v>0.21</v>
          </cell>
          <cell r="M2140">
            <v>100</v>
          </cell>
          <cell r="N2140">
            <v>0.19800000000000001</v>
          </cell>
          <cell r="O2140">
            <v>14</v>
          </cell>
          <cell r="P2140">
            <v>2.8000000000000001E-2</v>
          </cell>
        </row>
        <row r="2141">
          <cell r="A2141">
            <v>29433</v>
          </cell>
          <cell r="B2141">
            <v>1980</v>
          </cell>
          <cell r="C2141" t="str">
            <v>Jul</v>
          </cell>
          <cell r="D2141">
            <v>31</v>
          </cell>
          <cell r="F2141">
            <v>908</v>
          </cell>
          <cell r="G2141">
            <v>1.8009999999999999</v>
          </cell>
          <cell r="H2141">
            <v>149</v>
          </cell>
          <cell r="I2141">
            <v>0.29599999999999999</v>
          </cell>
          <cell r="J2141">
            <v>210</v>
          </cell>
          <cell r="L2141">
            <v>0.21</v>
          </cell>
          <cell r="M2141">
            <v>110</v>
          </cell>
          <cell r="N2141">
            <v>0.218</v>
          </cell>
          <cell r="O2141">
            <v>0</v>
          </cell>
          <cell r="P2141">
            <v>0</v>
          </cell>
        </row>
        <row r="2142">
          <cell r="A2142">
            <v>29434</v>
          </cell>
          <cell r="B2142">
            <v>1980</v>
          </cell>
          <cell r="C2142" t="str">
            <v>Aug</v>
          </cell>
          <cell r="D2142">
            <v>1</v>
          </cell>
          <cell r="F2142">
            <v>905</v>
          </cell>
          <cell r="G2142">
            <v>1.7949999999999999</v>
          </cell>
          <cell r="H2142">
            <v>147</v>
          </cell>
          <cell r="I2142">
            <v>0.29199999999999998</v>
          </cell>
          <cell r="J2142">
            <v>210</v>
          </cell>
          <cell r="L2142">
            <v>0.21</v>
          </cell>
          <cell r="M2142">
            <v>112</v>
          </cell>
          <cell r="N2142">
            <v>0.222</v>
          </cell>
          <cell r="O2142">
            <v>8</v>
          </cell>
          <cell r="P2142">
            <v>1.6E-2</v>
          </cell>
        </row>
        <row r="2143">
          <cell r="A2143">
            <v>29435</v>
          </cell>
          <cell r="B2143">
            <v>1980</v>
          </cell>
          <cell r="C2143" t="str">
            <v>Aug</v>
          </cell>
          <cell r="D2143">
            <v>2</v>
          </cell>
          <cell r="F2143">
            <v>880</v>
          </cell>
          <cell r="G2143">
            <v>1.7450000000000001</v>
          </cell>
          <cell r="H2143">
            <v>142</v>
          </cell>
          <cell r="I2143">
            <v>0.28199999999999997</v>
          </cell>
          <cell r="J2143">
            <v>210</v>
          </cell>
          <cell r="L2143">
            <v>0.21</v>
          </cell>
          <cell r="M2143">
            <v>100</v>
          </cell>
          <cell r="N2143">
            <v>0.19800000000000001</v>
          </cell>
          <cell r="O2143">
            <v>12</v>
          </cell>
          <cell r="P2143">
            <v>2.4E-2</v>
          </cell>
        </row>
        <row r="2144">
          <cell r="A2144">
            <v>29436</v>
          </cell>
          <cell r="B2144">
            <v>1980</v>
          </cell>
          <cell r="C2144" t="str">
            <v>Aug</v>
          </cell>
          <cell r="D2144">
            <v>3</v>
          </cell>
          <cell r="F2144">
            <v>875</v>
          </cell>
          <cell r="G2144">
            <v>1.736</v>
          </cell>
          <cell r="H2144">
            <v>139</v>
          </cell>
          <cell r="I2144">
            <v>0.27600000000000002</v>
          </cell>
          <cell r="J2144">
            <v>210</v>
          </cell>
          <cell r="L2144">
            <v>0.21</v>
          </cell>
          <cell r="M2144">
            <v>100</v>
          </cell>
          <cell r="N2144">
            <v>0.19800000000000001</v>
          </cell>
          <cell r="O2144">
            <v>6</v>
          </cell>
          <cell r="P2144">
            <v>1.2E-2</v>
          </cell>
        </row>
        <row r="2145">
          <cell r="A2145">
            <v>29437</v>
          </cell>
          <cell r="B2145">
            <v>1980</v>
          </cell>
          <cell r="C2145" t="str">
            <v>Aug</v>
          </cell>
          <cell r="D2145">
            <v>4</v>
          </cell>
          <cell r="F2145">
            <v>880</v>
          </cell>
          <cell r="G2145">
            <v>1.7450000000000001</v>
          </cell>
          <cell r="H2145">
            <v>121</v>
          </cell>
          <cell r="I2145">
            <v>0.24</v>
          </cell>
          <cell r="J2145">
            <v>210</v>
          </cell>
          <cell r="L2145">
            <v>0.21</v>
          </cell>
          <cell r="M2145">
            <v>120</v>
          </cell>
          <cell r="N2145">
            <v>0.23799999999999999</v>
          </cell>
          <cell r="O2145">
            <v>16</v>
          </cell>
          <cell r="P2145">
            <v>3.2000000000000001E-2</v>
          </cell>
        </row>
        <row r="2146">
          <cell r="A2146">
            <v>29438</v>
          </cell>
          <cell r="B2146">
            <v>1980</v>
          </cell>
          <cell r="C2146" t="str">
            <v>Aug</v>
          </cell>
          <cell r="D2146">
            <v>5</v>
          </cell>
          <cell r="F2146">
            <v>905</v>
          </cell>
          <cell r="G2146">
            <v>1.7949999999999999</v>
          </cell>
          <cell r="H2146">
            <v>104</v>
          </cell>
          <cell r="I2146">
            <v>0.20599999999999999</v>
          </cell>
          <cell r="J2146">
            <v>163</v>
          </cell>
          <cell r="L2146">
            <v>0.16300000000000001</v>
          </cell>
          <cell r="M2146">
            <v>112</v>
          </cell>
          <cell r="N2146">
            <v>0.222</v>
          </cell>
          <cell r="O2146">
            <v>26</v>
          </cell>
          <cell r="P2146">
            <v>5.1999999999999998E-2</v>
          </cell>
        </row>
        <row r="2147">
          <cell r="A2147">
            <v>29439</v>
          </cell>
          <cell r="B2147">
            <v>1980</v>
          </cell>
          <cell r="C2147" t="str">
            <v>Aug</v>
          </cell>
          <cell r="D2147">
            <v>6</v>
          </cell>
          <cell r="F2147">
            <v>889</v>
          </cell>
          <cell r="G2147">
            <v>1.7629999999999999</v>
          </cell>
          <cell r="H2147">
            <v>78</v>
          </cell>
          <cell r="I2147">
            <v>0.155</v>
          </cell>
          <cell r="J2147">
            <v>140</v>
          </cell>
          <cell r="L2147">
            <v>0.14000000000000001</v>
          </cell>
          <cell r="M2147">
            <v>100</v>
          </cell>
          <cell r="N2147">
            <v>0.19800000000000001</v>
          </cell>
          <cell r="O2147">
            <v>34</v>
          </cell>
          <cell r="P2147">
            <v>6.7000000000000004E-2</v>
          </cell>
        </row>
        <row r="2148">
          <cell r="A2148">
            <v>29440</v>
          </cell>
          <cell r="B2148">
            <v>1980</v>
          </cell>
          <cell r="C2148" t="str">
            <v>Aug</v>
          </cell>
          <cell r="D2148">
            <v>7</v>
          </cell>
          <cell r="F2148">
            <v>859</v>
          </cell>
          <cell r="G2148">
            <v>1.704</v>
          </cell>
          <cell r="H2148">
            <v>70</v>
          </cell>
          <cell r="I2148">
            <v>0.13900000000000001</v>
          </cell>
          <cell r="J2148">
            <v>140</v>
          </cell>
          <cell r="L2148">
            <v>0.14000000000000001</v>
          </cell>
          <cell r="M2148">
            <v>100</v>
          </cell>
          <cell r="N2148">
            <v>0.19800000000000001</v>
          </cell>
          <cell r="O2148">
            <v>15</v>
          </cell>
          <cell r="P2148">
            <v>0.03</v>
          </cell>
        </row>
        <row r="2149">
          <cell r="A2149">
            <v>29441</v>
          </cell>
          <cell r="B2149">
            <v>1980</v>
          </cell>
          <cell r="C2149" t="str">
            <v>Aug</v>
          </cell>
          <cell r="D2149">
            <v>8</v>
          </cell>
          <cell r="F2149">
            <v>856</v>
          </cell>
          <cell r="G2149">
            <v>1.698</v>
          </cell>
          <cell r="H2149">
            <v>73</v>
          </cell>
          <cell r="I2149">
            <v>0.14499999999999999</v>
          </cell>
          <cell r="J2149">
            <v>93</v>
          </cell>
          <cell r="L2149">
            <v>9.2999999999999999E-2</v>
          </cell>
          <cell r="M2149">
            <v>146</v>
          </cell>
          <cell r="N2149">
            <v>0.28999999999999998</v>
          </cell>
          <cell r="O2149">
            <v>3</v>
          </cell>
          <cell r="P2149">
            <v>6.0000000000000001E-3</v>
          </cell>
        </row>
        <row r="2150">
          <cell r="A2150">
            <v>29442</v>
          </cell>
          <cell r="B2150">
            <v>1980</v>
          </cell>
          <cell r="C2150" t="str">
            <v>Aug</v>
          </cell>
          <cell r="D2150">
            <v>9</v>
          </cell>
          <cell r="F2150">
            <v>857</v>
          </cell>
          <cell r="G2150">
            <v>1.7</v>
          </cell>
          <cell r="H2150">
            <v>75</v>
          </cell>
          <cell r="I2150">
            <v>0.14899999999999999</v>
          </cell>
          <cell r="J2150">
            <v>70</v>
          </cell>
          <cell r="L2150">
            <v>7.0000000000000007E-2</v>
          </cell>
          <cell r="M2150">
            <v>128</v>
          </cell>
          <cell r="N2150">
            <v>0.254</v>
          </cell>
          <cell r="O2150">
            <v>2</v>
          </cell>
          <cell r="P2150">
            <v>4.0000000000000001E-3</v>
          </cell>
        </row>
        <row r="2151">
          <cell r="A2151">
            <v>29443</v>
          </cell>
          <cell r="B2151">
            <v>1980</v>
          </cell>
          <cell r="C2151" t="str">
            <v>Aug</v>
          </cell>
          <cell r="D2151">
            <v>10</v>
          </cell>
          <cell r="F2151">
            <v>830</v>
          </cell>
          <cell r="G2151">
            <v>1.6459999999999999</v>
          </cell>
          <cell r="H2151">
            <v>94</v>
          </cell>
          <cell r="I2151">
            <v>0.186</v>
          </cell>
          <cell r="J2151">
            <v>117</v>
          </cell>
          <cell r="L2151">
            <v>0.11700000000000001</v>
          </cell>
          <cell r="M2151">
            <v>175</v>
          </cell>
          <cell r="N2151">
            <v>0.34699999999999998</v>
          </cell>
          <cell r="O2151">
            <v>0</v>
          </cell>
          <cell r="P2151">
            <v>0</v>
          </cell>
        </row>
        <row r="2152">
          <cell r="A2152">
            <v>29444</v>
          </cell>
          <cell r="B2152">
            <v>1980</v>
          </cell>
          <cell r="C2152" t="str">
            <v>Aug</v>
          </cell>
          <cell r="D2152">
            <v>11</v>
          </cell>
          <cell r="F2152">
            <v>821</v>
          </cell>
          <cell r="G2152">
            <v>1.6279999999999999</v>
          </cell>
          <cell r="H2152">
            <v>126</v>
          </cell>
          <cell r="I2152">
            <v>0.25</v>
          </cell>
          <cell r="J2152">
            <v>140</v>
          </cell>
          <cell r="L2152">
            <v>0.14000000000000001</v>
          </cell>
          <cell r="M2152">
            <v>81</v>
          </cell>
          <cell r="N2152">
            <v>0.161</v>
          </cell>
          <cell r="O2152">
            <v>0</v>
          </cell>
          <cell r="P2152">
            <v>0</v>
          </cell>
        </row>
        <row r="2153">
          <cell r="A2153">
            <v>29445</v>
          </cell>
          <cell r="B2153">
            <v>1980</v>
          </cell>
          <cell r="C2153" t="str">
            <v>Aug</v>
          </cell>
          <cell r="D2153">
            <v>12</v>
          </cell>
          <cell r="F2153">
            <v>831</v>
          </cell>
          <cell r="G2153">
            <v>1.6479999999999999</v>
          </cell>
          <cell r="H2153">
            <v>133</v>
          </cell>
          <cell r="I2153">
            <v>0.26400000000000001</v>
          </cell>
          <cell r="J2153">
            <v>140</v>
          </cell>
          <cell r="L2153">
            <v>0.14000000000000001</v>
          </cell>
          <cell r="M2153">
            <v>93</v>
          </cell>
          <cell r="N2153">
            <v>0.184</v>
          </cell>
          <cell r="O2153">
            <v>8</v>
          </cell>
          <cell r="P2153">
            <v>1.6E-2</v>
          </cell>
        </row>
        <row r="2154">
          <cell r="A2154">
            <v>29446</v>
          </cell>
          <cell r="B2154">
            <v>1980</v>
          </cell>
          <cell r="C2154" t="str">
            <v>Aug</v>
          </cell>
          <cell r="D2154">
            <v>13</v>
          </cell>
          <cell r="F2154">
            <v>845</v>
          </cell>
          <cell r="G2154">
            <v>1.6759999999999999</v>
          </cell>
          <cell r="H2154">
            <v>110</v>
          </cell>
          <cell r="I2154">
            <v>0.218</v>
          </cell>
          <cell r="J2154">
            <v>187</v>
          </cell>
          <cell r="L2154">
            <v>0.187</v>
          </cell>
          <cell r="M2154">
            <v>172</v>
          </cell>
          <cell r="N2154">
            <v>0.34100000000000003</v>
          </cell>
          <cell r="O2154">
            <v>4</v>
          </cell>
          <cell r="P2154">
            <v>8.0000000000000002E-3</v>
          </cell>
        </row>
        <row r="2155">
          <cell r="A2155">
            <v>29447</v>
          </cell>
          <cell r="B2155">
            <v>1980</v>
          </cell>
          <cell r="C2155" t="str">
            <v>Aug</v>
          </cell>
          <cell r="D2155">
            <v>14</v>
          </cell>
          <cell r="F2155">
            <v>879</v>
          </cell>
          <cell r="G2155">
            <v>1.7430000000000001</v>
          </cell>
          <cell r="H2155">
            <v>99</v>
          </cell>
          <cell r="I2155">
            <v>0.19600000000000001</v>
          </cell>
          <cell r="J2155">
            <v>210</v>
          </cell>
          <cell r="L2155">
            <v>0.21</v>
          </cell>
          <cell r="M2155">
            <v>156</v>
          </cell>
          <cell r="N2155">
            <v>0.309</v>
          </cell>
          <cell r="O2155">
            <v>7</v>
          </cell>
          <cell r="P2155">
            <v>1.4E-2</v>
          </cell>
        </row>
        <row r="2156">
          <cell r="A2156">
            <v>29448</v>
          </cell>
          <cell r="B2156">
            <v>1980</v>
          </cell>
          <cell r="C2156" t="str">
            <v>Aug</v>
          </cell>
          <cell r="D2156">
            <v>15</v>
          </cell>
          <cell r="F2156">
            <v>862</v>
          </cell>
          <cell r="G2156">
            <v>1.71</v>
          </cell>
          <cell r="H2156">
            <v>102</v>
          </cell>
          <cell r="I2156">
            <v>0.20200000000000001</v>
          </cell>
          <cell r="J2156">
            <v>210</v>
          </cell>
          <cell r="L2156">
            <v>0.21</v>
          </cell>
          <cell r="M2156">
            <v>163</v>
          </cell>
          <cell r="N2156">
            <v>0.32300000000000001</v>
          </cell>
          <cell r="O2156">
            <v>5</v>
          </cell>
          <cell r="P2156">
            <v>0.01</v>
          </cell>
        </row>
        <row r="2157">
          <cell r="A2157">
            <v>29449</v>
          </cell>
          <cell r="B2157">
            <v>1980</v>
          </cell>
          <cell r="C2157" t="str">
            <v>Aug</v>
          </cell>
          <cell r="D2157">
            <v>16</v>
          </cell>
          <cell r="F2157">
            <v>850</v>
          </cell>
          <cell r="G2157">
            <v>1.6859999999999999</v>
          </cell>
          <cell r="H2157">
            <v>138</v>
          </cell>
          <cell r="I2157">
            <v>0.27400000000000002</v>
          </cell>
          <cell r="J2157">
            <v>163</v>
          </cell>
          <cell r="L2157">
            <v>0.16300000000000001</v>
          </cell>
          <cell r="M2157">
            <v>162</v>
          </cell>
          <cell r="N2157">
            <v>0.32100000000000001</v>
          </cell>
          <cell r="O2157">
            <v>10</v>
          </cell>
          <cell r="P2157">
            <v>0.02</v>
          </cell>
        </row>
        <row r="2158">
          <cell r="A2158">
            <v>29450</v>
          </cell>
          <cell r="B2158">
            <v>1980</v>
          </cell>
          <cell r="C2158" t="str">
            <v>Aug</v>
          </cell>
          <cell r="D2158">
            <v>17</v>
          </cell>
          <cell r="F2158">
            <v>863</v>
          </cell>
          <cell r="G2158">
            <v>1.712</v>
          </cell>
          <cell r="H2158">
            <v>206</v>
          </cell>
          <cell r="I2158">
            <v>0.40899999999999997</v>
          </cell>
          <cell r="J2158">
            <v>140</v>
          </cell>
          <cell r="L2158">
            <v>0.14000000000000001</v>
          </cell>
          <cell r="M2158">
            <v>125</v>
          </cell>
          <cell r="N2158">
            <v>0.248</v>
          </cell>
          <cell r="O2158">
            <v>10</v>
          </cell>
          <cell r="P2158">
            <v>0.02</v>
          </cell>
        </row>
        <row r="2159">
          <cell r="A2159">
            <v>29451</v>
          </cell>
          <cell r="B2159">
            <v>1980</v>
          </cell>
          <cell r="C2159" t="str">
            <v>Aug</v>
          </cell>
          <cell r="D2159">
            <v>18</v>
          </cell>
          <cell r="F2159">
            <v>850</v>
          </cell>
          <cell r="G2159">
            <v>1.6859999999999999</v>
          </cell>
          <cell r="H2159">
            <v>221</v>
          </cell>
          <cell r="I2159">
            <v>0.438</v>
          </cell>
          <cell r="J2159">
            <v>140</v>
          </cell>
          <cell r="L2159">
            <v>0.14000000000000001</v>
          </cell>
          <cell r="M2159">
            <v>177</v>
          </cell>
          <cell r="N2159">
            <v>0.35099999999999998</v>
          </cell>
          <cell r="O2159">
            <v>17</v>
          </cell>
          <cell r="P2159">
            <v>3.4000000000000002E-2</v>
          </cell>
        </row>
        <row r="2160">
          <cell r="A2160">
            <v>29452</v>
          </cell>
          <cell r="B2160">
            <v>1980</v>
          </cell>
          <cell r="C2160" t="str">
            <v>Aug</v>
          </cell>
          <cell r="D2160">
            <v>19</v>
          </cell>
          <cell r="F2160">
            <v>843</v>
          </cell>
          <cell r="G2160">
            <v>1.6719999999999999</v>
          </cell>
          <cell r="H2160">
            <v>184</v>
          </cell>
          <cell r="I2160">
            <v>0.36499999999999999</v>
          </cell>
          <cell r="J2160">
            <v>140</v>
          </cell>
          <cell r="L2160">
            <v>0.14000000000000001</v>
          </cell>
          <cell r="M2160">
            <v>166</v>
          </cell>
          <cell r="N2160">
            <v>0.32900000000000001</v>
          </cell>
          <cell r="O2160">
            <v>22</v>
          </cell>
          <cell r="P2160">
            <v>4.3999999999999997E-2</v>
          </cell>
        </row>
        <row r="2161">
          <cell r="A2161">
            <v>29453</v>
          </cell>
          <cell r="B2161">
            <v>1980</v>
          </cell>
          <cell r="C2161" t="str">
            <v>Aug</v>
          </cell>
          <cell r="D2161">
            <v>20</v>
          </cell>
          <cell r="F2161">
            <v>861</v>
          </cell>
          <cell r="G2161">
            <v>1.708</v>
          </cell>
          <cell r="H2161">
            <v>170</v>
          </cell>
          <cell r="I2161">
            <v>0.33700000000000002</v>
          </cell>
          <cell r="J2161">
            <v>140</v>
          </cell>
          <cell r="L2161">
            <v>0.14000000000000001</v>
          </cell>
          <cell r="M2161">
            <v>181</v>
          </cell>
          <cell r="N2161">
            <v>0.35899999999999999</v>
          </cell>
          <cell r="O2161">
            <v>16</v>
          </cell>
          <cell r="P2161">
            <v>3.2000000000000001E-2</v>
          </cell>
        </row>
        <row r="2162">
          <cell r="A2162">
            <v>29454</v>
          </cell>
          <cell r="B2162">
            <v>1980</v>
          </cell>
          <cell r="C2162" t="str">
            <v>Aug</v>
          </cell>
          <cell r="D2162">
            <v>21</v>
          </cell>
          <cell r="F2162">
            <v>886</v>
          </cell>
          <cell r="G2162">
            <v>1.7569999999999999</v>
          </cell>
          <cell r="H2162">
            <v>171</v>
          </cell>
          <cell r="I2162">
            <v>0.33900000000000002</v>
          </cell>
          <cell r="J2162">
            <v>103</v>
          </cell>
          <cell r="L2162">
            <v>0.10299999999999999</v>
          </cell>
          <cell r="M2162">
            <v>100</v>
          </cell>
          <cell r="N2162">
            <v>0.19800000000000001</v>
          </cell>
          <cell r="O2162">
            <v>6</v>
          </cell>
          <cell r="P2162">
            <v>1.2E-2</v>
          </cell>
        </row>
        <row r="2163">
          <cell r="A2163">
            <v>29455</v>
          </cell>
          <cell r="B2163">
            <v>1980</v>
          </cell>
          <cell r="C2163" t="str">
            <v>Aug</v>
          </cell>
          <cell r="D2163">
            <v>22</v>
          </cell>
          <cell r="F2163">
            <v>861</v>
          </cell>
          <cell r="G2163">
            <v>1.708</v>
          </cell>
          <cell r="H2163">
            <v>170</v>
          </cell>
          <cell r="I2163">
            <v>0.33700000000000002</v>
          </cell>
          <cell r="J2163">
            <v>70</v>
          </cell>
          <cell r="L2163">
            <v>7.0000000000000007E-2</v>
          </cell>
          <cell r="M2163">
            <v>100</v>
          </cell>
          <cell r="N2163">
            <v>0.19800000000000001</v>
          </cell>
          <cell r="O2163">
            <v>8</v>
          </cell>
          <cell r="P2163">
            <v>1.6E-2</v>
          </cell>
        </row>
        <row r="2164">
          <cell r="A2164">
            <v>29456</v>
          </cell>
          <cell r="B2164">
            <v>1980</v>
          </cell>
          <cell r="C2164" t="str">
            <v>Aug</v>
          </cell>
          <cell r="D2164">
            <v>23</v>
          </cell>
          <cell r="F2164">
            <v>847</v>
          </cell>
          <cell r="G2164">
            <v>1.68</v>
          </cell>
          <cell r="H2164">
            <v>167</v>
          </cell>
          <cell r="I2164">
            <v>0.33100000000000002</v>
          </cell>
          <cell r="J2164">
            <v>114</v>
          </cell>
          <cell r="L2164">
            <v>0.114</v>
          </cell>
          <cell r="M2164">
            <v>100</v>
          </cell>
          <cell r="N2164">
            <v>0.19800000000000001</v>
          </cell>
          <cell r="O2164">
            <v>8</v>
          </cell>
          <cell r="P2164">
            <v>1.6E-2</v>
          </cell>
        </row>
        <row r="2165">
          <cell r="A2165">
            <v>29457</v>
          </cell>
          <cell r="B2165">
            <v>1980</v>
          </cell>
          <cell r="C2165" t="str">
            <v>Aug</v>
          </cell>
          <cell r="D2165">
            <v>24</v>
          </cell>
          <cell r="F2165">
            <v>850</v>
          </cell>
          <cell r="G2165">
            <v>1.6859999999999999</v>
          </cell>
          <cell r="H2165">
            <v>145</v>
          </cell>
          <cell r="I2165">
            <v>0.28799999999999998</v>
          </cell>
          <cell r="J2165">
            <v>140</v>
          </cell>
          <cell r="L2165">
            <v>0.14000000000000001</v>
          </cell>
          <cell r="M2165">
            <v>121</v>
          </cell>
          <cell r="N2165">
            <v>0.24</v>
          </cell>
          <cell r="O2165">
            <v>0</v>
          </cell>
          <cell r="P2165">
            <v>0</v>
          </cell>
        </row>
        <row r="2166">
          <cell r="A2166">
            <v>29458</v>
          </cell>
          <cell r="B2166">
            <v>1980</v>
          </cell>
          <cell r="C2166" t="str">
            <v>Aug</v>
          </cell>
          <cell r="D2166">
            <v>25</v>
          </cell>
          <cell r="F2166">
            <v>863</v>
          </cell>
          <cell r="G2166">
            <v>1.712</v>
          </cell>
          <cell r="H2166">
            <v>138</v>
          </cell>
          <cell r="I2166">
            <v>0.27400000000000002</v>
          </cell>
          <cell r="J2166">
            <v>140</v>
          </cell>
          <cell r="L2166">
            <v>0.14000000000000001</v>
          </cell>
          <cell r="M2166">
            <v>162</v>
          </cell>
          <cell r="N2166">
            <v>0.32100000000000001</v>
          </cell>
          <cell r="O2166">
            <v>0</v>
          </cell>
          <cell r="P2166">
            <v>0</v>
          </cell>
        </row>
        <row r="2167">
          <cell r="A2167">
            <v>29459</v>
          </cell>
          <cell r="B2167">
            <v>1980</v>
          </cell>
          <cell r="C2167" t="str">
            <v>Aug</v>
          </cell>
          <cell r="D2167">
            <v>26</v>
          </cell>
          <cell r="F2167">
            <v>870</v>
          </cell>
          <cell r="G2167">
            <v>1.726</v>
          </cell>
          <cell r="H2167">
            <v>139</v>
          </cell>
          <cell r="I2167">
            <v>0.27600000000000002</v>
          </cell>
          <cell r="J2167">
            <v>140</v>
          </cell>
          <cell r="L2167">
            <v>0.14000000000000001</v>
          </cell>
          <cell r="M2167">
            <v>150</v>
          </cell>
          <cell r="N2167">
            <v>0.29799999999999999</v>
          </cell>
          <cell r="O2167">
            <v>5</v>
          </cell>
          <cell r="P2167">
            <v>0.01</v>
          </cell>
        </row>
        <row r="2168">
          <cell r="A2168">
            <v>29460</v>
          </cell>
          <cell r="B2168">
            <v>1980</v>
          </cell>
          <cell r="C2168" t="str">
            <v>Aug</v>
          </cell>
          <cell r="D2168">
            <v>27</v>
          </cell>
          <cell r="F2168">
            <v>872</v>
          </cell>
          <cell r="G2168">
            <v>1.73</v>
          </cell>
          <cell r="H2168">
            <v>139</v>
          </cell>
          <cell r="I2168">
            <v>0.27600000000000002</v>
          </cell>
          <cell r="J2168">
            <v>103</v>
          </cell>
          <cell r="L2168">
            <v>0.10299999999999999</v>
          </cell>
          <cell r="M2168">
            <v>219</v>
          </cell>
          <cell r="N2168">
            <v>0.434</v>
          </cell>
          <cell r="O2168">
            <v>5</v>
          </cell>
          <cell r="P2168">
            <v>0.01</v>
          </cell>
        </row>
        <row r="2169">
          <cell r="A2169">
            <v>29461</v>
          </cell>
          <cell r="B2169">
            <v>1980</v>
          </cell>
          <cell r="C2169" t="str">
            <v>Aug</v>
          </cell>
          <cell r="D2169">
            <v>28</v>
          </cell>
          <cell r="F2169">
            <v>844</v>
          </cell>
          <cell r="G2169">
            <v>1.6739999999999999</v>
          </cell>
          <cell r="H2169">
            <v>140</v>
          </cell>
          <cell r="I2169">
            <v>0.27800000000000002</v>
          </cell>
          <cell r="J2169">
            <v>117</v>
          </cell>
          <cell r="L2169">
            <v>0.11700000000000001</v>
          </cell>
          <cell r="M2169">
            <v>200</v>
          </cell>
          <cell r="N2169">
            <v>0.39700000000000002</v>
          </cell>
          <cell r="O2169">
            <v>8</v>
          </cell>
          <cell r="P2169">
            <v>1.6E-2</v>
          </cell>
        </row>
        <row r="2170">
          <cell r="A2170">
            <v>29462</v>
          </cell>
          <cell r="B2170">
            <v>1980</v>
          </cell>
          <cell r="C2170" t="str">
            <v>Aug</v>
          </cell>
          <cell r="D2170">
            <v>29</v>
          </cell>
          <cell r="F2170">
            <v>822</v>
          </cell>
          <cell r="G2170">
            <v>1.63</v>
          </cell>
          <cell r="H2170">
            <v>143</v>
          </cell>
          <cell r="I2170">
            <v>0.28399999999999997</v>
          </cell>
          <cell r="J2170">
            <v>140</v>
          </cell>
          <cell r="L2170">
            <v>0.14000000000000001</v>
          </cell>
          <cell r="M2170">
            <v>242</v>
          </cell>
          <cell r="N2170">
            <v>0.48</v>
          </cell>
          <cell r="O2170">
            <v>15</v>
          </cell>
          <cell r="P2170">
            <v>0.03</v>
          </cell>
        </row>
        <row r="2171">
          <cell r="A2171">
            <v>29463</v>
          </cell>
          <cell r="B2171">
            <v>1980</v>
          </cell>
          <cell r="C2171" t="str">
            <v>Aug</v>
          </cell>
          <cell r="D2171">
            <v>30</v>
          </cell>
          <cell r="F2171">
            <v>815</v>
          </cell>
          <cell r="G2171">
            <v>1.617</v>
          </cell>
          <cell r="H2171">
            <v>144</v>
          </cell>
          <cell r="I2171">
            <v>0.28599999999999998</v>
          </cell>
          <cell r="J2171">
            <v>140</v>
          </cell>
          <cell r="L2171">
            <v>0.14000000000000001</v>
          </cell>
          <cell r="M2171">
            <v>269</v>
          </cell>
          <cell r="N2171">
            <v>0.53400000000000003</v>
          </cell>
          <cell r="O2171">
            <v>15</v>
          </cell>
          <cell r="P2171">
            <v>0.03</v>
          </cell>
        </row>
        <row r="2172">
          <cell r="A2172">
            <v>29464</v>
          </cell>
          <cell r="B2172">
            <v>1980</v>
          </cell>
          <cell r="C2172" t="str">
            <v>Aug</v>
          </cell>
          <cell r="D2172">
            <v>31</v>
          </cell>
          <cell r="F2172">
            <v>800</v>
          </cell>
          <cell r="G2172">
            <v>1.587</v>
          </cell>
          <cell r="H2172">
            <v>141</v>
          </cell>
          <cell r="I2172">
            <v>0.28000000000000003</v>
          </cell>
          <cell r="J2172">
            <v>140</v>
          </cell>
          <cell r="L2172">
            <v>0.14000000000000001</v>
          </cell>
          <cell r="M2172">
            <v>193</v>
          </cell>
          <cell r="N2172">
            <v>0.38300000000000001</v>
          </cell>
          <cell r="O2172">
            <v>10</v>
          </cell>
          <cell r="P2172">
            <v>0.02</v>
          </cell>
        </row>
        <row r="2173">
          <cell r="A2173">
            <v>29465</v>
          </cell>
          <cell r="B2173">
            <v>1980</v>
          </cell>
          <cell r="C2173" t="str">
            <v>Sep</v>
          </cell>
          <cell r="D2173">
            <v>1</v>
          </cell>
          <cell r="F2173">
            <v>790</v>
          </cell>
          <cell r="G2173">
            <v>1.5669999999999999</v>
          </cell>
          <cell r="H2173">
            <v>174</v>
          </cell>
          <cell r="I2173">
            <v>0.34499999999999997</v>
          </cell>
          <cell r="J2173">
            <v>140</v>
          </cell>
          <cell r="L2173">
            <v>0.14000000000000001</v>
          </cell>
          <cell r="M2173">
            <v>131</v>
          </cell>
          <cell r="N2173">
            <v>0.26</v>
          </cell>
          <cell r="O2173">
            <v>0</v>
          </cell>
          <cell r="P2173">
            <v>0</v>
          </cell>
        </row>
        <row r="2174">
          <cell r="A2174">
            <v>29466</v>
          </cell>
          <cell r="B2174">
            <v>1980</v>
          </cell>
          <cell r="C2174" t="str">
            <v>Sep</v>
          </cell>
          <cell r="D2174">
            <v>2</v>
          </cell>
          <cell r="F2174">
            <v>804</v>
          </cell>
          <cell r="G2174">
            <v>1.595</v>
          </cell>
          <cell r="H2174">
            <v>185</v>
          </cell>
          <cell r="I2174">
            <v>0.36699999999999999</v>
          </cell>
          <cell r="J2174">
            <v>140</v>
          </cell>
          <cell r="L2174">
            <v>0.14000000000000001</v>
          </cell>
          <cell r="M2174">
            <v>109</v>
          </cell>
          <cell r="N2174">
            <v>0.216</v>
          </cell>
          <cell r="O2174">
            <v>3</v>
          </cell>
          <cell r="P2174">
            <v>6.0000000000000001E-3</v>
          </cell>
        </row>
        <row r="2175">
          <cell r="A2175">
            <v>29467</v>
          </cell>
          <cell r="B2175">
            <v>1980</v>
          </cell>
          <cell r="C2175" t="str">
            <v>Sep</v>
          </cell>
          <cell r="D2175">
            <v>3</v>
          </cell>
          <cell r="F2175">
            <v>810</v>
          </cell>
          <cell r="G2175">
            <v>1.607</v>
          </cell>
          <cell r="H2175">
            <v>182</v>
          </cell>
          <cell r="I2175">
            <v>0.36099999999999999</v>
          </cell>
          <cell r="J2175">
            <v>140</v>
          </cell>
          <cell r="L2175">
            <v>0.14000000000000001</v>
          </cell>
          <cell r="M2175">
            <v>149</v>
          </cell>
          <cell r="N2175">
            <v>0.29599999999999999</v>
          </cell>
          <cell r="O2175">
            <v>0</v>
          </cell>
          <cell r="P2175">
            <v>0</v>
          </cell>
        </row>
        <row r="2176">
          <cell r="A2176">
            <v>29468</v>
          </cell>
          <cell r="B2176">
            <v>1980</v>
          </cell>
          <cell r="C2176" t="str">
            <v>Sep</v>
          </cell>
          <cell r="D2176">
            <v>4</v>
          </cell>
          <cell r="F2176">
            <v>833</v>
          </cell>
          <cell r="G2176">
            <v>1.6519999999999999</v>
          </cell>
          <cell r="H2176">
            <v>160</v>
          </cell>
          <cell r="I2176">
            <v>0.317</v>
          </cell>
          <cell r="J2176">
            <v>140</v>
          </cell>
          <cell r="L2176">
            <v>0.14000000000000001</v>
          </cell>
          <cell r="M2176">
            <v>156</v>
          </cell>
          <cell r="N2176">
            <v>0.309</v>
          </cell>
          <cell r="O2176">
            <v>0</v>
          </cell>
          <cell r="P2176">
            <v>0</v>
          </cell>
        </row>
        <row r="2177">
          <cell r="A2177">
            <v>29469</v>
          </cell>
          <cell r="B2177">
            <v>1980</v>
          </cell>
          <cell r="C2177" t="str">
            <v>Sep</v>
          </cell>
          <cell r="D2177">
            <v>5</v>
          </cell>
          <cell r="F2177">
            <v>811</v>
          </cell>
          <cell r="G2177">
            <v>1.609</v>
          </cell>
          <cell r="H2177">
            <v>141</v>
          </cell>
          <cell r="I2177">
            <v>0.28000000000000003</v>
          </cell>
          <cell r="J2177">
            <v>140</v>
          </cell>
          <cell r="L2177">
            <v>0.14000000000000001</v>
          </cell>
          <cell r="M2177">
            <v>156</v>
          </cell>
          <cell r="N2177">
            <v>0.309</v>
          </cell>
          <cell r="O2177">
            <v>5</v>
          </cell>
          <cell r="P2177">
            <v>0.01</v>
          </cell>
        </row>
        <row r="2178">
          <cell r="A2178">
            <v>29470</v>
          </cell>
          <cell r="B2178">
            <v>1980</v>
          </cell>
          <cell r="C2178" t="str">
            <v>Sep</v>
          </cell>
          <cell r="D2178">
            <v>6</v>
          </cell>
          <cell r="F2178">
            <v>805</v>
          </cell>
          <cell r="G2178">
            <v>1.597</v>
          </cell>
          <cell r="H2178">
            <v>140</v>
          </cell>
          <cell r="I2178">
            <v>0.27800000000000002</v>
          </cell>
          <cell r="J2178">
            <v>140</v>
          </cell>
          <cell r="L2178">
            <v>0.14000000000000001</v>
          </cell>
          <cell r="M2178">
            <v>125</v>
          </cell>
          <cell r="N2178">
            <v>0.248</v>
          </cell>
          <cell r="O2178">
            <v>5</v>
          </cell>
          <cell r="P2178">
            <v>0.01</v>
          </cell>
        </row>
        <row r="2179">
          <cell r="A2179">
            <v>29471</v>
          </cell>
          <cell r="B2179">
            <v>1980</v>
          </cell>
          <cell r="C2179" t="str">
            <v>Sep</v>
          </cell>
          <cell r="D2179">
            <v>7</v>
          </cell>
          <cell r="F2179">
            <v>792</v>
          </cell>
          <cell r="G2179">
            <v>1.571</v>
          </cell>
          <cell r="H2179">
            <v>142</v>
          </cell>
          <cell r="I2179">
            <v>0.28199999999999997</v>
          </cell>
          <cell r="J2179">
            <v>140</v>
          </cell>
          <cell r="L2179">
            <v>0.14000000000000001</v>
          </cell>
          <cell r="M2179">
            <v>125</v>
          </cell>
          <cell r="N2179">
            <v>0.248</v>
          </cell>
          <cell r="O2179">
            <v>5</v>
          </cell>
          <cell r="P2179">
            <v>0.01</v>
          </cell>
        </row>
        <row r="2180">
          <cell r="A2180">
            <v>29472</v>
          </cell>
          <cell r="B2180">
            <v>1980</v>
          </cell>
          <cell r="C2180" t="str">
            <v>Sep</v>
          </cell>
          <cell r="D2180">
            <v>8</v>
          </cell>
          <cell r="F2180">
            <v>778</v>
          </cell>
          <cell r="G2180">
            <v>1.5429999999999999</v>
          </cell>
          <cell r="H2180">
            <v>164</v>
          </cell>
          <cell r="I2180">
            <v>0.32500000000000001</v>
          </cell>
          <cell r="J2180">
            <v>96</v>
          </cell>
          <cell r="L2180">
            <v>9.6000000000000002E-2</v>
          </cell>
          <cell r="M2180">
            <v>108</v>
          </cell>
          <cell r="N2180">
            <v>0.214</v>
          </cell>
          <cell r="O2180">
            <v>10</v>
          </cell>
          <cell r="P2180">
            <v>0.02</v>
          </cell>
        </row>
        <row r="2181">
          <cell r="A2181">
            <v>29473</v>
          </cell>
          <cell r="B2181">
            <v>1980</v>
          </cell>
          <cell r="C2181" t="str">
            <v>Sep</v>
          </cell>
          <cell r="D2181">
            <v>9</v>
          </cell>
          <cell r="F2181">
            <v>788</v>
          </cell>
          <cell r="G2181">
            <v>1.5629999999999999</v>
          </cell>
          <cell r="H2181">
            <v>183</v>
          </cell>
          <cell r="I2181">
            <v>0.36299999999999999</v>
          </cell>
          <cell r="J2181">
            <v>117</v>
          </cell>
          <cell r="L2181">
            <v>0.11700000000000001</v>
          </cell>
          <cell r="M2181">
            <v>51</v>
          </cell>
          <cell r="N2181">
            <v>0.10100000000000001</v>
          </cell>
          <cell r="O2181">
            <v>0</v>
          </cell>
          <cell r="P2181">
            <v>0</v>
          </cell>
        </row>
        <row r="2182">
          <cell r="A2182">
            <v>29474</v>
          </cell>
          <cell r="B2182">
            <v>1980</v>
          </cell>
          <cell r="C2182" t="str">
            <v>Sep</v>
          </cell>
          <cell r="D2182">
            <v>10</v>
          </cell>
          <cell r="F2182">
            <v>785</v>
          </cell>
          <cell r="G2182">
            <v>1.5569999999999999</v>
          </cell>
          <cell r="H2182">
            <v>178</v>
          </cell>
          <cell r="I2182">
            <v>0.35299999999999998</v>
          </cell>
          <cell r="J2182">
            <v>96</v>
          </cell>
          <cell r="L2182">
            <v>9.6000000000000002E-2</v>
          </cell>
          <cell r="M2182">
            <v>0</v>
          </cell>
          <cell r="N2182">
            <v>0</v>
          </cell>
          <cell r="O2182">
            <v>15</v>
          </cell>
          <cell r="P2182">
            <v>0.03</v>
          </cell>
        </row>
        <row r="2183">
          <cell r="A2183">
            <v>29475</v>
          </cell>
          <cell r="B2183">
            <v>1980</v>
          </cell>
          <cell r="C2183" t="str">
            <v>Sep</v>
          </cell>
          <cell r="D2183">
            <v>11</v>
          </cell>
          <cell r="F2183">
            <v>773</v>
          </cell>
          <cell r="G2183">
            <v>1.5329999999999999</v>
          </cell>
          <cell r="H2183">
            <v>178</v>
          </cell>
          <cell r="I2183">
            <v>0.35299999999999998</v>
          </cell>
          <cell r="J2183">
            <v>70</v>
          </cell>
          <cell r="L2183">
            <v>7.0000000000000007E-2</v>
          </cell>
          <cell r="M2183">
            <v>0</v>
          </cell>
          <cell r="N2183">
            <v>0</v>
          </cell>
          <cell r="O2183">
            <v>5</v>
          </cell>
          <cell r="P2183">
            <v>0.01</v>
          </cell>
        </row>
        <row r="2184">
          <cell r="A2184">
            <v>29476</v>
          </cell>
          <cell r="B2184">
            <v>1980</v>
          </cell>
          <cell r="C2184" t="str">
            <v>Sep</v>
          </cell>
          <cell r="D2184">
            <v>12</v>
          </cell>
          <cell r="F2184">
            <v>738</v>
          </cell>
          <cell r="G2184">
            <v>1.464</v>
          </cell>
          <cell r="H2184">
            <v>176</v>
          </cell>
          <cell r="I2184">
            <v>0.34899999999999998</v>
          </cell>
          <cell r="J2184">
            <v>70</v>
          </cell>
          <cell r="L2184">
            <v>7.0000000000000007E-2</v>
          </cell>
          <cell r="M2184">
            <v>0</v>
          </cell>
          <cell r="N2184">
            <v>0</v>
          </cell>
          <cell r="O2184">
            <v>10</v>
          </cell>
          <cell r="P2184">
            <v>0.02</v>
          </cell>
        </row>
        <row r="2185">
          <cell r="A2185">
            <v>29477</v>
          </cell>
          <cell r="B2185">
            <v>1980</v>
          </cell>
          <cell r="C2185" t="str">
            <v>Sep</v>
          </cell>
          <cell r="D2185">
            <v>13</v>
          </cell>
          <cell r="F2185">
            <v>688</v>
          </cell>
          <cell r="G2185">
            <v>1.365</v>
          </cell>
          <cell r="H2185">
            <v>177</v>
          </cell>
          <cell r="I2185">
            <v>0.35099999999999998</v>
          </cell>
          <cell r="J2185">
            <v>70</v>
          </cell>
          <cell r="L2185">
            <v>7.0000000000000007E-2</v>
          </cell>
          <cell r="M2185">
            <v>0</v>
          </cell>
          <cell r="N2185">
            <v>0</v>
          </cell>
          <cell r="O2185">
            <v>9</v>
          </cell>
          <cell r="P2185">
            <v>1.7999999999999999E-2</v>
          </cell>
        </row>
        <row r="2186">
          <cell r="A2186">
            <v>29478</v>
          </cell>
          <cell r="B2186">
            <v>1980</v>
          </cell>
          <cell r="C2186" t="str">
            <v>Sep</v>
          </cell>
          <cell r="D2186">
            <v>14</v>
          </cell>
          <cell r="F2186">
            <v>647</v>
          </cell>
          <cell r="G2186">
            <v>1.2829999999999999</v>
          </cell>
          <cell r="H2186">
            <v>175</v>
          </cell>
          <cell r="I2186">
            <v>0.34699999999999998</v>
          </cell>
          <cell r="J2186">
            <v>70</v>
          </cell>
          <cell r="L2186">
            <v>7.0000000000000007E-2</v>
          </cell>
          <cell r="M2186">
            <v>0</v>
          </cell>
          <cell r="N2186">
            <v>0</v>
          </cell>
          <cell r="O2186">
            <v>5</v>
          </cell>
          <cell r="P2186">
            <v>0.01</v>
          </cell>
        </row>
        <row r="2187">
          <cell r="A2187">
            <v>29479</v>
          </cell>
          <cell r="B2187">
            <v>1980</v>
          </cell>
          <cell r="C2187" t="str">
            <v>Sep</v>
          </cell>
          <cell r="D2187">
            <v>15</v>
          </cell>
          <cell r="F2187">
            <v>633</v>
          </cell>
          <cell r="G2187">
            <v>1.256</v>
          </cell>
          <cell r="H2187">
            <v>195</v>
          </cell>
          <cell r="I2187">
            <v>0.38700000000000001</v>
          </cell>
          <cell r="J2187">
            <v>70</v>
          </cell>
          <cell r="L2187">
            <v>7.0000000000000007E-2</v>
          </cell>
          <cell r="M2187">
            <v>0</v>
          </cell>
          <cell r="N2187">
            <v>0</v>
          </cell>
          <cell r="O2187">
            <v>7</v>
          </cell>
          <cell r="P2187">
            <v>1.4E-2</v>
          </cell>
        </row>
        <row r="2188">
          <cell r="A2188">
            <v>29480</v>
          </cell>
          <cell r="B2188">
            <v>1980</v>
          </cell>
          <cell r="C2188" t="str">
            <v>Sep</v>
          </cell>
          <cell r="D2188">
            <v>16</v>
          </cell>
          <cell r="F2188">
            <v>613</v>
          </cell>
          <cell r="G2188">
            <v>1.216</v>
          </cell>
          <cell r="H2188">
            <v>221</v>
          </cell>
          <cell r="I2188">
            <v>0.438</v>
          </cell>
          <cell r="J2188">
            <v>70</v>
          </cell>
          <cell r="L2188">
            <v>7.0000000000000007E-2</v>
          </cell>
          <cell r="M2188">
            <v>0</v>
          </cell>
          <cell r="N2188">
            <v>0</v>
          </cell>
          <cell r="O2188">
            <v>2</v>
          </cell>
          <cell r="P2188">
            <v>4.0000000000000001E-3</v>
          </cell>
        </row>
        <row r="2189">
          <cell r="A2189">
            <v>29481</v>
          </cell>
          <cell r="B2189">
            <v>1980</v>
          </cell>
          <cell r="C2189" t="str">
            <v>Sep</v>
          </cell>
          <cell r="D2189">
            <v>17</v>
          </cell>
          <cell r="F2189">
            <v>624</v>
          </cell>
          <cell r="G2189">
            <v>1.238</v>
          </cell>
          <cell r="H2189">
            <v>224</v>
          </cell>
          <cell r="I2189">
            <v>0.44400000000000001</v>
          </cell>
          <cell r="J2189">
            <v>70</v>
          </cell>
          <cell r="L2189">
            <v>7.0000000000000007E-2</v>
          </cell>
          <cell r="M2189">
            <v>0</v>
          </cell>
          <cell r="N2189">
            <v>0</v>
          </cell>
          <cell r="O2189">
            <v>10</v>
          </cell>
          <cell r="P2189">
            <v>0.02</v>
          </cell>
        </row>
        <row r="2190">
          <cell r="A2190">
            <v>29482</v>
          </cell>
          <cell r="B2190">
            <v>1980</v>
          </cell>
          <cell r="C2190" t="str">
            <v>Sep</v>
          </cell>
          <cell r="D2190">
            <v>18</v>
          </cell>
          <cell r="F2190">
            <v>628</v>
          </cell>
          <cell r="G2190">
            <v>1.246</v>
          </cell>
          <cell r="H2190">
            <v>221</v>
          </cell>
          <cell r="I2190">
            <v>0.438</v>
          </cell>
          <cell r="J2190">
            <v>23</v>
          </cell>
          <cell r="L2190">
            <v>2.3E-2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</row>
        <row r="2191">
          <cell r="A2191">
            <v>29483</v>
          </cell>
          <cell r="B2191">
            <v>1980</v>
          </cell>
          <cell r="C2191" t="str">
            <v>Sep</v>
          </cell>
          <cell r="D2191">
            <v>19</v>
          </cell>
          <cell r="F2191">
            <v>581</v>
          </cell>
          <cell r="G2191">
            <v>1.1519999999999999</v>
          </cell>
          <cell r="H2191">
            <v>219</v>
          </cell>
          <cell r="I2191">
            <v>0.434</v>
          </cell>
          <cell r="J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5</v>
          </cell>
          <cell r="P2191">
            <v>0.01</v>
          </cell>
        </row>
        <row r="2192">
          <cell r="A2192">
            <v>29484</v>
          </cell>
          <cell r="B2192">
            <v>1980</v>
          </cell>
          <cell r="C2192" t="str">
            <v>Sep</v>
          </cell>
          <cell r="D2192">
            <v>20</v>
          </cell>
          <cell r="F2192">
            <v>513</v>
          </cell>
          <cell r="G2192">
            <v>1.018</v>
          </cell>
          <cell r="H2192">
            <v>219</v>
          </cell>
          <cell r="I2192">
            <v>0.434</v>
          </cell>
          <cell r="J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5</v>
          </cell>
          <cell r="P2192">
            <v>0.01</v>
          </cell>
        </row>
        <row r="2193">
          <cell r="A2193">
            <v>29485</v>
          </cell>
          <cell r="B2193">
            <v>1980</v>
          </cell>
          <cell r="C2193" t="str">
            <v>Sep</v>
          </cell>
          <cell r="D2193">
            <v>21</v>
          </cell>
          <cell r="F2193">
            <v>477</v>
          </cell>
          <cell r="G2193">
            <v>0.94599999999999995</v>
          </cell>
          <cell r="H2193">
            <v>222</v>
          </cell>
          <cell r="I2193">
            <v>0.44</v>
          </cell>
          <cell r="J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5</v>
          </cell>
          <cell r="P2193">
            <v>0.01</v>
          </cell>
        </row>
        <row r="2194">
          <cell r="A2194">
            <v>29486</v>
          </cell>
          <cell r="B2194">
            <v>1980</v>
          </cell>
          <cell r="C2194" t="str">
            <v>Sep</v>
          </cell>
          <cell r="D2194">
            <v>22</v>
          </cell>
          <cell r="F2194">
            <v>479</v>
          </cell>
          <cell r="G2194">
            <v>0.95</v>
          </cell>
          <cell r="H2194">
            <v>240</v>
          </cell>
          <cell r="I2194">
            <v>0.47599999999999998</v>
          </cell>
          <cell r="J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5</v>
          </cell>
          <cell r="P2194">
            <v>0.01</v>
          </cell>
        </row>
        <row r="2195">
          <cell r="A2195">
            <v>29487</v>
          </cell>
          <cell r="B2195">
            <v>1980</v>
          </cell>
          <cell r="C2195" t="str">
            <v>Sep</v>
          </cell>
          <cell r="D2195">
            <v>23</v>
          </cell>
          <cell r="F2195">
            <v>485</v>
          </cell>
          <cell r="G2195">
            <v>0.96199999999999997</v>
          </cell>
          <cell r="H2195">
            <v>240</v>
          </cell>
          <cell r="I2195">
            <v>0.47599999999999998</v>
          </cell>
          <cell r="J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10</v>
          </cell>
          <cell r="P2195">
            <v>0.02</v>
          </cell>
        </row>
        <row r="2196">
          <cell r="A2196">
            <v>29488</v>
          </cell>
          <cell r="B2196">
            <v>1980</v>
          </cell>
          <cell r="C2196" t="str">
            <v>Sep</v>
          </cell>
          <cell r="D2196">
            <v>24</v>
          </cell>
          <cell r="F2196">
            <v>487</v>
          </cell>
          <cell r="G2196">
            <v>0.96599999999999997</v>
          </cell>
          <cell r="H2196">
            <v>206</v>
          </cell>
          <cell r="I2196">
            <v>0.40899999999999997</v>
          </cell>
          <cell r="J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10</v>
          </cell>
          <cell r="P2196">
            <v>0.02</v>
          </cell>
        </row>
        <row r="2197">
          <cell r="A2197">
            <v>29489</v>
          </cell>
          <cell r="B2197">
            <v>1980</v>
          </cell>
          <cell r="C2197" t="str">
            <v>Sep</v>
          </cell>
          <cell r="D2197">
            <v>25</v>
          </cell>
          <cell r="F2197">
            <v>496</v>
          </cell>
          <cell r="G2197">
            <v>0.98399999999999999</v>
          </cell>
          <cell r="H2197">
            <v>193</v>
          </cell>
          <cell r="I2197">
            <v>0.38300000000000001</v>
          </cell>
          <cell r="J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</row>
        <row r="2198">
          <cell r="A2198">
            <v>29490</v>
          </cell>
          <cell r="B2198">
            <v>1980</v>
          </cell>
          <cell r="C2198" t="str">
            <v>Sep</v>
          </cell>
          <cell r="D2198">
            <v>26</v>
          </cell>
          <cell r="F2198">
            <v>512</v>
          </cell>
          <cell r="G2198">
            <v>1.016</v>
          </cell>
          <cell r="H2198">
            <v>171</v>
          </cell>
          <cell r="I2198">
            <v>0.33900000000000002</v>
          </cell>
          <cell r="J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</row>
        <row r="2199">
          <cell r="A2199">
            <v>29491</v>
          </cell>
          <cell r="B2199">
            <v>1980</v>
          </cell>
          <cell r="C2199" t="str">
            <v>Sep</v>
          </cell>
          <cell r="D2199">
            <v>27</v>
          </cell>
          <cell r="F2199">
            <v>529</v>
          </cell>
          <cell r="G2199">
            <v>1.0489999999999999</v>
          </cell>
          <cell r="H2199">
            <v>163</v>
          </cell>
          <cell r="I2199">
            <v>0.32300000000000001</v>
          </cell>
          <cell r="J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</v>
          </cell>
          <cell r="P2199">
            <v>4.0000000000000001E-3</v>
          </cell>
        </row>
        <row r="2200">
          <cell r="A2200">
            <v>29492</v>
          </cell>
          <cell r="B2200">
            <v>1980</v>
          </cell>
          <cell r="C2200" t="str">
            <v>Sep</v>
          </cell>
          <cell r="D2200">
            <v>28</v>
          </cell>
          <cell r="F2200">
            <v>542</v>
          </cell>
          <cell r="G2200">
            <v>1.075</v>
          </cell>
          <cell r="H2200">
            <v>161</v>
          </cell>
          <cell r="I2200">
            <v>0.31900000000000001</v>
          </cell>
          <cell r="J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10</v>
          </cell>
          <cell r="P2200">
            <v>0.02</v>
          </cell>
        </row>
        <row r="2201">
          <cell r="A2201">
            <v>29493</v>
          </cell>
          <cell r="B2201">
            <v>1980</v>
          </cell>
          <cell r="C2201" t="str">
            <v>Sep</v>
          </cell>
          <cell r="D2201">
            <v>29</v>
          </cell>
          <cell r="F2201">
            <v>570</v>
          </cell>
          <cell r="G2201">
            <v>1.131</v>
          </cell>
          <cell r="H2201">
            <v>169</v>
          </cell>
          <cell r="I2201">
            <v>0.33500000000000002</v>
          </cell>
          <cell r="J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</row>
        <row r="2202">
          <cell r="A2202">
            <v>29494</v>
          </cell>
          <cell r="B2202">
            <v>1980</v>
          </cell>
          <cell r="C2202" t="str">
            <v>Sep</v>
          </cell>
          <cell r="D2202">
            <v>30</v>
          </cell>
          <cell r="F2202">
            <v>560</v>
          </cell>
          <cell r="G2202">
            <v>1.111</v>
          </cell>
          <cell r="H2202">
            <v>203</v>
          </cell>
          <cell r="I2202">
            <v>0.40300000000000002</v>
          </cell>
          <cell r="J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5</v>
          </cell>
          <cell r="P2202">
            <v>0.01</v>
          </cell>
        </row>
        <row r="2203">
          <cell r="A2203">
            <v>29495</v>
          </cell>
          <cell r="B2203">
            <v>1980</v>
          </cell>
          <cell r="C2203" t="str">
            <v>Oct</v>
          </cell>
          <cell r="D2203">
            <v>1</v>
          </cell>
          <cell r="F2203">
            <v>591</v>
          </cell>
          <cell r="G2203">
            <v>1.1719999999999999</v>
          </cell>
          <cell r="H2203">
            <v>239</v>
          </cell>
          <cell r="I2203">
            <v>0.47399999999999998</v>
          </cell>
          <cell r="J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</row>
        <row r="2204">
          <cell r="A2204">
            <v>29496</v>
          </cell>
          <cell r="B2204">
            <v>1980</v>
          </cell>
          <cell r="C2204" t="str">
            <v>Oct</v>
          </cell>
          <cell r="D2204">
            <v>2</v>
          </cell>
          <cell r="F2204">
            <v>591</v>
          </cell>
          <cell r="G2204">
            <v>1.1719999999999999</v>
          </cell>
          <cell r="H2204">
            <v>238</v>
          </cell>
          <cell r="I2204">
            <v>0.47199999999999998</v>
          </cell>
          <cell r="J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</row>
        <row r="2205">
          <cell r="A2205">
            <v>29497</v>
          </cell>
          <cell r="B2205">
            <v>1980</v>
          </cell>
          <cell r="C2205" t="str">
            <v>Oct</v>
          </cell>
          <cell r="D2205">
            <v>3</v>
          </cell>
          <cell r="F2205">
            <v>571</v>
          </cell>
          <cell r="G2205">
            <v>1.133</v>
          </cell>
          <cell r="H2205">
            <v>235</v>
          </cell>
          <cell r="I2205">
            <v>0.46600000000000003</v>
          </cell>
          <cell r="J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</row>
        <row r="2206">
          <cell r="A2206">
            <v>29498</v>
          </cell>
          <cell r="B2206">
            <v>1980</v>
          </cell>
          <cell r="C2206" t="str">
            <v>Oct</v>
          </cell>
          <cell r="D2206">
            <v>4</v>
          </cell>
          <cell r="F2206">
            <v>545</v>
          </cell>
          <cell r="G2206">
            <v>1.081</v>
          </cell>
          <cell r="H2206">
            <v>205</v>
          </cell>
          <cell r="I2206">
            <v>0.40699999999999997</v>
          </cell>
          <cell r="J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</row>
        <row r="2207">
          <cell r="A2207">
            <v>29499</v>
          </cell>
          <cell r="B2207">
            <v>1980</v>
          </cell>
          <cell r="C2207" t="str">
            <v>Oct</v>
          </cell>
          <cell r="D2207">
            <v>5</v>
          </cell>
          <cell r="F2207">
            <v>521</v>
          </cell>
          <cell r="G2207">
            <v>1.0329999999999999</v>
          </cell>
          <cell r="H2207">
            <v>169</v>
          </cell>
          <cell r="I2207">
            <v>0.33500000000000002</v>
          </cell>
          <cell r="J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4</v>
          </cell>
          <cell r="P2207">
            <v>8.0000000000000002E-3</v>
          </cell>
        </row>
        <row r="2208">
          <cell r="A2208">
            <v>29500</v>
          </cell>
          <cell r="B2208">
            <v>1980</v>
          </cell>
          <cell r="C2208" t="str">
            <v>Oct</v>
          </cell>
          <cell r="D2208">
            <v>6</v>
          </cell>
          <cell r="F2208">
            <v>541</v>
          </cell>
          <cell r="G2208">
            <v>1.073</v>
          </cell>
          <cell r="H2208">
            <v>139</v>
          </cell>
          <cell r="I2208">
            <v>0.27600000000000002</v>
          </cell>
          <cell r="J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12</v>
          </cell>
          <cell r="P2208">
            <v>2.4E-2</v>
          </cell>
        </row>
        <row r="2209">
          <cell r="A2209">
            <v>29501</v>
          </cell>
          <cell r="B2209">
            <v>1980</v>
          </cell>
          <cell r="C2209" t="str">
            <v>Oct</v>
          </cell>
          <cell r="D2209">
            <v>7</v>
          </cell>
          <cell r="F2209">
            <v>571</v>
          </cell>
          <cell r="G2209">
            <v>1.133</v>
          </cell>
          <cell r="H2209">
            <v>134</v>
          </cell>
          <cell r="I2209">
            <v>0.26600000000000001</v>
          </cell>
          <cell r="J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12</v>
          </cell>
          <cell r="P2209">
            <v>2.4E-2</v>
          </cell>
        </row>
        <row r="2210">
          <cell r="A2210">
            <v>29502</v>
          </cell>
          <cell r="B2210">
            <v>1980</v>
          </cell>
          <cell r="C2210" t="str">
            <v>Oct</v>
          </cell>
          <cell r="D2210">
            <v>8</v>
          </cell>
          <cell r="F2210">
            <v>591</v>
          </cell>
          <cell r="G2210">
            <v>1.1719999999999999</v>
          </cell>
          <cell r="H2210">
            <v>116</v>
          </cell>
          <cell r="I2210">
            <v>0.23</v>
          </cell>
          <cell r="J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</row>
        <row r="2211">
          <cell r="A2211">
            <v>29503</v>
          </cell>
          <cell r="B2211">
            <v>1980</v>
          </cell>
          <cell r="C2211" t="str">
            <v>Oct</v>
          </cell>
          <cell r="D2211">
            <v>9</v>
          </cell>
          <cell r="F2211">
            <v>576</v>
          </cell>
          <cell r="G2211">
            <v>1.1419999999999999</v>
          </cell>
          <cell r="H2211">
            <v>81</v>
          </cell>
          <cell r="I2211">
            <v>0.161</v>
          </cell>
          <cell r="J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5</v>
          </cell>
          <cell r="P2211">
            <v>0.01</v>
          </cell>
        </row>
        <row r="2212">
          <cell r="A2212">
            <v>29504</v>
          </cell>
          <cell r="B2212">
            <v>1980</v>
          </cell>
          <cell r="C2212" t="str">
            <v>Oct</v>
          </cell>
          <cell r="D2212">
            <v>10</v>
          </cell>
          <cell r="F2212">
            <v>562</v>
          </cell>
          <cell r="G2212">
            <v>1.115</v>
          </cell>
          <cell r="H2212">
            <v>77</v>
          </cell>
          <cell r="I2212">
            <v>0.153</v>
          </cell>
          <cell r="J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5</v>
          </cell>
          <cell r="P2212">
            <v>0.01</v>
          </cell>
        </row>
        <row r="2213">
          <cell r="A2213">
            <v>29505</v>
          </cell>
          <cell r="B2213">
            <v>1980</v>
          </cell>
          <cell r="C2213" t="str">
            <v>Oct</v>
          </cell>
          <cell r="D2213">
            <v>11</v>
          </cell>
          <cell r="F2213">
            <v>560</v>
          </cell>
          <cell r="G2213">
            <v>1.111</v>
          </cell>
          <cell r="H2213">
            <v>83</v>
          </cell>
          <cell r="I2213">
            <v>0.16500000000000001</v>
          </cell>
          <cell r="J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</row>
        <row r="2214">
          <cell r="A2214">
            <v>29506</v>
          </cell>
          <cell r="B2214">
            <v>1980</v>
          </cell>
          <cell r="C2214" t="str">
            <v>Oct</v>
          </cell>
          <cell r="D2214">
            <v>12</v>
          </cell>
          <cell r="F2214">
            <v>537</v>
          </cell>
          <cell r="G2214">
            <v>1.0649999999999999</v>
          </cell>
          <cell r="H2214">
            <v>83</v>
          </cell>
          <cell r="I2214">
            <v>0.16500000000000001</v>
          </cell>
          <cell r="J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12</v>
          </cell>
          <cell r="P2214">
            <v>2.4E-2</v>
          </cell>
        </row>
        <row r="2215">
          <cell r="A2215">
            <v>29507</v>
          </cell>
          <cell r="B2215">
            <v>1980</v>
          </cell>
          <cell r="C2215" t="str">
            <v>Oct</v>
          </cell>
          <cell r="D2215">
            <v>13</v>
          </cell>
          <cell r="F2215">
            <v>475</v>
          </cell>
          <cell r="G2215">
            <v>0.94199999999999995</v>
          </cell>
          <cell r="H2215">
            <v>141</v>
          </cell>
          <cell r="I2215">
            <v>0.28000000000000003</v>
          </cell>
          <cell r="J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3</v>
          </cell>
          <cell r="P2215">
            <v>6.0000000000000001E-3</v>
          </cell>
        </row>
        <row r="2216">
          <cell r="A2216">
            <v>29508</v>
          </cell>
          <cell r="B2216">
            <v>1980</v>
          </cell>
          <cell r="C2216" t="str">
            <v>Oct</v>
          </cell>
          <cell r="D2216">
            <v>14</v>
          </cell>
          <cell r="F2216">
            <v>397</v>
          </cell>
          <cell r="G2216">
            <v>0.78700000000000003</v>
          </cell>
          <cell r="H2216">
            <v>212</v>
          </cell>
          <cell r="I2216">
            <v>0.42</v>
          </cell>
          <cell r="J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5</v>
          </cell>
          <cell r="P2216">
            <v>0.01</v>
          </cell>
        </row>
        <row r="2217">
          <cell r="A2217">
            <v>29509</v>
          </cell>
          <cell r="B2217">
            <v>1980</v>
          </cell>
          <cell r="C2217" t="str">
            <v>Oct</v>
          </cell>
          <cell r="D2217">
            <v>15</v>
          </cell>
          <cell r="F2217">
            <v>123</v>
          </cell>
          <cell r="G2217">
            <v>0.24399999999999999</v>
          </cell>
          <cell r="H2217">
            <v>251</v>
          </cell>
          <cell r="I2217">
            <v>0.498</v>
          </cell>
          <cell r="J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5</v>
          </cell>
          <cell r="P2217">
            <v>0.01</v>
          </cell>
        </row>
        <row r="2218">
          <cell r="A2218">
            <v>29510</v>
          </cell>
          <cell r="B2218">
            <v>1980</v>
          </cell>
          <cell r="C2218" t="str">
            <v>Oct</v>
          </cell>
          <cell r="D2218">
            <v>16</v>
          </cell>
          <cell r="F2218">
            <v>0</v>
          </cell>
          <cell r="G2218">
            <v>0</v>
          </cell>
          <cell r="H2218">
            <v>210</v>
          </cell>
          <cell r="I2218">
            <v>0.41699999999999998</v>
          </cell>
          <cell r="J2218">
            <v>0</v>
          </cell>
          <cell r="L2218">
            <v>0</v>
          </cell>
          <cell r="M2218">
            <v>0</v>
          </cell>
          <cell r="N2218">
            <v>0</v>
          </cell>
          <cell r="P2218">
            <v>0</v>
          </cell>
        </row>
        <row r="2219">
          <cell r="A2219">
            <v>29511</v>
          </cell>
          <cell r="B2219">
            <v>1980</v>
          </cell>
          <cell r="C2219" t="str">
            <v>Oct</v>
          </cell>
          <cell r="D2219">
            <v>17</v>
          </cell>
          <cell r="F2219">
            <v>0</v>
          </cell>
          <cell r="G2219">
            <v>0</v>
          </cell>
          <cell r="H2219">
            <v>190</v>
          </cell>
          <cell r="I2219">
            <v>0.377</v>
          </cell>
          <cell r="J2219">
            <v>0</v>
          </cell>
          <cell r="L2219">
            <v>0</v>
          </cell>
          <cell r="M2219">
            <v>0</v>
          </cell>
          <cell r="N2219">
            <v>0</v>
          </cell>
          <cell r="P2219">
            <v>0</v>
          </cell>
        </row>
        <row r="2220">
          <cell r="A2220">
            <v>29512</v>
          </cell>
          <cell r="B2220">
            <v>1980</v>
          </cell>
          <cell r="C2220" t="str">
            <v>Oct</v>
          </cell>
          <cell r="D2220">
            <v>18</v>
          </cell>
          <cell r="F2220">
            <v>0</v>
          </cell>
          <cell r="G2220">
            <v>0</v>
          </cell>
          <cell r="H2220">
            <v>174</v>
          </cell>
          <cell r="I2220">
            <v>0.34499999999999997</v>
          </cell>
          <cell r="J2220">
            <v>0</v>
          </cell>
          <cell r="L2220">
            <v>0</v>
          </cell>
          <cell r="M2220">
            <v>0</v>
          </cell>
          <cell r="N2220">
            <v>0</v>
          </cell>
          <cell r="P2220">
            <v>0</v>
          </cell>
        </row>
        <row r="2221">
          <cell r="A2221">
            <v>29513</v>
          </cell>
          <cell r="B2221">
            <v>1980</v>
          </cell>
          <cell r="C2221" t="str">
            <v>Oct</v>
          </cell>
          <cell r="D2221">
            <v>19</v>
          </cell>
          <cell r="F2221">
            <v>0</v>
          </cell>
          <cell r="G2221">
            <v>0</v>
          </cell>
          <cell r="H2221">
            <v>160</v>
          </cell>
          <cell r="I2221">
            <v>0.317</v>
          </cell>
          <cell r="J2221">
            <v>0</v>
          </cell>
          <cell r="L2221">
            <v>0</v>
          </cell>
          <cell r="M2221">
            <v>0</v>
          </cell>
          <cell r="N2221">
            <v>0</v>
          </cell>
          <cell r="P2221">
            <v>0</v>
          </cell>
        </row>
        <row r="2222">
          <cell r="A2222">
            <v>29514</v>
          </cell>
          <cell r="B2222">
            <v>1980</v>
          </cell>
          <cell r="C2222" t="str">
            <v>Oct</v>
          </cell>
          <cell r="D2222">
            <v>20</v>
          </cell>
          <cell r="F2222">
            <v>0</v>
          </cell>
          <cell r="G2222">
            <v>0</v>
          </cell>
          <cell r="H2222">
            <v>132</v>
          </cell>
          <cell r="I2222">
            <v>0.26200000000000001</v>
          </cell>
          <cell r="J2222">
            <v>0</v>
          </cell>
          <cell r="L2222">
            <v>0</v>
          </cell>
          <cell r="M2222">
            <v>0</v>
          </cell>
          <cell r="N2222">
            <v>0</v>
          </cell>
          <cell r="P2222">
            <v>0</v>
          </cell>
        </row>
        <row r="2223">
          <cell r="A2223">
            <v>29515</v>
          </cell>
          <cell r="B2223">
            <v>1980</v>
          </cell>
          <cell r="C2223" t="str">
            <v>Oct</v>
          </cell>
          <cell r="D2223">
            <v>21</v>
          </cell>
          <cell r="F2223">
            <v>0</v>
          </cell>
          <cell r="G2223">
            <v>0</v>
          </cell>
          <cell r="H2223">
            <v>184</v>
          </cell>
          <cell r="I2223">
            <v>0.36499999999999999</v>
          </cell>
          <cell r="J2223">
            <v>0</v>
          </cell>
          <cell r="L2223">
            <v>0</v>
          </cell>
          <cell r="M2223">
            <v>0</v>
          </cell>
          <cell r="N2223">
            <v>0</v>
          </cell>
          <cell r="P2223">
            <v>0</v>
          </cell>
        </row>
        <row r="2224">
          <cell r="A2224">
            <v>29516</v>
          </cell>
          <cell r="B2224">
            <v>1980</v>
          </cell>
          <cell r="C2224" t="str">
            <v>Oct</v>
          </cell>
          <cell r="D2224">
            <v>22</v>
          </cell>
          <cell r="F2224">
            <v>0</v>
          </cell>
          <cell r="G2224">
            <v>0</v>
          </cell>
          <cell r="H2224">
            <v>151</v>
          </cell>
          <cell r="I2224">
            <v>0.3</v>
          </cell>
          <cell r="J2224">
            <v>0</v>
          </cell>
          <cell r="L2224">
            <v>0</v>
          </cell>
          <cell r="M2224">
            <v>0</v>
          </cell>
          <cell r="N2224">
            <v>0</v>
          </cell>
          <cell r="P2224">
            <v>0</v>
          </cell>
        </row>
        <row r="2225">
          <cell r="A2225">
            <v>29517</v>
          </cell>
          <cell r="B2225">
            <v>1980</v>
          </cell>
          <cell r="C2225" t="str">
            <v>Oct</v>
          </cell>
          <cell r="D2225">
            <v>23</v>
          </cell>
          <cell r="F2225">
            <v>0</v>
          </cell>
          <cell r="G2225">
            <v>0</v>
          </cell>
          <cell r="H2225">
            <v>117</v>
          </cell>
          <cell r="I2225">
            <v>0.23200000000000001</v>
          </cell>
          <cell r="J2225">
            <v>0</v>
          </cell>
          <cell r="L2225">
            <v>0</v>
          </cell>
          <cell r="M2225">
            <v>0</v>
          </cell>
          <cell r="N2225">
            <v>0</v>
          </cell>
          <cell r="P2225">
            <v>0</v>
          </cell>
        </row>
        <row r="2226">
          <cell r="A2226">
            <v>29518</v>
          </cell>
          <cell r="B2226">
            <v>1980</v>
          </cell>
          <cell r="C2226" t="str">
            <v>Oct</v>
          </cell>
          <cell r="D2226">
            <v>24</v>
          </cell>
          <cell r="F2226">
            <v>0</v>
          </cell>
          <cell r="G2226">
            <v>0</v>
          </cell>
          <cell r="H2226">
            <v>99</v>
          </cell>
          <cell r="I2226">
            <v>0.19600000000000001</v>
          </cell>
          <cell r="J2226">
            <v>0</v>
          </cell>
          <cell r="L2226">
            <v>0</v>
          </cell>
          <cell r="M2226">
            <v>0</v>
          </cell>
          <cell r="N2226">
            <v>0</v>
          </cell>
          <cell r="P2226">
            <v>0</v>
          </cell>
        </row>
        <row r="2227">
          <cell r="A2227">
            <v>29519</v>
          </cell>
          <cell r="B2227">
            <v>1980</v>
          </cell>
          <cell r="C2227" t="str">
            <v>Oct</v>
          </cell>
          <cell r="D2227">
            <v>25</v>
          </cell>
          <cell r="F2227">
            <v>0</v>
          </cell>
          <cell r="G2227">
            <v>0</v>
          </cell>
          <cell r="H2227">
            <v>95</v>
          </cell>
          <cell r="I2227">
            <v>0.188</v>
          </cell>
          <cell r="J2227">
            <v>0</v>
          </cell>
          <cell r="L2227">
            <v>0</v>
          </cell>
          <cell r="M2227">
            <v>0</v>
          </cell>
          <cell r="N2227">
            <v>0</v>
          </cell>
          <cell r="P2227">
            <v>0</v>
          </cell>
        </row>
        <row r="2228">
          <cell r="A2228">
            <v>29520</v>
          </cell>
          <cell r="B2228">
            <v>1980</v>
          </cell>
          <cell r="C2228" t="str">
            <v>Oct</v>
          </cell>
          <cell r="D2228">
            <v>26</v>
          </cell>
          <cell r="F2228">
            <v>0</v>
          </cell>
          <cell r="G2228">
            <v>0</v>
          </cell>
          <cell r="H2228">
            <v>96</v>
          </cell>
          <cell r="I2228">
            <v>0.19</v>
          </cell>
          <cell r="J2228">
            <v>0</v>
          </cell>
          <cell r="L2228">
            <v>0</v>
          </cell>
          <cell r="M2228">
            <v>0</v>
          </cell>
          <cell r="N2228">
            <v>0</v>
          </cell>
          <cell r="P2228">
            <v>0</v>
          </cell>
        </row>
        <row r="2229">
          <cell r="A2229">
            <v>29521</v>
          </cell>
          <cell r="B2229">
            <v>1980</v>
          </cell>
          <cell r="C2229" t="str">
            <v>Oct</v>
          </cell>
          <cell r="D2229">
            <v>27</v>
          </cell>
          <cell r="F2229">
            <v>0</v>
          </cell>
          <cell r="G2229">
            <v>0</v>
          </cell>
          <cell r="H2229">
            <v>98</v>
          </cell>
          <cell r="I2229">
            <v>0.19400000000000001</v>
          </cell>
          <cell r="J2229">
            <v>0</v>
          </cell>
          <cell r="L2229">
            <v>0</v>
          </cell>
          <cell r="M2229">
            <v>0</v>
          </cell>
          <cell r="N2229">
            <v>0</v>
          </cell>
          <cell r="P2229">
            <v>0</v>
          </cell>
        </row>
        <row r="2230">
          <cell r="A2230">
            <v>29522</v>
          </cell>
          <cell r="B2230">
            <v>1980</v>
          </cell>
          <cell r="C2230" t="str">
            <v>Oct</v>
          </cell>
          <cell r="D2230">
            <v>28</v>
          </cell>
          <cell r="F2230">
            <v>0</v>
          </cell>
          <cell r="G2230">
            <v>0</v>
          </cell>
          <cell r="H2230">
            <v>89</v>
          </cell>
          <cell r="I2230">
            <v>0.17699999999999999</v>
          </cell>
          <cell r="J2230">
            <v>0</v>
          </cell>
          <cell r="L2230">
            <v>0</v>
          </cell>
          <cell r="M2230">
            <v>0</v>
          </cell>
          <cell r="N2230">
            <v>0</v>
          </cell>
          <cell r="P2230">
            <v>0</v>
          </cell>
        </row>
        <row r="2231">
          <cell r="A2231">
            <v>29523</v>
          </cell>
          <cell r="B2231">
            <v>1980</v>
          </cell>
          <cell r="C2231" t="str">
            <v>Oct</v>
          </cell>
          <cell r="D2231">
            <v>29</v>
          </cell>
          <cell r="F2231">
            <v>0</v>
          </cell>
          <cell r="G2231">
            <v>0</v>
          </cell>
          <cell r="H2231">
            <v>89</v>
          </cell>
          <cell r="I2231">
            <v>0.17699999999999999</v>
          </cell>
          <cell r="J2231">
            <v>0</v>
          </cell>
          <cell r="L2231">
            <v>0</v>
          </cell>
          <cell r="M2231">
            <v>0</v>
          </cell>
          <cell r="N2231">
            <v>0</v>
          </cell>
          <cell r="P2231">
            <v>0</v>
          </cell>
        </row>
        <row r="2232">
          <cell r="A2232">
            <v>29524</v>
          </cell>
          <cell r="B2232">
            <v>1980</v>
          </cell>
          <cell r="C2232" t="str">
            <v>Oct</v>
          </cell>
          <cell r="D2232">
            <v>30</v>
          </cell>
          <cell r="F2232">
            <v>0</v>
          </cell>
          <cell r="G2232">
            <v>0</v>
          </cell>
          <cell r="H2232">
            <v>88</v>
          </cell>
          <cell r="I2232">
            <v>0.17499999999999999</v>
          </cell>
          <cell r="J2232">
            <v>0</v>
          </cell>
          <cell r="L2232">
            <v>0</v>
          </cell>
          <cell r="M2232">
            <v>0</v>
          </cell>
          <cell r="N2232">
            <v>0</v>
          </cell>
          <cell r="P2232">
            <v>0</v>
          </cell>
        </row>
        <row r="2233">
          <cell r="A2233">
            <v>29525</v>
          </cell>
          <cell r="B2233">
            <v>1980</v>
          </cell>
          <cell r="C2233" t="str">
            <v>Oct</v>
          </cell>
          <cell r="D2233">
            <v>31</v>
          </cell>
          <cell r="F2233">
            <v>0</v>
          </cell>
          <cell r="G2233">
            <v>0</v>
          </cell>
          <cell r="H2233">
            <v>87</v>
          </cell>
          <cell r="I2233">
            <v>0.17299999999999999</v>
          </cell>
          <cell r="J2233">
            <v>0</v>
          </cell>
          <cell r="L2233">
            <v>0</v>
          </cell>
          <cell r="M2233">
            <v>0</v>
          </cell>
          <cell r="N2233">
            <v>0</v>
          </cell>
          <cell r="P2233">
            <v>0</v>
          </cell>
        </row>
        <row r="2234">
          <cell r="A2234">
            <v>29526</v>
          </cell>
          <cell r="B2234">
            <v>1980</v>
          </cell>
          <cell r="C2234" t="str">
            <v>Nov</v>
          </cell>
          <cell r="D2234">
            <v>1</v>
          </cell>
          <cell r="F2234">
            <v>0</v>
          </cell>
          <cell r="G2234">
            <v>0</v>
          </cell>
          <cell r="H2234">
            <v>90</v>
          </cell>
          <cell r="I2234">
            <v>0.17899999999999999</v>
          </cell>
          <cell r="J2234">
            <v>0</v>
          </cell>
          <cell r="L2234">
            <v>0</v>
          </cell>
          <cell r="M2234">
            <v>0</v>
          </cell>
          <cell r="N2234">
            <v>0</v>
          </cell>
          <cell r="P2234">
            <v>0</v>
          </cell>
        </row>
        <row r="2235">
          <cell r="A2235">
            <v>29527</v>
          </cell>
          <cell r="B2235">
            <v>1980</v>
          </cell>
          <cell r="C2235" t="str">
            <v>Nov</v>
          </cell>
          <cell r="D2235">
            <v>2</v>
          </cell>
          <cell r="F2235">
            <v>0</v>
          </cell>
          <cell r="G2235">
            <v>0</v>
          </cell>
          <cell r="H2235">
            <v>89</v>
          </cell>
          <cell r="I2235">
            <v>0.17699999999999999</v>
          </cell>
          <cell r="J2235">
            <v>0</v>
          </cell>
          <cell r="L2235">
            <v>0</v>
          </cell>
          <cell r="M2235">
            <v>0</v>
          </cell>
          <cell r="N2235">
            <v>0</v>
          </cell>
          <cell r="P2235">
            <v>0</v>
          </cell>
        </row>
        <row r="2236">
          <cell r="A2236">
            <v>29528</v>
          </cell>
          <cell r="B2236">
            <v>1980</v>
          </cell>
          <cell r="C2236" t="str">
            <v>Nov</v>
          </cell>
          <cell r="D2236">
            <v>3</v>
          </cell>
          <cell r="F2236">
            <v>0</v>
          </cell>
          <cell r="G2236">
            <v>0</v>
          </cell>
          <cell r="H2236">
            <v>85</v>
          </cell>
          <cell r="I2236">
            <v>0.16900000000000001</v>
          </cell>
          <cell r="J2236">
            <v>0</v>
          </cell>
          <cell r="L2236">
            <v>0</v>
          </cell>
          <cell r="M2236">
            <v>0</v>
          </cell>
          <cell r="N2236">
            <v>0</v>
          </cell>
          <cell r="P2236">
            <v>0</v>
          </cell>
        </row>
        <row r="2237">
          <cell r="A2237">
            <v>29529</v>
          </cell>
          <cell r="B2237">
            <v>1980</v>
          </cell>
          <cell r="C2237" t="str">
            <v>Nov</v>
          </cell>
          <cell r="D2237">
            <v>4</v>
          </cell>
          <cell r="F2237">
            <v>0</v>
          </cell>
          <cell r="G2237">
            <v>0</v>
          </cell>
          <cell r="H2237">
            <v>83</v>
          </cell>
          <cell r="I2237">
            <v>0.16500000000000001</v>
          </cell>
          <cell r="J2237">
            <v>0</v>
          </cell>
          <cell r="L2237">
            <v>0</v>
          </cell>
          <cell r="M2237">
            <v>0</v>
          </cell>
          <cell r="N2237">
            <v>0</v>
          </cell>
          <cell r="P2237">
            <v>0</v>
          </cell>
        </row>
        <row r="2238">
          <cell r="A2238">
            <v>29530</v>
          </cell>
          <cell r="B2238">
            <v>1980</v>
          </cell>
          <cell r="C2238" t="str">
            <v>Nov</v>
          </cell>
          <cell r="D2238">
            <v>5</v>
          </cell>
          <cell r="F2238">
            <v>0</v>
          </cell>
          <cell r="G2238">
            <v>0</v>
          </cell>
          <cell r="H2238">
            <v>83</v>
          </cell>
          <cell r="I2238">
            <v>0.16500000000000001</v>
          </cell>
          <cell r="J2238">
            <v>0</v>
          </cell>
          <cell r="L2238">
            <v>0</v>
          </cell>
          <cell r="M2238">
            <v>0</v>
          </cell>
          <cell r="N2238">
            <v>0</v>
          </cell>
          <cell r="P2238">
            <v>0</v>
          </cell>
        </row>
        <row r="2239">
          <cell r="A2239">
            <v>29531</v>
          </cell>
          <cell r="B2239">
            <v>1980</v>
          </cell>
          <cell r="C2239" t="str">
            <v>Nov</v>
          </cell>
          <cell r="D2239">
            <v>6</v>
          </cell>
          <cell r="F2239">
            <v>0</v>
          </cell>
          <cell r="G2239">
            <v>0</v>
          </cell>
          <cell r="H2239">
            <v>80</v>
          </cell>
          <cell r="I2239">
            <v>0.159</v>
          </cell>
          <cell r="J2239">
            <v>0</v>
          </cell>
          <cell r="L2239">
            <v>0</v>
          </cell>
          <cell r="M2239">
            <v>0</v>
          </cell>
          <cell r="N2239">
            <v>0</v>
          </cell>
          <cell r="P2239">
            <v>0</v>
          </cell>
        </row>
        <row r="2240">
          <cell r="A2240">
            <v>29532</v>
          </cell>
          <cell r="B2240">
            <v>1980</v>
          </cell>
          <cell r="C2240" t="str">
            <v>Nov</v>
          </cell>
          <cell r="D2240">
            <v>7</v>
          </cell>
          <cell r="F2240">
            <v>0</v>
          </cell>
          <cell r="G2240">
            <v>0</v>
          </cell>
          <cell r="H2240">
            <v>71</v>
          </cell>
          <cell r="I2240">
            <v>0.14099999999999999</v>
          </cell>
          <cell r="J2240">
            <v>0</v>
          </cell>
          <cell r="L2240">
            <v>0</v>
          </cell>
          <cell r="M2240">
            <v>0</v>
          </cell>
          <cell r="N2240">
            <v>0</v>
          </cell>
          <cell r="P2240">
            <v>0</v>
          </cell>
        </row>
        <row r="2241">
          <cell r="A2241">
            <v>29533</v>
          </cell>
          <cell r="B2241">
            <v>1980</v>
          </cell>
          <cell r="C2241" t="str">
            <v>Nov</v>
          </cell>
          <cell r="D2241">
            <v>8</v>
          </cell>
          <cell r="F2241">
            <v>0</v>
          </cell>
          <cell r="G2241">
            <v>0</v>
          </cell>
          <cell r="H2241">
            <v>84</v>
          </cell>
          <cell r="I2241">
            <v>0.16700000000000001</v>
          </cell>
          <cell r="J2241">
            <v>0</v>
          </cell>
          <cell r="L2241">
            <v>0</v>
          </cell>
          <cell r="M2241">
            <v>0</v>
          </cell>
          <cell r="N2241">
            <v>0</v>
          </cell>
          <cell r="P2241">
            <v>0</v>
          </cell>
        </row>
        <row r="2242">
          <cell r="A2242">
            <v>29534</v>
          </cell>
          <cell r="B2242">
            <v>1980</v>
          </cell>
          <cell r="C2242" t="str">
            <v>Nov</v>
          </cell>
          <cell r="D2242">
            <v>9</v>
          </cell>
          <cell r="F2242">
            <v>0</v>
          </cell>
          <cell r="G2242">
            <v>0</v>
          </cell>
          <cell r="H2242">
            <v>84</v>
          </cell>
          <cell r="I2242">
            <v>0.16700000000000001</v>
          </cell>
          <cell r="J2242">
            <v>0</v>
          </cell>
          <cell r="L2242">
            <v>0</v>
          </cell>
          <cell r="M2242">
            <v>0</v>
          </cell>
          <cell r="N2242">
            <v>0</v>
          </cell>
          <cell r="P2242">
            <v>0</v>
          </cell>
        </row>
        <row r="2243">
          <cell r="A2243">
            <v>29535</v>
          </cell>
          <cell r="B2243">
            <v>1980</v>
          </cell>
          <cell r="C2243" t="str">
            <v>Nov</v>
          </cell>
          <cell r="D2243">
            <v>10</v>
          </cell>
          <cell r="F2243">
            <v>0</v>
          </cell>
          <cell r="G2243">
            <v>0</v>
          </cell>
          <cell r="H2243">
            <v>83</v>
          </cell>
          <cell r="I2243">
            <v>0.16500000000000001</v>
          </cell>
          <cell r="J2243">
            <v>0</v>
          </cell>
          <cell r="L2243">
            <v>0</v>
          </cell>
          <cell r="M2243">
            <v>0</v>
          </cell>
          <cell r="N2243">
            <v>0</v>
          </cell>
          <cell r="P2243">
            <v>0</v>
          </cell>
        </row>
        <row r="2244">
          <cell r="A2244">
            <v>29536</v>
          </cell>
          <cell r="B2244">
            <v>1980</v>
          </cell>
          <cell r="C2244" t="str">
            <v>Nov</v>
          </cell>
          <cell r="D2244">
            <v>11</v>
          </cell>
          <cell r="F2244">
            <v>0</v>
          </cell>
          <cell r="G2244">
            <v>0</v>
          </cell>
          <cell r="H2244">
            <v>81</v>
          </cell>
          <cell r="I2244">
            <v>0.161</v>
          </cell>
          <cell r="J2244">
            <v>0</v>
          </cell>
          <cell r="L2244">
            <v>0</v>
          </cell>
          <cell r="M2244">
            <v>0</v>
          </cell>
          <cell r="N2244">
            <v>0</v>
          </cell>
          <cell r="P2244">
            <v>0</v>
          </cell>
        </row>
        <row r="2245">
          <cell r="A2245">
            <v>29537</v>
          </cell>
          <cell r="B2245">
            <v>1980</v>
          </cell>
          <cell r="C2245" t="str">
            <v>Nov</v>
          </cell>
          <cell r="D2245">
            <v>12</v>
          </cell>
          <cell r="F2245">
            <v>0</v>
          </cell>
          <cell r="G2245">
            <v>0</v>
          </cell>
          <cell r="H2245">
            <v>83</v>
          </cell>
          <cell r="I2245">
            <v>0.16500000000000001</v>
          </cell>
          <cell r="J2245">
            <v>0</v>
          </cell>
          <cell r="L2245">
            <v>0</v>
          </cell>
          <cell r="M2245">
            <v>0</v>
          </cell>
          <cell r="N2245">
            <v>0</v>
          </cell>
          <cell r="P2245">
            <v>0</v>
          </cell>
        </row>
        <row r="2246">
          <cell r="A2246">
            <v>29538</v>
          </cell>
          <cell r="B2246">
            <v>1980</v>
          </cell>
          <cell r="C2246" t="str">
            <v>Nov</v>
          </cell>
          <cell r="D2246">
            <v>13</v>
          </cell>
          <cell r="F2246">
            <v>0</v>
          </cell>
          <cell r="G2246">
            <v>0</v>
          </cell>
          <cell r="H2246">
            <v>84</v>
          </cell>
          <cell r="I2246">
            <v>0.16700000000000001</v>
          </cell>
          <cell r="J2246">
            <v>0</v>
          </cell>
          <cell r="L2246">
            <v>0</v>
          </cell>
          <cell r="M2246">
            <v>0</v>
          </cell>
          <cell r="N2246">
            <v>0</v>
          </cell>
          <cell r="P2246">
            <v>0</v>
          </cell>
        </row>
        <row r="2247">
          <cell r="A2247">
            <v>29539</v>
          </cell>
          <cell r="B2247">
            <v>1980</v>
          </cell>
          <cell r="C2247" t="str">
            <v>Nov</v>
          </cell>
          <cell r="D2247">
            <v>14</v>
          </cell>
          <cell r="F2247">
            <v>0</v>
          </cell>
          <cell r="G2247">
            <v>0</v>
          </cell>
          <cell r="H2247">
            <v>78</v>
          </cell>
          <cell r="I2247">
            <v>0.155</v>
          </cell>
          <cell r="J2247">
            <v>0</v>
          </cell>
          <cell r="L2247">
            <v>0</v>
          </cell>
          <cell r="M2247">
            <v>0</v>
          </cell>
          <cell r="N2247">
            <v>0</v>
          </cell>
          <cell r="P2247">
            <v>0</v>
          </cell>
        </row>
        <row r="2248">
          <cell r="A2248">
            <v>29540</v>
          </cell>
          <cell r="B2248">
            <v>1980</v>
          </cell>
          <cell r="C2248" t="str">
            <v>Nov</v>
          </cell>
          <cell r="D2248">
            <v>15</v>
          </cell>
          <cell r="F2248">
            <v>0</v>
          </cell>
          <cell r="G2248">
            <v>0</v>
          </cell>
          <cell r="H2248">
            <v>80</v>
          </cell>
          <cell r="I2248">
            <v>0.159</v>
          </cell>
          <cell r="J2248">
            <v>0</v>
          </cell>
          <cell r="L2248">
            <v>0</v>
          </cell>
          <cell r="M2248">
            <v>0</v>
          </cell>
          <cell r="N2248">
            <v>0</v>
          </cell>
          <cell r="P2248">
            <v>0</v>
          </cell>
        </row>
        <row r="2249">
          <cell r="A2249">
            <v>29541</v>
          </cell>
          <cell r="B2249">
            <v>1980</v>
          </cell>
          <cell r="C2249" t="str">
            <v>Nov</v>
          </cell>
          <cell r="D2249">
            <v>16</v>
          </cell>
          <cell r="F2249">
            <v>0</v>
          </cell>
          <cell r="G2249">
            <v>0</v>
          </cell>
          <cell r="H2249">
            <v>81</v>
          </cell>
          <cell r="I2249">
            <v>0.161</v>
          </cell>
          <cell r="J2249">
            <v>0</v>
          </cell>
          <cell r="L2249">
            <v>0</v>
          </cell>
          <cell r="M2249">
            <v>0</v>
          </cell>
          <cell r="N2249">
            <v>0</v>
          </cell>
          <cell r="P2249">
            <v>0</v>
          </cell>
        </row>
        <row r="2250">
          <cell r="A2250">
            <v>29542</v>
          </cell>
          <cell r="B2250">
            <v>1980</v>
          </cell>
          <cell r="C2250" t="str">
            <v>Nov</v>
          </cell>
          <cell r="D2250">
            <v>17</v>
          </cell>
          <cell r="F2250">
            <v>0</v>
          </cell>
          <cell r="G2250">
            <v>0</v>
          </cell>
          <cell r="H2250">
            <v>80</v>
          </cell>
          <cell r="I2250">
            <v>0.159</v>
          </cell>
          <cell r="J2250">
            <v>0</v>
          </cell>
          <cell r="L2250">
            <v>0</v>
          </cell>
          <cell r="M2250">
            <v>0</v>
          </cell>
          <cell r="N2250">
            <v>0</v>
          </cell>
          <cell r="P2250">
            <v>0</v>
          </cell>
        </row>
        <row r="2251">
          <cell r="A2251">
            <v>29543</v>
          </cell>
          <cell r="B2251">
            <v>1980</v>
          </cell>
          <cell r="C2251" t="str">
            <v>Nov</v>
          </cell>
          <cell r="D2251">
            <v>18</v>
          </cell>
          <cell r="F2251">
            <v>0</v>
          </cell>
          <cell r="G2251">
            <v>0</v>
          </cell>
          <cell r="H2251">
            <v>79</v>
          </cell>
          <cell r="I2251">
            <v>0.157</v>
          </cell>
          <cell r="J2251">
            <v>0</v>
          </cell>
          <cell r="L2251">
            <v>0</v>
          </cell>
          <cell r="M2251">
            <v>0</v>
          </cell>
          <cell r="N2251">
            <v>0</v>
          </cell>
          <cell r="P2251">
            <v>0</v>
          </cell>
        </row>
        <row r="2252">
          <cell r="A2252">
            <v>29544</v>
          </cell>
          <cell r="B2252">
            <v>1980</v>
          </cell>
          <cell r="C2252" t="str">
            <v>Nov</v>
          </cell>
          <cell r="D2252">
            <v>19</v>
          </cell>
          <cell r="F2252">
            <v>0</v>
          </cell>
          <cell r="G2252">
            <v>0</v>
          </cell>
          <cell r="H2252">
            <v>80</v>
          </cell>
          <cell r="I2252">
            <v>0.159</v>
          </cell>
          <cell r="J2252">
            <v>0</v>
          </cell>
          <cell r="L2252">
            <v>0</v>
          </cell>
          <cell r="M2252">
            <v>0</v>
          </cell>
          <cell r="N2252">
            <v>0</v>
          </cell>
          <cell r="P2252">
            <v>0</v>
          </cell>
        </row>
        <row r="2253">
          <cell r="A2253">
            <v>29545</v>
          </cell>
          <cell r="B2253">
            <v>1980</v>
          </cell>
          <cell r="C2253" t="str">
            <v>Nov</v>
          </cell>
          <cell r="D2253">
            <v>20</v>
          </cell>
          <cell r="F2253">
            <v>0</v>
          </cell>
          <cell r="G2253">
            <v>0</v>
          </cell>
          <cell r="H2253">
            <v>81</v>
          </cell>
          <cell r="I2253">
            <v>0.161</v>
          </cell>
          <cell r="J2253">
            <v>0</v>
          </cell>
          <cell r="L2253">
            <v>0</v>
          </cell>
          <cell r="M2253">
            <v>0</v>
          </cell>
          <cell r="N2253">
            <v>0</v>
          </cell>
          <cell r="P2253">
            <v>0</v>
          </cell>
        </row>
        <row r="2254">
          <cell r="A2254">
            <v>29546</v>
          </cell>
          <cell r="B2254">
            <v>1980</v>
          </cell>
          <cell r="C2254" t="str">
            <v>Nov</v>
          </cell>
          <cell r="D2254">
            <v>21</v>
          </cell>
          <cell r="F2254">
            <v>0</v>
          </cell>
          <cell r="G2254">
            <v>0</v>
          </cell>
          <cell r="H2254">
            <v>80</v>
          </cell>
          <cell r="I2254">
            <v>0.159</v>
          </cell>
          <cell r="J2254">
            <v>0</v>
          </cell>
          <cell r="L2254">
            <v>0</v>
          </cell>
          <cell r="M2254">
            <v>0</v>
          </cell>
          <cell r="N2254">
            <v>0</v>
          </cell>
          <cell r="P2254">
            <v>0</v>
          </cell>
        </row>
        <row r="2255">
          <cell r="A2255">
            <v>29547</v>
          </cell>
          <cell r="B2255">
            <v>1980</v>
          </cell>
          <cell r="C2255" t="str">
            <v>Nov</v>
          </cell>
          <cell r="D2255">
            <v>22</v>
          </cell>
          <cell r="F2255">
            <v>0</v>
          </cell>
          <cell r="G2255">
            <v>0</v>
          </cell>
          <cell r="H2255">
            <v>82</v>
          </cell>
          <cell r="I2255">
            <v>0.16300000000000001</v>
          </cell>
          <cell r="J2255">
            <v>0</v>
          </cell>
          <cell r="L2255">
            <v>0</v>
          </cell>
          <cell r="M2255">
            <v>0</v>
          </cell>
          <cell r="N2255">
            <v>0</v>
          </cell>
          <cell r="P2255">
            <v>0</v>
          </cell>
        </row>
        <row r="2256">
          <cell r="A2256">
            <v>29548</v>
          </cell>
          <cell r="B2256">
            <v>1980</v>
          </cell>
          <cell r="C2256" t="str">
            <v>Nov</v>
          </cell>
          <cell r="D2256">
            <v>23</v>
          </cell>
          <cell r="F2256">
            <v>0</v>
          </cell>
          <cell r="G2256">
            <v>0</v>
          </cell>
          <cell r="H2256">
            <v>83</v>
          </cell>
          <cell r="I2256">
            <v>0.16500000000000001</v>
          </cell>
          <cell r="J2256">
            <v>0</v>
          </cell>
          <cell r="L2256">
            <v>0</v>
          </cell>
          <cell r="M2256">
            <v>0</v>
          </cell>
          <cell r="N2256">
            <v>0</v>
          </cell>
          <cell r="P2256">
            <v>0</v>
          </cell>
        </row>
        <row r="2257">
          <cell r="A2257">
            <v>29549</v>
          </cell>
          <cell r="B2257">
            <v>1980</v>
          </cell>
          <cell r="C2257" t="str">
            <v>Nov</v>
          </cell>
          <cell r="D2257">
            <v>24</v>
          </cell>
          <cell r="F2257">
            <v>0</v>
          </cell>
          <cell r="G2257">
            <v>0</v>
          </cell>
          <cell r="H2257">
            <v>86</v>
          </cell>
          <cell r="I2257">
            <v>0.17100000000000001</v>
          </cell>
          <cell r="J2257">
            <v>0</v>
          </cell>
          <cell r="L2257">
            <v>0</v>
          </cell>
          <cell r="M2257">
            <v>0</v>
          </cell>
          <cell r="N2257">
            <v>0</v>
          </cell>
          <cell r="P2257">
            <v>0</v>
          </cell>
        </row>
        <row r="2258">
          <cell r="A2258">
            <v>29550</v>
          </cell>
          <cell r="B2258">
            <v>1980</v>
          </cell>
          <cell r="C2258" t="str">
            <v>Nov</v>
          </cell>
          <cell r="D2258">
            <v>25</v>
          </cell>
          <cell r="F2258">
            <v>0</v>
          </cell>
          <cell r="G2258">
            <v>0</v>
          </cell>
          <cell r="H2258">
            <v>84</v>
          </cell>
          <cell r="I2258">
            <v>0.16700000000000001</v>
          </cell>
          <cell r="J2258">
            <v>0</v>
          </cell>
          <cell r="L2258">
            <v>0</v>
          </cell>
          <cell r="M2258">
            <v>0</v>
          </cell>
          <cell r="N2258">
            <v>0</v>
          </cell>
          <cell r="P2258">
            <v>0</v>
          </cell>
        </row>
        <row r="2259">
          <cell r="A2259">
            <v>29551</v>
          </cell>
          <cell r="B2259">
            <v>1980</v>
          </cell>
          <cell r="C2259" t="str">
            <v>Nov</v>
          </cell>
          <cell r="D2259">
            <v>26</v>
          </cell>
          <cell r="F2259">
            <v>0</v>
          </cell>
          <cell r="G2259">
            <v>0</v>
          </cell>
          <cell r="H2259">
            <v>83</v>
          </cell>
          <cell r="I2259">
            <v>0.16500000000000001</v>
          </cell>
          <cell r="J2259">
            <v>0</v>
          </cell>
          <cell r="L2259">
            <v>0</v>
          </cell>
          <cell r="M2259">
            <v>0</v>
          </cell>
          <cell r="N2259">
            <v>0</v>
          </cell>
          <cell r="P2259">
            <v>0</v>
          </cell>
        </row>
        <row r="2260">
          <cell r="A2260">
            <v>29552</v>
          </cell>
          <cell r="B2260">
            <v>1980</v>
          </cell>
          <cell r="C2260" t="str">
            <v>Nov</v>
          </cell>
          <cell r="D2260">
            <v>27</v>
          </cell>
          <cell r="F2260">
            <v>0</v>
          </cell>
          <cell r="G2260">
            <v>0</v>
          </cell>
          <cell r="H2260">
            <v>84</v>
          </cell>
          <cell r="I2260">
            <v>0.16700000000000001</v>
          </cell>
          <cell r="J2260">
            <v>0</v>
          </cell>
          <cell r="L2260">
            <v>0</v>
          </cell>
          <cell r="M2260">
            <v>0</v>
          </cell>
          <cell r="N2260">
            <v>0</v>
          </cell>
          <cell r="P2260">
            <v>0</v>
          </cell>
        </row>
        <row r="2261">
          <cell r="A2261">
            <v>29553</v>
          </cell>
          <cell r="B2261">
            <v>1980</v>
          </cell>
          <cell r="C2261" t="str">
            <v>Nov</v>
          </cell>
          <cell r="D2261">
            <v>28</v>
          </cell>
          <cell r="F2261">
            <v>0</v>
          </cell>
          <cell r="G2261">
            <v>0</v>
          </cell>
          <cell r="H2261">
            <v>83</v>
          </cell>
          <cell r="I2261">
            <v>0.16500000000000001</v>
          </cell>
          <cell r="J2261">
            <v>0</v>
          </cell>
          <cell r="L2261">
            <v>0</v>
          </cell>
          <cell r="M2261">
            <v>0</v>
          </cell>
          <cell r="N2261">
            <v>0</v>
          </cell>
          <cell r="P2261">
            <v>0</v>
          </cell>
        </row>
        <row r="2262">
          <cell r="A2262">
            <v>29554</v>
          </cell>
          <cell r="B2262">
            <v>1980</v>
          </cell>
          <cell r="C2262" t="str">
            <v>Nov</v>
          </cell>
          <cell r="D2262">
            <v>29</v>
          </cell>
          <cell r="F2262">
            <v>0</v>
          </cell>
          <cell r="G2262">
            <v>0</v>
          </cell>
          <cell r="H2262">
            <v>80</v>
          </cell>
          <cell r="I2262">
            <v>0.159</v>
          </cell>
          <cell r="J2262">
            <v>0</v>
          </cell>
          <cell r="L2262">
            <v>0</v>
          </cell>
          <cell r="M2262">
            <v>0</v>
          </cell>
          <cell r="N2262">
            <v>0</v>
          </cell>
          <cell r="P2262">
            <v>0</v>
          </cell>
        </row>
        <row r="2263">
          <cell r="A2263">
            <v>29555</v>
          </cell>
          <cell r="B2263">
            <v>1980</v>
          </cell>
          <cell r="C2263" t="str">
            <v>Nov</v>
          </cell>
          <cell r="D2263">
            <v>30</v>
          </cell>
          <cell r="F2263">
            <v>0</v>
          </cell>
          <cell r="G2263">
            <v>0</v>
          </cell>
          <cell r="H2263">
            <v>81</v>
          </cell>
          <cell r="I2263">
            <v>0.161</v>
          </cell>
          <cell r="J2263">
            <v>0</v>
          </cell>
          <cell r="L2263">
            <v>0</v>
          </cell>
          <cell r="M2263">
            <v>0</v>
          </cell>
          <cell r="N2263">
            <v>0</v>
          </cell>
          <cell r="P2263">
            <v>0</v>
          </cell>
        </row>
        <row r="2264">
          <cell r="A2264">
            <v>29556</v>
          </cell>
          <cell r="B2264">
            <v>1980</v>
          </cell>
          <cell r="C2264" t="str">
            <v>Dec</v>
          </cell>
          <cell r="D2264">
            <v>1</v>
          </cell>
          <cell r="F2264">
            <v>0</v>
          </cell>
          <cell r="G2264">
            <v>0</v>
          </cell>
          <cell r="H2264">
            <v>84</v>
          </cell>
          <cell r="I2264">
            <v>0.16700000000000001</v>
          </cell>
          <cell r="J2264">
            <v>0</v>
          </cell>
          <cell r="L2264">
            <v>0</v>
          </cell>
          <cell r="M2264">
            <v>0</v>
          </cell>
          <cell r="N2264">
            <v>0</v>
          </cell>
          <cell r="P2264">
            <v>0</v>
          </cell>
        </row>
        <row r="2265">
          <cell r="A2265">
            <v>29557</v>
          </cell>
          <cell r="B2265">
            <v>1980</v>
          </cell>
          <cell r="C2265" t="str">
            <v>Dec</v>
          </cell>
          <cell r="D2265">
            <v>2</v>
          </cell>
          <cell r="F2265">
            <v>0</v>
          </cell>
          <cell r="G2265">
            <v>0</v>
          </cell>
          <cell r="H2265">
            <v>84</v>
          </cell>
          <cell r="I2265">
            <v>0.16700000000000001</v>
          </cell>
          <cell r="J2265">
            <v>0</v>
          </cell>
          <cell r="L2265">
            <v>0</v>
          </cell>
          <cell r="M2265">
            <v>0</v>
          </cell>
          <cell r="N2265">
            <v>0</v>
          </cell>
          <cell r="P2265">
            <v>0</v>
          </cell>
        </row>
        <row r="2266">
          <cell r="A2266">
            <v>29558</v>
          </cell>
          <cell r="B2266">
            <v>1980</v>
          </cell>
          <cell r="C2266" t="str">
            <v>Dec</v>
          </cell>
          <cell r="D2266">
            <v>3</v>
          </cell>
          <cell r="F2266">
            <v>0</v>
          </cell>
          <cell r="G2266">
            <v>0</v>
          </cell>
          <cell r="H2266">
            <v>134</v>
          </cell>
          <cell r="I2266">
            <v>0.26600000000000001</v>
          </cell>
          <cell r="J2266">
            <v>0</v>
          </cell>
          <cell r="L2266">
            <v>0</v>
          </cell>
          <cell r="M2266">
            <v>0</v>
          </cell>
          <cell r="N2266">
            <v>0</v>
          </cell>
          <cell r="P2266">
            <v>0</v>
          </cell>
        </row>
        <row r="2267">
          <cell r="A2267">
            <v>29559</v>
          </cell>
          <cell r="B2267">
            <v>1980</v>
          </cell>
          <cell r="C2267" t="str">
            <v>Dec</v>
          </cell>
          <cell r="D2267">
            <v>4</v>
          </cell>
          <cell r="F2267">
            <v>0</v>
          </cell>
          <cell r="G2267">
            <v>0</v>
          </cell>
          <cell r="H2267">
            <v>172</v>
          </cell>
          <cell r="I2267">
            <v>0.34100000000000003</v>
          </cell>
          <cell r="J2267">
            <v>0</v>
          </cell>
          <cell r="L2267">
            <v>0</v>
          </cell>
          <cell r="M2267">
            <v>0</v>
          </cell>
          <cell r="N2267">
            <v>0</v>
          </cell>
          <cell r="P2267">
            <v>0</v>
          </cell>
        </row>
        <row r="2268">
          <cell r="A2268">
            <v>29560</v>
          </cell>
          <cell r="B2268">
            <v>1980</v>
          </cell>
          <cell r="C2268" t="str">
            <v>Dec</v>
          </cell>
          <cell r="D2268">
            <v>5</v>
          </cell>
          <cell r="F2268">
            <v>0</v>
          </cell>
          <cell r="G2268">
            <v>0</v>
          </cell>
          <cell r="H2268">
            <v>171</v>
          </cell>
          <cell r="I2268">
            <v>0.33900000000000002</v>
          </cell>
          <cell r="J2268">
            <v>0</v>
          </cell>
          <cell r="L2268">
            <v>0</v>
          </cell>
          <cell r="M2268">
            <v>0</v>
          </cell>
          <cell r="N2268">
            <v>0</v>
          </cell>
          <cell r="P2268">
            <v>0</v>
          </cell>
        </row>
        <row r="2269">
          <cell r="A2269">
            <v>29561</v>
          </cell>
          <cell r="B2269">
            <v>1980</v>
          </cell>
          <cell r="C2269" t="str">
            <v>Dec</v>
          </cell>
          <cell r="D2269">
            <v>6</v>
          </cell>
          <cell r="F2269">
            <v>0</v>
          </cell>
          <cell r="G2269">
            <v>0</v>
          </cell>
          <cell r="H2269">
            <v>156</v>
          </cell>
          <cell r="I2269">
            <v>0.309</v>
          </cell>
          <cell r="J2269">
            <v>0</v>
          </cell>
          <cell r="L2269">
            <v>0</v>
          </cell>
          <cell r="M2269">
            <v>0</v>
          </cell>
          <cell r="N2269">
            <v>0</v>
          </cell>
          <cell r="P2269">
            <v>0</v>
          </cell>
        </row>
        <row r="2270">
          <cell r="A2270">
            <v>29562</v>
          </cell>
          <cell r="B2270">
            <v>1980</v>
          </cell>
          <cell r="C2270" t="str">
            <v>Dec</v>
          </cell>
          <cell r="D2270">
            <v>7</v>
          </cell>
          <cell r="F2270">
            <v>0</v>
          </cell>
          <cell r="G2270">
            <v>0</v>
          </cell>
          <cell r="H2270">
            <v>129</v>
          </cell>
          <cell r="I2270">
            <v>0.25600000000000001</v>
          </cell>
          <cell r="J2270">
            <v>0</v>
          </cell>
          <cell r="L2270">
            <v>0</v>
          </cell>
          <cell r="M2270">
            <v>0</v>
          </cell>
          <cell r="N2270">
            <v>0</v>
          </cell>
          <cell r="P2270">
            <v>0</v>
          </cell>
        </row>
        <row r="2271">
          <cell r="A2271">
            <v>29563</v>
          </cell>
          <cell r="B2271">
            <v>1980</v>
          </cell>
          <cell r="C2271" t="str">
            <v>Dec</v>
          </cell>
          <cell r="D2271">
            <v>8</v>
          </cell>
          <cell r="F2271">
            <v>0</v>
          </cell>
          <cell r="G2271">
            <v>0</v>
          </cell>
          <cell r="H2271">
            <v>96</v>
          </cell>
          <cell r="I2271">
            <v>0.19</v>
          </cell>
          <cell r="J2271">
            <v>0</v>
          </cell>
          <cell r="L2271">
            <v>0</v>
          </cell>
          <cell r="M2271">
            <v>0</v>
          </cell>
          <cell r="N2271">
            <v>0</v>
          </cell>
          <cell r="P2271">
            <v>0</v>
          </cell>
        </row>
        <row r="2272">
          <cell r="A2272">
            <v>29564</v>
          </cell>
          <cell r="B2272">
            <v>1980</v>
          </cell>
          <cell r="C2272" t="str">
            <v>Dec</v>
          </cell>
          <cell r="D2272">
            <v>9</v>
          </cell>
          <cell r="F2272">
            <v>0</v>
          </cell>
          <cell r="G2272">
            <v>0</v>
          </cell>
          <cell r="H2272">
            <v>88</v>
          </cell>
          <cell r="I2272">
            <v>0.17499999999999999</v>
          </cell>
          <cell r="J2272">
            <v>0</v>
          </cell>
          <cell r="L2272">
            <v>0</v>
          </cell>
          <cell r="M2272">
            <v>0</v>
          </cell>
          <cell r="N2272">
            <v>0</v>
          </cell>
          <cell r="P2272">
            <v>0</v>
          </cell>
        </row>
        <row r="2273">
          <cell r="A2273">
            <v>29565</v>
          </cell>
          <cell r="B2273">
            <v>1980</v>
          </cell>
          <cell r="C2273" t="str">
            <v>Dec</v>
          </cell>
          <cell r="D2273">
            <v>10</v>
          </cell>
          <cell r="F2273">
            <v>0</v>
          </cell>
          <cell r="G2273">
            <v>0</v>
          </cell>
          <cell r="H2273">
            <v>112</v>
          </cell>
          <cell r="I2273">
            <v>0.222</v>
          </cell>
          <cell r="J2273">
            <v>0</v>
          </cell>
          <cell r="L2273">
            <v>0</v>
          </cell>
          <cell r="M2273">
            <v>0</v>
          </cell>
          <cell r="N2273">
            <v>0</v>
          </cell>
          <cell r="P2273">
            <v>0</v>
          </cell>
        </row>
        <row r="2274">
          <cell r="A2274">
            <v>29566</v>
          </cell>
          <cell r="B2274">
            <v>1980</v>
          </cell>
          <cell r="C2274" t="str">
            <v>Dec</v>
          </cell>
          <cell r="D2274">
            <v>11</v>
          </cell>
          <cell r="F2274">
            <v>0</v>
          </cell>
          <cell r="G2274">
            <v>0</v>
          </cell>
          <cell r="H2274">
            <v>108</v>
          </cell>
          <cell r="I2274">
            <v>0.214</v>
          </cell>
          <cell r="J2274">
            <v>0</v>
          </cell>
          <cell r="L2274">
            <v>0</v>
          </cell>
          <cell r="M2274">
            <v>0</v>
          </cell>
          <cell r="N2274">
            <v>0</v>
          </cell>
          <cell r="P2274">
            <v>0</v>
          </cell>
        </row>
        <row r="2275">
          <cell r="A2275">
            <v>29567</v>
          </cell>
          <cell r="B2275">
            <v>1980</v>
          </cell>
          <cell r="C2275" t="str">
            <v>Dec</v>
          </cell>
          <cell r="D2275">
            <v>12</v>
          </cell>
          <cell r="F2275">
            <v>0</v>
          </cell>
          <cell r="G2275">
            <v>0</v>
          </cell>
          <cell r="H2275">
            <v>102</v>
          </cell>
          <cell r="I2275">
            <v>0.20200000000000001</v>
          </cell>
          <cell r="J2275">
            <v>0</v>
          </cell>
          <cell r="L2275">
            <v>0</v>
          </cell>
          <cell r="M2275">
            <v>0</v>
          </cell>
          <cell r="N2275">
            <v>0</v>
          </cell>
          <cell r="P2275">
            <v>0</v>
          </cell>
        </row>
        <row r="2276">
          <cell r="A2276">
            <v>29568</v>
          </cell>
          <cell r="B2276">
            <v>1980</v>
          </cell>
          <cell r="C2276" t="str">
            <v>Dec</v>
          </cell>
          <cell r="D2276">
            <v>13</v>
          </cell>
          <cell r="F2276">
            <v>0</v>
          </cell>
          <cell r="G2276">
            <v>0</v>
          </cell>
          <cell r="H2276">
            <v>92</v>
          </cell>
          <cell r="I2276">
            <v>0.182</v>
          </cell>
          <cell r="J2276">
            <v>0</v>
          </cell>
          <cell r="L2276">
            <v>0</v>
          </cell>
          <cell r="M2276">
            <v>0</v>
          </cell>
          <cell r="N2276">
            <v>0</v>
          </cell>
          <cell r="P2276">
            <v>0</v>
          </cell>
        </row>
        <row r="2277">
          <cell r="A2277">
            <v>29569</v>
          </cell>
          <cell r="B2277">
            <v>1980</v>
          </cell>
          <cell r="C2277" t="str">
            <v>Dec</v>
          </cell>
          <cell r="D2277">
            <v>14</v>
          </cell>
          <cell r="F2277">
            <v>0</v>
          </cell>
          <cell r="G2277">
            <v>0</v>
          </cell>
          <cell r="H2277">
            <v>85</v>
          </cell>
          <cell r="I2277">
            <v>0.16900000000000001</v>
          </cell>
          <cell r="J2277">
            <v>0</v>
          </cell>
          <cell r="L2277">
            <v>0</v>
          </cell>
          <cell r="M2277">
            <v>0</v>
          </cell>
          <cell r="N2277">
            <v>0</v>
          </cell>
          <cell r="P2277">
            <v>0</v>
          </cell>
        </row>
        <row r="2278">
          <cell r="A2278">
            <v>29570</v>
          </cell>
          <cell r="B2278">
            <v>1980</v>
          </cell>
          <cell r="C2278" t="str">
            <v>Dec</v>
          </cell>
          <cell r="D2278">
            <v>15</v>
          </cell>
          <cell r="F2278">
            <v>0</v>
          </cell>
          <cell r="G2278">
            <v>0</v>
          </cell>
          <cell r="H2278">
            <v>76</v>
          </cell>
          <cell r="I2278">
            <v>0.151</v>
          </cell>
          <cell r="J2278">
            <v>0</v>
          </cell>
          <cell r="L2278">
            <v>0</v>
          </cell>
          <cell r="M2278">
            <v>0</v>
          </cell>
          <cell r="N2278">
            <v>0</v>
          </cell>
          <cell r="P2278">
            <v>0</v>
          </cell>
        </row>
        <row r="2279">
          <cell r="A2279">
            <v>29571</v>
          </cell>
          <cell r="B2279">
            <v>1980</v>
          </cell>
          <cell r="C2279" t="str">
            <v>Dec</v>
          </cell>
          <cell r="D2279">
            <v>16</v>
          </cell>
          <cell r="F2279">
            <v>0</v>
          </cell>
          <cell r="G2279">
            <v>0</v>
          </cell>
          <cell r="H2279">
            <v>78</v>
          </cell>
          <cell r="I2279">
            <v>0.155</v>
          </cell>
          <cell r="J2279">
            <v>0</v>
          </cell>
          <cell r="L2279">
            <v>0</v>
          </cell>
          <cell r="M2279">
            <v>0</v>
          </cell>
          <cell r="N2279">
            <v>0</v>
          </cell>
          <cell r="P2279">
            <v>0</v>
          </cell>
        </row>
        <row r="2280">
          <cell r="A2280">
            <v>29572</v>
          </cell>
          <cell r="B2280">
            <v>1980</v>
          </cell>
          <cell r="C2280" t="str">
            <v>Dec</v>
          </cell>
          <cell r="D2280">
            <v>17</v>
          </cell>
          <cell r="F2280">
            <v>0</v>
          </cell>
          <cell r="G2280">
            <v>0</v>
          </cell>
          <cell r="H2280">
            <v>81</v>
          </cell>
          <cell r="I2280">
            <v>0.161</v>
          </cell>
          <cell r="J2280">
            <v>0</v>
          </cell>
          <cell r="L2280">
            <v>0</v>
          </cell>
          <cell r="M2280">
            <v>0</v>
          </cell>
          <cell r="N2280">
            <v>0</v>
          </cell>
          <cell r="P2280">
            <v>0</v>
          </cell>
        </row>
        <row r="2281">
          <cell r="A2281">
            <v>29573</v>
          </cell>
          <cell r="B2281">
            <v>1980</v>
          </cell>
          <cell r="C2281" t="str">
            <v>Dec</v>
          </cell>
          <cell r="D2281">
            <v>18</v>
          </cell>
          <cell r="F2281">
            <v>0</v>
          </cell>
          <cell r="G2281">
            <v>0</v>
          </cell>
          <cell r="H2281">
            <v>93</v>
          </cell>
          <cell r="I2281">
            <v>0.184</v>
          </cell>
          <cell r="J2281">
            <v>0</v>
          </cell>
          <cell r="L2281">
            <v>0</v>
          </cell>
          <cell r="M2281">
            <v>0</v>
          </cell>
          <cell r="N2281">
            <v>0</v>
          </cell>
          <cell r="P2281">
            <v>0</v>
          </cell>
        </row>
        <row r="2282">
          <cell r="A2282">
            <v>29574</v>
          </cell>
          <cell r="B2282">
            <v>1980</v>
          </cell>
          <cell r="C2282" t="str">
            <v>Dec</v>
          </cell>
          <cell r="D2282">
            <v>19</v>
          </cell>
          <cell r="F2282">
            <v>0</v>
          </cell>
          <cell r="G2282">
            <v>0</v>
          </cell>
          <cell r="H2282">
            <v>98</v>
          </cell>
          <cell r="I2282">
            <v>0.19400000000000001</v>
          </cell>
          <cell r="J2282">
            <v>0</v>
          </cell>
          <cell r="L2282">
            <v>0</v>
          </cell>
          <cell r="M2282">
            <v>0</v>
          </cell>
          <cell r="N2282">
            <v>0</v>
          </cell>
          <cell r="P2282">
            <v>0</v>
          </cell>
        </row>
        <row r="2283">
          <cell r="A2283">
            <v>29575</v>
          </cell>
          <cell r="B2283">
            <v>1980</v>
          </cell>
          <cell r="C2283" t="str">
            <v>Dec</v>
          </cell>
          <cell r="D2283">
            <v>20</v>
          </cell>
          <cell r="F2283">
            <v>0</v>
          </cell>
          <cell r="G2283">
            <v>0</v>
          </cell>
          <cell r="H2283">
            <v>97</v>
          </cell>
          <cell r="I2283">
            <v>0.192</v>
          </cell>
          <cell r="J2283">
            <v>0</v>
          </cell>
          <cell r="L2283">
            <v>0</v>
          </cell>
          <cell r="M2283">
            <v>0</v>
          </cell>
          <cell r="N2283">
            <v>0</v>
          </cell>
          <cell r="P2283">
            <v>0</v>
          </cell>
        </row>
        <row r="2284">
          <cell r="A2284">
            <v>29576</v>
          </cell>
          <cell r="B2284">
            <v>1980</v>
          </cell>
          <cell r="C2284" t="str">
            <v>Dec</v>
          </cell>
          <cell r="D2284">
            <v>21</v>
          </cell>
          <cell r="F2284">
            <v>0</v>
          </cell>
          <cell r="G2284">
            <v>0</v>
          </cell>
          <cell r="H2284">
            <v>97</v>
          </cell>
          <cell r="I2284">
            <v>0.192</v>
          </cell>
          <cell r="J2284">
            <v>0</v>
          </cell>
          <cell r="L2284">
            <v>0</v>
          </cell>
          <cell r="M2284">
            <v>0</v>
          </cell>
          <cell r="N2284">
            <v>0</v>
          </cell>
          <cell r="P2284">
            <v>0</v>
          </cell>
        </row>
        <row r="2285">
          <cell r="A2285">
            <v>29577</v>
          </cell>
          <cell r="B2285">
            <v>1980</v>
          </cell>
          <cell r="C2285" t="str">
            <v>Dec</v>
          </cell>
          <cell r="D2285">
            <v>22</v>
          </cell>
          <cell r="F2285">
            <v>0</v>
          </cell>
          <cell r="G2285">
            <v>0</v>
          </cell>
          <cell r="H2285">
            <v>100</v>
          </cell>
          <cell r="I2285">
            <v>0.19800000000000001</v>
          </cell>
          <cell r="J2285">
            <v>0</v>
          </cell>
          <cell r="L2285">
            <v>0</v>
          </cell>
          <cell r="M2285">
            <v>0</v>
          </cell>
          <cell r="N2285">
            <v>0</v>
          </cell>
          <cell r="P2285">
            <v>0</v>
          </cell>
        </row>
        <row r="2286">
          <cell r="A2286">
            <v>29578</v>
          </cell>
          <cell r="B2286">
            <v>1980</v>
          </cell>
          <cell r="C2286" t="str">
            <v>Dec</v>
          </cell>
          <cell r="D2286">
            <v>23</v>
          </cell>
          <cell r="F2286">
            <v>0</v>
          </cell>
          <cell r="G2286">
            <v>0</v>
          </cell>
          <cell r="H2286">
            <v>104</v>
          </cell>
          <cell r="I2286">
            <v>0.20599999999999999</v>
          </cell>
          <cell r="J2286">
            <v>0</v>
          </cell>
          <cell r="L2286">
            <v>0</v>
          </cell>
          <cell r="M2286">
            <v>0</v>
          </cell>
          <cell r="N2286">
            <v>0</v>
          </cell>
          <cell r="P2286">
            <v>0</v>
          </cell>
        </row>
        <row r="2287">
          <cell r="A2287">
            <v>29579</v>
          </cell>
          <cell r="B2287">
            <v>1980</v>
          </cell>
          <cell r="C2287" t="str">
            <v>Dec</v>
          </cell>
          <cell r="D2287">
            <v>24</v>
          </cell>
          <cell r="F2287">
            <v>0</v>
          </cell>
          <cell r="G2287">
            <v>0</v>
          </cell>
          <cell r="H2287">
            <v>103</v>
          </cell>
          <cell r="I2287">
            <v>0.20399999999999999</v>
          </cell>
          <cell r="J2287">
            <v>0</v>
          </cell>
          <cell r="L2287">
            <v>0</v>
          </cell>
          <cell r="M2287">
            <v>0</v>
          </cell>
          <cell r="N2287">
            <v>0</v>
          </cell>
          <cell r="P2287">
            <v>0</v>
          </cell>
        </row>
        <row r="2288">
          <cell r="A2288">
            <v>29580</v>
          </cell>
          <cell r="B2288">
            <v>1980</v>
          </cell>
          <cell r="C2288" t="str">
            <v>Dec</v>
          </cell>
          <cell r="D2288">
            <v>25</v>
          </cell>
          <cell r="F2288">
            <v>0</v>
          </cell>
          <cell r="G2288">
            <v>0</v>
          </cell>
          <cell r="H2288">
            <v>104</v>
          </cell>
          <cell r="I2288">
            <v>0.20599999999999999</v>
          </cell>
          <cell r="J2288">
            <v>0</v>
          </cell>
          <cell r="L2288">
            <v>0</v>
          </cell>
          <cell r="M2288">
            <v>0</v>
          </cell>
          <cell r="N2288">
            <v>0</v>
          </cell>
          <cell r="P2288">
            <v>0</v>
          </cell>
        </row>
        <row r="2289">
          <cell r="A2289">
            <v>29581</v>
          </cell>
          <cell r="B2289">
            <v>1980</v>
          </cell>
          <cell r="C2289" t="str">
            <v>Dec</v>
          </cell>
          <cell r="D2289">
            <v>26</v>
          </cell>
          <cell r="F2289">
            <v>0</v>
          </cell>
          <cell r="G2289">
            <v>0</v>
          </cell>
          <cell r="H2289">
            <v>112</v>
          </cell>
          <cell r="I2289">
            <v>0.222</v>
          </cell>
          <cell r="J2289">
            <v>0</v>
          </cell>
          <cell r="L2289">
            <v>0</v>
          </cell>
          <cell r="M2289">
            <v>0</v>
          </cell>
          <cell r="N2289">
            <v>0</v>
          </cell>
          <cell r="P2289">
            <v>0</v>
          </cell>
        </row>
        <row r="2290">
          <cell r="A2290">
            <v>29582</v>
          </cell>
          <cell r="B2290">
            <v>1980</v>
          </cell>
          <cell r="C2290" t="str">
            <v>Dec</v>
          </cell>
          <cell r="D2290">
            <v>27</v>
          </cell>
          <cell r="F2290">
            <v>0</v>
          </cell>
          <cell r="G2290">
            <v>0</v>
          </cell>
          <cell r="H2290">
            <v>116</v>
          </cell>
          <cell r="I2290">
            <v>0.23</v>
          </cell>
          <cell r="J2290">
            <v>0</v>
          </cell>
          <cell r="L2290">
            <v>0</v>
          </cell>
          <cell r="M2290">
            <v>0</v>
          </cell>
          <cell r="N2290">
            <v>0</v>
          </cell>
          <cell r="P2290">
            <v>0</v>
          </cell>
        </row>
        <row r="2291">
          <cell r="A2291">
            <v>29583</v>
          </cell>
          <cell r="B2291">
            <v>1980</v>
          </cell>
          <cell r="C2291" t="str">
            <v>Dec</v>
          </cell>
          <cell r="D2291">
            <v>28</v>
          </cell>
          <cell r="F2291">
            <v>0</v>
          </cell>
          <cell r="G2291">
            <v>0</v>
          </cell>
          <cell r="H2291">
            <v>116</v>
          </cell>
          <cell r="I2291">
            <v>0.23</v>
          </cell>
          <cell r="J2291">
            <v>0</v>
          </cell>
          <cell r="L2291">
            <v>0</v>
          </cell>
          <cell r="M2291">
            <v>0</v>
          </cell>
          <cell r="N2291">
            <v>0</v>
          </cell>
          <cell r="P2291">
            <v>0</v>
          </cell>
        </row>
        <row r="2292">
          <cell r="A2292">
            <v>29584</v>
          </cell>
          <cell r="B2292">
            <v>1980</v>
          </cell>
          <cell r="C2292" t="str">
            <v>Dec</v>
          </cell>
          <cell r="D2292">
            <v>29</v>
          </cell>
          <cell r="F2292">
            <v>0</v>
          </cell>
          <cell r="G2292">
            <v>0</v>
          </cell>
          <cell r="H2292">
            <v>114</v>
          </cell>
          <cell r="I2292">
            <v>0.22600000000000001</v>
          </cell>
          <cell r="J2292">
            <v>0</v>
          </cell>
          <cell r="L2292">
            <v>0</v>
          </cell>
          <cell r="M2292">
            <v>0</v>
          </cell>
          <cell r="N2292">
            <v>0</v>
          </cell>
          <cell r="P2292">
            <v>0</v>
          </cell>
        </row>
        <row r="2293">
          <cell r="A2293">
            <v>29585</v>
          </cell>
          <cell r="B2293">
            <v>1980</v>
          </cell>
          <cell r="C2293" t="str">
            <v>Dec</v>
          </cell>
          <cell r="D2293">
            <v>30</v>
          </cell>
          <cell r="F2293">
            <v>0</v>
          </cell>
          <cell r="G2293">
            <v>0</v>
          </cell>
          <cell r="H2293">
            <v>111</v>
          </cell>
          <cell r="I2293">
            <v>0.22</v>
          </cell>
          <cell r="J2293">
            <v>0</v>
          </cell>
          <cell r="L2293">
            <v>0</v>
          </cell>
          <cell r="M2293">
            <v>0</v>
          </cell>
          <cell r="N2293">
            <v>0</v>
          </cell>
          <cell r="P2293">
            <v>0</v>
          </cell>
        </row>
        <row r="2294">
          <cell r="A2294">
            <v>29586</v>
          </cell>
          <cell r="B2294">
            <v>1980</v>
          </cell>
          <cell r="C2294" t="str">
            <v>Dec</v>
          </cell>
          <cell r="D2294">
            <v>31</v>
          </cell>
          <cell r="F2294">
            <v>0</v>
          </cell>
          <cell r="G2294">
            <v>0</v>
          </cell>
          <cell r="H2294">
            <v>104</v>
          </cell>
          <cell r="I2294">
            <v>0.20599999999999999</v>
          </cell>
          <cell r="J2294">
            <v>0</v>
          </cell>
          <cell r="L2294">
            <v>0</v>
          </cell>
          <cell r="M2294">
            <v>0</v>
          </cell>
          <cell r="N2294">
            <v>0</v>
          </cell>
          <cell r="P2294">
            <v>0</v>
          </cell>
        </row>
        <row r="2295">
          <cell r="A2295">
            <v>29587</v>
          </cell>
          <cell r="B2295">
            <v>1981</v>
          </cell>
          <cell r="C2295" t="str">
            <v>Jan</v>
          </cell>
          <cell r="D2295">
            <v>1</v>
          </cell>
          <cell r="F2295">
            <v>0</v>
          </cell>
          <cell r="G2295">
            <v>0</v>
          </cell>
          <cell r="H2295">
            <v>100</v>
          </cell>
          <cell r="I2295">
            <v>0.19800000000000001</v>
          </cell>
          <cell r="J2295">
            <v>0</v>
          </cell>
          <cell r="L2295">
            <v>0</v>
          </cell>
          <cell r="M2295">
            <v>0</v>
          </cell>
          <cell r="N2295">
            <v>0</v>
          </cell>
          <cell r="P2295">
            <v>0</v>
          </cell>
        </row>
        <row r="2296">
          <cell r="A2296">
            <v>29588</v>
          </cell>
          <cell r="B2296">
            <v>1981</v>
          </cell>
          <cell r="C2296" t="str">
            <v>Jan</v>
          </cell>
          <cell r="D2296">
            <v>2</v>
          </cell>
          <cell r="F2296">
            <v>0</v>
          </cell>
          <cell r="G2296">
            <v>0</v>
          </cell>
          <cell r="H2296">
            <v>100</v>
          </cell>
          <cell r="I2296">
            <v>0.19800000000000001</v>
          </cell>
          <cell r="J2296">
            <v>0</v>
          </cell>
          <cell r="L2296">
            <v>0</v>
          </cell>
          <cell r="M2296">
            <v>0</v>
          </cell>
          <cell r="N2296">
            <v>0</v>
          </cell>
          <cell r="P2296">
            <v>0</v>
          </cell>
        </row>
        <row r="2297">
          <cell r="A2297">
            <v>29589</v>
          </cell>
          <cell r="B2297">
            <v>1981</v>
          </cell>
          <cell r="C2297" t="str">
            <v>Jan</v>
          </cell>
          <cell r="D2297">
            <v>3</v>
          </cell>
          <cell r="F2297">
            <v>0</v>
          </cell>
          <cell r="G2297">
            <v>0</v>
          </cell>
          <cell r="H2297">
            <v>97</v>
          </cell>
          <cell r="I2297">
            <v>0.192</v>
          </cell>
          <cell r="J2297">
            <v>0</v>
          </cell>
          <cell r="L2297">
            <v>0</v>
          </cell>
          <cell r="M2297">
            <v>0</v>
          </cell>
          <cell r="N2297">
            <v>0</v>
          </cell>
          <cell r="P2297">
            <v>0</v>
          </cell>
        </row>
        <row r="2298">
          <cell r="A2298">
            <v>29590</v>
          </cell>
          <cell r="B2298">
            <v>1981</v>
          </cell>
          <cell r="C2298" t="str">
            <v>Jan</v>
          </cell>
          <cell r="D2298">
            <v>4</v>
          </cell>
          <cell r="F2298">
            <v>0</v>
          </cell>
          <cell r="G2298">
            <v>0</v>
          </cell>
          <cell r="H2298">
            <v>98</v>
          </cell>
          <cell r="I2298">
            <v>0.19400000000000001</v>
          </cell>
          <cell r="J2298">
            <v>0</v>
          </cell>
          <cell r="L2298">
            <v>0</v>
          </cell>
          <cell r="M2298">
            <v>0</v>
          </cell>
          <cell r="N2298">
            <v>0</v>
          </cell>
          <cell r="P2298">
            <v>0</v>
          </cell>
        </row>
        <row r="2299">
          <cell r="A2299">
            <v>29591</v>
          </cell>
          <cell r="B2299">
            <v>1981</v>
          </cell>
          <cell r="C2299" t="str">
            <v>Jan</v>
          </cell>
          <cell r="D2299">
            <v>5</v>
          </cell>
          <cell r="F2299">
            <v>0</v>
          </cell>
          <cell r="G2299">
            <v>0</v>
          </cell>
          <cell r="H2299">
            <v>96</v>
          </cell>
          <cell r="I2299">
            <v>0.19</v>
          </cell>
          <cell r="J2299">
            <v>0</v>
          </cell>
          <cell r="L2299">
            <v>0</v>
          </cell>
          <cell r="M2299">
            <v>0</v>
          </cell>
          <cell r="N2299">
            <v>0</v>
          </cell>
          <cell r="P2299">
            <v>0</v>
          </cell>
        </row>
        <row r="2300">
          <cell r="A2300">
            <v>29592</v>
          </cell>
          <cell r="B2300">
            <v>1981</v>
          </cell>
          <cell r="C2300" t="str">
            <v>Jan</v>
          </cell>
          <cell r="D2300">
            <v>6</v>
          </cell>
          <cell r="F2300">
            <v>0</v>
          </cell>
          <cell r="G2300">
            <v>0</v>
          </cell>
          <cell r="H2300">
            <v>96</v>
          </cell>
          <cell r="I2300">
            <v>0.19</v>
          </cell>
          <cell r="J2300">
            <v>0</v>
          </cell>
          <cell r="L2300">
            <v>0</v>
          </cell>
          <cell r="M2300">
            <v>0</v>
          </cell>
          <cell r="N2300">
            <v>0</v>
          </cell>
          <cell r="P2300">
            <v>0</v>
          </cell>
        </row>
        <row r="2301">
          <cell r="A2301">
            <v>29593</v>
          </cell>
          <cell r="B2301">
            <v>1981</v>
          </cell>
          <cell r="C2301" t="str">
            <v>Jan</v>
          </cell>
          <cell r="D2301">
            <v>7</v>
          </cell>
          <cell r="F2301">
            <v>0</v>
          </cell>
          <cell r="G2301">
            <v>0</v>
          </cell>
          <cell r="H2301">
            <v>96</v>
          </cell>
          <cell r="I2301">
            <v>0.19</v>
          </cell>
          <cell r="J2301">
            <v>0</v>
          </cell>
          <cell r="L2301">
            <v>0</v>
          </cell>
          <cell r="M2301">
            <v>0</v>
          </cell>
          <cell r="N2301">
            <v>0</v>
          </cell>
          <cell r="P2301">
            <v>0</v>
          </cell>
        </row>
        <row r="2302">
          <cell r="A2302">
            <v>29594</v>
          </cell>
          <cell r="B2302">
            <v>1981</v>
          </cell>
          <cell r="C2302" t="str">
            <v>Jan</v>
          </cell>
          <cell r="D2302">
            <v>8</v>
          </cell>
          <cell r="F2302">
            <v>0</v>
          </cell>
          <cell r="G2302">
            <v>0</v>
          </cell>
          <cell r="H2302">
            <v>93</v>
          </cell>
          <cell r="I2302">
            <v>0.184</v>
          </cell>
          <cell r="J2302">
            <v>0</v>
          </cell>
          <cell r="L2302">
            <v>0</v>
          </cell>
          <cell r="M2302">
            <v>0</v>
          </cell>
          <cell r="N2302">
            <v>0</v>
          </cell>
          <cell r="P2302">
            <v>0</v>
          </cell>
        </row>
        <row r="2303">
          <cell r="A2303">
            <v>29595</v>
          </cell>
          <cell r="B2303">
            <v>1981</v>
          </cell>
          <cell r="C2303" t="str">
            <v>Jan</v>
          </cell>
          <cell r="D2303">
            <v>9</v>
          </cell>
          <cell r="F2303">
            <v>0</v>
          </cell>
          <cell r="G2303">
            <v>0</v>
          </cell>
          <cell r="H2303">
            <v>94</v>
          </cell>
          <cell r="I2303">
            <v>0.186</v>
          </cell>
          <cell r="J2303">
            <v>0</v>
          </cell>
          <cell r="L2303">
            <v>0</v>
          </cell>
          <cell r="M2303">
            <v>0</v>
          </cell>
          <cell r="N2303">
            <v>0</v>
          </cell>
          <cell r="P2303">
            <v>0</v>
          </cell>
        </row>
        <row r="2304">
          <cell r="A2304">
            <v>29596</v>
          </cell>
          <cell r="B2304">
            <v>1981</v>
          </cell>
          <cell r="C2304" t="str">
            <v>Jan</v>
          </cell>
          <cell r="D2304">
            <v>10</v>
          </cell>
          <cell r="F2304">
            <v>0</v>
          </cell>
          <cell r="G2304">
            <v>0</v>
          </cell>
          <cell r="H2304">
            <v>92</v>
          </cell>
          <cell r="I2304">
            <v>0.182</v>
          </cell>
          <cell r="J2304">
            <v>0</v>
          </cell>
          <cell r="L2304">
            <v>0</v>
          </cell>
          <cell r="M2304">
            <v>0</v>
          </cell>
          <cell r="N2304">
            <v>0</v>
          </cell>
          <cell r="P2304">
            <v>0</v>
          </cell>
        </row>
        <row r="2305">
          <cell r="A2305">
            <v>29597</v>
          </cell>
          <cell r="B2305">
            <v>1981</v>
          </cell>
          <cell r="C2305" t="str">
            <v>Jan</v>
          </cell>
          <cell r="D2305">
            <v>11</v>
          </cell>
          <cell r="F2305">
            <v>0</v>
          </cell>
          <cell r="G2305">
            <v>0</v>
          </cell>
          <cell r="H2305">
            <v>93</v>
          </cell>
          <cell r="I2305">
            <v>0.184</v>
          </cell>
          <cell r="J2305">
            <v>0</v>
          </cell>
          <cell r="L2305">
            <v>0</v>
          </cell>
          <cell r="M2305">
            <v>0</v>
          </cell>
          <cell r="N2305">
            <v>0</v>
          </cell>
          <cell r="P2305">
            <v>0</v>
          </cell>
        </row>
        <row r="2306">
          <cell r="A2306">
            <v>29598</v>
          </cell>
          <cell r="B2306">
            <v>1981</v>
          </cell>
          <cell r="C2306" t="str">
            <v>Jan</v>
          </cell>
          <cell r="D2306">
            <v>12</v>
          </cell>
          <cell r="F2306">
            <v>0</v>
          </cell>
          <cell r="G2306">
            <v>0</v>
          </cell>
          <cell r="H2306">
            <v>93</v>
          </cell>
          <cell r="I2306">
            <v>0.184</v>
          </cell>
          <cell r="J2306">
            <v>0</v>
          </cell>
          <cell r="L2306">
            <v>0</v>
          </cell>
          <cell r="M2306">
            <v>0</v>
          </cell>
          <cell r="N2306">
            <v>0</v>
          </cell>
          <cell r="P2306">
            <v>0</v>
          </cell>
        </row>
        <row r="2307">
          <cell r="A2307">
            <v>29599</v>
          </cell>
          <cell r="B2307">
            <v>1981</v>
          </cell>
          <cell r="C2307" t="str">
            <v>Jan</v>
          </cell>
          <cell r="D2307">
            <v>13</v>
          </cell>
          <cell r="F2307">
            <v>0</v>
          </cell>
          <cell r="G2307">
            <v>0</v>
          </cell>
          <cell r="H2307">
            <v>88</v>
          </cell>
          <cell r="I2307">
            <v>0.17499999999999999</v>
          </cell>
          <cell r="J2307">
            <v>0</v>
          </cell>
          <cell r="L2307">
            <v>0</v>
          </cell>
          <cell r="M2307">
            <v>0</v>
          </cell>
          <cell r="N2307">
            <v>0</v>
          </cell>
          <cell r="P2307">
            <v>0</v>
          </cell>
        </row>
        <row r="2308">
          <cell r="A2308">
            <v>29600</v>
          </cell>
          <cell r="B2308">
            <v>1981</v>
          </cell>
          <cell r="C2308" t="str">
            <v>Jan</v>
          </cell>
          <cell r="D2308">
            <v>14</v>
          </cell>
          <cell r="F2308">
            <v>0</v>
          </cell>
          <cell r="G2308">
            <v>0</v>
          </cell>
          <cell r="H2308">
            <v>85</v>
          </cell>
          <cell r="I2308">
            <v>0.16900000000000001</v>
          </cell>
          <cell r="J2308">
            <v>0</v>
          </cell>
          <cell r="L2308">
            <v>0</v>
          </cell>
          <cell r="M2308">
            <v>0</v>
          </cell>
          <cell r="N2308">
            <v>0</v>
          </cell>
          <cell r="P2308">
            <v>0</v>
          </cell>
        </row>
        <row r="2309">
          <cell r="A2309">
            <v>29601</v>
          </cell>
          <cell r="B2309">
            <v>1981</v>
          </cell>
          <cell r="C2309" t="str">
            <v>Jan</v>
          </cell>
          <cell r="D2309">
            <v>15</v>
          </cell>
          <cell r="F2309">
            <v>0</v>
          </cell>
          <cell r="G2309">
            <v>0</v>
          </cell>
          <cell r="H2309">
            <v>83</v>
          </cell>
          <cell r="I2309">
            <v>0.16500000000000001</v>
          </cell>
          <cell r="J2309">
            <v>0</v>
          </cell>
          <cell r="L2309">
            <v>0</v>
          </cell>
          <cell r="M2309">
            <v>0</v>
          </cell>
          <cell r="N2309">
            <v>0</v>
          </cell>
          <cell r="P2309">
            <v>0</v>
          </cell>
        </row>
        <row r="2310">
          <cell r="A2310">
            <v>29602</v>
          </cell>
          <cell r="B2310">
            <v>1981</v>
          </cell>
          <cell r="C2310" t="str">
            <v>Jan</v>
          </cell>
          <cell r="D2310">
            <v>16</v>
          </cell>
          <cell r="F2310">
            <v>0</v>
          </cell>
          <cell r="G2310">
            <v>0</v>
          </cell>
          <cell r="H2310">
            <v>83</v>
          </cell>
          <cell r="I2310">
            <v>0.16500000000000001</v>
          </cell>
          <cell r="J2310">
            <v>0</v>
          </cell>
          <cell r="L2310">
            <v>0</v>
          </cell>
          <cell r="M2310">
            <v>0</v>
          </cell>
          <cell r="N2310">
            <v>0</v>
          </cell>
          <cell r="P2310">
            <v>0</v>
          </cell>
        </row>
        <row r="2311">
          <cell r="A2311">
            <v>29603</v>
          </cell>
          <cell r="B2311">
            <v>1981</v>
          </cell>
          <cell r="C2311" t="str">
            <v>Jan</v>
          </cell>
          <cell r="D2311">
            <v>17</v>
          </cell>
          <cell r="F2311">
            <v>0</v>
          </cell>
          <cell r="G2311">
            <v>0</v>
          </cell>
          <cell r="H2311">
            <v>88</v>
          </cell>
          <cell r="I2311">
            <v>0.17499999999999999</v>
          </cell>
          <cell r="J2311">
            <v>0</v>
          </cell>
          <cell r="L2311">
            <v>0</v>
          </cell>
          <cell r="M2311">
            <v>0</v>
          </cell>
          <cell r="N2311">
            <v>0</v>
          </cell>
          <cell r="P2311">
            <v>0</v>
          </cell>
        </row>
        <row r="2312">
          <cell r="A2312">
            <v>29604</v>
          </cell>
          <cell r="B2312">
            <v>1981</v>
          </cell>
          <cell r="C2312" t="str">
            <v>Jan</v>
          </cell>
          <cell r="D2312">
            <v>18</v>
          </cell>
          <cell r="F2312">
            <v>0</v>
          </cell>
          <cell r="G2312">
            <v>0</v>
          </cell>
          <cell r="H2312">
            <v>88</v>
          </cell>
          <cell r="I2312">
            <v>0.17499999999999999</v>
          </cell>
          <cell r="J2312">
            <v>0</v>
          </cell>
          <cell r="L2312">
            <v>0</v>
          </cell>
          <cell r="M2312">
            <v>0</v>
          </cell>
          <cell r="N2312">
            <v>0</v>
          </cell>
          <cell r="P2312">
            <v>0</v>
          </cell>
        </row>
        <row r="2313">
          <cell r="A2313">
            <v>29605</v>
          </cell>
          <cell r="B2313">
            <v>1981</v>
          </cell>
          <cell r="C2313" t="str">
            <v>Jan</v>
          </cell>
          <cell r="D2313">
            <v>19</v>
          </cell>
          <cell r="F2313">
            <v>0</v>
          </cell>
          <cell r="G2313">
            <v>0</v>
          </cell>
          <cell r="H2313">
            <v>90</v>
          </cell>
          <cell r="I2313">
            <v>0.17899999999999999</v>
          </cell>
          <cell r="J2313">
            <v>0</v>
          </cell>
          <cell r="L2313">
            <v>0</v>
          </cell>
          <cell r="M2313">
            <v>0</v>
          </cell>
          <cell r="N2313">
            <v>0</v>
          </cell>
          <cell r="P2313">
            <v>0</v>
          </cell>
        </row>
        <row r="2314">
          <cell r="A2314">
            <v>29606</v>
          </cell>
          <cell r="B2314">
            <v>1981</v>
          </cell>
          <cell r="C2314" t="str">
            <v>Jan</v>
          </cell>
          <cell r="D2314">
            <v>20</v>
          </cell>
          <cell r="F2314">
            <v>0</v>
          </cell>
          <cell r="G2314">
            <v>0</v>
          </cell>
          <cell r="H2314">
            <v>89</v>
          </cell>
          <cell r="I2314">
            <v>0.17699999999999999</v>
          </cell>
          <cell r="J2314">
            <v>0</v>
          </cell>
          <cell r="L2314">
            <v>0</v>
          </cell>
          <cell r="M2314">
            <v>0</v>
          </cell>
          <cell r="N2314">
            <v>0</v>
          </cell>
          <cell r="P2314">
            <v>0</v>
          </cell>
        </row>
        <row r="2315">
          <cell r="A2315">
            <v>29607</v>
          </cell>
          <cell r="B2315">
            <v>1981</v>
          </cell>
          <cell r="C2315" t="str">
            <v>Jan</v>
          </cell>
          <cell r="D2315">
            <v>21</v>
          </cell>
          <cell r="F2315">
            <v>0</v>
          </cell>
          <cell r="G2315">
            <v>0</v>
          </cell>
          <cell r="H2315">
            <v>86</v>
          </cell>
          <cell r="I2315">
            <v>0.17100000000000001</v>
          </cell>
          <cell r="J2315">
            <v>0</v>
          </cell>
          <cell r="L2315">
            <v>0</v>
          </cell>
          <cell r="M2315">
            <v>0</v>
          </cell>
          <cell r="N2315">
            <v>0</v>
          </cell>
          <cell r="P2315">
            <v>0</v>
          </cell>
        </row>
        <row r="2316">
          <cell r="A2316">
            <v>29608</v>
          </cell>
          <cell r="B2316">
            <v>1981</v>
          </cell>
          <cell r="C2316" t="str">
            <v>Jan</v>
          </cell>
          <cell r="D2316">
            <v>22</v>
          </cell>
          <cell r="F2316">
            <v>0</v>
          </cell>
          <cell r="G2316">
            <v>0</v>
          </cell>
          <cell r="H2316">
            <v>95</v>
          </cell>
          <cell r="I2316">
            <v>0.188</v>
          </cell>
          <cell r="J2316">
            <v>0</v>
          </cell>
          <cell r="L2316">
            <v>0</v>
          </cell>
          <cell r="M2316">
            <v>0</v>
          </cell>
          <cell r="N2316">
            <v>0</v>
          </cell>
          <cell r="P2316">
            <v>0</v>
          </cell>
        </row>
        <row r="2317">
          <cell r="A2317">
            <v>29609</v>
          </cell>
          <cell r="B2317">
            <v>1981</v>
          </cell>
          <cell r="C2317" t="str">
            <v>Jan</v>
          </cell>
          <cell r="D2317">
            <v>23</v>
          </cell>
          <cell r="F2317">
            <v>0</v>
          </cell>
          <cell r="G2317">
            <v>0</v>
          </cell>
          <cell r="H2317">
            <v>89</v>
          </cell>
          <cell r="I2317">
            <v>0.17699999999999999</v>
          </cell>
          <cell r="J2317">
            <v>0</v>
          </cell>
          <cell r="L2317">
            <v>0</v>
          </cell>
          <cell r="M2317">
            <v>0</v>
          </cell>
          <cell r="N2317">
            <v>0</v>
          </cell>
          <cell r="P2317">
            <v>0</v>
          </cell>
        </row>
        <row r="2318">
          <cell r="A2318">
            <v>29610</v>
          </cell>
          <cell r="B2318">
            <v>1981</v>
          </cell>
          <cell r="C2318" t="str">
            <v>Jan</v>
          </cell>
          <cell r="D2318">
            <v>24</v>
          </cell>
          <cell r="F2318">
            <v>0</v>
          </cell>
          <cell r="G2318">
            <v>0</v>
          </cell>
          <cell r="H2318">
            <v>86</v>
          </cell>
          <cell r="I2318">
            <v>0.17100000000000001</v>
          </cell>
          <cell r="J2318">
            <v>0</v>
          </cell>
          <cell r="L2318">
            <v>0</v>
          </cell>
          <cell r="M2318">
            <v>0</v>
          </cell>
          <cell r="N2318">
            <v>0</v>
          </cell>
          <cell r="P2318">
            <v>0</v>
          </cell>
        </row>
        <row r="2319">
          <cell r="A2319">
            <v>29611</v>
          </cell>
          <cell r="B2319">
            <v>1981</v>
          </cell>
          <cell r="C2319" t="str">
            <v>Jan</v>
          </cell>
          <cell r="D2319">
            <v>25</v>
          </cell>
          <cell r="F2319">
            <v>0</v>
          </cell>
          <cell r="G2319">
            <v>0</v>
          </cell>
          <cell r="H2319">
            <v>86</v>
          </cell>
          <cell r="I2319">
            <v>0.17100000000000001</v>
          </cell>
          <cell r="J2319">
            <v>0</v>
          </cell>
          <cell r="L2319">
            <v>0</v>
          </cell>
          <cell r="M2319">
            <v>0</v>
          </cell>
          <cell r="N2319">
            <v>0</v>
          </cell>
          <cell r="P2319">
            <v>0</v>
          </cell>
        </row>
        <row r="2320">
          <cell r="A2320">
            <v>29612</v>
          </cell>
          <cell r="B2320">
            <v>1981</v>
          </cell>
          <cell r="C2320" t="str">
            <v>Jan</v>
          </cell>
          <cell r="D2320">
            <v>26</v>
          </cell>
          <cell r="F2320">
            <v>0</v>
          </cell>
          <cell r="G2320">
            <v>0</v>
          </cell>
          <cell r="H2320">
            <v>85</v>
          </cell>
          <cell r="I2320">
            <v>0.16900000000000001</v>
          </cell>
          <cell r="J2320">
            <v>0</v>
          </cell>
          <cell r="L2320">
            <v>0</v>
          </cell>
          <cell r="M2320">
            <v>0</v>
          </cell>
          <cell r="N2320">
            <v>0</v>
          </cell>
          <cell r="P2320">
            <v>0</v>
          </cell>
        </row>
        <row r="2321">
          <cell r="A2321">
            <v>29613</v>
          </cell>
          <cell r="B2321">
            <v>1981</v>
          </cell>
          <cell r="C2321" t="str">
            <v>Jan</v>
          </cell>
          <cell r="D2321">
            <v>27</v>
          </cell>
          <cell r="F2321">
            <v>0</v>
          </cell>
          <cell r="G2321">
            <v>0</v>
          </cell>
          <cell r="H2321">
            <v>93</v>
          </cell>
          <cell r="I2321">
            <v>0.184</v>
          </cell>
          <cell r="J2321">
            <v>0</v>
          </cell>
          <cell r="L2321">
            <v>0</v>
          </cell>
          <cell r="M2321">
            <v>0</v>
          </cell>
          <cell r="N2321">
            <v>0</v>
          </cell>
          <cell r="P2321">
            <v>0</v>
          </cell>
        </row>
        <row r="2322">
          <cell r="A2322">
            <v>29614</v>
          </cell>
          <cell r="B2322">
            <v>1981</v>
          </cell>
          <cell r="C2322" t="str">
            <v>Jan</v>
          </cell>
          <cell r="D2322">
            <v>28</v>
          </cell>
          <cell r="F2322">
            <v>0</v>
          </cell>
          <cell r="G2322">
            <v>0</v>
          </cell>
          <cell r="H2322">
            <v>93</v>
          </cell>
          <cell r="I2322">
            <v>0.184</v>
          </cell>
          <cell r="J2322">
            <v>0</v>
          </cell>
          <cell r="L2322">
            <v>0</v>
          </cell>
          <cell r="M2322">
            <v>0</v>
          </cell>
          <cell r="N2322">
            <v>0</v>
          </cell>
          <cell r="P2322">
            <v>0</v>
          </cell>
        </row>
        <row r="2323">
          <cell r="A2323">
            <v>29615</v>
          </cell>
          <cell r="B2323">
            <v>1981</v>
          </cell>
          <cell r="C2323" t="str">
            <v>Jan</v>
          </cell>
          <cell r="D2323">
            <v>29</v>
          </cell>
          <cell r="F2323">
            <v>0</v>
          </cell>
          <cell r="G2323">
            <v>0</v>
          </cell>
          <cell r="H2323">
            <v>98</v>
          </cell>
          <cell r="I2323">
            <v>0.19400000000000001</v>
          </cell>
          <cell r="J2323">
            <v>0</v>
          </cell>
          <cell r="L2323">
            <v>0</v>
          </cell>
          <cell r="M2323">
            <v>0</v>
          </cell>
          <cell r="N2323">
            <v>0</v>
          </cell>
          <cell r="P2323">
            <v>0</v>
          </cell>
        </row>
        <row r="2324">
          <cell r="A2324">
            <v>29616</v>
          </cell>
          <cell r="B2324">
            <v>1981</v>
          </cell>
          <cell r="C2324" t="str">
            <v>Jan</v>
          </cell>
          <cell r="D2324">
            <v>30</v>
          </cell>
          <cell r="F2324">
            <v>0</v>
          </cell>
          <cell r="G2324">
            <v>0</v>
          </cell>
          <cell r="H2324">
            <v>112</v>
          </cell>
          <cell r="I2324">
            <v>0.222</v>
          </cell>
          <cell r="J2324">
            <v>0</v>
          </cell>
          <cell r="L2324">
            <v>0</v>
          </cell>
          <cell r="M2324">
            <v>0</v>
          </cell>
          <cell r="N2324">
            <v>0</v>
          </cell>
          <cell r="P2324">
            <v>0</v>
          </cell>
        </row>
        <row r="2325">
          <cell r="A2325">
            <v>29617</v>
          </cell>
          <cell r="B2325">
            <v>1981</v>
          </cell>
          <cell r="C2325" t="str">
            <v>Jan</v>
          </cell>
          <cell r="D2325">
            <v>31</v>
          </cell>
          <cell r="F2325">
            <v>0</v>
          </cell>
          <cell r="G2325">
            <v>0</v>
          </cell>
          <cell r="H2325">
            <v>117</v>
          </cell>
          <cell r="I2325">
            <v>0.23200000000000001</v>
          </cell>
          <cell r="J2325">
            <v>0</v>
          </cell>
          <cell r="L2325">
            <v>0</v>
          </cell>
          <cell r="M2325">
            <v>0</v>
          </cell>
          <cell r="N2325">
            <v>0</v>
          </cell>
          <cell r="P2325">
            <v>0</v>
          </cell>
        </row>
        <row r="2326">
          <cell r="A2326">
            <v>29618</v>
          </cell>
          <cell r="B2326">
            <v>1981</v>
          </cell>
          <cell r="C2326" t="str">
            <v>Feb</v>
          </cell>
          <cell r="D2326">
            <v>1</v>
          </cell>
          <cell r="F2326">
            <v>0</v>
          </cell>
          <cell r="G2326">
            <v>0</v>
          </cell>
          <cell r="H2326">
            <v>117</v>
          </cell>
          <cell r="I2326">
            <v>0.23200000000000001</v>
          </cell>
          <cell r="J2326">
            <v>0</v>
          </cell>
          <cell r="L2326">
            <v>0</v>
          </cell>
          <cell r="M2326">
            <v>0</v>
          </cell>
          <cell r="N2326">
            <v>0</v>
          </cell>
          <cell r="P2326">
            <v>0</v>
          </cell>
        </row>
        <row r="2327">
          <cell r="A2327">
            <v>29619</v>
          </cell>
          <cell r="B2327">
            <v>1981</v>
          </cell>
          <cell r="C2327" t="str">
            <v>Feb</v>
          </cell>
          <cell r="D2327">
            <v>2</v>
          </cell>
          <cell r="F2327">
            <v>0</v>
          </cell>
          <cell r="G2327">
            <v>0</v>
          </cell>
          <cell r="H2327">
            <v>108</v>
          </cell>
          <cell r="I2327">
            <v>0.214</v>
          </cell>
          <cell r="J2327">
            <v>0</v>
          </cell>
          <cell r="L2327">
            <v>0</v>
          </cell>
          <cell r="M2327">
            <v>0</v>
          </cell>
          <cell r="N2327">
            <v>0</v>
          </cell>
          <cell r="P2327">
            <v>0</v>
          </cell>
        </row>
        <row r="2328">
          <cell r="A2328">
            <v>29620</v>
          </cell>
          <cell r="B2328">
            <v>1981</v>
          </cell>
          <cell r="C2328" t="str">
            <v>Feb</v>
          </cell>
          <cell r="D2328">
            <v>3</v>
          </cell>
          <cell r="F2328">
            <v>0</v>
          </cell>
          <cell r="G2328">
            <v>0</v>
          </cell>
          <cell r="H2328">
            <v>99</v>
          </cell>
          <cell r="I2328">
            <v>0.19600000000000001</v>
          </cell>
          <cell r="J2328">
            <v>0</v>
          </cell>
          <cell r="L2328">
            <v>0</v>
          </cell>
          <cell r="M2328">
            <v>0</v>
          </cell>
          <cell r="N2328">
            <v>0</v>
          </cell>
          <cell r="P2328">
            <v>0</v>
          </cell>
        </row>
        <row r="2329">
          <cell r="A2329">
            <v>29621</v>
          </cell>
          <cell r="B2329">
            <v>1981</v>
          </cell>
          <cell r="C2329" t="str">
            <v>Feb</v>
          </cell>
          <cell r="D2329">
            <v>4</v>
          </cell>
          <cell r="F2329">
            <v>0</v>
          </cell>
          <cell r="G2329">
            <v>0</v>
          </cell>
          <cell r="H2329">
            <v>87</v>
          </cell>
          <cell r="I2329">
            <v>0.17299999999999999</v>
          </cell>
          <cell r="J2329">
            <v>0</v>
          </cell>
          <cell r="L2329">
            <v>0</v>
          </cell>
          <cell r="M2329">
            <v>0</v>
          </cell>
          <cell r="N2329">
            <v>0</v>
          </cell>
          <cell r="P2329">
            <v>0</v>
          </cell>
        </row>
        <row r="2330">
          <cell r="A2330">
            <v>29622</v>
          </cell>
          <cell r="B2330">
            <v>1981</v>
          </cell>
          <cell r="C2330" t="str">
            <v>Feb</v>
          </cell>
          <cell r="D2330">
            <v>5</v>
          </cell>
          <cell r="F2330">
            <v>0</v>
          </cell>
          <cell r="G2330">
            <v>0</v>
          </cell>
          <cell r="H2330">
            <v>84</v>
          </cell>
          <cell r="I2330">
            <v>0.16700000000000001</v>
          </cell>
          <cell r="J2330">
            <v>0</v>
          </cell>
          <cell r="L2330">
            <v>0</v>
          </cell>
          <cell r="M2330">
            <v>0</v>
          </cell>
          <cell r="N2330">
            <v>0</v>
          </cell>
          <cell r="P2330">
            <v>0</v>
          </cell>
        </row>
        <row r="2331">
          <cell r="A2331">
            <v>29623</v>
          </cell>
          <cell r="B2331">
            <v>1981</v>
          </cell>
          <cell r="C2331" t="str">
            <v>Feb</v>
          </cell>
          <cell r="D2331">
            <v>6</v>
          </cell>
          <cell r="F2331">
            <v>0</v>
          </cell>
          <cell r="G2331">
            <v>0</v>
          </cell>
          <cell r="H2331">
            <v>85</v>
          </cell>
          <cell r="I2331">
            <v>0.16900000000000001</v>
          </cell>
          <cell r="J2331">
            <v>0</v>
          </cell>
          <cell r="L2331">
            <v>0</v>
          </cell>
          <cell r="M2331">
            <v>0</v>
          </cell>
          <cell r="N2331">
            <v>0</v>
          </cell>
          <cell r="P2331">
            <v>0</v>
          </cell>
        </row>
        <row r="2332">
          <cell r="A2332">
            <v>29624</v>
          </cell>
          <cell r="B2332">
            <v>1981</v>
          </cell>
          <cell r="C2332" t="str">
            <v>Feb</v>
          </cell>
          <cell r="D2332">
            <v>7</v>
          </cell>
          <cell r="F2332">
            <v>0</v>
          </cell>
          <cell r="G2332">
            <v>0</v>
          </cell>
          <cell r="H2332">
            <v>91</v>
          </cell>
          <cell r="I2332">
            <v>0.18</v>
          </cell>
          <cell r="J2332">
            <v>0</v>
          </cell>
          <cell r="L2332">
            <v>0</v>
          </cell>
          <cell r="M2332">
            <v>0</v>
          </cell>
          <cell r="N2332">
            <v>0</v>
          </cell>
          <cell r="P2332">
            <v>0</v>
          </cell>
        </row>
        <row r="2333">
          <cell r="A2333">
            <v>29625</v>
          </cell>
          <cell r="B2333">
            <v>1981</v>
          </cell>
          <cell r="C2333" t="str">
            <v>Feb</v>
          </cell>
          <cell r="D2333">
            <v>8</v>
          </cell>
          <cell r="F2333">
            <v>0</v>
          </cell>
          <cell r="G2333">
            <v>0</v>
          </cell>
          <cell r="H2333">
            <v>88</v>
          </cell>
          <cell r="I2333">
            <v>0.17499999999999999</v>
          </cell>
          <cell r="J2333">
            <v>0</v>
          </cell>
          <cell r="L2333">
            <v>0</v>
          </cell>
          <cell r="M2333">
            <v>0</v>
          </cell>
          <cell r="N2333">
            <v>0</v>
          </cell>
          <cell r="P2333">
            <v>0</v>
          </cell>
        </row>
        <row r="2334">
          <cell r="A2334">
            <v>29626</v>
          </cell>
          <cell r="B2334">
            <v>1981</v>
          </cell>
          <cell r="C2334" t="str">
            <v>Feb</v>
          </cell>
          <cell r="D2334">
            <v>9</v>
          </cell>
          <cell r="F2334">
            <v>0</v>
          </cell>
          <cell r="G2334">
            <v>0</v>
          </cell>
          <cell r="H2334">
            <v>87</v>
          </cell>
          <cell r="I2334">
            <v>0.17299999999999999</v>
          </cell>
          <cell r="J2334">
            <v>0</v>
          </cell>
          <cell r="L2334">
            <v>0</v>
          </cell>
          <cell r="M2334">
            <v>0</v>
          </cell>
          <cell r="N2334">
            <v>0</v>
          </cell>
          <cell r="P2334">
            <v>0</v>
          </cell>
        </row>
        <row r="2335">
          <cell r="A2335">
            <v>29627</v>
          </cell>
          <cell r="B2335">
            <v>1981</v>
          </cell>
          <cell r="C2335" t="str">
            <v>Feb</v>
          </cell>
          <cell r="D2335">
            <v>10</v>
          </cell>
          <cell r="F2335">
            <v>0</v>
          </cell>
          <cell r="G2335">
            <v>0</v>
          </cell>
          <cell r="H2335">
            <v>88</v>
          </cell>
          <cell r="I2335">
            <v>0.17499999999999999</v>
          </cell>
          <cell r="J2335">
            <v>0</v>
          </cell>
          <cell r="L2335">
            <v>0</v>
          </cell>
          <cell r="M2335">
            <v>0</v>
          </cell>
          <cell r="N2335">
            <v>0</v>
          </cell>
          <cell r="P2335">
            <v>0</v>
          </cell>
        </row>
        <row r="2336">
          <cell r="A2336">
            <v>29628</v>
          </cell>
          <cell r="B2336">
            <v>1981</v>
          </cell>
          <cell r="C2336" t="str">
            <v>Feb</v>
          </cell>
          <cell r="D2336">
            <v>11</v>
          </cell>
          <cell r="F2336">
            <v>0</v>
          </cell>
          <cell r="G2336">
            <v>0</v>
          </cell>
          <cell r="H2336">
            <v>89</v>
          </cell>
          <cell r="I2336">
            <v>0.17699999999999999</v>
          </cell>
          <cell r="J2336">
            <v>0</v>
          </cell>
          <cell r="L2336">
            <v>0</v>
          </cell>
          <cell r="M2336">
            <v>0</v>
          </cell>
          <cell r="N2336">
            <v>0</v>
          </cell>
          <cell r="P2336">
            <v>0</v>
          </cell>
        </row>
        <row r="2337">
          <cell r="A2337">
            <v>29629</v>
          </cell>
          <cell r="B2337">
            <v>1981</v>
          </cell>
          <cell r="C2337" t="str">
            <v>Feb</v>
          </cell>
          <cell r="D2337">
            <v>12</v>
          </cell>
          <cell r="F2337">
            <v>0</v>
          </cell>
          <cell r="G2337">
            <v>0</v>
          </cell>
          <cell r="H2337">
            <v>89</v>
          </cell>
          <cell r="I2337">
            <v>0.17699999999999999</v>
          </cell>
          <cell r="J2337">
            <v>0</v>
          </cell>
          <cell r="L2337">
            <v>0</v>
          </cell>
          <cell r="M2337">
            <v>0</v>
          </cell>
          <cell r="N2337">
            <v>0</v>
          </cell>
          <cell r="P2337">
            <v>0</v>
          </cell>
        </row>
        <row r="2338">
          <cell r="A2338">
            <v>29630</v>
          </cell>
          <cell r="B2338">
            <v>1981</v>
          </cell>
          <cell r="C2338" t="str">
            <v>Feb</v>
          </cell>
          <cell r="D2338">
            <v>13</v>
          </cell>
          <cell r="F2338">
            <v>0</v>
          </cell>
          <cell r="G2338">
            <v>0</v>
          </cell>
          <cell r="H2338">
            <v>91</v>
          </cell>
          <cell r="I2338">
            <v>0.18</v>
          </cell>
          <cell r="J2338">
            <v>0</v>
          </cell>
          <cell r="L2338">
            <v>0</v>
          </cell>
          <cell r="M2338">
            <v>0</v>
          </cell>
          <cell r="N2338">
            <v>0</v>
          </cell>
          <cell r="P2338">
            <v>0</v>
          </cell>
        </row>
        <row r="2339">
          <cell r="A2339">
            <v>29631</v>
          </cell>
          <cell r="B2339">
            <v>1981</v>
          </cell>
          <cell r="C2339" t="str">
            <v>Feb</v>
          </cell>
          <cell r="D2339">
            <v>14</v>
          </cell>
          <cell r="F2339">
            <v>0</v>
          </cell>
          <cell r="G2339">
            <v>0</v>
          </cell>
          <cell r="H2339">
            <v>126</v>
          </cell>
          <cell r="I2339">
            <v>0.25</v>
          </cell>
          <cell r="J2339">
            <v>0</v>
          </cell>
          <cell r="L2339">
            <v>0</v>
          </cell>
          <cell r="M2339">
            <v>0</v>
          </cell>
          <cell r="N2339">
            <v>0</v>
          </cell>
          <cell r="P2339">
            <v>0</v>
          </cell>
        </row>
        <row r="2340">
          <cell r="A2340">
            <v>29632</v>
          </cell>
          <cell r="B2340">
            <v>1981</v>
          </cell>
          <cell r="C2340" t="str">
            <v>Feb</v>
          </cell>
          <cell r="D2340">
            <v>15</v>
          </cell>
          <cell r="F2340">
            <v>0</v>
          </cell>
          <cell r="G2340">
            <v>0</v>
          </cell>
          <cell r="H2340">
            <v>356</v>
          </cell>
          <cell r="I2340">
            <v>0.70599999999999996</v>
          </cell>
          <cell r="J2340">
            <v>0</v>
          </cell>
          <cell r="L2340">
            <v>0</v>
          </cell>
          <cell r="M2340">
            <v>0</v>
          </cell>
          <cell r="N2340">
            <v>0</v>
          </cell>
          <cell r="P2340">
            <v>0</v>
          </cell>
        </row>
        <row r="2341">
          <cell r="A2341">
            <v>29633</v>
          </cell>
          <cell r="B2341">
            <v>1981</v>
          </cell>
          <cell r="C2341" t="str">
            <v>Feb</v>
          </cell>
          <cell r="D2341">
            <v>16</v>
          </cell>
          <cell r="F2341">
            <v>0</v>
          </cell>
          <cell r="G2341">
            <v>0</v>
          </cell>
          <cell r="H2341">
            <v>526</v>
          </cell>
          <cell r="I2341">
            <v>1.0429999999999999</v>
          </cell>
          <cell r="J2341">
            <v>0</v>
          </cell>
          <cell r="L2341">
            <v>0</v>
          </cell>
          <cell r="M2341">
            <v>0</v>
          </cell>
          <cell r="N2341">
            <v>0</v>
          </cell>
          <cell r="P2341">
            <v>0</v>
          </cell>
        </row>
        <row r="2342">
          <cell r="A2342">
            <v>29634</v>
          </cell>
          <cell r="B2342">
            <v>1981</v>
          </cell>
          <cell r="C2342" t="str">
            <v>Feb</v>
          </cell>
          <cell r="D2342">
            <v>17</v>
          </cell>
          <cell r="F2342">
            <v>0</v>
          </cell>
          <cell r="G2342">
            <v>0</v>
          </cell>
          <cell r="H2342">
            <v>279</v>
          </cell>
          <cell r="I2342">
            <v>0.55300000000000005</v>
          </cell>
          <cell r="J2342">
            <v>0</v>
          </cell>
          <cell r="L2342">
            <v>0</v>
          </cell>
          <cell r="M2342">
            <v>0</v>
          </cell>
          <cell r="N2342">
            <v>0</v>
          </cell>
          <cell r="P2342">
            <v>0</v>
          </cell>
        </row>
        <row r="2343">
          <cell r="A2343">
            <v>29635</v>
          </cell>
          <cell r="B2343">
            <v>1981</v>
          </cell>
          <cell r="C2343" t="str">
            <v>Feb</v>
          </cell>
          <cell r="D2343">
            <v>18</v>
          </cell>
          <cell r="F2343">
            <v>0</v>
          </cell>
          <cell r="G2343">
            <v>0</v>
          </cell>
          <cell r="H2343">
            <v>264</v>
          </cell>
          <cell r="I2343">
            <v>0.52400000000000002</v>
          </cell>
          <cell r="J2343">
            <v>0</v>
          </cell>
          <cell r="L2343">
            <v>0</v>
          </cell>
          <cell r="M2343">
            <v>0</v>
          </cell>
          <cell r="N2343">
            <v>0</v>
          </cell>
          <cell r="P2343">
            <v>0</v>
          </cell>
        </row>
        <row r="2344">
          <cell r="A2344">
            <v>29636</v>
          </cell>
          <cell r="B2344">
            <v>1981</v>
          </cell>
          <cell r="C2344" t="str">
            <v>Feb</v>
          </cell>
          <cell r="D2344">
            <v>19</v>
          </cell>
          <cell r="F2344">
            <v>0</v>
          </cell>
          <cell r="G2344">
            <v>0</v>
          </cell>
          <cell r="H2344">
            <v>233</v>
          </cell>
          <cell r="I2344">
            <v>0.46200000000000002</v>
          </cell>
          <cell r="J2344">
            <v>0</v>
          </cell>
          <cell r="L2344">
            <v>0</v>
          </cell>
          <cell r="M2344">
            <v>0</v>
          </cell>
          <cell r="N2344">
            <v>0</v>
          </cell>
          <cell r="P2344">
            <v>0</v>
          </cell>
        </row>
        <row r="2345">
          <cell r="A2345">
            <v>29637</v>
          </cell>
          <cell r="B2345">
            <v>1981</v>
          </cell>
          <cell r="C2345" t="str">
            <v>Feb</v>
          </cell>
          <cell r="D2345">
            <v>20</v>
          </cell>
          <cell r="F2345">
            <v>0</v>
          </cell>
          <cell r="G2345">
            <v>0</v>
          </cell>
          <cell r="H2345">
            <v>180</v>
          </cell>
          <cell r="I2345">
            <v>0.35699999999999998</v>
          </cell>
          <cell r="J2345">
            <v>0</v>
          </cell>
          <cell r="L2345">
            <v>0</v>
          </cell>
          <cell r="M2345">
            <v>0</v>
          </cell>
          <cell r="N2345">
            <v>0</v>
          </cell>
          <cell r="P2345">
            <v>0</v>
          </cell>
        </row>
        <row r="2346">
          <cell r="A2346">
            <v>29638</v>
          </cell>
          <cell r="B2346">
            <v>1981</v>
          </cell>
          <cell r="C2346" t="str">
            <v>Feb</v>
          </cell>
          <cell r="D2346">
            <v>21</v>
          </cell>
          <cell r="F2346">
            <v>0</v>
          </cell>
          <cell r="G2346">
            <v>0</v>
          </cell>
          <cell r="H2346">
            <v>254</v>
          </cell>
          <cell r="I2346">
            <v>0.504</v>
          </cell>
          <cell r="J2346">
            <v>0</v>
          </cell>
          <cell r="L2346">
            <v>0</v>
          </cell>
          <cell r="M2346">
            <v>0</v>
          </cell>
          <cell r="N2346">
            <v>0</v>
          </cell>
          <cell r="P2346">
            <v>0</v>
          </cell>
        </row>
        <row r="2347">
          <cell r="A2347">
            <v>29639</v>
          </cell>
          <cell r="B2347">
            <v>1981</v>
          </cell>
          <cell r="C2347" t="str">
            <v>Feb</v>
          </cell>
          <cell r="D2347">
            <v>22</v>
          </cell>
          <cell r="F2347">
            <v>0</v>
          </cell>
          <cell r="G2347">
            <v>0</v>
          </cell>
          <cell r="H2347">
            <v>257</v>
          </cell>
          <cell r="I2347">
            <v>0.51</v>
          </cell>
          <cell r="J2347">
            <v>0</v>
          </cell>
          <cell r="L2347">
            <v>0</v>
          </cell>
          <cell r="M2347">
            <v>0</v>
          </cell>
          <cell r="N2347">
            <v>0</v>
          </cell>
          <cell r="P2347">
            <v>0</v>
          </cell>
        </row>
        <row r="2348">
          <cell r="A2348">
            <v>29640</v>
          </cell>
          <cell r="B2348">
            <v>1981</v>
          </cell>
          <cell r="C2348" t="str">
            <v>Feb</v>
          </cell>
          <cell r="D2348">
            <v>23</v>
          </cell>
          <cell r="F2348">
            <v>0</v>
          </cell>
          <cell r="G2348">
            <v>0</v>
          </cell>
          <cell r="H2348">
            <v>201</v>
          </cell>
          <cell r="I2348">
            <v>0.39900000000000002</v>
          </cell>
          <cell r="J2348">
            <v>0</v>
          </cell>
          <cell r="L2348">
            <v>0</v>
          </cell>
          <cell r="M2348">
            <v>0</v>
          </cell>
          <cell r="N2348">
            <v>0</v>
          </cell>
          <cell r="P2348">
            <v>0</v>
          </cell>
        </row>
        <row r="2349">
          <cell r="A2349">
            <v>29641</v>
          </cell>
          <cell r="B2349">
            <v>1981</v>
          </cell>
          <cell r="C2349" t="str">
            <v>Feb</v>
          </cell>
          <cell r="D2349">
            <v>24</v>
          </cell>
          <cell r="F2349">
            <v>0</v>
          </cell>
          <cell r="G2349">
            <v>0</v>
          </cell>
          <cell r="H2349">
            <v>188</v>
          </cell>
          <cell r="I2349">
            <v>0.373</v>
          </cell>
          <cell r="J2349">
            <v>0</v>
          </cell>
          <cell r="L2349">
            <v>0</v>
          </cell>
          <cell r="M2349">
            <v>0</v>
          </cell>
          <cell r="N2349">
            <v>0</v>
          </cell>
          <cell r="P2349">
            <v>0</v>
          </cell>
        </row>
        <row r="2350">
          <cell r="A2350">
            <v>29642</v>
          </cell>
          <cell r="B2350">
            <v>1981</v>
          </cell>
          <cell r="C2350" t="str">
            <v>Feb</v>
          </cell>
          <cell r="D2350">
            <v>25</v>
          </cell>
          <cell r="F2350">
            <v>0</v>
          </cell>
          <cell r="G2350">
            <v>0</v>
          </cell>
          <cell r="H2350">
            <v>176</v>
          </cell>
          <cell r="I2350">
            <v>0.34899999999999998</v>
          </cell>
          <cell r="J2350">
            <v>0</v>
          </cell>
          <cell r="L2350">
            <v>0</v>
          </cell>
          <cell r="M2350">
            <v>0</v>
          </cell>
          <cell r="N2350">
            <v>0</v>
          </cell>
          <cell r="P2350">
            <v>0</v>
          </cell>
        </row>
        <row r="2351">
          <cell r="A2351">
            <v>29643</v>
          </cell>
          <cell r="B2351">
            <v>1981</v>
          </cell>
          <cell r="C2351" t="str">
            <v>Feb</v>
          </cell>
          <cell r="D2351">
            <v>26</v>
          </cell>
          <cell r="F2351">
            <v>0</v>
          </cell>
          <cell r="G2351">
            <v>0</v>
          </cell>
          <cell r="H2351">
            <v>145</v>
          </cell>
          <cell r="I2351">
            <v>0.28799999999999998</v>
          </cell>
          <cell r="J2351">
            <v>0</v>
          </cell>
          <cell r="L2351">
            <v>0</v>
          </cell>
          <cell r="M2351">
            <v>0</v>
          </cell>
          <cell r="N2351">
            <v>0</v>
          </cell>
          <cell r="P2351">
            <v>0</v>
          </cell>
        </row>
        <row r="2352">
          <cell r="A2352">
            <v>29644</v>
          </cell>
          <cell r="B2352">
            <v>1981</v>
          </cell>
          <cell r="C2352" t="str">
            <v>Feb</v>
          </cell>
          <cell r="D2352">
            <v>27</v>
          </cell>
          <cell r="F2352">
            <v>0</v>
          </cell>
          <cell r="G2352">
            <v>0</v>
          </cell>
          <cell r="H2352">
            <v>134</v>
          </cell>
          <cell r="I2352">
            <v>0.26600000000000001</v>
          </cell>
          <cell r="J2352">
            <v>0</v>
          </cell>
          <cell r="L2352">
            <v>0</v>
          </cell>
          <cell r="M2352">
            <v>0</v>
          </cell>
          <cell r="N2352">
            <v>0</v>
          </cell>
          <cell r="P2352">
            <v>0</v>
          </cell>
        </row>
        <row r="2353">
          <cell r="A2353">
            <v>29645</v>
          </cell>
          <cell r="B2353">
            <v>1981</v>
          </cell>
          <cell r="C2353" t="str">
            <v>Feb</v>
          </cell>
          <cell r="D2353">
            <v>28</v>
          </cell>
          <cell r="F2353">
            <v>0</v>
          </cell>
          <cell r="G2353">
            <v>0</v>
          </cell>
          <cell r="H2353">
            <v>137</v>
          </cell>
          <cell r="I2353">
            <v>0.27200000000000002</v>
          </cell>
          <cell r="J2353">
            <v>0</v>
          </cell>
          <cell r="L2353">
            <v>0</v>
          </cell>
          <cell r="M2353">
            <v>0</v>
          </cell>
          <cell r="N2353">
            <v>0</v>
          </cell>
          <cell r="P2353">
            <v>0</v>
          </cell>
        </row>
        <row r="2354">
          <cell r="A2354">
            <v>29646</v>
          </cell>
          <cell r="B2354">
            <v>1981</v>
          </cell>
          <cell r="C2354" t="str">
            <v>Mar</v>
          </cell>
          <cell r="D2354">
            <v>1</v>
          </cell>
          <cell r="F2354">
            <v>0</v>
          </cell>
          <cell r="G2354">
            <v>0</v>
          </cell>
          <cell r="H2354">
            <v>119</v>
          </cell>
          <cell r="I2354">
            <v>0.23599999999999999</v>
          </cell>
          <cell r="J2354">
            <v>0</v>
          </cell>
          <cell r="L2354">
            <v>0</v>
          </cell>
          <cell r="M2354">
            <v>0</v>
          </cell>
          <cell r="N2354">
            <v>0</v>
          </cell>
          <cell r="P2354">
            <v>0</v>
          </cell>
        </row>
        <row r="2355">
          <cell r="A2355">
            <v>29647</v>
          </cell>
          <cell r="B2355">
            <v>1981</v>
          </cell>
          <cell r="C2355" t="str">
            <v>Mar</v>
          </cell>
          <cell r="D2355">
            <v>2</v>
          </cell>
          <cell r="F2355">
            <v>0</v>
          </cell>
          <cell r="G2355">
            <v>0</v>
          </cell>
          <cell r="H2355">
            <v>118</v>
          </cell>
          <cell r="I2355">
            <v>0.23400000000000001</v>
          </cell>
          <cell r="J2355">
            <v>0</v>
          </cell>
          <cell r="L2355">
            <v>0</v>
          </cell>
          <cell r="M2355">
            <v>0</v>
          </cell>
          <cell r="N2355">
            <v>0</v>
          </cell>
          <cell r="P2355">
            <v>0</v>
          </cell>
        </row>
        <row r="2356">
          <cell r="A2356">
            <v>29648</v>
          </cell>
          <cell r="B2356">
            <v>1981</v>
          </cell>
          <cell r="C2356" t="str">
            <v>Mar</v>
          </cell>
          <cell r="D2356">
            <v>3</v>
          </cell>
          <cell r="F2356">
            <v>0</v>
          </cell>
          <cell r="G2356">
            <v>0</v>
          </cell>
          <cell r="H2356">
            <v>121</v>
          </cell>
          <cell r="I2356">
            <v>0.24</v>
          </cell>
          <cell r="J2356">
            <v>0</v>
          </cell>
          <cell r="L2356">
            <v>0</v>
          </cell>
          <cell r="M2356">
            <v>0</v>
          </cell>
          <cell r="N2356">
            <v>0</v>
          </cell>
          <cell r="P2356">
            <v>0</v>
          </cell>
        </row>
        <row r="2357">
          <cell r="A2357">
            <v>29649</v>
          </cell>
          <cell r="B2357">
            <v>1981</v>
          </cell>
          <cell r="C2357" t="str">
            <v>Mar</v>
          </cell>
          <cell r="D2357">
            <v>4</v>
          </cell>
          <cell r="F2357">
            <v>0</v>
          </cell>
          <cell r="G2357">
            <v>0</v>
          </cell>
          <cell r="H2357">
            <v>117</v>
          </cell>
          <cell r="I2357">
            <v>0.23200000000000001</v>
          </cell>
          <cell r="J2357">
            <v>0</v>
          </cell>
          <cell r="L2357">
            <v>0</v>
          </cell>
          <cell r="M2357">
            <v>0</v>
          </cell>
          <cell r="N2357">
            <v>0</v>
          </cell>
          <cell r="P2357">
            <v>0</v>
          </cell>
        </row>
        <row r="2358">
          <cell r="A2358">
            <v>29650</v>
          </cell>
          <cell r="B2358">
            <v>1981</v>
          </cell>
          <cell r="C2358" t="str">
            <v>Mar</v>
          </cell>
          <cell r="D2358">
            <v>5</v>
          </cell>
          <cell r="F2358">
            <v>0</v>
          </cell>
          <cell r="G2358">
            <v>0</v>
          </cell>
          <cell r="H2358">
            <v>122</v>
          </cell>
          <cell r="I2358">
            <v>0.24199999999999999</v>
          </cell>
          <cell r="J2358">
            <v>0</v>
          </cell>
          <cell r="L2358">
            <v>0</v>
          </cell>
          <cell r="M2358">
            <v>0</v>
          </cell>
          <cell r="N2358">
            <v>0</v>
          </cell>
          <cell r="P2358">
            <v>0</v>
          </cell>
        </row>
        <row r="2359">
          <cell r="A2359">
            <v>29651</v>
          </cell>
          <cell r="B2359">
            <v>1981</v>
          </cell>
          <cell r="C2359" t="str">
            <v>Mar</v>
          </cell>
          <cell r="D2359">
            <v>6</v>
          </cell>
          <cell r="F2359">
            <v>0</v>
          </cell>
          <cell r="G2359">
            <v>0</v>
          </cell>
          <cell r="H2359">
            <v>120</v>
          </cell>
          <cell r="I2359">
            <v>0.23799999999999999</v>
          </cell>
          <cell r="J2359">
            <v>0</v>
          </cell>
          <cell r="L2359">
            <v>0</v>
          </cell>
          <cell r="M2359">
            <v>0</v>
          </cell>
          <cell r="N2359">
            <v>0</v>
          </cell>
          <cell r="P2359">
            <v>0</v>
          </cell>
        </row>
        <row r="2360">
          <cell r="A2360">
            <v>29652</v>
          </cell>
          <cell r="B2360">
            <v>1981</v>
          </cell>
          <cell r="C2360" t="str">
            <v>Mar</v>
          </cell>
          <cell r="D2360">
            <v>7</v>
          </cell>
          <cell r="F2360">
            <v>0</v>
          </cell>
          <cell r="G2360">
            <v>0</v>
          </cell>
          <cell r="H2360">
            <v>119</v>
          </cell>
          <cell r="I2360">
            <v>0.23599999999999999</v>
          </cell>
          <cell r="J2360">
            <v>0</v>
          </cell>
          <cell r="L2360">
            <v>0</v>
          </cell>
          <cell r="M2360">
            <v>0</v>
          </cell>
          <cell r="N2360">
            <v>0</v>
          </cell>
          <cell r="P2360">
            <v>0</v>
          </cell>
        </row>
        <row r="2361">
          <cell r="A2361">
            <v>29653</v>
          </cell>
          <cell r="B2361">
            <v>1981</v>
          </cell>
          <cell r="C2361" t="str">
            <v>Mar</v>
          </cell>
          <cell r="D2361">
            <v>8</v>
          </cell>
          <cell r="F2361">
            <v>0</v>
          </cell>
          <cell r="G2361">
            <v>0</v>
          </cell>
          <cell r="H2361">
            <v>121</v>
          </cell>
          <cell r="I2361">
            <v>0.24</v>
          </cell>
          <cell r="J2361">
            <v>0</v>
          </cell>
          <cell r="L2361">
            <v>0</v>
          </cell>
          <cell r="M2361">
            <v>0</v>
          </cell>
          <cell r="N2361">
            <v>0</v>
          </cell>
          <cell r="P2361">
            <v>0</v>
          </cell>
        </row>
        <row r="2362">
          <cell r="A2362">
            <v>29654</v>
          </cell>
          <cell r="B2362">
            <v>1981</v>
          </cell>
          <cell r="C2362" t="str">
            <v>Mar</v>
          </cell>
          <cell r="D2362">
            <v>9</v>
          </cell>
          <cell r="F2362">
            <v>0</v>
          </cell>
          <cell r="G2362">
            <v>0</v>
          </cell>
          <cell r="H2362">
            <v>105</v>
          </cell>
          <cell r="I2362">
            <v>0.20799999999999999</v>
          </cell>
          <cell r="J2362">
            <v>0</v>
          </cell>
          <cell r="L2362">
            <v>0</v>
          </cell>
          <cell r="M2362">
            <v>0</v>
          </cell>
          <cell r="N2362">
            <v>0</v>
          </cell>
          <cell r="P2362">
            <v>0</v>
          </cell>
        </row>
        <row r="2363">
          <cell r="A2363">
            <v>29655</v>
          </cell>
          <cell r="B2363">
            <v>1981</v>
          </cell>
          <cell r="C2363" t="str">
            <v>Mar</v>
          </cell>
          <cell r="D2363">
            <v>10</v>
          </cell>
          <cell r="F2363">
            <v>0</v>
          </cell>
          <cell r="G2363">
            <v>0</v>
          </cell>
          <cell r="H2363">
            <v>101</v>
          </cell>
          <cell r="I2363">
            <v>0.2</v>
          </cell>
          <cell r="J2363">
            <v>0</v>
          </cell>
          <cell r="L2363">
            <v>0</v>
          </cell>
          <cell r="M2363">
            <v>0</v>
          </cell>
          <cell r="N2363">
            <v>0</v>
          </cell>
          <cell r="P2363">
            <v>0</v>
          </cell>
        </row>
        <row r="2364">
          <cell r="A2364">
            <v>29656</v>
          </cell>
          <cell r="B2364">
            <v>1981</v>
          </cell>
          <cell r="C2364" t="str">
            <v>Mar</v>
          </cell>
          <cell r="D2364">
            <v>11</v>
          </cell>
          <cell r="F2364">
            <v>0</v>
          </cell>
          <cell r="G2364">
            <v>0</v>
          </cell>
          <cell r="H2364">
            <v>104</v>
          </cell>
          <cell r="I2364">
            <v>0.20599999999999999</v>
          </cell>
          <cell r="J2364">
            <v>0</v>
          </cell>
          <cell r="L2364">
            <v>0</v>
          </cell>
          <cell r="M2364">
            <v>0</v>
          </cell>
          <cell r="N2364">
            <v>0</v>
          </cell>
          <cell r="P2364">
            <v>0</v>
          </cell>
        </row>
        <row r="2365">
          <cell r="A2365">
            <v>29657</v>
          </cell>
          <cell r="B2365">
            <v>1981</v>
          </cell>
          <cell r="C2365" t="str">
            <v>Mar</v>
          </cell>
          <cell r="D2365">
            <v>12</v>
          </cell>
          <cell r="F2365">
            <v>0</v>
          </cell>
          <cell r="G2365">
            <v>0</v>
          </cell>
          <cell r="H2365">
            <v>108</v>
          </cell>
          <cell r="I2365">
            <v>0.214</v>
          </cell>
          <cell r="J2365">
            <v>0</v>
          </cell>
          <cell r="L2365">
            <v>0</v>
          </cell>
          <cell r="M2365">
            <v>31</v>
          </cell>
          <cell r="N2365">
            <v>6.0999999999999999E-2</v>
          </cell>
          <cell r="P2365">
            <v>0</v>
          </cell>
        </row>
        <row r="2366">
          <cell r="A2366">
            <v>29658</v>
          </cell>
          <cell r="B2366">
            <v>1981</v>
          </cell>
          <cell r="C2366" t="str">
            <v>Mar</v>
          </cell>
          <cell r="D2366">
            <v>13</v>
          </cell>
          <cell r="F2366">
            <v>0</v>
          </cell>
          <cell r="G2366">
            <v>0</v>
          </cell>
          <cell r="H2366">
            <v>105</v>
          </cell>
          <cell r="I2366">
            <v>0.20799999999999999</v>
          </cell>
          <cell r="J2366">
            <v>0</v>
          </cell>
          <cell r="L2366">
            <v>0</v>
          </cell>
          <cell r="M2366">
            <v>50</v>
          </cell>
          <cell r="N2366">
            <v>9.9000000000000005E-2</v>
          </cell>
          <cell r="P2366">
            <v>0</v>
          </cell>
        </row>
        <row r="2367">
          <cell r="A2367">
            <v>29659</v>
          </cell>
          <cell r="B2367">
            <v>1981</v>
          </cell>
          <cell r="C2367" t="str">
            <v>Mar</v>
          </cell>
          <cell r="D2367">
            <v>14</v>
          </cell>
          <cell r="F2367">
            <v>0</v>
          </cell>
          <cell r="G2367">
            <v>0</v>
          </cell>
          <cell r="H2367">
            <v>102</v>
          </cell>
          <cell r="I2367">
            <v>0.20200000000000001</v>
          </cell>
          <cell r="J2367">
            <v>0</v>
          </cell>
          <cell r="L2367">
            <v>0</v>
          </cell>
          <cell r="M2367">
            <v>50</v>
          </cell>
          <cell r="N2367">
            <v>9.9000000000000005E-2</v>
          </cell>
          <cell r="P2367">
            <v>0</v>
          </cell>
        </row>
        <row r="2368">
          <cell r="A2368">
            <v>29660</v>
          </cell>
          <cell r="B2368">
            <v>1981</v>
          </cell>
          <cell r="C2368" t="str">
            <v>Mar</v>
          </cell>
          <cell r="D2368">
            <v>15</v>
          </cell>
          <cell r="F2368">
            <v>0</v>
          </cell>
          <cell r="G2368">
            <v>0</v>
          </cell>
          <cell r="H2368">
            <v>101</v>
          </cell>
          <cell r="I2368">
            <v>0.2</v>
          </cell>
          <cell r="J2368">
            <v>0</v>
          </cell>
          <cell r="L2368">
            <v>0</v>
          </cell>
          <cell r="M2368">
            <v>50</v>
          </cell>
          <cell r="N2368">
            <v>9.9000000000000005E-2</v>
          </cell>
          <cell r="P2368">
            <v>0</v>
          </cell>
        </row>
        <row r="2369">
          <cell r="A2369">
            <v>29661</v>
          </cell>
          <cell r="B2369">
            <v>1981</v>
          </cell>
          <cell r="C2369" t="str">
            <v>Mar</v>
          </cell>
          <cell r="D2369">
            <v>16</v>
          </cell>
          <cell r="F2369">
            <v>0</v>
          </cell>
          <cell r="G2369">
            <v>0</v>
          </cell>
          <cell r="H2369">
            <v>94</v>
          </cell>
          <cell r="I2369">
            <v>0.186</v>
          </cell>
          <cell r="J2369">
            <v>0</v>
          </cell>
          <cell r="L2369">
            <v>0</v>
          </cell>
          <cell r="M2369">
            <v>50</v>
          </cell>
          <cell r="N2369">
            <v>9.9000000000000005E-2</v>
          </cell>
          <cell r="P2369">
            <v>0</v>
          </cell>
        </row>
        <row r="2370">
          <cell r="A2370">
            <v>29662</v>
          </cell>
          <cell r="B2370">
            <v>1981</v>
          </cell>
          <cell r="C2370" t="str">
            <v>Mar</v>
          </cell>
          <cell r="D2370">
            <v>17</v>
          </cell>
          <cell r="F2370">
            <v>0</v>
          </cell>
          <cell r="G2370">
            <v>0</v>
          </cell>
          <cell r="H2370">
            <v>99</v>
          </cell>
          <cell r="I2370">
            <v>0.19600000000000001</v>
          </cell>
          <cell r="J2370">
            <v>0</v>
          </cell>
          <cell r="L2370">
            <v>0</v>
          </cell>
          <cell r="M2370">
            <v>50</v>
          </cell>
          <cell r="N2370">
            <v>9.9000000000000005E-2</v>
          </cell>
          <cell r="P2370">
            <v>0</v>
          </cell>
        </row>
        <row r="2371">
          <cell r="A2371">
            <v>29663</v>
          </cell>
          <cell r="B2371">
            <v>1981</v>
          </cell>
          <cell r="C2371" t="str">
            <v>Mar</v>
          </cell>
          <cell r="D2371">
            <v>18</v>
          </cell>
          <cell r="F2371">
            <v>0</v>
          </cell>
          <cell r="G2371">
            <v>0</v>
          </cell>
          <cell r="H2371">
            <v>96</v>
          </cell>
          <cell r="I2371">
            <v>0.19</v>
          </cell>
          <cell r="J2371">
            <v>0</v>
          </cell>
          <cell r="L2371">
            <v>0</v>
          </cell>
          <cell r="M2371">
            <v>50</v>
          </cell>
          <cell r="N2371">
            <v>9.9000000000000005E-2</v>
          </cell>
          <cell r="P2371">
            <v>0</v>
          </cell>
        </row>
        <row r="2372">
          <cell r="A2372">
            <v>29664</v>
          </cell>
          <cell r="B2372">
            <v>1981</v>
          </cell>
          <cell r="C2372" t="str">
            <v>Mar</v>
          </cell>
          <cell r="D2372">
            <v>19</v>
          </cell>
          <cell r="F2372">
            <v>0</v>
          </cell>
          <cell r="G2372">
            <v>0</v>
          </cell>
          <cell r="H2372">
            <v>99</v>
          </cell>
          <cell r="I2372">
            <v>0.19600000000000001</v>
          </cell>
          <cell r="J2372">
            <v>0</v>
          </cell>
          <cell r="L2372">
            <v>0</v>
          </cell>
          <cell r="M2372">
            <v>50</v>
          </cell>
          <cell r="N2372">
            <v>9.9000000000000005E-2</v>
          </cell>
          <cell r="P2372">
            <v>0</v>
          </cell>
        </row>
        <row r="2373">
          <cell r="A2373">
            <v>29665</v>
          </cell>
          <cell r="B2373">
            <v>1981</v>
          </cell>
          <cell r="C2373" t="str">
            <v>Mar</v>
          </cell>
          <cell r="D2373">
            <v>20</v>
          </cell>
          <cell r="F2373">
            <v>0</v>
          </cell>
          <cell r="G2373">
            <v>0</v>
          </cell>
          <cell r="H2373">
            <v>99</v>
          </cell>
          <cell r="I2373">
            <v>0.19600000000000001</v>
          </cell>
          <cell r="J2373">
            <v>0</v>
          </cell>
          <cell r="L2373">
            <v>0</v>
          </cell>
          <cell r="M2373">
            <v>50</v>
          </cell>
          <cell r="N2373">
            <v>9.9000000000000005E-2</v>
          </cell>
          <cell r="P2373">
            <v>0</v>
          </cell>
        </row>
        <row r="2374">
          <cell r="A2374">
            <v>29666</v>
          </cell>
          <cell r="B2374">
            <v>1981</v>
          </cell>
          <cell r="C2374" t="str">
            <v>Mar</v>
          </cell>
          <cell r="D2374">
            <v>21</v>
          </cell>
          <cell r="F2374">
            <v>0</v>
          </cell>
          <cell r="G2374">
            <v>0</v>
          </cell>
          <cell r="H2374">
            <v>98</v>
          </cell>
          <cell r="I2374">
            <v>0.19400000000000001</v>
          </cell>
          <cell r="J2374">
            <v>0</v>
          </cell>
          <cell r="L2374">
            <v>0</v>
          </cell>
          <cell r="M2374">
            <v>50</v>
          </cell>
          <cell r="N2374">
            <v>9.9000000000000005E-2</v>
          </cell>
          <cell r="P2374">
            <v>0</v>
          </cell>
        </row>
        <row r="2375">
          <cell r="A2375">
            <v>29667</v>
          </cell>
          <cell r="B2375">
            <v>1981</v>
          </cell>
          <cell r="C2375" t="str">
            <v>Mar</v>
          </cell>
          <cell r="D2375">
            <v>22</v>
          </cell>
          <cell r="F2375">
            <v>0</v>
          </cell>
          <cell r="G2375">
            <v>0</v>
          </cell>
          <cell r="H2375">
            <v>88</v>
          </cell>
          <cell r="I2375">
            <v>0.17499999999999999</v>
          </cell>
          <cell r="J2375">
            <v>0</v>
          </cell>
          <cell r="L2375">
            <v>0</v>
          </cell>
          <cell r="M2375">
            <v>50</v>
          </cell>
          <cell r="N2375">
            <v>9.9000000000000005E-2</v>
          </cell>
          <cell r="P2375">
            <v>0</v>
          </cell>
        </row>
        <row r="2376">
          <cell r="A2376">
            <v>29668</v>
          </cell>
          <cell r="B2376">
            <v>1981</v>
          </cell>
          <cell r="C2376" t="str">
            <v>Mar</v>
          </cell>
          <cell r="D2376">
            <v>23</v>
          </cell>
          <cell r="F2376">
            <v>0</v>
          </cell>
          <cell r="G2376">
            <v>0</v>
          </cell>
          <cell r="H2376">
            <v>88</v>
          </cell>
          <cell r="I2376">
            <v>0.17499999999999999</v>
          </cell>
          <cell r="J2376">
            <v>0</v>
          </cell>
          <cell r="L2376">
            <v>0</v>
          </cell>
          <cell r="M2376">
            <v>50</v>
          </cell>
          <cell r="N2376">
            <v>9.9000000000000005E-2</v>
          </cell>
          <cell r="P2376">
            <v>0</v>
          </cell>
        </row>
        <row r="2377">
          <cell r="A2377">
            <v>29669</v>
          </cell>
          <cell r="B2377">
            <v>1981</v>
          </cell>
          <cell r="C2377" t="str">
            <v>Mar</v>
          </cell>
          <cell r="D2377">
            <v>24</v>
          </cell>
          <cell r="F2377">
            <v>0</v>
          </cell>
          <cell r="G2377">
            <v>0</v>
          </cell>
          <cell r="H2377">
            <v>90</v>
          </cell>
          <cell r="I2377">
            <v>0.17899999999999999</v>
          </cell>
          <cell r="J2377">
            <v>0</v>
          </cell>
          <cell r="L2377">
            <v>0</v>
          </cell>
          <cell r="M2377">
            <v>80</v>
          </cell>
          <cell r="N2377">
            <v>0.159</v>
          </cell>
          <cell r="P2377">
            <v>0</v>
          </cell>
        </row>
        <row r="2378">
          <cell r="A2378">
            <v>29670</v>
          </cell>
          <cell r="B2378">
            <v>1981</v>
          </cell>
          <cell r="C2378" t="str">
            <v>Mar</v>
          </cell>
          <cell r="D2378">
            <v>25</v>
          </cell>
          <cell r="F2378">
            <v>0</v>
          </cell>
          <cell r="G2378">
            <v>0</v>
          </cell>
          <cell r="H2378">
            <v>89</v>
          </cell>
          <cell r="I2378">
            <v>0.17699999999999999</v>
          </cell>
          <cell r="J2378">
            <v>0</v>
          </cell>
          <cell r="L2378">
            <v>0</v>
          </cell>
          <cell r="M2378">
            <v>100</v>
          </cell>
          <cell r="N2378">
            <v>0.19800000000000001</v>
          </cell>
          <cell r="P2378">
            <v>0</v>
          </cell>
        </row>
        <row r="2379">
          <cell r="A2379">
            <v>29671</v>
          </cell>
          <cell r="B2379">
            <v>1981</v>
          </cell>
          <cell r="C2379" t="str">
            <v>Mar</v>
          </cell>
          <cell r="D2379">
            <v>26</v>
          </cell>
          <cell r="F2379">
            <v>0</v>
          </cell>
          <cell r="G2379">
            <v>0</v>
          </cell>
          <cell r="H2379">
            <v>116</v>
          </cell>
          <cell r="I2379">
            <v>0.23</v>
          </cell>
          <cell r="J2379">
            <v>0</v>
          </cell>
          <cell r="L2379">
            <v>0</v>
          </cell>
          <cell r="M2379">
            <v>79</v>
          </cell>
          <cell r="N2379">
            <v>0.157</v>
          </cell>
          <cell r="P2379">
            <v>0</v>
          </cell>
        </row>
        <row r="2380">
          <cell r="A2380">
            <v>29672</v>
          </cell>
          <cell r="B2380">
            <v>1981</v>
          </cell>
          <cell r="C2380" t="str">
            <v>Mar</v>
          </cell>
          <cell r="D2380">
            <v>27</v>
          </cell>
          <cell r="F2380">
            <v>0</v>
          </cell>
          <cell r="G2380">
            <v>0</v>
          </cell>
          <cell r="H2380">
            <v>517</v>
          </cell>
          <cell r="I2380">
            <v>1.0249999999999999</v>
          </cell>
          <cell r="J2380">
            <v>0</v>
          </cell>
          <cell r="L2380">
            <v>0</v>
          </cell>
          <cell r="M2380">
            <v>50</v>
          </cell>
          <cell r="N2380">
            <v>9.9000000000000005E-2</v>
          </cell>
          <cell r="P2380">
            <v>0</v>
          </cell>
        </row>
        <row r="2381">
          <cell r="A2381">
            <v>29673</v>
          </cell>
          <cell r="B2381">
            <v>1981</v>
          </cell>
          <cell r="C2381" t="str">
            <v>Mar</v>
          </cell>
          <cell r="D2381">
            <v>28</v>
          </cell>
          <cell r="F2381">
            <v>0</v>
          </cell>
          <cell r="G2381">
            <v>0</v>
          </cell>
          <cell r="H2381">
            <v>601</v>
          </cell>
          <cell r="I2381">
            <v>1.1919999999999999</v>
          </cell>
          <cell r="J2381">
            <v>0</v>
          </cell>
          <cell r="L2381">
            <v>0</v>
          </cell>
          <cell r="M2381">
            <v>50</v>
          </cell>
          <cell r="N2381">
            <v>9.9000000000000005E-2</v>
          </cell>
          <cell r="P2381">
            <v>0</v>
          </cell>
        </row>
        <row r="2382">
          <cell r="A2382">
            <v>29674</v>
          </cell>
          <cell r="B2382">
            <v>1981</v>
          </cell>
          <cell r="C2382" t="str">
            <v>Mar</v>
          </cell>
          <cell r="D2382">
            <v>29</v>
          </cell>
          <cell r="F2382">
            <v>0</v>
          </cell>
          <cell r="G2382">
            <v>0</v>
          </cell>
          <cell r="H2382">
            <v>331</v>
          </cell>
          <cell r="I2382">
            <v>0.65700000000000003</v>
          </cell>
          <cell r="J2382">
            <v>0</v>
          </cell>
          <cell r="L2382">
            <v>0</v>
          </cell>
          <cell r="M2382">
            <v>50</v>
          </cell>
          <cell r="N2382">
            <v>9.9000000000000005E-2</v>
          </cell>
          <cell r="P2382">
            <v>0</v>
          </cell>
        </row>
        <row r="2383">
          <cell r="A2383">
            <v>29675</v>
          </cell>
          <cell r="B2383">
            <v>1981</v>
          </cell>
          <cell r="C2383" t="str">
            <v>Mar</v>
          </cell>
          <cell r="D2383">
            <v>30</v>
          </cell>
          <cell r="F2383">
            <v>0</v>
          </cell>
          <cell r="G2383">
            <v>0</v>
          </cell>
          <cell r="H2383">
            <v>208</v>
          </cell>
          <cell r="I2383">
            <v>0.41299999999999998</v>
          </cell>
          <cell r="J2383">
            <v>0</v>
          </cell>
          <cell r="L2383">
            <v>0</v>
          </cell>
          <cell r="M2383">
            <v>50</v>
          </cell>
          <cell r="N2383">
            <v>9.9000000000000005E-2</v>
          </cell>
          <cell r="P2383">
            <v>0</v>
          </cell>
        </row>
        <row r="2384">
          <cell r="A2384">
            <v>29676</v>
          </cell>
          <cell r="B2384">
            <v>1981</v>
          </cell>
          <cell r="C2384" t="str">
            <v>Mar</v>
          </cell>
          <cell r="D2384">
            <v>31</v>
          </cell>
          <cell r="F2384">
            <v>0</v>
          </cell>
          <cell r="G2384">
            <v>0</v>
          </cell>
          <cell r="H2384">
            <v>194</v>
          </cell>
          <cell r="I2384">
            <v>0.38500000000000001</v>
          </cell>
          <cell r="J2384">
            <v>0</v>
          </cell>
          <cell r="L2384">
            <v>0</v>
          </cell>
          <cell r="M2384">
            <v>50</v>
          </cell>
          <cell r="N2384">
            <v>9.9000000000000005E-2</v>
          </cell>
          <cell r="P2384">
            <v>0</v>
          </cell>
        </row>
        <row r="2385">
          <cell r="A2385">
            <v>29677</v>
          </cell>
          <cell r="B2385">
            <v>1981</v>
          </cell>
          <cell r="C2385" t="str">
            <v>Apr</v>
          </cell>
          <cell r="D2385">
            <v>1</v>
          </cell>
          <cell r="F2385">
            <v>75</v>
          </cell>
          <cell r="G2385">
            <v>0.14899999999999999</v>
          </cell>
          <cell r="H2385">
            <v>182</v>
          </cell>
          <cell r="I2385">
            <v>0.36099999999999999</v>
          </cell>
          <cell r="J2385">
            <v>0</v>
          </cell>
          <cell r="L2385">
            <v>0</v>
          </cell>
          <cell r="M2385">
            <v>106</v>
          </cell>
          <cell r="N2385">
            <v>0.21</v>
          </cell>
          <cell r="P2385">
            <v>0</v>
          </cell>
        </row>
        <row r="2386">
          <cell r="A2386">
            <v>29678</v>
          </cell>
          <cell r="B2386">
            <v>1981</v>
          </cell>
          <cell r="C2386" t="str">
            <v>Apr</v>
          </cell>
          <cell r="D2386">
            <v>2</v>
          </cell>
          <cell r="F2386">
            <v>75</v>
          </cell>
          <cell r="G2386">
            <v>0.14899999999999999</v>
          </cell>
          <cell r="H2386">
            <v>155</v>
          </cell>
          <cell r="I2386">
            <v>0.307</v>
          </cell>
          <cell r="J2386">
            <v>0</v>
          </cell>
          <cell r="L2386">
            <v>0</v>
          </cell>
          <cell r="M2386">
            <v>170</v>
          </cell>
          <cell r="N2386">
            <v>0.33700000000000002</v>
          </cell>
          <cell r="P2386">
            <v>0</v>
          </cell>
        </row>
        <row r="2387">
          <cell r="A2387">
            <v>29679</v>
          </cell>
          <cell r="B2387">
            <v>1981</v>
          </cell>
          <cell r="C2387" t="str">
            <v>Apr</v>
          </cell>
          <cell r="D2387">
            <v>3</v>
          </cell>
          <cell r="F2387">
            <v>50</v>
          </cell>
          <cell r="G2387">
            <v>9.9000000000000005E-2</v>
          </cell>
          <cell r="H2387">
            <v>150</v>
          </cell>
          <cell r="I2387">
            <v>0.29799999999999999</v>
          </cell>
          <cell r="J2387">
            <v>0</v>
          </cell>
          <cell r="L2387">
            <v>0</v>
          </cell>
          <cell r="M2387">
            <v>175</v>
          </cell>
          <cell r="N2387">
            <v>0.34699999999999998</v>
          </cell>
          <cell r="P2387">
            <v>0</v>
          </cell>
        </row>
        <row r="2388">
          <cell r="A2388">
            <v>29680</v>
          </cell>
          <cell r="B2388">
            <v>1981</v>
          </cell>
          <cell r="C2388" t="str">
            <v>Apr</v>
          </cell>
          <cell r="D2388">
            <v>4</v>
          </cell>
          <cell r="F2388">
            <v>50</v>
          </cell>
          <cell r="G2388">
            <v>9.9000000000000005E-2</v>
          </cell>
          <cell r="H2388">
            <v>207</v>
          </cell>
          <cell r="I2388">
            <v>0.41099999999999998</v>
          </cell>
          <cell r="J2388">
            <v>0</v>
          </cell>
          <cell r="L2388">
            <v>0</v>
          </cell>
          <cell r="M2388">
            <v>200</v>
          </cell>
          <cell r="N2388">
            <v>0.39700000000000002</v>
          </cell>
          <cell r="P2388">
            <v>0</v>
          </cell>
        </row>
        <row r="2389">
          <cell r="A2389">
            <v>29681</v>
          </cell>
          <cell r="B2389">
            <v>1981</v>
          </cell>
          <cell r="C2389" t="str">
            <v>Apr</v>
          </cell>
          <cell r="D2389">
            <v>5</v>
          </cell>
          <cell r="F2389">
            <v>80</v>
          </cell>
          <cell r="G2389">
            <v>0.159</v>
          </cell>
          <cell r="H2389">
            <v>208</v>
          </cell>
          <cell r="I2389">
            <v>0.41299999999999998</v>
          </cell>
          <cell r="J2389">
            <v>0</v>
          </cell>
          <cell r="L2389">
            <v>0</v>
          </cell>
          <cell r="M2389">
            <v>200</v>
          </cell>
          <cell r="N2389">
            <v>0.39700000000000002</v>
          </cell>
          <cell r="P2389">
            <v>0</v>
          </cell>
        </row>
        <row r="2390">
          <cell r="A2390">
            <v>29682</v>
          </cell>
          <cell r="B2390">
            <v>1981</v>
          </cell>
          <cell r="C2390" t="str">
            <v>Apr</v>
          </cell>
          <cell r="D2390">
            <v>6</v>
          </cell>
          <cell r="F2390">
            <v>170</v>
          </cell>
          <cell r="G2390">
            <v>0.33700000000000002</v>
          </cell>
          <cell r="H2390">
            <v>171</v>
          </cell>
          <cell r="I2390">
            <v>0.33900000000000002</v>
          </cell>
          <cell r="J2390">
            <v>0</v>
          </cell>
          <cell r="L2390">
            <v>0</v>
          </cell>
          <cell r="M2390">
            <v>354</v>
          </cell>
          <cell r="N2390">
            <v>0.70199999999999996</v>
          </cell>
          <cell r="P2390">
            <v>0</v>
          </cell>
        </row>
        <row r="2391">
          <cell r="A2391">
            <v>29683</v>
          </cell>
          <cell r="B2391">
            <v>1981</v>
          </cell>
          <cell r="C2391" t="str">
            <v>Apr</v>
          </cell>
          <cell r="D2391">
            <v>7</v>
          </cell>
          <cell r="F2391">
            <v>215</v>
          </cell>
          <cell r="G2391">
            <v>0.42599999999999999</v>
          </cell>
          <cell r="H2391">
            <v>125</v>
          </cell>
          <cell r="I2391">
            <v>0.248</v>
          </cell>
          <cell r="J2391">
            <v>0</v>
          </cell>
          <cell r="L2391">
            <v>0</v>
          </cell>
          <cell r="M2391">
            <v>427</v>
          </cell>
          <cell r="N2391">
            <v>0.84699999999999998</v>
          </cell>
          <cell r="P2391">
            <v>0</v>
          </cell>
        </row>
        <row r="2392">
          <cell r="A2392">
            <v>29684</v>
          </cell>
          <cell r="B2392">
            <v>1981</v>
          </cell>
          <cell r="C2392" t="str">
            <v>Apr</v>
          </cell>
          <cell r="D2392">
            <v>8</v>
          </cell>
          <cell r="F2392">
            <v>215</v>
          </cell>
          <cell r="G2392">
            <v>0.42599999999999999</v>
          </cell>
          <cell r="H2392">
            <v>103</v>
          </cell>
          <cell r="I2392">
            <v>0.20399999999999999</v>
          </cell>
          <cell r="J2392">
            <v>0</v>
          </cell>
          <cell r="L2392">
            <v>0</v>
          </cell>
          <cell r="M2392">
            <v>475</v>
          </cell>
          <cell r="N2392">
            <v>0.94199999999999995</v>
          </cell>
          <cell r="O2392">
            <v>0</v>
          </cell>
          <cell r="P2392">
            <v>0</v>
          </cell>
        </row>
        <row r="2393">
          <cell r="A2393">
            <v>29685</v>
          </cell>
          <cell r="B2393">
            <v>1981</v>
          </cell>
          <cell r="C2393" t="str">
            <v>Apr</v>
          </cell>
          <cell r="D2393">
            <v>9</v>
          </cell>
          <cell r="F2393">
            <v>187</v>
          </cell>
          <cell r="G2393">
            <v>0.371</v>
          </cell>
          <cell r="H2393">
            <v>102</v>
          </cell>
          <cell r="I2393">
            <v>0.20200000000000001</v>
          </cell>
          <cell r="J2393">
            <v>0</v>
          </cell>
          <cell r="L2393">
            <v>0</v>
          </cell>
          <cell r="M2393">
            <v>450</v>
          </cell>
          <cell r="N2393">
            <v>0.89300000000000002</v>
          </cell>
          <cell r="O2393">
            <v>0</v>
          </cell>
          <cell r="P2393">
            <v>0</v>
          </cell>
        </row>
        <row r="2394">
          <cell r="A2394">
            <v>29686</v>
          </cell>
          <cell r="B2394">
            <v>1981</v>
          </cell>
          <cell r="C2394" t="str">
            <v>Apr</v>
          </cell>
          <cell r="D2394">
            <v>10</v>
          </cell>
          <cell r="F2394">
            <v>175</v>
          </cell>
          <cell r="G2394">
            <v>0.34699999999999998</v>
          </cell>
          <cell r="H2394">
            <v>105</v>
          </cell>
          <cell r="I2394">
            <v>0.20799999999999999</v>
          </cell>
          <cell r="J2394">
            <v>0</v>
          </cell>
          <cell r="L2394">
            <v>0</v>
          </cell>
          <cell r="M2394">
            <v>383</v>
          </cell>
          <cell r="N2394">
            <v>0.76</v>
          </cell>
          <cell r="O2394">
            <v>0</v>
          </cell>
          <cell r="P2394">
            <v>0</v>
          </cell>
        </row>
        <row r="2395">
          <cell r="A2395">
            <v>29687</v>
          </cell>
          <cell r="B2395">
            <v>1981</v>
          </cell>
          <cell r="C2395" t="str">
            <v>Apr</v>
          </cell>
          <cell r="D2395">
            <v>11</v>
          </cell>
          <cell r="F2395">
            <v>185</v>
          </cell>
          <cell r="G2395">
            <v>0.36699999999999999</v>
          </cell>
          <cell r="H2395">
            <v>106</v>
          </cell>
          <cell r="I2395">
            <v>0.21</v>
          </cell>
          <cell r="J2395">
            <v>0</v>
          </cell>
          <cell r="L2395">
            <v>0</v>
          </cell>
          <cell r="M2395">
            <v>350</v>
          </cell>
          <cell r="N2395">
            <v>0.69399999999999995</v>
          </cell>
          <cell r="O2395">
            <v>0</v>
          </cell>
          <cell r="P2395">
            <v>0</v>
          </cell>
        </row>
        <row r="2396">
          <cell r="A2396">
            <v>29688</v>
          </cell>
          <cell r="B2396">
            <v>1981</v>
          </cell>
          <cell r="C2396" t="str">
            <v>Apr</v>
          </cell>
          <cell r="D2396">
            <v>12</v>
          </cell>
          <cell r="F2396">
            <v>185</v>
          </cell>
          <cell r="G2396">
            <v>0.36699999999999999</v>
          </cell>
          <cell r="H2396">
            <v>100</v>
          </cell>
          <cell r="I2396">
            <v>0.19800000000000001</v>
          </cell>
          <cell r="J2396">
            <v>0</v>
          </cell>
          <cell r="L2396">
            <v>0</v>
          </cell>
          <cell r="M2396">
            <v>350</v>
          </cell>
          <cell r="N2396">
            <v>0.69399999999999995</v>
          </cell>
          <cell r="O2396">
            <v>0</v>
          </cell>
          <cell r="P2396">
            <v>0</v>
          </cell>
        </row>
        <row r="2397">
          <cell r="A2397">
            <v>29689</v>
          </cell>
          <cell r="B2397">
            <v>1981</v>
          </cell>
          <cell r="C2397" t="str">
            <v>Apr</v>
          </cell>
          <cell r="D2397">
            <v>13</v>
          </cell>
          <cell r="F2397">
            <v>215</v>
          </cell>
          <cell r="G2397">
            <v>0.42599999999999999</v>
          </cell>
          <cell r="H2397">
            <v>102</v>
          </cell>
          <cell r="I2397">
            <v>0.20200000000000001</v>
          </cell>
          <cell r="J2397">
            <v>0</v>
          </cell>
          <cell r="L2397">
            <v>0</v>
          </cell>
          <cell r="M2397">
            <v>320</v>
          </cell>
          <cell r="N2397">
            <v>0.63500000000000001</v>
          </cell>
          <cell r="O2397">
            <v>0</v>
          </cell>
          <cell r="P2397">
            <v>0</v>
          </cell>
        </row>
        <row r="2398">
          <cell r="A2398">
            <v>29690</v>
          </cell>
          <cell r="B2398">
            <v>1981</v>
          </cell>
          <cell r="C2398" t="str">
            <v>Apr</v>
          </cell>
          <cell r="D2398">
            <v>14</v>
          </cell>
          <cell r="F2398">
            <v>235</v>
          </cell>
          <cell r="G2398">
            <v>0.46600000000000003</v>
          </cell>
          <cell r="H2398">
            <v>87</v>
          </cell>
          <cell r="I2398">
            <v>0.17299999999999999</v>
          </cell>
          <cell r="J2398">
            <v>0</v>
          </cell>
          <cell r="L2398">
            <v>0</v>
          </cell>
          <cell r="M2398">
            <v>300</v>
          </cell>
          <cell r="N2398">
            <v>0.59499999999999997</v>
          </cell>
          <cell r="O2398">
            <v>0</v>
          </cell>
          <cell r="P2398">
            <v>0</v>
          </cell>
        </row>
        <row r="2399">
          <cell r="A2399">
            <v>29691</v>
          </cell>
          <cell r="B2399">
            <v>1981</v>
          </cell>
          <cell r="C2399" t="str">
            <v>Apr</v>
          </cell>
          <cell r="D2399">
            <v>15</v>
          </cell>
          <cell r="F2399">
            <v>290</v>
          </cell>
          <cell r="G2399">
            <v>0.57499999999999996</v>
          </cell>
          <cell r="H2399">
            <v>83</v>
          </cell>
          <cell r="I2399">
            <v>0.16500000000000001</v>
          </cell>
          <cell r="J2399">
            <v>0</v>
          </cell>
          <cell r="L2399">
            <v>0</v>
          </cell>
          <cell r="M2399">
            <v>200</v>
          </cell>
          <cell r="N2399">
            <v>0.39700000000000002</v>
          </cell>
          <cell r="O2399">
            <v>0</v>
          </cell>
          <cell r="P2399">
            <v>0</v>
          </cell>
        </row>
        <row r="2400">
          <cell r="A2400">
            <v>29692</v>
          </cell>
          <cell r="B2400">
            <v>1981</v>
          </cell>
          <cell r="C2400" t="str">
            <v>Apr</v>
          </cell>
          <cell r="D2400">
            <v>16</v>
          </cell>
          <cell r="F2400">
            <v>300</v>
          </cell>
          <cell r="G2400">
            <v>0.59499999999999997</v>
          </cell>
          <cell r="H2400">
            <v>30</v>
          </cell>
          <cell r="I2400">
            <v>0.06</v>
          </cell>
          <cell r="J2400">
            <v>0</v>
          </cell>
          <cell r="L2400">
            <v>0</v>
          </cell>
          <cell r="M2400">
            <v>210</v>
          </cell>
          <cell r="N2400">
            <v>0.41699999999999998</v>
          </cell>
          <cell r="O2400">
            <v>0</v>
          </cell>
          <cell r="P2400">
            <v>0</v>
          </cell>
        </row>
        <row r="2401">
          <cell r="A2401">
            <v>29693</v>
          </cell>
          <cell r="B2401">
            <v>1981</v>
          </cell>
          <cell r="C2401" t="str">
            <v>Apr</v>
          </cell>
          <cell r="D2401">
            <v>17</v>
          </cell>
          <cell r="F2401">
            <v>390</v>
          </cell>
          <cell r="G2401">
            <v>0.77400000000000002</v>
          </cell>
          <cell r="H2401">
            <v>0</v>
          </cell>
          <cell r="I2401">
            <v>0</v>
          </cell>
          <cell r="J2401">
            <v>0</v>
          </cell>
          <cell r="L2401">
            <v>0</v>
          </cell>
          <cell r="M2401">
            <v>179</v>
          </cell>
          <cell r="N2401">
            <v>0.35499999999999998</v>
          </cell>
          <cell r="O2401">
            <v>0</v>
          </cell>
          <cell r="P2401">
            <v>0</v>
          </cell>
        </row>
        <row r="2402">
          <cell r="A2402">
            <v>29694</v>
          </cell>
          <cell r="B2402">
            <v>1981</v>
          </cell>
          <cell r="C2402" t="str">
            <v>Apr</v>
          </cell>
          <cell r="D2402">
            <v>18</v>
          </cell>
          <cell r="F2402">
            <v>425</v>
          </cell>
          <cell r="G2402">
            <v>0.84299999999999997</v>
          </cell>
          <cell r="H2402">
            <v>0</v>
          </cell>
          <cell r="I2402">
            <v>0</v>
          </cell>
          <cell r="J2402">
            <v>0</v>
          </cell>
          <cell r="L2402">
            <v>0</v>
          </cell>
          <cell r="M2402">
            <v>94</v>
          </cell>
          <cell r="N2402">
            <v>0.186</v>
          </cell>
          <cell r="O2402">
            <v>0</v>
          </cell>
          <cell r="P2402">
            <v>0</v>
          </cell>
        </row>
        <row r="2403">
          <cell r="A2403">
            <v>29695</v>
          </cell>
          <cell r="B2403">
            <v>1981</v>
          </cell>
          <cell r="C2403" t="str">
            <v>Apr</v>
          </cell>
          <cell r="D2403">
            <v>19</v>
          </cell>
          <cell r="F2403">
            <v>420</v>
          </cell>
          <cell r="G2403">
            <v>0.83299999999999996</v>
          </cell>
          <cell r="H2403">
            <v>74</v>
          </cell>
          <cell r="I2403">
            <v>0.14699999999999999</v>
          </cell>
          <cell r="J2403">
            <v>0</v>
          </cell>
          <cell r="L2403">
            <v>0</v>
          </cell>
          <cell r="M2403">
            <v>25</v>
          </cell>
          <cell r="N2403">
            <v>0.05</v>
          </cell>
          <cell r="O2403">
            <v>0</v>
          </cell>
          <cell r="P2403">
            <v>0</v>
          </cell>
        </row>
        <row r="2404">
          <cell r="A2404">
            <v>29696</v>
          </cell>
          <cell r="B2404">
            <v>1981</v>
          </cell>
          <cell r="C2404" t="str">
            <v>Apr</v>
          </cell>
          <cell r="D2404">
            <v>20</v>
          </cell>
          <cell r="F2404">
            <v>345</v>
          </cell>
          <cell r="G2404">
            <v>0.68400000000000005</v>
          </cell>
          <cell r="H2404">
            <v>65</v>
          </cell>
          <cell r="I2404">
            <v>0.129</v>
          </cell>
          <cell r="J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</row>
        <row r="2405">
          <cell r="A2405">
            <v>29697</v>
          </cell>
          <cell r="B2405">
            <v>1981</v>
          </cell>
          <cell r="C2405" t="str">
            <v>Apr</v>
          </cell>
          <cell r="D2405">
            <v>21</v>
          </cell>
          <cell r="F2405">
            <v>345</v>
          </cell>
          <cell r="G2405">
            <v>0.68400000000000005</v>
          </cell>
          <cell r="H2405">
            <v>48</v>
          </cell>
          <cell r="I2405">
            <v>9.5000000000000001E-2</v>
          </cell>
          <cell r="J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</row>
        <row r="2406">
          <cell r="A2406">
            <v>29698</v>
          </cell>
          <cell r="B2406">
            <v>1981</v>
          </cell>
          <cell r="C2406" t="str">
            <v>Apr</v>
          </cell>
          <cell r="D2406">
            <v>22</v>
          </cell>
          <cell r="F2406">
            <v>340</v>
          </cell>
          <cell r="G2406">
            <v>0.67400000000000004</v>
          </cell>
          <cell r="H2406">
            <v>44</v>
          </cell>
          <cell r="I2406">
            <v>8.6999999999999994E-2</v>
          </cell>
          <cell r="J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</row>
        <row r="2407">
          <cell r="A2407">
            <v>29699</v>
          </cell>
          <cell r="B2407">
            <v>1981</v>
          </cell>
          <cell r="C2407" t="str">
            <v>Apr</v>
          </cell>
          <cell r="D2407">
            <v>23</v>
          </cell>
          <cell r="F2407">
            <v>335</v>
          </cell>
          <cell r="G2407">
            <v>0.66400000000000003</v>
          </cell>
          <cell r="H2407">
            <v>44</v>
          </cell>
          <cell r="I2407">
            <v>8.6999999999999994E-2</v>
          </cell>
          <cell r="J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</row>
        <row r="2408">
          <cell r="A2408">
            <v>29700</v>
          </cell>
          <cell r="B2408">
            <v>1981</v>
          </cell>
          <cell r="C2408" t="str">
            <v>Apr</v>
          </cell>
          <cell r="D2408">
            <v>24</v>
          </cell>
          <cell r="F2408">
            <v>310</v>
          </cell>
          <cell r="G2408">
            <v>0.61499999999999999</v>
          </cell>
          <cell r="H2408">
            <v>44</v>
          </cell>
          <cell r="I2408">
            <v>8.6999999999999994E-2</v>
          </cell>
          <cell r="J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</row>
        <row r="2409">
          <cell r="A2409">
            <v>29701</v>
          </cell>
          <cell r="B2409">
            <v>1981</v>
          </cell>
          <cell r="C2409" t="str">
            <v>Apr</v>
          </cell>
          <cell r="D2409">
            <v>25</v>
          </cell>
          <cell r="F2409">
            <v>295</v>
          </cell>
          <cell r="G2409">
            <v>0.58499999999999996</v>
          </cell>
          <cell r="H2409">
            <v>44</v>
          </cell>
          <cell r="I2409">
            <v>8.6999999999999994E-2</v>
          </cell>
          <cell r="J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</row>
        <row r="2410">
          <cell r="A2410">
            <v>29702</v>
          </cell>
          <cell r="B2410">
            <v>1981</v>
          </cell>
          <cell r="C2410" t="str">
            <v>Apr</v>
          </cell>
          <cell r="D2410">
            <v>26</v>
          </cell>
          <cell r="F2410">
            <v>290</v>
          </cell>
          <cell r="G2410">
            <v>0.57499999999999996</v>
          </cell>
          <cell r="H2410">
            <v>55</v>
          </cell>
          <cell r="I2410">
            <v>0.109</v>
          </cell>
          <cell r="J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</row>
        <row r="2411">
          <cell r="A2411">
            <v>29703</v>
          </cell>
          <cell r="B2411">
            <v>1981</v>
          </cell>
          <cell r="C2411" t="str">
            <v>Apr</v>
          </cell>
          <cell r="D2411">
            <v>27</v>
          </cell>
          <cell r="F2411">
            <v>270</v>
          </cell>
          <cell r="G2411">
            <v>0.53600000000000003</v>
          </cell>
          <cell r="H2411">
            <v>81</v>
          </cell>
          <cell r="I2411">
            <v>0.161</v>
          </cell>
          <cell r="J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</row>
        <row r="2412">
          <cell r="A2412">
            <v>29704</v>
          </cell>
          <cell r="B2412">
            <v>1981</v>
          </cell>
          <cell r="C2412" t="str">
            <v>Apr</v>
          </cell>
          <cell r="D2412">
            <v>28</v>
          </cell>
          <cell r="F2412">
            <v>280</v>
          </cell>
          <cell r="G2412">
            <v>0.55500000000000005</v>
          </cell>
          <cell r="H2412">
            <v>92</v>
          </cell>
          <cell r="I2412">
            <v>0.182</v>
          </cell>
          <cell r="J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</row>
        <row r="2413">
          <cell r="A2413">
            <v>29705</v>
          </cell>
          <cell r="B2413">
            <v>1981</v>
          </cell>
          <cell r="C2413" t="str">
            <v>Apr</v>
          </cell>
          <cell r="D2413">
            <v>29</v>
          </cell>
          <cell r="F2413">
            <v>275</v>
          </cell>
          <cell r="G2413">
            <v>0.54500000000000004</v>
          </cell>
          <cell r="H2413">
            <v>90</v>
          </cell>
          <cell r="I2413">
            <v>0.17899999999999999</v>
          </cell>
          <cell r="J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</row>
        <row r="2414">
          <cell r="A2414">
            <v>29706</v>
          </cell>
          <cell r="B2414">
            <v>1981</v>
          </cell>
          <cell r="C2414" t="str">
            <v>Apr</v>
          </cell>
          <cell r="D2414">
            <v>30</v>
          </cell>
          <cell r="F2414">
            <v>285</v>
          </cell>
          <cell r="G2414">
            <v>0.56499999999999995</v>
          </cell>
          <cell r="H2414">
            <v>89</v>
          </cell>
          <cell r="I2414">
            <v>0.17699999999999999</v>
          </cell>
          <cell r="J2414">
            <v>0</v>
          </cell>
          <cell r="L2414">
            <v>0</v>
          </cell>
          <cell r="M2414">
            <v>21</v>
          </cell>
          <cell r="N2414">
            <v>4.2000000000000003E-2</v>
          </cell>
          <cell r="O2414">
            <v>0</v>
          </cell>
          <cell r="P2414">
            <v>0</v>
          </cell>
        </row>
        <row r="2415">
          <cell r="A2415">
            <v>29707</v>
          </cell>
          <cell r="B2415">
            <v>1981</v>
          </cell>
          <cell r="C2415" t="str">
            <v>May</v>
          </cell>
          <cell r="D2415">
            <v>1</v>
          </cell>
          <cell r="F2415">
            <v>335</v>
          </cell>
          <cell r="G2415">
            <v>0.66400000000000003</v>
          </cell>
          <cell r="H2415">
            <v>67</v>
          </cell>
          <cell r="I2415">
            <v>0.13300000000000001</v>
          </cell>
          <cell r="J2415">
            <v>0</v>
          </cell>
          <cell r="L2415">
            <v>0</v>
          </cell>
          <cell r="M2415">
            <v>50</v>
          </cell>
          <cell r="N2415">
            <v>9.9000000000000005E-2</v>
          </cell>
          <cell r="O2415">
            <v>0</v>
          </cell>
          <cell r="P2415">
            <v>0</v>
          </cell>
        </row>
        <row r="2416">
          <cell r="A2416">
            <v>29708</v>
          </cell>
          <cell r="B2416">
            <v>1981</v>
          </cell>
          <cell r="C2416" t="str">
            <v>May</v>
          </cell>
          <cell r="D2416">
            <v>2</v>
          </cell>
          <cell r="F2416">
            <v>385</v>
          </cell>
          <cell r="G2416">
            <v>0.76400000000000001</v>
          </cell>
          <cell r="H2416">
            <v>57</v>
          </cell>
          <cell r="I2416">
            <v>0.113</v>
          </cell>
          <cell r="J2416">
            <v>0</v>
          </cell>
          <cell r="L2416">
            <v>0</v>
          </cell>
          <cell r="M2416">
            <v>50</v>
          </cell>
          <cell r="N2416">
            <v>9.9000000000000005E-2</v>
          </cell>
          <cell r="O2416">
            <v>0</v>
          </cell>
          <cell r="P2416">
            <v>0</v>
          </cell>
        </row>
        <row r="2417">
          <cell r="A2417">
            <v>29709</v>
          </cell>
          <cell r="B2417">
            <v>1981</v>
          </cell>
          <cell r="C2417" t="str">
            <v>May</v>
          </cell>
          <cell r="D2417">
            <v>3</v>
          </cell>
          <cell r="F2417">
            <v>440</v>
          </cell>
          <cell r="G2417">
            <v>0.873</v>
          </cell>
          <cell r="H2417">
            <v>36</v>
          </cell>
          <cell r="I2417">
            <v>7.0999999999999994E-2</v>
          </cell>
          <cell r="J2417">
            <v>0</v>
          </cell>
          <cell r="L2417">
            <v>0</v>
          </cell>
          <cell r="M2417">
            <v>83</v>
          </cell>
          <cell r="N2417">
            <v>0.16500000000000001</v>
          </cell>
          <cell r="O2417">
            <v>0</v>
          </cell>
          <cell r="P2417">
            <v>0</v>
          </cell>
        </row>
        <row r="2418">
          <cell r="A2418">
            <v>29710</v>
          </cell>
          <cell r="B2418">
            <v>1981</v>
          </cell>
          <cell r="C2418" t="str">
            <v>May</v>
          </cell>
          <cell r="D2418">
            <v>4</v>
          </cell>
          <cell r="F2418">
            <v>515</v>
          </cell>
          <cell r="G2418">
            <v>1.0209999999999999</v>
          </cell>
          <cell r="H2418">
            <v>28</v>
          </cell>
          <cell r="I2418">
            <v>5.6000000000000001E-2</v>
          </cell>
          <cell r="J2418">
            <v>0</v>
          </cell>
          <cell r="L2418">
            <v>0</v>
          </cell>
          <cell r="M2418">
            <v>100</v>
          </cell>
          <cell r="N2418">
            <v>0.19800000000000001</v>
          </cell>
          <cell r="O2418">
            <v>0</v>
          </cell>
          <cell r="P2418">
            <v>0</v>
          </cell>
        </row>
        <row r="2419">
          <cell r="A2419">
            <v>29711</v>
          </cell>
          <cell r="B2419">
            <v>1981</v>
          </cell>
          <cell r="C2419" t="str">
            <v>May</v>
          </cell>
          <cell r="D2419">
            <v>5</v>
          </cell>
          <cell r="F2419">
            <v>555</v>
          </cell>
          <cell r="G2419">
            <v>1.101</v>
          </cell>
          <cell r="H2419">
            <v>29</v>
          </cell>
          <cell r="I2419">
            <v>5.8000000000000003E-2</v>
          </cell>
          <cell r="J2419">
            <v>0</v>
          </cell>
          <cell r="L2419">
            <v>0</v>
          </cell>
          <cell r="M2419">
            <v>100</v>
          </cell>
          <cell r="N2419">
            <v>0.19800000000000001</v>
          </cell>
          <cell r="O2419">
            <v>15</v>
          </cell>
          <cell r="P2419">
            <v>0.03</v>
          </cell>
        </row>
        <row r="2420">
          <cell r="A2420">
            <v>29712</v>
          </cell>
          <cell r="B2420">
            <v>1981</v>
          </cell>
          <cell r="C2420" t="str">
            <v>May</v>
          </cell>
          <cell r="D2420">
            <v>6</v>
          </cell>
          <cell r="F2420">
            <v>555</v>
          </cell>
          <cell r="G2420">
            <v>1.101</v>
          </cell>
          <cell r="H2420">
            <v>29</v>
          </cell>
          <cell r="I2420">
            <v>5.8000000000000003E-2</v>
          </cell>
          <cell r="J2420">
            <v>40</v>
          </cell>
          <cell r="L2420">
            <v>0.04</v>
          </cell>
          <cell r="M2420">
            <v>66</v>
          </cell>
          <cell r="N2420">
            <v>0.13100000000000001</v>
          </cell>
          <cell r="O2420">
            <v>0</v>
          </cell>
          <cell r="P2420">
            <v>0</v>
          </cell>
        </row>
        <row r="2421">
          <cell r="A2421">
            <v>29713</v>
          </cell>
          <cell r="B2421">
            <v>1981</v>
          </cell>
          <cell r="C2421" t="str">
            <v>May</v>
          </cell>
          <cell r="D2421">
            <v>7</v>
          </cell>
          <cell r="F2421">
            <v>625</v>
          </cell>
          <cell r="G2421">
            <v>1.24</v>
          </cell>
          <cell r="H2421">
            <v>39</v>
          </cell>
          <cell r="I2421">
            <v>7.6999999999999999E-2</v>
          </cell>
          <cell r="J2421">
            <v>70</v>
          </cell>
          <cell r="L2421">
            <v>7.0000000000000007E-2</v>
          </cell>
          <cell r="M2421">
            <v>50</v>
          </cell>
          <cell r="N2421">
            <v>9.9000000000000005E-2</v>
          </cell>
          <cell r="O2421">
            <v>2</v>
          </cell>
          <cell r="P2421">
            <v>4.0000000000000001E-3</v>
          </cell>
        </row>
        <row r="2422">
          <cell r="A2422">
            <v>29714</v>
          </cell>
          <cell r="B2422">
            <v>1981</v>
          </cell>
          <cell r="C2422" t="str">
            <v>May</v>
          </cell>
          <cell r="D2422">
            <v>8</v>
          </cell>
          <cell r="F2422">
            <v>675</v>
          </cell>
          <cell r="G2422">
            <v>1.339</v>
          </cell>
          <cell r="H2422">
            <v>64</v>
          </cell>
          <cell r="I2422">
            <v>0.127</v>
          </cell>
          <cell r="J2422">
            <v>70</v>
          </cell>
          <cell r="L2422">
            <v>7.0000000000000007E-2</v>
          </cell>
          <cell r="M2422">
            <v>68</v>
          </cell>
          <cell r="N2422">
            <v>0.13500000000000001</v>
          </cell>
          <cell r="O2422">
            <v>7</v>
          </cell>
          <cell r="P2422">
            <v>1.4E-2</v>
          </cell>
        </row>
        <row r="2423">
          <cell r="A2423">
            <v>29715</v>
          </cell>
          <cell r="B2423">
            <v>1981</v>
          </cell>
          <cell r="C2423" t="str">
            <v>May</v>
          </cell>
          <cell r="D2423">
            <v>9</v>
          </cell>
          <cell r="F2423">
            <v>710</v>
          </cell>
          <cell r="G2423">
            <v>1.4079999999999999</v>
          </cell>
          <cell r="H2423">
            <v>73</v>
          </cell>
          <cell r="I2423">
            <v>0.14499999999999999</v>
          </cell>
          <cell r="J2423">
            <v>70</v>
          </cell>
          <cell r="L2423">
            <v>7.0000000000000007E-2</v>
          </cell>
          <cell r="M2423">
            <v>100</v>
          </cell>
          <cell r="N2423">
            <v>0.19800000000000001</v>
          </cell>
          <cell r="O2423">
            <v>0</v>
          </cell>
          <cell r="P2423">
            <v>0</v>
          </cell>
        </row>
        <row r="2424">
          <cell r="A2424">
            <v>29716</v>
          </cell>
          <cell r="B2424">
            <v>1981</v>
          </cell>
          <cell r="C2424" t="str">
            <v>May</v>
          </cell>
          <cell r="D2424">
            <v>10</v>
          </cell>
          <cell r="F2424">
            <v>720</v>
          </cell>
          <cell r="G2424">
            <v>1.4279999999999999</v>
          </cell>
          <cell r="H2424">
            <v>73</v>
          </cell>
          <cell r="I2424">
            <v>0.14499999999999999</v>
          </cell>
          <cell r="J2424">
            <v>110</v>
          </cell>
          <cell r="L2424">
            <v>0.11</v>
          </cell>
          <cell r="M2424">
            <v>100</v>
          </cell>
          <cell r="N2424">
            <v>0.19800000000000001</v>
          </cell>
          <cell r="O2424">
            <v>0</v>
          </cell>
          <cell r="P2424">
            <v>0</v>
          </cell>
        </row>
        <row r="2425">
          <cell r="A2425">
            <v>29717</v>
          </cell>
          <cell r="B2425">
            <v>1981</v>
          </cell>
          <cell r="C2425" t="str">
            <v>May</v>
          </cell>
          <cell r="D2425">
            <v>11</v>
          </cell>
          <cell r="F2425">
            <v>795</v>
          </cell>
          <cell r="G2425">
            <v>1.577</v>
          </cell>
          <cell r="H2425">
            <v>73</v>
          </cell>
          <cell r="I2425">
            <v>0.14499999999999999</v>
          </cell>
          <cell r="J2425">
            <v>140</v>
          </cell>
          <cell r="L2425">
            <v>0.14000000000000001</v>
          </cell>
          <cell r="M2425">
            <v>104</v>
          </cell>
          <cell r="N2425">
            <v>0.20599999999999999</v>
          </cell>
          <cell r="O2425">
            <v>0</v>
          </cell>
          <cell r="P2425">
            <v>0</v>
          </cell>
        </row>
        <row r="2426">
          <cell r="A2426">
            <v>29718</v>
          </cell>
          <cell r="B2426">
            <v>1981</v>
          </cell>
          <cell r="C2426" t="str">
            <v>May</v>
          </cell>
          <cell r="D2426">
            <v>12</v>
          </cell>
          <cell r="F2426">
            <v>830</v>
          </cell>
          <cell r="G2426">
            <v>1.6459999999999999</v>
          </cell>
          <cell r="H2426">
            <v>75</v>
          </cell>
          <cell r="I2426">
            <v>0.14899999999999999</v>
          </cell>
          <cell r="J2426">
            <v>175</v>
          </cell>
          <cell r="L2426">
            <v>0.17499999999999999</v>
          </cell>
          <cell r="M2426">
            <v>200</v>
          </cell>
          <cell r="N2426">
            <v>0.39700000000000002</v>
          </cell>
          <cell r="O2426">
            <v>0</v>
          </cell>
          <cell r="P2426">
            <v>0</v>
          </cell>
        </row>
        <row r="2427">
          <cell r="A2427">
            <v>29719</v>
          </cell>
          <cell r="B2427">
            <v>1981</v>
          </cell>
          <cell r="C2427" t="str">
            <v>May</v>
          </cell>
          <cell r="D2427">
            <v>13</v>
          </cell>
          <cell r="F2427">
            <v>930</v>
          </cell>
          <cell r="G2427">
            <v>1.845</v>
          </cell>
          <cell r="H2427">
            <v>63</v>
          </cell>
          <cell r="I2427">
            <v>0.125</v>
          </cell>
          <cell r="J2427">
            <v>210</v>
          </cell>
          <cell r="L2427">
            <v>0.21</v>
          </cell>
          <cell r="M2427">
            <v>200</v>
          </cell>
          <cell r="N2427">
            <v>0.39700000000000002</v>
          </cell>
          <cell r="O2427">
            <v>7</v>
          </cell>
          <cell r="P2427">
            <v>1.4E-2</v>
          </cell>
        </row>
        <row r="2428">
          <cell r="A2428">
            <v>29720</v>
          </cell>
          <cell r="B2428">
            <v>1981</v>
          </cell>
          <cell r="C2428" t="str">
            <v>May</v>
          </cell>
          <cell r="D2428">
            <v>14</v>
          </cell>
          <cell r="F2428">
            <v>915</v>
          </cell>
          <cell r="G2428">
            <v>1.8149999999999999</v>
          </cell>
          <cell r="H2428">
            <v>36</v>
          </cell>
          <cell r="I2428">
            <v>7.0999999999999994E-2</v>
          </cell>
          <cell r="J2428">
            <v>210</v>
          </cell>
          <cell r="L2428">
            <v>0.21</v>
          </cell>
          <cell r="M2428">
            <v>145</v>
          </cell>
          <cell r="N2428">
            <v>0.28799999999999998</v>
          </cell>
          <cell r="O2428">
            <v>12</v>
          </cell>
          <cell r="P2428">
            <v>2.4E-2</v>
          </cell>
        </row>
        <row r="2429">
          <cell r="A2429">
            <v>29721</v>
          </cell>
          <cell r="B2429">
            <v>1981</v>
          </cell>
          <cell r="C2429" t="str">
            <v>May</v>
          </cell>
          <cell r="D2429">
            <v>15</v>
          </cell>
          <cell r="F2429">
            <v>855</v>
          </cell>
          <cell r="G2429">
            <v>1.696</v>
          </cell>
          <cell r="H2429">
            <v>37</v>
          </cell>
          <cell r="I2429">
            <v>7.2999999999999995E-2</v>
          </cell>
          <cell r="J2429">
            <v>210</v>
          </cell>
          <cell r="L2429">
            <v>0.21</v>
          </cell>
          <cell r="M2429">
            <v>65</v>
          </cell>
          <cell r="N2429">
            <v>0.129</v>
          </cell>
          <cell r="O2429">
            <v>12</v>
          </cell>
          <cell r="P2429">
            <v>2.4E-2</v>
          </cell>
        </row>
        <row r="2430">
          <cell r="A2430">
            <v>29722</v>
          </cell>
          <cell r="B2430">
            <v>1981</v>
          </cell>
          <cell r="C2430" t="str">
            <v>May</v>
          </cell>
          <cell r="D2430">
            <v>16</v>
          </cell>
          <cell r="F2430">
            <v>760</v>
          </cell>
          <cell r="G2430">
            <v>1.5069999999999999</v>
          </cell>
          <cell r="H2430">
            <v>44</v>
          </cell>
          <cell r="I2430">
            <v>8.6999999999999994E-2</v>
          </cell>
          <cell r="J2430">
            <v>210</v>
          </cell>
          <cell r="L2430">
            <v>0.21</v>
          </cell>
          <cell r="M2430">
            <v>50</v>
          </cell>
          <cell r="N2430">
            <v>9.9000000000000005E-2</v>
          </cell>
          <cell r="O2430">
            <v>6</v>
          </cell>
          <cell r="P2430">
            <v>1.2E-2</v>
          </cell>
        </row>
        <row r="2431">
          <cell r="A2431">
            <v>29723</v>
          </cell>
          <cell r="B2431">
            <v>1981</v>
          </cell>
          <cell r="C2431" t="str">
            <v>May</v>
          </cell>
          <cell r="D2431">
            <v>17</v>
          </cell>
          <cell r="F2431">
            <v>740</v>
          </cell>
          <cell r="G2431">
            <v>1.468</v>
          </cell>
          <cell r="H2431">
            <v>69</v>
          </cell>
          <cell r="I2431">
            <v>0.13700000000000001</v>
          </cell>
          <cell r="J2431">
            <v>210</v>
          </cell>
          <cell r="L2431">
            <v>0.21</v>
          </cell>
          <cell r="M2431">
            <v>21</v>
          </cell>
          <cell r="N2431">
            <v>4.2000000000000003E-2</v>
          </cell>
          <cell r="O2431">
            <v>6</v>
          </cell>
          <cell r="P2431">
            <v>1.2E-2</v>
          </cell>
        </row>
        <row r="2432">
          <cell r="A2432">
            <v>29724</v>
          </cell>
          <cell r="B2432">
            <v>1981</v>
          </cell>
          <cell r="C2432" t="str">
            <v>May</v>
          </cell>
          <cell r="D2432">
            <v>18</v>
          </cell>
          <cell r="F2432">
            <v>725</v>
          </cell>
          <cell r="G2432">
            <v>1.4379999999999999</v>
          </cell>
          <cell r="H2432">
            <v>133</v>
          </cell>
          <cell r="I2432">
            <v>0.26400000000000001</v>
          </cell>
          <cell r="J2432">
            <v>210</v>
          </cell>
          <cell r="L2432">
            <v>0.21</v>
          </cell>
          <cell r="M2432">
            <v>0</v>
          </cell>
          <cell r="N2432">
            <v>0</v>
          </cell>
          <cell r="O2432">
            <v>1</v>
          </cell>
          <cell r="P2432">
            <v>2E-3</v>
          </cell>
        </row>
        <row r="2433">
          <cell r="A2433">
            <v>29725</v>
          </cell>
          <cell r="B2433">
            <v>1981</v>
          </cell>
          <cell r="C2433" t="str">
            <v>May</v>
          </cell>
          <cell r="D2433">
            <v>19</v>
          </cell>
          <cell r="F2433">
            <v>675</v>
          </cell>
          <cell r="G2433">
            <v>1.339</v>
          </cell>
          <cell r="H2433">
            <v>212</v>
          </cell>
          <cell r="I2433">
            <v>0.42</v>
          </cell>
          <cell r="J2433">
            <v>210</v>
          </cell>
          <cell r="L2433">
            <v>0.21</v>
          </cell>
          <cell r="M2433">
            <v>0</v>
          </cell>
          <cell r="N2433">
            <v>0</v>
          </cell>
          <cell r="O2433">
            <v>8</v>
          </cell>
          <cell r="P2433">
            <v>1.6E-2</v>
          </cell>
        </row>
        <row r="2434">
          <cell r="A2434">
            <v>29726</v>
          </cell>
          <cell r="B2434">
            <v>1981</v>
          </cell>
          <cell r="C2434" t="str">
            <v>May</v>
          </cell>
          <cell r="D2434">
            <v>20</v>
          </cell>
          <cell r="F2434">
            <v>650</v>
          </cell>
          <cell r="G2434">
            <v>1.2889999999999999</v>
          </cell>
          <cell r="H2434">
            <v>229</v>
          </cell>
          <cell r="I2434">
            <v>0.45400000000000001</v>
          </cell>
          <cell r="J2434">
            <v>210</v>
          </cell>
          <cell r="L2434">
            <v>0.21</v>
          </cell>
          <cell r="M2434">
            <v>0</v>
          </cell>
          <cell r="N2434">
            <v>0</v>
          </cell>
          <cell r="O2434">
            <v>4</v>
          </cell>
          <cell r="P2434">
            <v>8.0000000000000002E-3</v>
          </cell>
        </row>
        <row r="2435">
          <cell r="A2435">
            <v>29727</v>
          </cell>
          <cell r="B2435">
            <v>1981</v>
          </cell>
          <cell r="C2435" t="str">
            <v>May</v>
          </cell>
          <cell r="D2435">
            <v>21</v>
          </cell>
          <cell r="F2435">
            <v>645</v>
          </cell>
          <cell r="G2435">
            <v>1.2789999999999999</v>
          </cell>
          <cell r="H2435">
            <v>191</v>
          </cell>
          <cell r="I2435">
            <v>0.379</v>
          </cell>
          <cell r="J2435">
            <v>210</v>
          </cell>
          <cell r="L2435">
            <v>0.21</v>
          </cell>
          <cell r="M2435">
            <v>0</v>
          </cell>
          <cell r="N2435">
            <v>0</v>
          </cell>
          <cell r="O2435">
            <v>4</v>
          </cell>
          <cell r="P2435">
            <v>8.0000000000000002E-3</v>
          </cell>
        </row>
        <row r="2436">
          <cell r="A2436">
            <v>29728</v>
          </cell>
          <cell r="B2436">
            <v>1981</v>
          </cell>
          <cell r="C2436" t="str">
            <v>May</v>
          </cell>
          <cell r="D2436">
            <v>22</v>
          </cell>
          <cell r="F2436">
            <v>630</v>
          </cell>
          <cell r="G2436">
            <v>1.25</v>
          </cell>
          <cell r="H2436">
            <v>133</v>
          </cell>
          <cell r="I2436">
            <v>0.26400000000000001</v>
          </cell>
          <cell r="J2436">
            <v>210</v>
          </cell>
          <cell r="L2436">
            <v>0.21</v>
          </cell>
          <cell r="M2436">
            <v>0</v>
          </cell>
          <cell r="N2436">
            <v>0</v>
          </cell>
          <cell r="O2436">
            <v>12</v>
          </cell>
          <cell r="P2436">
            <v>2.4E-2</v>
          </cell>
        </row>
        <row r="2437">
          <cell r="A2437">
            <v>29729</v>
          </cell>
          <cell r="B2437">
            <v>1981</v>
          </cell>
          <cell r="C2437" t="str">
            <v>May</v>
          </cell>
          <cell r="D2437">
            <v>23</v>
          </cell>
          <cell r="F2437">
            <v>610</v>
          </cell>
          <cell r="G2437">
            <v>1.21</v>
          </cell>
          <cell r="H2437">
            <v>133</v>
          </cell>
          <cell r="I2437">
            <v>0.26400000000000001</v>
          </cell>
          <cell r="J2437">
            <v>210</v>
          </cell>
          <cell r="L2437">
            <v>0.21</v>
          </cell>
          <cell r="M2437">
            <v>0</v>
          </cell>
          <cell r="N2437">
            <v>0</v>
          </cell>
          <cell r="O2437">
            <v>5</v>
          </cell>
          <cell r="P2437">
            <v>0.01</v>
          </cell>
        </row>
        <row r="2438">
          <cell r="A2438">
            <v>29730</v>
          </cell>
          <cell r="B2438">
            <v>1981</v>
          </cell>
          <cell r="C2438" t="str">
            <v>May</v>
          </cell>
          <cell r="D2438">
            <v>24</v>
          </cell>
          <cell r="F2438">
            <v>600</v>
          </cell>
          <cell r="G2438">
            <v>1.19</v>
          </cell>
          <cell r="H2438">
            <v>145</v>
          </cell>
          <cell r="I2438">
            <v>0.28799999999999998</v>
          </cell>
          <cell r="J2438">
            <v>140</v>
          </cell>
          <cell r="L2438">
            <v>0.14000000000000001</v>
          </cell>
          <cell r="M2438">
            <v>0</v>
          </cell>
          <cell r="N2438">
            <v>0</v>
          </cell>
          <cell r="O2438">
            <v>5</v>
          </cell>
          <cell r="P2438">
            <v>0.01</v>
          </cell>
        </row>
        <row r="2439">
          <cell r="A2439">
            <v>29731</v>
          </cell>
          <cell r="B2439">
            <v>1981</v>
          </cell>
          <cell r="C2439" t="str">
            <v>May</v>
          </cell>
          <cell r="D2439">
            <v>25</v>
          </cell>
          <cell r="F2439">
            <v>540</v>
          </cell>
          <cell r="G2439">
            <v>1.071</v>
          </cell>
          <cell r="H2439">
            <v>145</v>
          </cell>
          <cell r="I2439">
            <v>0.28799999999999998</v>
          </cell>
          <cell r="J2439">
            <v>140</v>
          </cell>
          <cell r="L2439">
            <v>0.14000000000000001</v>
          </cell>
          <cell r="M2439">
            <v>0</v>
          </cell>
          <cell r="N2439">
            <v>0</v>
          </cell>
          <cell r="O2439">
            <v>15</v>
          </cell>
          <cell r="P2439">
            <v>0.03</v>
          </cell>
        </row>
        <row r="2440">
          <cell r="A2440">
            <v>29732</v>
          </cell>
          <cell r="B2440">
            <v>1981</v>
          </cell>
          <cell r="C2440" t="str">
            <v>May</v>
          </cell>
          <cell r="D2440">
            <v>26</v>
          </cell>
          <cell r="F2440">
            <v>560</v>
          </cell>
          <cell r="G2440">
            <v>1.111</v>
          </cell>
          <cell r="H2440">
            <v>147</v>
          </cell>
          <cell r="I2440">
            <v>0.29199999999999998</v>
          </cell>
          <cell r="J2440">
            <v>96</v>
          </cell>
          <cell r="L2440">
            <v>9.6000000000000002E-2</v>
          </cell>
          <cell r="M2440">
            <v>47</v>
          </cell>
          <cell r="N2440">
            <v>9.2999999999999999E-2</v>
          </cell>
          <cell r="O2440">
            <v>0</v>
          </cell>
          <cell r="P2440">
            <v>0</v>
          </cell>
        </row>
        <row r="2441">
          <cell r="A2441">
            <v>29733</v>
          </cell>
          <cell r="B2441">
            <v>1981</v>
          </cell>
          <cell r="C2441" t="str">
            <v>May</v>
          </cell>
          <cell r="D2441">
            <v>27</v>
          </cell>
          <cell r="F2441">
            <v>610</v>
          </cell>
          <cell r="G2441">
            <v>1.21</v>
          </cell>
          <cell r="H2441">
            <v>146</v>
          </cell>
          <cell r="I2441">
            <v>0.28999999999999998</v>
          </cell>
          <cell r="J2441">
            <v>70</v>
          </cell>
          <cell r="L2441">
            <v>7.0000000000000007E-2</v>
          </cell>
          <cell r="M2441">
            <v>75</v>
          </cell>
          <cell r="N2441">
            <v>0.14899999999999999</v>
          </cell>
          <cell r="O2441">
            <v>0</v>
          </cell>
          <cell r="P2441">
            <v>0</v>
          </cell>
        </row>
        <row r="2442">
          <cell r="A2442">
            <v>29734</v>
          </cell>
          <cell r="B2442">
            <v>1981</v>
          </cell>
          <cell r="C2442" t="str">
            <v>May</v>
          </cell>
          <cell r="D2442">
            <v>28</v>
          </cell>
          <cell r="F2442">
            <v>620</v>
          </cell>
          <cell r="G2442">
            <v>1.23</v>
          </cell>
          <cell r="H2442">
            <v>146</v>
          </cell>
          <cell r="I2442">
            <v>0.28999999999999998</v>
          </cell>
          <cell r="J2442">
            <v>70</v>
          </cell>
          <cell r="L2442">
            <v>7.0000000000000007E-2</v>
          </cell>
          <cell r="M2442">
            <v>75</v>
          </cell>
          <cell r="N2442">
            <v>0.14899999999999999</v>
          </cell>
          <cell r="O2442">
            <v>8</v>
          </cell>
          <cell r="P2442">
            <v>1.6E-2</v>
          </cell>
        </row>
        <row r="2443">
          <cell r="A2443">
            <v>29735</v>
          </cell>
          <cell r="B2443">
            <v>1981</v>
          </cell>
          <cell r="C2443" t="str">
            <v>May</v>
          </cell>
          <cell r="D2443">
            <v>29</v>
          </cell>
          <cell r="F2443">
            <v>705</v>
          </cell>
          <cell r="G2443">
            <v>1.3979999999999999</v>
          </cell>
          <cell r="H2443">
            <v>142</v>
          </cell>
          <cell r="I2443">
            <v>0.28199999999999997</v>
          </cell>
          <cell r="J2443">
            <v>70</v>
          </cell>
          <cell r="L2443">
            <v>7.0000000000000007E-2</v>
          </cell>
          <cell r="M2443">
            <v>97</v>
          </cell>
          <cell r="N2443">
            <v>0.192</v>
          </cell>
          <cell r="O2443">
            <v>7</v>
          </cell>
          <cell r="P2443">
            <v>1.4E-2</v>
          </cell>
        </row>
        <row r="2444">
          <cell r="A2444">
            <v>29736</v>
          </cell>
          <cell r="B2444">
            <v>1981</v>
          </cell>
          <cell r="C2444" t="str">
            <v>May</v>
          </cell>
          <cell r="D2444">
            <v>30</v>
          </cell>
          <cell r="F2444">
            <v>750</v>
          </cell>
          <cell r="G2444">
            <v>1.488</v>
          </cell>
          <cell r="H2444">
            <v>109</v>
          </cell>
          <cell r="I2444">
            <v>0.216</v>
          </cell>
          <cell r="J2444">
            <v>116</v>
          </cell>
          <cell r="L2444">
            <v>0.11600000000000001</v>
          </cell>
          <cell r="M2444">
            <v>141</v>
          </cell>
          <cell r="N2444">
            <v>0.28000000000000003</v>
          </cell>
          <cell r="O2444">
            <v>14</v>
          </cell>
          <cell r="P2444">
            <v>2.8000000000000001E-2</v>
          </cell>
        </row>
        <row r="2445">
          <cell r="A2445">
            <v>29737</v>
          </cell>
          <cell r="B2445">
            <v>1981</v>
          </cell>
          <cell r="C2445" t="str">
            <v>May</v>
          </cell>
          <cell r="D2445">
            <v>31</v>
          </cell>
          <cell r="F2445">
            <v>785</v>
          </cell>
          <cell r="G2445">
            <v>1.5569999999999999</v>
          </cell>
          <cell r="H2445">
            <v>60</v>
          </cell>
          <cell r="I2445">
            <v>0.11899999999999999</v>
          </cell>
          <cell r="J2445">
            <v>180</v>
          </cell>
          <cell r="L2445">
            <v>0.18</v>
          </cell>
          <cell r="M2445">
            <v>232</v>
          </cell>
          <cell r="N2445">
            <v>0.46</v>
          </cell>
          <cell r="O2445">
            <v>10</v>
          </cell>
          <cell r="P2445">
            <v>0.02</v>
          </cell>
        </row>
        <row r="2446">
          <cell r="A2446">
            <v>29738</v>
          </cell>
          <cell r="B2446">
            <v>1981</v>
          </cell>
          <cell r="C2446" t="str">
            <v>Jun</v>
          </cell>
          <cell r="D2446">
            <v>1</v>
          </cell>
          <cell r="F2446">
            <v>860</v>
          </cell>
          <cell r="G2446">
            <v>1.706</v>
          </cell>
          <cell r="H2446">
            <v>42</v>
          </cell>
          <cell r="I2446">
            <v>8.3000000000000004E-2</v>
          </cell>
          <cell r="J2446">
            <v>210</v>
          </cell>
          <cell r="L2446">
            <v>0.21</v>
          </cell>
          <cell r="M2446">
            <v>287</v>
          </cell>
          <cell r="N2446">
            <v>0.56899999999999995</v>
          </cell>
          <cell r="O2446">
            <v>23</v>
          </cell>
          <cell r="P2446">
            <v>4.5999999999999999E-2</v>
          </cell>
        </row>
        <row r="2447">
          <cell r="A2447">
            <v>29739</v>
          </cell>
          <cell r="B2447">
            <v>1981</v>
          </cell>
          <cell r="C2447" t="str">
            <v>Jun</v>
          </cell>
          <cell r="D2447">
            <v>2</v>
          </cell>
          <cell r="F2447">
            <v>885</v>
          </cell>
          <cell r="G2447">
            <v>1.7549999999999999</v>
          </cell>
          <cell r="H2447">
            <v>95</v>
          </cell>
          <cell r="I2447">
            <v>0.188</v>
          </cell>
          <cell r="J2447">
            <v>210</v>
          </cell>
          <cell r="L2447">
            <v>0.21</v>
          </cell>
          <cell r="M2447">
            <v>333</v>
          </cell>
          <cell r="N2447">
            <v>0.66</v>
          </cell>
          <cell r="O2447">
            <v>9</v>
          </cell>
          <cell r="P2447">
            <v>1.7999999999999999E-2</v>
          </cell>
        </row>
        <row r="2448">
          <cell r="A2448">
            <v>29740</v>
          </cell>
          <cell r="B2448">
            <v>1981</v>
          </cell>
          <cell r="C2448" t="str">
            <v>Jun</v>
          </cell>
          <cell r="D2448">
            <v>3</v>
          </cell>
          <cell r="F2448">
            <v>885</v>
          </cell>
          <cell r="G2448">
            <v>1.7549999999999999</v>
          </cell>
          <cell r="H2448">
            <v>84</v>
          </cell>
          <cell r="I2448">
            <v>0.16700000000000001</v>
          </cell>
          <cell r="J2448">
            <v>210</v>
          </cell>
          <cell r="L2448">
            <v>0.21</v>
          </cell>
          <cell r="M2448">
            <v>273</v>
          </cell>
          <cell r="N2448">
            <v>0.54100000000000004</v>
          </cell>
          <cell r="O2448">
            <v>8</v>
          </cell>
          <cell r="P2448">
            <v>1.6E-2</v>
          </cell>
        </row>
        <row r="2449">
          <cell r="A2449">
            <v>29741</v>
          </cell>
          <cell r="B2449">
            <v>1981</v>
          </cell>
          <cell r="C2449" t="str">
            <v>Jun</v>
          </cell>
          <cell r="D2449">
            <v>4</v>
          </cell>
          <cell r="F2449">
            <v>910</v>
          </cell>
          <cell r="G2449">
            <v>1.8049999999999999</v>
          </cell>
          <cell r="H2449">
            <v>70</v>
          </cell>
          <cell r="I2449">
            <v>0.13900000000000001</v>
          </cell>
          <cell r="J2449">
            <v>210</v>
          </cell>
          <cell r="L2449">
            <v>0.21</v>
          </cell>
          <cell r="M2449">
            <v>250</v>
          </cell>
          <cell r="N2449">
            <v>0.496</v>
          </cell>
          <cell r="O2449">
            <v>7</v>
          </cell>
          <cell r="P2449">
            <v>1.4E-2</v>
          </cell>
        </row>
        <row r="2450">
          <cell r="A2450">
            <v>29742</v>
          </cell>
          <cell r="B2450">
            <v>1981</v>
          </cell>
          <cell r="C2450" t="str">
            <v>Jun</v>
          </cell>
          <cell r="D2450">
            <v>5</v>
          </cell>
          <cell r="F2450">
            <v>900</v>
          </cell>
          <cell r="G2450">
            <v>1.7849999999999999</v>
          </cell>
          <cell r="H2450">
            <v>72</v>
          </cell>
          <cell r="I2450">
            <v>0.14299999999999999</v>
          </cell>
          <cell r="J2450">
            <v>210</v>
          </cell>
          <cell r="L2450">
            <v>0.21</v>
          </cell>
          <cell r="M2450">
            <v>199</v>
          </cell>
          <cell r="N2450">
            <v>0.39500000000000002</v>
          </cell>
          <cell r="O2450">
            <v>7</v>
          </cell>
          <cell r="P2450">
            <v>1.4E-2</v>
          </cell>
        </row>
        <row r="2451">
          <cell r="A2451">
            <v>29743</v>
          </cell>
          <cell r="B2451">
            <v>1981</v>
          </cell>
          <cell r="C2451" t="str">
            <v>Jun</v>
          </cell>
          <cell r="D2451">
            <v>6</v>
          </cell>
          <cell r="F2451">
            <v>920</v>
          </cell>
          <cell r="G2451">
            <v>1.825</v>
          </cell>
          <cell r="H2451">
            <v>72</v>
          </cell>
          <cell r="I2451">
            <v>0.14299999999999999</v>
          </cell>
          <cell r="J2451">
            <v>210</v>
          </cell>
          <cell r="L2451">
            <v>0.21</v>
          </cell>
          <cell r="M2451">
            <v>175</v>
          </cell>
          <cell r="N2451">
            <v>0.34699999999999998</v>
          </cell>
          <cell r="O2451">
            <v>1</v>
          </cell>
          <cell r="P2451">
            <v>2E-3</v>
          </cell>
        </row>
        <row r="2452">
          <cell r="A2452">
            <v>29744</v>
          </cell>
          <cell r="B2452">
            <v>1981</v>
          </cell>
          <cell r="C2452" t="str">
            <v>Jun</v>
          </cell>
          <cell r="D2452">
            <v>7</v>
          </cell>
          <cell r="F2452">
            <v>890</v>
          </cell>
          <cell r="G2452">
            <v>1.7649999999999999</v>
          </cell>
          <cell r="H2452">
            <v>72</v>
          </cell>
          <cell r="I2452">
            <v>0.14299999999999999</v>
          </cell>
          <cell r="J2452">
            <v>210</v>
          </cell>
          <cell r="L2452">
            <v>0.21</v>
          </cell>
          <cell r="M2452">
            <v>200</v>
          </cell>
          <cell r="N2452">
            <v>0.39700000000000002</v>
          </cell>
          <cell r="O2452">
            <v>7</v>
          </cell>
          <cell r="P2452">
            <v>1.4E-2</v>
          </cell>
        </row>
        <row r="2453">
          <cell r="A2453">
            <v>29745</v>
          </cell>
          <cell r="B2453">
            <v>1981</v>
          </cell>
          <cell r="C2453" t="str">
            <v>Jun</v>
          </cell>
          <cell r="D2453">
            <v>8</v>
          </cell>
          <cell r="F2453">
            <v>875</v>
          </cell>
          <cell r="G2453">
            <v>1.736</v>
          </cell>
          <cell r="H2453">
            <v>74</v>
          </cell>
          <cell r="I2453">
            <v>0.14699999999999999</v>
          </cell>
          <cell r="J2453">
            <v>210</v>
          </cell>
          <cell r="L2453">
            <v>0.21</v>
          </cell>
          <cell r="M2453">
            <v>220</v>
          </cell>
          <cell r="N2453">
            <v>0.436</v>
          </cell>
          <cell r="O2453">
            <v>5</v>
          </cell>
          <cell r="P2453">
            <v>0.01</v>
          </cell>
        </row>
        <row r="2454">
          <cell r="A2454">
            <v>29746</v>
          </cell>
          <cell r="B2454">
            <v>1981</v>
          </cell>
          <cell r="C2454" t="str">
            <v>Jun</v>
          </cell>
          <cell r="D2454">
            <v>9</v>
          </cell>
          <cell r="F2454">
            <v>885</v>
          </cell>
          <cell r="G2454">
            <v>1.7549999999999999</v>
          </cell>
          <cell r="H2454">
            <v>88</v>
          </cell>
          <cell r="I2454">
            <v>0.17499999999999999</v>
          </cell>
          <cell r="J2454">
            <v>210</v>
          </cell>
          <cell r="L2454">
            <v>0.21</v>
          </cell>
          <cell r="M2454">
            <v>325</v>
          </cell>
          <cell r="N2454">
            <v>0.64500000000000002</v>
          </cell>
          <cell r="O2454">
            <v>14</v>
          </cell>
          <cell r="P2454">
            <v>2.8000000000000001E-2</v>
          </cell>
        </row>
        <row r="2455">
          <cell r="A2455">
            <v>29747</v>
          </cell>
          <cell r="B2455">
            <v>1981</v>
          </cell>
          <cell r="C2455" t="str">
            <v>Jun</v>
          </cell>
          <cell r="D2455">
            <v>10</v>
          </cell>
          <cell r="F2455">
            <v>865</v>
          </cell>
          <cell r="G2455">
            <v>1.716</v>
          </cell>
          <cell r="H2455">
            <v>92</v>
          </cell>
          <cell r="I2455">
            <v>0.182</v>
          </cell>
          <cell r="J2455">
            <v>210</v>
          </cell>
          <cell r="L2455">
            <v>0.21</v>
          </cell>
          <cell r="M2455">
            <v>479</v>
          </cell>
          <cell r="N2455">
            <v>0.95</v>
          </cell>
          <cell r="O2455">
            <v>20</v>
          </cell>
          <cell r="P2455">
            <v>0.04</v>
          </cell>
        </row>
        <row r="2456">
          <cell r="A2456">
            <v>29748</v>
          </cell>
          <cell r="B2456">
            <v>1981</v>
          </cell>
          <cell r="C2456" t="str">
            <v>Jun</v>
          </cell>
          <cell r="D2456">
            <v>11</v>
          </cell>
          <cell r="F2456">
            <v>885</v>
          </cell>
          <cell r="G2456">
            <v>1.7549999999999999</v>
          </cell>
          <cell r="H2456">
            <v>95</v>
          </cell>
          <cell r="I2456">
            <v>0.188</v>
          </cell>
          <cell r="J2456">
            <v>210</v>
          </cell>
          <cell r="L2456">
            <v>0.21</v>
          </cell>
          <cell r="M2456">
            <v>479</v>
          </cell>
          <cell r="N2456">
            <v>0.95</v>
          </cell>
          <cell r="O2456">
            <v>3</v>
          </cell>
          <cell r="P2456">
            <v>6.0000000000000001E-3</v>
          </cell>
        </row>
        <row r="2457">
          <cell r="A2457">
            <v>29749</v>
          </cell>
          <cell r="B2457">
            <v>1981</v>
          </cell>
          <cell r="C2457" t="str">
            <v>Jun</v>
          </cell>
          <cell r="D2457">
            <v>12</v>
          </cell>
          <cell r="F2457">
            <v>830</v>
          </cell>
          <cell r="G2457">
            <v>1.6459999999999999</v>
          </cell>
          <cell r="H2457">
            <v>95</v>
          </cell>
          <cell r="I2457">
            <v>0.188</v>
          </cell>
          <cell r="J2457">
            <v>210</v>
          </cell>
          <cell r="L2457">
            <v>0.21</v>
          </cell>
          <cell r="M2457">
            <v>490</v>
          </cell>
          <cell r="N2457">
            <v>0.97199999999999998</v>
          </cell>
          <cell r="O2457">
            <v>10</v>
          </cell>
          <cell r="P2457">
            <v>0.02</v>
          </cell>
        </row>
        <row r="2458">
          <cell r="A2458">
            <v>29750</v>
          </cell>
          <cell r="B2458">
            <v>1981</v>
          </cell>
          <cell r="C2458" t="str">
            <v>Jun</v>
          </cell>
          <cell r="D2458">
            <v>13</v>
          </cell>
          <cell r="F2458">
            <v>860</v>
          </cell>
          <cell r="G2458">
            <v>1.706</v>
          </cell>
          <cell r="H2458">
            <v>91</v>
          </cell>
          <cell r="I2458">
            <v>0.18</v>
          </cell>
          <cell r="J2458">
            <v>210</v>
          </cell>
          <cell r="L2458">
            <v>0.21</v>
          </cell>
          <cell r="M2458">
            <v>413</v>
          </cell>
          <cell r="N2458">
            <v>0.81899999999999995</v>
          </cell>
          <cell r="O2458">
            <v>6</v>
          </cell>
          <cell r="P2458">
            <v>1.2E-2</v>
          </cell>
        </row>
        <row r="2459">
          <cell r="A2459">
            <v>29751</v>
          </cell>
          <cell r="B2459">
            <v>1981</v>
          </cell>
          <cell r="C2459" t="str">
            <v>Jun</v>
          </cell>
          <cell r="D2459">
            <v>14</v>
          </cell>
          <cell r="F2459">
            <v>810</v>
          </cell>
          <cell r="G2459">
            <v>1.607</v>
          </cell>
          <cell r="H2459">
            <v>89</v>
          </cell>
          <cell r="I2459">
            <v>0.17699999999999999</v>
          </cell>
          <cell r="J2459">
            <v>210</v>
          </cell>
          <cell r="L2459">
            <v>0.21</v>
          </cell>
          <cell r="M2459">
            <v>333</v>
          </cell>
          <cell r="N2459">
            <v>0.66</v>
          </cell>
          <cell r="O2459">
            <v>17</v>
          </cell>
          <cell r="P2459">
            <v>3.4000000000000002E-2</v>
          </cell>
        </row>
        <row r="2460">
          <cell r="A2460">
            <v>29752</v>
          </cell>
          <cell r="B2460">
            <v>1981</v>
          </cell>
          <cell r="C2460" t="str">
            <v>Jun</v>
          </cell>
          <cell r="D2460">
            <v>15</v>
          </cell>
          <cell r="F2460">
            <v>810</v>
          </cell>
          <cell r="G2460">
            <v>1.607</v>
          </cell>
          <cell r="H2460">
            <v>89</v>
          </cell>
          <cell r="I2460">
            <v>0.17699999999999999</v>
          </cell>
          <cell r="J2460">
            <v>210</v>
          </cell>
          <cell r="L2460">
            <v>0.21</v>
          </cell>
          <cell r="M2460">
            <v>400</v>
          </cell>
          <cell r="N2460">
            <v>0.79300000000000004</v>
          </cell>
          <cell r="O2460">
            <v>14</v>
          </cell>
          <cell r="P2460">
            <v>2.8000000000000001E-2</v>
          </cell>
        </row>
        <row r="2461">
          <cell r="A2461">
            <v>29753</v>
          </cell>
          <cell r="B2461">
            <v>1981</v>
          </cell>
          <cell r="C2461" t="str">
            <v>Jun</v>
          </cell>
          <cell r="D2461">
            <v>16</v>
          </cell>
          <cell r="F2461">
            <v>835</v>
          </cell>
          <cell r="G2461">
            <v>1.6559999999999999</v>
          </cell>
          <cell r="H2461">
            <v>90</v>
          </cell>
          <cell r="I2461">
            <v>0.17899999999999999</v>
          </cell>
          <cell r="J2461">
            <v>163</v>
          </cell>
          <cell r="L2461">
            <v>0.16300000000000001</v>
          </cell>
          <cell r="M2461">
            <v>398</v>
          </cell>
          <cell r="N2461">
            <v>0.78900000000000003</v>
          </cell>
          <cell r="O2461">
            <v>0</v>
          </cell>
          <cell r="P2461">
            <v>0</v>
          </cell>
        </row>
        <row r="2462">
          <cell r="A2462">
            <v>29754</v>
          </cell>
          <cell r="B2462">
            <v>1981</v>
          </cell>
          <cell r="C2462" t="str">
            <v>Jun</v>
          </cell>
          <cell r="D2462">
            <v>17</v>
          </cell>
          <cell r="F2462">
            <v>850</v>
          </cell>
          <cell r="G2462">
            <v>1.6859999999999999</v>
          </cell>
          <cell r="H2462">
            <v>80</v>
          </cell>
          <cell r="I2462">
            <v>0.159</v>
          </cell>
          <cell r="J2462">
            <v>140</v>
          </cell>
          <cell r="L2462">
            <v>0.14000000000000001</v>
          </cell>
          <cell r="M2462">
            <v>466</v>
          </cell>
          <cell r="N2462">
            <v>0.92400000000000004</v>
          </cell>
          <cell r="O2462">
            <v>3</v>
          </cell>
          <cell r="P2462">
            <v>6.0000000000000001E-3</v>
          </cell>
        </row>
        <row r="2463">
          <cell r="A2463">
            <v>29755</v>
          </cell>
          <cell r="B2463">
            <v>1981</v>
          </cell>
          <cell r="C2463" t="str">
            <v>Jun</v>
          </cell>
          <cell r="D2463">
            <v>18</v>
          </cell>
          <cell r="F2463">
            <v>830</v>
          </cell>
          <cell r="G2463">
            <v>1.6459999999999999</v>
          </cell>
          <cell r="H2463">
            <v>56</v>
          </cell>
          <cell r="I2463">
            <v>0.111</v>
          </cell>
          <cell r="J2463">
            <v>140</v>
          </cell>
          <cell r="L2463">
            <v>0.14000000000000001</v>
          </cell>
          <cell r="M2463">
            <v>433</v>
          </cell>
          <cell r="N2463">
            <v>0.85899999999999999</v>
          </cell>
          <cell r="O2463">
            <v>14</v>
          </cell>
          <cell r="P2463">
            <v>2.8000000000000001E-2</v>
          </cell>
        </row>
        <row r="2464">
          <cell r="A2464">
            <v>29756</v>
          </cell>
          <cell r="B2464">
            <v>1981</v>
          </cell>
          <cell r="C2464" t="str">
            <v>Jun</v>
          </cell>
          <cell r="D2464">
            <v>19</v>
          </cell>
          <cell r="F2464">
            <v>860</v>
          </cell>
          <cell r="G2464">
            <v>1.706</v>
          </cell>
          <cell r="H2464">
            <v>44</v>
          </cell>
          <cell r="I2464">
            <v>8.6999999999999994E-2</v>
          </cell>
          <cell r="J2464">
            <v>140</v>
          </cell>
          <cell r="L2464">
            <v>0.14000000000000001</v>
          </cell>
          <cell r="M2464">
            <v>374</v>
          </cell>
          <cell r="N2464">
            <v>0.74199999999999999</v>
          </cell>
          <cell r="O2464">
            <v>6</v>
          </cell>
          <cell r="P2464">
            <v>1.2E-2</v>
          </cell>
        </row>
        <row r="2465">
          <cell r="A2465">
            <v>29757</v>
          </cell>
          <cell r="B2465">
            <v>1981</v>
          </cell>
          <cell r="C2465" t="str">
            <v>Jun</v>
          </cell>
          <cell r="D2465">
            <v>20</v>
          </cell>
          <cell r="F2465">
            <v>910</v>
          </cell>
          <cell r="G2465">
            <v>1.8049999999999999</v>
          </cell>
          <cell r="H2465">
            <v>43</v>
          </cell>
          <cell r="I2465">
            <v>8.5000000000000006E-2</v>
          </cell>
          <cell r="J2465">
            <v>140</v>
          </cell>
          <cell r="L2465">
            <v>0.14000000000000001</v>
          </cell>
          <cell r="M2465">
            <v>325</v>
          </cell>
          <cell r="N2465">
            <v>0.64500000000000002</v>
          </cell>
          <cell r="O2465">
            <v>17</v>
          </cell>
          <cell r="P2465">
            <v>3.4000000000000002E-2</v>
          </cell>
        </row>
        <row r="2466">
          <cell r="A2466">
            <v>29758</v>
          </cell>
          <cell r="B2466">
            <v>1981</v>
          </cell>
          <cell r="C2466" t="str">
            <v>Jun</v>
          </cell>
          <cell r="D2466">
            <v>21</v>
          </cell>
          <cell r="F2466">
            <v>900</v>
          </cell>
          <cell r="G2466">
            <v>1.7849999999999999</v>
          </cell>
          <cell r="H2466">
            <v>25</v>
          </cell>
          <cell r="I2466">
            <v>0.05</v>
          </cell>
          <cell r="J2466">
            <v>140</v>
          </cell>
          <cell r="L2466">
            <v>0.14000000000000001</v>
          </cell>
          <cell r="M2466">
            <v>325</v>
          </cell>
          <cell r="N2466">
            <v>0.64500000000000002</v>
          </cell>
          <cell r="O2466">
            <v>7</v>
          </cell>
          <cell r="P2466">
            <v>1.4E-2</v>
          </cell>
        </row>
        <row r="2467">
          <cell r="A2467">
            <v>29759</v>
          </cell>
          <cell r="B2467">
            <v>1981</v>
          </cell>
          <cell r="C2467" t="str">
            <v>Jun</v>
          </cell>
          <cell r="D2467">
            <v>22</v>
          </cell>
          <cell r="F2467">
            <v>910</v>
          </cell>
          <cell r="G2467">
            <v>1.8049999999999999</v>
          </cell>
          <cell r="H2467">
            <v>14</v>
          </cell>
          <cell r="I2467">
            <v>2.8000000000000001E-2</v>
          </cell>
          <cell r="J2467">
            <v>187</v>
          </cell>
          <cell r="L2467">
            <v>0.187</v>
          </cell>
          <cell r="M2467">
            <v>325</v>
          </cell>
          <cell r="N2467">
            <v>0.64500000000000002</v>
          </cell>
          <cell r="O2467">
            <v>9</v>
          </cell>
          <cell r="P2467">
            <v>1.7999999999999999E-2</v>
          </cell>
        </row>
        <row r="2468">
          <cell r="A2468">
            <v>29760</v>
          </cell>
          <cell r="B2468">
            <v>1981</v>
          </cell>
          <cell r="C2468" t="str">
            <v>Jun</v>
          </cell>
          <cell r="D2468">
            <v>23</v>
          </cell>
          <cell r="F2468">
            <v>975</v>
          </cell>
          <cell r="G2468">
            <v>1.9339999999999999</v>
          </cell>
          <cell r="H2468">
            <v>5</v>
          </cell>
          <cell r="I2468">
            <v>0.01</v>
          </cell>
          <cell r="J2468">
            <v>210</v>
          </cell>
          <cell r="L2468">
            <v>0.21</v>
          </cell>
          <cell r="M2468">
            <v>394</v>
          </cell>
          <cell r="N2468">
            <v>0.78100000000000003</v>
          </cell>
          <cell r="O2468">
            <v>20</v>
          </cell>
          <cell r="P2468">
            <v>0.04</v>
          </cell>
        </row>
        <row r="2469">
          <cell r="A2469">
            <v>29761</v>
          </cell>
          <cell r="B2469">
            <v>1981</v>
          </cell>
          <cell r="C2469" t="str">
            <v>Jun</v>
          </cell>
          <cell r="D2469">
            <v>24</v>
          </cell>
          <cell r="F2469">
            <v>995</v>
          </cell>
          <cell r="G2469">
            <v>1.974</v>
          </cell>
          <cell r="H2469">
            <v>0</v>
          </cell>
          <cell r="I2469">
            <v>0</v>
          </cell>
          <cell r="J2469">
            <v>210</v>
          </cell>
          <cell r="L2469">
            <v>0.21</v>
          </cell>
          <cell r="M2469">
            <v>479</v>
          </cell>
          <cell r="N2469">
            <v>0.95</v>
          </cell>
          <cell r="O2469">
            <v>10</v>
          </cell>
          <cell r="P2469">
            <v>0.02</v>
          </cell>
        </row>
        <row r="2470">
          <cell r="A2470">
            <v>29762</v>
          </cell>
          <cell r="B2470">
            <v>1981</v>
          </cell>
          <cell r="C2470" t="str">
            <v>Jun</v>
          </cell>
          <cell r="D2470">
            <v>25</v>
          </cell>
          <cell r="F2470">
            <v>980</v>
          </cell>
          <cell r="G2470">
            <v>1.944</v>
          </cell>
          <cell r="H2470">
            <v>21</v>
          </cell>
          <cell r="I2470">
            <v>4.2000000000000003E-2</v>
          </cell>
          <cell r="J2470">
            <v>210</v>
          </cell>
          <cell r="L2470">
            <v>0.21</v>
          </cell>
          <cell r="M2470">
            <v>469</v>
          </cell>
          <cell r="N2470">
            <v>0.93</v>
          </cell>
          <cell r="O2470">
            <v>8</v>
          </cell>
          <cell r="P2470">
            <v>1.6E-2</v>
          </cell>
        </row>
        <row r="2471">
          <cell r="A2471">
            <v>29763</v>
          </cell>
          <cell r="B2471">
            <v>1981</v>
          </cell>
          <cell r="C2471" t="str">
            <v>Jun</v>
          </cell>
          <cell r="D2471">
            <v>26</v>
          </cell>
          <cell r="F2471">
            <v>960</v>
          </cell>
          <cell r="G2471">
            <v>1.9039999999999999</v>
          </cell>
          <cell r="H2471">
            <v>31</v>
          </cell>
          <cell r="I2471">
            <v>6.0999999999999999E-2</v>
          </cell>
          <cell r="J2471">
            <v>210</v>
          </cell>
          <cell r="L2471">
            <v>0.21</v>
          </cell>
          <cell r="M2471">
            <v>400</v>
          </cell>
          <cell r="N2471">
            <v>0.79300000000000004</v>
          </cell>
          <cell r="O2471">
            <v>3</v>
          </cell>
          <cell r="P2471">
            <v>6.0000000000000001E-3</v>
          </cell>
        </row>
        <row r="2472">
          <cell r="A2472">
            <v>29764</v>
          </cell>
          <cell r="B2472">
            <v>1981</v>
          </cell>
          <cell r="C2472" t="str">
            <v>Jun</v>
          </cell>
          <cell r="D2472">
            <v>27</v>
          </cell>
          <cell r="F2472">
            <v>980</v>
          </cell>
          <cell r="G2472">
            <v>1.944</v>
          </cell>
          <cell r="H2472">
            <v>31</v>
          </cell>
          <cell r="I2472">
            <v>6.0999999999999999E-2</v>
          </cell>
          <cell r="J2472">
            <v>210</v>
          </cell>
          <cell r="L2472">
            <v>0.21</v>
          </cell>
          <cell r="M2472">
            <v>416</v>
          </cell>
          <cell r="N2472">
            <v>0.82499999999999996</v>
          </cell>
          <cell r="O2472">
            <v>0</v>
          </cell>
          <cell r="P2472">
            <v>0</v>
          </cell>
        </row>
        <row r="2473">
          <cell r="A2473">
            <v>29765</v>
          </cell>
          <cell r="B2473">
            <v>1981</v>
          </cell>
          <cell r="C2473" t="str">
            <v>Jun</v>
          </cell>
          <cell r="D2473">
            <v>28</v>
          </cell>
          <cell r="F2473">
            <v>970</v>
          </cell>
          <cell r="G2473">
            <v>1.9239999999999999</v>
          </cell>
          <cell r="H2473">
            <v>32</v>
          </cell>
          <cell r="I2473">
            <v>6.3E-2</v>
          </cell>
          <cell r="J2473">
            <v>210</v>
          </cell>
          <cell r="L2473">
            <v>0.21</v>
          </cell>
          <cell r="M2473">
            <v>467</v>
          </cell>
          <cell r="N2473">
            <v>0.92600000000000005</v>
          </cell>
          <cell r="O2473">
            <v>0</v>
          </cell>
          <cell r="P2473">
            <v>0</v>
          </cell>
        </row>
        <row r="2474">
          <cell r="A2474">
            <v>29766</v>
          </cell>
          <cell r="B2474">
            <v>1981</v>
          </cell>
          <cell r="C2474" t="str">
            <v>Jun</v>
          </cell>
          <cell r="D2474">
            <v>29</v>
          </cell>
          <cell r="F2474">
            <v>970</v>
          </cell>
          <cell r="G2474">
            <v>1.9239999999999999</v>
          </cell>
          <cell r="H2474">
            <v>32</v>
          </cell>
          <cell r="I2474">
            <v>6.3E-2</v>
          </cell>
          <cell r="J2474">
            <v>210</v>
          </cell>
          <cell r="L2474">
            <v>0.21</v>
          </cell>
          <cell r="M2474">
            <v>433</v>
          </cell>
          <cell r="N2474">
            <v>0.85899999999999999</v>
          </cell>
          <cell r="O2474">
            <v>6</v>
          </cell>
          <cell r="P2474">
            <v>1.2E-2</v>
          </cell>
        </row>
        <row r="2475">
          <cell r="A2475">
            <v>29767</v>
          </cell>
          <cell r="B2475">
            <v>1981</v>
          </cell>
          <cell r="C2475" t="str">
            <v>Jun</v>
          </cell>
          <cell r="D2475">
            <v>30</v>
          </cell>
          <cell r="F2475">
            <v>1024</v>
          </cell>
          <cell r="G2475">
            <v>2.0310000000000001</v>
          </cell>
          <cell r="H2475">
            <v>44</v>
          </cell>
          <cell r="I2475">
            <v>8.6999999999999994E-2</v>
          </cell>
          <cell r="J2475">
            <v>210</v>
          </cell>
          <cell r="L2475">
            <v>0.21</v>
          </cell>
          <cell r="M2475">
            <v>458</v>
          </cell>
          <cell r="N2475">
            <v>0.90800000000000003</v>
          </cell>
          <cell r="O2475">
            <v>12</v>
          </cell>
          <cell r="P2475">
            <v>2.4E-2</v>
          </cell>
        </row>
        <row r="2476">
          <cell r="A2476">
            <v>29768</v>
          </cell>
          <cell r="B2476">
            <v>1981</v>
          </cell>
          <cell r="C2476" t="str">
            <v>Jul</v>
          </cell>
          <cell r="D2476">
            <v>1</v>
          </cell>
          <cell r="F2476">
            <v>1040</v>
          </cell>
          <cell r="G2476">
            <v>2.0630000000000002</v>
          </cell>
          <cell r="H2476">
            <v>49</v>
          </cell>
          <cell r="I2476">
            <v>9.7000000000000003E-2</v>
          </cell>
          <cell r="J2476">
            <v>210</v>
          </cell>
          <cell r="L2476">
            <v>0.21</v>
          </cell>
          <cell r="M2476">
            <v>429</v>
          </cell>
          <cell r="N2476">
            <v>0.85099999999999998</v>
          </cell>
          <cell r="O2476">
            <v>17</v>
          </cell>
          <cell r="P2476">
            <v>3.4000000000000002E-2</v>
          </cell>
        </row>
        <row r="2477">
          <cell r="A2477">
            <v>29769</v>
          </cell>
          <cell r="B2477">
            <v>1981</v>
          </cell>
          <cell r="C2477" t="str">
            <v>Jul</v>
          </cell>
          <cell r="D2477">
            <v>2</v>
          </cell>
          <cell r="F2477">
            <v>1015</v>
          </cell>
          <cell r="G2477">
            <v>2.0129999999999999</v>
          </cell>
          <cell r="H2477">
            <v>48</v>
          </cell>
          <cell r="I2477">
            <v>9.5000000000000001E-2</v>
          </cell>
          <cell r="J2477">
            <v>210</v>
          </cell>
          <cell r="L2477">
            <v>0.21</v>
          </cell>
          <cell r="M2477">
            <v>433</v>
          </cell>
          <cell r="N2477">
            <v>0.85899999999999999</v>
          </cell>
          <cell r="O2477">
            <v>14</v>
          </cell>
          <cell r="P2477">
            <v>2.8000000000000001E-2</v>
          </cell>
        </row>
        <row r="2478">
          <cell r="A2478">
            <v>29770</v>
          </cell>
          <cell r="B2478">
            <v>1981</v>
          </cell>
          <cell r="C2478" t="str">
            <v>Jul</v>
          </cell>
          <cell r="D2478">
            <v>3</v>
          </cell>
          <cell r="F2478">
            <v>1025</v>
          </cell>
          <cell r="G2478">
            <v>2.0329999999999999</v>
          </cell>
          <cell r="H2478">
            <v>70</v>
          </cell>
          <cell r="I2478">
            <v>0.13900000000000001</v>
          </cell>
          <cell r="J2478">
            <v>210</v>
          </cell>
          <cell r="L2478">
            <v>0.21</v>
          </cell>
          <cell r="M2478">
            <v>450</v>
          </cell>
          <cell r="N2478">
            <v>0.89300000000000002</v>
          </cell>
          <cell r="O2478">
            <v>7</v>
          </cell>
          <cell r="P2478">
            <v>1.4E-2</v>
          </cell>
        </row>
        <row r="2479">
          <cell r="A2479">
            <v>29771</v>
          </cell>
          <cell r="B2479">
            <v>1981</v>
          </cell>
          <cell r="C2479" t="str">
            <v>Jul</v>
          </cell>
          <cell r="D2479">
            <v>4</v>
          </cell>
          <cell r="F2479">
            <v>1025</v>
          </cell>
          <cell r="G2479">
            <v>2.0329999999999999</v>
          </cell>
          <cell r="H2479">
            <v>103</v>
          </cell>
          <cell r="I2479">
            <v>0.20399999999999999</v>
          </cell>
          <cell r="J2479">
            <v>210</v>
          </cell>
          <cell r="L2479">
            <v>0.21</v>
          </cell>
          <cell r="M2479">
            <v>383</v>
          </cell>
          <cell r="N2479">
            <v>0.76</v>
          </cell>
          <cell r="O2479">
            <v>0</v>
          </cell>
          <cell r="P2479">
            <v>0</v>
          </cell>
        </row>
        <row r="2480">
          <cell r="A2480">
            <v>29772</v>
          </cell>
          <cell r="B2480">
            <v>1981</v>
          </cell>
          <cell r="C2480" t="str">
            <v>Jul</v>
          </cell>
          <cell r="D2480">
            <v>5</v>
          </cell>
          <cell r="F2480">
            <v>1035</v>
          </cell>
          <cell r="G2480">
            <v>2.0529999999999999</v>
          </cell>
          <cell r="H2480">
            <v>111</v>
          </cell>
          <cell r="I2480">
            <v>0.22</v>
          </cell>
          <cell r="J2480">
            <v>210</v>
          </cell>
          <cell r="L2480">
            <v>0.21</v>
          </cell>
          <cell r="M2480">
            <v>358</v>
          </cell>
          <cell r="N2480">
            <v>0.71</v>
          </cell>
          <cell r="O2480">
            <v>0</v>
          </cell>
          <cell r="P2480">
            <v>0</v>
          </cell>
        </row>
        <row r="2481">
          <cell r="A2481">
            <v>29773</v>
          </cell>
          <cell r="B2481">
            <v>1981</v>
          </cell>
          <cell r="C2481" t="str">
            <v>Jul</v>
          </cell>
          <cell r="D2481">
            <v>6</v>
          </cell>
          <cell r="F2481">
            <v>1005</v>
          </cell>
          <cell r="G2481">
            <v>1.9930000000000001</v>
          </cell>
          <cell r="H2481">
            <v>144</v>
          </cell>
          <cell r="I2481">
            <v>0.28599999999999998</v>
          </cell>
          <cell r="J2481">
            <v>210</v>
          </cell>
          <cell r="L2481">
            <v>0.21</v>
          </cell>
          <cell r="M2481">
            <v>325</v>
          </cell>
          <cell r="N2481">
            <v>0.64500000000000002</v>
          </cell>
          <cell r="O2481">
            <v>4</v>
          </cell>
          <cell r="P2481">
            <v>8.0000000000000002E-3</v>
          </cell>
        </row>
        <row r="2482">
          <cell r="A2482">
            <v>29774</v>
          </cell>
          <cell r="B2482">
            <v>1981</v>
          </cell>
          <cell r="C2482" t="str">
            <v>Jul</v>
          </cell>
          <cell r="D2482">
            <v>7</v>
          </cell>
          <cell r="F2482">
            <v>965</v>
          </cell>
          <cell r="G2482">
            <v>1.9139999999999999</v>
          </cell>
          <cell r="H2482">
            <v>159</v>
          </cell>
          <cell r="I2482">
            <v>0.315</v>
          </cell>
          <cell r="J2482">
            <v>210</v>
          </cell>
          <cell r="L2482">
            <v>0.21</v>
          </cell>
          <cell r="M2482">
            <v>325</v>
          </cell>
          <cell r="N2482">
            <v>0.64500000000000002</v>
          </cell>
          <cell r="O2482">
            <v>15</v>
          </cell>
          <cell r="P2482">
            <v>0.03</v>
          </cell>
        </row>
        <row r="2483">
          <cell r="A2483">
            <v>29775</v>
          </cell>
          <cell r="B2483">
            <v>1981</v>
          </cell>
          <cell r="C2483" t="str">
            <v>Jul</v>
          </cell>
          <cell r="D2483">
            <v>8</v>
          </cell>
          <cell r="F2483">
            <v>1005</v>
          </cell>
          <cell r="G2483">
            <v>1.9930000000000001</v>
          </cell>
          <cell r="H2483">
            <v>150</v>
          </cell>
          <cell r="I2483">
            <v>0.29799999999999999</v>
          </cell>
          <cell r="J2483">
            <v>210</v>
          </cell>
          <cell r="L2483">
            <v>0.21</v>
          </cell>
          <cell r="M2483">
            <v>300</v>
          </cell>
          <cell r="N2483">
            <v>0.59499999999999997</v>
          </cell>
          <cell r="O2483">
            <v>13</v>
          </cell>
          <cell r="P2483">
            <v>2.5999999999999999E-2</v>
          </cell>
        </row>
        <row r="2484">
          <cell r="A2484">
            <v>29776</v>
          </cell>
          <cell r="B2484">
            <v>1981</v>
          </cell>
          <cell r="C2484" t="str">
            <v>Jul</v>
          </cell>
          <cell r="D2484">
            <v>9</v>
          </cell>
          <cell r="F2484">
            <v>990</v>
          </cell>
          <cell r="G2484">
            <v>1.964</v>
          </cell>
          <cell r="H2484">
            <v>115</v>
          </cell>
          <cell r="I2484">
            <v>0.22800000000000001</v>
          </cell>
          <cell r="J2484">
            <v>210</v>
          </cell>
          <cell r="L2484">
            <v>0.21</v>
          </cell>
          <cell r="M2484">
            <v>275</v>
          </cell>
          <cell r="N2484">
            <v>0.54500000000000004</v>
          </cell>
          <cell r="O2484">
            <v>9</v>
          </cell>
          <cell r="P2484">
            <v>1.7999999999999999E-2</v>
          </cell>
        </row>
        <row r="2485">
          <cell r="A2485">
            <v>29777</v>
          </cell>
          <cell r="B2485">
            <v>1981</v>
          </cell>
          <cell r="C2485" t="str">
            <v>Jul</v>
          </cell>
          <cell r="D2485">
            <v>10</v>
          </cell>
          <cell r="F2485">
            <v>980</v>
          </cell>
          <cell r="G2485">
            <v>1.944</v>
          </cell>
          <cell r="H2485">
            <v>79</v>
          </cell>
          <cell r="I2485">
            <v>0.157</v>
          </cell>
          <cell r="J2485">
            <v>210</v>
          </cell>
          <cell r="L2485">
            <v>0.21</v>
          </cell>
          <cell r="M2485">
            <v>355</v>
          </cell>
          <cell r="N2485">
            <v>0.70399999999999996</v>
          </cell>
          <cell r="O2485">
            <v>5</v>
          </cell>
          <cell r="P2485">
            <v>0.01</v>
          </cell>
        </row>
        <row r="2486">
          <cell r="A2486">
            <v>29778</v>
          </cell>
          <cell r="B2486">
            <v>1981</v>
          </cell>
          <cell r="C2486" t="str">
            <v>Jul</v>
          </cell>
          <cell r="D2486">
            <v>11</v>
          </cell>
          <cell r="F2486">
            <v>1005</v>
          </cell>
          <cell r="G2486">
            <v>1.9930000000000001</v>
          </cell>
          <cell r="H2486">
            <v>54</v>
          </cell>
          <cell r="I2486">
            <v>0.107</v>
          </cell>
          <cell r="J2486">
            <v>210</v>
          </cell>
          <cell r="L2486">
            <v>0.21</v>
          </cell>
          <cell r="M2486">
            <v>400</v>
          </cell>
          <cell r="N2486">
            <v>0.79300000000000004</v>
          </cell>
          <cell r="O2486">
            <v>5</v>
          </cell>
          <cell r="P2486">
            <v>0.01</v>
          </cell>
        </row>
        <row r="2487">
          <cell r="A2487">
            <v>29779</v>
          </cell>
          <cell r="B2487">
            <v>1981</v>
          </cell>
          <cell r="C2487" t="str">
            <v>Jul</v>
          </cell>
          <cell r="D2487">
            <v>12</v>
          </cell>
          <cell r="F2487">
            <v>970</v>
          </cell>
          <cell r="G2487">
            <v>1.9239999999999999</v>
          </cell>
          <cell r="H2487">
            <v>44</v>
          </cell>
          <cell r="I2487">
            <v>8.6999999999999994E-2</v>
          </cell>
          <cell r="J2487">
            <v>210</v>
          </cell>
          <cell r="L2487">
            <v>0.21</v>
          </cell>
          <cell r="M2487">
            <v>341</v>
          </cell>
          <cell r="N2487">
            <v>0.67600000000000005</v>
          </cell>
          <cell r="O2487">
            <v>13</v>
          </cell>
          <cell r="P2487">
            <v>2.5999999999999999E-2</v>
          </cell>
        </row>
        <row r="2488">
          <cell r="A2488">
            <v>29780</v>
          </cell>
          <cell r="B2488">
            <v>1981</v>
          </cell>
          <cell r="C2488" t="str">
            <v>Jul</v>
          </cell>
          <cell r="D2488">
            <v>13</v>
          </cell>
          <cell r="F2488">
            <v>900</v>
          </cell>
          <cell r="G2488">
            <v>1.7849999999999999</v>
          </cell>
          <cell r="H2488">
            <v>45</v>
          </cell>
          <cell r="I2488">
            <v>8.8999999999999996E-2</v>
          </cell>
          <cell r="J2488">
            <v>210</v>
          </cell>
          <cell r="L2488">
            <v>0.21</v>
          </cell>
          <cell r="M2488">
            <v>275</v>
          </cell>
          <cell r="N2488">
            <v>0.54500000000000004</v>
          </cell>
          <cell r="O2488">
            <v>8</v>
          </cell>
          <cell r="P2488">
            <v>1.6E-2</v>
          </cell>
        </row>
        <row r="2489">
          <cell r="A2489">
            <v>29781</v>
          </cell>
          <cell r="B2489">
            <v>1981</v>
          </cell>
          <cell r="C2489" t="str">
            <v>Jul</v>
          </cell>
          <cell r="D2489">
            <v>14</v>
          </cell>
          <cell r="F2489">
            <v>915</v>
          </cell>
          <cell r="G2489">
            <v>1.8149999999999999</v>
          </cell>
          <cell r="H2489">
            <v>45</v>
          </cell>
          <cell r="I2489">
            <v>8.8999999999999996E-2</v>
          </cell>
          <cell r="J2489">
            <v>210</v>
          </cell>
          <cell r="L2489">
            <v>0.21</v>
          </cell>
          <cell r="M2489">
            <v>268</v>
          </cell>
          <cell r="N2489">
            <v>0.53200000000000003</v>
          </cell>
          <cell r="O2489">
            <v>2</v>
          </cell>
          <cell r="P2489">
            <v>4.0000000000000001E-3</v>
          </cell>
        </row>
        <row r="2490">
          <cell r="A2490">
            <v>29782</v>
          </cell>
          <cell r="B2490">
            <v>1981</v>
          </cell>
          <cell r="C2490" t="str">
            <v>Jul</v>
          </cell>
          <cell r="D2490">
            <v>15</v>
          </cell>
          <cell r="F2490">
            <v>975</v>
          </cell>
          <cell r="G2490">
            <v>1.9339999999999999</v>
          </cell>
          <cell r="H2490">
            <v>46</v>
          </cell>
          <cell r="I2490">
            <v>9.0999999999999998E-2</v>
          </cell>
          <cell r="J2490">
            <v>210</v>
          </cell>
          <cell r="L2490">
            <v>0.21</v>
          </cell>
          <cell r="M2490">
            <v>333</v>
          </cell>
          <cell r="N2490">
            <v>0.66</v>
          </cell>
          <cell r="O2490">
            <v>9</v>
          </cell>
          <cell r="P2490">
            <v>1.7999999999999999E-2</v>
          </cell>
        </row>
        <row r="2491">
          <cell r="A2491">
            <v>29783</v>
          </cell>
          <cell r="B2491">
            <v>1981</v>
          </cell>
          <cell r="C2491" t="str">
            <v>Jul</v>
          </cell>
          <cell r="D2491">
            <v>16</v>
          </cell>
          <cell r="F2491">
            <v>1035</v>
          </cell>
          <cell r="G2491">
            <v>2.0529999999999999</v>
          </cell>
          <cell r="H2491">
            <v>47</v>
          </cell>
          <cell r="I2491">
            <v>9.2999999999999999E-2</v>
          </cell>
          <cell r="J2491">
            <v>210</v>
          </cell>
          <cell r="L2491">
            <v>0.21</v>
          </cell>
          <cell r="M2491">
            <v>402</v>
          </cell>
          <cell r="N2491">
            <v>0.79700000000000004</v>
          </cell>
          <cell r="O2491">
            <v>15</v>
          </cell>
          <cell r="P2491">
            <v>0.03</v>
          </cell>
        </row>
        <row r="2492">
          <cell r="A2492">
            <v>29784</v>
          </cell>
          <cell r="B2492">
            <v>1981</v>
          </cell>
          <cell r="C2492" t="str">
            <v>Jul</v>
          </cell>
          <cell r="D2492">
            <v>17</v>
          </cell>
          <cell r="F2492">
            <v>1045</v>
          </cell>
          <cell r="G2492">
            <v>2.073</v>
          </cell>
          <cell r="H2492">
            <v>47</v>
          </cell>
          <cell r="I2492">
            <v>9.2999999999999999E-2</v>
          </cell>
          <cell r="J2492">
            <v>210</v>
          </cell>
          <cell r="L2492">
            <v>0.21</v>
          </cell>
          <cell r="M2492">
            <v>400</v>
          </cell>
          <cell r="N2492">
            <v>0.79300000000000004</v>
          </cell>
          <cell r="O2492">
            <v>4</v>
          </cell>
          <cell r="P2492">
            <v>8.0000000000000002E-3</v>
          </cell>
        </row>
        <row r="2493">
          <cell r="A2493">
            <v>29785</v>
          </cell>
          <cell r="B2493">
            <v>1981</v>
          </cell>
          <cell r="C2493" t="str">
            <v>Jul</v>
          </cell>
          <cell r="D2493">
            <v>18</v>
          </cell>
          <cell r="F2493">
            <v>1030</v>
          </cell>
          <cell r="G2493">
            <v>2.0430000000000001</v>
          </cell>
          <cell r="H2493">
            <v>46</v>
          </cell>
          <cell r="I2493">
            <v>9.0999999999999998E-2</v>
          </cell>
          <cell r="J2493">
            <v>210</v>
          </cell>
          <cell r="L2493">
            <v>0.21</v>
          </cell>
          <cell r="M2493">
            <v>350</v>
          </cell>
          <cell r="N2493">
            <v>0.69399999999999995</v>
          </cell>
          <cell r="O2493">
            <v>0</v>
          </cell>
          <cell r="P2493">
            <v>0</v>
          </cell>
        </row>
        <row r="2494">
          <cell r="A2494">
            <v>29786</v>
          </cell>
          <cell r="B2494">
            <v>1981</v>
          </cell>
          <cell r="C2494" t="str">
            <v>Jul</v>
          </cell>
          <cell r="D2494">
            <v>19</v>
          </cell>
          <cell r="F2494">
            <v>1020</v>
          </cell>
          <cell r="G2494">
            <v>2.0230000000000001</v>
          </cell>
          <cell r="H2494">
            <v>45</v>
          </cell>
          <cell r="I2494">
            <v>8.8999999999999996E-2</v>
          </cell>
          <cell r="J2494">
            <v>210</v>
          </cell>
          <cell r="L2494">
            <v>0.21</v>
          </cell>
          <cell r="M2494">
            <v>281</v>
          </cell>
          <cell r="N2494">
            <v>0.55700000000000005</v>
          </cell>
          <cell r="O2494">
            <v>0</v>
          </cell>
          <cell r="P2494">
            <v>0</v>
          </cell>
        </row>
        <row r="2495">
          <cell r="A2495">
            <v>29787</v>
          </cell>
          <cell r="B2495">
            <v>1981</v>
          </cell>
          <cell r="C2495" t="str">
            <v>Jul</v>
          </cell>
          <cell r="D2495">
            <v>20</v>
          </cell>
          <cell r="F2495">
            <v>1015</v>
          </cell>
          <cell r="G2495">
            <v>2.0129999999999999</v>
          </cell>
          <cell r="H2495">
            <v>16</v>
          </cell>
          <cell r="I2495">
            <v>3.2000000000000001E-2</v>
          </cell>
          <cell r="J2495">
            <v>210</v>
          </cell>
          <cell r="L2495">
            <v>0.21</v>
          </cell>
          <cell r="M2495">
            <v>252</v>
          </cell>
          <cell r="N2495">
            <v>0.5</v>
          </cell>
          <cell r="O2495">
            <v>0</v>
          </cell>
          <cell r="P2495">
            <v>0</v>
          </cell>
        </row>
        <row r="2496">
          <cell r="A2496">
            <v>29788</v>
          </cell>
          <cell r="B2496">
            <v>1981</v>
          </cell>
          <cell r="C2496" t="str">
            <v>Jul</v>
          </cell>
          <cell r="D2496">
            <v>21</v>
          </cell>
          <cell r="F2496">
            <v>1000</v>
          </cell>
          <cell r="G2496">
            <v>1.9830000000000001</v>
          </cell>
          <cell r="H2496">
            <v>30</v>
          </cell>
          <cell r="I2496">
            <v>0.06</v>
          </cell>
          <cell r="J2496">
            <v>210</v>
          </cell>
          <cell r="L2496">
            <v>0.21</v>
          </cell>
          <cell r="M2496">
            <v>316</v>
          </cell>
          <cell r="N2496">
            <v>0.627</v>
          </cell>
          <cell r="O2496">
            <v>0</v>
          </cell>
          <cell r="P2496">
            <v>0</v>
          </cell>
        </row>
        <row r="2497">
          <cell r="A2497">
            <v>29789</v>
          </cell>
          <cell r="B2497">
            <v>1981</v>
          </cell>
          <cell r="C2497" t="str">
            <v>Jul</v>
          </cell>
          <cell r="D2497">
            <v>22</v>
          </cell>
          <cell r="F2497">
            <v>985</v>
          </cell>
          <cell r="G2497">
            <v>1.954</v>
          </cell>
          <cell r="H2497">
            <v>48</v>
          </cell>
          <cell r="I2497">
            <v>9.5000000000000001E-2</v>
          </cell>
          <cell r="J2497">
            <v>210</v>
          </cell>
          <cell r="L2497">
            <v>0.21</v>
          </cell>
          <cell r="M2497">
            <v>296</v>
          </cell>
          <cell r="N2497">
            <v>0.58699999999999997</v>
          </cell>
          <cell r="O2497">
            <v>0</v>
          </cell>
          <cell r="P2497">
            <v>0</v>
          </cell>
        </row>
        <row r="2498">
          <cell r="A2498">
            <v>29790</v>
          </cell>
          <cell r="B2498">
            <v>1981</v>
          </cell>
          <cell r="C2498" t="str">
            <v>Jul</v>
          </cell>
          <cell r="D2498">
            <v>23</v>
          </cell>
          <cell r="F2498">
            <v>940</v>
          </cell>
          <cell r="G2498">
            <v>1.8640000000000001</v>
          </cell>
          <cell r="H2498">
            <v>46</v>
          </cell>
          <cell r="I2498">
            <v>9.0999999999999998E-2</v>
          </cell>
          <cell r="J2498">
            <v>210</v>
          </cell>
          <cell r="L2498">
            <v>0.21</v>
          </cell>
          <cell r="M2498">
            <v>272</v>
          </cell>
          <cell r="N2498">
            <v>0.54</v>
          </cell>
          <cell r="O2498">
            <v>6</v>
          </cell>
          <cell r="P2498">
            <v>1.2E-2</v>
          </cell>
        </row>
        <row r="2499">
          <cell r="A2499">
            <v>29791</v>
          </cell>
          <cell r="B2499">
            <v>1981</v>
          </cell>
          <cell r="C2499" t="str">
            <v>Jul</v>
          </cell>
          <cell r="D2499">
            <v>24</v>
          </cell>
          <cell r="F2499">
            <v>920</v>
          </cell>
          <cell r="G2499">
            <v>1.825</v>
          </cell>
          <cell r="H2499">
            <v>46</v>
          </cell>
          <cell r="I2499">
            <v>9.0999999999999998E-2</v>
          </cell>
          <cell r="J2499">
            <v>210</v>
          </cell>
          <cell r="L2499">
            <v>0.21</v>
          </cell>
          <cell r="M2499">
            <v>278</v>
          </cell>
          <cell r="N2499">
            <v>0.55100000000000005</v>
          </cell>
          <cell r="O2499">
            <v>14</v>
          </cell>
          <cell r="P2499">
            <v>2.8000000000000001E-2</v>
          </cell>
        </row>
        <row r="2500">
          <cell r="A2500">
            <v>29792</v>
          </cell>
          <cell r="B2500">
            <v>1981</v>
          </cell>
          <cell r="C2500" t="str">
            <v>Jul</v>
          </cell>
          <cell r="D2500">
            <v>25</v>
          </cell>
          <cell r="F2500">
            <v>925</v>
          </cell>
          <cell r="G2500">
            <v>1.835</v>
          </cell>
          <cell r="H2500">
            <v>47</v>
          </cell>
          <cell r="I2500">
            <v>9.2999999999999999E-2</v>
          </cell>
          <cell r="J2500">
            <v>210</v>
          </cell>
          <cell r="L2500">
            <v>0.21</v>
          </cell>
          <cell r="M2500">
            <v>271</v>
          </cell>
          <cell r="N2500">
            <v>0.53800000000000003</v>
          </cell>
          <cell r="O2500">
            <v>0</v>
          </cell>
          <cell r="P2500">
            <v>0</v>
          </cell>
        </row>
        <row r="2501">
          <cell r="A2501">
            <v>29793</v>
          </cell>
          <cell r="B2501">
            <v>1981</v>
          </cell>
          <cell r="C2501" t="str">
            <v>Jul</v>
          </cell>
          <cell r="D2501">
            <v>26</v>
          </cell>
          <cell r="F2501">
            <v>910</v>
          </cell>
          <cell r="G2501">
            <v>1.8049999999999999</v>
          </cell>
          <cell r="H2501">
            <v>69</v>
          </cell>
          <cell r="I2501">
            <v>0.13700000000000001</v>
          </cell>
          <cell r="J2501">
            <v>210</v>
          </cell>
          <cell r="L2501">
            <v>0.21</v>
          </cell>
          <cell r="M2501">
            <v>308</v>
          </cell>
          <cell r="N2501">
            <v>0.61099999999999999</v>
          </cell>
          <cell r="O2501">
            <v>13</v>
          </cell>
          <cell r="P2501">
            <v>2.5999999999999999E-2</v>
          </cell>
        </row>
        <row r="2502">
          <cell r="A2502">
            <v>29794</v>
          </cell>
          <cell r="B2502">
            <v>1981</v>
          </cell>
          <cell r="C2502" t="str">
            <v>Jul</v>
          </cell>
          <cell r="D2502">
            <v>27</v>
          </cell>
          <cell r="F2502">
            <v>920</v>
          </cell>
          <cell r="G2502">
            <v>1.825</v>
          </cell>
          <cell r="H2502">
            <v>102</v>
          </cell>
          <cell r="I2502">
            <v>0.20200000000000001</v>
          </cell>
          <cell r="J2502">
            <v>210</v>
          </cell>
          <cell r="L2502">
            <v>0.21</v>
          </cell>
          <cell r="M2502">
            <v>279</v>
          </cell>
          <cell r="N2502">
            <v>0.55300000000000005</v>
          </cell>
          <cell r="O2502">
            <v>7</v>
          </cell>
          <cell r="P2502">
            <v>1.4E-2</v>
          </cell>
        </row>
        <row r="2503">
          <cell r="A2503">
            <v>29795</v>
          </cell>
          <cell r="B2503">
            <v>1981</v>
          </cell>
          <cell r="C2503" t="str">
            <v>Jul</v>
          </cell>
          <cell r="D2503">
            <v>28</v>
          </cell>
          <cell r="F2503">
            <v>895</v>
          </cell>
          <cell r="G2503">
            <v>1.7749999999999999</v>
          </cell>
          <cell r="H2503">
            <v>140</v>
          </cell>
          <cell r="I2503">
            <v>0.27800000000000002</v>
          </cell>
          <cell r="J2503">
            <v>210</v>
          </cell>
          <cell r="L2503">
            <v>0.21</v>
          </cell>
          <cell r="M2503">
            <v>258</v>
          </cell>
          <cell r="N2503">
            <v>0.51200000000000001</v>
          </cell>
          <cell r="O2503">
            <v>4</v>
          </cell>
          <cell r="P2503">
            <v>8.0000000000000002E-3</v>
          </cell>
        </row>
        <row r="2504">
          <cell r="A2504">
            <v>29796</v>
          </cell>
          <cell r="B2504">
            <v>1981</v>
          </cell>
          <cell r="C2504" t="str">
            <v>Jul</v>
          </cell>
          <cell r="D2504">
            <v>29</v>
          </cell>
          <cell r="F2504">
            <v>915</v>
          </cell>
          <cell r="G2504">
            <v>1.8149999999999999</v>
          </cell>
          <cell r="H2504">
            <v>148</v>
          </cell>
          <cell r="I2504">
            <v>0.29399999999999998</v>
          </cell>
          <cell r="J2504">
            <v>210</v>
          </cell>
          <cell r="L2504">
            <v>0.21</v>
          </cell>
          <cell r="M2504">
            <v>233</v>
          </cell>
          <cell r="N2504">
            <v>0.46200000000000002</v>
          </cell>
          <cell r="O2504">
            <v>12</v>
          </cell>
          <cell r="P2504">
            <v>2.4E-2</v>
          </cell>
        </row>
        <row r="2505">
          <cell r="A2505">
            <v>29797</v>
          </cell>
          <cell r="B2505">
            <v>1981</v>
          </cell>
          <cell r="C2505" t="str">
            <v>Jul</v>
          </cell>
          <cell r="D2505">
            <v>30</v>
          </cell>
          <cell r="F2505">
            <v>910</v>
          </cell>
          <cell r="G2505">
            <v>1.8049999999999999</v>
          </cell>
          <cell r="H2505">
            <v>111</v>
          </cell>
          <cell r="I2505">
            <v>0.22</v>
          </cell>
          <cell r="J2505">
            <v>210</v>
          </cell>
          <cell r="L2505">
            <v>0.21</v>
          </cell>
          <cell r="M2505">
            <v>200</v>
          </cell>
          <cell r="N2505">
            <v>0.39700000000000002</v>
          </cell>
          <cell r="O2505">
            <v>9</v>
          </cell>
          <cell r="P2505">
            <v>1.7999999999999999E-2</v>
          </cell>
        </row>
        <row r="2506">
          <cell r="A2506">
            <v>29798</v>
          </cell>
          <cell r="B2506">
            <v>1981</v>
          </cell>
          <cell r="C2506" t="str">
            <v>Jul</v>
          </cell>
          <cell r="D2506">
            <v>31</v>
          </cell>
          <cell r="F2506">
            <v>900</v>
          </cell>
          <cell r="G2506">
            <v>1.7849999999999999</v>
          </cell>
          <cell r="H2506">
            <v>85</v>
          </cell>
          <cell r="I2506">
            <v>0.16900000000000001</v>
          </cell>
          <cell r="J2506">
            <v>163</v>
          </cell>
          <cell r="L2506">
            <v>0.16300000000000001</v>
          </cell>
          <cell r="M2506">
            <v>216</v>
          </cell>
          <cell r="N2506">
            <v>0.42799999999999999</v>
          </cell>
          <cell r="O2506">
            <v>0</v>
          </cell>
          <cell r="P2506">
            <v>0</v>
          </cell>
        </row>
        <row r="2507">
          <cell r="A2507">
            <v>29799</v>
          </cell>
          <cell r="B2507">
            <v>1981</v>
          </cell>
          <cell r="C2507" t="str">
            <v>Aug</v>
          </cell>
          <cell r="D2507">
            <v>1</v>
          </cell>
          <cell r="F2507">
            <v>880</v>
          </cell>
          <cell r="G2507">
            <v>1.7450000000000001</v>
          </cell>
          <cell r="H2507">
            <v>85</v>
          </cell>
          <cell r="I2507">
            <v>0.16900000000000001</v>
          </cell>
          <cell r="J2507">
            <v>140</v>
          </cell>
          <cell r="L2507">
            <v>0.14000000000000001</v>
          </cell>
          <cell r="M2507">
            <v>216</v>
          </cell>
          <cell r="N2507">
            <v>0.42799999999999999</v>
          </cell>
          <cell r="O2507">
            <v>7</v>
          </cell>
          <cell r="P2507">
            <v>1.4E-2</v>
          </cell>
        </row>
        <row r="2508">
          <cell r="A2508">
            <v>29800</v>
          </cell>
          <cell r="B2508">
            <v>1981</v>
          </cell>
          <cell r="C2508" t="str">
            <v>Aug</v>
          </cell>
          <cell r="D2508">
            <v>2</v>
          </cell>
          <cell r="F2508">
            <v>870</v>
          </cell>
          <cell r="G2508">
            <v>1.726</v>
          </cell>
          <cell r="H2508">
            <v>85</v>
          </cell>
          <cell r="I2508">
            <v>0.16900000000000001</v>
          </cell>
          <cell r="J2508">
            <v>140</v>
          </cell>
          <cell r="L2508">
            <v>0.14000000000000001</v>
          </cell>
          <cell r="M2508">
            <v>200</v>
          </cell>
          <cell r="N2508">
            <v>0.39700000000000002</v>
          </cell>
          <cell r="O2508">
            <v>2</v>
          </cell>
          <cell r="P2508">
            <v>4.0000000000000001E-3</v>
          </cell>
        </row>
        <row r="2509">
          <cell r="A2509">
            <v>29801</v>
          </cell>
          <cell r="B2509">
            <v>1981</v>
          </cell>
          <cell r="C2509" t="str">
            <v>Aug</v>
          </cell>
          <cell r="D2509">
            <v>3</v>
          </cell>
          <cell r="F2509">
            <v>880</v>
          </cell>
          <cell r="G2509">
            <v>1.7450000000000001</v>
          </cell>
          <cell r="H2509">
            <v>86</v>
          </cell>
          <cell r="I2509">
            <v>0.17100000000000001</v>
          </cell>
          <cell r="J2509">
            <v>140</v>
          </cell>
          <cell r="L2509">
            <v>0.14000000000000001</v>
          </cell>
          <cell r="M2509">
            <v>220</v>
          </cell>
          <cell r="N2509">
            <v>0.436</v>
          </cell>
          <cell r="O2509">
            <v>0</v>
          </cell>
          <cell r="P2509">
            <v>0</v>
          </cell>
        </row>
        <row r="2510">
          <cell r="A2510">
            <v>29802</v>
          </cell>
          <cell r="B2510">
            <v>1981</v>
          </cell>
          <cell r="C2510" t="str">
            <v>Aug</v>
          </cell>
          <cell r="D2510">
            <v>4</v>
          </cell>
          <cell r="F2510">
            <v>930</v>
          </cell>
          <cell r="G2510">
            <v>1.845</v>
          </cell>
          <cell r="H2510">
            <v>87</v>
          </cell>
          <cell r="I2510">
            <v>0.17299999999999999</v>
          </cell>
          <cell r="J2510">
            <v>140</v>
          </cell>
          <cell r="L2510">
            <v>0.14000000000000001</v>
          </cell>
          <cell r="M2510">
            <v>200</v>
          </cell>
          <cell r="N2510">
            <v>0.39700000000000002</v>
          </cell>
          <cell r="O2510">
            <v>6</v>
          </cell>
          <cell r="P2510">
            <v>1.2E-2</v>
          </cell>
        </row>
        <row r="2511">
          <cell r="A2511">
            <v>29803</v>
          </cell>
          <cell r="B2511">
            <v>1981</v>
          </cell>
          <cell r="C2511" t="str">
            <v>Aug</v>
          </cell>
          <cell r="D2511">
            <v>5</v>
          </cell>
          <cell r="F2511">
            <v>895</v>
          </cell>
          <cell r="G2511">
            <v>1.7749999999999999</v>
          </cell>
          <cell r="H2511">
            <v>100</v>
          </cell>
          <cell r="I2511">
            <v>0.19800000000000001</v>
          </cell>
          <cell r="J2511">
            <v>140</v>
          </cell>
          <cell r="L2511">
            <v>0.14000000000000001</v>
          </cell>
          <cell r="M2511">
            <v>231</v>
          </cell>
          <cell r="N2511">
            <v>0.45800000000000002</v>
          </cell>
          <cell r="O2511">
            <v>2</v>
          </cell>
          <cell r="P2511">
            <v>4.0000000000000001E-3</v>
          </cell>
        </row>
        <row r="2512">
          <cell r="A2512">
            <v>29804</v>
          </cell>
          <cell r="B2512">
            <v>1981</v>
          </cell>
          <cell r="C2512" t="str">
            <v>Aug</v>
          </cell>
          <cell r="D2512">
            <v>6</v>
          </cell>
          <cell r="F2512">
            <v>920</v>
          </cell>
          <cell r="G2512">
            <v>1.825</v>
          </cell>
          <cell r="H2512">
            <v>102</v>
          </cell>
          <cell r="I2512">
            <v>0.20200000000000001</v>
          </cell>
          <cell r="J2512">
            <v>140</v>
          </cell>
          <cell r="L2512">
            <v>0.14000000000000001</v>
          </cell>
          <cell r="M2512">
            <v>250</v>
          </cell>
          <cell r="N2512">
            <v>0.496</v>
          </cell>
          <cell r="O2512">
            <v>5</v>
          </cell>
          <cell r="P2512">
            <v>0.01</v>
          </cell>
        </row>
        <row r="2513">
          <cell r="A2513">
            <v>29805</v>
          </cell>
          <cell r="B2513">
            <v>1981</v>
          </cell>
          <cell r="C2513" t="str">
            <v>Aug</v>
          </cell>
          <cell r="D2513">
            <v>7</v>
          </cell>
          <cell r="F2513">
            <v>900</v>
          </cell>
          <cell r="G2513">
            <v>1.7849999999999999</v>
          </cell>
          <cell r="H2513">
            <v>90</v>
          </cell>
          <cell r="I2513">
            <v>0.17899999999999999</v>
          </cell>
          <cell r="J2513">
            <v>184</v>
          </cell>
          <cell r="L2513">
            <v>0.184</v>
          </cell>
          <cell r="M2513">
            <v>216</v>
          </cell>
          <cell r="N2513">
            <v>0.42799999999999999</v>
          </cell>
          <cell r="O2513">
            <v>15</v>
          </cell>
          <cell r="P2513">
            <v>0.03</v>
          </cell>
        </row>
        <row r="2514">
          <cell r="A2514">
            <v>29806</v>
          </cell>
          <cell r="B2514">
            <v>1981</v>
          </cell>
          <cell r="C2514" t="str">
            <v>Aug</v>
          </cell>
          <cell r="D2514">
            <v>8</v>
          </cell>
          <cell r="F2514">
            <v>905</v>
          </cell>
          <cell r="G2514">
            <v>1.7949999999999999</v>
          </cell>
          <cell r="H2514">
            <v>86</v>
          </cell>
          <cell r="I2514">
            <v>0.17100000000000001</v>
          </cell>
          <cell r="J2514">
            <v>210</v>
          </cell>
          <cell r="L2514">
            <v>0.21</v>
          </cell>
          <cell r="M2514">
            <v>188</v>
          </cell>
          <cell r="N2514">
            <v>0.373</v>
          </cell>
          <cell r="O2514">
            <v>4</v>
          </cell>
          <cell r="P2514">
            <v>8.0000000000000002E-3</v>
          </cell>
        </row>
        <row r="2515">
          <cell r="A2515">
            <v>29807</v>
          </cell>
          <cell r="B2515">
            <v>1981</v>
          </cell>
          <cell r="C2515" t="str">
            <v>Aug</v>
          </cell>
          <cell r="D2515">
            <v>9</v>
          </cell>
          <cell r="F2515">
            <v>925</v>
          </cell>
          <cell r="G2515">
            <v>1.835</v>
          </cell>
          <cell r="H2515">
            <v>87</v>
          </cell>
          <cell r="I2515">
            <v>0.17299999999999999</v>
          </cell>
          <cell r="J2515">
            <v>210</v>
          </cell>
          <cell r="L2515">
            <v>0.21</v>
          </cell>
          <cell r="M2515">
            <v>197</v>
          </cell>
          <cell r="N2515">
            <v>0.39100000000000001</v>
          </cell>
          <cell r="O2515">
            <v>8</v>
          </cell>
          <cell r="P2515">
            <v>1.6E-2</v>
          </cell>
        </row>
        <row r="2516">
          <cell r="A2516">
            <v>29808</v>
          </cell>
          <cell r="B2516">
            <v>1981</v>
          </cell>
          <cell r="C2516" t="str">
            <v>Aug</v>
          </cell>
          <cell r="D2516">
            <v>10</v>
          </cell>
          <cell r="F2516">
            <v>935</v>
          </cell>
          <cell r="G2516">
            <v>1.855</v>
          </cell>
          <cell r="H2516">
            <v>74</v>
          </cell>
          <cell r="I2516">
            <v>0.14699999999999999</v>
          </cell>
          <cell r="J2516">
            <v>210</v>
          </cell>
          <cell r="L2516">
            <v>0.21</v>
          </cell>
          <cell r="M2516">
            <v>216</v>
          </cell>
          <cell r="N2516">
            <v>0.42799999999999999</v>
          </cell>
          <cell r="O2516">
            <v>8</v>
          </cell>
          <cell r="P2516">
            <v>1.6E-2</v>
          </cell>
        </row>
        <row r="2517">
          <cell r="A2517">
            <v>29809</v>
          </cell>
          <cell r="B2517">
            <v>1981</v>
          </cell>
          <cell r="C2517" t="str">
            <v>Aug</v>
          </cell>
          <cell r="D2517">
            <v>11</v>
          </cell>
          <cell r="F2517">
            <v>945</v>
          </cell>
          <cell r="G2517">
            <v>1.8740000000000001</v>
          </cell>
          <cell r="H2517">
            <v>61</v>
          </cell>
          <cell r="I2517">
            <v>0.121</v>
          </cell>
          <cell r="J2517">
            <v>210</v>
          </cell>
          <cell r="L2517">
            <v>0.21</v>
          </cell>
          <cell r="M2517">
            <v>250</v>
          </cell>
          <cell r="N2517">
            <v>0.496</v>
          </cell>
          <cell r="O2517">
            <v>5</v>
          </cell>
          <cell r="P2517">
            <v>0.01</v>
          </cell>
        </row>
        <row r="2518">
          <cell r="A2518">
            <v>29810</v>
          </cell>
          <cell r="B2518">
            <v>1981</v>
          </cell>
          <cell r="C2518" t="str">
            <v>Aug</v>
          </cell>
          <cell r="D2518">
            <v>12</v>
          </cell>
          <cell r="F2518">
            <v>925</v>
          </cell>
          <cell r="G2518">
            <v>1.835</v>
          </cell>
          <cell r="H2518">
            <v>38</v>
          </cell>
          <cell r="I2518">
            <v>7.4999999999999997E-2</v>
          </cell>
          <cell r="J2518">
            <v>210</v>
          </cell>
          <cell r="L2518">
            <v>0.21</v>
          </cell>
          <cell r="M2518">
            <v>221</v>
          </cell>
          <cell r="N2518">
            <v>0.438</v>
          </cell>
          <cell r="O2518">
            <v>12</v>
          </cell>
          <cell r="P2518">
            <v>2.4E-2</v>
          </cell>
        </row>
        <row r="2519">
          <cell r="A2519">
            <v>29811</v>
          </cell>
          <cell r="B2519">
            <v>1981</v>
          </cell>
          <cell r="C2519" t="str">
            <v>Aug</v>
          </cell>
          <cell r="D2519">
            <v>13</v>
          </cell>
          <cell r="F2519">
            <v>925</v>
          </cell>
          <cell r="G2519">
            <v>1.835</v>
          </cell>
          <cell r="H2519">
            <v>10</v>
          </cell>
          <cell r="I2519">
            <v>0.02</v>
          </cell>
          <cell r="J2519">
            <v>210</v>
          </cell>
          <cell r="L2519">
            <v>0.21</v>
          </cell>
          <cell r="M2519">
            <v>221</v>
          </cell>
          <cell r="N2519">
            <v>0.438</v>
          </cell>
          <cell r="O2519">
            <v>9</v>
          </cell>
          <cell r="P2519">
            <v>1.7999999999999999E-2</v>
          </cell>
        </row>
        <row r="2520">
          <cell r="A2520">
            <v>29812</v>
          </cell>
          <cell r="B2520">
            <v>1981</v>
          </cell>
          <cell r="C2520" t="str">
            <v>Aug</v>
          </cell>
          <cell r="D2520">
            <v>14</v>
          </cell>
          <cell r="F2520">
            <v>915</v>
          </cell>
          <cell r="G2520">
            <v>1.8149999999999999</v>
          </cell>
          <cell r="H2520">
            <v>29</v>
          </cell>
          <cell r="I2520">
            <v>5.8000000000000003E-2</v>
          </cell>
          <cell r="J2520">
            <v>210</v>
          </cell>
          <cell r="L2520">
            <v>0.21</v>
          </cell>
          <cell r="M2520">
            <v>145</v>
          </cell>
          <cell r="N2520">
            <v>0.28799999999999998</v>
          </cell>
          <cell r="O2520">
            <v>17</v>
          </cell>
          <cell r="P2520">
            <v>3.4000000000000002E-2</v>
          </cell>
        </row>
        <row r="2521">
          <cell r="A2521">
            <v>29813</v>
          </cell>
          <cell r="B2521">
            <v>1981</v>
          </cell>
          <cell r="C2521" t="str">
            <v>Aug</v>
          </cell>
          <cell r="D2521">
            <v>15</v>
          </cell>
          <cell r="F2521">
            <v>890</v>
          </cell>
          <cell r="G2521">
            <v>1.7649999999999999</v>
          </cell>
          <cell r="H2521">
            <v>47</v>
          </cell>
          <cell r="I2521">
            <v>9.2999999999999999E-2</v>
          </cell>
          <cell r="J2521">
            <v>210</v>
          </cell>
          <cell r="L2521">
            <v>0.21</v>
          </cell>
          <cell r="M2521">
            <v>153</v>
          </cell>
          <cell r="N2521">
            <v>0.30299999999999999</v>
          </cell>
          <cell r="O2521">
            <v>7</v>
          </cell>
          <cell r="P2521">
            <v>1.4E-2</v>
          </cell>
        </row>
        <row r="2522">
          <cell r="A2522">
            <v>29814</v>
          </cell>
          <cell r="B2522">
            <v>1981</v>
          </cell>
          <cell r="C2522" t="str">
            <v>Aug</v>
          </cell>
          <cell r="D2522">
            <v>16</v>
          </cell>
          <cell r="F2522">
            <v>875</v>
          </cell>
          <cell r="G2522">
            <v>1.736</v>
          </cell>
          <cell r="H2522">
            <v>47</v>
          </cell>
          <cell r="I2522">
            <v>9.2999999999999999E-2</v>
          </cell>
          <cell r="J2522">
            <v>210</v>
          </cell>
          <cell r="L2522">
            <v>0.21</v>
          </cell>
          <cell r="M2522">
            <v>178</v>
          </cell>
          <cell r="N2522">
            <v>0.35299999999999998</v>
          </cell>
          <cell r="O2522">
            <v>5</v>
          </cell>
          <cell r="P2522">
            <v>0.01</v>
          </cell>
        </row>
        <row r="2523">
          <cell r="A2523">
            <v>29815</v>
          </cell>
          <cell r="B2523">
            <v>1981</v>
          </cell>
          <cell r="C2523" t="str">
            <v>Aug</v>
          </cell>
          <cell r="D2523">
            <v>17</v>
          </cell>
          <cell r="F2523">
            <v>885</v>
          </cell>
          <cell r="G2523">
            <v>1.7549999999999999</v>
          </cell>
          <cell r="H2523">
            <v>68</v>
          </cell>
          <cell r="I2523">
            <v>0.13500000000000001</v>
          </cell>
          <cell r="J2523">
            <v>210</v>
          </cell>
          <cell r="L2523">
            <v>0.21</v>
          </cell>
          <cell r="M2523">
            <v>171</v>
          </cell>
          <cell r="N2523">
            <v>0.33900000000000002</v>
          </cell>
          <cell r="O2523">
            <v>12</v>
          </cell>
          <cell r="P2523">
            <v>2.4E-2</v>
          </cell>
        </row>
        <row r="2524">
          <cell r="A2524">
            <v>29816</v>
          </cell>
          <cell r="B2524">
            <v>1981</v>
          </cell>
          <cell r="C2524" t="str">
            <v>Aug</v>
          </cell>
          <cell r="D2524">
            <v>18</v>
          </cell>
          <cell r="F2524">
            <v>845</v>
          </cell>
          <cell r="G2524">
            <v>1.6759999999999999</v>
          </cell>
          <cell r="H2524">
            <v>99</v>
          </cell>
          <cell r="I2524">
            <v>0.19600000000000001</v>
          </cell>
          <cell r="J2524">
            <v>210</v>
          </cell>
          <cell r="L2524">
            <v>0.21</v>
          </cell>
          <cell r="M2524">
            <v>146</v>
          </cell>
          <cell r="N2524">
            <v>0.28999999999999998</v>
          </cell>
          <cell r="O2524">
            <v>18</v>
          </cell>
          <cell r="P2524">
            <v>3.5999999999999997E-2</v>
          </cell>
        </row>
        <row r="2525">
          <cell r="A2525">
            <v>29817</v>
          </cell>
          <cell r="B2525">
            <v>1981</v>
          </cell>
          <cell r="C2525" t="str">
            <v>Aug</v>
          </cell>
          <cell r="D2525">
            <v>19</v>
          </cell>
          <cell r="F2525">
            <v>850</v>
          </cell>
          <cell r="G2525">
            <v>1.6859999999999999</v>
          </cell>
          <cell r="H2525">
            <v>106</v>
          </cell>
          <cell r="I2525">
            <v>0.21</v>
          </cell>
          <cell r="J2525">
            <v>210</v>
          </cell>
          <cell r="L2525">
            <v>0.21</v>
          </cell>
          <cell r="M2525">
            <v>172</v>
          </cell>
          <cell r="N2525">
            <v>0.34100000000000003</v>
          </cell>
          <cell r="O2525">
            <v>5</v>
          </cell>
          <cell r="P2525">
            <v>0.01</v>
          </cell>
        </row>
        <row r="2526">
          <cell r="A2526">
            <v>29818</v>
          </cell>
          <cell r="B2526">
            <v>1981</v>
          </cell>
          <cell r="C2526" t="str">
            <v>Aug</v>
          </cell>
          <cell r="D2526">
            <v>20</v>
          </cell>
          <cell r="F2526">
            <v>840</v>
          </cell>
          <cell r="G2526">
            <v>1.6659999999999999</v>
          </cell>
          <cell r="H2526">
            <v>104</v>
          </cell>
          <cell r="I2526">
            <v>0.20599999999999999</v>
          </cell>
          <cell r="J2526">
            <v>210</v>
          </cell>
          <cell r="L2526">
            <v>0.21</v>
          </cell>
          <cell r="M2526">
            <v>191</v>
          </cell>
          <cell r="N2526">
            <v>0.379</v>
          </cell>
          <cell r="O2526">
            <v>17</v>
          </cell>
          <cell r="P2526">
            <v>3.4000000000000002E-2</v>
          </cell>
        </row>
        <row r="2527">
          <cell r="A2527">
            <v>29819</v>
          </cell>
          <cell r="B2527">
            <v>1981</v>
          </cell>
          <cell r="C2527" t="str">
            <v>Aug</v>
          </cell>
          <cell r="D2527">
            <v>21</v>
          </cell>
          <cell r="F2527">
            <v>870</v>
          </cell>
          <cell r="G2527">
            <v>1.726</v>
          </cell>
          <cell r="H2527">
            <v>103</v>
          </cell>
          <cell r="I2527">
            <v>0.20399999999999999</v>
          </cell>
          <cell r="J2527">
            <v>163</v>
          </cell>
          <cell r="L2527">
            <v>0.16300000000000001</v>
          </cell>
          <cell r="M2527">
            <v>250</v>
          </cell>
          <cell r="N2527">
            <v>0.496</v>
          </cell>
          <cell r="O2527">
            <v>9</v>
          </cell>
          <cell r="P2527">
            <v>1.7999999999999999E-2</v>
          </cell>
        </row>
        <row r="2528">
          <cell r="A2528">
            <v>29820</v>
          </cell>
          <cell r="B2528">
            <v>1981</v>
          </cell>
          <cell r="C2528" t="str">
            <v>Aug</v>
          </cell>
          <cell r="D2528">
            <v>22</v>
          </cell>
          <cell r="F2528">
            <v>860</v>
          </cell>
          <cell r="G2528">
            <v>1.706</v>
          </cell>
          <cell r="H2528">
            <v>90</v>
          </cell>
          <cell r="I2528">
            <v>0.17899999999999999</v>
          </cell>
          <cell r="J2528">
            <v>140</v>
          </cell>
          <cell r="L2528">
            <v>0.14000000000000001</v>
          </cell>
          <cell r="M2528">
            <v>179</v>
          </cell>
          <cell r="N2528">
            <v>0.35499999999999998</v>
          </cell>
          <cell r="O2528">
            <v>9</v>
          </cell>
          <cell r="P2528">
            <v>1.7999999999999999E-2</v>
          </cell>
        </row>
        <row r="2529">
          <cell r="A2529">
            <v>29821</v>
          </cell>
          <cell r="B2529">
            <v>1981</v>
          </cell>
          <cell r="C2529" t="str">
            <v>Aug</v>
          </cell>
          <cell r="D2529">
            <v>23</v>
          </cell>
          <cell r="F2529">
            <v>845</v>
          </cell>
          <cell r="G2529">
            <v>1.6759999999999999</v>
          </cell>
          <cell r="H2529">
            <v>87</v>
          </cell>
          <cell r="I2529">
            <v>0.17299999999999999</v>
          </cell>
          <cell r="J2529">
            <v>140</v>
          </cell>
          <cell r="L2529">
            <v>0.14000000000000001</v>
          </cell>
          <cell r="M2529">
            <v>169</v>
          </cell>
          <cell r="N2529">
            <v>0.33500000000000002</v>
          </cell>
          <cell r="O2529">
            <v>10</v>
          </cell>
          <cell r="P2529">
            <v>0.02</v>
          </cell>
        </row>
        <row r="2530">
          <cell r="A2530">
            <v>29822</v>
          </cell>
          <cell r="B2530">
            <v>1981</v>
          </cell>
          <cell r="C2530" t="str">
            <v>Aug</v>
          </cell>
          <cell r="D2530">
            <v>24</v>
          </cell>
          <cell r="F2530">
            <v>795</v>
          </cell>
          <cell r="G2530">
            <v>1.577</v>
          </cell>
          <cell r="H2530">
            <v>89</v>
          </cell>
          <cell r="I2530">
            <v>0.17699999999999999</v>
          </cell>
          <cell r="J2530">
            <v>140</v>
          </cell>
          <cell r="L2530">
            <v>0.14000000000000001</v>
          </cell>
          <cell r="M2530">
            <v>200</v>
          </cell>
          <cell r="N2530">
            <v>0.39700000000000002</v>
          </cell>
          <cell r="O2530">
            <v>0</v>
          </cell>
          <cell r="P2530">
            <v>0</v>
          </cell>
        </row>
        <row r="2531">
          <cell r="A2531">
            <v>29823</v>
          </cell>
          <cell r="B2531">
            <v>1981</v>
          </cell>
          <cell r="C2531" t="str">
            <v>Aug</v>
          </cell>
          <cell r="D2531">
            <v>25</v>
          </cell>
          <cell r="F2531">
            <v>800</v>
          </cell>
          <cell r="G2531">
            <v>1.587</v>
          </cell>
          <cell r="H2531">
            <v>90</v>
          </cell>
          <cell r="I2531">
            <v>0.17899999999999999</v>
          </cell>
          <cell r="J2531">
            <v>140</v>
          </cell>
          <cell r="L2531">
            <v>0.14000000000000001</v>
          </cell>
          <cell r="M2531">
            <v>212</v>
          </cell>
          <cell r="N2531">
            <v>0.42</v>
          </cell>
          <cell r="O2531">
            <v>0</v>
          </cell>
          <cell r="P2531">
            <v>0</v>
          </cell>
        </row>
        <row r="2532">
          <cell r="A2532">
            <v>29824</v>
          </cell>
          <cell r="B2532">
            <v>1981</v>
          </cell>
          <cell r="C2532" t="str">
            <v>Aug</v>
          </cell>
          <cell r="D2532">
            <v>26</v>
          </cell>
          <cell r="F2532">
            <v>840</v>
          </cell>
          <cell r="G2532">
            <v>1.6659999999999999</v>
          </cell>
          <cell r="H2532">
            <v>77</v>
          </cell>
          <cell r="I2532">
            <v>0.153</v>
          </cell>
          <cell r="J2532">
            <v>140</v>
          </cell>
          <cell r="L2532">
            <v>0.14000000000000001</v>
          </cell>
          <cell r="M2532">
            <v>268</v>
          </cell>
          <cell r="N2532">
            <v>0.53200000000000003</v>
          </cell>
          <cell r="O2532">
            <v>3</v>
          </cell>
          <cell r="P2532">
            <v>6.0000000000000001E-3</v>
          </cell>
        </row>
        <row r="2533">
          <cell r="A2533">
            <v>29825</v>
          </cell>
          <cell r="B2533">
            <v>1981</v>
          </cell>
          <cell r="C2533" t="str">
            <v>Aug</v>
          </cell>
          <cell r="D2533">
            <v>27</v>
          </cell>
          <cell r="F2533">
            <v>800</v>
          </cell>
          <cell r="G2533">
            <v>1.587</v>
          </cell>
          <cell r="H2533">
            <v>53</v>
          </cell>
          <cell r="I2533">
            <v>0.105</v>
          </cell>
          <cell r="J2533">
            <v>140</v>
          </cell>
          <cell r="L2533">
            <v>0.14000000000000001</v>
          </cell>
          <cell r="M2533">
            <v>325</v>
          </cell>
          <cell r="N2533">
            <v>0.64500000000000002</v>
          </cell>
          <cell r="O2533">
            <v>2</v>
          </cell>
          <cell r="P2533">
            <v>4.0000000000000001E-3</v>
          </cell>
        </row>
        <row r="2534">
          <cell r="A2534">
            <v>29826</v>
          </cell>
          <cell r="B2534">
            <v>1981</v>
          </cell>
          <cell r="C2534" t="str">
            <v>Aug</v>
          </cell>
          <cell r="D2534">
            <v>28</v>
          </cell>
          <cell r="F2534">
            <v>755</v>
          </cell>
          <cell r="G2534">
            <v>1.498</v>
          </cell>
          <cell r="H2534">
            <v>44</v>
          </cell>
          <cell r="I2534">
            <v>8.6999999999999994E-2</v>
          </cell>
          <cell r="J2534">
            <v>140</v>
          </cell>
          <cell r="L2534">
            <v>0.14000000000000001</v>
          </cell>
          <cell r="M2534">
            <v>300</v>
          </cell>
          <cell r="N2534">
            <v>0.59499999999999997</v>
          </cell>
          <cell r="O2534">
            <v>4</v>
          </cell>
          <cell r="P2534">
            <v>8.0000000000000002E-3</v>
          </cell>
        </row>
        <row r="2535">
          <cell r="A2535">
            <v>29827</v>
          </cell>
          <cell r="B2535">
            <v>1981</v>
          </cell>
          <cell r="C2535" t="str">
            <v>Aug</v>
          </cell>
          <cell r="D2535">
            <v>29</v>
          </cell>
          <cell r="F2535">
            <v>770</v>
          </cell>
          <cell r="G2535">
            <v>1.5269999999999999</v>
          </cell>
          <cell r="H2535">
            <v>45</v>
          </cell>
          <cell r="I2535">
            <v>8.8999999999999996E-2</v>
          </cell>
          <cell r="J2535">
            <v>140</v>
          </cell>
          <cell r="L2535">
            <v>0.14000000000000001</v>
          </cell>
          <cell r="M2535">
            <v>250</v>
          </cell>
          <cell r="N2535">
            <v>0.496</v>
          </cell>
          <cell r="O2535">
            <v>4</v>
          </cell>
          <cell r="P2535">
            <v>8.0000000000000002E-3</v>
          </cell>
        </row>
        <row r="2536">
          <cell r="A2536">
            <v>29828</v>
          </cell>
          <cell r="B2536">
            <v>1981</v>
          </cell>
          <cell r="C2536" t="str">
            <v>Aug</v>
          </cell>
          <cell r="D2536">
            <v>30</v>
          </cell>
          <cell r="F2536">
            <v>690</v>
          </cell>
          <cell r="G2536">
            <v>1.369</v>
          </cell>
          <cell r="H2536">
            <v>46</v>
          </cell>
          <cell r="I2536">
            <v>9.0999999999999998E-2</v>
          </cell>
          <cell r="J2536">
            <v>140</v>
          </cell>
          <cell r="L2536">
            <v>0.14000000000000001</v>
          </cell>
          <cell r="M2536">
            <v>308</v>
          </cell>
          <cell r="N2536">
            <v>0.61099999999999999</v>
          </cell>
          <cell r="O2536">
            <v>0</v>
          </cell>
          <cell r="P2536">
            <v>0</v>
          </cell>
        </row>
        <row r="2537">
          <cell r="A2537">
            <v>29829</v>
          </cell>
          <cell r="B2537">
            <v>1981</v>
          </cell>
          <cell r="C2537" t="str">
            <v>Aug</v>
          </cell>
          <cell r="D2537">
            <v>31</v>
          </cell>
          <cell r="F2537">
            <v>710</v>
          </cell>
          <cell r="G2537">
            <v>1.4079999999999999</v>
          </cell>
          <cell r="H2537">
            <v>68</v>
          </cell>
          <cell r="I2537">
            <v>0.13500000000000001</v>
          </cell>
          <cell r="J2537">
            <v>140</v>
          </cell>
          <cell r="L2537">
            <v>0.14000000000000001</v>
          </cell>
          <cell r="M2537">
            <v>283</v>
          </cell>
          <cell r="N2537">
            <v>0.56100000000000005</v>
          </cell>
          <cell r="O2537">
            <v>0</v>
          </cell>
          <cell r="P2537">
            <v>0</v>
          </cell>
        </row>
        <row r="2538">
          <cell r="A2538">
            <v>29830</v>
          </cell>
          <cell r="B2538">
            <v>1981</v>
          </cell>
          <cell r="C2538" t="str">
            <v>Sep</v>
          </cell>
          <cell r="D2538">
            <v>1</v>
          </cell>
          <cell r="F2538">
            <v>725</v>
          </cell>
          <cell r="G2538">
            <v>1.4379999999999999</v>
          </cell>
          <cell r="H2538">
            <v>87</v>
          </cell>
          <cell r="I2538">
            <v>0.17299999999999999</v>
          </cell>
          <cell r="J2538">
            <v>140</v>
          </cell>
          <cell r="L2538">
            <v>0.14000000000000001</v>
          </cell>
          <cell r="M2538">
            <v>258</v>
          </cell>
          <cell r="N2538">
            <v>0.51200000000000001</v>
          </cell>
          <cell r="O2538">
            <v>0</v>
          </cell>
          <cell r="P2538">
            <v>0</v>
          </cell>
        </row>
        <row r="2539">
          <cell r="A2539">
            <v>29831</v>
          </cell>
          <cell r="B2539">
            <v>1981</v>
          </cell>
          <cell r="C2539" t="str">
            <v>Sep</v>
          </cell>
          <cell r="D2539">
            <v>2</v>
          </cell>
          <cell r="F2539">
            <v>740</v>
          </cell>
          <cell r="G2539">
            <v>1.468</v>
          </cell>
          <cell r="H2539">
            <v>99</v>
          </cell>
          <cell r="I2539">
            <v>0.19600000000000001</v>
          </cell>
          <cell r="J2539">
            <v>140</v>
          </cell>
          <cell r="L2539">
            <v>0.14000000000000001</v>
          </cell>
          <cell r="M2539">
            <v>271</v>
          </cell>
          <cell r="N2539">
            <v>0.53800000000000003</v>
          </cell>
          <cell r="O2539">
            <v>3</v>
          </cell>
          <cell r="P2539">
            <v>6.0000000000000001E-3</v>
          </cell>
        </row>
        <row r="2540">
          <cell r="A2540">
            <v>29832</v>
          </cell>
          <cell r="B2540">
            <v>1981</v>
          </cell>
          <cell r="C2540" t="str">
            <v>Sep</v>
          </cell>
          <cell r="D2540">
            <v>3</v>
          </cell>
          <cell r="F2540">
            <v>725</v>
          </cell>
          <cell r="G2540">
            <v>1.4379999999999999</v>
          </cell>
          <cell r="H2540">
            <v>103</v>
          </cell>
          <cell r="I2540">
            <v>0.20399999999999999</v>
          </cell>
          <cell r="J2540">
            <v>187</v>
          </cell>
          <cell r="L2540">
            <v>0.187</v>
          </cell>
          <cell r="M2540">
            <v>300</v>
          </cell>
          <cell r="N2540">
            <v>0.59499999999999997</v>
          </cell>
          <cell r="O2540">
            <v>5</v>
          </cell>
          <cell r="P2540">
            <v>0.01</v>
          </cell>
        </row>
        <row r="2541">
          <cell r="A2541">
            <v>29833</v>
          </cell>
          <cell r="B2541">
            <v>1981</v>
          </cell>
          <cell r="C2541" t="str">
            <v>Sep</v>
          </cell>
          <cell r="D2541">
            <v>4</v>
          </cell>
          <cell r="F2541">
            <v>740</v>
          </cell>
          <cell r="G2541">
            <v>1.468</v>
          </cell>
          <cell r="H2541">
            <v>88</v>
          </cell>
          <cell r="I2541">
            <v>0.17499999999999999</v>
          </cell>
          <cell r="J2541">
            <v>210</v>
          </cell>
          <cell r="L2541">
            <v>0.21</v>
          </cell>
          <cell r="M2541">
            <v>289</v>
          </cell>
          <cell r="N2541">
            <v>0.57299999999999995</v>
          </cell>
          <cell r="O2541">
            <v>12</v>
          </cell>
          <cell r="P2541">
            <v>2.4E-2</v>
          </cell>
        </row>
        <row r="2542">
          <cell r="A2542">
            <v>29834</v>
          </cell>
          <cell r="B2542">
            <v>1981</v>
          </cell>
          <cell r="C2542" t="str">
            <v>Sep</v>
          </cell>
          <cell r="D2542">
            <v>5</v>
          </cell>
          <cell r="F2542">
            <v>740</v>
          </cell>
          <cell r="G2542">
            <v>1.468</v>
          </cell>
          <cell r="H2542">
            <v>75</v>
          </cell>
          <cell r="I2542">
            <v>0.14899999999999999</v>
          </cell>
          <cell r="J2542">
            <v>210</v>
          </cell>
          <cell r="L2542">
            <v>0.21</v>
          </cell>
          <cell r="M2542">
            <v>238</v>
          </cell>
          <cell r="N2542">
            <v>0.47199999999999998</v>
          </cell>
          <cell r="O2542">
            <v>12</v>
          </cell>
          <cell r="P2542">
            <v>2.4E-2</v>
          </cell>
        </row>
        <row r="2543">
          <cell r="A2543">
            <v>29835</v>
          </cell>
          <cell r="B2543">
            <v>1981</v>
          </cell>
          <cell r="C2543" t="str">
            <v>Sep</v>
          </cell>
          <cell r="D2543">
            <v>6</v>
          </cell>
          <cell r="F2543">
            <v>695</v>
          </cell>
          <cell r="G2543">
            <v>1.379</v>
          </cell>
          <cell r="H2543">
            <v>73</v>
          </cell>
          <cell r="I2543">
            <v>0.14499999999999999</v>
          </cell>
          <cell r="J2543">
            <v>163</v>
          </cell>
          <cell r="L2543">
            <v>0.16300000000000001</v>
          </cell>
          <cell r="M2543">
            <v>200</v>
          </cell>
          <cell r="N2543">
            <v>0.39700000000000002</v>
          </cell>
          <cell r="O2543">
            <v>3</v>
          </cell>
          <cell r="P2543">
            <v>6.0000000000000001E-3</v>
          </cell>
        </row>
        <row r="2544">
          <cell r="A2544">
            <v>29836</v>
          </cell>
          <cell r="B2544">
            <v>1981</v>
          </cell>
          <cell r="C2544" t="str">
            <v>Sep</v>
          </cell>
          <cell r="D2544">
            <v>7</v>
          </cell>
          <cell r="F2544">
            <v>700</v>
          </cell>
          <cell r="G2544">
            <v>1.3879999999999999</v>
          </cell>
          <cell r="H2544">
            <v>86</v>
          </cell>
          <cell r="I2544">
            <v>0.17100000000000001</v>
          </cell>
          <cell r="J2544">
            <v>140</v>
          </cell>
          <cell r="L2544">
            <v>0.14000000000000001</v>
          </cell>
          <cell r="M2544">
            <v>241</v>
          </cell>
          <cell r="N2544">
            <v>0.47799999999999998</v>
          </cell>
          <cell r="O2544">
            <v>3</v>
          </cell>
          <cell r="P2544">
            <v>6.0000000000000001E-3</v>
          </cell>
        </row>
        <row r="2545">
          <cell r="A2545">
            <v>29837</v>
          </cell>
          <cell r="B2545">
            <v>1981</v>
          </cell>
          <cell r="C2545" t="str">
            <v>Sep</v>
          </cell>
          <cell r="D2545">
            <v>8</v>
          </cell>
          <cell r="F2545">
            <v>745</v>
          </cell>
          <cell r="G2545">
            <v>1.478</v>
          </cell>
          <cell r="H2545">
            <v>115</v>
          </cell>
          <cell r="I2545">
            <v>0.22800000000000001</v>
          </cell>
          <cell r="J2545">
            <v>140</v>
          </cell>
          <cell r="L2545">
            <v>0.14000000000000001</v>
          </cell>
          <cell r="M2545">
            <v>352</v>
          </cell>
          <cell r="N2545">
            <v>0.69799999999999995</v>
          </cell>
          <cell r="O2545">
            <v>0</v>
          </cell>
          <cell r="P2545">
            <v>0</v>
          </cell>
        </row>
        <row r="2546">
          <cell r="A2546">
            <v>29838</v>
          </cell>
          <cell r="B2546">
            <v>1981</v>
          </cell>
          <cell r="C2546" t="str">
            <v>Sep</v>
          </cell>
          <cell r="D2546">
            <v>9</v>
          </cell>
          <cell r="F2546">
            <v>755</v>
          </cell>
          <cell r="G2546">
            <v>1.498</v>
          </cell>
          <cell r="H2546">
            <v>124</v>
          </cell>
          <cell r="I2546">
            <v>0.246</v>
          </cell>
          <cell r="J2546">
            <v>140</v>
          </cell>
          <cell r="L2546">
            <v>0.14000000000000001</v>
          </cell>
          <cell r="M2546">
            <v>321</v>
          </cell>
          <cell r="N2546">
            <v>0.63700000000000001</v>
          </cell>
          <cell r="O2546">
            <v>10</v>
          </cell>
          <cell r="P2546">
            <v>0.02</v>
          </cell>
        </row>
        <row r="2547">
          <cell r="A2547">
            <v>29839</v>
          </cell>
          <cell r="B2547">
            <v>1981</v>
          </cell>
          <cell r="C2547" t="str">
            <v>Sep</v>
          </cell>
          <cell r="D2547">
            <v>10</v>
          </cell>
          <cell r="F2547">
            <v>710</v>
          </cell>
          <cell r="G2547">
            <v>1.4079999999999999</v>
          </cell>
          <cell r="H2547">
            <v>120</v>
          </cell>
          <cell r="I2547">
            <v>0.23799999999999999</v>
          </cell>
          <cell r="J2547">
            <v>140</v>
          </cell>
          <cell r="L2547">
            <v>0.14000000000000001</v>
          </cell>
          <cell r="M2547">
            <v>275</v>
          </cell>
          <cell r="N2547">
            <v>0.54500000000000004</v>
          </cell>
          <cell r="O2547">
            <v>15</v>
          </cell>
          <cell r="P2547">
            <v>0.03</v>
          </cell>
        </row>
        <row r="2548">
          <cell r="A2548">
            <v>29840</v>
          </cell>
          <cell r="B2548">
            <v>1981</v>
          </cell>
          <cell r="C2548" t="str">
            <v>Sep</v>
          </cell>
          <cell r="D2548">
            <v>11</v>
          </cell>
          <cell r="F2548">
            <v>625</v>
          </cell>
          <cell r="G2548">
            <v>1.24</v>
          </cell>
          <cell r="H2548">
            <v>118</v>
          </cell>
          <cell r="I2548">
            <v>0.23400000000000001</v>
          </cell>
          <cell r="J2548">
            <v>117</v>
          </cell>
          <cell r="L2548">
            <v>0.11700000000000001</v>
          </cell>
          <cell r="M2548">
            <v>204</v>
          </cell>
          <cell r="N2548">
            <v>0.40500000000000003</v>
          </cell>
          <cell r="O2548">
            <v>0</v>
          </cell>
          <cell r="P2548">
            <v>0</v>
          </cell>
        </row>
        <row r="2549">
          <cell r="A2549">
            <v>29841</v>
          </cell>
          <cell r="B2549">
            <v>1981</v>
          </cell>
          <cell r="C2549" t="str">
            <v>Sep</v>
          </cell>
          <cell r="D2549">
            <v>12</v>
          </cell>
          <cell r="F2549">
            <v>615</v>
          </cell>
          <cell r="G2549">
            <v>1.22</v>
          </cell>
          <cell r="H2549">
            <v>102</v>
          </cell>
          <cell r="I2549">
            <v>0.20200000000000001</v>
          </cell>
          <cell r="J2549">
            <v>140</v>
          </cell>
          <cell r="L2549">
            <v>0.14000000000000001</v>
          </cell>
          <cell r="M2549">
            <v>208</v>
          </cell>
          <cell r="N2549">
            <v>0.41299999999999998</v>
          </cell>
          <cell r="O2549">
            <v>0</v>
          </cell>
          <cell r="P2549">
            <v>0</v>
          </cell>
        </row>
        <row r="2550">
          <cell r="A2550">
            <v>29842</v>
          </cell>
          <cell r="B2550">
            <v>1981</v>
          </cell>
          <cell r="C2550" t="str">
            <v>Sep</v>
          </cell>
          <cell r="D2550">
            <v>13</v>
          </cell>
          <cell r="F2550">
            <v>605</v>
          </cell>
          <cell r="G2550">
            <v>1.2</v>
          </cell>
          <cell r="H2550">
            <v>79</v>
          </cell>
          <cell r="I2550">
            <v>0.157</v>
          </cell>
          <cell r="J2550">
            <v>140</v>
          </cell>
          <cell r="L2550">
            <v>0.14000000000000001</v>
          </cell>
          <cell r="M2550">
            <v>227</v>
          </cell>
          <cell r="N2550">
            <v>0.45</v>
          </cell>
          <cell r="O2550">
            <v>7</v>
          </cell>
          <cell r="P2550">
            <v>1.4E-2</v>
          </cell>
        </row>
        <row r="2551">
          <cell r="A2551">
            <v>29843</v>
          </cell>
          <cell r="B2551">
            <v>1981</v>
          </cell>
          <cell r="C2551" t="str">
            <v>Sep</v>
          </cell>
          <cell r="D2551">
            <v>14</v>
          </cell>
          <cell r="F2551">
            <v>635</v>
          </cell>
          <cell r="G2551">
            <v>1.26</v>
          </cell>
          <cell r="H2551">
            <v>70</v>
          </cell>
          <cell r="I2551">
            <v>0.13900000000000001</v>
          </cell>
          <cell r="J2551">
            <v>140</v>
          </cell>
          <cell r="L2551">
            <v>0.14000000000000001</v>
          </cell>
          <cell r="M2551">
            <v>200</v>
          </cell>
          <cell r="N2551">
            <v>0.39700000000000002</v>
          </cell>
          <cell r="O2551">
            <v>3</v>
          </cell>
          <cell r="P2551">
            <v>6.0000000000000001E-3</v>
          </cell>
        </row>
        <row r="2552">
          <cell r="A2552">
            <v>29844</v>
          </cell>
          <cell r="B2552">
            <v>1981</v>
          </cell>
          <cell r="C2552" t="str">
            <v>Sep</v>
          </cell>
          <cell r="D2552">
            <v>15</v>
          </cell>
          <cell r="F2552">
            <v>630</v>
          </cell>
          <cell r="G2552">
            <v>1.25</v>
          </cell>
          <cell r="H2552">
            <v>73</v>
          </cell>
          <cell r="I2552">
            <v>0.14499999999999999</v>
          </cell>
          <cell r="J2552">
            <v>140</v>
          </cell>
          <cell r="L2552">
            <v>0.14000000000000001</v>
          </cell>
          <cell r="M2552">
            <v>168</v>
          </cell>
          <cell r="N2552">
            <v>0.33300000000000002</v>
          </cell>
          <cell r="O2552">
            <v>5</v>
          </cell>
          <cell r="P2552">
            <v>0.01</v>
          </cell>
        </row>
        <row r="2553">
          <cell r="A2553">
            <v>29845</v>
          </cell>
          <cell r="B2553">
            <v>1981</v>
          </cell>
          <cell r="C2553" t="str">
            <v>Sep</v>
          </cell>
          <cell r="D2553">
            <v>16</v>
          </cell>
          <cell r="F2553">
            <v>640</v>
          </cell>
          <cell r="G2553">
            <v>1.2689999999999999</v>
          </cell>
          <cell r="H2553">
            <v>76</v>
          </cell>
          <cell r="I2553">
            <v>0.151</v>
          </cell>
          <cell r="J2553">
            <v>140</v>
          </cell>
          <cell r="L2553">
            <v>0.14000000000000001</v>
          </cell>
          <cell r="M2553">
            <v>167</v>
          </cell>
          <cell r="N2553">
            <v>0.33100000000000002</v>
          </cell>
          <cell r="O2553">
            <v>11</v>
          </cell>
          <cell r="P2553">
            <v>2.1999999999999999E-2</v>
          </cell>
        </row>
        <row r="2554">
          <cell r="A2554">
            <v>29846</v>
          </cell>
          <cell r="B2554">
            <v>1981</v>
          </cell>
          <cell r="C2554" t="str">
            <v>Sep</v>
          </cell>
          <cell r="D2554">
            <v>17</v>
          </cell>
          <cell r="F2554">
            <v>615</v>
          </cell>
          <cell r="G2554">
            <v>1.22</v>
          </cell>
          <cell r="H2554">
            <v>99</v>
          </cell>
          <cell r="I2554">
            <v>0.19600000000000001</v>
          </cell>
          <cell r="J2554">
            <v>140</v>
          </cell>
          <cell r="L2554">
            <v>0.14000000000000001</v>
          </cell>
          <cell r="M2554">
            <v>217</v>
          </cell>
          <cell r="N2554">
            <v>0.43</v>
          </cell>
          <cell r="O2554">
            <v>9</v>
          </cell>
          <cell r="P2554">
            <v>1.7999999999999999E-2</v>
          </cell>
        </row>
        <row r="2555">
          <cell r="A2555">
            <v>29847</v>
          </cell>
          <cell r="B2555">
            <v>1981</v>
          </cell>
          <cell r="C2555" t="str">
            <v>Sep</v>
          </cell>
          <cell r="D2555">
            <v>18</v>
          </cell>
          <cell r="F2555">
            <v>615</v>
          </cell>
          <cell r="G2555">
            <v>1.22</v>
          </cell>
          <cell r="H2555">
            <v>122</v>
          </cell>
          <cell r="I2555">
            <v>0.24199999999999999</v>
          </cell>
          <cell r="J2555">
            <v>93</v>
          </cell>
          <cell r="L2555">
            <v>9.2999999999999999E-2</v>
          </cell>
          <cell r="M2555">
            <v>216</v>
          </cell>
          <cell r="N2555">
            <v>0.42799999999999999</v>
          </cell>
          <cell r="O2555">
            <v>5</v>
          </cell>
          <cell r="P2555">
            <v>0.01</v>
          </cell>
        </row>
        <row r="2556">
          <cell r="A2556">
            <v>29848</v>
          </cell>
          <cell r="B2556">
            <v>1981</v>
          </cell>
          <cell r="C2556" t="str">
            <v>Sep</v>
          </cell>
          <cell r="D2556">
            <v>19</v>
          </cell>
          <cell r="F2556">
            <v>575</v>
          </cell>
          <cell r="G2556">
            <v>1.1399999999999999</v>
          </cell>
          <cell r="H2556">
            <v>124</v>
          </cell>
          <cell r="I2556">
            <v>0.246</v>
          </cell>
          <cell r="J2556">
            <v>70</v>
          </cell>
          <cell r="L2556">
            <v>7.0000000000000007E-2</v>
          </cell>
          <cell r="M2556">
            <v>133</v>
          </cell>
          <cell r="N2556">
            <v>0.26400000000000001</v>
          </cell>
          <cell r="O2556">
            <v>5</v>
          </cell>
          <cell r="P2556">
            <v>0.01</v>
          </cell>
        </row>
        <row r="2557">
          <cell r="A2557">
            <v>29849</v>
          </cell>
          <cell r="B2557">
            <v>1981</v>
          </cell>
          <cell r="C2557" t="str">
            <v>Sep</v>
          </cell>
          <cell r="D2557">
            <v>20</v>
          </cell>
          <cell r="F2557">
            <v>535</v>
          </cell>
          <cell r="G2557">
            <v>1.0609999999999999</v>
          </cell>
          <cell r="H2557">
            <v>122</v>
          </cell>
          <cell r="I2557">
            <v>0.24199999999999999</v>
          </cell>
          <cell r="J2557">
            <v>70</v>
          </cell>
          <cell r="L2557">
            <v>7.0000000000000007E-2</v>
          </cell>
          <cell r="M2557">
            <v>134</v>
          </cell>
          <cell r="N2557">
            <v>0.26600000000000001</v>
          </cell>
          <cell r="O2557">
            <v>5</v>
          </cell>
          <cell r="P2557">
            <v>0.01</v>
          </cell>
        </row>
        <row r="2558">
          <cell r="A2558">
            <v>29850</v>
          </cell>
          <cell r="B2558">
            <v>1981</v>
          </cell>
          <cell r="C2558" t="str">
            <v>Sep</v>
          </cell>
          <cell r="D2558">
            <v>21</v>
          </cell>
          <cell r="F2558">
            <v>540</v>
          </cell>
          <cell r="G2558">
            <v>1.071</v>
          </cell>
          <cell r="H2558">
            <v>99</v>
          </cell>
          <cell r="I2558">
            <v>0.19600000000000001</v>
          </cell>
          <cell r="J2558">
            <v>70</v>
          </cell>
          <cell r="L2558">
            <v>7.0000000000000007E-2</v>
          </cell>
          <cell r="M2558">
            <v>144</v>
          </cell>
          <cell r="N2558">
            <v>0.28599999999999998</v>
          </cell>
          <cell r="O2558">
            <v>5</v>
          </cell>
          <cell r="P2558">
            <v>0.01</v>
          </cell>
        </row>
        <row r="2559">
          <cell r="A2559">
            <v>29851</v>
          </cell>
          <cell r="B2559">
            <v>1981</v>
          </cell>
          <cell r="C2559" t="str">
            <v>Sep</v>
          </cell>
          <cell r="D2559">
            <v>22</v>
          </cell>
          <cell r="F2559">
            <v>560</v>
          </cell>
          <cell r="G2559">
            <v>1.111</v>
          </cell>
          <cell r="H2559">
            <v>89</v>
          </cell>
          <cell r="I2559">
            <v>0.17699999999999999</v>
          </cell>
          <cell r="J2559">
            <v>70</v>
          </cell>
          <cell r="L2559">
            <v>7.0000000000000007E-2</v>
          </cell>
          <cell r="M2559">
            <v>83</v>
          </cell>
          <cell r="N2559">
            <v>0.16500000000000001</v>
          </cell>
          <cell r="O2559">
            <v>7</v>
          </cell>
          <cell r="P2559">
            <v>1.4E-2</v>
          </cell>
        </row>
        <row r="2560">
          <cell r="A2560">
            <v>29852</v>
          </cell>
          <cell r="B2560">
            <v>1981</v>
          </cell>
          <cell r="C2560" t="str">
            <v>Sep</v>
          </cell>
          <cell r="D2560">
            <v>23</v>
          </cell>
          <cell r="F2560">
            <v>560</v>
          </cell>
          <cell r="G2560">
            <v>1.111</v>
          </cell>
          <cell r="H2560">
            <v>102</v>
          </cell>
          <cell r="I2560">
            <v>0.20200000000000001</v>
          </cell>
          <cell r="J2560">
            <v>70</v>
          </cell>
          <cell r="L2560">
            <v>7.0000000000000007E-2</v>
          </cell>
          <cell r="M2560">
            <v>170</v>
          </cell>
          <cell r="N2560">
            <v>0.33700000000000002</v>
          </cell>
          <cell r="O2560">
            <v>3</v>
          </cell>
          <cell r="P2560">
            <v>6.0000000000000001E-3</v>
          </cell>
        </row>
        <row r="2561">
          <cell r="A2561">
            <v>29853</v>
          </cell>
          <cell r="B2561">
            <v>1981</v>
          </cell>
          <cell r="C2561" t="str">
            <v>Sep</v>
          </cell>
          <cell r="D2561">
            <v>24</v>
          </cell>
          <cell r="F2561">
            <v>540</v>
          </cell>
          <cell r="G2561">
            <v>1.071</v>
          </cell>
          <cell r="H2561">
            <v>119</v>
          </cell>
          <cell r="I2561">
            <v>0.23599999999999999</v>
          </cell>
          <cell r="J2561">
            <v>70</v>
          </cell>
          <cell r="L2561">
            <v>7.0000000000000007E-2</v>
          </cell>
          <cell r="M2561">
            <v>99</v>
          </cell>
          <cell r="N2561">
            <v>0.19600000000000001</v>
          </cell>
          <cell r="O2561">
            <v>3</v>
          </cell>
          <cell r="P2561">
            <v>6.0000000000000001E-3</v>
          </cell>
        </row>
        <row r="2562">
          <cell r="A2562">
            <v>29854</v>
          </cell>
          <cell r="B2562">
            <v>1981</v>
          </cell>
          <cell r="C2562" t="str">
            <v>Sep</v>
          </cell>
          <cell r="D2562">
            <v>25</v>
          </cell>
          <cell r="F2562">
            <v>505</v>
          </cell>
          <cell r="G2562">
            <v>1.002</v>
          </cell>
          <cell r="H2562">
            <v>147</v>
          </cell>
          <cell r="I2562">
            <v>0.29199999999999998</v>
          </cell>
          <cell r="J2562">
            <v>70</v>
          </cell>
          <cell r="L2562">
            <v>7.0000000000000007E-2</v>
          </cell>
          <cell r="M2562">
            <v>20</v>
          </cell>
          <cell r="N2562">
            <v>0.04</v>
          </cell>
          <cell r="O2562">
            <v>3</v>
          </cell>
          <cell r="P2562">
            <v>6.0000000000000001E-3</v>
          </cell>
        </row>
        <row r="2563">
          <cell r="A2563">
            <v>29855</v>
          </cell>
          <cell r="B2563">
            <v>1981</v>
          </cell>
          <cell r="C2563" t="str">
            <v>Sep</v>
          </cell>
          <cell r="D2563">
            <v>26</v>
          </cell>
          <cell r="F2563">
            <v>465</v>
          </cell>
          <cell r="G2563">
            <v>0.92200000000000004</v>
          </cell>
          <cell r="H2563">
            <v>172</v>
          </cell>
          <cell r="I2563">
            <v>0.34100000000000003</v>
          </cell>
          <cell r="J2563">
            <v>70</v>
          </cell>
          <cell r="L2563">
            <v>7.0000000000000007E-2</v>
          </cell>
          <cell r="M2563">
            <v>27</v>
          </cell>
          <cell r="N2563">
            <v>5.3999999999999999E-2</v>
          </cell>
          <cell r="O2563">
            <v>3</v>
          </cell>
          <cell r="P2563">
            <v>6.0000000000000001E-3</v>
          </cell>
        </row>
        <row r="2564">
          <cell r="A2564">
            <v>29856</v>
          </cell>
          <cell r="B2564">
            <v>1981</v>
          </cell>
          <cell r="C2564" t="str">
            <v>Sep</v>
          </cell>
          <cell r="D2564">
            <v>27</v>
          </cell>
          <cell r="F2564">
            <v>360</v>
          </cell>
          <cell r="G2564">
            <v>0.71399999999999997</v>
          </cell>
          <cell r="H2564">
            <v>186</v>
          </cell>
          <cell r="I2564">
            <v>0.36899999999999999</v>
          </cell>
          <cell r="J2564">
            <v>70</v>
          </cell>
          <cell r="L2564">
            <v>7.0000000000000007E-2</v>
          </cell>
          <cell r="M2564">
            <v>0</v>
          </cell>
          <cell r="N2564">
            <v>0</v>
          </cell>
          <cell r="O2564">
            <v>2</v>
          </cell>
          <cell r="P2564">
            <v>4.0000000000000001E-3</v>
          </cell>
        </row>
        <row r="2565">
          <cell r="A2565">
            <v>29857</v>
          </cell>
          <cell r="B2565">
            <v>1981</v>
          </cell>
          <cell r="C2565" t="str">
            <v>Sep</v>
          </cell>
          <cell r="D2565">
            <v>28</v>
          </cell>
          <cell r="F2565">
            <v>355</v>
          </cell>
          <cell r="G2565">
            <v>0.70399999999999996</v>
          </cell>
          <cell r="H2565">
            <v>226</v>
          </cell>
          <cell r="I2565">
            <v>0.44800000000000001</v>
          </cell>
          <cell r="J2565">
            <v>70</v>
          </cell>
          <cell r="L2565">
            <v>7.0000000000000007E-2</v>
          </cell>
          <cell r="M2565">
            <v>0</v>
          </cell>
          <cell r="N2565">
            <v>0</v>
          </cell>
          <cell r="O2565">
            <v>2</v>
          </cell>
          <cell r="P2565">
            <v>4.0000000000000001E-3</v>
          </cell>
        </row>
        <row r="2566">
          <cell r="A2566">
            <v>29858</v>
          </cell>
          <cell r="B2566">
            <v>1981</v>
          </cell>
          <cell r="C2566" t="str">
            <v>Sep</v>
          </cell>
          <cell r="D2566">
            <v>29</v>
          </cell>
          <cell r="F2566">
            <v>310</v>
          </cell>
          <cell r="G2566">
            <v>0.61499999999999999</v>
          </cell>
          <cell r="H2566">
            <v>287</v>
          </cell>
          <cell r="I2566">
            <v>0.56899999999999995</v>
          </cell>
          <cell r="J2566">
            <v>70</v>
          </cell>
          <cell r="L2566">
            <v>7.0000000000000007E-2</v>
          </cell>
          <cell r="M2566">
            <v>0</v>
          </cell>
          <cell r="N2566">
            <v>0</v>
          </cell>
          <cell r="O2566">
            <v>7</v>
          </cell>
          <cell r="P2566">
            <v>1.4E-2</v>
          </cell>
        </row>
        <row r="2567">
          <cell r="A2567">
            <v>29859</v>
          </cell>
          <cell r="B2567">
            <v>1981</v>
          </cell>
          <cell r="C2567" t="str">
            <v>Sep</v>
          </cell>
          <cell r="D2567">
            <v>30</v>
          </cell>
          <cell r="F2567">
            <v>320</v>
          </cell>
          <cell r="G2567">
            <v>0.63500000000000001</v>
          </cell>
          <cell r="H2567">
            <v>296</v>
          </cell>
          <cell r="I2567">
            <v>0.58699999999999997</v>
          </cell>
          <cell r="J2567">
            <v>23</v>
          </cell>
          <cell r="L2567">
            <v>2.3E-2</v>
          </cell>
          <cell r="M2567">
            <v>0</v>
          </cell>
          <cell r="N2567">
            <v>0</v>
          </cell>
          <cell r="O2567">
            <v>7</v>
          </cell>
          <cell r="P2567">
            <v>1.4E-2</v>
          </cell>
        </row>
        <row r="2568">
          <cell r="A2568">
            <v>29860</v>
          </cell>
          <cell r="B2568">
            <v>1981</v>
          </cell>
          <cell r="C2568" t="str">
            <v>Oct</v>
          </cell>
          <cell r="D2568">
            <v>1</v>
          </cell>
          <cell r="F2568">
            <v>280</v>
          </cell>
          <cell r="G2568">
            <v>0.55500000000000005</v>
          </cell>
          <cell r="H2568">
            <v>281</v>
          </cell>
          <cell r="I2568">
            <v>0.55700000000000005</v>
          </cell>
          <cell r="J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</row>
        <row r="2569">
          <cell r="A2569">
            <v>29861</v>
          </cell>
          <cell r="B2569">
            <v>1981</v>
          </cell>
          <cell r="C2569" t="str">
            <v>Oct</v>
          </cell>
          <cell r="D2569">
            <v>2</v>
          </cell>
          <cell r="F2569">
            <v>280</v>
          </cell>
          <cell r="G2569">
            <v>0.55500000000000005</v>
          </cell>
          <cell r="H2569">
            <v>286</v>
          </cell>
          <cell r="I2569">
            <v>0.56699999999999995</v>
          </cell>
          <cell r="J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5</v>
          </cell>
          <cell r="P2569">
            <v>0.01</v>
          </cell>
        </row>
        <row r="2570">
          <cell r="A2570">
            <v>29862</v>
          </cell>
          <cell r="B2570">
            <v>1981</v>
          </cell>
          <cell r="C2570" t="str">
            <v>Oct</v>
          </cell>
          <cell r="D2570">
            <v>3</v>
          </cell>
          <cell r="F2570">
            <v>255</v>
          </cell>
          <cell r="G2570">
            <v>0.50600000000000001</v>
          </cell>
          <cell r="H2570">
            <v>228</v>
          </cell>
          <cell r="I2570">
            <v>0.45200000000000001</v>
          </cell>
          <cell r="J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5</v>
          </cell>
          <cell r="P2570">
            <v>0.01</v>
          </cell>
        </row>
        <row r="2571">
          <cell r="A2571">
            <v>29863</v>
          </cell>
          <cell r="B2571">
            <v>1981</v>
          </cell>
          <cell r="C2571" t="str">
            <v>Oct</v>
          </cell>
          <cell r="D2571">
            <v>4</v>
          </cell>
          <cell r="F2571">
            <v>245</v>
          </cell>
          <cell r="G2571">
            <v>0.48599999999999999</v>
          </cell>
          <cell r="H2571">
            <v>165</v>
          </cell>
          <cell r="I2571">
            <v>0.32700000000000001</v>
          </cell>
          <cell r="J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5</v>
          </cell>
          <cell r="P2571">
            <v>0.01</v>
          </cell>
        </row>
        <row r="2572">
          <cell r="A2572">
            <v>29864</v>
          </cell>
          <cell r="B2572">
            <v>1981</v>
          </cell>
          <cell r="C2572" t="str">
            <v>Oct</v>
          </cell>
          <cell r="D2572">
            <v>5</v>
          </cell>
          <cell r="F2572">
            <v>250</v>
          </cell>
          <cell r="G2572">
            <v>0.496</v>
          </cell>
          <cell r="H2572">
            <v>156</v>
          </cell>
          <cell r="I2572">
            <v>0.309</v>
          </cell>
          <cell r="J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5</v>
          </cell>
          <cell r="P2572">
            <v>0.01</v>
          </cell>
        </row>
        <row r="2573">
          <cell r="A2573">
            <v>29865</v>
          </cell>
          <cell r="B2573">
            <v>1981</v>
          </cell>
          <cell r="C2573" t="str">
            <v>Oct</v>
          </cell>
          <cell r="D2573">
            <v>6</v>
          </cell>
          <cell r="F2573">
            <v>230</v>
          </cell>
          <cell r="G2573">
            <v>0.45600000000000002</v>
          </cell>
          <cell r="H2573">
            <v>172</v>
          </cell>
          <cell r="I2573">
            <v>0.34100000000000003</v>
          </cell>
          <cell r="J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5</v>
          </cell>
          <cell r="P2573">
            <v>0.01</v>
          </cell>
        </row>
        <row r="2574">
          <cell r="A2574">
            <v>29866</v>
          </cell>
          <cell r="B2574">
            <v>1981</v>
          </cell>
          <cell r="C2574" t="str">
            <v>Oct</v>
          </cell>
          <cell r="D2574">
            <v>7</v>
          </cell>
          <cell r="F2574">
            <v>230</v>
          </cell>
          <cell r="G2574">
            <v>0.45600000000000002</v>
          </cell>
          <cell r="H2574">
            <v>163</v>
          </cell>
          <cell r="I2574">
            <v>0.32300000000000001</v>
          </cell>
          <cell r="J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5</v>
          </cell>
          <cell r="P2574">
            <v>0.01</v>
          </cell>
        </row>
        <row r="2575">
          <cell r="A2575">
            <v>29867</v>
          </cell>
          <cell r="B2575">
            <v>1981</v>
          </cell>
          <cell r="C2575" t="str">
            <v>Oct</v>
          </cell>
          <cell r="D2575">
            <v>8</v>
          </cell>
          <cell r="F2575">
            <v>190</v>
          </cell>
          <cell r="G2575">
            <v>0.377</v>
          </cell>
          <cell r="H2575">
            <v>167</v>
          </cell>
          <cell r="I2575">
            <v>0.33100000000000002</v>
          </cell>
          <cell r="J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7</v>
          </cell>
          <cell r="P2575">
            <v>1.4E-2</v>
          </cell>
        </row>
        <row r="2576">
          <cell r="A2576">
            <v>29868</v>
          </cell>
          <cell r="B2576">
            <v>1981</v>
          </cell>
          <cell r="C2576" t="str">
            <v>Oct</v>
          </cell>
          <cell r="D2576">
            <v>9</v>
          </cell>
          <cell r="F2576">
            <v>190</v>
          </cell>
          <cell r="G2576">
            <v>0.377</v>
          </cell>
          <cell r="H2576">
            <v>162</v>
          </cell>
          <cell r="I2576">
            <v>0.32100000000000001</v>
          </cell>
          <cell r="J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2</v>
          </cell>
          <cell r="P2576">
            <v>4.0000000000000001E-3</v>
          </cell>
        </row>
        <row r="2577">
          <cell r="A2577">
            <v>29869</v>
          </cell>
          <cell r="B2577">
            <v>1981</v>
          </cell>
          <cell r="C2577" t="str">
            <v>Oct</v>
          </cell>
          <cell r="D2577">
            <v>10</v>
          </cell>
          <cell r="F2577">
            <v>190</v>
          </cell>
          <cell r="G2577">
            <v>0.377</v>
          </cell>
          <cell r="H2577">
            <v>155</v>
          </cell>
          <cell r="I2577">
            <v>0.307</v>
          </cell>
          <cell r="J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</row>
        <row r="2578">
          <cell r="A2578">
            <v>29870</v>
          </cell>
          <cell r="B2578">
            <v>1981</v>
          </cell>
          <cell r="C2578" t="str">
            <v>Oct</v>
          </cell>
          <cell r="D2578">
            <v>11</v>
          </cell>
          <cell r="F2578">
            <v>190</v>
          </cell>
          <cell r="G2578">
            <v>0.377</v>
          </cell>
          <cell r="H2578">
            <v>157</v>
          </cell>
          <cell r="I2578">
            <v>0.311</v>
          </cell>
          <cell r="J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4</v>
          </cell>
          <cell r="P2578">
            <v>8.0000000000000002E-3</v>
          </cell>
        </row>
        <row r="2579">
          <cell r="A2579">
            <v>29871</v>
          </cell>
          <cell r="B2579">
            <v>1981</v>
          </cell>
          <cell r="C2579" t="str">
            <v>Oct</v>
          </cell>
          <cell r="D2579">
            <v>12</v>
          </cell>
          <cell r="F2579">
            <v>165</v>
          </cell>
          <cell r="G2579">
            <v>0.32700000000000001</v>
          </cell>
          <cell r="H2579">
            <v>154</v>
          </cell>
          <cell r="I2579">
            <v>0.30499999999999999</v>
          </cell>
          <cell r="J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4</v>
          </cell>
          <cell r="P2579">
            <v>8.0000000000000002E-3</v>
          </cell>
        </row>
        <row r="2580">
          <cell r="A2580">
            <v>29872</v>
          </cell>
          <cell r="B2580">
            <v>1981</v>
          </cell>
          <cell r="C2580" t="str">
            <v>Oct</v>
          </cell>
          <cell r="D2580">
            <v>13</v>
          </cell>
          <cell r="F2580">
            <v>165</v>
          </cell>
          <cell r="G2580">
            <v>0.32700000000000001</v>
          </cell>
          <cell r="H2580">
            <v>166</v>
          </cell>
          <cell r="I2580">
            <v>0.32900000000000001</v>
          </cell>
          <cell r="J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14</v>
          </cell>
          <cell r="P2580">
            <v>2.8000000000000001E-2</v>
          </cell>
        </row>
        <row r="2581">
          <cell r="A2581">
            <v>29873</v>
          </cell>
          <cell r="B2581">
            <v>1981</v>
          </cell>
          <cell r="C2581" t="str">
            <v>Oct</v>
          </cell>
          <cell r="D2581">
            <v>14</v>
          </cell>
          <cell r="F2581">
            <v>150</v>
          </cell>
          <cell r="G2581">
            <v>0.29799999999999999</v>
          </cell>
          <cell r="H2581">
            <v>165</v>
          </cell>
          <cell r="I2581">
            <v>0.32700000000000001</v>
          </cell>
          <cell r="J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20</v>
          </cell>
          <cell r="P2581">
            <v>0.04</v>
          </cell>
        </row>
        <row r="2582">
          <cell r="A2582">
            <v>29874</v>
          </cell>
          <cell r="B2582">
            <v>1981</v>
          </cell>
          <cell r="C2582" t="str">
            <v>Oct</v>
          </cell>
          <cell r="D2582">
            <v>15</v>
          </cell>
          <cell r="F2582">
            <v>50</v>
          </cell>
          <cell r="G2582">
            <v>9.9000000000000005E-2</v>
          </cell>
          <cell r="H2582">
            <v>166</v>
          </cell>
          <cell r="I2582">
            <v>0.32900000000000001</v>
          </cell>
          <cell r="J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10</v>
          </cell>
          <cell r="P2582">
            <v>0.02</v>
          </cell>
        </row>
        <row r="2583">
          <cell r="A2583">
            <v>29875</v>
          </cell>
          <cell r="B2583">
            <v>1981</v>
          </cell>
          <cell r="C2583" t="str">
            <v>Oct</v>
          </cell>
          <cell r="D2583">
            <v>16</v>
          </cell>
          <cell r="F2583">
            <v>0</v>
          </cell>
          <cell r="G2583">
            <v>0</v>
          </cell>
          <cell r="H2583">
            <v>190</v>
          </cell>
          <cell r="I2583">
            <v>0.377</v>
          </cell>
          <cell r="J2583">
            <v>0</v>
          </cell>
          <cell r="L2583">
            <v>0</v>
          </cell>
          <cell r="M2583">
            <v>0</v>
          </cell>
          <cell r="N2583">
            <v>0</v>
          </cell>
          <cell r="P2583">
            <v>0</v>
          </cell>
        </row>
        <row r="2584">
          <cell r="A2584">
            <v>29876</v>
          </cell>
          <cell r="B2584">
            <v>1981</v>
          </cell>
          <cell r="C2584" t="str">
            <v>Oct</v>
          </cell>
          <cell r="D2584">
            <v>17</v>
          </cell>
          <cell r="F2584">
            <v>0</v>
          </cell>
          <cell r="G2584">
            <v>0</v>
          </cell>
          <cell r="H2584">
            <v>184</v>
          </cell>
          <cell r="I2584">
            <v>0.36499999999999999</v>
          </cell>
          <cell r="J2584">
            <v>0</v>
          </cell>
          <cell r="L2584">
            <v>0</v>
          </cell>
          <cell r="M2584">
            <v>0</v>
          </cell>
          <cell r="N2584">
            <v>0</v>
          </cell>
          <cell r="P2584">
            <v>0</v>
          </cell>
        </row>
        <row r="2585">
          <cell r="A2585">
            <v>29877</v>
          </cell>
          <cell r="B2585">
            <v>1981</v>
          </cell>
          <cell r="C2585" t="str">
            <v>Oct</v>
          </cell>
          <cell r="D2585">
            <v>18</v>
          </cell>
          <cell r="F2585">
            <v>0</v>
          </cell>
          <cell r="G2585">
            <v>0</v>
          </cell>
          <cell r="H2585">
            <v>158</v>
          </cell>
          <cell r="I2585">
            <v>0.313</v>
          </cell>
          <cell r="J2585">
            <v>0</v>
          </cell>
          <cell r="L2585">
            <v>0</v>
          </cell>
          <cell r="M2585">
            <v>0</v>
          </cell>
          <cell r="N2585">
            <v>0</v>
          </cell>
          <cell r="P2585">
            <v>0</v>
          </cell>
        </row>
        <row r="2586">
          <cell r="A2586">
            <v>29878</v>
          </cell>
          <cell r="B2586">
            <v>1981</v>
          </cell>
          <cell r="C2586" t="str">
            <v>Oct</v>
          </cell>
          <cell r="D2586">
            <v>19</v>
          </cell>
          <cell r="F2586">
            <v>0</v>
          </cell>
          <cell r="G2586">
            <v>0</v>
          </cell>
          <cell r="H2586">
            <v>119</v>
          </cell>
          <cell r="I2586">
            <v>0.23599999999999999</v>
          </cell>
          <cell r="J2586">
            <v>0</v>
          </cell>
          <cell r="L2586">
            <v>0</v>
          </cell>
          <cell r="M2586">
            <v>0</v>
          </cell>
          <cell r="N2586">
            <v>0</v>
          </cell>
          <cell r="P2586">
            <v>0</v>
          </cell>
        </row>
        <row r="2587">
          <cell r="A2587">
            <v>29879</v>
          </cell>
          <cell r="B2587">
            <v>1981</v>
          </cell>
          <cell r="C2587" t="str">
            <v>Oct</v>
          </cell>
          <cell r="D2587">
            <v>20</v>
          </cell>
          <cell r="F2587">
            <v>0</v>
          </cell>
          <cell r="G2587">
            <v>0</v>
          </cell>
          <cell r="H2587">
            <v>108</v>
          </cell>
          <cell r="I2587">
            <v>0.214</v>
          </cell>
          <cell r="J2587">
            <v>0</v>
          </cell>
          <cell r="L2587">
            <v>0</v>
          </cell>
          <cell r="M2587">
            <v>0</v>
          </cell>
          <cell r="N2587">
            <v>0</v>
          </cell>
          <cell r="P2587">
            <v>0</v>
          </cell>
        </row>
        <row r="2588">
          <cell r="A2588">
            <v>29880</v>
          </cell>
          <cell r="B2588">
            <v>1981</v>
          </cell>
          <cell r="C2588" t="str">
            <v>Oct</v>
          </cell>
          <cell r="D2588">
            <v>21</v>
          </cell>
          <cell r="F2588">
            <v>0</v>
          </cell>
          <cell r="G2588">
            <v>0</v>
          </cell>
          <cell r="H2588">
            <v>100</v>
          </cell>
          <cell r="I2588">
            <v>0.19800000000000001</v>
          </cell>
          <cell r="J2588">
            <v>0</v>
          </cell>
          <cell r="L2588">
            <v>0</v>
          </cell>
          <cell r="M2588">
            <v>0</v>
          </cell>
          <cell r="N2588">
            <v>0</v>
          </cell>
          <cell r="P2588">
            <v>0</v>
          </cell>
        </row>
        <row r="2589">
          <cell r="A2589">
            <v>29881</v>
          </cell>
          <cell r="B2589">
            <v>1981</v>
          </cell>
          <cell r="C2589" t="str">
            <v>Oct</v>
          </cell>
          <cell r="D2589">
            <v>22</v>
          </cell>
          <cell r="F2589">
            <v>0</v>
          </cell>
          <cell r="G2589">
            <v>0</v>
          </cell>
          <cell r="H2589">
            <v>97</v>
          </cell>
          <cell r="I2589">
            <v>0.192</v>
          </cell>
          <cell r="J2589">
            <v>0</v>
          </cell>
          <cell r="L2589">
            <v>0</v>
          </cell>
          <cell r="M2589">
            <v>0</v>
          </cell>
          <cell r="N2589">
            <v>0</v>
          </cell>
          <cell r="P2589">
            <v>0</v>
          </cell>
        </row>
        <row r="2590">
          <cell r="A2590">
            <v>29882</v>
          </cell>
          <cell r="B2590">
            <v>1981</v>
          </cell>
          <cell r="C2590" t="str">
            <v>Oct</v>
          </cell>
          <cell r="D2590">
            <v>23</v>
          </cell>
          <cell r="F2590">
            <v>0</v>
          </cell>
          <cell r="G2590">
            <v>0</v>
          </cell>
          <cell r="H2590">
            <v>103</v>
          </cell>
          <cell r="I2590">
            <v>0.20399999999999999</v>
          </cell>
          <cell r="J2590">
            <v>0</v>
          </cell>
          <cell r="L2590">
            <v>0</v>
          </cell>
          <cell r="M2590">
            <v>0</v>
          </cell>
          <cell r="N2590">
            <v>0</v>
          </cell>
          <cell r="P2590">
            <v>0</v>
          </cell>
        </row>
        <row r="2591">
          <cell r="A2591">
            <v>29883</v>
          </cell>
          <cell r="B2591">
            <v>1981</v>
          </cell>
          <cell r="C2591" t="str">
            <v>Oct</v>
          </cell>
          <cell r="D2591">
            <v>24</v>
          </cell>
          <cell r="F2591">
            <v>0</v>
          </cell>
          <cell r="G2591">
            <v>0</v>
          </cell>
          <cell r="H2591">
            <v>100</v>
          </cell>
          <cell r="I2591">
            <v>0.19800000000000001</v>
          </cell>
          <cell r="J2591">
            <v>0</v>
          </cell>
          <cell r="L2591">
            <v>0</v>
          </cell>
          <cell r="M2591">
            <v>0</v>
          </cell>
          <cell r="N2591">
            <v>0</v>
          </cell>
          <cell r="P2591">
            <v>0</v>
          </cell>
        </row>
        <row r="2592">
          <cell r="A2592">
            <v>29884</v>
          </cell>
          <cell r="B2592">
            <v>1981</v>
          </cell>
          <cell r="C2592" t="str">
            <v>Oct</v>
          </cell>
          <cell r="D2592">
            <v>25</v>
          </cell>
          <cell r="F2592">
            <v>0</v>
          </cell>
          <cell r="G2592">
            <v>0</v>
          </cell>
          <cell r="H2592">
            <v>93</v>
          </cell>
          <cell r="I2592">
            <v>0.184</v>
          </cell>
          <cell r="J2592">
            <v>0</v>
          </cell>
          <cell r="L2592">
            <v>0</v>
          </cell>
          <cell r="M2592">
            <v>0</v>
          </cell>
          <cell r="N2592">
            <v>0</v>
          </cell>
          <cell r="P2592">
            <v>0</v>
          </cell>
        </row>
        <row r="2593">
          <cell r="A2593">
            <v>29885</v>
          </cell>
          <cell r="B2593">
            <v>1981</v>
          </cell>
          <cell r="C2593" t="str">
            <v>Oct</v>
          </cell>
          <cell r="D2593">
            <v>26</v>
          </cell>
          <cell r="F2593">
            <v>0</v>
          </cell>
          <cell r="G2593">
            <v>0</v>
          </cell>
          <cell r="H2593">
            <v>75</v>
          </cell>
          <cell r="I2593">
            <v>0.14899999999999999</v>
          </cell>
          <cell r="J2593">
            <v>0</v>
          </cell>
          <cell r="L2593">
            <v>0</v>
          </cell>
          <cell r="M2593">
            <v>0</v>
          </cell>
          <cell r="N2593">
            <v>0</v>
          </cell>
          <cell r="P2593">
            <v>0</v>
          </cell>
        </row>
        <row r="2594">
          <cell r="A2594">
            <v>29886</v>
          </cell>
          <cell r="B2594">
            <v>1981</v>
          </cell>
          <cell r="C2594" t="str">
            <v>Oct</v>
          </cell>
          <cell r="D2594">
            <v>27</v>
          </cell>
          <cell r="F2594">
            <v>0</v>
          </cell>
          <cell r="G2594">
            <v>0</v>
          </cell>
          <cell r="H2594">
            <v>66</v>
          </cell>
          <cell r="I2594">
            <v>0.13100000000000001</v>
          </cell>
          <cell r="J2594">
            <v>0</v>
          </cell>
          <cell r="L2594">
            <v>0</v>
          </cell>
          <cell r="M2594">
            <v>0</v>
          </cell>
          <cell r="N2594">
            <v>0</v>
          </cell>
          <cell r="P2594">
            <v>0</v>
          </cell>
        </row>
        <row r="2595">
          <cell r="A2595">
            <v>29887</v>
          </cell>
          <cell r="B2595">
            <v>1981</v>
          </cell>
          <cell r="C2595" t="str">
            <v>Oct</v>
          </cell>
          <cell r="D2595">
            <v>28</v>
          </cell>
          <cell r="F2595">
            <v>0</v>
          </cell>
          <cell r="G2595">
            <v>0</v>
          </cell>
          <cell r="H2595">
            <v>79</v>
          </cell>
          <cell r="I2595">
            <v>0.157</v>
          </cell>
          <cell r="J2595">
            <v>0</v>
          </cell>
          <cell r="L2595">
            <v>0</v>
          </cell>
          <cell r="M2595">
            <v>0</v>
          </cell>
          <cell r="N2595">
            <v>0</v>
          </cell>
          <cell r="P2595">
            <v>0</v>
          </cell>
        </row>
        <row r="2596">
          <cell r="A2596">
            <v>29888</v>
          </cell>
          <cell r="B2596">
            <v>1981</v>
          </cell>
          <cell r="C2596" t="str">
            <v>Oct</v>
          </cell>
          <cell r="D2596">
            <v>29</v>
          </cell>
          <cell r="F2596">
            <v>0</v>
          </cell>
          <cell r="G2596">
            <v>0</v>
          </cell>
          <cell r="H2596">
            <v>86</v>
          </cell>
          <cell r="I2596">
            <v>0.17100000000000001</v>
          </cell>
          <cell r="J2596">
            <v>0</v>
          </cell>
          <cell r="L2596">
            <v>0</v>
          </cell>
          <cell r="M2596">
            <v>0</v>
          </cell>
          <cell r="N2596">
            <v>0</v>
          </cell>
          <cell r="P2596">
            <v>0</v>
          </cell>
        </row>
        <row r="2597">
          <cell r="A2597">
            <v>29889</v>
          </cell>
          <cell r="B2597">
            <v>1981</v>
          </cell>
          <cell r="C2597" t="str">
            <v>Oct</v>
          </cell>
          <cell r="D2597">
            <v>30</v>
          </cell>
          <cell r="F2597">
            <v>0</v>
          </cell>
          <cell r="G2597">
            <v>0</v>
          </cell>
          <cell r="H2597">
            <v>93</v>
          </cell>
          <cell r="I2597">
            <v>0.184</v>
          </cell>
          <cell r="J2597">
            <v>0</v>
          </cell>
          <cell r="L2597">
            <v>0</v>
          </cell>
          <cell r="M2597">
            <v>0</v>
          </cell>
          <cell r="N2597">
            <v>0</v>
          </cell>
          <cell r="P2597">
            <v>0</v>
          </cell>
        </row>
        <row r="2598">
          <cell r="A2598">
            <v>29890</v>
          </cell>
          <cell r="B2598">
            <v>1981</v>
          </cell>
          <cell r="C2598" t="str">
            <v>Oct</v>
          </cell>
          <cell r="D2598">
            <v>31</v>
          </cell>
          <cell r="F2598">
            <v>0</v>
          </cell>
          <cell r="G2598">
            <v>0</v>
          </cell>
          <cell r="H2598">
            <v>91</v>
          </cell>
          <cell r="I2598">
            <v>0.18</v>
          </cell>
          <cell r="J2598">
            <v>0</v>
          </cell>
          <cell r="L2598">
            <v>0</v>
          </cell>
          <cell r="M2598">
            <v>0</v>
          </cell>
          <cell r="N2598">
            <v>0</v>
          </cell>
          <cell r="P2598">
            <v>0</v>
          </cell>
        </row>
        <row r="2599">
          <cell r="A2599">
            <v>29891</v>
          </cell>
          <cell r="B2599">
            <v>1981</v>
          </cell>
          <cell r="C2599" t="str">
            <v>Nov</v>
          </cell>
          <cell r="D2599">
            <v>1</v>
          </cell>
          <cell r="F2599">
            <v>0</v>
          </cell>
          <cell r="G2599">
            <v>0</v>
          </cell>
          <cell r="H2599">
            <v>90</v>
          </cell>
          <cell r="I2599">
            <v>0.17899999999999999</v>
          </cell>
          <cell r="J2599">
            <v>0</v>
          </cell>
          <cell r="L2599">
            <v>0</v>
          </cell>
          <cell r="M2599">
            <v>0</v>
          </cell>
          <cell r="N2599">
            <v>0</v>
          </cell>
          <cell r="P2599">
            <v>0</v>
          </cell>
        </row>
        <row r="2600">
          <cell r="A2600">
            <v>29892</v>
          </cell>
          <cell r="B2600">
            <v>1981</v>
          </cell>
          <cell r="C2600" t="str">
            <v>Nov</v>
          </cell>
          <cell r="D2600">
            <v>2</v>
          </cell>
          <cell r="F2600">
            <v>0</v>
          </cell>
          <cell r="G2600">
            <v>0</v>
          </cell>
          <cell r="H2600">
            <v>89</v>
          </cell>
          <cell r="I2600">
            <v>0.17699999999999999</v>
          </cell>
          <cell r="J2600">
            <v>0</v>
          </cell>
          <cell r="L2600">
            <v>0</v>
          </cell>
          <cell r="M2600">
            <v>0</v>
          </cell>
          <cell r="N2600">
            <v>0</v>
          </cell>
          <cell r="P2600">
            <v>0</v>
          </cell>
        </row>
        <row r="2601">
          <cell r="A2601">
            <v>29893</v>
          </cell>
          <cell r="B2601">
            <v>1981</v>
          </cell>
          <cell r="C2601" t="str">
            <v>Nov</v>
          </cell>
          <cell r="D2601">
            <v>3</v>
          </cell>
          <cell r="F2601">
            <v>0</v>
          </cell>
          <cell r="G2601">
            <v>0</v>
          </cell>
          <cell r="H2601">
            <v>88</v>
          </cell>
          <cell r="I2601">
            <v>0.17499999999999999</v>
          </cell>
          <cell r="J2601">
            <v>0</v>
          </cell>
          <cell r="L2601">
            <v>0</v>
          </cell>
          <cell r="M2601">
            <v>0</v>
          </cell>
          <cell r="N2601">
            <v>0</v>
          </cell>
          <cell r="P2601">
            <v>0</v>
          </cell>
        </row>
        <row r="2602">
          <cell r="A2602">
            <v>29894</v>
          </cell>
          <cell r="B2602">
            <v>1981</v>
          </cell>
          <cell r="C2602" t="str">
            <v>Nov</v>
          </cell>
          <cell r="D2602">
            <v>4</v>
          </cell>
          <cell r="F2602">
            <v>0</v>
          </cell>
          <cell r="G2602">
            <v>0</v>
          </cell>
          <cell r="H2602">
            <v>87</v>
          </cell>
          <cell r="I2602">
            <v>0.17299999999999999</v>
          </cell>
          <cell r="J2602">
            <v>0</v>
          </cell>
          <cell r="L2602">
            <v>0</v>
          </cell>
          <cell r="M2602">
            <v>0</v>
          </cell>
          <cell r="N2602">
            <v>0</v>
          </cell>
          <cell r="P2602">
            <v>0</v>
          </cell>
        </row>
        <row r="2603">
          <cell r="A2603">
            <v>29895</v>
          </cell>
          <cell r="B2603">
            <v>1981</v>
          </cell>
          <cell r="C2603" t="str">
            <v>Nov</v>
          </cell>
          <cell r="D2603">
            <v>5</v>
          </cell>
          <cell r="F2603">
            <v>0</v>
          </cell>
          <cell r="G2603">
            <v>0</v>
          </cell>
          <cell r="H2603">
            <v>86</v>
          </cell>
          <cell r="I2603">
            <v>0.17100000000000001</v>
          </cell>
          <cell r="J2603">
            <v>0</v>
          </cell>
          <cell r="L2603">
            <v>0</v>
          </cell>
          <cell r="M2603">
            <v>0</v>
          </cell>
          <cell r="N2603">
            <v>0</v>
          </cell>
          <cell r="P2603">
            <v>0</v>
          </cell>
        </row>
        <row r="2604">
          <cell r="A2604">
            <v>29896</v>
          </cell>
          <cell r="B2604">
            <v>1981</v>
          </cell>
          <cell r="C2604" t="str">
            <v>Nov</v>
          </cell>
          <cell r="D2604">
            <v>6</v>
          </cell>
          <cell r="F2604">
            <v>0</v>
          </cell>
          <cell r="G2604">
            <v>0</v>
          </cell>
          <cell r="H2604">
            <v>85</v>
          </cell>
          <cell r="I2604">
            <v>0.16900000000000001</v>
          </cell>
          <cell r="J2604">
            <v>0</v>
          </cell>
          <cell r="L2604">
            <v>0</v>
          </cell>
          <cell r="M2604">
            <v>0</v>
          </cell>
          <cell r="N2604">
            <v>0</v>
          </cell>
          <cell r="P2604">
            <v>0</v>
          </cell>
        </row>
        <row r="2605">
          <cell r="A2605">
            <v>29897</v>
          </cell>
          <cell r="B2605">
            <v>1981</v>
          </cell>
          <cell r="C2605" t="str">
            <v>Nov</v>
          </cell>
          <cell r="D2605">
            <v>7</v>
          </cell>
          <cell r="F2605">
            <v>0</v>
          </cell>
          <cell r="G2605">
            <v>0</v>
          </cell>
          <cell r="H2605">
            <v>89</v>
          </cell>
          <cell r="I2605">
            <v>0.17699999999999999</v>
          </cell>
          <cell r="J2605">
            <v>0</v>
          </cell>
          <cell r="L2605">
            <v>0</v>
          </cell>
          <cell r="M2605">
            <v>0</v>
          </cell>
          <cell r="N2605">
            <v>0</v>
          </cell>
          <cell r="P2605">
            <v>0</v>
          </cell>
        </row>
        <row r="2606">
          <cell r="A2606">
            <v>29898</v>
          </cell>
          <cell r="B2606">
            <v>1981</v>
          </cell>
          <cell r="C2606" t="str">
            <v>Nov</v>
          </cell>
          <cell r="D2606">
            <v>8</v>
          </cell>
          <cell r="F2606">
            <v>0</v>
          </cell>
          <cell r="G2606">
            <v>0</v>
          </cell>
          <cell r="H2606">
            <v>77</v>
          </cell>
          <cell r="I2606">
            <v>0.153</v>
          </cell>
          <cell r="J2606">
            <v>0</v>
          </cell>
          <cell r="L2606">
            <v>0</v>
          </cell>
          <cell r="M2606">
            <v>0</v>
          </cell>
          <cell r="N2606">
            <v>0</v>
          </cell>
          <cell r="P2606">
            <v>0</v>
          </cell>
        </row>
        <row r="2607">
          <cell r="A2607">
            <v>29899</v>
          </cell>
          <cell r="B2607">
            <v>1981</v>
          </cell>
          <cell r="C2607" t="str">
            <v>Nov</v>
          </cell>
          <cell r="D2607">
            <v>9</v>
          </cell>
          <cell r="F2607">
            <v>0</v>
          </cell>
          <cell r="G2607">
            <v>0</v>
          </cell>
          <cell r="H2607">
            <v>71</v>
          </cell>
          <cell r="I2607">
            <v>0.14099999999999999</v>
          </cell>
          <cell r="J2607">
            <v>0</v>
          </cell>
          <cell r="L2607">
            <v>0</v>
          </cell>
          <cell r="M2607">
            <v>0</v>
          </cell>
          <cell r="N2607">
            <v>0</v>
          </cell>
          <cell r="P2607">
            <v>0</v>
          </cell>
        </row>
        <row r="2608">
          <cell r="A2608">
            <v>29900</v>
          </cell>
          <cell r="B2608">
            <v>1981</v>
          </cell>
          <cell r="C2608" t="str">
            <v>Nov</v>
          </cell>
          <cell r="D2608">
            <v>10</v>
          </cell>
          <cell r="F2608">
            <v>0</v>
          </cell>
          <cell r="G2608">
            <v>0</v>
          </cell>
          <cell r="H2608">
            <v>80</v>
          </cell>
          <cell r="I2608">
            <v>0.159</v>
          </cell>
          <cell r="J2608">
            <v>0</v>
          </cell>
          <cell r="L2608">
            <v>0</v>
          </cell>
          <cell r="M2608">
            <v>0</v>
          </cell>
          <cell r="N2608">
            <v>0</v>
          </cell>
          <cell r="P2608">
            <v>0</v>
          </cell>
        </row>
        <row r="2609">
          <cell r="A2609">
            <v>29901</v>
          </cell>
          <cell r="B2609">
            <v>1981</v>
          </cell>
          <cell r="C2609" t="str">
            <v>Nov</v>
          </cell>
          <cell r="D2609">
            <v>11</v>
          </cell>
          <cell r="F2609">
            <v>0</v>
          </cell>
          <cell r="G2609">
            <v>0</v>
          </cell>
          <cell r="H2609">
            <v>83</v>
          </cell>
          <cell r="I2609">
            <v>0.16500000000000001</v>
          </cell>
          <cell r="J2609">
            <v>0</v>
          </cell>
          <cell r="L2609">
            <v>0</v>
          </cell>
          <cell r="M2609">
            <v>0</v>
          </cell>
          <cell r="N2609">
            <v>0</v>
          </cell>
          <cell r="P2609">
            <v>0</v>
          </cell>
        </row>
        <row r="2610">
          <cell r="A2610">
            <v>29902</v>
          </cell>
          <cell r="B2610">
            <v>1981</v>
          </cell>
          <cell r="C2610" t="str">
            <v>Nov</v>
          </cell>
          <cell r="D2610">
            <v>12</v>
          </cell>
          <cell r="F2610">
            <v>0</v>
          </cell>
          <cell r="G2610">
            <v>0</v>
          </cell>
          <cell r="H2610">
            <v>79</v>
          </cell>
          <cell r="I2610">
            <v>0.157</v>
          </cell>
          <cell r="J2610">
            <v>0</v>
          </cell>
          <cell r="L2610">
            <v>0</v>
          </cell>
          <cell r="M2610">
            <v>0</v>
          </cell>
          <cell r="N2610">
            <v>0</v>
          </cell>
          <cell r="P2610">
            <v>0</v>
          </cell>
        </row>
        <row r="2611">
          <cell r="A2611">
            <v>29903</v>
          </cell>
          <cell r="B2611">
            <v>1981</v>
          </cell>
          <cell r="C2611" t="str">
            <v>Nov</v>
          </cell>
          <cell r="D2611">
            <v>13</v>
          </cell>
          <cell r="F2611">
            <v>0</v>
          </cell>
          <cell r="G2611">
            <v>0</v>
          </cell>
          <cell r="H2611">
            <v>87</v>
          </cell>
          <cell r="I2611">
            <v>0.17299999999999999</v>
          </cell>
          <cell r="J2611">
            <v>0</v>
          </cell>
          <cell r="L2611">
            <v>0</v>
          </cell>
          <cell r="M2611">
            <v>0</v>
          </cell>
          <cell r="N2611">
            <v>0</v>
          </cell>
          <cell r="P2611">
            <v>0</v>
          </cell>
        </row>
        <row r="2612">
          <cell r="A2612">
            <v>29904</v>
          </cell>
          <cell r="B2612">
            <v>1981</v>
          </cell>
          <cell r="C2612" t="str">
            <v>Nov</v>
          </cell>
          <cell r="D2612">
            <v>14</v>
          </cell>
          <cell r="F2612">
            <v>0</v>
          </cell>
          <cell r="G2612">
            <v>0</v>
          </cell>
          <cell r="H2612">
            <v>90</v>
          </cell>
          <cell r="I2612">
            <v>0.17899999999999999</v>
          </cell>
          <cell r="J2612">
            <v>0</v>
          </cell>
          <cell r="L2612">
            <v>0</v>
          </cell>
          <cell r="M2612">
            <v>0</v>
          </cell>
          <cell r="N2612">
            <v>0</v>
          </cell>
          <cell r="P2612">
            <v>0</v>
          </cell>
        </row>
        <row r="2613">
          <cell r="A2613">
            <v>29905</v>
          </cell>
          <cell r="B2613">
            <v>1981</v>
          </cell>
          <cell r="C2613" t="str">
            <v>Nov</v>
          </cell>
          <cell r="D2613">
            <v>15</v>
          </cell>
          <cell r="F2613">
            <v>0</v>
          </cell>
          <cell r="G2613">
            <v>0</v>
          </cell>
          <cell r="H2613">
            <v>119</v>
          </cell>
          <cell r="I2613">
            <v>0.23599999999999999</v>
          </cell>
          <cell r="J2613">
            <v>0</v>
          </cell>
          <cell r="L2613">
            <v>0</v>
          </cell>
          <cell r="M2613">
            <v>0</v>
          </cell>
          <cell r="N2613">
            <v>0</v>
          </cell>
          <cell r="P2613">
            <v>0</v>
          </cell>
        </row>
        <row r="2614">
          <cell r="A2614">
            <v>29906</v>
          </cell>
          <cell r="B2614">
            <v>1981</v>
          </cell>
          <cell r="C2614" t="str">
            <v>Nov</v>
          </cell>
          <cell r="D2614">
            <v>16</v>
          </cell>
          <cell r="F2614">
            <v>0</v>
          </cell>
          <cell r="G2614">
            <v>0</v>
          </cell>
          <cell r="H2614">
            <v>434</v>
          </cell>
          <cell r="I2614">
            <v>0.86099999999999999</v>
          </cell>
          <cell r="J2614">
            <v>0</v>
          </cell>
          <cell r="L2614">
            <v>0</v>
          </cell>
          <cell r="M2614">
            <v>0</v>
          </cell>
          <cell r="N2614">
            <v>0</v>
          </cell>
          <cell r="P2614">
            <v>0</v>
          </cell>
        </row>
        <row r="2615">
          <cell r="A2615">
            <v>29907</v>
          </cell>
          <cell r="B2615">
            <v>1981</v>
          </cell>
          <cell r="C2615" t="str">
            <v>Nov</v>
          </cell>
          <cell r="D2615">
            <v>17</v>
          </cell>
          <cell r="F2615">
            <v>0</v>
          </cell>
          <cell r="G2615">
            <v>0</v>
          </cell>
          <cell r="H2615">
            <v>1459</v>
          </cell>
          <cell r="I2615">
            <v>2.8940000000000001</v>
          </cell>
          <cell r="J2615">
            <v>0</v>
          </cell>
          <cell r="L2615">
            <v>0</v>
          </cell>
          <cell r="M2615">
            <v>0</v>
          </cell>
          <cell r="N2615">
            <v>0</v>
          </cell>
          <cell r="P2615">
            <v>0</v>
          </cell>
        </row>
        <row r="2616">
          <cell r="A2616">
            <v>29908</v>
          </cell>
          <cell r="B2616">
            <v>1981</v>
          </cell>
          <cell r="C2616" t="str">
            <v>Nov</v>
          </cell>
          <cell r="D2616">
            <v>18</v>
          </cell>
          <cell r="F2616">
            <v>0</v>
          </cell>
          <cell r="G2616">
            <v>0</v>
          </cell>
          <cell r="H2616">
            <v>1040</v>
          </cell>
          <cell r="I2616">
            <v>2.0630000000000002</v>
          </cell>
          <cell r="J2616">
            <v>0</v>
          </cell>
          <cell r="L2616">
            <v>0</v>
          </cell>
          <cell r="M2616">
            <v>0</v>
          </cell>
          <cell r="N2616">
            <v>0</v>
          </cell>
          <cell r="P2616">
            <v>0</v>
          </cell>
        </row>
        <row r="2617">
          <cell r="A2617">
            <v>29909</v>
          </cell>
          <cell r="B2617">
            <v>1981</v>
          </cell>
          <cell r="C2617" t="str">
            <v>Nov</v>
          </cell>
          <cell r="D2617">
            <v>19</v>
          </cell>
          <cell r="F2617">
            <v>0</v>
          </cell>
          <cell r="G2617">
            <v>0</v>
          </cell>
          <cell r="H2617">
            <v>385</v>
          </cell>
          <cell r="I2617">
            <v>0.76400000000000001</v>
          </cell>
          <cell r="J2617">
            <v>0</v>
          </cell>
          <cell r="L2617">
            <v>0</v>
          </cell>
          <cell r="M2617">
            <v>0</v>
          </cell>
          <cell r="N2617">
            <v>0</v>
          </cell>
          <cell r="P2617">
            <v>0</v>
          </cell>
        </row>
        <row r="2618">
          <cell r="A2618">
            <v>29910</v>
          </cell>
          <cell r="B2618">
            <v>1981</v>
          </cell>
          <cell r="C2618" t="str">
            <v>Nov</v>
          </cell>
          <cell r="D2618">
            <v>20</v>
          </cell>
          <cell r="F2618">
            <v>0</v>
          </cell>
          <cell r="G2618">
            <v>0</v>
          </cell>
          <cell r="H2618">
            <v>250</v>
          </cell>
          <cell r="I2618">
            <v>0.496</v>
          </cell>
          <cell r="J2618">
            <v>0</v>
          </cell>
          <cell r="L2618">
            <v>0</v>
          </cell>
          <cell r="M2618">
            <v>0</v>
          </cell>
          <cell r="N2618">
            <v>0</v>
          </cell>
          <cell r="P2618">
            <v>0</v>
          </cell>
        </row>
        <row r="2619">
          <cell r="A2619">
            <v>29911</v>
          </cell>
          <cell r="B2619">
            <v>1981</v>
          </cell>
          <cell r="C2619" t="str">
            <v>Nov</v>
          </cell>
          <cell r="D2619">
            <v>21</v>
          </cell>
          <cell r="F2619">
            <v>0</v>
          </cell>
          <cell r="G2619">
            <v>0</v>
          </cell>
          <cell r="H2619">
            <v>262</v>
          </cell>
          <cell r="I2619">
            <v>0.52</v>
          </cell>
          <cell r="J2619">
            <v>0</v>
          </cell>
          <cell r="L2619">
            <v>0</v>
          </cell>
          <cell r="M2619">
            <v>0</v>
          </cell>
          <cell r="N2619">
            <v>0</v>
          </cell>
          <cell r="P2619">
            <v>0</v>
          </cell>
        </row>
        <row r="2620">
          <cell r="A2620">
            <v>29912</v>
          </cell>
          <cell r="B2620">
            <v>1981</v>
          </cell>
          <cell r="C2620" t="str">
            <v>Nov</v>
          </cell>
          <cell r="D2620">
            <v>22</v>
          </cell>
          <cell r="F2620">
            <v>0</v>
          </cell>
          <cell r="G2620">
            <v>0</v>
          </cell>
          <cell r="H2620">
            <v>232</v>
          </cell>
          <cell r="I2620">
            <v>0.46</v>
          </cell>
          <cell r="J2620">
            <v>0</v>
          </cell>
          <cell r="L2620">
            <v>0</v>
          </cell>
          <cell r="M2620">
            <v>0</v>
          </cell>
          <cell r="N2620">
            <v>0</v>
          </cell>
          <cell r="P2620">
            <v>0</v>
          </cell>
        </row>
        <row r="2621">
          <cell r="A2621">
            <v>29913</v>
          </cell>
          <cell r="B2621">
            <v>1981</v>
          </cell>
          <cell r="C2621" t="str">
            <v>Nov</v>
          </cell>
          <cell r="D2621">
            <v>23</v>
          </cell>
          <cell r="F2621">
            <v>0</v>
          </cell>
          <cell r="G2621">
            <v>0</v>
          </cell>
          <cell r="H2621">
            <v>261</v>
          </cell>
          <cell r="I2621">
            <v>0.51800000000000002</v>
          </cell>
          <cell r="J2621">
            <v>0</v>
          </cell>
          <cell r="L2621">
            <v>0</v>
          </cell>
          <cell r="M2621">
            <v>0</v>
          </cell>
          <cell r="N2621">
            <v>0</v>
          </cell>
          <cell r="P2621">
            <v>0</v>
          </cell>
        </row>
        <row r="2622">
          <cell r="A2622">
            <v>29914</v>
          </cell>
          <cell r="B2622">
            <v>1981</v>
          </cell>
          <cell r="C2622" t="str">
            <v>Nov</v>
          </cell>
          <cell r="D2622">
            <v>24</v>
          </cell>
          <cell r="F2622">
            <v>0</v>
          </cell>
          <cell r="G2622">
            <v>0</v>
          </cell>
          <cell r="H2622">
            <v>384</v>
          </cell>
          <cell r="I2622">
            <v>0.76200000000000001</v>
          </cell>
          <cell r="J2622">
            <v>0</v>
          </cell>
          <cell r="L2622">
            <v>0</v>
          </cell>
          <cell r="M2622">
            <v>0</v>
          </cell>
          <cell r="N2622">
            <v>0</v>
          </cell>
          <cell r="P2622">
            <v>0</v>
          </cell>
        </row>
        <row r="2623">
          <cell r="A2623">
            <v>29915</v>
          </cell>
          <cell r="B2623">
            <v>1981</v>
          </cell>
          <cell r="C2623" t="str">
            <v>Nov</v>
          </cell>
          <cell r="D2623">
            <v>25</v>
          </cell>
          <cell r="F2623">
            <v>0</v>
          </cell>
          <cell r="G2623">
            <v>0</v>
          </cell>
          <cell r="H2623">
            <v>808</v>
          </cell>
          <cell r="I2623">
            <v>1.603</v>
          </cell>
          <cell r="J2623">
            <v>0</v>
          </cell>
          <cell r="L2623">
            <v>0</v>
          </cell>
          <cell r="M2623">
            <v>0</v>
          </cell>
          <cell r="N2623">
            <v>0</v>
          </cell>
          <cell r="P2623">
            <v>0</v>
          </cell>
        </row>
        <row r="2624">
          <cell r="A2624">
            <v>29916</v>
          </cell>
          <cell r="B2624">
            <v>1981</v>
          </cell>
          <cell r="C2624" t="str">
            <v>Nov</v>
          </cell>
          <cell r="D2624">
            <v>26</v>
          </cell>
          <cell r="F2624">
            <v>0</v>
          </cell>
          <cell r="G2624">
            <v>0</v>
          </cell>
          <cell r="H2624">
            <v>446</v>
          </cell>
          <cell r="I2624">
            <v>0.88500000000000001</v>
          </cell>
          <cell r="J2624">
            <v>0</v>
          </cell>
          <cell r="L2624">
            <v>0</v>
          </cell>
          <cell r="M2624">
            <v>0</v>
          </cell>
          <cell r="N2624">
            <v>0</v>
          </cell>
          <cell r="P2624">
            <v>0</v>
          </cell>
        </row>
        <row r="2625">
          <cell r="A2625">
            <v>29917</v>
          </cell>
          <cell r="B2625">
            <v>1981</v>
          </cell>
          <cell r="C2625" t="str">
            <v>Nov</v>
          </cell>
          <cell r="D2625">
            <v>27</v>
          </cell>
          <cell r="F2625">
            <v>0</v>
          </cell>
          <cell r="G2625">
            <v>0</v>
          </cell>
          <cell r="H2625">
            <v>305</v>
          </cell>
          <cell r="I2625">
            <v>0.60499999999999998</v>
          </cell>
          <cell r="J2625">
            <v>0</v>
          </cell>
          <cell r="L2625">
            <v>0</v>
          </cell>
          <cell r="M2625">
            <v>0</v>
          </cell>
          <cell r="N2625">
            <v>0</v>
          </cell>
          <cell r="P2625">
            <v>0</v>
          </cell>
        </row>
        <row r="2626">
          <cell r="A2626">
            <v>29918</v>
          </cell>
          <cell r="B2626">
            <v>1981</v>
          </cell>
          <cell r="C2626" t="str">
            <v>Nov</v>
          </cell>
          <cell r="D2626">
            <v>28</v>
          </cell>
          <cell r="F2626">
            <v>0</v>
          </cell>
          <cell r="G2626">
            <v>0</v>
          </cell>
          <cell r="H2626">
            <v>216</v>
          </cell>
          <cell r="I2626">
            <v>0.42799999999999999</v>
          </cell>
          <cell r="J2626">
            <v>0</v>
          </cell>
          <cell r="L2626">
            <v>0</v>
          </cell>
          <cell r="M2626">
            <v>0</v>
          </cell>
          <cell r="N2626">
            <v>0</v>
          </cell>
          <cell r="P2626">
            <v>0</v>
          </cell>
        </row>
        <row r="2627">
          <cell r="A2627">
            <v>29919</v>
          </cell>
          <cell r="B2627">
            <v>1981</v>
          </cell>
          <cell r="C2627" t="str">
            <v>Nov</v>
          </cell>
          <cell r="D2627">
            <v>29</v>
          </cell>
          <cell r="F2627">
            <v>0</v>
          </cell>
          <cell r="G2627">
            <v>0</v>
          </cell>
          <cell r="H2627">
            <v>167</v>
          </cell>
          <cell r="I2627">
            <v>0.33100000000000002</v>
          </cell>
          <cell r="J2627">
            <v>0</v>
          </cell>
          <cell r="L2627">
            <v>0</v>
          </cell>
          <cell r="M2627">
            <v>0</v>
          </cell>
          <cell r="N2627">
            <v>0</v>
          </cell>
          <cell r="P2627">
            <v>0</v>
          </cell>
        </row>
        <row r="2628">
          <cell r="A2628">
            <v>29920</v>
          </cell>
          <cell r="B2628">
            <v>1981</v>
          </cell>
          <cell r="C2628" t="str">
            <v>Nov</v>
          </cell>
          <cell r="D2628">
            <v>30</v>
          </cell>
          <cell r="F2628">
            <v>0</v>
          </cell>
          <cell r="G2628">
            <v>0</v>
          </cell>
          <cell r="H2628">
            <v>163</v>
          </cell>
          <cell r="I2628">
            <v>0.32300000000000001</v>
          </cell>
          <cell r="J2628">
            <v>0</v>
          </cell>
          <cell r="L2628">
            <v>0</v>
          </cell>
          <cell r="M2628">
            <v>0</v>
          </cell>
          <cell r="N2628">
            <v>0</v>
          </cell>
          <cell r="P2628">
            <v>0</v>
          </cell>
        </row>
        <row r="2629">
          <cell r="A2629">
            <v>29921</v>
          </cell>
          <cell r="B2629">
            <v>1981</v>
          </cell>
          <cell r="C2629" t="str">
            <v>Dec</v>
          </cell>
          <cell r="D2629">
            <v>1</v>
          </cell>
          <cell r="F2629">
            <v>0</v>
          </cell>
          <cell r="G2629">
            <v>0</v>
          </cell>
          <cell r="H2629">
            <v>152</v>
          </cell>
          <cell r="I2629">
            <v>0.30099999999999999</v>
          </cell>
          <cell r="J2629">
            <v>0</v>
          </cell>
          <cell r="L2629">
            <v>0</v>
          </cell>
          <cell r="M2629">
            <v>0</v>
          </cell>
          <cell r="N2629">
            <v>0</v>
          </cell>
          <cell r="P2629">
            <v>0</v>
          </cell>
        </row>
        <row r="2630">
          <cell r="A2630">
            <v>29922</v>
          </cell>
          <cell r="B2630">
            <v>1981</v>
          </cell>
          <cell r="C2630" t="str">
            <v>Dec</v>
          </cell>
          <cell r="D2630">
            <v>2</v>
          </cell>
          <cell r="F2630">
            <v>0</v>
          </cell>
          <cell r="G2630">
            <v>0</v>
          </cell>
          <cell r="H2630">
            <v>166</v>
          </cell>
          <cell r="I2630">
            <v>0.32900000000000001</v>
          </cell>
          <cell r="J2630">
            <v>0</v>
          </cell>
          <cell r="L2630">
            <v>0</v>
          </cell>
          <cell r="M2630">
            <v>0</v>
          </cell>
          <cell r="N2630">
            <v>0</v>
          </cell>
          <cell r="P2630">
            <v>0</v>
          </cell>
        </row>
        <row r="2631">
          <cell r="A2631">
            <v>29923</v>
          </cell>
          <cell r="B2631">
            <v>1981</v>
          </cell>
          <cell r="C2631" t="str">
            <v>Dec</v>
          </cell>
          <cell r="D2631">
            <v>3</v>
          </cell>
          <cell r="F2631">
            <v>0</v>
          </cell>
          <cell r="G2631">
            <v>0</v>
          </cell>
          <cell r="H2631">
            <v>184</v>
          </cell>
          <cell r="I2631">
            <v>0.36499999999999999</v>
          </cell>
          <cell r="J2631">
            <v>0</v>
          </cell>
          <cell r="L2631">
            <v>0</v>
          </cell>
          <cell r="M2631">
            <v>0</v>
          </cell>
          <cell r="N2631">
            <v>0</v>
          </cell>
          <cell r="P2631">
            <v>0</v>
          </cell>
        </row>
        <row r="2632">
          <cell r="A2632">
            <v>29924</v>
          </cell>
          <cell r="B2632">
            <v>1981</v>
          </cell>
          <cell r="C2632" t="str">
            <v>Dec</v>
          </cell>
          <cell r="D2632">
            <v>4</v>
          </cell>
          <cell r="F2632">
            <v>0</v>
          </cell>
          <cell r="G2632">
            <v>0</v>
          </cell>
          <cell r="H2632">
            <v>209</v>
          </cell>
          <cell r="I2632">
            <v>0.41499999999999998</v>
          </cell>
          <cell r="J2632">
            <v>0</v>
          </cell>
          <cell r="L2632">
            <v>0</v>
          </cell>
          <cell r="M2632">
            <v>0</v>
          </cell>
          <cell r="N2632">
            <v>0</v>
          </cell>
          <cell r="P2632">
            <v>0</v>
          </cell>
        </row>
        <row r="2633">
          <cell r="A2633">
            <v>29925</v>
          </cell>
          <cell r="B2633">
            <v>1981</v>
          </cell>
          <cell r="C2633" t="str">
            <v>Dec</v>
          </cell>
          <cell r="D2633">
            <v>5</v>
          </cell>
          <cell r="F2633">
            <v>0</v>
          </cell>
          <cell r="G2633">
            <v>0</v>
          </cell>
          <cell r="H2633">
            <v>216</v>
          </cell>
          <cell r="I2633">
            <v>0.42799999999999999</v>
          </cell>
          <cell r="J2633">
            <v>0</v>
          </cell>
          <cell r="L2633">
            <v>0</v>
          </cell>
          <cell r="M2633">
            <v>0</v>
          </cell>
          <cell r="N2633">
            <v>0</v>
          </cell>
          <cell r="P2633">
            <v>0</v>
          </cell>
        </row>
        <row r="2634">
          <cell r="A2634">
            <v>29926</v>
          </cell>
          <cell r="B2634">
            <v>1981</v>
          </cell>
          <cell r="C2634" t="str">
            <v>Dec</v>
          </cell>
          <cell r="D2634">
            <v>6</v>
          </cell>
          <cell r="F2634">
            <v>0</v>
          </cell>
          <cell r="G2634">
            <v>0</v>
          </cell>
          <cell r="H2634">
            <v>203</v>
          </cell>
          <cell r="I2634">
            <v>0.40300000000000002</v>
          </cell>
          <cell r="J2634">
            <v>0</v>
          </cell>
          <cell r="L2634">
            <v>0</v>
          </cell>
          <cell r="M2634">
            <v>0</v>
          </cell>
          <cell r="N2634">
            <v>0</v>
          </cell>
          <cell r="P2634">
            <v>0</v>
          </cell>
        </row>
        <row r="2635">
          <cell r="A2635">
            <v>29927</v>
          </cell>
          <cell r="B2635">
            <v>1981</v>
          </cell>
          <cell r="C2635" t="str">
            <v>Dec</v>
          </cell>
          <cell r="D2635">
            <v>7</v>
          </cell>
          <cell r="F2635">
            <v>0</v>
          </cell>
          <cell r="G2635">
            <v>0</v>
          </cell>
          <cell r="H2635">
            <v>212</v>
          </cell>
          <cell r="I2635">
            <v>0.42</v>
          </cell>
          <cell r="J2635">
            <v>0</v>
          </cell>
          <cell r="L2635">
            <v>0</v>
          </cell>
          <cell r="M2635">
            <v>0</v>
          </cell>
          <cell r="N2635">
            <v>0</v>
          </cell>
          <cell r="P2635">
            <v>0</v>
          </cell>
        </row>
        <row r="2636">
          <cell r="A2636">
            <v>29928</v>
          </cell>
          <cell r="B2636">
            <v>1981</v>
          </cell>
          <cell r="C2636" t="str">
            <v>Dec</v>
          </cell>
          <cell r="D2636">
            <v>8</v>
          </cell>
          <cell r="F2636">
            <v>0</v>
          </cell>
          <cell r="G2636">
            <v>0</v>
          </cell>
          <cell r="H2636">
            <v>229</v>
          </cell>
          <cell r="I2636">
            <v>0.45400000000000001</v>
          </cell>
          <cell r="J2636">
            <v>0</v>
          </cell>
          <cell r="L2636">
            <v>0</v>
          </cell>
          <cell r="M2636">
            <v>0</v>
          </cell>
          <cell r="N2636">
            <v>0</v>
          </cell>
          <cell r="P2636">
            <v>0</v>
          </cell>
        </row>
        <row r="2637">
          <cell r="A2637">
            <v>29929</v>
          </cell>
          <cell r="B2637">
            <v>1981</v>
          </cell>
          <cell r="C2637" t="str">
            <v>Dec</v>
          </cell>
          <cell r="D2637">
            <v>9</v>
          </cell>
          <cell r="F2637">
            <v>0</v>
          </cell>
          <cell r="G2637">
            <v>0</v>
          </cell>
          <cell r="H2637">
            <v>217</v>
          </cell>
          <cell r="I2637">
            <v>0.43</v>
          </cell>
          <cell r="J2637">
            <v>0</v>
          </cell>
          <cell r="L2637">
            <v>0</v>
          </cell>
          <cell r="M2637">
            <v>0</v>
          </cell>
          <cell r="N2637">
            <v>0</v>
          </cell>
          <cell r="P2637">
            <v>0</v>
          </cell>
        </row>
        <row r="2638">
          <cell r="A2638">
            <v>29930</v>
          </cell>
          <cell r="B2638">
            <v>1981</v>
          </cell>
          <cell r="C2638" t="str">
            <v>Dec</v>
          </cell>
          <cell r="D2638">
            <v>10</v>
          </cell>
          <cell r="F2638">
            <v>0</v>
          </cell>
          <cell r="G2638">
            <v>0</v>
          </cell>
          <cell r="H2638">
            <v>204</v>
          </cell>
          <cell r="I2638">
            <v>0.40500000000000003</v>
          </cell>
          <cell r="J2638">
            <v>0</v>
          </cell>
          <cell r="L2638">
            <v>0</v>
          </cell>
          <cell r="M2638">
            <v>0</v>
          </cell>
          <cell r="N2638">
            <v>0</v>
          </cell>
          <cell r="P2638">
            <v>0</v>
          </cell>
        </row>
        <row r="2639">
          <cell r="A2639">
            <v>29931</v>
          </cell>
          <cell r="B2639">
            <v>1981</v>
          </cell>
          <cell r="C2639" t="str">
            <v>Dec</v>
          </cell>
          <cell r="D2639">
            <v>11</v>
          </cell>
          <cell r="F2639">
            <v>0</v>
          </cell>
          <cell r="G2639">
            <v>0</v>
          </cell>
          <cell r="H2639">
            <v>181</v>
          </cell>
          <cell r="I2639">
            <v>0.35899999999999999</v>
          </cell>
          <cell r="J2639">
            <v>0</v>
          </cell>
          <cell r="L2639">
            <v>0</v>
          </cell>
          <cell r="M2639">
            <v>0</v>
          </cell>
          <cell r="N2639">
            <v>0</v>
          </cell>
          <cell r="P2639">
            <v>0</v>
          </cell>
        </row>
        <row r="2640">
          <cell r="A2640">
            <v>29932</v>
          </cell>
          <cell r="B2640">
            <v>1981</v>
          </cell>
          <cell r="C2640" t="str">
            <v>Dec</v>
          </cell>
          <cell r="D2640">
            <v>12</v>
          </cell>
          <cell r="F2640">
            <v>0</v>
          </cell>
          <cell r="G2640">
            <v>0</v>
          </cell>
          <cell r="H2640">
            <v>169</v>
          </cell>
          <cell r="I2640">
            <v>0.33500000000000002</v>
          </cell>
          <cell r="J2640">
            <v>0</v>
          </cell>
          <cell r="L2640">
            <v>0</v>
          </cell>
          <cell r="M2640">
            <v>0</v>
          </cell>
          <cell r="N2640">
            <v>0</v>
          </cell>
          <cell r="P2640">
            <v>0</v>
          </cell>
        </row>
        <row r="2641">
          <cell r="A2641">
            <v>29933</v>
          </cell>
          <cell r="B2641">
            <v>1981</v>
          </cell>
          <cell r="C2641" t="str">
            <v>Dec</v>
          </cell>
          <cell r="D2641">
            <v>13</v>
          </cell>
          <cell r="F2641">
            <v>0</v>
          </cell>
          <cell r="G2641">
            <v>0</v>
          </cell>
          <cell r="H2641">
            <v>169</v>
          </cell>
          <cell r="I2641">
            <v>0.33500000000000002</v>
          </cell>
          <cell r="J2641">
            <v>0</v>
          </cell>
          <cell r="L2641">
            <v>0</v>
          </cell>
          <cell r="M2641">
            <v>0</v>
          </cell>
          <cell r="N2641">
            <v>0</v>
          </cell>
          <cell r="P2641">
            <v>0</v>
          </cell>
        </row>
        <row r="2642">
          <cell r="A2642">
            <v>29934</v>
          </cell>
          <cell r="B2642">
            <v>1981</v>
          </cell>
          <cell r="C2642" t="str">
            <v>Dec</v>
          </cell>
          <cell r="D2642">
            <v>14</v>
          </cell>
          <cell r="F2642">
            <v>0</v>
          </cell>
          <cell r="G2642">
            <v>0</v>
          </cell>
          <cell r="H2642">
            <v>176</v>
          </cell>
          <cell r="I2642">
            <v>0.34899999999999998</v>
          </cell>
          <cell r="J2642">
            <v>0</v>
          </cell>
          <cell r="L2642">
            <v>0</v>
          </cell>
          <cell r="M2642">
            <v>0</v>
          </cell>
          <cell r="N2642">
            <v>0</v>
          </cell>
          <cell r="P2642">
            <v>0</v>
          </cell>
        </row>
        <row r="2643">
          <cell r="A2643">
            <v>29935</v>
          </cell>
          <cell r="B2643">
            <v>1981</v>
          </cell>
          <cell r="C2643" t="str">
            <v>Dec</v>
          </cell>
          <cell r="D2643">
            <v>15</v>
          </cell>
          <cell r="F2643">
            <v>0</v>
          </cell>
          <cell r="G2643">
            <v>0</v>
          </cell>
          <cell r="H2643">
            <v>316</v>
          </cell>
          <cell r="I2643">
            <v>0.627</v>
          </cell>
          <cell r="J2643">
            <v>0</v>
          </cell>
          <cell r="L2643">
            <v>0</v>
          </cell>
          <cell r="M2643">
            <v>0</v>
          </cell>
          <cell r="N2643">
            <v>0</v>
          </cell>
          <cell r="P2643">
            <v>0</v>
          </cell>
        </row>
        <row r="2644">
          <cell r="A2644">
            <v>29936</v>
          </cell>
          <cell r="B2644">
            <v>1981</v>
          </cell>
          <cell r="C2644" t="str">
            <v>Dec</v>
          </cell>
          <cell r="D2644">
            <v>16</v>
          </cell>
          <cell r="F2644">
            <v>0</v>
          </cell>
          <cell r="G2644">
            <v>0</v>
          </cell>
          <cell r="H2644">
            <v>458</v>
          </cell>
          <cell r="I2644">
            <v>0.90800000000000003</v>
          </cell>
          <cell r="J2644">
            <v>0</v>
          </cell>
          <cell r="L2644">
            <v>0</v>
          </cell>
          <cell r="M2644">
            <v>0</v>
          </cell>
          <cell r="N2644">
            <v>0</v>
          </cell>
          <cell r="P2644">
            <v>0</v>
          </cell>
        </row>
        <row r="2645">
          <cell r="A2645">
            <v>29937</v>
          </cell>
          <cell r="B2645">
            <v>1981</v>
          </cell>
          <cell r="C2645" t="str">
            <v>Dec</v>
          </cell>
          <cell r="D2645">
            <v>17</v>
          </cell>
          <cell r="F2645">
            <v>0</v>
          </cell>
          <cell r="G2645">
            <v>0</v>
          </cell>
          <cell r="H2645">
            <v>463</v>
          </cell>
          <cell r="I2645">
            <v>0.91800000000000004</v>
          </cell>
          <cell r="J2645">
            <v>0</v>
          </cell>
          <cell r="L2645">
            <v>0</v>
          </cell>
          <cell r="M2645">
            <v>0</v>
          </cell>
          <cell r="N2645">
            <v>0</v>
          </cell>
          <cell r="P2645">
            <v>0</v>
          </cell>
        </row>
        <row r="2646">
          <cell r="A2646">
            <v>29938</v>
          </cell>
          <cell r="B2646">
            <v>1981</v>
          </cell>
          <cell r="C2646" t="str">
            <v>Dec</v>
          </cell>
          <cell r="D2646">
            <v>18</v>
          </cell>
          <cell r="F2646">
            <v>0</v>
          </cell>
          <cell r="G2646">
            <v>0</v>
          </cell>
          <cell r="H2646">
            <v>378</v>
          </cell>
          <cell r="I2646">
            <v>0.75</v>
          </cell>
          <cell r="J2646">
            <v>0</v>
          </cell>
          <cell r="L2646">
            <v>0</v>
          </cell>
          <cell r="M2646">
            <v>0</v>
          </cell>
          <cell r="N2646">
            <v>0</v>
          </cell>
          <cell r="P2646">
            <v>0</v>
          </cell>
        </row>
        <row r="2647">
          <cell r="A2647">
            <v>29939</v>
          </cell>
          <cell r="B2647">
            <v>1981</v>
          </cell>
          <cell r="C2647" t="str">
            <v>Dec</v>
          </cell>
          <cell r="D2647">
            <v>19</v>
          </cell>
          <cell r="F2647">
            <v>0</v>
          </cell>
          <cell r="G2647">
            <v>0</v>
          </cell>
          <cell r="H2647">
            <v>1275</v>
          </cell>
          <cell r="I2647">
            <v>2.5289999999999999</v>
          </cell>
          <cell r="J2647">
            <v>0</v>
          </cell>
          <cell r="L2647">
            <v>0</v>
          </cell>
          <cell r="M2647">
            <v>0</v>
          </cell>
          <cell r="N2647">
            <v>0</v>
          </cell>
          <cell r="P2647">
            <v>0</v>
          </cell>
        </row>
        <row r="2648">
          <cell r="A2648">
            <v>29940</v>
          </cell>
          <cell r="B2648">
            <v>1981</v>
          </cell>
          <cell r="C2648" t="str">
            <v>Dec</v>
          </cell>
          <cell r="D2648">
            <v>20</v>
          </cell>
          <cell r="F2648">
            <v>0</v>
          </cell>
          <cell r="G2648">
            <v>0</v>
          </cell>
          <cell r="H2648">
            <v>2009</v>
          </cell>
          <cell r="I2648">
            <v>3.9849999999999999</v>
          </cell>
          <cell r="J2648">
            <v>0</v>
          </cell>
          <cell r="L2648">
            <v>0</v>
          </cell>
          <cell r="M2648">
            <v>0</v>
          </cell>
          <cell r="N2648">
            <v>0</v>
          </cell>
          <cell r="P2648">
            <v>0</v>
          </cell>
        </row>
        <row r="2649">
          <cell r="A2649">
            <v>29941</v>
          </cell>
          <cell r="B2649">
            <v>1981</v>
          </cell>
          <cell r="C2649" t="str">
            <v>Dec</v>
          </cell>
          <cell r="D2649">
            <v>21</v>
          </cell>
          <cell r="F2649">
            <v>0</v>
          </cell>
          <cell r="G2649">
            <v>0</v>
          </cell>
          <cell r="H2649">
            <v>2060</v>
          </cell>
          <cell r="I2649">
            <v>4.0860000000000003</v>
          </cell>
          <cell r="J2649">
            <v>0</v>
          </cell>
          <cell r="L2649">
            <v>0</v>
          </cell>
          <cell r="M2649">
            <v>0</v>
          </cell>
          <cell r="N2649">
            <v>0</v>
          </cell>
          <cell r="P2649">
            <v>0</v>
          </cell>
        </row>
        <row r="2650">
          <cell r="A2650">
            <v>29942</v>
          </cell>
          <cell r="B2650">
            <v>1981</v>
          </cell>
          <cell r="C2650" t="str">
            <v>Dec</v>
          </cell>
          <cell r="D2650">
            <v>22</v>
          </cell>
          <cell r="F2650">
            <v>0</v>
          </cell>
          <cell r="G2650">
            <v>0</v>
          </cell>
          <cell r="H2650">
            <v>1243</v>
          </cell>
          <cell r="I2650">
            <v>2.4649999999999999</v>
          </cell>
          <cell r="J2650">
            <v>0</v>
          </cell>
          <cell r="L2650">
            <v>0</v>
          </cell>
          <cell r="M2650">
            <v>0</v>
          </cell>
          <cell r="N2650">
            <v>0</v>
          </cell>
          <cell r="P2650">
            <v>0</v>
          </cell>
        </row>
        <row r="2651">
          <cell r="A2651">
            <v>29943</v>
          </cell>
          <cell r="B2651">
            <v>1981</v>
          </cell>
          <cell r="C2651" t="str">
            <v>Dec</v>
          </cell>
          <cell r="D2651">
            <v>23</v>
          </cell>
          <cell r="F2651">
            <v>0</v>
          </cell>
          <cell r="G2651">
            <v>0</v>
          </cell>
          <cell r="H2651">
            <v>564</v>
          </cell>
          <cell r="I2651">
            <v>1.119</v>
          </cell>
          <cell r="J2651">
            <v>0</v>
          </cell>
          <cell r="L2651">
            <v>0</v>
          </cell>
          <cell r="M2651">
            <v>0</v>
          </cell>
          <cell r="N2651">
            <v>0</v>
          </cell>
          <cell r="P2651">
            <v>0</v>
          </cell>
        </row>
        <row r="2652">
          <cell r="A2652">
            <v>29944</v>
          </cell>
          <cell r="B2652">
            <v>1981</v>
          </cell>
          <cell r="C2652" t="str">
            <v>Dec</v>
          </cell>
          <cell r="D2652">
            <v>24</v>
          </cell>
          <cell r="F2652">
            <v>0</v>
          </cell>
          <cell r="G2652">
            <v>0</v>
          </cell>
          <cell r="H2652">
            <v>377</v>
          </cell>
          <cell r="I2652">
            <v>0.748</v>
          </cell>
          <cell r="J2652">
            <v>0</v>
          </cell>
          <cell r="L2652">
            <v>0</v>
          </cell>
          <cell r="M2652">
            <v>0</v>
          </cell>
          <cell r="N2652">
            <v>0</v>
          </cell>
          <cell r="P2652">
            <v>0</v>
          </cell>
        </row>
        <row r="2653">
          <cell r="A2653">
            <v>29945</v>
          </cell>
          <cell r="B2653">
            <v>1981</v>
          </cell>
          <cell r="C2653" t="str">
            <v>Dec</v>
          </cell>
          <cell r="D2653">
            <v>25</v>
          </cell>
          <cell r="F2653">
            <v>0</v>
          </cell>
          <cell r="G2653">
            <v>0</v>
          </cell>
          <cell r="H2653">
            <v>343</v>
          </cell>
          <cell r="I2653">
            <v>0.68</v>
          </cell>
          <cell r="J2653">
            <v>0</v>
          </cell>
          <cell r="L2653">
            <v>0</v>
          </cell>
          <cell r="M2653">
            <v>0</v>
          </cell>
          <cell r="N2653">
            <v>0</v>
          </cell>
          <cell r="P2653">
            <v>0</v>
          </cell>
        </row>
        <row r="2654">
          <cell r="A2654">
            <v>29946</v>
          </cell>
          <cell r="B2654">
            <v>1981</v>
          </cell>
          <cell r="C2654" t="str">
            <v>Dec</v>
          </cell>
          <cell r="D2654">
            <v>26</v>
          </cell>
          <cell r="F2654">
            <v>0</v>
          </cell>
          <cell r="G2654">
            <v>0</v>
          </cell>
          <cell r="H2654">
            <v>463</v>
          </cell>
          <cell r="I2654">
            <v>0.91800000000000004</v>
          </cell>
          <cell r="J2654">
            <v>0</v>
          </cell>
          <cell r="L2654">
            <v>0</v>
          </cell>
          <cell r="M2654">
            <v>0</v>
          </cell>
          <cell r="N2654">
            <v>0</v>
          </cell>
          <cell r="P2654">
            <v>0</v>
          </cell>
        </row>
        <row r="2655">
          <cell r="A2655">
            <v>29947</v>
          </cell>
          <cell r="B2655">
            <v>1981</v>
          </cell>
          <cell r="C2655" t="str">
            <v>Dec</v>
          </cell>
          <cell r="D2655">
            <v>27</v>
          </cell>
          <cell r="F2655">
            <v>0</v>
          </cell>
          <cell r="G2655">
            <v>0</v>
          </cell>
          <cell r="H2655">
            <v>1341</v>
          </cell>
          <cell r="I2655">
            <v>2.66</v>
          </cell>
          <cell r="J2655">
            <v>0</v>
          </cell>
          <cell r="L2655">
            <v>0</v>
          </cell>
          <cell r="M2655">
            <v>0</v>
          </cell>
          <cell r="N2655">
            <v>0</v>
          </cell>
          <cell r="P2655">
            <v>0</v>
          </cell>
        </row>
        <row r="2656">
          <cell r="A2656">
            <v>29948</v>
          </cell>
          <cell r="B2656">
            <v>1981</v>
          </cell>
          <cell r="C2656" t="str">
            <v>Dec</v>
          </cell>
          <cell r="D2656">
            <v>28</v>
          </cell>
          <cell r="F2656">
            <v>0</v>
          </cell>
          <cell r="G2656">
            <v>0</v>
          </cell>
          <cell r="H2656">
            <v>1279</v>
          </cell>
          <cell r="I2656">
            <v>2.5369999999999999</v>
          </cell>
          <cell r="J2656">
            <v>0</v>
          </cell>
          <cell r="L2656">
            <v>0</v>
          </cell>
          <cell r="M2656">
            <v>0</v>
          </cell>
          <cell r="N2656">
            <v>0</v>
          </cell>
          <cell r="P2656">
            <v>0</v>
          </cell>
        </row>
        <row r="2657">
          <cell r="A2657">
            <v>29949</v>
          </cell>
          <cell r="B2657">
            <v>1981</v>
          </cell>
          <cell r="C2657" t="str">
            <v>Dec</v>
          </cell>
          <cell r="D2657">
            <v>29</v>
          </cell>
          <cell r="F2657">
            <v>0</v>
          </cell>
          <cell r="G2657">
            <v>0</v>
          </cell>
          <cell r="H2657">
            <v>586</v>
          </cell>
          <cell r="I2657">
            <v>1.1619999999999999</v>
          </cell>
          <cell r="J2657">
            <v>0</v>
          </cell>
          <cell r="L2657">
            <v>0</v>
          </cell>
          <cell r="M2657">
            <v>0</v>
          </cell>
          <cell r="N2657">
            <v>0</v>
          </cell>
          <cell r="P2657">
            <v>0</v>
          </cell>
        </row>
        <row r="2658">
          <cell r="A2658">
            <v>29950</v>
          </cell>
          <cell r="B2658">
            <v>1981</v>
          </cell>
          <cell r="C2658" t="str">
            <v>Dec</v>
          </cell>
          <cell r="D2658">
            <v>30</v>
          </cell>
          <cell r="F2658">
            <v>0</v>
          </cell>
          <cell r="G2658">
            <v>0</v>
          </cell>
          <cell r="H2658">
            <v>514</v>
          </cell>
          <cell r="I2658">
            <v>1.02</v>
          </cell>
          <cell r="J2658">
            <v>0</v>
          </cell>
          <cell r="L2658">
            <v>0</v>
          </cell>
          <cell r="M2658">
            <v>0</v>
          </cell>
          <cell r="N2658">
            <v>0</v>
          </cell>
          <cell r="P2658">
            <v>0</v>
          </cell>
        </row>
        <row r="2659">
          <cell r="A2659">
            <v>29951</v>
          </cell>
          <cell r="B2659">
            <v>1981</v>
          </cell>
          <cell r="C2659" t="str">
            <v>Dec</v>
          </cell>
          <cell r="D2659">
            <v>31</v>
          </cell>
          <cell r="F2659">
            <v>0</v>
          </cell>
          <cell r="G2659">
            <v>0</v>
          </cell>
          <cell r="H2659">
            <v>375</v>
          </cell>
          <cell r="I2659">
            <v>0.74399999999999999</v>
          </cell>
          <cell r="J2659">
            <v>0</v>
          </cell>
          <cell r="L2659">
            <v>0</v>
          </cell>
          <cell r="M2659">
            <v>0</v>
          </cell>
          <cell r="N2659">
            <v>0</v>
          </cell>
          <cell r="P2659">
            <v>0</v>
          </cell>
        </row>
        <row r="2660">
          <cell r="A2660">
            <v>29952</v>
          </cell>
          <cell r="B2660">
            <v>1982</v>
          </cell>
          <cell r="C2660" t="str">
            <v>Jan</v>
          </cell>
          <cell r="D2660">
            <v>1</v>
          </cell>
          <cell r="F2660">
            <v>0</v>
          </cell>
          <cell r="G2660">
            <v>0</v>
          </cell>
          <cell r="H2660">
            <v>329</v>
          </cell>
          <cell r="I2660">
            <v>0.65300000000000002</v>
          </cell>
          <cell r="J2660">
            <v>0</v>
          </cell>
          <cell r="L2660">
            <v>0</v>
          </cell>
          <cell r="M2660">
            <v>0</v>
          </cell>
          <cell r="N2660">
            <v>0</v>
          </cell>
          <cell r="P2660">
            <v>0</v>
          </cell>
        </row>
        <row r="2661">
          <cell r="A2661">
            <v>29953</v>
          </cell>
          <cell r="B2661">
            <v>1982</v>
          </cell>
          <cell r="C2661" t="str">
            <v>Jan</v>
          </cell>
          <cell r="D2661">
            <v>2</v>
          </cell>
          <cell r="F2661">
            <v>0</v>
          </cell>
          <cell r="G2661">
            <v>0</v>
          </cell>
          <cell r="H2661">
            <v>273</v>
          </cell>
          <cell r="I2661">
            <v>0.54100000000000004</v>
          </cell>
          <cell r="J2661">
            <v>0</v>
          </cell>
          <cell r="L2661">
            <v>0</v>
          </cell>
          <cell r="M2661">
            <v>0</v>
          </cell>
          <cell r="N2661">
            <v>0</v>
          </cell>
          <cell r="P2661">
            <v>0</v>
          </cell>
        </row>
        <row r="2662">
          <cell r="A2662">
            <v>29954</v>
          </cell>
          <cell r="B2662">
            <v>1982</v>
          </cell>
          <cell r="C2662" t="str">
            <v>Jan</v>
          </cell>
          <cell r="D2662">
            <v>3</v>
          </cell>
          <cell r="F2662">
            <v>0</v>
          </cell>
          <cell r="G2662">
            <v>0</v>
          </cell>
          <cell r="H2662">
            <v>244</v>
          </cell>
          <cell r="I2662">
            <v>0.48399999999999999</v>
          </cell>
          <cell r="J2662">
            <v>0</v>
          </cell>
          <cell r="L2662">
            <v>0</v>
          </cell>
          <cell r="M2662">
            <v>0</v>
          </cell>
          <cell r="N2662">
            <v>0</v>
          </cell>
          <cell r="P2662">
            <v>0</v>
          </cell>
        </row>
        <row r="2663">
          <cell r="A2663">
            <v>29955</v>
          </cell>
          <cell r="B2663">
            <v>1982</v>
          </cell>
          <cell r="C2663" t="str">
            <v>Jan</v>
          </cell>
          <cell r="D2663">
            <v>4</v>
          </cell>
          <cell r="F2663">
            <v>0</v>
          </cell>
          <cell r="G2663">
            <v>0</v>
          </cell>
          <cell r="H2663">
            <v>239</v>
          </cell>
          <cell r="I2663">
            <v>0.47399999999999998</v>
          </cell>
          <cell r="J2663">
            <v>0</v>
          </cell>
          <cell r="L2663">
            <v>0</v>
          </cell>
          <cell r="M2663">
            <v>0</v>
          </cell>
          <cell r="N2663">
            <v>0</v>
          </cell>
          <cell r="P2663">
            <v>0</v>
          </cell>
        </row>
        <row r="2664">
          <cell r="A2664">
            <v>29956</v>
          </cell>
          <cell r="B2664">
            <v>1982</v>
          </cell>
          <cell r="C2664" t="str">
            <v>Jan</v>
          </cell>
          <cell r="D2664">
            <v>5</v>
          </cell>
          <cell r="F2664">
            <v>0</v>
          </cell>
          <cell r="G2664">
            <v>0</v>
          </cell>
          <cell r="H2664">
            <v>233</v>
          </cell>
          <cell r="I2664">
            <v>0.46200000000000002</v>
          </cell>
          <cell r="J2664">
            <v>0</v>
          </cell>
          <cell r="L2664">
            <v>0</v>
          </cell>
          <cell r="M2664">
            <v>0</v>
          </cell>
          <cell r="N2664">
            <v>0</v>
          </cell>
          <cell r="P2664">
            <v>0</v>
          </cell>
        </row>
        <row r="2665">
          <cell r="A2665">
            <v>29957</v>
          </cell>
          <cell r="B2665">
            <v>1982</v>
          </cell>
          <cell r="C2665" t="str">
            <v>Jan</v>
          </cell>
          <cell r="D2665">
            <v>6</v>
          </cell>
          <cell r="F2665">
            <v>0</v>
          </cell>
          <cell r="G2665">
            <v>0</v>
          </cell>
          <cell r="H2665">
            <v>169</v>
          </cell>
          <cell r="I2665">
            <v>0.33500000000000002</v>
          </cell>
          <cell r="J2665">
            <v>0</v>
          </cell>
          <cell r="L2665">
            <v>0</v>
          </cell>
          <cell r="M2665">
            <v>0</v>
          </cell>
          <cell r="N2665">
            <v>0</v>
          </cell>
          <cell r="P2665">
            <v>0</v>
          </cell>
        </row>
        <row r="2666">
          <cell r="A2666">
            <v>29958</v>
          </cell>
          <cell r="B2666">
            <v>1982</v>
          </cell>
          <cell r="C2666" t="str">
            <v>Jan</v>
          </cell>
          <cell r="D2666">
            <v>7</v>
          </cell>
          <cell r="F2666">
            <v>0</v>
          </cell>
          <cell r="G2666">
            <v>0</v>
          </cell>
          <cell r="H2666">
            <v>152</v>
          </cell>
          <cell r="I2666">
            <v>0.30099999999999999</v>
          </cell>
          <cell r="J2666">
            <v>0</v>
          </cell>
          <cell r="L2666">
            <v>0</v>
          </cell>
          <cell r="M2666">
            <v>0</v>
          </cell>
          <cell r="N2666">
            <v>0</v>
          </cell>
          <cell r="P2666">
            <v>0</v>
          </cell>
        </row>
        <row r="2667">
          <cell r="A2667">
            <v>29959</v>
          </cell>
          <cell r="B2667">
            <v>1982</v>
          </cell>
          <cell r="C2667" t="str">
            <v>Jan</v>
          </cell>
          <cell r="D2667">
            <v>8</v>
          </cell>
          <cell r="F2667">
            <v>0</v>
          </cell>
          <cell r="G2667">
            <v>0</v>
          </cell>
          <cell r="H2667">
            <v>166</v>
          </cell>
          <cell r="I2667">
            <v>0.32900000000000001</v>
          </cell>
          <cell r="J2667">
            <v>0</v>
          </cell>
          <cell r="L2667">
            <v>0</v>
          </cell>
          <cell r="M2667">
            <v>0</v>
          </cell>
          <cell r="N2667">
            <v>0</v>
          </cell>
          <cell r="P2667">
            <v>0</v>
          </cell>
        </row>
        <row r="2668">
          <cell r="A2668">
            <v>29960</v>
          </cell>
          <cell r="B2668">
            <v>1982</v>
          </cell>
          <cell r="C2668" t="str">
            <v>Jan</v>
          </cell>
          <cell r="D2668">
            <v>9</v>
          </cell>
          <cell r="F2668">
            <v>0</v>
          </cell>
          <cell r="G2668">
            <v>0</v>
          </cell>
          <cell r="H2668">
            <v>167</v>
          </cell>
          <cell r="I2668">
            <v>0.33100000000000002</v>
          </cell>
          <cell r="J2668">
            <v>0</v>
          </cell>
          <cell r="L2668">
            <v>0</v>
          </cell>
          <cell r="M2668">
            <v>0</v>
          </cell>
          <cell r="N2668">
            <v>0</v>
          </cell>
          <cell r="P2668">
            <v>0</v>
          </cell>
        </row>
        <row r="2669">
          <cell r="A2669">
            <v>29961</v>
          </cell>
          <cell r="B2669">
            <v>1982</v>
          </cell>
          <cell r="C2669" t="str">
            <v>Jan</v>
          </cell>
          <cell r="D2669">
            <v>10</v>
          </cell>
          <cell r="F2669">
            <v>0</v>
          </cell>
          <cell r="G2669">
            <v>0</v>
          </cell>
          <cell r="H2669">
            <v>178</v>
          </cell>
          <cell r="I2669">
            <v>0.35299999999999998</v>
          </cell>
          <cell r="J2669">
            <v>0</v>
          </cell>
          <cell r="L2669">
            <v>0</v>
          </cell>
          <cell r="M2669">
            <v>0</v>
          </cell>
          <cell r="N2669">
            <v>0</v>
          </cell>
          <cell r="P2669">
            <v>0</v>
          </cell>
        </row>
        <row r="2670">
          <cell r="A2670">
            <v>29962</v>
          </cell>
          <cell r="B2670">
            <v>1982</v>
          </cell>
          <cell r="C2670" t="str">
            <v>Jan</v>
          </cell>
          <cell r="D2670">
            <v>11</v>
          </cell>
          <cell r="F2670">
            <v>0</v>
          </cell>
          <cell r="G2670">
            <v>0</v>
          </cell>
          <cell r="H2670">
            <v>176</v>
          </cell>
          <cell r="I2670">
            <v>0.34899999999999998</v>
          </cell>
          <cell r="J2670">
            <v>0</v>
          </cell>
          <cell r="L2670">
            <v>0</v>
          </cell>
          <cell r="M2670">
            <v>0</v>
          </cell>
          <cell r="N2670">
            <v>0</v>
          </cell>
          <cell r="P2670">
            <v>0</v>
          </cell>
        </row>
        <row r="2671">
          <cell r="A2671">
            <v>29963</v>
          </cell>
          <cell r="B2671">
            <v>1982</v>
          </cell>
          <cell r="C2671" t="str">
            <v>Jan</v>
          </cell>
          <cell r="D2671">
            <v>12</v>
          </cell>
          <cell r="F2671">
            <v>0</v>
          </cell>
          <cell r="G2671">
            <v>0</v>
          </cell>
          <cell r="H2671">
            <v>177</v>
          </cell>
          <cell r="I2671">
            <v>0.35099999999999998</v>
          </cell>
          <cell r="J2671">
            <v>0</v>
          </cell>
          <cell r="L2671">
            <v>0</v>
          </cell>
          <cell r="M2671">
            <v>0</v>
          </cell>
          <cell r="N2671">
            <v>0</v>
          </cell>
          <cell r="P2671">
            <v>0</v>
          </cell>
        </row>
        <row r="2672">
          <cell r="A2672">
            <v>29964</v>
          </cell>
          <cell r="B2672">
            <v>1982</v>
          </cell>
          <cell r="C2672" t="str">
            <v>Jan</v>
          </cell>
          <cell r="D2672">
            <v>13</v>
          </cell>
          <cell r="F2672">
            <v>0</v>
          </cell>
          <cell r="G2672">
            <v>0</v>
          </cell>
          <cell r="H2672">
            <v>173</v>
          </cell>
          <cell r="I2672">
            <v>0.34300000000000003</v>
          </cell>
          <cell r="J2672">
            <v>0</v>
          </cell>
          <cell r="L2672">
            <v>0</v>
          </cell>
          <cell r="M2672">
            <v>0</v>
          </cell>
          <cell r="N2672">
            <v>0</v>
          </cell>
          <cell r="P2672">
            <v>0</v>
          </cell>
        </row>
        <row r="2673">
          <cell r="A2673">
            <v>29965</v>
          </cell>
          <cell r="B2673">
            <v>1982</v>
          </cell>
          <cell r="C2673" t="str">
            <v>Jan</v>
          </cell>
          <cell r="D2673">
            <v>14</v>
          </cell>
          <cell r="F2673">
            <v>0</v>
          </cell>
          <cell r="G2673">
            <v>0</v>
          </cell>
          <cell r="H2673">
            <v>146</v>
          </cell>
          <cell r="I2673">
            <v>0.28999999999999998</v>
          </cell>
          <cell r="J2673">
            <v>0</v>
          </cell>
          <cell r="L2673">
            <v>0</v>
          </cell>
          <cell r="M2673">
            <v>0</v>
          </cell>
          <cell r="N2673">
            <v>0</v>
          </cell>
          <cell r="P2673">
            <v>0</v>
          </cell>
        </row>
        <row r="2674">
          <cell r="A2674">
            <v>29966</v>
          </cell>
          <cell r="B2674">
            <v>1982</v>
          </cell>
          <cell r="C2674" t="str">
            <v>Jan</v>
          </cell>
          <cell r="D2674">
            <v>15</v>
          </cell>
          <cell r="F2674">
            <v>0</v>
          </cell>
          <cell r="G2674">
            <v>0</v>
          </cell>
          <cell r="H2674">
            <v>148</v>
          </cell>
          <cell r="I2674">
            <v>0.29399999999999998</v>
          </cell>
          <cell r="J2674">
            <v>0</v>
          </cell>
          <cell r="L2674">
            <v>0</v>
          </cell>
          <cell r="M2674">
            <v>0</v>
          </cell>
          <cell r="N2674">
            <v>0</v>
          </cell>
          <cell r="P2674">
            <v>0</v>
          </cell>
        </row>
        <row r="2675">
          <cell r="A2675">
            <v>29967</v>
          </cell>
          <cell r="B2675">
            <v>1982</v>
          </cell>
          <cell r="C2675" t="str">
            <v>Jan</v>
          </cell>
          <cell r="D2675">
            <v>16</v>
          </cell>
          <cell r="F2675">
            <v>0</v>
          </cell>
          <cell r="G2675">
            <v>0</v>
          </cell>
          <cell r="H2675">
            <v>144</v>
          </cell>
          <cell r="I2675">
            <v>0.28599999999999998</v>
          </cell>
          <cell r="J2675">
            <v>0</v>
          </cell>
          <cell r="L2675">
            <v>0</v>
          </cell>
          <cell r="M2675">
            <v>0</v>
          </cell>
          <cell r="N2675">
            <v>0</v>
          </cell>
          <cell r="P2675">
            <v>0</v>
          </cell>
        </row>
        <row r="2676">
          <cell r="A2676">
            <v>29968</v>
          </cell>
          <cell r="B2676">
            <v>1982</v>
          </cell>
          <cell r="C2676" t="str">
            <v>Jan</v>
          </cell>
          <cell r="D2676">
            <v>17</v>
          </cell>
          <cell r="F2676">
            <v>0</v>
          </cell>
          <cell r="G2676">
            <v>0</v>
          </cell>
          <cell r="H2676">
            <v>137</v>
          </cell>
          <cell r="I2676">
            <v>0.27200000000000002</v>
          </cell>
          <cell r="J2676">
            <v>0</v>
          </cell>
          <cell r="L2676">
            <v>0</v>
          </cell>
          <cell r="M2676">
            <v>0</v>
          </cell>
          <cell r="N2676">
            <v>0</v>
          </cell>
          <cell r="P2676">
            <v>0</v>
          </cell>
        </row>
        <row r="2677">
          <cell r="A2677">
            <v>29969</v>
          </cell>
          <cell r="B2677">
            <v>1982</v>
          </cell>
          <cell r="C2677" t="str">
            <v>Jan</v>
          </cell>
          <cell r="D2677">
            <v>18</v>
          </cell>
          <cell r="F2677">
            <v>0</v>
          </cell>
          <cell r="G2677">
            <v>0</v>
          </cell>
          <cell r="H2677">
            <v>117</v>
          </cell>
          <cell r="I2677">
            <v>0.23200000000000001</v>
          </cell>
          <cell r="J2677">
            <v>0</v>
          </cell>
          <cell r="L2677">
            <v>0</v>
          </cell>
          <cell r="M2677">
            <v>0</v>
          </cell>
          <cell r="N2677">
            <v>0</v>
          </cell>
          <cell r="P2677">
            <v>0</v>
          </cell>
        </row>
        <row r="2678">
          <cell r="A2678">
            <v>29970</v>
          </cell>
          <cell r="B2678">
            <v>1982</v>
          </cell>
          <cell r="C2678" t="str">
            <v>Jan</v>
          </cell>
          <cell r="D2678">
            <v>19</v>
          </cell>
          <cell r="F2678">
            <v>0</v>
          </cell>
          <cell r="G2678">
            <v>0</v>
          </cell>
          <cell r="H2678">
            <v>107</v>
          </cell>
          <cell r="I2678">
            <v>0.21199999999999999</v>
          </cell>
          <cell r="J2678">
            <v>0</v>
          </cell>
          <cell r="L2678">
            <v>0</v>
          </cell>
          <cell r="M2678">
            <v>0</v>
          </cell>
          <cell r="N2678">
            <v>0</v>
          </cell>
          <cell r="P2678">
            <v>0</v>
          </cell>
        </row>
        <row r="2679">
          <cell r="A2679">
            <v>29971</v>
          </cell>
          <cell r="B2679">
            <v>1982</v>
          </cell>
          <cell r="C2679" t="str">
            <v>Jan</v>
          </cell>
          <cell r="D2679">
            <v>20</v>
          </cell>
          <cell r="F2679">
            <v>0</v>
          </cell>
          <cell r="G2679">
            <v>0</v>
          </cell>
          <cell r="H2679">
            <v>102</v>
          </cell>
          <cell r="I2679">
            <v>0.20200000000000001</v>
          </cell>
          <cell r="J2679">
            <v>0</v>
          </cell>
          <cell r="L2679">
            <v>0</v>
          </cell>
          <cell r="M2679">
            <v>0</v>
          </cell>
          <cell r="N2679">
            <v>0</v>
          </cell>
          <cell r="P2679">
            <v>0</v>
          </cell>
        </row>
        <row r="2680">
          <cell r="A2680">
            <v>29972</v>
          </cell>
          <cell r="B2680">
            <v>1982</v>
          </cell>
          <cell r="C2680" t="str">
            <v>Jan</v>
          </cell>
          <cell r="D2680">
            <v>21</v>
          </cell>
          <cell r="F2680">
            <v>0</v>
          </cell>
          <cell r="G2680">
            <v>0</v>
          </cell>
          <cell r="H2680">
            <v>99</v>
          </cell>
          <cell r="I2680">
            <v>0.19600000000000001</v>
          </cell>
          <cell r="J2680">
            <v>0</v>
          </cell>
          <cell r="L2680">
            <v>0</v>
          </cell>
          <cell r="M2680">
            <v>0</v>
          </cell>
          <cell r="N2680">
            <v>0</v>
          </cell>
          <cell r="P2680">
            <v>0</v>
          </cell>
        </row>
        <row r="2681">
          <cell r="A2681">
            <v>29973</v>
          </cell>
          <cell r="B2681">
            <v>1982</v>
          </cell>
          <cell r="C2681" t="str">
            <v>Jan</v>
          </cell>
          <cell r="D2681">
            <v>22</v>
          </cell>
          <cell r="F2681">
            <v>0</v>
          </cell>
          <cell r="G2681">
            <v>0</v>
          </cell>
          <cell r="H2681">
            <v>101</v>
          </cell>
          <cell r="I2681">
            <v>0.2</v>
          </cell>
          <cell r="J2681">
            <v>0</v>
          </cell>
          <cell r="L2681">
            <v>0</v>
          </cell>
          <cell r="M2681">
            <v>0</v>
          </cell>
          <cell r="N2681">
            <v>0</v>
          </cell>
          <cell r="P2681">
            <v>0</v>
          </cell>
        </row>
        <row r="2682">
          <cell r="A2682">
            <v>29974</v>
          </cell>
          <cell r="B2682">
            <v>1982</v>
          </cell>
          <cell r="C2682" t="str">
            <v>Jan</v>
          </cell>
          <cell r="D2682">
            <v>23</v>
          </cell>
          <cell r="F2682">
            <v>0</v>
          </cell>
          <cell r="G2682">
            <v>0</v>
          </cell>
          <cell r="H2682">
            <v>101</v>
          </cell>
          <cell r="I2682">
            <v>0.2</v>
          </cell>
          <cell r="J2682">
            <v>0</v>
          </cell>
          <cell r="L2682">
            <v>0</v>
          </cell>
          <cell r="M2682">
            <v>0</v>
          </cell>
          <cell r="N2682">
            <v>0</v>
          </cell>
          <cell r="P2682">
            <v>0</v>
          </cell>
        </row>
        <row r="2683">
          <cell r="A2683">
            <v>29975</v>
          </cell>
          <cell r="B2683">
            <v>1982</v>
          </cell>
          <cell r="C2683" t="str">
            <v>Jan</v>
          </cell>
          <cell r="D2683">
            <v>24</v>
          </cell>
          <cell r="F2683">
            <v>0</v>
          </cell>
          <cell r="G2683">
            <v>0</v>
          </cell>
          <cell r="H2683">
            <v>128</v>
          </cell>
          <cell r="I2683">
            <v>0.254</v>
          </cell>
          <cell r="J2683">
            <v>0</v>
          </cell>
          <cell r="L2683">
            <v>0</v>
          </cell>
          <cell r="M2683">
            <v>0</v>
          </cell>
          <cell r="N2683">
            <v>0</v>
          </cell>
          <cell r="P2683">
            <v>0</v>
          </cell>
        </row>
        <row r="2684">
          <cell r="A2684">
            <v>29976</v>
          </cell>
          <cell r="B2684">
            <v>1982</v>
          </cell>
          <cell r="C2684" t="str">
            <v>Jan</v>
          </cell>
          <cell r="D2684">
            <v>25</v>
          </cell>
          <cell r="F2684">
            <v>0</v>
          </cell>
          <cell r="G2684">
            <v>0</v>
          </cell>
          <cell r="H2684">
            <v>129</v>
          </cell>
          <cell r="I2684">
            <v>0.25600000000000001</v>
          </cell>
          <cell r="J2684">
            <v>0</v>
          </cell>
          <cell r="L2684">
            <v>0</v>
          </cell>
          <cell r="M2684">
            <v>0</v>
          </cell>
          <cell r="N2684">
            <v>0</v>
          </cell>
          <cell r="P2684">
            <v>0</v>
          </cell>
        </row>
        <row r="2685">
          <cell r="A2685">
            <v>29977</v>
          </cell>
          <cell r="B2685">
            <v>1982</v>
          </cell>
          <cell r="C2685" t="str">
            <v>Jan</v>
          </cell>
          <cell r="D2685">
            <v>26</v>
          </cell>
          <cell r="F2685">
            <v>0</v>
          </cell>
          <cell r="G2685">
            <v>0</v>
          </cell>
          <cell r="H2685">
            <v>149</v>
          </cell>
          <cell r="I2685">
            <v>0.29599999999999999</v>
          </cell>
          <cell r="J2685">
            <v>0</v>
          </cell>
          <cell r="L2685">
            <v>0</v>
          </cell>
          <cell r="M2685">
            <v>0</v>
          </cell>
          <cell r="N2685">
            <v>0</v>
          </cell>
          <cell r="P2685">
            <v>0</v>
          </cell>
        </row>
        <row r="2686">
          <cell r="A2686">
            <v>29978</v>
          </cell>
          <cell r="B2686">
            <v>1982</v>
          </cell>
          <cell r="C2686" t="str">
            <v>Jan</v>
          </cell>
          <cell r="D2686">
            <v>27</v>
          </cell>
          <cell r="F2686">
            <v>0</v>
          </cell>
          <cell r="G2686">
            <v>0</v>
          </cell>
          <cell r="H2686">
            <v>166</v>
          </cell>
          <cell r="I2686">
            <v>0.32900000000000001</v>
          </cell>
          <cell r="J2686">
            <v>0</v>
          </cell>
          <cell r="L2686">
            <v>0</v>
          </cell>
          <cell r="M2686">
            <v>0</v>
          </cell>
          <cell r="N2686">
            <v>0</v>
          </cell>
          <cell r="P2686">
            <v>0</v>
          </cell>
        </row>
        <row r="2687">
          <cell r="A2687">
            <v>29979</v>
          </cell>
          <cell r="B2687">
            <v>1982</v>
          </cell>
          <cell r="C2687" t="str">
            <v>Jan</v>
          </cell>
          <cell r="D2687">
            <v>28</v>
          </cell>
          <cell r="F2687">
            <v>0</v>
          </cell>
          <cell r="G2687">
            <v>0</v>
          </cell>
          <cell r="H2687">
            <v>181</v>
          </cell>
          <cell r="I2687">
            <v>0.35899999999999999</v>
          </cell>
          <cell r="J2687">
            <v>0</v>
          </cell>
          <cell r="L2687">
            <v>0</v>
          </cell>
          <cell r="M2687">
            <v>0</v>
          </cell>
          <cell r="N2687">
            <v>0</v>
          </cell>
          <cell r="P2687">
            <v>0</v>
          </cell>
        </row>
        <row r="2688">
          <cell r="A2688">
            <v>29980</v>
          </cell>
          <cell r="B2688">
            <v>1982</v>
          </cell>
          <cell r="C2688" t="str">
            <v>Jan</v>
          </cell>
          <cell r="D2688">
            <v>29</v>
          </cell>
          <cell r="F2688">
            <v>0</v>
          </cell>
          <cell r="G2688">
            <v>0</v>
          </cell>
          <cell r="H2688">
            <v>177</v>
          </cell>
          <cell r="I2688">
            <v>0.35099999999999998</v>
          </cell>
          <cell r="J2688">
            <v>0</v>
          </cell>
          <cell r="L2688">
            <v>0</v>
          </cell>
          <cell r="M2688">
            <v>0</v>
          </cell>
          <cell r="N2688">
            <v>0</v>
          </cell>
          <cell r="P2688">
            <v>0</v>
          </cell>
        </row>
        <row r="2689">
          <cell r="A2689">
            <v>29981</v>
          </cell>
          <cell r="B2689">
            <v>1982</v>
          </cell>
          <cell r="C2689" t="str">
            <v>Jan</v>
          </cell>
          <cell r="D2689">
            <v>30</v>
          </cell>
          <cell r="F2689">
            <v>0</v>
          </cell>
          <cell r="G2689">
            <v>0</v>
          </cell>
          <cell r="H2689">
            <v>163</v>
          </cell>
          <cell r="I2689">
            <v>0.32300000000000001</v>
          </cell>
          <cell r="J2689">
            <v>0</v>
          </cell>
          <cell r="L2689">
            <v>0</v>
          </cell>
          <cell r="M2689">
            <v>0</v>
          </cell>
          <cell r="N2689">
            <v>0</v>
          </cell>
          <cell r="P2689">
            <v>0</v>
          </cell>
        </row>
        <row r="2690">
          <cell r="A2690">
            <v>29982</v>
          </cell>
          <cell r="B2690">
            <v>1982</v>
          </cell>
          <cell r="C2690" t="str">
            <v>Jan</v>
          </cell>
          <cell r="D2690">
            <v>31</v>
          </cell>
          <cell r="F2690">
            <v>0</v>
          </cell>
          <cell r="G2690">
            <v>0</v>
          </cell>
          <cell r="H2690">
            <v>148</v>
          </cell>
          <cell r="I2690">
            <v>0.29399999999999998</v>
          </cell>
          <cell r="J2690">
            <v>0</v>
          </cell>
          <cell r="L2690">
            <v>0</v>
          </cell>
          <cell r="M2690">
            <v>0</v>
          </cell>
          <cell r="N2690">
            <v>0</v>
          </cell>
          <cell r="P2690">
            <v>0</v>
          </cell>
        </row>
        <row r="2691">
          <cell r="A2691">
            <v>29983</v>
          </cell>
          <cell r="B2691">
            <v>1982</v>
          </cell>
          <cell r="C2691" t="str">
            <v>Feb</v>
          </cell>
          <cell r="D2691">
            <v>1</v>
          </cell>
          <cell r="F2691">
            <v>0</v>
          </cell>
          <cell r="G2691">
            <v>0</v>
          </cell>
          <cell r="H2691">
            <v>137</v>
          </cell>
          <cell r="I2691">
            <v>0.27200000000000002</v>
          </cell>
          <cell r="J2691">
            <v>0</v>
          </cell>
          <cell r="L2691">
            <v>0</v>
          </cell>
          <cell r="M2691">
            <v>0</v>
          </cell>
          <cell r="N2691">
            <v>0</v>
          </cell>
          <cell r="P2691">
            <v>0</v>
          </cell>
        </row>
        <row r="2692">
          <cell r="A2692">
            <v>29984</v>
          </cell>
          <cell r="B2692">
            <v>1982</v>
          </cell>
          <cell r="C2692" t="str">
            <v>Feb</v>
          </cell>
          <cell r="D2692">
            <v>2</v>
          </cell>
          <cell r="F2692">
            <v>0</v>
          </cell>
          <cell r="G2692">
            <v>0</v>
          </cell>
          <cell r="H2692">
            <v>126</v>
          </cell>
          <cell r="I2692">
            <v>0.25</v>
          </cell>
          <cell r="J2692">
            <v>0</v>
          </cell>
          <cell r="L2692">
            <v>0</v>
          </cell>
          <cell r="M2692">
            <v>0</v>
          </cell>
          <cell r="N2692">
            <v>0</v>
          </cell>
          <cell r="P2692">
            <v>0</v>
          </cell>
        </row>
        <row r="2693">
          <cell r="A2693">
            <v>29985</v>
          </cell>
          <cell r="B2693">
            <v>1982</v>
          </cell>
          <cell r="C2693" t="str">
            <v>Feb</v>
          </cell>
          <cell r="D2693">
            <v>3</v>
          </cell>
          <cell r="F2693">
            <v>0</v>
          </cell>
          <cell r="G2693">
            <v>0</v>
          </cell>
          <cell r="H2693">
            <v>111</v>
          </cell>
          <cell r="I2693">
            <v>0.22</v>
          </cell>
          <cell r="J2693">
            <v>0</v>
          </cell>
          <cell r="L2693">
            <v>0</v>
          </cell>
          <cell r="M2693">
            <v>0</v>
          </cell>
          <cell r="N2693">
            <v>0</v>
          </cell>
          <cell r="P2693">
            <v>0</v>
          </cell>
        </row>
        <row r="2694">
          <cell r="A2694">
            <v>29986</v>
          </cell>
          <cell r="B2694">
            <v>1982</v>
          </cell>
          <cell r="C2694" t="str">
            <v>Feb</v>
          </cell>
          <cell r="D2694">
            <v>4</v>
          </cell>
          <cell r="F2694">
            <v>0</v>
          </cell>
          <cell r="G2694">
            <v>0</v>
          </cell>
          <cell r="H2694">
            <v>116</v>
          </cell>
          <cell r="I2694">
            <v>0.23</v>
          </cell>
          <cell r="J2694">
            <v>0</v>
          </cell>
          <cell r="L2694">
            <v>0</v>
          </cell>
          <cell r="M2694">
            <v>0</v>
          </cell>
          <cell r="N2694">
            <v>0</v>
          </cell>
          <cell r="P2694">
            <v>0</v>
          </cell>
        </row>
        <row r="2695">
          <cell r="A2695">
            <v>29987</v>
          </cell>
          <cell r="B2695">
            <v>1982</v>
          </cell>
          <cell r="C2695" t="str">
            <v>Feb</v>
          </cell>
          <cell r="D2695">
            <v>5</v>
          </cell>
          <cell r="F2695">
            <v>0</v>
          </cell>
          <cell r="G2695">
            <v>0</v>
          </cell>
          <cell r="H2695">
            <v>108</v>
          </cell>
          <cell r="I2695">
            <v>0.214</v>
          </cell>
          <cell r="J2695">
            <v>0</v>
          </cell>
          <cell r="L2695">
            <v>0</v>
          </cell>
          <cell r="M2695">
            <v>0</v>
          </cell>
          <cell r="N2695">
            <v>0</v>
          </cell>
          <cell r="P2695">
            <v>0</v>
          </cell>
        </row>
        <row r="2696">
          <cell r="A2696">
            <v>29988</v>
          </cell>
          <cell r="B2696">
            <v>1982</v>
          </cell>
          <cell r="C2696" t="str">
            <v>Feb</v>
          </cell>
          <cell r="D2696">
            <v>6</v>
          </cell>
          <cell r="F2696">
            <v>0</v>
          </cell>
          <cell r="G2696">
            <v>0</v>
          </cell>
          <cell r="H2696">
            <v>108</v>
          </cell>
          <cell r="I2696">
            <v>0.214</v>
          </cell>
          <cell r="J2696">
            <v>0</v>
          </cell>
          <cell r="L2696">
            <v>0</v>
          </cell>
          <cell r="M2696">
            <v>0</v>
          </cell>
          <cell r="N2696">
            <v>0</v>
          </cell>
          <cell r="P2696">
            <v>0</v>
          </cell>
        </row>
        <row r="2697">
          <cell r="A2697">
            <v>29989</v>
          </cell>
          <cell r="B2697">
            <v>1982</v>
          </cell>
          <cell r="C2697" t="str">
            <v>Feb</v>
          </cell>
          <cell r="D2697">
            <v>7</v>
          </cell>
          <cell r="F2697">
            <v>0</v>
          </cell>
          <cell r="G2697">
            <v>0</v>
          </cell>
          <cell r="H2697">
            <v>105</v>
          </cell>
          <cell r="I2697">
            <v>0.20799999999999999</v>
          </cell>
          <cell r="J2697">
            <v>0</v>
          </cell>
          <cell r="L2697">
            <v>0</v>
          </cell>
          <cell r="M2697">
            <v>0</v>
          </cell>
          <cell r="N2697">
            <v>0</v>
          </cell>
          <cell r="P2697">
            <v>0</v>
          </cell>
        </row>
        <row r="2698">
          <cell r="A2698">
            <v>29990</v>
          </cell>
          <cell r="B2698">
            <v>1982</v>
          </cell>
          <cell r="C2698" t="str">
            <v>Feb</v>
          </cell>
          <cell r="D2698">
            <v>8</v>
          </cell>
          <cell r="F2698">
            <v>0</v>
          </cell>
          <cell r="G2698">
            <v>0</v>
          </cell>
          <cell r="H2698">
            <v>95</v>
          </cell>
          <cell r="I2698">
            <v>0.188</v>
          </cell>
          <cell r="J2698">
            <v>0</v>
          </cell>
          <cell r="L2698">
            <v>0</v>
          </cell>
          <cell r="M2698">
            <v>0</v>
          </cell>
          <cell r="N2698">
            <v>0</v>
          </cell>
          <cell r="P2698">
            <v>0</v>
          </cell>
        </row>
        <row r="2699">
          <cell r="A2699">
            <v>29991</v>
          </cell>
          <cell r="B2699">
            <v>1982</v>
          </cell>
          <cell r="C2699" t="str">
            <v>Feb</v>
          </cell>
          <cell r="D2699">
            <v>9</v>
          </cell>
          <cell r="F2699">
            <v>0</v>
          </cell>
          <cell r="G2699">
            <v>0</v>
          </cell>
          <cell r="H2699">
            <v>82</v>
          </cell>
          <cell r="I2699">
            <v>0.16300000000000001</v>
          </cell>
          <cell r="J2699">
            <v>0</v>
          </cell>
          <cell r="L2699">
            <v>0</v>
          </cell>
          <cell r="M2699">
            <v>0</v>
          </cell>
          <cell r="N2699">
            <v>0</v>
          </cell>
          <cell r="P2699">
            <v>0</v>
          </cell>
        </row>
        <row r="2700">
          <cell r="A2700">
            <v>29992</v>
          </cell>
          <cell r="B2700">
            <v>1982</v>
          </cell>
          <cell r="C2700" t="str">
            <v>Feb</v>
          </cell>
          <cell r="D2700">
            <v>10</v>
          </cell>
          <cell r="F2700">
            <v>0</v>
          </cell>
          <cell r="G2700">
            <v>0</v>
          </cell>
          <cell r="H2700">
            <v>76</v>
          </cell>
          <cell r="I2700">
            <v>0.151</v>
          </cell>
          <cell r="J2700">
            <v>0</v>
          </cell>
          <cell r="L2700">
            <v>0</v>
          </cell>
          <cell r="M2700">
            <v>0</v>
          </cell>
          <cell r="N2700">
            <v>0</v>
          </cell>
          <cell r="P2700">
            <v>0</v>
          </cell>
        </row>
        <row r="2701">
          <cell r="A2701">
            <v>29993</v>
          </cell>
          <cell r="B2701">
            <v>1982</v>
          </cell>
          <cell r="C2701" t="str">
            <v>Feb</v>
          </cell>
          <cell r="D2701">
            <v>11</v>
          </cell>
          <cell r="F2701">
            <v>0</v>
          </cell>
          <cell r="G2701">
            <v>0</v>
          </cell>
          <cell r="H2701">
            <v>79</v>
          </cell>
          <cell r="I2701">
            <v>0.157</v>
          </cell>
          <cell r="J2701">
            <v>0</v>
          </cell>
          <cell r="L2701">
            <v>0</v>
          </cell>
          <cell r="M2701">
            <v>0</v>
          </cell>
          <cell r="N2701">
            <v>0</v>
          </cell>
          <cell r="P2701">
            <v>0</v>
          </cell>
        </row>
        <row r="2702">
          <cell r="A2702">
            <v>29994</v>
          </cell>
          <cell r="B2702">
            <v>1982</v>
          </cell>
          <cell r="C2702" t="str">
            <v>Feb</v>
          </cell>
          <cell r="D2702">
            <v>12</v>
          </cell>
          <cell r="F2702">
            <v>0</v>
          </cell>
          <cell r="G2702">
            <v>0</v>
          </cell>
          <cell r="H2702">
            <v>88</v>
          </cell>
          <cell r="I2702">
            <v>0.17499999999999999</v>
          </cell>
          <cell r="J2702">
            <v>0</v>
          </cell>
          <cell r="L2702">
            <v>0</v>
          </cell>
          <cell r="M2702">
            <v>0</v>
          </cell>
          <cell r="N2702">
            <v>0</v>
          </cell>
          <cell r="P2702">
            <v>0</v>
          </cell>
        </row>
        <row r="2703">
          <cell r="A2703">
            <v>29995</v>
          </cell>
          <cell r="B2703">
            <v>1982</v>
          </cell>
          <cell r="C2703" t="str">
            <v>Feb</v>
          </cell>
          <cell r="D2703">
            <v>13</v>
          </cell>
          <cell r="F2703">
            <v>0</v>
          </cell>
          <cell r="G2703">
            <v>0</v>
          </cell>
          <cell r="H2703">
            <v>152</v>
          </cell>
          <cell r="I2703">
            <v>0.30099999999999999</v>
          </cell>
          <cell r="J2703">
            <v>0</v>
          </cell>
          <cell r="L2703">
            <v>0</v>
          </cell>
          <cell r="M2703">
            <v>0</v>
          </cell>
          <cell r="N2703">
            <v>0</v>
          </cell>
          <cell r="P2703">
            <v>0</v>
          </cell>
        </row>
        <row r="2704">
          <cell r="A2704">
            <v>29996</v>
          </cell>
          <cell r="B2704">
            <v>1982</v>
          </cell>
          <cell r="C2704" t="str">
            <v>Feb</v>
          </cell>
          <cell r="D2704">
            <v>14</v>
          </cell>
          <cell r="F2704">
            <v>0</v>
          </cell>
          <cell r="G2704">
            <v>0</v>
          </cell>
          <cell r="H2704">
            <v>684</v>
          </cell>
          <cell r="I2704">
            <v>1.357</v>
          </cell>
          <cell r="J2704">
            <v>0</v>
          </cell>
          <cell r="L2704">
            <v>0</v>
          </cell>
          <cell r="M2704">
            <v>0</v>
          </cell>
          <cell r="N2704">
            <v>0</v>
          </cell>
          <cell r="P2704">
            <v>0</v>
          </cell>
        </row>
        <row r="2705">
          <cell r="A2705">
            <v>29997</v>
          </cell>
          <cell r="B2705">
            <v>1982</v>
          </cell>
          <cell r="C2705" t="str">
            <v>Feb</v>
          </cell>
          <cell r="D2705">
            <v>15</v>
          </cell>
          <cell r="F2705">
            <v>0</v>
          </cell>
          <cell r="G2705">
            <v>0</v>
          </cell>
          <cell r="H2705">
            <v>1006</v>
          </cell>
          <cell r="I2705">
            <v>1.9950000000000001</v>
          </cell>
          <cell r="J2705">
            <v>0</v>
          </cell>
          <cell r="L2705">
            <v>0</v>
          </cell>
          <cell r="M2705">
            <v>0</v>
          </cell>
          <cell r="N2705">
            <v>0</v>
          </cell>
          <cell r="P2705">
            <v>0</v>
          </cell>
        </row>
        <row r="2706">
          <cell r="A2706">
            <v>29998</v>
          </cell>
          <cell r="B2706">
            <v>1982</v>
          </cell>
          <cell r="C2706" t="str">
            <v>Feb</v>
          </cell>
          <cell r="D2706">
            <v>16</v>
          </cell>
          <cell r="F2706">
            <v>0</v>
          </cell>
          <cell r="G2706">
            <v>0</v>
          </cell>
          <cell r="H2706">
            <v>1761</v>
          </cell>
          <cell r="I2706">
            <v>3.4929999999999999</v>
          </cell>
          <cell r="J2706">
            <v>0</v>
          </cell>
          <cell r="L2706">
            <v>0</v>
          </cell>
          <cell r="M2706">
            <v>0</v>
          </cell>
          <cell r="N2706">
            <v>0</v>
          </cell>
          <cell r="P2706">
            <v>0</v>
          </cell>
        </row>
        <row r="2707">
          <cell r="A2707">
            <v>29999</v>
          </cell>
          <cell r="B2707">
            <v>1982</v>
          </cell>
          <cell r="C2707" t="str">
            <v>Feb</v>
          </cell>
          <cell r="D2707">
            <v>17</v>
          </cell>
          <cell r="F2707">
            <v>0</v>
          </cell>
          <cell r="G2707">
            <v>0</v>
          </cell>
          <cell r="H2707">
            <v>2734</v>
          </cell>
          <cell r="I2707">
            <v>5.423</v>
          </cell>
          <cell r="J2707">
            <v>0</v>
          </cell>
          <cell r="L2707">
            <v>0</v>
          </cell>
          <cell r="M2707">
            <v>0</v>
          </cell>
          <cell r="N2707">
            <v>0</v>
          </cell>
          <cell r="P2707">
            <v>0</v>
          </cell>
        </row>
        <row r="2708">
          <cell r="A2708">
            <v>30000</v>
          </cell>
          <cell r="B2708">
            <v>1982</v>
          </cell>
          <cell r="C2708" t="str">
            <v>Feb</v>
          </cell>
          <cell r="D2708">
            <v>18</v>
          </cell>
          <cell r="F2708">
            <v>0</v>
          </cell>
          <cell r="G2708">
            <v>0</v>
          </cell>
          <cell r="H2708">
            <v>2811</v>
          </cell>
          <cell r="I2708">
            <v>5.5759999999999996</v>
          </cell>
          <cell r="J2708">
            <v>0</v>
          </cell>
          <cell r="L2708">
            <v>0</v>
          </cell>
          <cell r="M2708">
            <v>0</v>
          </cell>
          <cell r="N2708">
            <v>0</v>
          </cell>
          <cell r="P2708">
            <v>0</v>
          </cell>
        </row>
        <row r="2709">
          <cell r="A2709">
            <v>30001</v>
          </cell>
          <cell r="B2709">
            <v>1982</v>
          </cell>
          <cell r="C2709" t="str">
            <v>Feb</v>
          </cell>
          <cell r="D2709">
            <v>19</v>
          </cell>
          <cell r="F2709">
            <v>0</v>
          </cell>
          <cell r="G2709">
            <v>0</v>
          </cell>
          <cell r="H2709">
            <v>2000</v>
          </cell>
          <cell r="I2709">
            <v>3.9670000000000001</v>
          </cell>
          <cell r="J2709">
            <v>0</v>
          </cell>
          <cell r="L2709">
            <v>0</v>
          </cell>
          <cell r="M2709">
            <v>0</v>
          </cell>
          <cell r="N2709">
            <v>0</v>
          </cell>
          <cell r="P2709">
            <v>0</v>
          </cell>
        </row>
        <row r="2710">
          <cell r="A2710">
            <v>30002</v>
          </cell>
          <cell r="B2710">
            <v>1982</v>
          </cell>
          <cell r="C2710" t="str">
            <v>Feb</v>
          </cell>
          <cell r="D2710">
            <v>20</v>
          </cell>
          <cell r="F2710">
            <v>0</v>
          </cell>
          <cell r="G2710">
            <v>0</v>
          </cell>
          <cell r="H2710">
            <v>1811</v>
          </cell>
          <cell r="I2710">
            <v>3.5920000000000001</v>
          </cell>
          <cell r="J2710">
            <v>0</v>
          </cell>
          <cell r="L2710">
            <v>0</v>
          </cell>
          <cell r="M2710">
            <v>0</v>
          </cell>
          <cell r="N2710">
            <v>0</v>
          </cell>
          <cell r="P2710">
            <v>0</v>
          </cell>
        </row>
        <row r="2711">
          <cell r="A2711">
            <v>30003</v>
          </cell>
          <cell r="B2711">
            <v>1982</v>
          </cell>
          <cell r="C2711" t="str">
            <v>Feb</v>
          </cell>
          <cell r="D2711">
            <v>21</v>
          </cell>
          <cell r="F2711">
            <v>0</v>
          </cell>
          <cell r="G2711">
            <v>0</v>
          </cell>
          <cell r="H2711">
            <v>1883</v>
          </cell>
          <cell r="I2711">
            <v>3.7349999999999999</v>
          </cell>
          <cell r="J2711">
            <v>0</v>
          </cell>
          <cell r="L2711">
            <v>0</v>
          </cell>
          <cell r="M2711">
            <v>0</v>
          </cell>
          <cell r="N2711">
            <v>0</v>
          </cell>
          <cell r="P2711">
            <v>0</v>
          </cell>
        </row>
        <row r="2712">
          <cell r="A2712">
            <v>30004</v>
          </cell>
          <cell r="B2712">
            <v>1982</v>
          </cell>
          <cell r="C2712" t="str">
            <v>Feb</v>
          </cell>
          <cell r="D2712">
            <v>22</v>
          </cell>
          <cell r="F2712">
            <v>0</v>
          </cell>
          <cell r="G2712">
            <v>0</v>
          </cell>
          <cell r="H2712">
            <v>2843</v>
          </cell>
          <cell r="I2712">
            <v>5.6390000000000002</v>
          </cell>
          <cell r="J2712">
            <v>0</v>
          </cell>
          <cell r="L2712">
            <v>0</v>
          </cell>
          <cell r="M2712">
            <v>0</v>
          </cell>
          <cell r="N2712">
            <v>0</v>
          </cell>
          <cell r="P2712">
            <v>0</v>
          </cell>
        </row>
        <row r="2713">
          <cell r="A2713">
            <v>30005</v>
          </cell>
          <cell r="B2713">
            <v>1982</v>
          </cell>
          <cell r="C2713" t="str">
            <v>Feb</v>
          </cell>
          <cell r="D2713">
            <v>23</v>
          </cell>
          <cell r="F2713">
            <v>0</v>
          </cell>
          <cell r="G2713">
            <v>0</v>
          </cell>
          <cell r="H2713">
            <v>3112</v>
          </cell>
          <cell r="I2713">
            <v>6.173</v>
          </cell>
          <cell r="J2713">
            <v>0</v>
          </cell>
          <cell r="L2713">
            <v>0</v>
          </cell>
          <cell r="M2713">
            <v>0</v>
          </cell>
          <cell r="N2713">
            <v>0</v>
          </cell>
          <cell r="P2713">
            <v>0</v>
          </cell>
        </row>
        <row r="2714">
          <cell r="A2714">
            <v>30006</v>
          </cell>
          <cell r="B2714">
            <v>1982</v>
          </cell>
          <cell r="C2714" t="str">
            <v>Feb</v>
          </cell>
          <cell r="D2714">
            <v>24</v>
          </cell>
          <cell r="F2714">
            <v>0</v>
          </cell>
          <cell r="G2714">
            <v>0</v>
          </cell>
          <cell r="H2714">
            <v>2044</v>
          </cell>
          <cell r="I2714">
            <v>4.0540000000000003</v>
          </cell>
          <cell r="J2714">
            <v>0</v>
          </cell>
          <cell r="L2714">
            <v>0</v>
          </cell>
          <cell r="M2714">
            <v>0</v>
          </cell>
          <cell r="N2714">
            <v>0</v>
          </cell>
          <cell r="P2714">
            <v>0</v>
          </cell>
        </row>
        <row r="2715">
          <cell r="A2715">
            <v>30007</v>
          </cell>
          <cell r="B2715">
            <v>1982</v>
          </cell>
          <cell r="C2715" t="str">
            <v>Feb</v>
          </cell>
          <cell r="D2715">
            <v>25</v>
          </cell>
          <cell r="F2715">
            <v>0</v>
          </cell>
          <cell r="G2715">
            <v>0</v>
          </cell>
          <cell r="H2715">
            <v>1095</v>
          </cell>
          <cell r="I2715">
            <v>2.1720000000000002</v>
          </cell>
          <cell r="J2715">
            <v>0</v>
          </cell>
          <cell r="L2715">
            <v>0</v>
          </cell>
          <cell r="M2715">
            <v>0</v>
          </cell>
          <cell r="N2715">
            <v>0</v>
          </cell>
          <cell r="P2715">
            <v>0</v>
          </cell>
        </row>
        <row r="2716">
          <cell r="A2716">
            <v>30008</v>
          </cell>
          <cell r="B2716">
            <v>1982</v>
          </cell>
          <cell r="C2716" t="str">
            <v>Feb</v>
          </cell>
          <cell r="D2716">
            <v>26</v>
          </cell>
          <cell r="F2716">
            <v>0</v>
          </cell>
          <cell r="G2716">
            <v>0</v>
          </cell>
          <cell r="H2716">
            <v>710</v>
          </cell>
          <cell r="I2716">
            <v>1.4079999999999999</v>
          </cell>
          <cell r="J2716">
            <v>0</v>
          </cell>
          <cell r="L2716">
            <v>0</v>
          </cell>
          <cell r="M2716">
            <v>0</v>
          </cell>
          <cell r="N2716">
            <v>0</v>
          </cell>
          <cell r="P2716">
            <v>0</v>
          </cell>
        </row>
        <row r="2717">
          <cell r="A2717">
            <v>30009</v>
          </cell>
          <cell r="B2717">
            <v>1982</v>
          </cell>
          <cell r="C2717" t="str">
            <v>Feb</v>
          </cell>
          <cell r="D2717">
            <v>27</v>
          </cell>
          <cell r="F2717">
            <v>0</v>
          </cell>
          <cell r="G2717">
            <v>0</v>
          </cell>
          <cell r="H2717">
            <v>594</v>
          </cell>
          <cell r="I2717">
            <v>1.1779999999999999</v>
          </cell>
          <cell r="J2717">
            <v>0</v>
          </cell>
          <cell r="L2717">
            <v>0</v>
          </cell>
          <cell r="M2717">
            <v>0</v>
          </cell>
          <cell r="N2717">
            <v>0</v>
          </cell>
          <cell r="P2717">
            <v>0</v>
          </cell>
        </row>
        <row r="2718">
          <cell r="A2718">
            <v>30010</v>
          </cell>
          <cell r="B2718">
            <v>1982</v>
          </cell>
          <cell r="C2718" t="str">
            <v>Feb</v>
          </cell>
          <cell r="D2718">
            <v>28</v>
          </cell>
          <cell r="F2718">
            <v>0</v>
          </cell>
          <cell r="G2718">
            <v>0</v>
          </cell>
          <cell r="H2718">
            <v>465</v>
          </cell>
          <cell r="I2718">
            <v>0.92200000000000004</v>
          </cell>
          <cell r="J2718">
            <v>0</v>
          </cell>
          <cell r="L2718">
            <v>0</v>
          </cell>
          <cell r="M2718">
            <v>0</v>
          </cell>
          <cell r="N2718">
            <v>0</v>
          </cell>
          <cell r="P2718">
            <v>0</v>
          </cell>
        </row>
        <row r="2719">
          <cell r="A2719">
            <v>30011</v>
          </cell>
          <cell r="B2719">
            <v>1982</v>
          </cell>
          <cell r="C2719" t="str">
            <v>Mar</v>
          </cell>
          <cell r="D2719">
            <v>1</v>
          </cell>
          <cell r="F2719">
            <v>0</v>
          </cell>
          <cell r="G2719">
            <v>0</v>
          </cell>
          <cell r="H2719">
            <v>343</v>
          </cell>
          <cell r="I2719">
            <v>0.68</v>
          </cell>
          <cell r="J2719">
            <v>0</v>
          </cell>
          <cell r="L2719">
            <v>0</v>
          </cell>
          <cell r="M2719">
            <v>0</v>
          </cell>
          <cell r="N2719">
            <v>0</v>
          </cell>
          <cell r="P2719">
            <v>0</v>
          </cell>
        </row>
        <row r="2720">
          <cell r="A2720">
            <v>30012</v>
          </cell>
          <cell r="B2720">
            <v>1982</v>
          </cell>
          <cell r="C2720" t="str">
            <v>Mar</v>
          </cell>
          <cell r="D2720">
            <v>2</v>
          </cell>
          <cell r="F2720">
            <v>0</v>
          </cell>
          <cell r="G2720">
            <v>0</v>
          </cell>
          <cell r="H2720">
            <v>345</v>
          </cell>
          <cell r="I2720">
            <v>0.68400000000000005</v>
          </cell>
          <cell r="J2720">
            <v>0</v>
          </cell>
          <cell r="L2720">
            <v>0</v>
          </cell>
          <cell r="M2720">
            <v>0</v>
          </cell>
          <cell r="N2720">
            <v>0</v>
          </cell>
          <cell r="P2720">
            <v>0</v>
          </cell>
        </row>
        <row r="2721">
          <cell r="A2721">
            <v>30013</v>
          </cell>
          <cell r="B2721">
            <v>1982</v>
          </cell>
          <cell r="C2721" t="str">
            <v>Mar</v>
          </cell>
          <cell r="D2721">
            <v>3</v>
          </cell>
          <cell r="F2721">
            <v>0</v>
          </cell>
          <cell r="G2721">
            <v>0</v>
          </cell>
          <cell r="H2721">
            <v>411</v>
          </cell>
          <cell r="I2721">
            <v>0.81499999999999995</v>
          </cell>
          <cell r="J2721">
            <v>0</v>
          </cell>
          <cell r="L2721">
            <v>0</v>
          </cell>
          <cell r="M2721">
            <v>0</v>
          </cell>
          <cell r="N2721">
            <v>0</v>
          </cell>
          <cell r="P2721">
            <v>0</v>
          </cell>
        </row>
        <row r="2722">
          <cell r="A2722">
            <v>30014</v>
          </cell>
          <cell r="B2722">
            <v>1982</v>
          </cell>
          <cell r="C2722" t="str">
            <v>Mar</v>
          </cell>
          <cell r="D2722">
            <v>4</v>
          </cell>
          <cell r="F2722">
            <v>0</v>
          </cell>
          <cell r="G2722">
            <v>0</v>
          </cell>
          <cell r="H2722">
            <v>327</v>
          </cell>
          <cell r="I2722">
            <v>0.64900000000000002</v>
          </cell>
          <cell r="J2722">
            <v>0</v>
          </cell>
          <cell r="L2722">
            <v>0</v>
          </cell>
          <cell r="M2722">
            <v>0</v>
          </cell>
          <cell r="N2722">
            <v>0</v>
          </cell>
          <cell r="P2722">
            <v>0</v>
          </cell>
        </row>
        <row r="2723">
          <cell r="A2723">
            <v>30015</v>
          </cell>
          <cell r="B2723">
            <v>1982</v>
          </cell>
          <cell r="C2723" t="str">
            <v>Mar</v>
          </cell>
          <cell r="D2723">
            <v>5</v>
          </cell>
          <cell r="F2723">
            <v>0</v>
          </cell>
          <cell r="G2723">
            <v>0</v>
          </cell>
          <cell r="H2723">
            <v>303</v>
          </cell>
          <cell r="I2723">
            <v>0.60099999999999998</v>
          </cell>
          <cell r="J2723">
            <v>0</v>
          </cell>
          <cell r="L2723">
            <v>0</v>
          </cell>
          <cell r="M2723">
            <v>0</v>
          </cell>
          <cell r="N2723">
            <v>0</v>
          </cell>
          <cell r="P2723">
            <v>0</v>
          </cell>
        </row>
        <row r="2724">
          <cell r="A2724">
            <v>30016</v>
          </cell>
          <cell r="B2724">
            <v>1982</v>
          </cell>
          <cell r="C2724" t="str">
            <v>Mar</v>
          </cell>
          <cell r="D2724">
            <v>6</v>
          </cell>
          <cell r="F2724">
            <v>0</v>
          </cell>
          <cell r="G2724">
            <v>0</v>
          </cell>
          <cell r="H2724">
            <v>272</v>
          </cell>
          <cell r="I2724">
            <v>0.54</v>
          </cell>
          <cell r="J2724">
            <v>0</v>
          </cell>
          <cell r="L2724">
            <v>0</v>
          </cell>
          <cell r="M2724">
            <v>0</v>
          </cell>
          <cell r="N2724">
            <v>0</v>
          </cell>
          <cell r="P2724">
            <v>0</v>
          </cell>
        </row>
        <row r="2725">
          <cell r="A2725">
            <v>30017</v>
          </cell>
          <cell r="B2725">
            <v>1982</v>
          </cell>
          <cell r="C2725" t="str">
            <v>Mar</v>
          </cell>
          <cell r="D2725">
            <v>7</v>
          </cell>
          <cell r="F2725">
            <v>0</v>
          </cell>
          <cell r="G2725">
            <v>0</v>
          </cell>
          <cell r="H2725">
            <v>298</v>
          </cell>
          <cell r="I2725">
            <v>0.59099999999999997</v>
          </cell>
          <cell r="J2725">
            <v>0</v>
          </cell>
          <cell r="L2725">
            <v>0</v>
          </cell>
          <cell r="M2725">
            <v>0</v>
          </cell>
          <cell r="N2725">
            <v>0</v>
          </cell>
          <cell r="P2725">
            <v>0</v>
          </cell>
        </row>
        <row r="2726">
          <cell r="A2726">
            <v>30018</v>
          </cell>
          <cell r="B2726">
            <v>1982</v>
          </cell>
          <cell r="C2726" t="str">
            <v>Mar</v>
          </cell>
          <cell r="D2726">
            <v>8</v>
          </cell>
          <cell r="F2726">
            <v>0</v>
          </cell>
          <cell r="G2726">
            <v>0</v>
          </cell>
          <cell r="H2726">
            <v>277</v>
          </cell>
          <cell r="I2726">
            <v>0.54900000000000004</v>
          </cell>
          <cell r="J2726">
            <v>0</v>
          </cell>
          <cell r="L2726">
            <v>0</v>
          </cell>
          <cell r="M2726">
            <v>0</v>
          </cell>
          <cell r="N2726">
            <v>0</v>
          </cell>
          <cell r="P2726">
            <v>0</v>
          </cell>
        </row>
        <row r="2727">
          <cell r="A2727">
            <v>30019</v>
          </cell>
          <cell r="B2727">
            <v>1982</v>
          </cell>
          <cell r="C2727" t="str">
            <v>Mar</v>
          </cell>
          <cell r="D2727">
            <v>9</v>
          </cell>
          <cell r="F2727">
            <v>0</v>
          </cell>
          <cell r="G2727">
            <v>0</v>
          </cell>
          <cell r="H2727">
            <v>275</v>
          </cell>
          <cell r="I2727">
            <v>0.54500000000000004</v>
          </cell>
          <cell r="J2727">
            <v>0</v>
          </cell>
          <cell r="L2727">
            <v>0</v>
          </cell>
          <cell r="M2727">
            <v>0</v>
          </cell>
          <cell r="N2727">
            <v>0</v>
          </cell>
          <cell r="P2727">
            <v>0</v>
          </cell>
        </row>
        <row r="2728">
          <cell r="A2728">
            <v>30020</v>
          </cell>
          <cell r="B2728">
            <v>1982</v>
          </cell>
          <cell r="C2728" t="str">
            <v>Mar</v>
          </cell>
          <cell r="D2728">
            <v>10</v>
          </cell>
          <cell r="F2728">
            <v>0</v>
          </cell>
          <cell r="G2728">
            <v>0</v>
          </cell>
          <cell r="H2728">
            <v>263</v>
          </cell>
          <cell r="I2728">
            <v>0.52200000000000002</v>
          </cell>
          <cell r="J2728">
            <v>0</v>
          </cell>
          <cell r="L2728">
            <v>0</v>
          </cell>
          <cell r="M2728">
            <v>0</v>
          </cell>
          <cell r="N2728">
            <v>0</v>
          </cell>
          <cell r="P2728">
            <v>0</v>
          </cell>
        </row>
        <row r="2729">
          <cell r="A2729">
            <v>30021</v>
          </cell>
          <cell r="B2729">
            <v>1982</v>
          </cell>
          <cell r="C2729" t="str">
            <v>Mar</v>
          </cell>
          <cell r="D2729">
            <v>11</v>
          </cell>
          <cell r="F2729">
            <v>0</v>
          </cell>
          <cell r="G2729">
            <v>0</v>
          </cell>
          <cell r="H2729">
            <v>217</v>
          </cell>
          <cell r="I2729">
            <v>0.43</v>
          </cell>
          <cell r="J2729">
            <v>0</v>
          </cell>
          <cell r="L2729">
            <v>0</v>
          </cell>
          <cell r="M2729">
            <v>0</v>
          </cell>
          <cell r="N2729">
            <v>0</v>
          </cell>
          <cell r="P2729">
            <v>0</v>
          </cell>
        </row>
        <row r="2730">
          <cell r="A2730">
            <v>30022</v>
          </cell>
          <cell r="B2730">
            <v>1982</v>
          </cell>
          <cell r="C2730" t="str">
            <v>Mar</v>
          </cell>
          <cell r="D2730">
            <v>12</v>
          </cell>
          <cell r="F2730">
            <v>0</v>
          </cell>
          <cell r="G2730">
            <v>0</v>
          </cell>
          <cell r="H2730">
            <v>275</v>
          </cell>
          <cell r="I2730">
            <v>0.54500000000000004</v>
          </cell>
          <cell r="J2730">
            <v>0</v>
          </cell>
          <cell r="L2730">
            <v>0</v>
          </cell>
          <cell r="M2730">
            <v>0</v>
          </cell>
          <cell r="N2730">
            <v>0</v>
          </cell>
          <cell r="P2730">
            <v>0</v>
          </cell>
        </row>
        <row r="2731">
          <cell r="A2731">
            <v>30023</v>
          </cell>
          <cell r="B2731">
            <v>1982</v>
          </cell>
          <cell r="C2731" t="str">
            <v>Mar</v>
          </cell>
          <cell r="D2731">
            <v>13</v>
          </cell>
          <cell r="F2731">
            <v>0</v>
          </cell>
          <cell r="G2731">
            <v>0</v>
          </cell>
          <cell r="H2731">
            <v>253</v>
          </cell>
          <cell r="I2731">
            <v>0.502</v>
          </cell>
          <cell r="J2731">
            <v>0</v>
          </cell>
          <cell r="L2731">
            <v>0</v>
          </cell>
          <cell r="M2731">
            <v>0</v>
          </cell>
          <cell r="N2731">
            <v>0</v>
          </cell>
          <cell r="P2731">
            <v>0</v>
          </cell>
        </row>
        <row r="2732">
          <cell r="A2732">
            <v>30024</v>
          </cell>
          <cell r="B2732">
            <v>1982</v>
          </cell>
          <cell r="C2732" t="str">
            <v>Mar</v>
          </cell>
          <cell r="D2732">
            <v>14</v>
          </cell>
          <cell r="F2732">
            <v>0</v>
          </cell>
          <cell r="G2732">
            <v>0</v>
          </cell>
          <cell r="H2732">
            <v>245</v>
          </cell>
          <cell r="I2732">
            <v>0.48599999999999999</v>
          </cell>
          <cell r="J2732">
            <v>0</v>
          </cell>
          <cell r="L2732">
            <v>0</v>
          </cell>
          <cell r="M2732">
            <v>0</v>
          </cell>
          <cell r="N2732">
            <v>0</v>
          </cell>
          <cell r="P2732">
            <v>0</v>
          </cell>
        </row>
        <row r="2733">
          <cell r="A2733">
            <v>30025</v>
          </cell>
          <cell r="B2733">
            <v>1982</v>
          </cell>
          <cell r="C2733" t="str">
            <v>Mar</v>
          </cell>
          <cell r="D2733">
            <v>15</v>
          </cell>
          <cell r="F2733">
            <v>0</v>
          </cell>
          <cell r="G2733">
            <v>0</v>
          </cell>
          <cell r="H2733">
            <v>258</v>
          </cell>
          <cell r="I2733">
            <v>0.51200000000000001</v>
          </cell>
          <cell r="J2733">
            <v>0</v>
          </cell>
          <cell r="L2733">
            <v>0</v>
          </cell>
          <cell r="M2733">
            <v>0</v>
          </cell>
          <cell r="N2733">
            <v>0</v>
          </cell>
          <cell r="P2733">
            <v>0</v>
          </cell>
        </row>
        <row r="2734">
          <cell r="A2734">
            <v>30026</v>
          </cell>
          <cell r="B2734">
            <v>1982</v>
          </cell>
          <cell r="C2734" t="str">
            <v>Mar</v>
          </cell>
          <cell r="D2734">
            <v>16</v>
          </cell>
          <cell r="F2734">
            <v>0</v>
          </cell>
          <cell r="G2734">
            <v>0</v>
          </cell>
          <cell r="H2734">
            <v>340</v>
          </cell>
          <cell r="I2734">
            <v>0.67400000000000004</v>
          </cell>
          <cell r="J2734">
            <v>0</v>
          </cell>
          <cell r="L2734">
            <v>0</v>
          </cell>
          <cell r="M2734">
            <v>0</v>
          </cell>
          <cell r="N2734">
            <v>0</v>
          </cell>
          <cell r="P2734">
            <v>0</v>
          </cell>
        </row>
        <row r="2735">
          <cell r="A2735">
            <v>30027</v>
          </cell>
          <cell r="B2735">
            <v>1982</v>
          </cell>
          <cell r="C2735" t="str">
            <v>Mar</v>
          </cell>
          <cell r="D2735">
            <v>17</v>
          </cell>
          <cell r="F2735">
            <v>0</v>
          </cell>
          <cell r="G2735">
            <v>0</v>
          </cell>
          <cell r="H2735">
            <v>383</v>
          </cell>
          <cell r="I2735">
            <v>0.76</v>
          </cell>
          <cell r="J2735">
            <v>0</v>
          </cell>
          <cell r="L2735">
            <v>0</v>
          </cell>
          <cell r="M2735">
            <v>0</v>
          </cell>
          <cell r="N2735">
            <v>0</v>
          </cell>
          <cell r="P2735">
            <v>0</v>
          </cell>
        </row>
        <row r="2736">
          <cell r="A2736">
            <v>30028</v>
          </cell>
          <cell r="B2736">
            <v>1982</v>
          </cell>
          <cell r="C2736" t="str">
            <v>Mar</v>
          </cell>
          <cell r="D2736">
            <v>18</v>
          </cell>
          <cell r="F2736">
            <v>0</v>
          </cell>
          <cell r="G2736">
            <v>0</v>
          </cell>
          <cell r="H2736">
            <v>353</v>
          </cell>
          <cell r="I2736">
            <v>0.7</v>
          </cell>
          <cell r="J2736">
            <v>0</v>
          </cell>
          <cell r="L2736">
            <v>0</v>
          </cell>
          <cell r="M2736">
            <v>0</v>
          </cell>
          <cell r="N2736">
            <v>0</v>
          </cell>
          <cell r="P2736">
            <v>0</v>
          </cell>
        </row>
        <row r="2737">
          <cell r="A2737">
            <v>30029</v>
          </cell>
          <cell r="B2737">
            <v>1982</v>
          </cell>
          <cell r="C2737" t="str">
            <v>Mar</v>
          </cell>
          <cell r="D2737">
            <v>19</v>
          </cell>
          <cell r="F2737">
            <v>0</v>
          </cell>
          <cell r="G2737">
            <v>0</v>
          </cell>
          <cell r="H2737">
            <v>353</v>
          </cell>
          <cell r="I2737">
            <v>0.7</v>
          </cell>
          <cell r="J2737">
            <v>0</v>
          </cell>
          <cell r="L2737">
            <v>0</v>
          </cell>
          <cell r="M2737">
            <v>0</v>
          </cell>
          <cell r="N2737">
            <v>0</v>
          </cell>
          <cell r="P2737">
            <v>0</v>
          </cell>
        </row>
        <row r="2738">
          <cell r="A2738">
            <v>30030</v>
          </cell>
          <cell r="B2738">
            <v>1982</v>
          </cell>
          <cell r="C2738" t="str">
            <v>Mar</v>
          </cell>
          <cell r="D2738">
            <v>20</v>
          </cell>
          <cell r="F2738">
            <v>0</v>
          </cell>
          <cell r="G2738">
            <v>0</v>
          </cell>
          <cell r="H2738">
            <v>367</v>
          </cell>
          <cell r="I2738">
            <v>0.72799999999999998</v>
          </cell>
          <cell r="J2738">
            <v>0</v>
          </cell>
          <cell r="L2738">
            <v>0</v>
          </cell>
          <cell r="M2738">
            <v>0</v>
          </cell>
          <cell r="N2738">
            <v>0</v>
          </cell>
          <cell r="P2738">
            <v>0</v>
          </cell>
        </row>
        <row r="2739">
          <cell r="A2739">
            <v>30031</v>
          </cell>
          <cell r="B2739">
            <v>1982</v>
          </cell>
          <cell r="C2739" t="str">
            <v>Mar</v>
          </cell>
          <cell r="D2739">
            <v>21</v>
          </cell>
          <cell r="F2739">
            <v>0</v>
          </cell>
          <cell r="G2739">
            <v>0</v>
          </cell>
          <cell r="H2739">
            <v>354</v>
          </cell>
          <cell r="I2739">
            <v>0.70199999999999996</v>
          </cell>
          <cell r="J2739">
            <v>0</v>
          </cell>
          <cell r="L2739">
            <v>0</v>
          </cell>
          <cell r="M2739">
            <v>0</v>
          </cell>
          <cell r="N2739">
            <v>0</v>
          </cell>
          <cell r="P2739">
            <v>0</v>
          </cell>
        </row>
        <row r="2740">
          <cell r="A2740">
            <v>30032</v>
          </cell>
          <cell r="B2740">
            <v>1982</v>
          </cell>
          <cell r="C2740" t="str">
            <v>Mar</v>
          </cell>
          <cell r="D2740">
            <v>22</v>
          </cell>
          <cell r="F2740">
            <v>0</v>
          </cell>
          <cell r="G2740">
            <v>0</v>
          </cell>
          <cell r="H2740">
            <v>344</v>
          </cell>
          <cell r="I2740">
            <v>0.68200000000000005</v>
          </cell>
          <cell r="J2740">
            <v>0</v>
          </cell>
          <cell r="L2740">
            <v>0</v>
          </cell>
          <cell r="M2740">
            <v>0</v>
          </cell>
          <cell r="N2740">
            <v>0</v>
          </cell>
          <cell r="P2740">
            <v>0</v>
          </cell>
        </row>
        <row r="2741">
          <cell r="A2741">
            <v>30033</v>
          </cell>
          <cell r="B2741">
            <v>1982</v>
          </cell>
          <cell r="C2741" t="str">
            <v>Mar</v>
          </cell>
          <cell r="D2741">
            <v>23</v>
          </cell>
          <cell r="F2741">
            <v>0</v>
          </cell>
          <cell r="G2741">
            <v>0</v>
          </cell>
          <cell r="H2741">
            <v>337</v>
          </cell>
          <cell r="I2741">
            <v>0.66800000000000004</v>
          </cell>
          <cell r="J2741">
            <v>0</v>
          </cell>
          <cell r="L2741">
            <v>0</v>
          </cell>
          <cell r="M2741">
            <v>0</v>
          </cell>
          <cell r="N2741">
            <v>0</v>
          </cell>
          <cell r="P2741">
            <v>0</v>
          </cell>
        </row>
        <row r="2742">
          <cell r="A2742">
            <v>30034</v>
          </cell>
          <cell r="B2742">
            <v>1982</v>
          </cell>
          <cell r="C2742" t="str">
            <v>Mar</v>
          </cell>
          <cell r="D2742">
            <v>24</v>
          </cell>
          <cell r="F2742">
            <v>0</v>
          </cell>
          <cell r="G2742">
            <v>0</v>
          </cell>
          <cell r="H2742">
            <v>322</v>
          </cell>
          <cell r="I2742">
            <v>0.63900000000000001</v>
          </cell>
          <cell r="J2742">
            <v>0</v>
          </cell>
          <cell r="L2742">
            <v>0</v>
          </cell>
          <cell r="M2742">
            <v>0</v>
          </cell>
          <cell r="N2742">
            <v>0</v>
          </cell>
          <cell r="P2742">
            <v>0</v>
          </cell>
        </row>
        <row r="2743">
          <cell r="A2743">
            <v>30035</v>
          </cell>
          <cell r="B2743">
            <v>1982</v>
          </cell>
          <cell r="C2743" t="str">
            <v>Mar</v>
          </cell>
          <cell r="D2743">
            <v>25</v>
          </cell>
          <cell r="F2743">
            <v>0</v>
          </cell>
          <cell r="G2743">
            <v>0</v>
          </cell>
          <cell r="H2743">
            <v>262</v>
          </cell>
          <cell r="I2743">
            <v>0.52</v>
          </cell>
          <cell r="J2743">
            <v>0</v>
          </cell>
          <cell r="L2743">
            <v>0</v>
          </cell>
          <cell r="M2743">
            <v>0</v>
          </cell>
          <cell r="N2743">
            <v>0</v>
          </cell>
          <cell r="P2743">
            <v>0</v>
          </cell>
        </row>
        <row r="2744">
          <cell r="A2744">
            <v>30036</v>
          </cell>
          <cell r="B2744">
            <v>1982</v>
          </cell>
          <cell r="C2744" t="str">
            <v>Mar</v>
          </cell>
          <cell r="D2744">
            <v>26</v>
          </cell>
          <cell r="F2744">
            <v>0</v>
          </cell>
          <cell r="G2744">
            <v>0</v>
          </cell>
          <cell r="H2744">
            <v>307</v>
          </cell>
          <cell r="I2744">
            <v>0.60899999999999999</v>
          </cell>
          <cell r="J2744">
            <v>0</v>
          </cell>
          <cell r="L2744">
            <v>0</v>
          </cell>
          <cell r="M2744">
            <v>0</v>
          </cell>
          <cell r="N2744">
            <v>0</v>
          </cell>
          <cell r="P2744">
            <v>0</v>
          </cell>
        </row>
        <row r="2745">
          <cell r="A2745">
            <v>30037</v>
          </cell>
          <cell r="B2745">
            <v>1982</v>
          </cell>
          <cell r="C2745" t="str">
            <v>Mar</v>
          </cell>
          <cell r="D2745">
            <v>27</v>
          </cell>
          <cell r="F2745">
            <v>0</v>
          </cell>
          <cell r="G2745">
            <v>0</v>
          </cell>
          <cell r="H2745">
            <v>295</v>
          </cell>
          <cell r="I2745">
            <v>0.58499999999999996</v>
          </cell>
          <cell r="J2745">
            <v>0</v>
          </cell>
          <cell r="L2745">
            <v>0</v>
          </cell>
          <cell r="M2745">
            <v>0</v>
          </cell>
          <cell r="N2745">
            <v>0</v>
          </cell>
          <cell r="P2745">
            <v>0</v>
          </cell>
        </row>
        <row r="2746">
          <cell r="A2746">
            <v>30038</v>
          </cell>
          <cell r="B2746">
            <v>1982</v>
          </cell>
          <cell r="C2746" t="str">
            <v>Mar</v>
          </cell>
          <cell r="D2746">
            <v>28</v>
          </cell>
          <cell r="F2746">
            <v>0</v>
          </cell>
          <cell r="G2746">
            <v>0</v>
          </cell>
          <cell r="H2746">
            <v>293</v>
          </cell>
          <cell r="I2746">
            <v>0.58099999999999996</v>
          </cell>
          <cell r="J2746">
            <v>0</v>
          </cell>
          <cell r="L2746">
            <v>0</v>
          </cell>
          <cell r="M2746">
            <v>0</v>
          </cell>
          <cell r="N2746">
            <v>0</v>
          </cell>
          <cell r="P2746">
            <v>0</v>
          </cell>
        </row>
        <row r="2747">
          <cell r="A2747">
            <v>30039</v>
          </cell>
          <cell r="B2747">
            <v>1982</v>
          </cell>
          <cell r="C2747" t="str">
            <v>Mar</v>
          </cell>
          <cell r="D2747">
            <v>29</v>
          </cell>
          <cell r="F2747">
            <v>0</v>
          </cell>
          <cell r="G2747">
            <v>0</v>
          </cell>
          <cell r="H2747">
            <v>304</v>
          </cell>
          <cell r="I2747">
            <v>0.60299999999999998</v>
          </cell>
          <cell r="J2747">
            <v>0</v>
          </cell>
          <cell r="L2747">
            <v>0</v>
          </cell>
          <cell r="M2747">
            <v>0</v>
          </cell>
          <cell r="N2747">
            <v>0</v>
          </cell>
          <cell r="P2747">
            <v>0</v>
          </cell>
        </row>
        <row r="2748">
          <cell r="A2748">
            <v>30040</v>
          </cell>
          <cell r="B2748">
            <v>1982</v>
          </cell>
          <cell r="C2748" t="str">
            <v>Mar</v>
          </cell>
          <cell r="D2748">
            <v>30</v>
          </cell>
          <cell r="F2748">
            <v>0</v>
          </cell>
          <cell r="G2748">
            <v>0</v>
          </cell>
          <cell r="H2748">
            <v>330</v>
          </cell>
          <cell r="I2748">
            <v>0.65500000000000003</v>
          </cell>
          <cell r="J2748">
            <v>0</v>
          </cell>
          <cell r="L2748">
            <v>0</v>
          </cell>
          <cell r="M2748">
            <v>0</v>
          </cell>
          <cell r="N2748">
            <v>0</v>
          </cell>
          <cell r="P2748">
            <v>0</v>
          </cell>
        </row>
        <row r="2749">
          <cell r="A2749">
            <v>30041</v>
          </cell>
          <cell r="B2749">
            <v>1982</v>
          </cell>
          <cell r="C2749" t="str">
            <v>Mar</v>
          </cell>
          <cell r="D2749">
            <v>31</v>
          </cell>
          <cell r="F2749">
            <v>0</v>
          </cell>
          <cell r="G2749">
            <v>0</v>
          </cell>
          <cell r="H2749">
            <v>297</v>
          </cell>
          <cell r="I2749">
            <v>0.58899999999999997</v>
          </cell>
          <cell r="J2749">
            <v>0</v>
          </cell>
          <cell r="L2749">
            <v>0</v>
          </cell>
          <cell r="M2749">
            <v>0</v>
          </cell>
          <cell r="N2749">
            <v>0</v>
          </cell>
          <cell r="P2749">
            <v>0</v>
          </cell>
        </row>
        <row r="2750">
          <cell r="A2750">
            <v>30042</v>
          </cell>
          <cell r="B2750">
            <v>1982</v>
          </cell>
          <cell r="C2750" t="str">
            <v>Apr</v>
          </cell>
          <cell r="D2750">
            <v>1</v>
          </cell>
          <cell r="F2750">
            <v>0</v>
          </cell>
          <cell r="G2750">
            <v>0</v>
          </cell>
          <cell r="H2750">
            <v>337</v>
          </cell>
          <cell r="I2750">
            <v>0.66800000000000004</v>
          </cell>
          <cell r="J2750">
            <v>0</v>
          </cell>
          <cell r="L2750">
            <v>0</v>
          </cell>
          <cell r="M2750">
            <v>0</v>
          </cell>
          <cell r="N2750">
            <v>0</v>
          </cell>
          <cell r="P2750">
            <v>0</v>
          </cell>
        </row>
        <row r="2751">
          <cell r="A2751">
            <v>30043</v>
          </cell>
          <cell r="B2751">
            <v>1982</v>
          </cell>
          <cell r="C2751" t="str">
            <v>Apr</v>
          </cell>
          <cell r="D2751">
            <v>2</v>
          </cell>
          <cell r="F2751">
            <v>0</v>
          </cell>
          <cell r="G2751">
            <v>0</v>
          </cell>
          <cell r="H2751">
            <v>472</v>
          </cell>
          <cell r="I2751">
            <v>0.93600000000000005</v>
          </cell>
          <cell r="J2751">
            <v>0</v>
          </cell>
          <cell r="L2751">
            <v>0</v>
          </cell>
          <cell r="M2751">
            <v>0</v>
          </cell>
          <cell r="N2751">
            <v>0</v>
          </cell>
          <cell r="P2751">
            <v>0</v>
          </cell>
        </row>
        <row r="2752">
          <cell r="A2752">
            <v>30044</v>
          </cell>
          <cell r="B2752">
            <v>1982</v>
          </cell>
          <cell r="C2752" t="str">
            <v>Apr</v>
          </cell>
          <cell r="D2752">
            <v>3</v>
          </cell>
          <cell r="F2752">
            <v>0</v>
          </cell>
          <cell r="G2752">
            <v>0</v>
          </cell>
          <cell r="H2752">
            <v>808</v>
          </cell>
          <cell r="I2752">
            <v>1.603</v>
          </cell>
          <cell r="J2752">
            <v>0</v>
          </cell>
          <cell r="L2752">
            <v>0</v>
          </cell>
          <cell r="M2752">
            <v>0</v>
          </cell>
          <cell r="N2752">
            <v>0</v>
          </cell>
          <cell r="P2752">
            <v>0</v>
          </cell>
        </row>
        <row r="2753">
          <cell r="A2753">
            <v>30045</v>
          </cell>
          <cell r="B2753">
            <v>1982</v>
          </cell>
          <cell r="C2753" t="str">
            <v>Apr</v>
          </cell>
          <cell r="D2753">
            <v>4</v>
          </cell>
          <cell r="F2753">
            <v>0</v>
          </cell>
          <cell r="G2753">
            <v>0</v>
          </cell>
          <cell r="H2753">
            <v>842</v>
          </cell>
          <cell r="I2753">
            <v>1.67</v>
          </cell>
          <cell r="J2753">
            <v>0</v>
          </cell>
          <cell r="L2753">
            <v>0</v>
          </cell>
          <cell r="M2753">
            <v>0</v>
          </cell>
          <cell r="N2753">
            <v>0</v>
          </cell>
          <cell r="P2753">
            <v>0</v>
          </cell>
        </row>
        <row r="2754">
          <cell r="A2754">
            <v>30046</v>
          </cell>
          <cell r="B2754">
            <v>1982</v>
          </cell>
          <cell r="C2754" t="str">
            <v>Apr</v>
          </cell>
          <cell r="D2754">
            <v>5</v>
          </cell>
          <cell r="F2754">
            <v>0</v>
          </cell>
          <cell r="G2754">
            <v>0</v>
          </cell>
          <cell r="H2754">
            <v>780</v>
          </cell>
          <cell r="I2754">
            <v>1.5469999999999999</v>
          </cell>
          <cell r="J2754">
            <v>0</v>
          </cell>
          <cell r="L2754">
            <v>0</v>
          </cell>
          <cell r="M2754">
            <v>0</v>
          </cell>
          <cell r="N2754">
            <v>0</v>
          </cell>
          <cell r="P2754">
            <v>0</v>
          </cell>
        </row>
        <row r="2755">
          <cell r="A2755">
            <v>30047</v>
          </cell>
          <cell r="B2755">
            <v>1982</v>
          </cell>
          <cell r="C2755" t="str">
            <v>Apr</v>
          </cell>
          <cell r="D2755">
            <v>6</v>
          </cell>
          <cell r="F2755">
            <v>0</v>
          </cell>
          <cell r="G2755">
            <v>0</v>
          </cell>
          <cell r="H2755">
            <v>800</v>
          </cell>
          <cell r="I2755">
            <v>1.587</v>
          </cell>
          <cell r="J2755">
            <v>0</v>
          </cell>
          <cell r="L2755">
            <v>0</v>
          </cell>
          <cell r="M2755">
            <v>0</v>
          </cell>
          <cell r="N2755">
            <v>0</v>
          </cell>
          <cell r="P2755">
            <v>0</v>
          </cell>
        </row>
        <row r="2756">
          <cell r="A2756">
            <v>30048</v>
          </cell>
          <cell r="B2756">
            <v>1982</v>
          </cell>
          <cell r="C2756" t="str">
            <v>Apr</v>
          </cell>
          <cell r="D2756">
            <v>7</v>
          </cell>
          <cell r="F2756">
            <v>0</v>
          </cell>
          <cell r="G2756">
            <v>0</v>
          </cell>
          <cell r="H2756">
            <v>580</v>
          </cell>
          <cell r="I2756">
            <v>1.1499999999999999</v>
          </cell>
          <cell r="J2756">
            <v>0</v>
          </cell>
          <cell r="L2756">
            <v>0</v>
          </cell>
          <cell r="M2756">
            <v>0</v>
          </cell>
          <cell r="N2756">
            <v>0</v>
          </cell>
          <cell r="P2756">
            <v>0</v>
          </cell>
        </row>
        <row r="2757">
          <cell r="A2757">
            <v>30049</v>
          </cell>
          <cell r="B2757">
            <v>1982</v>
          </cell>
          <cell r="C2757" t="str">
            <v>Apr</v>
          </cell>
          <cell r="D2757">
            <v>8</v>
          </cell>
          <cell r="F2757">
            <v>0</v>
          </cell>
          <cell r="G2757">
            <v>0</v>
          </cell>
          <cell r="H2757">
            <v>421</v>
          </cell>
          <cell r="I2757">
            <v>0.83499999999999996</v>
          </cell>
          <cell r="J2757">
            <v>0</v>
          </cell>
          <cell r="L2757">
            <v>0</v>
          </cell>
          <cell r="M2757">
            <v>0</v>
          </cell>
          <cell r="N2757">
            <v>0</v>
          </cell>
          <cell r="P2757">
            <v>0</v>
          </cell>
        </row>
        <row r="2758">
          <cell r="A2758">
            <v>30050</v>
          </cell>
          <cell r="B2758">
            <v>1982</v>
          </cell>
          <cell r="C2758" t="str">
            <v>Apr</v>
          </cell>
          <cell r="D2758">
            <v>9</v>
          </cell>
          <cell r="F2758">
            <v>0</v>
          </cell>
          <cell r="G2758">
            <v>0</v>
          </cell>
          <cell r="H2758">
            <v>520</v>
          </cell>
          <cell r="I2758">
            <v>1.0309999999999999</v>
          </cell>
          <cell r="J2758">
            <v>0</v>
          </cell>
          <cell r="L2758">
            <v>0</v>
          </cell>
          <cell r="M2758">
            <v>0</v>
          </cell>
          <cell r="N2758">
            <v>0</v>
          </cell>
          <cell r="P2758">
            <v>0</v>
          </cell>
        </row>
        <row r="2759">
          <cell r="A2759">
            <v>30051</v>
          </cell>
          <cell r="B2759">
            <v>1982</v>
          </cell>
          <cell r="C2759" t="str">
            <v>Apr</v>
          </cell>
          <cell r="D2759">
            <v>10</v>
          </cell>
          <cell r="F2759">
            <v>0</v>
          </cell>
          <cell r="G2759">
            <v>0</v>
          </cell>
          <cell r="H2759">
            <v>697</v>
          </cell>
          <cell r="I2759">
            <v>1.3819999999999999</v>
          </cell>
          <cell r="J2759">
            <v>0</v>
          </cell>
          <cell r="L2759">
            <v>0</v>
          </cell>
          <cell r="M2759">
            <v>0</v>
          </cell>
          <cell r="N2759">
            <v>0</v>
          </cell>
          <cell r="P2759">
            <v>0</v>
          </cell>
        </row>
        <row r="2760">
          <cell r="A2760">
            <v>30052</v>
          </cell>
          <cell r="B2760">
            <v>1982</v>
          </cell>
          <cell r="C2760" t="str">
            <v>Apr</v>
          </cell>
          <cell r="D2760">
            <v>11</v>
          </cell>
          <cell r="F2760">
            <v>0</v>
          </cell>
          <cell r="G2760">
            <v>0</v>
          </cell>
          <cell r="H2760">
            <v>1449</v>
          </cell>
          <cell r="I2760">
            <v>2.8740000000000001</v>
          </cell>
          <cell r="J2760">
            <v>0</v>
          </cell>
          <cell r="L2760">
            <v>0</v>
          </cell>
          <cell r="M2760">
            <v>0</v>
          </cell>
          <cell r="N2760">
            <v>0</v>
          </cell>
          <cell r="P2760">
            <v>0</v>
          </cell>
        </row>
        <row r="2761">
          <cell r="A2761">
            <v>30053</v>
          </cell>
          <cell r="B2761">
            <v>1982</v>
          </cell>
          <cell r="C2761" t="str">
            <v>Apr</v>
          </cell>
          <cell r="D2761">
            <v>12</v>
          </cell>
          <cell r="F2761">
            <v>0</v>
          </cell>
          <cell r="G2761">
            <v>0</v>
          </cell>
          <cell r="H2761">
            <v>2555</v>
          </cell>
          <cell r="I2761">
            <v>5.0679999999999996</v>
          </cell>
          <cell r="J2761">
            <v>0</v>
          </cell>
          <cell r="L2761">
            <v>0</v>
          </cell>
          <cell r="M2761">
            <v>0</v>
          </cell>
          <cell r="N2761">
            <v>0</v>
          </cell>
          <cell r="P2761">
            <v>0</v>
          </cell>
        </row>
        <row r="2762">
          <cell r="A2762">
            <v>30054</v>
          </cell>
          <cell r="B2762">
            <v>1982</v>
          </cell>
          <cell r="C2762" t="str">
            <v>Apr</v>
          </cell>
          <cell r="D2762">
            <v>13</v>
          </cell>
          <cell r="F2762">
            <v>0</v>
          </cell>
          <cell r="G2762">
            <v>0</v>
          </cell>
          <cell r="H2762">
            <v>3100</v>
          </cell>
          <cell r="I2762">
            <v>6.149</v>
          </cell>
          <cell r="J2762">
            <v>0</v>
          </cell>
          <cell r="L2762">
            <v>0</v>
          </cell>
          <cell r="M2762">
            <v>0</v>
          </cell>
          <cell r="N2762">
            <v>0</v>
          </cell>
          <cell r="P2762">
            <v>0</v>
          </cell>
        </row>
        <row r="2763">
          <cell r="A2763">
            <v>30055</v>
          </cell>
          <cell r="B2763">
            <v>1982</v>
          </cell>
          <cell r="C2763" t="str">
            <v>Apr</v>
          </cell>
          <cell r="D2763">
            <v>14</v>
          </cell>
          <cell r="F2763">
            <v>0</v>
          </cell>
          <cell r="G2763">
            <v>0</v>
          </cell>
          <cell r="H2763">
            <v>2494</v>
          </cell>
          <cell r="I2763">
            <v>4.9470000000000001</v>
          </cell>
          <cell r="J2763">
            <v>0</v>
          </cell>
          <cell r="L2763">
            <v>0</v>
          </cell>
          <cell r="M2763">
            <v>0</v>
          </cell>
          <cell r="N2763">
            <v>0</v>
          </cell>
          <cell r="P2763">
            <v>0</v>
          </cell>
        </row>
        <row r="2764">
          <cell r="A2764">
            <v>30056</v>
          </cell>
          <cell r="B2764">
            <v>1982</v>
          </cell>
          <cell r="C2764" t="str">
            <v>Apr</v>
          </cell>
          <cell r="D2764">
            <v>15</v>
          </cell>
          <cell r="F2764">
            <v>0</v>
          </cell>
          <cell r="G2764">
            <v>0</v>
          </cell>
          <cell r="H2764">
            <v>2008</v>
          </cell>
          <cell r="I2764">
            <v>3.9830000000000001</v>
          </cell>
          <cell r="J2764">
            <v>0</v>
          </cell>
          <cell r="L2764">
            <v>0</v>
          </cell>
          <cell r="M2764">
            <v>0</v>
          </cell>
          <cell r="N2764">
            <v>0</v>
          </cell>
          <cell r="P2764">
            <v>0</v>
          </cell>
        </row>
        <row r="2765">
          <cell r="A2765">
            <v>30057</v>
          </cell>
          <cell r="B2765">
            <v>1982</v>
          </cell>
          <cell r="C2765" t="str">
            <v>Apr</v>
          </cell>
          <cell r="D2765">
            <v>16</v>
          </cell>
          <cell r="F2765">
            <v>0</v>
          </cell>
          <cell r="G2765">
            <v>0</v>
          </cell>
          <cell r="H2765">
            <v>1445</v>
          </cell>
          <cell r="I2765">
            <v>2.8660000000000001</v>
          </cell>
          <cell r="J2765">
            <v>0</v>
          </cell>
          <cell r="L2765">
            <v>0</v>
          </cell>
          <cell r="M2765">
            <v>0</v>
          </cell>
          <cell r="N2765">
            <v>0</v>
          </cell>
          <cell r="P2765">
            <v>0</v>
          </cell>
        </row>
        <row r="2766">
          <cell r="A2766">
            <v>30058</v>
          </cell>
          <cell r="B2766">
            <v>1982</v>
          </cell>
          <cell r="C2766" t="str">
            <v>Apr</v>
          </cell>
          <cell r="D2766">
            <v>17</v>
          </cell>
          <cell r="F2766">
            <v>0</v>
          </cell>
          <cell r="G2766">
            <v>0</v>
          </cell>
          <cell r="H2766">
            <v>1055</v>
          </cell>
          <cell r="I2766">
            <v>2.093</v>
          </cell>
          <cell r="J2766">
            <v>0</v>
          </cell>
          <cell r="L2766">
            <v>0</v>
          </cell>
          <cell r="M2766">
            <v>0</v>
          </cell>
          <cell r="N2766">
            <v>0</v>
          </cell>
          <cell r="P2766">
            <v>0</v>
          </cell>
        </row>
        <row r="2767">
          <cell r="A2767">
            <v>30059</v>
          </cell>
          <cell r="B2767">
            <v>1982</v>
          </cell>
          <cell r="C2767" t="str">
            <v>Apr</v>
          </cell>
          <cell r="D2767">
            <v>18</v>
          </cell>
          <cell r="F2767">
            <v>0</v>
          </cell>
          <cell r="G2767">
            <v>0</v>
          </cell>
          <cell r="H2767">
            <v>951</v>
          </cell>
          <cell r="I2767">
            <v>1.8859999999999999</v>
          </cell>
          <cell r="J2767">
            <v>0</v>
          </cell>
          <cell r="L2767">
            <v>0</v>
          </cell>
          <cell r="M2767">
            <v>0</v>
          </cell>
          <cell r="N2767">
            <v>0</v>
          </cell>
          <cell r="P2767">
            <v>0</v>
          </cell>
        </row>
        <row r="2768">
          <cell r="A2768">
            <v>30060</v>
          </cell>
          <cell r="B2768">
            <v>1982</v>
          </cell>
          <cell r="C2768" t="str">
            <v>Apr</v>
          </cell>
          <cell r="D2768">
            <v>19</v>
          </cell>
          <cell r="F2768">
            <v>0</v>
          </cell>
          <cell r="G2768">
            <v>0</v>
          </cell>
          <cell r="H2768">
            <v>851</v>
          </cell>
          <cell r="I2768">
            <v>1.6879999999999999</v>
          </cell>
          <cell r="J2768">
            <v>0</v>
          </cell>
          <cell r="L2768">
            <v>0</v>
          </cell>
          <cell r="M2768">
            <v>34</v>
          </cell>
          <cell r="N2768">
            <v>6.7000000000000004E-2</v>
          </cell>
          <cell r="P2768">
            <v>0</v>
          </cell>
        </row>
        <row r="2769">
          <cell r="A2769">
            <v>30061</v>
          </cell>
          <cell r="B2769">
            <v>1982</v>
          </cell>
          <cell r="C2769" t="str">
            <v>Apr</v>
          </cell>
          <cell r="D2769">
            <v>20</v>
          </cell>
          <cell r="F2769">
            <v>0</v>
          </cell>
          <cell r="G2769">
            <v>0</v>
          </cell>
          <cell r="H2769">
            <v>811</v>
          </cell>
          <cell r="I2769">
            <v>1.609</v>
          </cell>
          <cell r="J2769">
            <v>0</v>
          </cell>
          <cell r="L2769">
            <v>0</v>
          </cell>
          <cell r="M2769">
            <v>75</v>
          </cell>
          <cell r="N2769">
            <v>0.14899999999999999</v>
          </cell>
          <cell r="P2769">
            <v>0</v>
          </cell>
        </row>
        <row r="2770">
          <cell r="A2770">
            <v>30062</v>
          </cell>
          <cell r="B2770">
            <v>1982</v>
          </cell>
          <cell r="C2770" t="str">
            <v>Apr</v>
          </cell>
          <cell r="D2770">
            <v>21</v>
          </cell>
          <cell r="F2770">
            <v>75</v>
          </cell>
          <cell r="G2770">
            <v>0.14899999999999999</v>
          </cell>
          <cell r="H2770">
            <v>686</v>
          </cell>
          <cell r="I2770">
            <v>1.361</v>
          </cell>
          <cell r="J2770">
            <v>0</v>
          </cell>
          <cell r="L2770">
            <v>0</v>
          </cell>
          <cell r="M2770">
            <v>75</v>
          </cell>
          <cell r="N2770">
            <v>0.14899999999999999</v>
          </cell>
          <cell r="P2770">
            <v>0</v>
          </cell>
        </row>
        <row r="2771">
          <cell r="A2771">
            <v>30063</v>
          </cell>
          <cell r="B2771">
            <v>1982</v>
          </cell>
          <cell r="C2771" t="str">
            <v>Apr</v>
          </cell>
          <cell r="D2771">
            <v>22</v>
          </cell>
          <cell r="F2771">
            <v>75</v>
          </cell>
          <cell r="G2771">
            <v>0.14899999999999999</v>
          </cell>
          <cell r="H2771">
            <v>617</v>
          </cell>
          <cell r="I2771">
            <v>1.224</v>
          </cell>
          <cell r="J2771">
            <v>0</v>
          </cell>
          <cell r="L2771">
            <v>0</v>
          </cell>
          <cell r="M2771">
            <v>75</v>
          </cell>
          <cell r="N2771">
            <v>0.14899999999999999</v>
          </cell>
          <cell r="P2771">
            <v>0</v>
          </cell>
        </row>
        <row r="2772">
          <cell r="A2772">
            <v>30064</v>
          </cell>
          <cell r="B2772">
            <v>1982</v>
          </cell>
          <cell r="C2772" t="str">
            <v>Apr</v>
          </cell>
          <cell r="D2772">
            <v>23</v>
          </cell>
          <cell r="F2772">
            <v>75</v>
          </cell>
          <cell r="G2772">
            <v>0.14899999999999999</v>
          </cell>
          <cell r="H2772">
            <v>454</v>
          </cell>
          <cell r="I2772">
            <v>0.9</v>
          </cell>
          <cell r="J2772">
            <v>0</v>
          </cell>
          <cell r="L2772">
            <v>0</v>
          </cell>
          <cell r="M2772">
            <v>75</v>
          </cell>
          <cell r="N2772">
            <v>0.14899999999999999</v>
          </cell>
          <cell r="P2772">
            <v>0</v>
          </cell>
        </row>
        <row r="2773">
          <cell r="A2773">
            <v>30065</v>
          </cell>
          <cell r="B2773">
            <v>1982</v>
          </cell>
          <cell r="C2773" t="str">
            <v>Apr</v>
          </cell>
          <cell r="D2773">
            <v>24</v>
          </cell>
          <cell r="F2773">
            <v>150</v>
          </cell>
          <cell r="G2773">
            <v>0.29799999999999999</v>
          </cell>
          <cell r="H2773">
            <v>306</v>
          </cell>
          <cell r="I2773">
            <v>0.60699999999999998</v>
          </cell>
          <cell r="J2773">
            <v>0</v>
          </cell>
          <cell r="L2773">
            <v>0</v>
          </cell>
          <cell r="M2773">
            <v>75</v>
          </cell>
          <cell r="N2773">
            <v>0.14899999999999999</v>
          </cell>
          <cell r="P2773">
            <v>0</v>
          </cell>
        </row>
        <row r="2774">
          <cell r="A2774">
            <v>30066</v>
          </cell>
          <cell r="B2774">
            <v>1982</v>
          </cell>
          <cell r="C2774" t="str">
            <v>Apr</v>
          </cell>
          <cell r="D2774">
            <v>25</v>
          </cell>
          <cell r="F2774">
            <v>150</v>
          </cell>
          <cell r="G2774">
            <v>0.29799999999999999</v>
          </cell>
          <cell r="H2774">
            <v>396</v>
          </cell>
          <cell r="I2774">
            <v>0.78500000000000003</v>
          </cell>
          <cell r="J2774">
            <v>0</v>
          </cell>
          <cell r="L2774">
            <v>0</v>
          </cell>
          <cell r="M2774">
            <v>75</v>
          </cell>
          <cell r="N2774">
            <v>0.14899999999999999</v>
          </cell>
          <cell r="P2774">
            <v>0</v>
          </cell>
        </row>
        <row r="2775">
          <cell r="A2775">
            <v>30067</v>
          </cell>
          <cell r="B2775">
            <v>1982</v>
          </cell>
          <cell r="C2775" t="str">
            <v>Apr</v>
          </cell>
          <cell r="D2775">
            <v>26</v>
          </cell>
          <cell r="F2775">
            <v>225</v>
          </cell>
          <cell r="G2775">
            <v>0.44600000000000001</v>
          </cell>
          <cell r="H2775">
            <v>384</v>
          </cell>
          <cell r="I2775">
            <v>0.76200000000000001</v>
          </cell>
          <cell r="J2775">
            <v>0</v>
          </cell>
          <cell r="L2775">
            <v>0</v>
          </cell>
          <cell r="M2775">
            <v>75</v>
          </cell>
          <cell r="N2775">
            <v>0.14899999999999999</v>
          </cell>
          <cell r="P2775">
            <v>0</v>
          </cell>
        </row>
        <row r="2776">
          <cell r="A2776">
            <v>30068</v>
          </cell>
          <cell r="B2776">
            <v>1982</v>
          </cell>
          <cell r="C2776" t="str">
            <v>Apr</v>
          </cell>
          <cell r="D2776">
            <v>27</v>
          </cell>
          <cell r="F2776">
            <v>195</v>
          </cell>
          <cell r="G2776">
            <v>0.38700000000000001</v>
          </cell>
          <cell r="H2776">
            <v>397</v>
          </cell>
          <cell r="I2776">
            <v>0.78700000000000003</v>
          </cell>
          <cell r="J2776">
            <v>0</v>
          </cell>
          <cell r="L2776">
            <v>0</v>
          </cell>
          <cell r="M2776">
            <v>75</v>
          </cell>
          <cell r="N2776">
            <v>0.14899999999999999</v>
          </cell>
          <cell r="P2776">
            <v>0</v>
          </cell>
        </row>
        <row r="2777">
          <cell r="A2777">
            <v>30069</v>
          </cell>
          <cell r="B2777">
            <v>1982</v>
          </cell>
          <cell r="C2777" t="str">
            <v>Apr</v>
          </cell>
          <cell r="D2777">
            <v>28</v>
          </cell>
          <cell r="F2777">
            <v>210</v>
          </cell>
          <cell r="G2777">
            <v>0.41699999999999998</v>
          </cell>
          <cell r="H2777">
            <v>337</v>
          </cell>
          <cell r="I2777">
            <v>0.66800000000000004</v>
          </cell>
          <cell r="J2777">
            <v>0</v>
          </cell>
          <cell r="L2777">
            <v>0</v>
          </cell>
          <cell r="M2777">
            <v>75</v>
          </cell>
          <cell r="N2777">
            <v>0.14899999999999999</v>
          </cell>
          <cell r="O2777">
            <v>5</v>
          </cell>
          <cell r="P2777">
            <v>0.01</v>
          </cell>
        </row>
        <row r="2778">
          <cell r="A2778">
            <v>30070</v>
          </cell>
          <cell r="B2778">
            <v>1982</v>
          </cell>
          <cell r="C2778" t="str">
            <v>Apr</v>
          </cell>
          <cell r="D2778">
            <v>29</v>
          </cell>
          <cell r="F2778">
            <v>230</v>
          </cell>
          <cell r="G2778">
            <v>0.45600000000000002</v>
          </cell>
          <cell r="H2778">
            <v>315</v>
          </cell>
          <cell r="I2778">
            <v>0.625</v>
          </cell>
          <cell r="J2778">
            <v>0</v>
          </cell>
          <cell r="L2778">
            <v>0</v>
          </cell>
          <cell r="M2778">
            <v>75</v>
          </cell>
          <cell r="N2778">
            <v>0.14899999999999999</v>
          </cell>
          <cell r="O2778">
            <v>5</v>
          </cell>
          <cell r="P2778">
            <v>0.01</v>
          </cell>
        </row>
        <row r="2779">
          <cell r="A2779">
            <v>30071</v>
          </cell>
          <cell r="B2779">
            <v>1982</v>
          </cell>
          <cell r="C2779" t="str">
            <v>Apr</v>
          </cell>
          <cell r="D2779">
            <v>30</v>
          </cell>
          <cell r="F2779">
            <v>280</v>
          </cell>
          <cell r="G2779">
            <v>0.55500000000000005</v>
          </cell>
          <cell r="H2779">
            <v>279</v>
          </cell>
          <cell r="I2779">
            <v>0.55300000000000005</v>
          </cell>
          <cell r="J2779">
            <v>0</v>
          </cell>
          <cell r="L2779">
            <v>0</v>
          </cell>
          <cell r="M2779">
            <v>103</v>
          </cell>
          <cell r="N2779">
            <v>0.20399999999999999</v>
          </cell>
          <cell r="O2779">
            <v>5</v>
          </cell>
          <cell r="P2779">
            <v>0.01</v>
          </cell>
        </row>
        <row r="2780">
          <cell r="A2780">
            <v>30072</v>
          </cell>
          <cell r="B2780">
            <v>1982</v>
          </cell>
          <cell r="C2780" t="str">
            <v>May</v>
          </cell>
          <cell r="D2780">
            <v>1</v>
          </cell>
          <cell r="F2780">
            <v>345</v>
          </cell>
          <cell r="G2780">
            <v>0.68400000000000005</v>
          </cell>
          <cell r="H2780">
            <v>231</v>
          </cell>
          <cell r="I2780">
            <v>0.45800000000000002</v>
          </cell>
          <cell r="J2780">
            <v>0</v>
          </cell>
          <cell r="L2780">
            <v>0</v>
          </cell>
          <cell r="M2780">
            <v>150</v>
          </cell>
          <cell r="N2780">
            <v>0.29799999999999999</v>
          </cell>
          <cell r="O2780">
            <v>1</v>
          </cell>
          <cell r="P2780">
            <v>2E-3</v>
          </cell>
        </row>
        <row r="2781">
          <cell r="A2781">
            <v>30073</v>
          </cell>
          <cell r="B2781">
            <v>1982</v>
          </cell>
          <cell r="C2781" t="str">
            <v>May</v>
          </cell>
          <cell r="D2781">
            <v>2</v>
          </cell>
          <cell r="F2781">
            <v>375</v>
          </cell>
          <cell r="G2781">
            <v>0.74399999999999999</v>
          </cell>
          <cell r="H2781">
            <v>215</v>
          </cell>
          <cell r="I2781">
            <v>0.42599999999999999</v>
          </cell>
          <cell r="J2781">
            <v>0</v>
          </cell>
          <cell r="L2781">
            <v>0</v>
          </cell>
          <cell r="M2781">
            <v>150</v>
          </cell>
          <cell r="N2781">
            <v>0.29799999999999999</v>
          </cell>
          <cell r="O2781">
            <v>1</v>
          </cell>
          <cell r="P2781">
            <v>2E-3</v>
          </cell>
        </row>
        <row r="2782">
          <cell r="A2782">
            <v>30074</v>
          </cell>
          <cell r="B2782">
            <v>1982</v>
          </cell>
          <cell r="C2782" t="str">
            <v>May</v>
          </cell>
          <cell r="D2782">
            <v>3</v>
          </cell>
          <cell r="F2782">
            <v>430</v>
          </cell>
          <cell r="G2782">
            <v>0.85299999999999998</v>
          </cell>
          <cell r="H2782">
            <v>159</v>
          </cell>
          <cell r="I2782">
            <v>0.315</v>
          </cell>
          <cell r="J2782">
            <v>0</v>
          </cell>
          <cell r="L2782">
            <v>0</v>
          </cell>
          <cell r="M2782">
            <v>150</v>
          </cell>
          <cell r="N2782">
            <v>0.29799999999999999</v>
          </cell>
          <cell r="O2782">
            <v>1</v>
          </cell>
          <cell r="P2782">
            <v>2E-3</v>
          </cell>
        </row>
        <row r="2783">
          <cell r="A2783">
            <v>30075</v>
          </cell>
          <cell r="B2783">
            <v>1982</v>
          </cell>
          <cell r="C2783" t="str">
            <v>May</v>
          </cell>
          <cell r="D2783">
            <v>4</v>
          </cell>
          <cell r="F2783">
            <v>550</v>
          </cell>
          <cell r="G2783">
            <v>1.091</v>
          </cell>
          <cell r="H2783">
            <v>152</v>
          </cell>
          <cell r="I2783">
            <v>0.30099999999999999</v>
          </cell>
          <cell r="J2783">
            <v>0</v>
          </cell>
          <cell r="L2783">
            <v>0</v>
          </cell>
          <cell r="M2783">
            <v>150</v>
          </cell>
          <cell r="N2783">
            <v>0.29799999999999999</v>
          </cell>
          <cell r="O2783">
            <v>1</v>
          </cell>
          <cell r="P2783">
            <v>2E-3</v>
          </cell>
        </row>
        <row r="2784">
          <cell r="A2784">
            <v>30076</v>
          </cell>
          <cell r="B2784">
            <v>1982</v>
          </cell>
          <cell r="C2784" t="str">
            <v>May</v>
          </cell>
          <cell r="D2784">
            <v>5</v>
          </cell>
          <cell r="F2784">
            <v>540</v>
          </cell>
          <cell r="G2784">
            <v>1.071</v>
          </cell>
          <cell r="H2784">
            <v>66</v>
          </cell>
          <cell r="I2784">
            <v>0.13100000000000001</v>
          </cell>
          <cell r="J2784">
            <v>0</v>
          </cell>
          <cell r="L2784">
            <v>0</v>
          </cell>
          <cell r="M2784">
            <v>150</v>
          </cell>
          <cell r="N2784">
            <v>0.29799999999999999</v>
          </cell>
          <cell r="O2784">
            <v>4</v>
          </cell>
          <cell r="P2784">
            <v>8.0000000000000002E-3</v>
          </cell>
        </row>
        <row r="2785">
          <cell r="A2785">
            <v>30077</v>
          </cell>
          <cell r="B2785">
            <v>1982</v>
          </cell>
          <cell r="C2785" t="str">
            <v>May</v>
          </cell>
          <cell r="D2785">
            <v>6</v>
          </cell>
          <cell r="F2785">
            <v>635</v>
          </cell>
          <cell r="G2785">
            <v>1.26</v>
          </cell>
          <cell r="H2785">
            <v>35</v>
          </cell>
          <cell r="I2785">
            <v>6.9000000000000006E-2</v>
          </cell>
          <cell r="J2785">
            <v>0</v>
          </cell>
          <cell r="L2785">
            <v>0</v>
          </cell>
          <cell r="M2785">
            <v>150</v>
          </cell>
          <cell r="N2785">
            <v>0.29799999999999999</v>
          </cell>
          <cell r="O2785">
            <v>3</v>
          </cell>
          <cell r="P2785">
            <v>6.0000000000000001E-3</v>
          </cell>
        </row>
        <row r="2786">
          <cell r="A2786">
            <v>30078</v>
          </cell>
          <cell r="B2786">
            <v>1982</v>
          </cell>
          <cell r="C2786" t="str">
            <v>May</v>
          </cell>
          <cell r="D2786">
            <v>7</v>
          </cell>
          <cell r="F2786">
            <v>655</v>
          </cell>
          <cell r="G2786">
            <v>1.2989999999999999</v>
          </cell>
          <cell r="H2786">
            <v>40</v>
          </cell>
          <cell r="I2786">
            <v>7.9000000000000001E-2</v>
          </cell>
          <cell r="J2786">
            <v>46.7</v>
          </cell>
          <cell r="L2786">
            <v>4.7E-2</v>
          </cell>
          <cell r="M2786">
            <v>150</v>
          </cell>
          <cell r="N2786">
            <v>0.29799999999999999</v>
          </cell>
          <cell r="O2786">
            <v>5</v>
          </cell>
          <cell r="P2786">
            <v>0.01</v>
          </cell>
        </row>
        <row r="2787">
          <cell r="A2787">
            <v>30079</v>
          </cell>
          <cell r="B2787">
            <v>1982</v>
          </cell>
          <cell r="C2787" t="str">
            <v>May</v>
          </cell>
          <cell r="D2787">
            <v>8</v>
          </cell>
          <cell r="F2787">
            <v>685</v>
          </cell>
          <cell r="G2787">
            <v>1.359</v>
          </cell>
          <cell r="H2787">
            <v>40</v>
          </cell>
          <cell r="I2787">
            <v>7.9000000000000001E-2</v>
          </cell>
          <cell r="J2787">
            <v>70</v>
          </cell>
          <cell r="L2787">
            <v>7.0000000000000007E-2</v>
          </cell>
          <cell r="M2787">
            <v>150</v>
          </cell>
          <cell r="N2787">
            <v>0.29799999999999999</v>
          </cell>
          <cell r="O2787">
            <v>0</v>
          </cell>
          <cell r="P2787">
            <v>0</v>
          </cell>
        </row>
        <row r="2788">
          <cell r="A2788">
            <v>30080</v>
          </cell>
          <cell r="B2788">
            <v>1982</v>
          </cell>
          <cell r="C2788" t="str">
            <v>May</v>
          </cell>
          <cell r="D2788">
            <v>9</v>
          </cell>
          <cell r="F2788">
            <v>685</v>
          </cell>
          <cell r="G2788">
            <v>1.359</v>
          </cell>
          <cell r="H2788">
            <v>55</v>
          </cell>
          <cell r="I2788">
            <v>0.109</v>
          </cell>
          <cell r="J2788">
            <v>70</v>
          </cell>
          <cell r="L2788">
            <v>7.0000000000000007E-2</v>
          </cell>
          <cell r="M2788">
            <v>150</v>
          </cell>
          <cell r="N2788">
            <v>0.29799999999999999</v>
          </cell>
          <cell r="O2788">
            <v>0</v>
          </cell>
          <cell r="P2788">
            <v>0</v>
          </cell>
        </row>
        <row r="2789">
          <cell r="A2789">
            <v>30081</v>
          </cell>
          <cell r="B2789">
            <v>1982</v>
          </cell>
          <cell r="C2789" t="str">
            <v>May</v>
          </cell>
          <cell r="D2789">
            <v>10</v>
          </cell>
          <cell r="F2789">
            <v>690</v>
          </cell>
          <cell r="G2789">
            <v>1.369</v>
          </cell>
          <cell r="H2789">
            <v>107</v>
          </cell>
          <cell r="I2789">
            <v>0.21199999999999999</v>
          </cell>
          <cell r="J2789">
            <v>70</v>
          </cell>
          <cell r="L2789">
            <v>7.0000000000000007E-2</v>
          </cell>
          <cell r="M2789">
            <v>94</v>
          </cell>
          <cell r="N2789">
            <v>0.186</v>
          </cell>
          <cell r="O2789">
            <v>9</v>
          </cell>
          <cell r="P2789">
            <v>1.7999999999999999E-2</v>
          </cell>
        </row>
        <row r="2790">
          <cell r="A2790">
            <v>30082</v>
          </cell>
          <cell r="B2790">
            <v>1982</v>
          </cell>
          <cell r="C2790" t="str">
            <v>May</v>
          </cell>
          <cell r="D2790">
            <v>11</v>
          </cell>
          <cell r="F2790">
            <v>675</v>
          </cell>
          <cell r="G2790">
            <v>1.339</v>
          </cell>
          <cell r="H2790">
            <v>155</v>
          </cell>
          <cell r="I2790">
            <v>0.307</v>
          </cell>
          <cell r="J2790">
            <v>70</v>
          </cell>
          <cell r="L2790">
            <v>7.0000000000000007E-2</v>
          </cell>
          <cell r="M2790">
            <v>50</v>
          </cell>
          <cell r="N2790">
            <v>9.9000000000000005E-2</v>
          </cell>
          <cell r="O2790">
            <v>5</v>
          </cell>
          <cell r="P2790">
            <v>0.01</v>
          </cell>
        </row>
        <row r="2791">
          <cell r="A2791">
            <v>30083</v>
          </cell>
          <cell r="B2791">
            <v>1982</v>
          </cell>
          <cell r="C2791" t="str">
            <v>May</v>
          </cell>
          <cell r="D2791">
            <v>12</v>
          </cell>
          <cell r="F2791">
            <v>700</v>
          </cell>
          <cell r="G2791">
            <v>1.3879999999999999</v>
          </cell>
          <cell r="H2791">
            <v>191</v>
          </cell>
          <cell r="I2791">
            <v>0.379</v>
          </cell>
          <cell r="J2791">
            <v>70</v>
          </cell>
          <cell r="L2791">
            <v>7.0000000000000007E-2</v>
          </cell>
          <cell r="M2791">
            <v>50</v>
          </cell>
          <cell r="N2791">
            <v>9.9000000000000005E-2</v>
          </cell>
          <cell r="O2791">
            <v>0</v>
          </cell>
          <cell r="P2791">
            <v>0</v>
          </cell>
        </row>
        <row r="2792">
          <cell r="A2792">
            <v>30084</v>
          </cell>
          <cell r="B2792">
            <v>1982</v>
          </cell>
          <cell r="C2792" t="str">
            <v>May</v>
          </cell>
          <cell r="D2792">
            <v>13</v>
          </cell>
          <cell r="F2792">
            <v>755</v>
          </cell>
          <cell r="G2792">
            <v>1.498</v>
          </cell>
          <cell r="H2792">
            <v>207</v>
          </cell>
          <cell r="I2792">
            <v>0.41099999999999998</v>
          </cell>
          <cell r="J2792">
            <v>70</v>
          </cell>
          <cell r="L2792">
            <v>7.0000000000000007E-2</v>
          </cell>
          <cell r="M2792">
            <v>50</v>
          </cell>
          <cell r="N2792">
            <v>9.9000000000000005E-2</v>
          </cell>
          <cell r="O2792">
            <v>0</v>
          </cell>
          <cell r="P2792">
            <v>0</v>
          </cell>
        </row>
        <row r="2793">
          <cell r="A2793">
            <v>30085</v>
          </cell>
          <cell r="B2793">
            <v>1982</v>
          </cell>
          <cell r="C2793" t="str">
            <v>May</v>
          </cell>
          <cell r="D2793">
            <v>14</v>
          </cell>
          <cell r="F2793">
            <v>785</v>
          </cell>
          <cell r="G2793">
            <v>1.5569999999999999</v>
          </cell>
          <cell r="H2793">
            <v>205</v>
          </cell>
          <cell r="I2793">
            <v>0.40699999999999997</v>
          </cell>
          <cell r="J2793">
            <v>70</v>
          </cell>
          <cell r="L2793">
            <v>7.0000000000000007E-2</v>
          </cell>
          <cell r="M2793">
            <v>50</v>
          </cell>
          <cell r="N2793">
            <v>9.9000000000000005E-2</v>
          </cell>
          <cell r="O2793">
            <v>0</v>
          </cell>
          <cell r="P2793">
            <v>0</v>
          </cell>
        </row>
        <row r="2794">
          <cell r="A2794">
            <v>30086</v>
          </cell>
          <cell r="B2794">
            <v>1982</v>
          </cell>
          <cell r="C2794" t="str">
            <v>May</v>
          </cell>
          <cell r="D2794">
            <v>15</v>
          </cell>
          <cell r="F2794">
            <v>755</v>
          </cell>
          <cell r="G2794">
            <v>1.498</v>
          </cell>
          <cell r="H2794">
            <v>136</v>
          </cell>
          <cell r="I2794">
            <v>0.27</v>
          </cell>
          <cell r="J2794">
            <v>70</v>
          </cell>
          <cell r="L2794">
            <v>7.0000000000000007E-2</v>
          </cell>
          <cell r="M2794">
            <v>69</v>
          </cell>
          <cell r="N2794">
            <v>0.13700000000000001</v>
          </cell>
          <cell r="O2794">
            <v>0</v>
          </cell>
          <cell r="P2794">
            <v>0</v>
          </cell>
        </row>
        <row r="2795">
          <cell r="A2795">
            <v>30087</v>
          </cell>
          <cell r="B2795">
            <v>1982</v>
          </cell>
          <cell r="C2795" t="str">
            <v>May</v>
          </cell>
          <cell r="D2795">
            <v>16</v>
          </cell>
          <cell r="F2795">
            <v>730</v>
          </cell>
          <cell r="G2795">
            <v>1.448</v>
          </cell>
          <cell r="H2795">
            <v>100</v>
          </cell>
          <cell r="I2795">
            <v>0.19800000000000001</v>
          </cell>
          <cell r="J2795">
            <v>116.7</v>
          </cell>
          <cell r="L2795">
            <v>0.11700000000000001</v>
          </cell>
          <cell r="M2795">
            <v>100</v>
          </cell>
          <cell r="N2795">
            <v>0.19800000000000001</v>
          </cell>
          <cell r="O2795">
            <v>0</v>
          </cell>
          <cell r="P2795">
            <v>0</v>
          </cell>
        </row>
        <row r="2796">
          <cell r="A2796">
            <v>30088</v>
          </cell>
          <cell r="B2796">
            <v>1982</v>
          </cell>
          <cell r="C2796" t="str">
            <v>May</v>
          </cell>
          <cell r="D2796">
            <v>17</v>
          </cell>
          <cell r="F2796">
            <v>800</v>
          </cell>
          <cell r="G2796">
            <v>1.587</v>
          </cell>
          <cell r="H2796">
            <v>119</v>
          </cell>
          <cell r="I2796">
            <v>0.23599999999999999</v>
          </cell>
          <cell r="J2796">
            <v>140</v>
          </cell>
          <cell r="L2796">
            <v>0.14000000000000001</v>
          </cell>
          <cell r="M2796">
            <v>30</v>
          </cell>
          <cell r="N2796">
            <v>0.06</v>
          </cell>
          <cell r="O2796">
            <v>0</v>
          </cell>
          <cell r="P2796">
            <v>0</v>
          </cell>
        </row>
        <row r="2797">
          <cell r="A2797">
            <v>30089</v>
          </cell>
          <cell r="B2797">
            <v>1982</v>
          </cell>
          <cell r="C2797" t="str">
            <v>May</v>
          </cell>
          <cell r="D2797">
            <v>18</v>
          </cell>
          <cell r="F2797">
            <v>710</v>
          </cell>
          <cell r="G2797">
            <v>1.4079999999999999</v>
          </cell>
          <cell r="H2797">
            <v>175</v>
          </cell>
          <cell r="I2797">
            <v>0.34699999999999998</v>
          </cell>
          <cell r="J2797">
            <v>140</v>
          </cell>
          <cell r="L2797">
            <v>0.14000000000000001</v>
          </cell>
          <cell r="M2797">
            <v>47</v>
          </cell>
          <cell r="N2797">
            <v>9.2999999999999999E-2</v>
          </cell>
          <cell r="O2797">
            <v>2</v>
          </cell>
          <cell r="P2797">
            <v>4.0000000000000001E-3</v>
          </cell>
        </row>
        <row r="2798">
          <cell r="A2798">
            <v>30090</v>
          </cell>
          <cell r="B2798">
            <v>1982</v>
          </cell>
          <cell r="C2798" t="str">
            <v>May</v>
          </cell>
          <cell r="D2798">
            <v>19</v>
          </cell>
          <cell r="F2798">
            <v>680</v>
          </cell>
          <cell r="G2798">
            <v>1.349</v>
          </cell>
          <cell r="H2798">
            <v>239</v>
          </cell>
          <cell r="I2798">
            <v>0.47399999999999998</v>
          </cell>
          <cell r="J2798">
            <v>140</v>
          </cell>
          <cell r="L2798">
            <v>0.14000000000000001</v>
          </cell>
          <cell r="M2798">
            <v>65</v>
          </cell>
          <cell r="N2798">
            <v>0.129</v>
          </cell>
          <cell r="O2798">
            <v>0</v>
          </cell>
          <cell r="P2798">
            <v>0</v>
          </cell>
        </row>
        <row r="2799">
          <cell r="A2799">
            <v>30091</v>
          </cell>
          <cell r="B2799">
            <v>1982</v>
          </cell>
          <cell r="C2799" t="str">
            <v>May</v>
          </cell>
          <cell r="D2799">
            <v>20</v>
          </cell>
          <cell r="F2799">
            <v>675</v>
          </cell>
          <cell r="G2799">
            <v>1.339</v>
          </cell>
          <cell r="H2799">
            <v>281</v>
          </cell>
          <cell r="I2799">
            <v>0.55700000000000005</v>
          </cell>
          <cell r="J2799">
            <v>140</v>
          </cell>
          <cell r="L2799">
            <v>0.14000000000000001</v>
          </cell>
          <cell r="M2799">
            <v>50</v>
          </cell>
          <cell r="N2799">
            <v>9.9000000000000005E-2</v>
          </cell>
          <cell r="O2799">
            <v>14</v>
          </cell>
          <cell r="P2799">
            <v>2.8000000000000001E-2</v>
          </cell>
        </row>
        <row r="2800">
          <cell r="A2800">
            <v>30092</v>
          </cell>
          <cell r="B2800">
            <v>1982</v>
          </cell>
          <cell r="C2800" t="str">
            <v>May</v>
          </cell>
          <cell r="D2800">
            <v>21</v>
          </cell>
          <cell r="F2800">
            <v>720</v>
          </cell>
          <cell r="G2800">
            <v>1.4279999999999999</v>
          </cell>
          <cell r="H2800">
            <v>253</v>
          </cell>
          <cell r="I2800">
            <v>0.502</v>
          </cell>
          <cell r="J2800">
            <v>140</v>
          </cell>
          <cell r="L2800">
            <v>0.14000000000000001</v>
          </cell>
          <cell r="M2800">
            <v>65</v>
          </cell>
          <cell r="N2800">
            <v>0.129</v>
          </cell>
          <cell r="O2800">
            <v>9</v>
          </cell>
          <cell r="P2800">
            <v>1.7999999999999999E-2</v>
          </cell>
        </row>
        <row r="2801">
          <cell r="A2801">
            <v>30093</v>
          </cell>
          <cell r="B2801">
            <v>1982</v>
          </cell>
          <cell r="C2801" t="str">
            <v>May</v>
          </cell>
          <cell r="D2801">
            <v>22</v>
          </cell>
          <cell r="F2801">
            <v>750</v>
          </cell>
          <cell r="G2801">
            <v>1.488</v>
          </cell>
          <cell r="H2801">
            <v>186</v>
          </cell>
          <cell r="I2801">
            <v>0.36899999999999999</v>
          </cell>
          <cell r="J2801">
            <v>140</v>
          </cell>
          <cell r="L2801">
            <v>0.14000000000000001</v>
          </cell>
          <cell r="M2801">
            <v>75</v>
          </cell>
          <cell r="N2801">
            <v>0.14899999999999999</v>
          </cell>
          <cell r="O2801">
            <v>6</v>
          </cell>
          <cell r="P2801">
            <v>1.2E-2</v>
          </cell>
        </row>
        <row r="2802">
          <cell r="A2802">
            <v>30094</v>
          </cell>
          <cell r="B2802">
            <v>1982</v>
          </cell>
          <cell r="C2802" t="str">
            <v>May</v>
          </cell>
          <cell r="D2802">
            <v>23</v>
          </cell>
          <cell r="F2802">
            <v>735</v>
          </cell>
          <cell r="G2802">
            <v>1.458</v>
          </cell>
          <cell r="H2802">
            <v>150</v>
          </cell>
          <cell r="I2802">
            <v>0.29799999999999999</v>
          </cell>
          <cell r="J2802">
            <v>140</v>
          </cell>
          <cell r="L2802">
            <v>0.14000000000000001</v>
          </cell>
          <cell r="M2802">
            <v>75</v>
          </cell>
          <cell r="N2802">
            <v>0.14899999999999999</v>
          </cell>
          <cell r="O2802">
            <v>6</v>
          </cell>
          <cell r="P2802">
            <v>1.2E-2</v>
          </cell>
        </row>
        <row r="2803">
          <cell r="A2803">
            <v>30095</v>
          </cell>
          <cell r="B2803">
            <v>1982</v>
          </cell>
          <cell r="C2803" t="str">
            <v>May</v>
          </cell>
          <cell r="D2803">
            <v>24</v>
          </cell>
          <cell r="F2803">
            <v>780</v>
          </cell>
          <cell r="G2803">
            <v>1.5469999999999999</v>
          </cell>
          <cell r="H2803">
            <v>140</v>
          </cell>
          <cell r="I2803">
            <v>0.27800000000000002</v>
          </cell>
          <cell r="J2803">
            <v>140</v>
          </cell>
          <cell r="L2803">
            <v>0.14000000000000001</v>
          </cell>
          <cell r="M2803">
            <v>141</v>
          </cell>
          <cell r="N2803">
            <v>0.28000000000000003</v>
          </cell>
          <cell r="O2803">
            <v>0</v>
          </cell>
          <cell r="P2803">
            <v>0</v>
          </cell>
        </row>
        <row r="2804">
          <cell r="A2804">
            <v>30096</v>
          </cell>
          <cell r="B2804">
            <v>1982</v>
          </cell>
          <cell r="C2804" t="str">
            <v>May</v>
          </cell>
          <cell r="D2804">
            <v>25</v>
          </cell>
          <cell r="F2804">
            <v>930</v>
          </cell>
          <cell r="G2804">
            <v>1.845</v>
          </cell>
          <cell r="H2804">
            <v>134</v>
          </cell>
          <cell r="I2804">
            <v>0.26600000000000001</v>
          </cell>
          <cell r="J2804">
            <v>140</v>
          </cell>
          <cell r="L2804">
            <v>0.14000000000000001</v>
          </cell>
          <cell r="M2804">
            <v>243</v>
          </cell>
          <cell r="N2804">
            <v>0.48199999999999998</v>
          </cell>
          <cell r="O2804">
            <v>0</v>
          </cell>
          <cell r="P2804">
            <v>0</v>
          </cell>
        </row>
        <row r="2805">
          <cell r="A2805">
            <v>30097</v>
          </cell>
          <cell r="B2805">
            <v>1982</v>
          </cell>
          <cell r="C2805" t="str">
            <v>May</v>
          </cell>
          <cell r="D2805">
            <v>26</v>
          </cell>
          <cell r="F2805">
            <v>1000</v>
          </cell>
          <cell r="G2805">
            <v>1.9830000000000001</v>
          </cell>
          <cell r="H2805">
            <v>138</v>
          </cell>
          <cell r="I2805">
            <v>0.27400000000000002</v>
          </cell>
          <cell r="J2805">
            <v>140</v>
          </cell>
          <cell r="L2805">
            <v>0.14000000000000001</v>
          </cell>
          <cell r="M2805">
            <v>200</v>
          </cell>
          <cell r="N2805">
            <v>0.39700000000000002</v>
          </cell>
          <cell r="O2805">
            <v>10</v>
          </cell>
          <cell r="P2805">
            <v>0.02</v>
          </cell>
        </row>
        <row r="2806">
          <cell r="A2806">
            <v>30098</v>
          </cell>
          <cell r="B2806">
            <v>1982</v>
          </cell>
          <cell r="C2806" t="str">
            <v>May</v>
          </cell>
          <cell r="D2806">
            <v>27</v>
          </cell>
          <cell r="F2806">
            <v>995</v>
          </cell>
          <cell r="G2806">
            <v>1.974</v>
          </cell>
          <cell r="H2806">
            <v>158</v>
          </cell>
          <cell r="I2806">
            <v>0.313</v>
          </cell>
          <cell r="J2806">
            <v>99.2</v>
          </cell>
          <cell r="L2806">
            <v>9.9000000000000005E-2</v>
          </cell>
          <cell r="M2806">
            <v>200</v>
          </cell>
          <cell r="N2806">
            <v>0.39700000000000002</v>
          </cell>
          <cell r="O2806">
            <v>1</v>
          </cell>
          <cell r="P2806">
            <v>2E-3</v>
          </cell>
        </row>
        <row r="2807">
          <cell r="A2807">
            <v>30099</v>
          </cell>
          <cell r="B2807">
            <v>1982</v>
          </cell>
          <cell r="C2807" t="str">
            <v>May</v>
          </cell>
          <cell r="D2807">
            <v>28</v>
          </cell>
          <cell r="F2807">
            <v>950</v>
          </cell>
          <cell r="G2807">
            <v>1.8839999999999999</v>
          </cell>
          <cell r="H2807">
            <v>167</v>
          </cell>
          <cell r="I2807">
            <v>0.33100000000000002</v>
          </cell>
          <cell r="J2807">
            <v>116.7</v>
          </cell>
          <cell r="L2807">
            <v>0.11700000000000001</v>
          </cell>
          <cell r="M2807">
            <v>200</v>
          </cell>
          <cell r="N2807">
            <v>0.39700000000000002</v>
          </cell>
          <cell r="O2807">
            <v>7</v>
          </cell>
          <cell r="P2807">
            <v>1.4E-2</v>
          </cell>
        </row>
        <row r="2808">
          <cell r="A2808">
            <v>30100</v>
          </cell>
          <cell r="B2808">
            <v>1982</v>
          </cell>
          <cell r="C2808" t="str">
            <v>May</v>
          </cell>
          <cell r="D2808">
            <v>29</v>
          </cell>
          <cell r="F2808">
            <v>960</v>
          </cell>
          <cell r="G2808">
            <v>1.9039999999999999</v>
          </cell>
          <cell r="H2808">
            <v>142</v>
          </cell>
          <cell r="I2808">
            <v>0.28199999999999997</v>
          </cell>
          <cell r="J2808">
            <v>140</v>
          </cell>
          <cell r="L2808">
            <v>0.14000000000000001</v>
          </cell>
          <cell r="M2808">
            <v>182</v>
          </cell>
          <cell r="N2808">
            <v>0.36099999999999999</v>
          </cell>
          <cell r="O2808">
            <v>10</v>
          </cell>
          <cell r="P2808">
            <v>0.02</v>
          </cell>
        </row>
        <row r="2809">
          <cell r="A2809">
            <v>30101</v>
          </cell>
          <cell r="B2809">
            <v>1982</v>
          </cell>
          <cell r="C2809" t="str">
            <v>May</v>
          </cell>
          <cell r="D2809">
            <v>30</v>
          </cell>
          <cell r="F2809">
            <v>925</v>
          </cell>
          <cell r="G2809">
            <v>1.835</v>
          </cell>
          <cell r="H2809">
            <v>135</v>
          </cell>
          <cell r="I2809">
            <v>0.26800000000000002</v>
          </cell>
          <cell r="J2809">
            <v>140</v>
          </cell>
          <cell r="L2809">
            <v>0.14000000000000001</v>
          </cell>
          <cell r="M2809">
            <v>166</v>
          </cell>
          <cell r="N2809">
            <v>0.32900000000000001</v>
          </cell>
          <cell r="O2809">
            <v>11</v>
          </cell>
          <cell r="P2809">
            <v>2.1999999999999999E-2</v>
          </cell>
        </row>
        <row r="2810">
          <cell r="A2810">
            <v>30102</v>
          </cell>
          <cell r="B2810">
            <v>1982</v>
          </cell>
          <cell r="C2810" t="str">
            <v>May</v>
          </cell>
          <cell r="D2810">
            <v>31</v>
          </cell>
          <cell r="F2810">
            <v>885</v>
          </cell>
          <cell r="G2810">
            <v>1.7549999999999999</v>
          </cell>
          <cell r="H2810">
            <v>140</v>
          </cell>
          <cell r="I2810">
            <v>0.27800000000000002</v>
          </cell>
          <cell r="J2810">
            <v>140</v>
          </cell>
          <cell r="L2810">
            <v>0.14000000000000001</v>
          </cell>
          <cell r="M2810">
            <v>124</v>
          </cell>
          <cell r="N2810">
            <v>0.246</v>
          </cell>
          <cell r="O2810">
            <v>2</v>
          </cell>
          <cell r="P2810">
            <v>4.0000000000000001E-3</v>
          </cell>
        </row>
        <row r="2811">
          <cell r="A2811">
            <v>30103</v>
          </cell>
          <cell r="B2811">
            <v>1982</v>
          </cell>
          <cell r="C2811" t="str">
            <v>Jun</v>
          </cell>
          <cell r="D2811">
            <v>1</v>
          </cell>
          <cell r="F2811">
            <v>940</v>
          </cell>
          <cell r="G2811">
            <v>1.8640000000000001</v>
          </cell>
          <cell r="H2811">
            <v>140</v>
          </cell>
          <cell r="I2811">
            <v>0.27800000000000002</v>
          </cell>
          <cell r="J2811">
            <v>210</v>
          </cell>
          <cell r="L2811">
            <v>0.21</v>
          </cell>
          <cell r="M2811">
            <v>175</v>
          </cell>
          <cell r="N2811">
            <v>0.34699999999999998</v>
          </cell>
          <cell r="O2811">
            <v>2</v>
          </cell>
          <cell r="P2811">
            <v>4.0000000000000001E-3</v>
          </cell>
        </row>
        <row r="2812">
          <cell r="A2812">
            <v>30104</v>
          </cell>
          <cell r="B2812">
            <v>1982</v>
          </cell>
          <cell r="C2812" t="str">
            <v>Jun</v>
          </cell>
          <cell r="D2812">
            <v>2</v>
          </cell>
          <cell r="F2812">
            <v>945</v>
          </cell>
          <cell r="G2812">
            <v>1.8740000000000001</v>
          </cell>
          <cell r="H2812">
            <v>138</v>
          </cell>
          <cell r="I2812">
            <v>0.27400000000000002</v>
          </cell>
          <cell r="J2812">
            <v>210</v>
          </cell>
          <cell r="L2812">
            <v>0.21</v>
          </cell>
          <cell r="M2812">
            <v>175</v>
          </cell>
          <cell r="N2812">
            <v>0.34699999999999998</v>
          </cell>
          <cell r="O2812">
            <v>7</v>
          </cell>
          <cell r="P2812">
            <v>1.4E-2</v>
          </cell>
        </row>
        <row r="2813">
          <cell r="A2813">
            <v>30105</v>
          </cell>
          <cell r="B2813">
            <v>1982</v>
          </cell>
          <cell r="C2813" t="str">
            <v>Jun</v>
          </cell>
          <cell r="D2813">
            <v>3</v>
          </cell>
          <cell r="F2813">
            <v>965</v>
          </cell>
          <cell r="G2813">
            <v>1.9139999999999999</v>
          </cell>
          <cell r="H2813">
            <v>151</v>
          </cell>
          <cell r="I2813">
            <v>0.3</v>
          </cell>
          <cell r="J2813">
            <v>210</v>
          </cell>
          <cell r="L2813">
            <v>0.21</v>
          </cell>
          <cell r="M2813">
            <v>185</v>
          </cell>
          <cell r="N2813">
            <v>0.36699999999999999</v>
          </cell>
          <cell r="O2813">
            <v>0</v>
          </cell>
          <cell r="P2813">
            <v>0</v>
          </cell>
        </row>
        <row r="2814">
          <cell r="A2814">
            <v>30106</v>
          </cell>
          <cell r="B2814">
            <v>1982</v>
          </cell>
          <cell r="C2814" t="str">
            <v>Jun</v>
          </cell>
          <cell r="D2814">
            <v>4</v>
          </cell>
          <cell r="F2814">
            <v>980</v>
          </cell>
          <cell r="G2814">
            <v>1.944</v>
          </cell>
          <cell r="H2814">
            <v>179</v>
          </cell>
          <cell r="I2814">
            <v>0.35499999999999998</v>
          </cell>
          <cell r="J2814">
            <v>210</v>
          </cell>
          <cell r="L2814">
            <v>0.21</v>
          </cell>
          <cell r="M2814">
            <v>229</v>
          </cell>
          <cell r="N2814">
            <v>0.45400000000000001</v>
          </cell>
          <cell r="O2814">
            <v>9</v>
          </cell>
          <cell r="P2814">
            <v>1.7999999999999999E-2</v>
          </cell>
        </row>
        <row r="2815">
          <cell r="A2815">
            <v>30107</v>
          </cell>
          <cell r="B2815">
            <v>1982</v>
          </cell>
          <cell r="C2815" t="str">
            <v>Jun</v>
          </cell>
          <cell r="D2815">
            <v>5</v>
          </cell>
          <cell r="F2815">
            <v>880</v>
          </cell>
          <cell r="G2815">
            <v>1.7450000000000001</v>
          </cell>
          <cell r="H2815">
            <v>216</v>
          </cell>
          <cell r="I2815">
            <v>0.42799999999999999</v>
          </cell>
          <cell r="J2815">
            <v>210</v>
          </cell>
          <cell r="L2815">
            <v>0.21</v>
          </cell>
          <cell r="M2815">
            <v>189</v>
          </cell>
          <cell r="N2815">
            <v>0.375</v>
          </cell>
          <cell r="O2815">
            <v>16</v>
          </cell>
          <cell r="P2815">
            <v>3.2000000000000001E-2</v>
          </cell>
        </row>
        <row r="2816">
          <cell r="A2816">
            <v>30108</v>
          </cell>
          <cell r="B2816">
            <v>1982</v>
          </cell>
          <cell r="C2816" t="str">
            <v>Jun</v>
          </cell>
          <cell r="D2816">
            <v>6</v>
          </cell>
          <cell r="F2816">
            <v>880</v>
          </cell>
          <cell r="G2816">
            <v>1.7450000000000001</v>
          </cell>
          <cell r="H2816">
            <v>225</v>
          </cell>
          <cell r="I2816">
            <v>0.44600000000000001</v>
          </cell>
          <cell r="J2816">
            <v>210</v>
          </cell>
          <cell r="L2816">
            <v>0.21</v>
          </cell>
          <cell r="M2816">
            <v>175</v>
          </cell>
          <cell r="N2816">
            <v>0.34699999999999998</v>
          </cell>
          <cell r="O2816">
            <v>5</v>
          </cell>
          <cell r="P2816">
            <v>0.01</v>
          </cell>
        </row>
        <row r="2817">
          <cell r="A2817">
            <v>30109</v>
          </cell>
          <cell r="B2817">
            <v>1982</v>
          </cell>
          <cell r="C2817" t="str">
            <v>Jun</v>
          </cell>
          <cell r="D2817">
            <v>7</v>
          </cell>
          <cell r="F2817">
            <v>870</v>
          </cell>
          <cell r="G2817">
            <v>1.726</v>
          </cell>
          <cell r="H2817">
            <v>244</v>
          </cell>
          <cell r="I2817">
            <v>0.48399999999999999</v>
          </cell>
          <cell r="J2817">
            <v>210</v>
          </cell>
          <cell r="L2817">
            <v>0.21</v>
          </cell>
          <cell r="M2817">
            <v>175</v>
          </cell>
          <cell r="N2817">
            <v>0.34699999999999998</v>
          </cell>
          <cell r="O2817">
            <v>7</v>
          </cell>
          <cell r="P2817">
            <v>1.4E-2</v>
          </cell>
        </row>
        <row r="2818">
          <cell r="A2818">
            <v>30110</v>
          </cell>
          <cell r="B2818">
            <v>1982</v>
          </cell>
          <cell r="C2818" t="str">
            <v>Jun</v>
          </cell>
          <cell r="D2818">
            <v>8</v>
          </cell>
          <cell r="F2818">
            <v>885</v>
          </cell>
          <cell r="G2818">
            <v>1.7549999999999999</v>
          </cell>
          <cell r="H2818">
            <v>245</v>
          </cell>
          <cell r="I2818">
            <v>0.48599999999999999</v>
          </cell>
          <cell r="J2818">
            <v>210</v>
          </cell>
          <cell r="L2818">
            <v>0.21</v>
          </cell>
          <cell r="M2818">
            <v>175</v>
          </cell>
          <cell r="N2818">
            <v>0.34699999999999998</v>
          </cell>
          <cell r="O2818">
            <v>10</v>
          </cell>
          <cell r="P2818">
            <v>0.02</v>
          </cell>
        </row>
        <row r="2819">
          <cell r="A2819">
            <v>30111</v>
          </cell>
          <cell r="B2819">
            <v>1982</v>
          </cell>
          <cell r="C2819" t="str">
            <v>Jun</v>
          </cell>
          <cell r="D2819">
            <v>9</v>
          </cell>
          <cell r="F2819">
            <v>945</v>
          </cell>
          <cell r="G2819">
            <v>1.8740000000000001</v>
          </cell>
          <cell r="H2819">
            <v>206</v>
          </cell>
          <cell r="I2819">
            <v>0.40899999999999997</v>
          </cell>
          <cell r="J2819">
            <v>210</v>
          </cell>
          <cell r="L2819">
            <v>0.21</v>
          </cell>
          <cell r="M2819">
            <v>203</v>
          </cell>
          <cell r="N2819">
            <v>0.40300000000000002</v>
          </cell>
          <cell r="O2819">
            <v>7</v>
          </cell>
          <cell r="P2819">
            <v>1.4E-2</v>
          </cell>
        </row>
        <row r="2820">
          <cell r="A2820">
            <v>30112</v>
          </cell>
          <cell r="B2820">
            <v>1982</v>
          </cell>
          <cell r="C2820" t="str">
            <v>Jun</v>
          </cell>
          <cell r="D2820">
            <v>10</v>
          </cell>
          <cell r="F2820">
            <v>955</v>
          </cell>
          <cell r="G2820">
            <v>1.8939999999999999</v>
          </cell>
          <cell r="H2820">
            <v>152</v>
          </cell>
          <cell r="I2820">
            <v>0.30099999999999999</v>
          </cell>
          <cell r="J2820">
            <v>210</v>
          </cell>
          <cell r="L2820">
            <v>0.21</v>
          </cell>
          <cell r="M2820">
            <v>231</v>
          </cell>
          <cell r="N2820">
            <v>0.45800000000000002</v>
          </cell>
          <cell r="O2820">
            <v>8</v>
          </cell>
          <cell r="P2820">
            <v>1.6E-2</v>
          </cell>
        </row>
        <row r="2821">
          <cell r="A2821">
            <v>30113</v>
          </cell>
          <cell r="B2821">
            <v>1982</v>
          </cell>
          <cell r="C2821" t="str">
            <v>Jun</v>
          </cell>
          <cell r="D2821">
            <v>11</v>
          </cell>
          <cell r="F2821">
            <v>950</v>
          </cell>
          <cell r="G2821">
            <v>1.8839999999999999</v>
          </cell>
          <cell r="H2821">
            <v>100</v>
          </cell>
          <cell r="I2821">
            <v>0.19800000000000001</v>
          </cell>
          <cell r="J2821">
            <v>210</v>
          </cell>
          <cell r="L2821">
            <v>0.21</v>
          </cell>
          <cell r="M2821">
            <v>312</v>
          </cell>
          <cell r="N2821">
            <v>0.61899999999999999</v>
          </cell>
          <cell r="O2821">
            <v>12</v>
          </cell>
          <cell r="P2821">
            <v>2.4E-2</v>
          </cell>
        </row>
        <row r="2822">
          <cell r="A2822">
            <v>30114</v>
          </cell>
          <cell r="B2822">
            <v>1982</v>
          </cell>
          <cell r="C2822" t="str">
            <v>Jun</v>
          </cell>
          <cell r="D2822">
            <v>12</v>
          </cell>
          <cell r="F2822">
            <v>915</v>
          </cell>
          <cell r="G2822">
            <v>1.8149999999999999</v>
          </cell>
          <cell r="H2822">
            <v>87</v>
          </cell>
          <cell r="I2822">
            <v>0.17299999999999999</v>
          </cell>
          <cell r="J2822">
            <v>210</v>
          </cell>
          <cell r="L2822">
            <v>0.21</v>
          </cell>
          <cell r="M2822">
            <v>218</v>
          </cell>
          <cell r="N2822">
            <v>0.432</v>
          </cell>
          <cell r="O2822">
            <v>0</v>
          </cell>
          <cell r="P2822">
            <v>0</v>
          </cell>
        </row>
        <row r="2823">
          <cell r="A2823">
            <v>30115</v>
          </cell>
          <cell r="B2823">
            <v>1982</v>
          </cell>
          <cell r="C2823" t="str">
            <v>Jun</v>
          </cell>
          <cell r="D2823">
            <v>13</v>
          </cell>
          <cell r="F2823">
            <v>865</v>
          </cell>
          <cell r="G2823">
            <v>1.716</v>
          </cell>
          <cell r="H2823">
            <v>89</v>
          </cell>
          <cell r="I2823">
            <v>0.17699999999999999</v>
          </cell>
          <cell r="J2823">
            <v>210</v>
          </cell>
          <cell r="L2823">
            <v>0.21</v>
          </cell>
          <cell r="M2823">
            <v>283</v>
          </cell>
          <cell r="N2823">
            <v>0.56100000000000005</v>
          </cell>
          <cell r="O2823">
            <v>0</v>
          </cell>
          <cell r="P2823">
            <v>0</v>
          </cell>
        </row>
        <row r="2824">
          <cell r="A2824">
            <v>30116</v>
          </cell>
          <cell r="B2824">
            <v>1982</v>
          </cell>
          <cell r="C2824" t="str">
            <v>Jun</v>
          </cell>
          <cell r="D2824">
            <v>14</v>
          </cell>
          <cell r="F2824">
            <v>850</v>
          </cell>
          <cell r="G2824">
            <v>1.6859999999999999</v>
          </cell>
          <cell r="H2824">
            <v>143</v>
          </cell>
          <cell r="I2824">
            <v>0.28399999999999997</v>
          </cell>
          <cell r="J2824">
            <v>210</v>
          </cell>
          <cell r="L2824">
            <v>0.21</v>
          </cell>
          <cell r="M2824">
            <v>415</v>
          </cell>
          <cell r="N2824">
            <v>0.82299999999999995</v>
          </cell>
          <cell r="O2824">
            <v>0</v>
          </cell>
          <cell r="P2824">
            <v>0</v>
          </cell>
        </row>
        <row r="2825">
          <cell r="A2825">
            <v>30117</v>
          </cell>
          <cell r="B2825">
            <v>1982</v>
          </cell>
          <cell r="C2825" t="str">
            <v>Jun</v>
          </cell>
          <cell r="D2825">
            <v>15</v>
          </cell>
          <cell r="F2825">
            <v>940</v>
          </cell>
          <cell r="G2825">
            <v>1.8640000000000001</v>
          </cell>
          <cell r="H2825">
            <v>195</v>
          </cell>
          <cell r="I2825">
            <v>0.38700000000000001</v>
          </cell>
          <cell r="J2825">
            <v>210</v>
          </cell>
          <cell r="L2825">
            <v>0.21</v>
          </cell>
          <cell r="M2825">
            <v>406</v>
          </cell>
          <cell r="N2825">
            <v>0.80500000000000005</v>
          </cell>
          <cell r="O2825">
            <v>0</v>
          </cell>
          <cell r="P2825">
            <v>0</v>
          </cell>
        </row>
        <row r="2826">
          <cell r="A2826">
            <v>30118</v>
          </cell>
          <cell r="B2826">
            <v>1982</v>
          </cell>
          <cell r="C2826" t="str">
            <v>Jun</v>
          </cell>
          <cell r="D2826">
            <v>16</v>
          </cell>
          <cell r="F2826">
            <v>940</v>
          </cell>
          <cell r="G2826">
            <v>1.8640000000000001</v>
          </cell>
          <cell r="H2826">
            <v>201</v>
          </cell>
          <cell r="I2826">
            <v>0.39900000000000002</v>
          </cell>
          <cell r="J2826">
            <v>163.30000000000001</v>
          </cell>
          <cell r="L2826">
            <v>0.16300000000000001</v>
          </cell>
          <cell r="M2826">
            <v>484</v>
          </cell>
          <cell r="N2826">
            <v>0.96</v>
          </cell>
          <cell r="O2826">
            <v>0</v>
          </cell>
          <cell r="P2826">
            <v>0</v>
          </cell>
        </row>
        <row r="2827">
          <cell r="A2827">
            <v>30119</v>
          </cell>
          <cell r="B2827">
            <v>1982</v>
          </cell>
          <cell r="C2827" t="str">
            <v>Jun</v>
          </cell>
          <cell r="D2827">
            <v>17</v>
          </cell>
          <cell r="F2827">
            <v>930</v>
          </cell>
          <cell r="G2827">
            <v>1.845</v>
          </cell>
          <cell r="H2827">
            <v>169</v>
          </cell>
          <cell r="I2827">
            <v>0.33500000000000002</v>
          </cell>
          <cell r="J2827">
            <v>186.7</v>
          </cell>
          <cell r="L2827">
            <v>0.187</v>
          </cell>
          <cell r="M2827">
            <v>485</v>
          </cell>
          <cell r="N2827">
            <v>0.96199999999999997</v>
          </cell>
          <cell r="O2827">
            <v>0</v>
          </cell>
          <cell r="P2827">
            <v>0</v>
          </cell>
        </row>
        <row r="2828">
          <cell r="A2828">
            <v>30120</v>
          </cell>
          <cell r="B2828">
            <v>1982</v>
          </cell>
          <cell r="C2828" t="str">
            <v>Jun</v>
          </cell>
          <cell r="D2828">
            <v>18</v>
          </cell>
          <cell r="F2828">
            <v>965</v>
          </cell>
          <cell r="G2828">
            <v>1.9139999999999999</v>
          </cell>
          <cell r="H2828">
            <v>140</v>
          </cell>
          <cell r="I2828">
            <v>0.27800000000000002</v>
          </cell>
          <cell r="J2828">
            <v>210</v>
          </cell>
          <cell r="L2828">
            <v>0.21</v>
          </cell>
          <cell r="M2828">
            <v>515</v>
          </cell>
          <cell r="N2828">
            <v>1.0209999999999999</v>
          </cell>
          <cell r="O2828">
            <v>0</v>
          </cell>
          <cell r="P2828">
            <v>0</v>
          </cell>
        </row>
        <row r="2829">
          <cell r="A2829">
            <v>30121</v>
          </cell>
          <cell r="B2829">
            <v>1982</v>
          </cell>
          <cell r="C2829" t="str">
            <v>Jun</v>
          </cell>
          <cell r="D2829">
            <v>19</v>
          </cell>
          <cell r="F2829">
            <v>945</v>
          </cell>
          <cell r="G2829">
            <v>1.8740000000000001</v>
          </cell>
          <cell r="H2829">
            <v>125</v>
          </cell>
          <cell r="I2829">
            <v>0.248</v>
          </cell>
          <cell r="J2829">
            <v>210</v>
          </cell>
          <cell r="L2829">
            <v>0.21</v>
          </cell>
          <cell r="M2829">
            <v>401</v>
          </cell>
          <cell r="N2829">
            <v>0.79500000000000004</v>
          </cell>
          <cell r="O2829">
            <v>0</v>
          </cell>
          <cell r="P2829">
            <v>0</v>
          </cell>
        </row>
        <row r="2830">
          <cell r="A2830">
            <v>30122</v>
          </cell>
          <cell r="B2830">
            <v>1982</v>
          </cell>
          <cell r="C2830" t="str">
            <v>Jun</v>
          </cell>
          <cell r="D2830">
            <v>20</v>
          </cell>
          <cell r="F2830">
            <v>970</v>
          </cell>
          <cell r="G2830">
            <v>1.9239999999999999</v>
          </cell>
          <cell r="H2830">
            <v>127</v>
          </cell>
          <cell r="I2830">
            <v>0.252</v>
          </cell>
          <cell r="J2830">
            <v>210</v>
          </cell>
          <cell r="L2830">
            <v>0.21</v>
          </cell>
          <cell r="M2830">
            <v>204</v>
          </cell>
          <cell r="N2830">
            <v>0.40500000000000003</v>
          </cell>
          <cell r="O2830">
            <v>5</v>
          </cell>
          <cell r="P2830">
            <v>0.01</v>
          </cell>
        </row>
        <row r="2831">
          <cell r="A2831">
            <v>30123</v>
          </cell>
          <cell r="B2831">
            <v>1982</v>
          </cell>
          <cell r="C2831" t="str">
            <v>Jun</v>
          </cell>
          <cell r="D2831">
            <v>21</v>
          </cell>
          <cell r="F2831">
            <v>810</v>
          </cell>
          <cell r="G2831">
            <v>1.607</v>
          </cell>
          <cell r="H2831">
            <v>132</v>
          </cell>
          <cell r="I2831">
            <v>0.26200000000000001</v>
          </cell>
          <cell r="J2831">
            <v>210</v>
          </cell>
          <cell r="L2831">
            <v>0.21</v>
          </cell>
          <cell r="M2831">
            <v>150</v>
          </cell>
          <cell r="N2831">
            <v>0.29799999999999999</v>
          </cell>
          <cell r="O2831">
            <v>5</v>
          </cell>
          <cell r="P2831">
            <v>0.01</v>
          </cell>
        </row>
        <row r="2832">
          <cell r="A2832">
            <v>30124</v>
          </cell>
          <cell r="B2832">
            <v>1982</v>
          </cell>
          <cell r="C2832" t="str">
            <v>Jun</v>
          </cell>
          <cell r="D2832">
            <v>22</v>
          </cell>
          <cell r="F2832">
            <v>775</v>
          </cell>
          <cell r="G2832">
            <v>1.5369999999999999</v>
          </cell>
          <cell r="H2832">
            <v>120</v>
          </cell>
          <cell r="I2832">
            <v>0.23799999999999999</v>
          </cell>
          <cell r="J2832">
            <v>210</v>
          </cell>
          <cell r="L2832">
            <v>0.21</v>
          </cell>
          <cell r="M2832">
            <v>136</v>
          </cell>
          <cell r="N2832">
            <v>0.27</v>
          </cell>
          <cell r="O2832">
            <v>12</v>
          </cell>
          <cell r="P2832">
            <v>2.4E-2</v>
          </cell>
        </row>
        <row r="2833">
          <cell r="A2833">
            <v>30125</v>
          </cell>
          <cell r="B2833">
            <v>1982</v>
          </cell>
          <cell r="C2833" t="str">
            <v>Jun</v>
          </cell>
          <cell r="D2833">
            <v>23</v>
          </cell>
          <cell r="F2833">
            <v>820</v>
          </cell>
          <cell r="G2833">
            <v>1.6259999999999999</v>
          </cell>
          <cell r="H2833">
            <v>130</v>
          </cell>
          <cell r="I2833">
            <v>0.25800000000000001</v>
          </cell>
          <cell r="J2833">
            <v>163</v>
          </cell>
          <cell r="L2833">
            <v>0.16300000000000001</v>
          </cell>
          <cell r="M2833">
            <v>131</v>
          </cell>
          <cell r="N2833">
            <v>0.26</v>
          </cell>
          <cell r="O2833">
            <v>5</v>
          </cell>
          <cell r="P2833">
            <v>0.01</v>
          </cell>
        </row>
        <row r="2834">
          <cell r="A2834">
            <v>30126</v>
          </cell>
          <cell r="B2834">
            <v>1982</v>
          </cell>
          <cell r="C2834" t="str">
            <v>Jun</v>
          </cell>
          <cell r="D2834">
            <v>24</v>
          </cell>
          <cell r="F2834">
            <v>845</v>
          </cell>
          <cell r="G2834">
            <v>1.6759999999999999</v>
          </cell>
          <cell r="H2834">
            <v>192</v>
          </cell>
          <cell r="I2834">
            <v>0.38100000000000001</v>
          </cell>
          <cell r="J2834">
            <v>140</v>
          </cell>
          <cell r="L2834">
            <v>0.14000000000000001</v>
          </cell>
          <cell r="M2834">
            <v>100</v>
          </cell>
          <cell r="N2834">
            <v>0.19800000000000001</v>
          </cell>
          <cell r="O2834">
            <v>3</v>
          </cell>
          <cell r="P2834">
            <v>6.0000000000000001E-3</v>
          </cell>
        </row>
        <row r="2835">
          <cell r="A2835">
            <v>30127</v>
          </cell>
          <cell r="B2835">
            <v>1982</v>
          </cell>
          <cell r="C2835" t="str">
            <v>Jun</v>
          </cell>
          <cell r="D2835">
            <v>25</v>
          </cell>
          <cell r="F2835">
            <v>855</v>
          </cell>
          <cell r="G2835">
            <v>1.696</v>
          </cell>
          <cell r="H2835">
            <v>218</v>
          </cell>
          <cell r="I2835">
            <v>0.432</v>
          </cell>
          <cell r="J2835">
            <v>140</v>
          </cell>
          <cell r="L2835">
            <v>0.14000000000000001</v>
          </cell>
          <cell r="M2835">
            <v>100</v>
          </cell>
          <cell r="N2835">
            <v>0.19800000000000001</v>
          </cell>
          <cell r="O2835">
            <v>4</v>
          </cell>
          <cell r="P2835">
            <v>8.0000000000000002E-3</v>
          </cell>
        </row>
        <row r="2836">
          <cell r="A2836">
            <v>30128</v>
          </cell>
          <cell r="B2836">
            <v>1982</v>
          </cell>
          <cell r="C2836" t="str">
            <v>Jun</v>
          </cell>
          <cell r="D2836">
            <v>26</v>
          </cell>
          <cell r="F2836">
            <v>810</v>
          </cell>
          <cell r="G2836">
            <v>1.607</v>
          </cell>
          <cell r="H2836">
            <v>210</v>
          </cell>
          <cell r="I2836">
            <v>0.41699999999999998</v>
          </cell>
          <cell r="J2836">
            <v>140</v>
          </cell>
          <cell r="L2836">
            <v>0.14000000000000001</v>
          </cell>
          <cell r="M2836">
            <v>150</v>
          </cell>
          <cell r="N2836">
            <v>0.29799999999999999</v>
          </cell>
          <cell r="O2836">
            <v>15</v>
          </cell>
          <cell r="P2836">
            <v>0.03</v>
          </cell>
        </row>
        <row r="2837">
          <cell r="A2837">
            <v>30129</v>
          </cell>
          <cell r="B2837">
            <v>1982</v>
          </cell>
          <cell r="C2837" t="str">
            <v>Jun</v>
          </cell>
          <cell r="D2837">
            <v>27</v>
          </cell>
          <cell r="F2837">
            <v>810</v>
          </cell>
          <cell r="G2837">
            <v>1.607</v>
          </cell>
          <cell r="H2837">
            <v>231</v>
          </cell>
          <cell r="I2837">
            <v>0.45800000000000002</v>
          </cell>
          <cell r="J2837">
            <v>93</v>
          </cell>
          <cell r="L2837">
            <v>9.2999999999999999E-2</v>
          </cell>
          <cell r="M2837">
            <v>150</v>
          </cell>
          <cell r="N2837">
            <v>0.29799999999999999</v>
          </cell>
          <cell r="O2837">
            <v>0</v>
          </cell>
          <cell r="P2837">
            <v>0</v>
          </cell>
        </row>
        <row r="2838">
          <cell r="A2838">
            <v>30130</v>
          </cell>
          <cell r="B2838">
            <v>1982</v>
          </cell>
          <cell r="C2838" t="str">
            <v>Jun</v>
          </cell>
          <cell r="D2838">
            <v>28</v>
          </cell>
          <cell r="F2838">
            <v>820</v>
          </cell>
          <cell r="G2838">
            <v>1.6259999999999999</v>
          </cell>
          <cell r="H2838">
            <v>265</v>
          </cell>
          <cell r="I2838">
            <v>0.52600000000000002</v>
          </cell>
          <cell r="J2838">
            <v>70</v>
          </cell>
          <cell r="L2838">
            <v>7.0000000000000007E-2</v>
          </cell>
          <cell r="M2838">
            <v>100</v>
          </cell>
          <cell r="N2838">
            <v>0.19800000000000001</v>
          </cell>
          <cell r="O2838">
            <v>7</v>
          </cell>
          <cell r="P2838">
            <v>1.4E-2</v>
          </cell>
        </row>
        <row r="2839">
          <cell r="A2839">
            <v>30131</v>
          </cell>
          <cell r="B2839">
            <v>1982</v>
          </cell>
          <cell r="C2839" t="str">
            <v>Jun</v>
          </cell>
          <cell r="D2839">
            <v>29</v>
          </cell>
          <cell r="F2839">
            <v>790</v>
          </cell>
          <cell r="G2839">
            <v>1.5669999999999999</v>
          </cell>
          <cell r="H2839">
            <v>302</v>
          </cell>
          <cell r="I2839">
            <v>0.59899999999999998</v>
          </cell>
          <cell r="J2839">
            <v>70</v>
          </cell>
          <cell r="L2839">
            <v>7.0000000000000007E-2</v>
          </cell>
          <cell r="M2839">
            <v>63</v>
          </cell>
          <cell r="N2839">
            <v>0.125</v>
          </cell>
          <cell r="O2839">
            <v>9</v>
          </cell>
          <cell r="P2839">
            <v>1.7999999999999999E-2</v>
          </cell>
        </row>
        <row r="2840">
          <cell r="A2840">
            <v>30132</v>
          </cell>
          <cell r="B2840">
            <v>1982</v>
          </cell>
          <cell r="C2840" t="str">
            <v>Jun</v>
          </cell>
          <cell r="D2840">
            <v>30</v>
          </cell>
          <cell r="F2840">
            <v>760</v>
          </cell>
          <cell r="G2840">
            <v>1.5069999999999999</v>
          </cell>
          <cell r="H2840">
            <v>352</v>
          </cell>
          <cell r="I2840">
            <v>0.69799999999999995</v>
          </cell>
          <cell r="J2840">
            <v>23.3</v>
          </cell>
          <cell r="L2840">
            <v>2.3E-2</v>
          </cell>
          <cell r="M2840">
            <v>0</v>
          </cell>
          <cell r="N2840">
            <v>0</v>
          </cell>
          <cell r="O2840">
            <v>9</v>
          </cell>
          <cell r="P2840">
            <v>1.7999999999999999E-2</v>
          </cell>
        </row>
        <row r="2841">
          <cell r="A2841">
            <v>30133</v>
          </cell>
          <cell r="B2841">
            <v>1982</v>
          </cell>
          <cell r="C2841" t="str">
            <v>Jul</v>
          </cell>
          <cell r="D2841">
            <v>1</v>
          </cell>
          <cell r="F2841">
            <v>680</v>
          </cell>
          <cell r="G2841">
            <v>1.349</v>
          </cell>
          <cell r="H2841">
            <v>391</v>
          </cell>
          <cell r="I2841">
            <v>0.77600000000000002</v>
          </cell>
          <cell r="J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8</v>
          </cell>
          <cell r="P2841">
            <v>1.6E-2</v>
          </cell>
        </row>
        <row r="2842">
          <cell r="A2842">
            <v>30134</v>
          </cell>
          <cell r="B2842">
            <v>1982</v>
          </cell>
          <cell r="C2842" t="str">
            <v>Jul</v>
          </cell>
          <cell r="D2842">
            <v>2</v>
          </cell>
          <cell r="F2842">
            <v>600</v>
          </cell>
          <cell r="G2842">
            <v>1.19</v>
          </cell>
          <cell r="H2842">
            <v>384</v>
          </cell>
          <cell r="I2842">
            <v>0.76200000000000001</v>
          </cell>
          <cell r="J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18</v>
          </cell>
          <cell r="P2842">
            <v>3.5999999999999997E-2</v>
          </cell>
        </row>
        <row r="2843">
          <cell r="A2843">
            <v>30135</v>
          </cell>
          <cell r="B2843">
            <v>1982</v>
          </cell>
          <cell r="C2843" t="str">
            <v>Jul</v>
          </cell>
          <cell r="D2843">
            <v>3</v>
          </cell>
          <cell r="F2843">
            <v>550</v>
          </cell>
          <cell r="G2843">
            <v>1.091</v>
          </cell>
          <cell r="H2843">
            <v>437</v>
          </cell>
          <cell r="I2843">
            <v>0.86699999999999999</v>
          </cell>
          <cell r="J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19</v>
          </cell>
          <cell r="P2843">
            <v>3.7999999999999999E-2</v>
          </cell>
        </row>
        <row r="2844">
          <cell r="A2844">
            <v>30136</v>
          </cell>
          <cell r="B2844">
            <v>1982</v>
          </cell>
          <cell r="C2844" t="str">
            <v>Jul</v>
          </cell>
          <cell r="D2844">
            <v>4</v>
          </cell>
          <cell r="F2844">
            <v>550</v>
          </cell>
          <cell r="G2844">
            <v>1.091</v>
          </cell>
          <cell r="H2844">
            <v>456</v>
          </cell>
          <cell r="I2844">
            <v>0.90400000000000003</v>
          </cell>
          <cell r="J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6</v>
          </cell>
          <cell r="P2844">
            <v>1.2E-2</v>
          </cell>
        </row>
        <row r="2845">
          <cell r="A2845">
            <v>30137</v>
          </cell>
          <cell r="B2845">
            <v>1982</v>
          </cell>
          <cell r="C2845" t="str">
            <v>Jul</v>
          </cell>
          <cell r="D2845">
            <v>5</v>
          </cell>
          <cell r="F2845">
            <v>520</v>
          </cell>
          <cell r="G2845">
            <v>1.0309999999999999</v>
          </cell>
          <cell r="H2845">
            <v>407</v>
          </cell>
          <cell r="I2845">
            <v>0.80700000000000005</v>
          </cell>
          <cell r="J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6</v>
          </cell>
          <cell r="P2845">
            <v>1.2E-2</v>
          </cell>
        </row>
        <row r="2846">
          <cell r="A2846">
            <v>30138</v>
          </cell>
          <cell r="B2846">
            <v>1982</v>
          </cell>
          <cell r="C2846" t="str">
            <v>Jul</v>
          </cell>
          <cell r="D2846">
            <v>6</v>
          </cell>
          <cell r="F2846">
            <v>525</v>
          </cell>
          <cell r="G2846">
            <v>1.0409999999999999</v>
          </cell>
          <cell r="H2846">
            <v>330</v>
          </cell>
          <cell r="I2846">
            <v>0.65500000000000003</v>
          </cell>
          <cell r="J2846">
            <v>0</v>
          </cell>
          <cell r="L2846">
            <v>0</v>
          </cell>
          <cell r="M2846">
            <v>21</v>
          </cell>
          <cell r="N2846">
            <v>4.2000000000000003E-2</v>
          </cell>
          <cell r="O2846">
            <v>7</v>
          </cell>
          <cell r="P2846">
            <v>1.4E-2</v>
          </cell>
        </row>
        <row r="2847">
          <cell r="A2847">
            <v>30139</v>
          </cell>
          <cell r="B2847">
            <v>1982</v>
          </cell>
          <cell r="C2847" t="str">
            <v>Jul</v>
          </cell>
          <cell r="D2847">
            <v>7</v>
          </cell>
          <cell r="F2847">
            <v>545</v>
          </cell>
          <cell r="G2847">
            <v>1.081</v>
          </cell>
          <cell r="H2847">
            <v>239</v>
          </cell>
          <cell r="I2847">
            <v>0.47399999999999998</v>
          </cell>
          <cell r="J2847">
            <v>0</v>
          </cell>
          <cell r="L2847">
            <v>0</v>
          </cell>
          <cell r="M2847">
            <v>65</v>
          </cell>
          <cell r="N2847">
            <v>0.129</v>
          </cell>
          <cell r="O2847">
            <v>8</v>
          </cell>
          <cell r="P2847">
            <v>1.6E-2</v>
          </cell>
        </row>
        <row r="2848">
          <cell r="A2848">
            <v>30140</v>
          </cell>
          <cell r="B2848">
            <v>1982</v>
          </cell>
          <cell r="C2848" t="str">
            <v>Jul</v>
          </cell>
          <cell r="D2848">
            <v>8</v>
          </cell>
          <cell r="F2848">
            <v>545</v>
          </cell>
          <cell r="G2848">
            <v>1.081</v>
          </cell>
          <cell r="H2848">
            <v>208</v>
          </cell>
          <cell r="I2848">
            <v>0.41299999999999998</v>
          </cell>
          <cell r="J2848">
            <v>0</v>
          </cell>
          <cell r="L2848">
            <v>0</v>
          </cell>
          <cell r="M2848">
            <v>179</v>
          </cell>
          <cell r="N2848">
            <v>0.35499999999999998</v>
          </cell>
          <cell r="O2848">
            <v>5</v>
          </cell>
          <cell r="P2848">
            <v>0.01</v>
          </cell>
        </row>
        <row r="2849">
          <cell r="A2849">
            <v>30141</v>
          </cell>
          <cell r="B2849">
            <v>1982</v>
          </cell>
          <cell r="C2849" t="str">
            <v>Jul</v>
          </cell>
          <cell r="D2849">
            <v>9</v>
          </cell>
          <cell r="F2849">
            <v>575</v>
          </cell>
          <cell r="G2849">
            <v>1.1399999999999999</v>
          </cell>
          <cell r="H2849">
            <v>179</v>
          </cell>
          <cell r="I2849">
            <v>0.35499999999999998</v>
          </cell>
          <cell r="J2849">
            <v>0</v>
          </cell>
          <cell r="L2849">
            <v>0</v>
          </cell>
          <cell r="M2849">
            <v>225</v>
          </cell>
          <cell r="N2849">
            <v>0.44600000000000001</v>
          </cell>
          <cell r="O2849">
            <v>6</v>
          </cell>
          <cell r="P2849">
            <v>1.2E-2</v>
          </cell>
        </row>
        <row r="2850">
          <cell r="A2850">
            <v>30142</v>
          </cell>
          <cell r="B2850">
            <v>1982</v>
          </cell>
          <cell r="C2850" t="str">
            <v>Jul</v>
          </cell>
          <cell r="D2850">
            <v>10</v>
          </cell>
          <cell r="F2850">
            <v>680</v>
          </cell>
          <cell r="G2850">
            <v>1.349</v>
          </cell>
          <cell r="H2850">
            <v>174</v>
          </cell>
          <cell r="I2850">
            <v>0.34499999999999997</v>
          </cell>
          <cell r="J2850">
            <v>0</v>
          </cell>
          <cell r="L2850">
            <v>0</v>
          </cell>
          <cell r="M2850">
            <v>216</v>
          </cell>
          <cell r="N2850">
            <v>0.42799999999999999</v>
          </cell>
          <cell r="O2850">
            <v>6</v>
          </cell>
          <cell r="P2850">
            <v>1.2E-2</v>
          </cell>
        </row>
        <row r="2851">
          <cell r="A2851">
            <v>30143</v>
          </cell>
          <cell r="B2851">
            <v>1982</v>
          </cell>
          <cell r="C2851" t="str">
            <v>Jul</v>
          </cell>
          <cell r="D2851">
            <v>11</v>
          </cell>
          <cell r="F2851">
            <v>775</v>
          </cell>
          <cell r="G2851">
            <v>1.5369999999999999</v>
          </cell>
          <cell r="H2851">
            <v>172</v>
          </cell>
          <cell r="I2851">
            <v>0.34100000000000003</v>
          </cell>
          <cell r="J2851">
            <v>46.7</v>
          </cell>
          <cell r="L2851">
            <v>4.7E-2</v>
          </cell>
          <cell r="M2851">
            <v>183</v>
          </cell>
          <cell r="N2851">
            <v>0.36299999999999999</v>
          </cell>
          <cell r="O2851">
            <v>8</v>
          </cell>
          <cell r="P2851">
            <v>1.6E-2</v>
          </cell>
        </row>
        <row r="2852">
          <cell r="A2852">
            <v>30144</v>
          </cell>
          <cell r="B2852">
            <v>1982</v>
          </cell>
          <cell r="C2852" t="str">
            <v>Jul</v>
          </cell>
          <cell r="D2852">
            <v>12</v>
          </cell>
          <cell r="F2852">
            <v>795</v>
          </cell>
          <cell r="G2852">
            <v>1.577</v>
          </cell>
          <cell r="H2852">
            <v>181</v>
          </cell>
          <cell r="I2852">
            <v>0.35899999999999999</v>
          </cell>
          <cell r="J2852">
            <v>116.7</v>
          </cell>
          <cell r="L2852">
            <v>0.11700000000000001</v>
          </cell>
          <cell r="M2852">
            <v>260</v>
          </cell>
          <cell r="N2852">
            <v>0.51600000000000001</v>
          </cell>
          <cell r="O2852">
            <v>10</v>
          </cell>
          <cell r="P2852">
            <v>0.02</v>
          </cell>
        </row>
        <row r="2853">
          <cell r="A2853">
            <v>30145</v>
          </cell>
          <cell r="B2853">
            <v>1982</v>
          </cell>
          <cell r="C2853" t="str">
            <v>Jul</v>
          </cell>
          <cell r="D2853">
            <v>13</v>
          </cell>
          <cell r="F2853">
            <v>840</v>
          </cell>
          <cell r="G2853">
            <v>1.6659999999999999</v>
          </cell>
          <cell r="H2853">
            <v>154</v>
          </cell>
          <cell r="I2853">
            <v>0.30499999999999999</v>
          </cell>
          <cell r="J2853">
            <v>140</v>
          </cell>
          <cell r="L2853">
            <v>0.14000000000000001</v>
          </cell>
          <cell r="M2853">
            <v>333</v>
          </cell>
          <cell r="N2853">
            <v>0.66</v>
          </cell>
          <cell r="O2853">
            <v>12</v>
          </cell>
          <cell r="P2853">
            <v>2.4E-2</v>
          </cell>
        </row>
        <row r="2854">
          <cell r="A2854">
            <v>30146</v>
          </cell>
          <cell r="B2854">
            <v>1982</v>
          </cell>
          <cell r="C2854" t="str">
            <v>Jul</v>
          </cell>
          <cell r="D2854">
            <v>14</v>
          </cell>
          <cell r="F2854">
            <v>960</v>
          </cell>
          <cell r="G2854">
            <v>1.9039999999999999</v>
          </cell>
          <cell r="H2854">
            <v>92</v>
          </cell>
          <cell r="I2854">
            <v>0.182</v>
          </cell>
          <cell r="J2854">
            <v>140</v>
          </cell>
          <cell r="L2854">
            <v>0.14000000000000001</v>
          </cell>
          <cell r="M2854">
            <v>304</v>
          </cell>
          <cell r="N2854">
            <v>0.60299999999999998</v>
          </cell>
          <cell r="O2854">
            <v>5</v>
          </cell>
          <cell r="P2854">
            <v>0.01</v>
          </cell>
        </row>
        <row r="2855">
          <cell r="A2855">
            <v>30147</v>
          </cell>
          <cell r="B2855">
            <v>1982</v>
          </cell>
          <cell r="C2855" t="str">
            <v>Jul</v>
          </cell>
          <cell r="D2855">
            <v>15</v>
          </cell>
          <cell r="F2855">
            <v>945</v>
          </cell>
          <cell r="G2855">
            <v>1.8740000000000001</v>
          </cell>
          <cell r="H2855">
            <v>26</v>
          </cell>
          <cell r="I2855">
            <v>5.1999999999999998E-2</v>
          </cell>
          <cell r="J2855">
            <v>186.7</v>
          </cell>
          <cell r="L2855">
            <v>0.187</v>
          </cell>
          <cell r="M2855">
            <v>333</v>
          </cell>
          <cell r="N2855">
            <v>0.66</v>
          </cell>
          <cell r="O2855">
            <v>4</v>
          </cell>
          <cell r="P2855">
            <v>8.0000000000000002E-3</v>
          </cell>
        </row>
        <row r="2856">
          <cell r="A2856">
            <v>30148</v>
          </cell>
          <cell r="B2856">
            <v>1982</v>
          </cell>
          <cell r="C2856" t="str">
            <v>Jul</v>
          </cell>
          <cell r="D2856">
            <v>16</v>
          </cell>
          <cell r="F2856">
            <v>955</v>
          </cell>
          <cell r="G2856">
            <v>1.8939999999999999</v>
          </cell>
          <cell r="H2856">
            <v>55</v>
          </cell>
          <cell r="I2856">
            <v>0.109</v>
          </cell>
          <cell r="J2856">
            <v>210</v>
          </cell>
          <cell r="L2856">
            <v>0.21</v>
          </cell>
          <cell r="M2856">
            <v>248</v>
          </cell>
          <cell r="N2856">
            <v>0.49199999999999999</v>
          </cell>
          <cell r="O2856">
            <v>4</v>
          </cell>
          <cell r="P2856">
            <v>8.0000000000000002E-3</v>
          </cell>
        </row>
        <row r="2857">
          <cell r="A2857">
            <v>30149</v>
          </cell>
          <cell r="B2857">
            <v>1982</v>
          </cell>
          <cell r="C2857" t="str">
            <v>Jul</v>
          </cell>
          <cell r="D2857">
            <v>17</v>
          </cell>
          <cell r="F2857">
            <v>935</v>
          </cell>
          <cell r="G2857">
            <v>1.855</v>
          </cell>
          <cell r="H2857">
            <v>75</v>
          </cell>
          <cell r="I2857">
            <v>0.14899999999999999</v>
          </cell>
          <cell r="J2857">
            <v>210</v>
          </cell>
          <cell r="L2857">
            <v>0.21</v>
          </cell>
          <cell r="M2857">
            <v>213</v>
          </cell>
          <cell r="N2857">
            <v>0.42199999999999999</v>
          </cell>
          <cell r="O2857">
            <v>5</v>
          </cell>
          <cell r="P2857">
            <v>0.01</v>
          </cell>
        </row>
        <row r="2858">
          <cell r="A2858">
            <v>30150</v>
          </cell>
          <cell r="B2858">
            <v>1982</v>
          </cell>
          <cell r="C2858" t="str">
            <v>Jul</v>
          </cell>
          <cell r="D2858">
            <v>18</v>
          </cell>
          <cell r="F2858">
            <v>930</v>
          </cell>
          <cell r="G2858">
            <v>1.845</v>
          </cell>
          <cell r="H2858">
            <v>75</v>
          </cell>
          <cell r="I2858">
            <v>0.14899999999999999</v>
          </cell>
          <cell r="J2858">
            <v>210</v>
          </cell>
          <cell r="L2858">
            <v>0.21</v>
          </cell>
          <cell r="M2858">
            <v>267</v>
          </cell>
          <cell r="N2858">
            <v>0.53</v>
          </cell>
          <cell r="O2858">
            <v>5</v>
          </cell>
          <cell r="P2858">
            <v>0.01</v>
          </cell>
        </row>
        <row r="2859">
          <cell r="A2859">
            <v>30151</v>
          </cell>
          <cell r="B2859">
            <v>1982</v>
          </cell>
          <cell r="C2859" t="str">
            <v>Jul</v>
          </cell>
          <cell r="D2859">
            <v>19</v>
          </cell>
          <cell r="F2859">
            <v>970</v>
          </cell>
          <cell r="G2859">
            <v>1.9239999999999999</v>
          </cell>
          <cell r="H2859">
            <v>99</v>
          </cell>
          <cell r="I2859">
            <v>0.19600000000000001</v>
          </cell>
          <cell r="J2859">
            <v>210</v>
          </cell>
          <cell r="L2859">
            <v>0.21</v>
          </cell>
          <cell r="M2859">
            <v>300</v>
          </cell>
          <cell r="N2859">
            <v>0.59499999999999997</v>
          </cell>
          <cell r="O2859">
            <v>9</v>
          </cell>
          <cell r="P2859">
            <v>1.7999999999999999E-2</v>
          </cell>
        </row>
        <row r="2860">
          <cell r="A2860">
            <v>30152</v>
          </cell>
          <cell r="B2860">
            <v>1982</v>
          </cell>
          <cell r="C2860" t="str">
            <v>Jul</v>
          </cell>
          <cell r="D2860">
            <v>20</v>
          </cell>
          <cell r="F2860">
            <v>1005</v>
          </cell>
          <cell r="G2860">
            <v>1.9930000000000001</v>
          </cell>
          <cell r="H2860">
            <v>158</v>
          </cell>
          <cell r="I2860">
            <v>0.313</v>
          </cell>
          <cell r="J2860">
            <v>210</v>
          </cell>
          <cell r="L2860">
            <v>0.21</v>
          </cell>
          <cell r="M2860">
            <v>334</v>
          </cell>
          <cell r="N2860">
            <v>0.66200000000000003</v>
          </cell>
          <cell r="O2860">
            <v>2</v>
          </cell>
          <cell r="P2860">
            <v>4.0000000000000001E-3</v>
          </cell>
        </row>
        <row r="2861">
          <cell r="A2861">
            <v>30153</v>
          </cell>
          <cell r="B2861">
            <v>1982</v>
          </cell>
          <cell r="C2861" t="str">
            <v>Jul</v>
          </cell>
          <cell r="D2861">
            <v>21</v>
          </cell>
          <cell r="F2861">
            <v>1020</v>
          </cell>
          <cell r="G2861">
            <v>2.0230000000000001</v>
          </cell>
          <cell r="H2861">
            <v>175</v>
          </cell>
          <cell r="I2861">
            <v>0.34699999999999998</v>
          </cell>
          <cell r="J2861">
            <v>210</v>
          </cell>
          <cell r="L2861">
            <v>0.21</v>
          </cell>
          <cell r="M2861">
            <v>321</v>
          </cell>
          <cell r="N2861">
            <v>0.63700000000000001</v>
          </cell>
          <cell r="O2861">
            <v>5</v>
          </cell>
          <cell r="P2861">
            <v>0.01</v>
          </cell>
        </row>
        <row r="2862">
          <cell r="A2862">
            <v>30154</v>
          </cell>
          <cell r="B2862">
            <v>1982</v>
          </cell>
          <cell r="C2862" t="str">
            <v>Jul</v>
          </cell>
          <cell r="D2862">
            <v>22</v>
          </cell>
          <cell r="F2862">
            <v>1000</v>
          </cell>
          <cell r="G2862">
            <v>1.9830000000000001</v>
          </cell>
          <cell r="H2862">
            <v>167</v>
          </cell>
          <cell r="I2862">
            <v>0.33100000000000002</v>
          </cell>
          <cell r="J2862">
            <v>210</v>
          </cell>
          <cell r="L2862">
            <v>0.21</v>
          </cell>
          <cell r="M2862">
            <v>282</v>
          </cell>
          <cell r="N2862">
            <v>0.55900000000000005</v>
          </cell>
          <cell r="O2862">
            <v>0</v>
          </cell>
          <cell r="P2862">
            <v>0</v>
          </cell>
        </row>
        <row r="2863">
          <cell r="A2863">
            <v>30155</v>
          </cell>
          <cell r="B2863">
            <v>1982</v>
          </cell>
          <cell r="C2863" t="str">
            <v>Jul</v>
          </cell>
          <cell r="D2863">
            <v>23</v>
          </cell>
          <cell r="F2863">
            <v>1025</v>
          </cell>
          <cell r="G2863">
            <v>2.0329999999999999</v>
          </cell>
          <cell r="H2863">
            <v>158</v>
          </cell>
          <cell r="I2863">
            <v>0.313</v>
          </cell>
          <cell r="J2863">
            <v>210</v>
          </cell>
          <cell r="L2863">
            <v>0.21</v>
          </cell>
          <cell r="M2863">
            <v>231</v>
          </cell>
          <cell r="N2863">
            <v>0.45800000000000002</v>
          </cell>
          <cell r="O2863">
            <v>0</v>
          </cell>
          <cell r="P2863">
            <v>0</v>
          </cell>
        </row>
        <row r="2864">
          <cell r="A2864">
            <v>30156</v>
          </cell>
          <cell r="B2864">
            <v>1982</v>
          </cell>
          <cell r="C2864" t="str">
            <v>Jul</v>
          </cell>
          <cell r="D2864">
            <v>24</v>
          </cell>
          <cell r="F2864">
            <v>1015</v>
          </cell>
          <cell r="G2864">
            <v>2.0129999999999999</v>
          </cell>
          <cell r="H2864">
            <v>131</v>
          </cell>
          <cell r="I2864">
            <v>0.26</v>
          </cell>
          <cell r="J2864">
            <v>210</v>
          </cell>
          <cell r="L2864">
            <v>0.21</v>
          </cell>
          <cell r="M2864">
            <v>213</v>
          </cell>
          <cell r="N2864">
            <v>0.42199999999999999</v>
          </cell>
          <cell r="O2864">
            <v>0</v>
          </cell>
          <cell r="P2864">
            <v>0</v>
          </cell>
        </row>
        <row r="2865">
          <cell r="A2865">
            <v>30157</v>
          </cell>
          <cell r="B2865">
            <v>1982</v>
          </cell>
          <cell r="C2865" t="str">
            <v>Jul</v>
          </cell>
          <cell r="D2865">
            <v>25</v>
          </cell>
          <cell r="F2865">
            <v>1005</v>
          </cell>
          <cell r="G2865">
            <v>1.9930000000000001</v>
          </cell>
          <cell r="H2865">
            <v>122</v>
          </cell>
          <cell r="I2865">
            <v>0.24199999999999999</v>
          </cell>
          <cell r="J2865">
            <v>210</v>
          </cell>
          <cell r="L2865">
            <v>0.21</v>
          </cell>
          <cell r="M2865">
            <v>231</v>
          </cell>
          <cell r="N2865">
            <v>0.45800000000000002</v>
          </cell>
          <cell r="O2865">
            <v>0</v>
          </cell>
          <cell r="P2865">
            <v>0</v>
          </cell>
        </row>
        <row r="2866">
          <cell r="A2866">
            <v>30158</v>
          </cell>
          <cell r="B2866">
            <v>1982</v>
          </cell>
          <cell r="C2866" t="str">
            <v>Jul</v>
          </cell>
          <cell r="D2866">
            <v>26</v>
          </cell>
          <cell r="F2866">
            <v>1020</v>
          </cell>
          <cell r="G2866">
            <v>2.0230000000000001</v>
          </cell>
          <cell r="H2866">
            <v>124</v>
          </cell>
          <cell r="I2866">
            <v>0.246</v>
          </cell>
          <cell r="J2866">
            <v>210</v>
          </cell>
          <cell r="L2866">
            <v>0.21</v>
          </cell>
          <cell r="M2866">
            <v>233</v>
          </cell>
          <cell r="N2866">
            <v>0.46200000000000002</v>
          </cell>
          <cell r="O2866">
            <v>0</v>
          </cell>
          <cell r="P2866">
            <v>0</v>
          </cell>
        </row>
        <row r="2867">
          <cell r="A2867">
            <v>30159</v>
          </cell>
          <cell r="B2867">
            <v>1982</v>
          </cell>
          <cell r="C2867" t="str">
            <v>Jul</v>
          </cell>
          <cell r="D2867">
            <v>27</v>
          </cell>
          <cell r="F2867">
            <v>1045</v>
          </cell>
          <cell r="G2867">
            <v>2.073</v>
          </cell>
          <cell r="H2867">
            <v>121</v>
          </cell>
          <cell r="I2867">
            <v>0.24</v>
          </cell>
          <cell r="J2867">
            <v>210</v>
          </cell>
          <cell r="L2867">
            <v>0.21</v>
          </cell>
          <cell r="M2867">
            <v>292</v>
          </cell>
          <cell r="N2867">
            <v>0.57899999999999996</v>
          </cell>
          <cell r="O2867">
            <v>5</v>
          </cell>
          <cell r="P2867">
            <v>0.01</v>
          </cell>
        </row>
        <row r="2868">
          <cell r="A2868">
            <v>30160</v>
          </cell>
          <cell r="B2868">
            <v>1982</v>
          </cell>
          <cell r="C2868" t="str">
            <v>Jul</v>
          </cell>
          <cell r="D2868">
            <v>28</v>
          </cell>
          <cell r="F2868">
            <v>1035</v>
          </cell>
          <cell r="G2868">
            <v>2.0529999999999999</v>
          </cell>
          <cell r="H2868">
            <v>113</v>
          </cell>
          <cell r="I2868">
            <v>0.224</v>
          </cell>
          <cell r="J2868">
            <v>210</v>
          </cell>
          <cell r="L2868">
            <v>0.21</v>
          </cell>
          <cell r="M2868">
            <v>322</v>
          </cell>
          <cell r="N2868">
            <v>0.63900000000000001</v>
          </cell>
          <cell r="O2868">
            <v>0</v>
          </cell>
          <cell r="P2868">
            <v>0</v>
          </cell>
        </row>
        <row r="2869">
          <cell r="A2869">
            <v>30161</v>
          </cell>
          <cell r="B2869">
            <v>1982</v>
          </cell>
          <cell r="C2869" t="str">
            <v>Jul</v>
          </cell>
          <cell r="D2869">
            <v>29</v>
          </cell>
          <cell r="F2869">
            <v>1030</v>
          </cell>
          <cell r="G2869">
            <v>2.0430000000000001</v>
          </cell>
          <cell r="H2869">
            <v>83</v>
          </cell>
          <cell r="I2869">
            <v>0.16500000000000001</v>
          </cell>
          <cell r="J2869">
            <v>210</v>
          </cell>
          <cell r="L2869">
            <v>0.21</v>
          </cell>
          <cell r="M2869">
            <v>291</v>
          </cell>
          <cell r="N2869">
            <v>0.57699999999999996</v>
          </cell>
          <cell r="O2869">
            <v>0</v>
          </cell>
          <cell r="P2869">
            <v>0</v>
          </cell>
        </row>
        <row r="2870">
          <cell r="A2870">
            <v>30162</v>
          </cell>
          <cell r="B2870">
            <v>1982</v>
          </cell>
          <cell r="C2870" t="str">
            <v>Jul</v>
          </cell>
          <cell r="D2870">
            <v>30</v>
          </cell>
          <cell r="F2870">
            <v>1050</v>
          </cell>
          <cell r="G2870">
            <v>2.0830000000000002</v>
          </cell>
          <cell r="H2870">
            <v>76</v>
          </cell>
          <cell r="I2870">
            <v>0.151</v>
          </cell>
          <cell r="J2870">
            <v>210</v>
          </cell>
          <cell r="L2870">
            <v>0.21</v>
          </cell>
          <cell r="M2870">
            <v>325</v>
          </cell>
          <cell r="N2870">
            <v>0.64500000000000002</v>
          </cell>
          <cell r="O2870">
            <v>0</v>
          </cell>
          <cell r="P2870">
            <v>0</v>
          </cell>
        </row>
        <row r="2871">
          <cell r="A2871">
            <v>30163</v>
          </cell>
          <cell r="B2871">
            <v>1982</v>
          </cell>
          <cell r="C2871" t="str">
            <v>Jul</v>
          </cell>
          <cell r="D2871">
            <v>31</v>
          </cell>
          <cell r="F2871">
            <v>1020</v>
          </cell>
          <cell r="G2871">
            <v>2.0230000000000001</v>
          </cell>
          <cell r="H2871">
            <v>89</v>
          </cell>
          <cell r="I2871">
            <v>0.17699999999999999</v>
          </cell>
          <cell r="J2871">
            <v>210</v>
          </cell>
          <cell r="L2871">
            <v>0.21</v>
          </cell>
          <cell r="M2871">
            <v>309</v>
          </cell>
          <cell r="N2871">
            <v>0.61299999999999999</v>
          </cell>
          <cell r="O2871">
            <v>8</v>
          </cell>
          <cell r="P2871">
            <v>1.6E-2</v>
          </cell>
        </row>
        <row r="2872">
          <cell r="A2872">
            <v>30164</v>
          </cell>
          <cell r="B2872">
            <v>1982</v>
          </cell>
          <cell r="C2872" t="str">
            <v>Aug</v>
          </cell>
          <cell r="D2872">
            <v>1</v>
          </cell>
          <cell r="F2872">
            <v>1024</v>
          </cell>
          <cell r="G2872">
            <v>2.0310000000000001</v>
          </cell>
          <cell r="H2872">
            <v>138</v>
          </cell>
          <cell r="I2872">
            <v>0.27400000000000002</v>
          </cell>
          <cell r="J2872">
            <v>210</v>
          </cell>
          <cell r="L2872">
            <v>0.21</v>
          </cell>
          <cell r="M2872">
            <v>301</v>
          </cell>
          <cell r="N2872">
            <v>0.59699999999999998</v>
          </cell>
          <cell r="O2872">
            <v>5</v>
          </cell>
          <cell r="P2872">
            <v>0.01</v>
          </cell>
        </row>
        <row r="2873">
          <cell r="A2873">
            <v>30165</v>
          </cell>
          <cell r="B2873">
            <v>1982</v>
          </cell>
          <cell r="C2873" t="str">
            <v>Aug</v>
          </cell>
          <cell r="D2873">
            <v>2</v>
          </cell>
          <cell r="F2873">
            <v>1010</v>
          </cell>
          <cell r="G2873">
            <v>2.0030000000000001</v>
          </cell>
          <cell r="H2873">
            <v>185</v>
          </cell>
          <cell r="I2873">
            <v>0.36699999999999999</v>
          </cell>
          <cell r="J2873">
            <v>210</v>
          </cell>
          <cell r="L2873">
            <v>0.21</v>
          </cell>
          <cell r="M2873">
            <v>279</v>
          </cell>
          <cell r="N2873">
            <v>0.55300000000000005</v>
          </cell>
          <cell r="O2873">
            <v>12</v>
          </cell>
          <cell r="P2873">
            <v>2.4E-2</v>
          </cell>
        </row>
        <row r="2874">
          <cell r="A2874">
            <v>30166</v>
          </cell>
          <cell r="B2874">
            <v>1982</v>
          </cell>
          <cell r="C2874" t="str">
            <v>Aug</v>
          </cell>
          <cell r="D2874">
            <v>3</v>
          </cell>
          <cell r="F2874">
            <v>1010</v>
          </cell>
          <cell r="G2874">
            <v>2.0030000000000001</v>
          </cell>
          <cell r="H2874">
            <v>224</v>
          </cell>
          <cell r="I2874">
            <v>0.44400000000000001</v>
          </cell>
          <cell r="J2874">
            <v>210</v>
          </cell>
          <cell r="L2874">
            <v>0.21</v>
          </cell>
          <cell r="M2874">
            <v>250</v>
          </cell>
          <cell r="N2874">
            <v>0.496</v>
          </cell>
          <cell r="O2874">
            <v>0</v>
          </cell>
          <cell r="P2874">
            <v>0</v>
          </cell>
        </row>
        <row r="2875">
          <cell r="A2875">
            <v>30167</v>
          </cell>
          <cell r="B2875">
            <v>1982</v>
          </cell>
          <cell r="C2875" t="str">
            <v>Aug</v>
          </cell>
          <cell r="D2875">
            <v>4</v>
          </cell>
          <cell r="F2875">
            <v>995</v>
          </cell>
          <cell r="G2875">
            <v>1.974</v>
          </cell>
          <cell r="H2875">
            <v>230</v>
          </cell>
          <cell r="I2875">
            <v>0.45600000000000002</v>
          </cell>
          <cell r="J2875">
            <v>210</v>
          </cell>
          <cell r="L2875">
            <v>0.21</v>
          </cell>
          <cell r="M2875">
            <v>250</v>
          </cell>
          <cell r="N2875">
            <v>0.496</v>
          </cell>
          <cell r="O2875">
            <v>5</v>
          </cell>
          <cell r="P2875">
            <v>0.01</v>
          </cell>
        </row>
        <row r="2876">
          <cell r="A2876">
            <v>30168</v>
          </cell>
          <cell r="B2876">
            <v>1982</v>
          </cell>
          <cell r="C2876" t="str">
            <v>Aug</v>
          </cell>
          <cell r="D2876">
            <v>5</v>
          </cell>
          <cell r="F2876">
            <v>955</v>
          </cell>
          <cell r="G2876">
            <v>1.8939999999999999</v>
          </cell>
          <cell r="H2876">
            <v>204</v>
          </cell>
          <cell r="I2876">
            <v>0.40500000000000003</v>
          </cell>
          <cell r="J2876">
            <v>210</v>
          </cell>
          <cell r="L2876">
            <v>0.21</v>
          </cell>
          <cell r="M2876">
            <v>222</v>
          </cell>
          <cell r="N2876">
            <v>0.44</v>
          </cell>
          <cell r="O2876">
            <v>3</v>
          </cell>
          <cell r="P2876">
            <v>6.0000000000000001E-3</v>
          </cell>
        </row>
        <row r="2877">
          <cell r="A2877">
            <v>30169</v>
          </cell>
          <cell r="B2877">
            <v>1982</v>
          </cell>
          <cell r="C2877" t="str">
            <v>Aug</v>
          </cell>
          <cell r="D2877">
            <v>6</v>
          </cell>
          <cell r="F2877">
            <v>915</v>
          </cell>
          <cell r="G2877">
            <v>1.8149999999999999</v>
          </cell>
          <cell r="H2877">
            <v>186</v>
          </cell>
          <cell r="I2877">
            <v>0.36899999999999999</v>
          </cell>
          <cell r="J2877">
            <v>210</v>
          </cell>
          <cell r="L2877">
            <v>0.21</v>
          </cell>
          <cell r="M2877">
            <v>175</v>
          </cell>
          <cell r="N2877">
            <v>0.34699999999999998</v>
          </cell>
          <cell r="O2877">
            <v>0</v>
          </cell>
          <cell r="P2877">
            <v>0</v>
          </cell>
        </row>
        <row r="2878">
          <cell r="A2878">
            <v>30170</v>
          </cell>
          <cell r="B2878">
            <v>1982</v>
          </cell>
          <cell r="C2878" t="str">
            <v>Aug</v>
          </cell>
          <cell r="D2878">
            <v>7</v>
          </cell>
          <cell r="F2878">
            <v>925</v>
          </cell>
          <cell r="G2878">
            <v>1.835</v>
          </cell>
          <cell r="H2878">
            <v>188</v>
          </cell>
          <cell r="I2878">
            <v>0.373</v>
          </cell>
          <cell r="J2878">
            <v>210</v>
          </cell>
          <cell r="L2878">
            <v>0.21</v>
          </cell>
          <cell r="M2878">
            <v>158</v>
          </cell>
          <cell r="N2878">
            <v>0.313</v>
          </cell>
          <cell r="O2878">
            <v>2</v>
          </cell>
          <cell r="P2878">
            <v>4.0000000000000001E-3</v>
          </cell>
        </row>
        <row r="2879">
          <cell r="A2879">
            <v>30171</v>
          </cell>
          <cell r="B2879">
            <v>1982</v>
          </cell>
          <cell r="C2879" t="str">
            <v>Aug</v>
          </cell>
          <cell r="D2879">
            <v>8</v>
          </cell>
          <cell r="F2879">
            <v>925</v>
          </cell>
          <cell r="G2879">
            <v>1.835</v>
          </cell>
          <cell r="H2879">
            <v>192</v>
          </cell>
          <cell r="I2879">
            <v>0.38100000000000001</v>
          </cell>
          <cell r="J2879">
            <v>210</v>
          </cell>
          <cell r="L2879">
            <v>0.21</v>
          </cell>
          <cell r="M2879">
            <v>125</v>
          </cell>
          <cell r="N2879">
            <v>0.248</v>
          </cell>
          <cell r="O2879">
            <v>2</v>
          </cell>
          <cell r="P2879">
            <v>4.0000000000000001E-3</v>
          </cell>
        </row>
        <row r="2880">
          <cell r="A2880">
            <v>30172</v>
          </cell>
          <cell r="B2880">
            <v>1982</v>
          </cell>
          <cell r="C2880" t="str">
            <v>Aug</v>
          </cell>
          <cell r="D2880">
            <v>9</v>
          </cell>
          <cell r="F2880">
            <v>920</v>
          </cell>
          <cell r="G2880">
            <v>1.825</v>
          </cell>
          <cell r="H2880">
            <v>219</v>
          </cell>
          <cell r="I2880">
            <v>0.434</v>
          </cell>
          <cell r="J2880">
            <v>210</v>
          </cell>
          <cell r="L2880">
            <v>0.21</v>
          </cell>
          <cell r="M2880">
            <v>142</v>
          </cell>
          <cell r="N2880">
            <v>0.28199999999999997</v>
          </cell>
          <cell r="O2880">
            <v>5</v>
          </cell>
          <cell r="P2880">
            <v>0.01</v>
          </cell>
        </row>
        <row r="2881">
          <cell r="A2881">
            <v>30173</v>
          </cell>
          <cell r="B2881">
            <v>1982</v>
          </cell>
          <cell r="C2881" t="str">
            <v>Aug</v>
          </cell>
          <cell r="D2881">
            <v>10</v>
          </cell>
          <cell r="F2881">
            <v>865</v>
          </cell>
          <cell r="G2881">
            <v>1.716</v>
          </cell>
          <cell r="H2881">
            <v>233</v>
          </cell>
          <cell r="I2881">
            <v>0.46200000000000002</v>
          </cell>
          <cell r="J2881">
            <v>210</v>
          </cell>
          <cell r="L2881">
            <v>0.21</v>
          </cell>
          <cell r="M2881">
            <v>170</v>
          </cell>
          <cell r="N2881">
            <v>0.33700000000000002</v>
          </cell>
          <cell r="O2881">
            <v>4</v>
          </cell>
          <cell r="P2881">
            <v>8.0000000000000002E-3</v>
          </cell>
        </row>
        <row r="2882">
          <cell r="A2882">
            <v>30174</v>
          </cell>
          <cell r="B2882">
            <v>1982</v>
          </cell>
          <cell r="C2882" t="str">
            <v>Aug</v>
          </cell>
          <cell r="D2882">
            <v>11</v>
          </cell>
          <cell r="F2882">
            <v>800</v>
          </cell>
          <cell r="G2882">
            <v>1.587</v>
          </cell>
          <cell r="H2882">
            <v>201</v>
          </cell>
          <cell r="I2882">
            <v>0.39900000000000002</v>
          </cell>
          <cell r="J2882">
            <v>163.30000000000001</v>
          </cell>
          <cell r="L2882">
            <v>0.16300000000000001</v>
          </cell>
          <cell r="M2882">
            <v>209</v>
          </cell>
          <cell r="N2882">
            <v>0.41499999999999998</v>
          </cell>
          <cell r="O2882">
            <v>2</v>
          </cell>
          <cell r="P2882">
            <v>4.0000000000000001E-3</v>
          </cell>
        </row>
        <row r="2883">
          <cell r="A2883">
            <v>30175</v>
          </cell>
          <cell r="B2883">
            <v>1982</v>
          </cell>
          <cell r="C2883" t="str">
            <v>Aug</v>
          </cell>
          <cell r="D2883">
            <v>12</v>
          </cell>
          <cell r="F2883">
            <v>820</v>
          </cell>
          <cell r="G2883">
            <v>1.6259999999999999</v>
          </cell>
          <cell r="H2883">
            <v>167</v>
          </cell>
          <cell r="I2883">
            <v>0.33100000000000002</v>
          </cell>
          <cell r="J2883">
            <v>140</v>
          </cell>
          <cell r="L2883">
            <v>0.14000000000000001</v>
          </cell>
          <cell r="M2883">
            <v>175</v>
          </cell>
          <cell r="N2883">
            <v>0.34699999999999998</v>
          </cell>
          <cell r="O2883">
            <v>0</v>
          </cell>
          <cell r="P2883">
            <v>0</v>
          </cell>
        </row>
        <row r="2884">
          <cell r="A2884">
            <v>30176</v>
          </cell>
          <cell r="B2884">
            <v>1982</v>
          </cell>
          <cell r="C2884" t="str">
            <v>Aug</v>
          </cell>
          <cell r="D2884">
            <v>13</v>
          </cell>
          <cell r="F2884">
            <v>865</v>
          </cell>
          <cell r="G2884">
            <v>1.716</v>
          </cell>
          <cell r="H2884">
            <v>149</v>
          </cell>
          <cell r="I2884">
            <v>0.29599999999999999</v>
          </cell>
          <cell r="J2884">
            <v>140</v>
          </cell>
          <cell r="L2884">
            <v>0.14000000000000001</v>
          </cell>
          <cell r="M2884">
            <v>175</v>
          </cell>
          <cell r="N2884">
            <v>0.34699999999999998</v>
          </cell>
          <cell r="O2884">
            <v>7</v>
          </cell>
          <cell r="P2884">
            <v>1.4E-2</v>
          </cell>
        </row>
        <row r="2885">
          <cell r="A2885">
            <v>30177</v>
          </cell>
          <cell r="B2885">
            <v>1982</v>
          </cell>
          <cell r="C2885" t="str">
            <v>Aug</v>
          </cell>
          <cell r="D2885">
            <v>14</v>
          </cell>
          <cell r="F2885">
            <v>835</v>
          </cell>
          <cell r="G2885">
            <v>1.6559999999999999</v>
          </cell>
          <cell r="H2885">
            <v>148</v>
          </cell>
          <cell r="I2885">
            <v>0.29399999999999998</v>
          </cell>
          <cell r="J2885">
            <v>140</v>
          </cell>
          <cell r="L2885">
            <v>0.14000000000000001</v>
          </cell>
          <cell r="M2885">
            <v>175</v>
          </cell>
          <cell r="N2885">
            <v>0.34699999999999998</v>
          </cell>
          <cell r="O2885">
            <v>7</v>
          </cell>
          <cell r="P2885">
            <v>1.4E-2</v>
          </cell>
        </row>
        <row r="2886">
          <cell r="A2886">
            <v>30178</v>
          </cell>
          <cell r="B2886">
            <v>1982</v>
          </cell>
          <cell r="C2886" t="str">
            <v>Aug</v>
          </cell>
          <cell r="D2886">
            <v>15</v>
          </cell>
          <cell r="F2886">
            <v>835</v>
          </cell>
          <cell r="G2886">
            <v>1.6559999999999999</v>
          </cell>
          <cell r="H2886">
            <v>159</v>
          </cell>
          <cell r="I2886">
            <v>0.315</v>
          </cell>
          <cell r="J2886">
            <v>140</v>
          </cell>
          <cell r="L2886">
            <v>0.14000000000000001</v>
          </cell>
          <cell r="M2886">
            <v>175</v>
          </cell>
          <cell r="N2886">
            <v>0.34699999999999998</v>
          </cell>
          <cell r="O2886">
            <v>6</v>
          </cell>
          <cell r="P2886">
            <v>1.2E-2</v>
          </cell>
        </row>
        <row r="2887">
          <cell r="A2887">
            <v>30179</v>
          </cell>
          <cell r="B2887">
            <v>1982</v>
          </cell>
          <cell r="C2887" t="str">
            <v>Aug</v>
          </cell>
          <cell r="D2887">
            <v>16</v>
          </cell>
          <cell r="F2887">
            <v>870</v>
          </cell>
          <cell r="G2887">
            <v>1.726</v>
          </cell>
          <cell r="H2887">
            <v>183</v>
          </cell>
          <cell r="I2887">
            <v>0.36299999999999999</v>
          </cell>
          <cell r="J2887">
            <v>140</v>
          </cell>
          <cell r="L2887">
            <v>0.14000000000000001</v>
          </cell>
          <cell r="M2887">
            <v>175</v>
          </cell>
          <cell r="N2887">
            <v>0.34699999999999998</v>
          </cell>
          <cell r="O2887">
            <v>15</v>
          </cell>
          <cell r="P2887">
            <v>0.03</v>
          </cell>
        </row>
        <row r="2888">
          <cell r="A2888">
            <v>30180</v>
          </cell>
          <cell r="B2888">
            <v>1982</v>
          </cell>
          <cell r="C2888" t="str">
            <v>Aug</v>
          </cell>
          <cell r="D2888">
            <v>17</v>
          </cell>
          <cell r="F2888">
            <v>900</v>
          </cell>
          <cell r="G2888">
            <v>1.7849999999999999</v>
          </cell>
          <cell r="H2888">
            <v>208</v>
          </cell>
          <cell r="I2888">
            <v>0.41299999999999998</v>
          </cell>
          <cell r="J2888">
            <v>140</v>
          </cell>
          <cell r="L2888">
            <v>0.14000000000000001</v>
          </cell>
          <cell r="M2888">
            <v>175</v>
          </cell>
          <cell r="N2888">
            <v>0.34699999999999998</v>
          </cell>
          <cell r="O2888">
            <v>10</v>
          </cell>
          <cell r="P2888">
            <v>0.02</v>
          </cell>
        </row>
        <row r="2889">
          <cell r="A2889">
            <v>30181</v>
          </cell>
          <cell r="B2889">
            <v>1982</v>
          </cell>
          <cell r="C2889" t="str">
            <v>Aug</v>
          </cell>
          <cell r="D2889">
            <v>18</v>
          </cell>
          <cell r="F2889">
            <v>875</v>
          </cell>
          <cell r="G2889">
            <v>1.736</v>
          </cell>
          <cell r="H2889">
            <v>210</v>
          </cell>
          <cell r="I2889">
            <v>0.41699999999999998</v>
          </cell>
          <cell r="J2889">
            <v>140</v>
          </cell>
          <cell r="L2889">
            <v>0.14000000000000001</v>
          </cell>
          <cell r="M2889">
            <v>175</v>
          </cell>
          <cell r="N2889">
            <v>0.34699999999999998</v>
          </cell>
          <cell r="O2889">
            <v>10</v>
          </cell>
          <cell r="P2889">
            <v>0.02</v>
          </cell>
        </row>
        <row r="2890">
          <cell r="A2890">
            <v>30182</v>
          </cell>
          <cell r="B2890">
            <v>1982</v>
          </cell>
          <cell r="C2890" t="str">
            <v>Aug</v>
          </cell>
          <cell r="D2890">
            <v>19</v>
          </cell>
          <cell r="F2890">
            <v>890</v>
          </cell>
          <cell r="G2890">
            <v>1.7649999999999999</v>
          </cell>
          <cell r="H2890">
            <v>206</v>
          </cell>
          <cell r="I2890">
            <v>0.40899999999999997</v>
          </cell>
          <cell r="J2890">
            <v>140</v>
          </cell>
          <cell r="L2890">
            <v>0.14000000000000001</v>
          </cell>
          <cell r="M2890">
            <v>158</v>
          </cell>
          <cell r="N2890">
            <v>0.313</v>
          </cell>
          <cell r="O2890">
            <v>1</v>
          </cell>
          <cell r="P2890">
            <v>2E-3</v>
          </cell>
        </row>
        <row r="2891">
          <cell r="A2891">
            <v>30183</v>
          </cell>
          <cell r="B2891">
            <v>1982</v>
          </cell>
          <cell r="C2891" t="str">
            <v>Aug</v>
          </cell>
          <cell r="D2891">
            <v>20</v>
          </cell>
          <cell r="F2891">
            <v>880</v>
          </cell>
          <cell r="G2891">
            <v>1.7450000000000001</v>
          </cell>
          <cell r="H2891">
            <v>191</v>
          </cell>
          <cell r="I2891">
            <v>0.379</v>
          </cell>
          <cell r="J2891">
            <v>140</v>
          </cell>
          <cell r="L2891">
            <v>0.14000000000000001</v>
          </cell>
          <cell r="M2891">
            <v>148</v>
          </cell>
          <cell r="N2891">
            <v>0.29399999999999998</v>
          </cell>
          <cell r="O2891">
            <v>7</v>
          </cell>
          <cell r="P2891">
            <v>1.4E-2</v>
          </cell>
        </row>
        <row r="2892">
          <cell r="A2892">
            <v>30184</v>
          </cell>
          <cell r="B2892">
            <v>1982</v>
          </cell>
          <cell r="C2892" t="str">
            <v>Aug</v>
          </cell>
          <cell r="D2892">
            <v>21</v>
          </cell>
          <cell r="F2892">
            <v>880</v>
          </cell>
          <cell r="G2892">
            <v>1.7450000000000001</v>
          </cell>
          <cell r="H2892">
            <v>184</v>
          </cell>
          <cell r="I2892">
            <v>0.36499999999999999</v>
          </cell>
          <cell r="J2892">
            <v>140</v>
          </cell>
          <cell r="L2892">
            <v>0.14000000000000001</v>
          </cell>
          <cell r="M2892">
            <v>157</v>
          </cell>
          <cell r="N2892">
            <v>0.311</v>
          </cell>
          <cell r="O2892">
            <v>7</v>
          </cell>
          <cell r="P2892">
            <v>1.4E-2</v>
          </cell>
        </row>
        <row r="2893">
          <cell r="A2893">
            <v>30185</v>
          </cell>
          <cell r="B2893">
            <v>1982</v>
          </cell>
          <cell r="C2893" t="str">
            <v>Aug</v>
          </cell>
          <cell r="D2893">
            <v>22</v>
          </cell>
          <cell r="F2893">
            <v>865</v>
          </cell>
          <cell r="G2893">
            <v>1.716</v>
          </cell>
          <cell r="H2893">
            <v>187</v>
          </cell>
          <cell r="I2893">
            <v>0.371</v>
          </cell>
          <cell r="J2893">
            <v>140</v>
          </cell>
          <cell r="L2893">
            <v>0.14000000000000001</v>
          </cell>
          <cell r="M2893">
            <v>177</v>
          </cell>
          <cell r="N2893">
            <v>0.35099999999999998</v>
          </cell>
          <cell r="O2893">
            <v>8</v>
          </cell>
          <cell r="P2893">
            <v>1.6E-2</v>
          </cell>
        </row>
        <row r="2894">
          <cell r="A2894">
            <v>30186</v>
          </cell>
          <cell r="B2894">
            <v>1982</v>
          </cell>
          <cell r="C2894" t="str">
            <v>Aug</v>
          </cell>
          <cell r="D2894">
            <v>23</v>
          </cell>
          <cell r="F2894">
            <v>855</v>
          </cell>
          <cell r="G2894">
            <v>1.696</v>
          </cell>
          <cell r="H2894">
            <v>198</v>
          </cell>
          <cell r="I2894">
            <v>0.39300000000000002</v>
          </cell>
          <cell r="J2894">
            <v>140</v>
          </cell>
          <cell r="L2894">
            <v>0.14000000000000001</v>
          </cell>
          <cell r="M2894">
            <v>236</v>
          </cell>
          <cell r="N2894">
            <v>0.46800000000000003</v>
          </cell>
          <cell r="O2894">
            <v>4</v>
          </cell>
          <cell r="P2894">
            <v>8.0000000000000002E-3</v>
          </cell>
        </row>
        <row r="2895">
          <cell r="A2895">
            <v>30187</v>
          </cell>
          <cell r="B2895">
            <v>1982</v>
          </cell>
          <cell r="C2895" t="str">
            <v>Aug</v>
          </cell>
          <cell r="D2895">
            <v>24</v>
          </cell>
          <cell r="F2895">
            <v>830</v>
          </cell>
          <cell r="G2895">
            <v>1.6459999999999999</v>
          </cell>
          <cell r="H2895">
            <v>199</v>
          </cell>
          <cell r="I2895">
            <v>0.39500000000000002</v>
          </cell>
          <cell r="J2895">
            <v>140</v>
          </cell>
          <cell r="L2895">
            <v>0.14000000000000001</v>
          </cell>
          <cell r="M2895">
            <v>250</v>
          </cell>
          <cell r="N2895">
            <v>0.496</v>
          </cell>
          <cell r="O2895">
            <v>10</v>
          </cell>
          <cell r="P2895">
            <v>0.02</v>
          </cell>
        </row>
        <row r="2896">
          <cell r="A2896">
            <v>30188</v>
          </cell>
          <cell r="B2896">
            <v>1982</v>
          </cell>
          <cell r="C2896" t="str">
            <v>Aug</v>
          </cell>
          <cell r="D2896">
            <v>25</v>
          </cell>
          <cell r="F2896">
            <v>865</v>
          </cell>
          <cell r="G2896">
            <v>1.716</v>
          </cell>
          <cell r="H2896">
            <v>194</v>
          </cell>
          <cell r="I2896">
            <v>0.38500000000000001</v>
          </cell>
          <cell r="J2896">
            <v>140</v>
          </cell>
          <cell r="L2896">
            <v>0.14000000000000001</v>
          </cell>
          <cell r="M2896">
            <v>217</v>
          </cell>
          <cell r="N2896">
            <v>0.43</v>
          </cell>
          <cell r="O2896">
            <v>7</v>
          </cell>
          <cell r="P2896">
            <v>1.4E-2</v>
          </cell>
        </row>
        <row r="2897">
          <cell r="A2897">
            <v>30189</v>
          </cell>
          <cell r="B2897">
            <v>1982</v>
          </cell>
          <cell r="C2897" t="str">
            <v>Aug</v>
          </cell>
          <cell r="D2897">
            <v>26</v>
          </cell>
          <cell r="F2897">
            <v>880</v>
          </cell>
          <cell r="G2897">
            <v>1.7450000000000001</v>
          </cell>
          <cell r="H2897">
            <v>168</v>
          </cell>
          <cell r="I2897">
            <v>0.33300000000000002</v>
          </cell>
          <cell r="J2897">
            <v>140</v>
          </cell>
          <cell r="L2897">
            <v>0.14000000000000001</v>
          </cell>
          <cell r="M2897">
            <v>167</v>
          </cell>
          <cell r="N2897">
            <v>0.33100000000000002</v>
          </cell>
          <cell r="O2897">
            <v>8</v>
          </cell>
          <cell r="P2897">
            <v>1.6E-2</v>
          </cell>
        </row>
        <row r="2898">
          <cell r="A2898">
            <v>30190</v>
          </cell>
          <cell r="B2898">
            <v>1982</v>
          </cell>
          <cell r="C2898" t="str">
            <v>Aug</v>
          </cell>
          <cell r="D2898">
            <v>27</v>
          </cell>
          <cell r="F2898">
            <v>845</v>
          </cell>
          <cell r="G2898">
            <v>1.6759999999999999</v>
          </cell>
          <cell r="H2898">
            <v>162</v>
          </cell>
          <cell r="I2898">
            <v>0.32100000000000001</v>
          </cell>
          <cell r="J2898">
            <v>140</v>
          </cell>
          <cell r="L2898">
            <v>0.14000000000000001</v>
          </cell>
          <cell r="M2898">
            <v>163</v>
          </cell>
          <cell r="N2898">
            <v>0.32300000000000001</v>
          </cell>
          <cell r="O2898">
            <v>10</v>
          </cell>
          <cell r="P2898">
            <v>0.02</v>
          </cell>
        </row>
        <row r="2899">
          <cell r="A2899">
            <v>30191</v>
          </cell>
          <cell r="B2899">
            <v>1982</v>
          </cell>
          <cell r="C2899" t="str">
            <v>Aug</v>
          </cell>
          <cell r="D2899">
            <v>28</v>
          </cell>
          <cell r="F2899">
            <v>815</v>
          </cell>
          <cell r="G2899">
            <v>1.617</v>
          </cell>
          <cell r="H2899">
            <v>167</v>
          </cell>
          <cell r="I2899">
            <v>0.33100000000000002</v>
          </cell>
          <cell r="J2899">
            <v>140</v>
          </cell>
          <cell r="L2899">
            <v>0.14000000000000001</v>
          </cell>
          <cell r="M2899">
            <v>182</v>
          </cell>
          <cell r="N2899">
            <v>0.36099999999999999</v>
          </cell>
          <cell r="O2899">
            <v>15</v>
          </cell>
          <cell r="P2899">
            <v>0.03</v>
          </cell>
        </row>
        <row r="2900">
          <cell r="A2900">
            <v>30192</v>
          </cell>
          <cell r="B2900">
            <v>1982</v>
          </cell>
          <cell r="C2900" t="str">
            <v>Aug</v>
          </cell>
          <cell r="D2900">
            <v>29</v>
          </cell>
          <cell r="F2900">
            <v>810</v>
          </cell>
          <cell r="G2900">
            <v>1.607</v>
          </cell>
          <cell r="H2900">
            <v>176</v>
          </cell>
          <cell r="I2900">
            <v>0.34899999999999998</v>
          </cell>
          <cell r="J2900">
            <v>140</v>
          </cell>
          <cell r="L2900">
            <v>0.14000000000000001</v>
          </cell>
          <cell r="M2900">
            <v>119</v>
          </cell>
          <cell r="N2900">
            <v>0.23599999999999999</v>
          </cell>
          <cell r="O2900">
            <v>16</v>
          </cell>
          <cell r="P2900">
            <v>3.2000000000000001E-2</v>
          </cell>
        </row>
        <row r="2901">
          <cell r="A2901">
            <v>30193</v>
          </cell>
          <cell r="B2901">
            <v>1982</v>
          </cell>
          <cell r="C2901" t="str">
            <v>Aug</v>
          </cell>
          <cell r="D2901">
            <v>30</v>
          </cell>
          <cell r="F2901">
            <v>775</v>
          </cell>
          <cell r="G2901">
            <v>1.5369999999999999</v>
          </cell>
          <cell r="H2901">
            <v>185</v>
          </cell>
          <cell r="I2901">
            <v>0.36699999999999999</v>
          </cell>
          <cell r="J2901">
            <v>93.3</v>
          </cell>
          <cell r="L2901">
            <v>9.2999999999999999E-2</v>
          </cell>
          <cell r="M2901">
            <v>100</v>
          </cell>
          <cell r="N2901">
            <v>0.19800000000000001</v>
          </cell>
          <cell r="O2901">
            <v>13</v>
          </cell>
          <cell r="P2901">
            <v>2.5999999999999999E-2</v>
          </cell>
        </row>
        <row r="2902">
          <cell r="A2902">
            <v>30194</v>
          </cell>
          <cell r="B2902">
            <v>1982</v>
          </cell>
          <cell r="C2902" t="str">
            <v>Aug</v>
          </cell>
          <cell r="D2902">
            <v>31</v>
          </cell>
          <cell r="F2902">
            <v>775</v>
          </cell>
          <cell r="G2902">
            <v>1.5369999999999999</v>
          </cell>
          <cell r="H2902">
            <v>218</v>
          </cell>
          <cell r="I2902">
            <v>0.432</v>
          </cell>
          <cell r="J2902">
            <v>70</v>
          </cell>
          <cell r="L2902">
            <v>7.0000000000000007E-2</v>
          </cell>
          <cell r="M2902">
            <v>119</v>
          </cell>
          <cell r="N2902">
            <v>0.23599999999999999</v>
          </cell>
          <cell r="O2902">
            <v>10</v>
          </cell>
          <cell r="P2902">
            <v>0.02</v>
          </cell>
        </row>
        <row r="2903">
          <cell r="A2903">
            <v>30195</v>
          </cell>
          <cell r="B2903">
            <v>1982</v>
          </cell>
          <cell r="C2903" t="str">
            <v>Sep</v>
          </cell>
          <cell r="D2903">
            <v>1</v>
          </cell>
          <cell r="F2903">
            <v>750</v>
          </cell>
          <cell r="G2903">
            <v>1.488</v>
          </cell>
          <cell r="H2903">
            <v>227</v>
          </cell>
          <cell r="I2903">
            <v>0.45</v>
          </cell>
          <cell r="J2903">
            <v>70</v>
          </cell>
          <cell r="L2903">
            <v>7.0000000000000007E-2</v>
          </cell>
          <cell r="M2903">
            <v>120</v>
          </cell>
          <cell r="N2903">
            <v>0.23799999999999999</v>
          </cell>
          <cell r="O2903">
            <v>3</v>
          </cell>
          <cell r="P2903">
            <v>6.0000000000000001E-3</v>
          </cell>
        </row>
        <row r="2904">
          <cell r="A2904">
            <v>30196</v>
          </cell>
          <cell r="B2904">
            <v>1982</v>
          </cell>
          <cell r="C2904" t="str">
            <v>Sep</v>
          </cell>
          <cell r="D2904">
            <v>2</v>
          </cell>
          <cell r="F2904">
            <v>740</v>
          </cell>
          <cell r="G2904">
            <v>1.468</v>
          </cell>
          <cell r="H2904">
            <v>227</v>
          </cell>
          <cell r="I2904">
            <v>0.45</v>
          </cell>
          <cell r="J2904">
            <v>70</v>
          </cell>
          <cell r="L2904">
            <v>7.0000000000000007E-2</v>
          </cell>
          <cell r="M2904">
            <v>100</v>
          </cell>
          <cell r="N2904">
            <v>0.19800000000000001</v>
          </cell>
          <cell r="O2904">
            <v>0</v>
          </cell>
          <cell r="P2904">
            <v>0</v>
          </cell>
        </row>
        <row r="2905">
          <cell r="A2905">
            <v>30197</v>
          </cell>
          <cell r="B2905">
            <v>1982</v>
          </cell>
          <cell r="C2905" t="str">
            <v>Sep</v>
          </cell>
          <cell r="D2905">
            <v>3</v>
          </cell>
          <cell r="F2905">
            <v>750</v>
          </cell>
          <cell r="G2905">
            <v>1.488</v>
          </cell>
          <cell r="H2905">
            <v>228</v>
          </cell>
          <cell r="I2905">
            <v>0.45200000000000001</v>
          </cell>
          <cell r="J2905">
            <v>70</v>
          </cell>
          <cell r="L2905">
            <v>7.0000000000000007E-2</v>
          </cell>
          <cell r="M2905">
            <v>80</v>
          </cell>
          <cell r="N2905">
            <v>0.159</v>
          </cell>
          <cell r="O2905">
            <v>0</v>
          </cell>
          <cell r="P2905">
            <v>0</v>
          </cell>
        </row>
        <row r="2906">
          <cell r="A2906">
            <v>30198</v>
          </cell>
          <cell r="B2906">
            <v>1982</v>
          </cell>
          <cell r="C2906" t="str">
            <v>Sep</v>
          </cell>
          <cell r="D2906">
            <v>4</v>
          </cell>
          <cell r="F2906">
            <v>715</v>
          </cell>
          <cell r="G2906">
            <v>1.4179999999999999</v>
          </cell>
          <cell r="H2906">
            <v>221</v>
          </cell>
          <cell r="I2906">
            <v>0.438</v>
          </cell>
          <cell r="J2906">
            <v>70</v>
          </cell>
          <cell r="L2906">
            <v>7.0000000000000007E-2</v>
          </cell>
          <cell r="M2906">
            <v>50</v>
          </cell>
          <cell r="N2906">
            <v>9.9000000000000005E-2</v>
          </cell>
          <cell r="O2906">
            <v>6</v>
          </cell>
          <cell r="P2906">
            <v>1.2E-2</v>
          </cell>
        </row>
        <row r="2907">
          <cell r="A2907">
            <v>30199</v>
          </cell>
          <cell r="B2907">
            <v>1982</v>
          </cell>
          <cell r="C2907" t="str">
            <v>Sep</v>
          </cell>
          <cell r="D2907">
            <v>5</v>
          </cell>
          <cell r="F2907">
            <v>670</v>
          </cell>
          <cell r="G2907">
            <v>1.329</v>
          </cell>
          <cell r="H2907">
            <v>220</v>
          </cell>
          <cell r="I2907">
            <v>0.436</v>
          </cell>
          <cell r="J2907">
            <v>70</v>
          </cell>
          <cell r="L2907">
            <v>7.0000000000000007E-2</v>
          </cell>
          <cell r="M2907">
            <v>58</v>
          </cell>
          <cell r="N2907">
            <v>0.115</v>
          </cell>
          <cell r="O2907">
            <v>6</v>
          </cell>
          <cell r="P2907">
            <v>1.2E-2</v>
          </cell>
        </row>
        <row r="2908">
          <cell r="A2908">
            <v>30200</v>
          </cell>
          <cell r="B2908">
            <v>1982</v>
          </cell>
          <cell r="C2908" t="str">
            <v>Sep</v>
          </cell>
          <cell r="D2908">
            <v>6</v>
          </cell>
          <cell r="F2908">
            <v>715</v>
          </cell>
          <cell r="G2908">
            <v>1.4179999999999999</v>
          </cell>
          <cell r="H2908">
            <v>214</v>
          </cell>
          <cell r="I2908">
            <v>0.42399999999999999</v>
          </cell>
          <cell r="J2908">
            <v>23.3</v>
          </cell>
          <cell r="L2908">
            <v>2.3E-2</v>
          </cell>
          <cell r="M2908">
            <v>81</v>
          </cell>
          <cell r="N2908">
            <v>0.161</v>
          </cell>
          <cell r="O2908">
            <v>0</v>
          </cell>
          <cell r="P2908">
            <v>0</v>
          </cell>
        </row>
        <row r="2909">
          <cell r="A2909">
            <v>30201</v>
          </cell>
          <cell r="B2909">
            <v>1982</v>
          </cell>
          <cell r="C2909" t="str">
            <v>Sep</v>
          </cell>
          <cell r="D2909">
            <v>7</v>
          </cell>
          <cell r="F2909">
            <v>775</v>
          </cell>
          <cell r="G2909">
            <v>1.5369999999999999</v>
          </cell>
          <cell r="H2909">
            <v>218</v>
          </cell>
          <cell r="I2909">
            <v>0.432</v>
          </cell>
          <cell r="J2909">
            <v>46.7</v>
          </cell>
          <cell r="L2909">
            <v>4.7E-2</v>
          </cell>
          <cell r="M2909">
            <v>119</v>
          </cell>
          <cell r="N2909">
            <v>0.23599999999999999</v>
          </cell>
          <cell r="O2909">
            <v>7</v>
          </cell>
          <cell r="P2909">
            <v>1.4E-2</v>
          </cell>
        </row>
        <row r="2910">
          <cell r="A2910">
            <v>30202</v>
          </cell>
          <cell r="B2910">
            <v>1982</v>
          </cell>
          <cell r="C2910" t="str">
            <v>Sep</v>
          </cell>
          <cell r="D2910">
            <v>8</v>
          </cell>
          <cell r="F2910">
            <v>780</v>
          </cell>
          <cell r="G2910">
            <v>1.5469999999999999</v>
          </cell>
          <cell r="H2910">
            <v>239</v>
          </cell>
          <cell r="I2910">
            <v>0.47399999999999998</v>
          </cell>
          <cell r="J2910">
            <v>70</v>
          </cell>
          <cell r="L2910">
            <v>7.0000000000000007E-2</v>
          </cell>
          <cell r="M2910">
            <v>171</v>
          </cell>
          <cell r="N2910">
            <v>0.33900000000000002</v>
          </cell>
          <cell r="O2910">
            <v>10</v>
          </cell>
          <cell r="P2910">
            <v>0.02</v>
          </cell>
        </row>
        <row r="2911">
          <cell r="A2911">
            <v>30203</v>
          </cell>
          <cell r="B2911">
            <v>1982</v>
          </cell>
          <cell r="C2911" t="str">
            <v>Sep</v>
          </cell>
          <cell r="D2911">
            <v>9</v>
          </cell>
          <cell r="F2911">
            <v>760</v>
          </cell>
          <cell r="G2911">
            <v>1.5069999999999999</v>
          </cell>
          <cell r="H2911">
            <v>244</v>
          </cell>
          <cell r="I2911">
            <v>0.48399999999999999</v>
          </cell>
          <cell r="J2911">
            <v>70</v>
          </cell>
          <cell r="L2911">
            <v>7.0000000000000007E-2</v>
          </cell>
          <cell r="M2911">
            <v>169</v>
          </cell>
          <cell r="N2911">
            <v>0.33500000000000002</v>
          </cell>
          <cell r="O2911">
            <v>0</v>
          </cell>
          <cell r="P2911">
            <v>0</v>
          </cell>
        </row>
        <row r="2912">
          <cell r="A2912">
            <v>30204</v>
          </cell>
          <cell r="B2912">
            <v>1982</v>
          </cell>
          <cell r="C2912" t="str">
            <v>Sep</v>
          </cell>
          <cell r="D2912">
            <v>10</v>
          </cell>
          <cell r="F2912">
            <v>725</v>
          </cell>
          <cell r="G2912">
            <v>1.4379999999999999</v>
          </cell>
          <cell r="H2912">
            <v>239</v>
          </cell>
          <cell r="I2912">
            <v>0.47399999999999998</v>
          </cell>
          <cell r="J2912">
            <v>70</v>
          </cell>
          <cell r="L2912">
            <v>7.0000000000000007E-2</v>
          </cell>
          <cell r="M2912">
            <v>170</v>
          </cell>
          <cell r="N2912">
            <v>0.33700000000000002</v>
          </cell>
          <cell r="O2912">
            <v>0</v>
          </cell>
          <cell r="P2912">
            <v>0</v>
          </cell>
        </row>
        <row r="2913">
          <cell r="A2913">
            <v>30205</v>
          </cell>
          <cell r="B2913">
            <v>1982</v>
          </cell>
          <cell r="C2913" t="str">
            <v>Sep</v>
          </cell>
          <cell r="D2913">
            <v>11</v>
          </cell>
          <cell r="F2913">
            <v>735</v>
          </cell>
          <cell r="G2913">
            <v>1.458</v>
          </cell>
          <cell r="H2913">
            <v>223</v>
          </cell>
          <cell r="I2913">
            <v>0.442</v>
          </cell>
          <cell r="J2913">
            <v>70</v>
          </cell>
          <cell r="L2913">
            <v>7.0000000000000007E-2</v>
          </cell>
          <cell r="M2913">
            <v>181</v>
          </cell>
          <cell r="N2913">
            <v>0.35899999999999999</v>
          </cell>
          <cell r="O2913">
            <v>0</v>
          </cell>
          <cell r="P2913">
            <v>0</v>
          </cell>
        </row>
        <row r="2914">
          <cell r="A2914">
            <v>30206</v>
          </cell>
          <cell r="B2914">
            <v>1982</v>
          </cell>
          <cell r="C2914" t="str">
            <v>Sep</v>
          </cell>
          <cell r="D2914">
            <v>12</v>
          </cell>
          <cell r="F2914">
            <v>705</v>
          </cell>
          <cell r="G2914">
            <v>1.3979999999999999</v>
          </cell>
          <cell r="H2914">
            <v>200</v>
          </cell>
          <cell r="I2914">
            <v>0.39700000000000002</v>
          </cell>
          <cell r="J2914">
            <v>70</v>
          </cell>
          <cell r="L2914">
            <v>7.0000000000000007E-2</v>
          </cell>
          <cell r="M2914">
            <v>131</v>
          </cell>
          <cell r="N2914">
            <v>0.26</v>
          </cell>
          <cell r="O2914">
            <v>4</v>
          </cell>
          <cell r="P2914">
            <v>8.0000000000000002E-3</v>
          </cell>
        </row>
        <row r="2915">
          <cell r="A2915">
            <v>30207</v>
          </cell>
          <cell r="B2915">
            <v>1982</v>
          </cell>
          <cell r="C2915" t="str">
            <v>Sep</v>
          </cell>
          <cell r="D2915">
            <v>13</v>
          </cell>
          <cell r="F2915">
            <v>685</v>
          </cell>
          <cell r="G2915">
            <v>1.359</v>
          </cell>
          <cell r="H2915">
            <v>198</v>
          </cell>
          <cell r="I2915">
            <v>0.39300000000000002</v>
          </cell>
          <cell r="J2915">
            <v>70</v>
          </cell>
          <cell r="L2915">
            <v>7.0000000000000007E-2</v>
          </cell>
          <cell r="M2915">
            <v>38</v>
          </cell>
          <cell r="N2915">
            <v>7.4999999999999997E-2</v>
          </cell>
          <cell r="O2915">
            <v>4</v>
          </cell>
          <cell r="P2915">
            <v>8.0000000000000002E-3</v>
          </cell>
        </row>
        <row r="2916">
          <cell r="A2916">
            <v>30208</v>
          </cell>
          <cell r="B2916">
            <v>1982</v>
          </cell>
          <cell r="C2916" t="str">
            <v>Sep</v>
          </cell>
          <cell r="D2916">
            <v>14</v>
          </cell>
          <cell r="F2916">
            <v>655</v>
          </cell>
          <cell r="G2916">
            <v>1.2989999999999999</v>
          </cell>
          <cell r="H2916">
            <v>199</v>
          </cell>
          <cell r="I2916">
            <v>0.39500000000000002</v>
          </cell>
          <cell r="J2916">
            <v>116.7</v>
          </cell>
          <cell r="L2916">
            <v>0.11700000000000001</v>
          </cell>
          <cell r="M2916">
            <v>0</v>
          </cell>
          <cell r="N2916">
            <v>0</v>
          </cell>
          <cell r="O2916">
            <v>3</v>
          </cell>
          <cell r="P2916">
            <v>6.0000000000000001E-3</v>
          </cell>
        </row>
        <row r="2917">
          <cell r="A2917">
            <v>30209</v>
          </cell>
          <cell r="B2917">
            <v>1982</v>
          </cell>
          <cell r="C2917" t="str">
            <v>Sep</v>
          </cell>
          <cell r="D2917">
            <v>15</v>
          </cell>
          <cell r="F2917">
            <v>640</v>
          </cell>
          <cell r="G2917">
            <v>1.2689999999999999</v>
          </cell>
          <cell r="H2917">
            <v>203</v>
          </cell>
          <cell r="I2917">
            <v>0.40300000000000002</v>
          </cell>
          <cell r="J2917">
            <v>140</v>
          </cell>
          <cell r="L2917">
            <v>0.14000000000000001</v>
          </cell>
          <cell r="M2917">
            <v>0</v>
          </cell>
          <cell r="N2917">
            <v>0</v>
          </cell>
          <cell r="O2917">
            <v>7</v>
          </cell>
          <cell r="P2917">
            <v>1.4E-2</v>
          </cell>
        </row>
        <row r="2918">
          <cell r="A2918">
            <v>30210</v>
          </cell>
          <cell r="B2918">
            <v>1982</v>
          </cell>
          <cell r="C2918" t="str">
            <v>Sep</v>
          </cell>
          <cell r="D2918">
            <v>16</v>
          </cell>
          <cell r="F2918">
            <v>595</v>
          </cell>
          <cell r="G2918">
            <v>1.18</v>
          </cell>
          <cell r="H2918">
            <v>207</v>
          </cell>
          <cell r="I2918">
            <v>0.41099999999999998</v>
          </cell>
          <cell r="J2918">
            <v>140</v>
          </cell>
          <cell r="L2918">
            <v>0.14000000000000001</v>
          </cell>
          <cell r="M2918">
            <v>0</v>
          </cell>
          <cell r="N2918">
            <v>0</v>
          </cell>
          <cell r="O2918">
            <v>8</v>
          </cell>
          <cell r="P2918">
            <v>1.6E-2</v>
          </cell>
        </row>
        <row r="2919">
          <cell r="A2919">
            <v>30211</v>
          </cell>
          <cell r="B2919">
            <v>1982</v>
          </cell>
          <cell r="C2919" t="str">
            <v>Sep</v>
          </cell>
          <cell r="D2919">
            <v>17</v>
          </cell>
          <cell r="F2919">
            <v>585</v>
          </cell>
          <cell r="G2919">
            <v>1.1599999999999999</v>
          </cell>
          <cell r="H2919">
            <v>229</v>
          </cell>
          <cell r="I2919">
            <v>0.45400000000000001</v>
          </cell>
          <cell r="J2919">
            <v>93.3</v>
          </cell>
          <cell r="L2919">
            <v>9.2999999999999999E-2</v>
          </cell>
          <cell r="M2919">
            <v>0</v>
          </cell>
          <cell r="N2919">
            <v>0</v>
          </cell>
          <cell r="O2919">
            <v>8</v>
          </cell>
          <cell r="P2919">
            <v>1.6E-2</v>
          </cell>
        </row>
        <row r="2920">
          <cell r="A2920">
            <v>30212</v>
          </cell>
          <cell r="B2920">
            <v>1982</v>
          </cell>
          <cell r="C2920" t="str">
            <v>Sep</v>
          </cell>
          <cell r="D2920">
            <v>18</v>
          </cell>
          <cell r="F2920">
            <v>570</v>
          </cell>
          <cell r="G2920">
            <v>1.131</v>
          </cell>
          <cell r="H2920">
            <v>280</v>
          </cell>
          <cell r="I2920">
            <v>0.55500000000000005</v>
          </cell>
          <cell r="J2920">
            <v>23.3</v>
          </cell>
          <cell r="L2920">
            <v>2.3E-2</v>
          </cell>
          <cell r="M2920">
            <v>0</v>
          </cell>
          <cell r="N2920">
            <v>0</v>
          </cell>
          <cell r="O2920">
            <v>6</v>
          </cell>
          <cell r="P2920">
            <v>1.2E-2</v>
          </cell>
        </row>
        <row r="2921">
          <cell r="A2921">
            <v>30213</v>
          </cell>
          <cell r="B2921">
            <v>1982</v>
          </cell>
          <cell r="C2921" t="str">
            <v>Sep</v>
          </cell>
          <cell r="D2921">
            <v>19</v>
          </cell>
          <cell r="F2921">
            <v>530</v>
          </cell>
          <cell r="G2921">
            <v>1.0509999999999999</v>
          </cell>
          <cell r="H2921">
            <v>329</v>
          </cell>
          <cell r="I2921">
            <v>0.65300000000000002</v>
          </cell>
          <cell r="J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8</v>
          </cell>
          <cell r="P2921">
            <v>1.6E-2</v>
          </cell>
        </row>
        <row r="2922">
          <cell r="A2922">
            <v>30214</v>
          </cell>
          <cell r="B2922">
            <v>1982</v>
          </cell>
          <cell r="C2922" t="str">
            <v>Sep</v>
          </cell>
          <cell r="D2922">
            <v>20</v>
          </cell>
          <cell r="F2922">
            <v>500</v>
          </cell>
          <cell r="G2922">
            <v>0.99199999999999999</v>
          </cell>
          <cell r="H2922">
            <v>376</v>
          </cell>
          <cell r="I2922">
            <v>0.746</v>
          </cell>
          <cell r="J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15</v>
          </cell>
          <cell r="P2922">
            <v>0.03</v>
          </cell>
        </row>
        <row r="2923">
          <cell r="A2923">
            <v>30215</v>
          </cell>
          <cell r="B2923">
            <v>1982</v>
          </cell>
          <cell r="C2923" t="str">
            <v>Sep</v>
          </cell>
          <cell r="D2923">
            <v>21</v>
          </cell>
          <cell r="F2923">
            <v>440</v>
          </cell>
          <cell r="G2923">
            <v>0.873</v>
          </cell>
          <cell r="H2923">
            <v>397</v>
          </cell>
          <cell r="I2923">
            <v>0.78700000000000003</v>
          </cell>
          <cell r="J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16</v>
          </cell>
          <cell r="P2923">
            <v>3.2000000000000001E-2</v>
          </cell>
        </row>
        <row r="2924">
          <cell r="A2924">
            <v>30216</v>
          </cell>
          <cell r="B2924">
            <v>1982</v>
          </cell>
          <cell r="C2924" t="str">
            <v>Sep</v>
          </cell>
          <cell r="D2924">
            <v>22</v>
          </cell>
          <cell r="F2924">
            <v>380</v>
          </cell>
          <cell r="G2924">
            <v>0.754</v>
          </cell>
          <cell r="H2924">
            <v>373</v>
          </cell>
          <cell r="I2924">
            <v>0.74</v>
          </cell>
          <cell r="J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15</v>
          </cell>
          <cell r="P2924">
            <v>0.03</v>
          </cell>
        </row>
        <row r="2925">
          <cell r="A2925">
            <v>30217</v>
          </cell>
          <cell r="B2925">
            <v>1982</v>
          </cell>
          <cell r="C2925" t="str">
            <v>Sep</v>
          </cell>
          <cell r="D2925">
            <v>23</v>
          </cell>
          <cell r="F2925">
            <v>430</v>
          </cell>
          <cell r="G2925">
            <v>0.85299999999999998</v>
          </cell>
          <cell r="H2925">
            <v>335</v>
          </cell>
          <cell r="I2925">
            <v>0.66400000000000003</v>
          </cell>
          <cell r="J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18</v>
          </cell>
          <cell r="P2925">
            <v>3.5999999999999997E-2</v>
          </cell>
        </row>
        <row r="2926">
          <cell r="A2926">
            <v>30218</v>
          </cell>
          <cell r="B2926">
            <v>1982</v>
          </cell>
          <cell r="C2926" t="str">
            <v>Sep</v>
          </cell>
          <cell r="D2926">
            <v>24</v>
          </cell>
          <cell r="F2926">
            <v>420</v>
          </cell>
          <cell r="G2926">
            <v>0.83299999999999996</v>
          </cell>
          <cell r="H2926">
            <v>278</v>
          </cell>
          <cell r="I2926">
            <v>0.55100000000000005</v>
          </cell>
          <cell r="J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18</v>
          </cell>
          <cell r="P2926">
            <v>3.5999999999999997E-2</v>
          </cell>
        </row>
        <row r="2927">
          <cell r="A2927">
            <v>30219</v>
          </cell>
          <cell r="B2927">
            <v>1982</v>
          </cell>
          <cell r="C2927" t="str">
            <v>Sep</v>
          </cell>
          <cell r="D2927">
            <v>25</v>
          </cell>
          <cell r="F2927">
            <v>390</v>
          </cell>
          <cell r="G2927">
            <v>0.77400000000000002</v>
          </cell>
          <cell r="H2927">
            <v>268</v>
          </cell>
          <cell r="I2927">
            <v>0.53200000000000003</v>
          </cell>
          <cell r="J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18</v>
          </cell>
          <cell r="P2927">
            <v>3.5999999999999997E-2</v>
          </cell>
        </row>
        <row r="2928">
          <cell r="A2928">
            <v>30220</v>
          </cell>
          <cell r="B2928">
            <v>1982</v>
          </cell>
          <cell r="C2928" t="str">
            <v>Sep</v>
          </cell>
          <cell r="D2928">
            <v>26</v>
          </cell>
          <cell r="F2928">
            <v>390</v>
          </cell>
          <cell r="G2928">
            <v>0.77400000000000002</v>
          </cell>
          <cell r="H2928">
            <v>275</v>
          </cell>
          <cell r="I2928">
            <v>0.54500000000000004</v>
          </cell>
          <cell r="J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18</v>
          </cell>
          <cell r="P2928">
            <v>3.5999999999999997E-2</v>
          </cell>
        </row>
        <row r="2929">
          <cell r="A2929">
            <v>30221</v>
          </cell>
          <cell r="B2929">
            <v>1982</v>
          </cell>
          <cell r="C2929" t="str">
            <v>Sep</v>
          </cell>
          <cell r="D2929">
            <v>27</v>
          </cell>
          <cell r="F2929">
            <v>370</v>
          </cell>
          <cell r="G2929">
            <v>0.73399999999999999</v>
          </cell>
          <cell r="H2929">
            <v>249</v>
          </cell>
          <cell r="I2929">
            <v>0.49399999999999999</v>
          </cell>
          <cell r="J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17</v>
          </cell>
          <cell r="P2929">
            <v>3.4000000000000002E-2</v>
          </cell>
        </row>
        <row r="2930">
          <cell r="A2930">
            <v>30222</v>
          </cell>
          <cell r="B2930">
            <v>1982</v>
          </cell>
          <cell r="C2930" t="str">
            <v>Sep</v>
          </cell>
          <cell r="D2930">
            <v>28</v>
          </cell>
          <cell r="F2930">
            <v>385</v>
          </cell>
          <cell r="G2930">
            <v>0.76400000000000001</v>
          </cell>
          <cell r="H2930">
            <v>240</v>
          </cell>
          <cell r="I2930">
            <v>0.47599999999999998</v>
          </cell>
          <cell r="J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5</v>
          </cell>
          <cell r="P2930">
            <v>0.01</v>
          </cell>
        </row>
        <row r="2931">
          <cell r="A2931">
            <v>30223</v>
          </cell>
          <cell r="B2931">
            <v>1982</v>
          </cell>
          <cell r="C2931" t="str">
            <v>Sep</v>
          </cell>
          <cell r="D2931">
            <v>29</v>
          </cell>
          <cell r="F2931">
            <v>370</v>
          </cell>
          <cell r="G2931">
            <v>0.73399999999999999</v>
          </cell>
          <cell r="H2931">
            <v>246</v>
          </cell>
          <cell r="I2931">
            <v>0.48799999999999999</v>
          </cell>
          <cell r="J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</row>
        <row r="2932">
          <cell r="A2932">
            <v>30224</v>
          </cell>
          <cell r="B2932">
            <v>1982</v>
          </cell>
          <cell r="C2932" t="str">
            <v>Sep</v>
          </cell>
          <cell r="D2932">
            <v>30</v>
          </cell>
          <cell r="F2932">
            <v>340</v>
          </cell>
          <cell r="G2932">
            <v>0.67400000000000004</v>
          </cell>
          <cell r="H2932">
            <v>236</v>
          </cell>
          <cell r="I2932">
            <v>0.46800000000000003</v>
          </cell>
          <cell r="J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6</v>
          </cell>
          <cell r="P2932">
            <v>1.2E-2</v>
          </cell>
        </row>
        <row r="2933">
          <cell r="A2933">
            <v>30225</v>
          </cell>
          <cell r="B2933">
            <v>1982</v>
          </cell>
          <cell r="C2933" t="str">
            <v>Oct</v>
          </cell>
          <cell r="D2933">
            <v>1</v>
          </cell>
          <cell r="F2933">
            <v>335</v>
          </cell>
          <cell r="G2933">
            <v>0.66400000000000003</v>
          </cell>
          <cell r="H2933">
            <v>229</v>
          </cell>
          <cell r="I2933">
            <v>0.45400000000000001</v>
          </cell>
          <cell r="J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6</v>
          </cell>
          <cell r="P2933">
            <v>1.2E-2</v>
          </cell>
        </row>
        <row r="2934">
          <cell r="A2934">
            <v>30226</v>
          </cell>
          <cell r="B2934">
            <v>1982</v>
          </cell>
          <cell r="C2934" t="str">
            <v>Oct</v>
          </cell>
          <cell r="D2934">
            <v>2</v>
          </cell>
          <cell r="F2934">
            <v>330</v>
          </cell>
          <cell r="G2934">
            <v>0.65500000000000003</v>
          </cell>
          <cell r="H2934">
            <v>231</v>
          </cell>
          <cell r="I2934">
            <v>0.45800000000000002</v>
          </cell>
          <cell r="J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12</v>
          </cell>
          <cell r="P2934">
            <v>2.4E-2</v>
          </cell>
        </row>
        <row r="2935">
          <cell r="A2935">
            <v>30227</v>
          </cell>
          <cell r="B2935">
            <v>1982</v>
          </cell>
          <cell r="C2935" t="str">
            <v>Oct</v>
          </cell>
          <cell r="D2935">
            <v>3</v>
          </cell>
          <cell r="F2935">
            <v>300</v>
          </cell>
          <cell r="G2935">
            <v>0.59499999999999997</v>
          </cell>
          <cell r="H2935">
            <v>237</v>
          </cell>
          <cell r="I2935">
            <v>0.47</v>
          </cell>
          <cell r="J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</v>
          </cell>
          <cell r="P2935">
            <v>2.4E-2</v>
          </cell>
        </row>
        <row r="2936">
          <cell r="A2936">
            <v>30228</v>
          </cell>
          <cell r="B2936">
            <v>1982</v>
          </cell>
          <cell r="C2936" t="str">
            <v>Oct</v>
          </cell>
          <cell r="D2936">
            <v>4</v>
          </cell>
          <cell r="F2936">
            <v>295</v>
          </cell>
          <cell r="G2936">
            <v>0.58499999999999996</v>
          </cell>
          <cell r="H2936">
            <v>231</v>
          </cell>
          <cell r="I2936">
            <v>0.45800000000000002</v>
          </cell>
          <cell r="J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8</v>
          </cell>
          <cell r="P2936">
            <v>1.6E-2</v>
          </cell>
        </row>
        <row r="2937">
          <cell r="A2937">
            <v>30229</v>
          </cell>
          <cell r="B2937">
            <v>1982</v>
          </cell>
          <cell r="C2937" t="str">
            <v>Oct</v>
          </cell>
          <cell r="D2937">
            <v>5</v>
          </cell>
          <cell r="F2937">
            <v>300</v>
          </cell>
          <cell r="G2937">
            <v>0.59499999999999997</v>
          </cell>
          <cell r="H2937">
            <v>220</v>
          </cell>
          <cell r="I2937">
            <v>0.436</v>
          </cell>
          <cell r="J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12</v>
          </cell>
          <cell r="P2937">
            <v>2.4E-2</v>
          </cell>
        </row>
        <row r="2938">
          <cell r="A2938">
            <v>30230</v>
          </cell>
          <cell r="B2938">
            <v>1982</v>
          </cell>
          <cell r="C2938" t="str">
            <v>Oct</v>
          </cell>
          <cell r="D2938">
            <v>6</v>
          </cell>
          <cell r="F2938">
            <v>320</v>
          </cell>
          <cell r="G2938">
            <v>0.63500000000000001</v>
          </cell>
          <cell r="H2938">
            <v>190</v>
          </cell>
          <cell r="I2938">
            <v>0.377</v>
          </cell>
          <cell r="J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10</v>
          </cell>
          <cell r="P2938">
            <v>0.02</v>
          </cell>
        </row>
        <row r="2939">
          <cell r="A2939">
            <v>30231</v>
          </cell>
          <cell r="B2939">
            <v>1982</v>
          </cell>
          <cell r="C2939" t="str">
            <v>Oct</v>
          </cell>
          <cell r="D2939">
            <v>7</v>
          </cell>
          <cell r="F2939">
            <v>310</v>
          </cell>
          <cell r="G2939">
            <v>0.61499999999999999</v>
          </cell>
          <cell r="H2939">
            <v>189</v>
          </cell>
          <cell r="I2939">
            <v>0.375</v>
          </cell>
          <cell r="J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10</v>
          </cell>
          <cell r="P2939">
            <v>0.02</v>
          </cell>
        </row>
        <row r="2940">
          <cell r="A2940">
            <v>30232</v>
          </cell>
          <cell r="B2940">
            <v>1982</v>
          </cell>
          <cell r="C2940" t="str">
            <v>Oct</v>
          </cell>
          <cell r="D2940">
            <v>8</v>
          </cell>
          <cell r="F2940">
            <v>285</v>
          </cell>
          <cell r="G2940">
            <v>0.56499999999999995</v>
          </cell>
          <cell r="H2940">
            <v>196</v>
          </cell>
          <cell r="I2940">
            <v>0.38900000000000001</v>
          </cell>
          <cell r="J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12</v>
          </cell>
          <cell r="P2940">
            <v>2.4E-2</v>
          </cell>
        </row>
        <row r="2941">
          <cell r="A2941">
            <v>30233</v>
          </cell>
          <cell r="B2941">
            <v>1982</v>
          </cell>
          <cell r="C2941" t="str">
            <v>Oct</v>
          </cell>
          <cell r="D2941">
            <v>9</v>
          </cell>
          <cell r="F2941">
            <v>255</v>
          </cell>
          <cell r="G2941">
            <v>0.50600000000000001</v>
          </cell>
          <cell r="H2941">
            <v>219</v>
          </cell>
          <cell r="I2941">
            <v>0.434</v>
          </cell>
          <cell r="J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</row>
        <row r="2942">
          <cell r="A2942">
            <v>30234</v>
          </cell>
          <cell r="B2942">
            <v>1982</v>
          </cell>
          <cell r="C2942" t="str">
            <v>Oct</v>
          </cell>
          <cell r="D2942">
            <v>10</v>
          </cell>
          <cell r="F2942">
            <v>265</v>
          </cell>
          <cell r="G2942">
            <v>0.52600000000000002</v>
          </cell>
          <cell r="H2942">
            <v>230</v>
          </cell>
          <cell r="I2942">
            <v>0.45600000000000002</v>
          </cell>
          <cell r="J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5</v>
          </cell>
          <cell r="P2942">
            <v>0.01</v>
          </cell>
        </row>
        <row r="2943">
          <cell r="A2943">
            <v>30235</v>
          </cell>
          <cell r="B2943">
            <v>1982</v>
          </cell>
          <cell r="C2943" t="str">
            <v>Oct</v>
          </cell>
          <cell r="D2943">
            <v>11</v>
          </cell>
          <cell r="F2943">
            <v>295</v>
          </cell>
          <cell r="G2943">
            <v>0.58499999999999996</v>
          </cell>
          <cell r="H2943">
            <v>229</v>
          </cell>
          <cell r="I2943">
            <v>0.45400000000000001</v>
          </cell>
          <cell r="J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</row>
        <row r="2944">
          <cell r="A2944">
            <v>30236</v>
          </cell>
          <cell r="B2944">
            <v>1982</v>
          </cell>
          <cell r="C2944" t="str">
            <v>Oct</v>
          </cell>
          <cell r="D2944">
            <v>12</v>
          </cell>
          <cell r="F2944">
            <v>330</v>
          </cell>
          <cell r="G2944">
            <v>0.65500000000000003</v>
          </cell>
          <cell r="H2944">
            <v>203</v>
          </cell>
          <cell r="I2944">
            <v>0.40300000000000002</v>
          </cell>
          <cell r="J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</row>
        <row r="2945">
          <cell r="A2945">
            <v>30237</v>
          </cell>
          <cell r="B2945">
            <v>1982</v>
          </cell>
          <cell r="C2945" t="str">
            <v>Oct</v>
          </cell>
          <cell r="D2945">
            <v>13</v>
          </cell>
          <cell r="F2945">
            <v>335</v>
          </cell>
          <cell r="G2945">
            <v>0.66400000000000003</v>
          </cell>
          <cell r="H2945">
            <v>198</v>
          </cell>
          <cell r="I2945">
            <v>0.39300000000000002</v>
          </cell>
          <cell r="J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10</v>
          </cell>
          <cell r="P2945">
            <v>0.02</v>
          </cell>
        </row>
        <row r="2946">
          <cell r="A2946">
            <v>30238</v>
          </cell>
          <cell r="B2946">
            <v>1982</v>
          </cell>
          <cell r="C2946" t="str">
            <v>Oct</v>
          </cell>
          <cell r="D2946">
            <v>14</v>
          </cell>
          <cell r="F2946">
            <v>325</v>
          </cell>
          <cell r="G2946">
            <v>0.64500000000000002</v>
          </cell>
          <cell r="H2946">
            <v>177</v>
          </cell>
          <cell r="I2946">
            <v>0.35099999999999998</v>
          </cell>
          <cell r="J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10</v>
          </cell>
          <cell r="P2946">
            <v>0.02</v>
          </cell>
        </row>
        <row r="2947">
          <cell r="A2947">
            <v>30239</v>
          </cell>
          <cell r="B2947">
            <v>1982</v>
          </cell>
          <cell r="C2947" t="str">
            <v>Oct</v>
          </cell>
          <cell r="D2947">
            <v>15</v>
          </cell>
          <cell r="F2947">
            <v>108</v>
          </cell>
          <cell r="G2947">
            <v>0.214</v>
          </cell>
          <cell r="H2947">
            <v>164</v>
          </cell>
          <cell r="I2947">
            <v>0.32500000000000001</v>
          </cell>
          <cell r="J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</row>
        <row r="2948">
          <cell r="A2948">
            <v>30240</v>
          </cell>
          <cell r="B2948">
            <v>1982</v>
          </cell>
          <cell r="C2948" t="str">
            <v>Oct</v>
          </cell>
          <cell r="D2948">
            <v>16</v>
          </cell>
          <cell r="F2948">
            <v>0</v>
          </cell>
          <cell r="G2948">
            <v>0</v>
          </cell>
          <cell r="H2948">
            <v>157</v>
          </cell>
          <cell r="I2948">
            <v>0.311</v>
          </cell>
          <cell r="J2948">
            <v>0</v>
          </cell>
          <cell r="L2948">
            <v>0</v>
          </cell>
          <cell r="M2948">
            <v>0</v>
          </cell>
          <cell r="N2948">
            <v>0</v>
          </cell>
          <cell r="P2948">
            <v>0</v>
          </cell>
        </row>
        <row r="2949">
          <cell r="A2949">
            <v>30241</v>
          </cell>
          <cell r="B2949">
            <v>1982</v>
          </cell>
          <cell r="C2949" t="str">
            <v>Oct</v>
          </cell>
          <cell r="D2949">
            <v>17</v>
          </cell>
          <cell r="F2949">
            <v>0</v>
          </cell>
          <cell r="G2949">
            <v>0</v>
          </cell>
          <cell r="H2949">
            <v>154</v>
          </cell>
          <cell r="I2949">
            <v>0.30499999999999999</v>
          </cell>
          <cell r="J2949">
            <v>0</v>
          </cell>
          <cell r="L2949">
            <v>0</v>
          </cell>
          <cell r="M2949">
            <v>0</v>
          </cell>
          <cell r="N2949">
            <v>0</v>
          </cell>
          <cell r="P2949">
            <v>0</v>
          </cell>
        </row>
        <row r="2950">
          <cell r="A2950">
            <v>30242</v>
          </cell>
          <cell r="B2950">
            <v>1982</v>
          </cell>
          <cell r="C2950" t="str">
            <v>Oct</v>
          </cell>
          <cell r="D2950">
            <v>18</v>
          </cell>
          <cell r="F2950">
            <v>0</v>
          </cell>
          <cell r="G2950">
            <v>0</v>
          </cell>
          <cell r="H2950">
            <v>127</v>
          </cell>
          <cell r="I2950">
            <v>0.252</v>
          </cell>
          <cell r="J2950">
            <v>0</v>
          </cell>
          <cell r="L2950">
            <v>0</v>
          </cell>
          <cell r="M2950">
            <v>19</v>
          </cell>
          <cell r="N2950">
            <v>3.7999999999999999E-2</v>
          </cell>
          <cell r="P2950">
            <v>0</v>
          </cell>
        </row>
        <row r="2951">
          <cell r="A2951">
            <v>30243</v>
          </cell>
          <cell r="B2951">
            <v>1982</v>
          </cell>
          <cell r="C2951" t="str">
            <v>Oct</v>
          </cell>
          <cell r="D2951">
            <v>19</v>
          </cell>
          <cell r="F2951">
            <v>0</v>
          </cell>
          <cell r="G2951">
            <v>0</v>
          </cell>
          <cell r="H2951">
            <v>110</v>
          </cell>
          <cell r="I2951">
            <v>0.218</v>
          </cell>
          <cell r="J2951">
            <v>0</v>
          </cell>
          <cell r="L2951">
            <v>0</v>
          </cell>
          <cell r="M2951">
            <v>25</v>
          </cell>
          <cell r="N2951">
            <v>0.05</v>
          </cell>
          <cell r="P2951">
            <v>0</v>
          </cell>
        </row>
        <row r="2952">
          <cell r="A2952">
            <v>30244</v>
          </cell>
          <cell r="B2952">
            <v>1982</v>
          </cell>
          <cell r="C2952" t="str">
            <v>Oct</v>
          </cell>
          <cell r="D2952">
            <v>20</v>
          </cell>
          <cell r="F2952">
            <v>0</v>
          </cell>
          <cell r="G2952">
            <v>0</v>
          </cell>
          <cell r="H2952">
            <v>89</v>
          </cell>
          <cell r="I2952">
            <v>0.17699999999999999</v>
          </cell>
          <cell r="J2952">
            <v>0</v>
          </cell>
          <cell r="L2952">
            <v>0</v>
          </cell>
          <cell r="M2952">
            <v>0</v>
          </cell>
          <cell r="N2952">
            <v>0</v>
          </cell>
          <cell r="P2952">
            <v>0</v>
          </cell>
        </row>
        <row r="2953">
          <cell r="A2953">
            <v>30245</v>
          </cell>
          <cell r="B2953">
            <v>1982</v>
          </cell>
          <cell r="C2953" t="str">
            <v>Oct</v>
          </cell>
          <cell r="D2953">
            <v>21</v>
          </cell>
          <cell r="F2953">
            <v>0</v>
          </cell>
          <cell r="G2953">
            <v>0</v>
          </cell>
          <cell r="H2953">
            <v>90</v>
          </cell>
          <cell r="I2953">
            <v>0.17899999999999999</v>
          </cell>
          <cell r="J2953">
            <v>0</v>
          </cell>
          <cell r="L2953">
            <v>0</v>
          </cell>
          <cell r="M2953">
            <v>0</v>
          </cell>
          <cell r="N2953">
            <v>0</v>
          </cell>
          <cell r="P2953">
            <v>0</v>
          </cell>
        </row>
        <row r="2954">
          <cell r="A2954">
            <v>30246</v>
          </cell>
          <cell r="B2954">
            <v>1982</v>
          </cell>
          <cell r="C2954" t="str">
            <v>Oct</v>
          </cell>
          <cell r="D2954">
            <v>22</v>
          </cell>
          <cell r="F2954">
            <v>0</v>
          </cell>
          <cell r="G2954">
            <v>0</v>
          </cell>
          <cell r="H2954">
            <v>94</v>
          </cell>
          <cell r="I2954">
            <v>0.186</v>
          </cell>
          <cell r="J2954">
            <v>0</v>
          </cell>
          <cell r="L2954">
            <v>0</v>
          </cell>
          <cell r="M2954">
            <v>0</v>
          </cell>
          <cell r="N2954">
            <v>0</v>
          </cell>
          <cell r="P2954">
            <v>0</v>
          </cell>
        </row>
        <row r="2955">
          <cell r="A2955">
            <v>30247</v>
          </cell>
          <cell r="B2955">
            <v>1982</v>
          </cell>
          <cell r="C2955" t="str">
            <v>Oct</v>
          </cell>
          <cell r="D2955">
            <v>23</v>
          </cell>
          <cell r="F2955">
            <v>0</v>
          </cell>
          <cell r="G2955">
            <v>0</v>
          </cell>
          <cell r="H2955">
            <v>93</v>
          </cell>
          <cell r="I2955">
            <v>0.184</v>
          </cell>
          <cell r="J2955">
            <v>0</v>
          </cell>
          <cell r="L2955">
            <v>0</v>
          </cell>
          <cell r="M2955">
            <v>0</v>
          </cell>
          <cell r="N2955">
            <v>0</v>
          </cell>
          <cell r="P2955">
            <v>0</v>
          </cell>
        </row>
        <row r="2956">
          <cell r="A2956">
            <v>30248</v>
          </cell>
          <cell r="B2956">
            <v>1982</v>
          </cell>
          <cell r="C2956" t="str">
            <v>Oct</v>
          </cell>
          <cell r="D2956">
            <v>24</v>
          </cell>
          <cell r="F2956">
            <v>0</v>
          </cell>
          <cell r="G2956">
            <v>0</v>
          </cell>
          <cell r="H2956">
            <v>94</v>
          </cell>
          <cell r="I2956">
            <v>0.186</v>
          </cell>
          <cell r="J2956">
            <v>0</v>
          </cell>
          <cell r="L2956">
            <v>0</v>
          </cell>
          <cell r="M2956">
            <v>0</v>
          </cell>
          <cell r="N2956">
            <v>0</v>
          </cell>
          <cell r="P2956">
            <v>0</v>
          </cell>
        </row>
        <row r="2957">
          <cell r="A2957">
            <v>30249</v>
          </cell>
          <cell r="B2957">
            <v>1982</v>
          </cell>
          <cell r="C2957" t="str">
            <v>Oct</v>
          </cell>
          <cell r="D2957">
            <v>25</v>
          </cell>
          <cell r="F2957">
            <v>0</v>
          </cell>
          <cell r="G2957">
            <v>0</v>
          </cell>
          <cell r="H2957">
            <v>93</v>
          </cell>
          <cell r="I2957">
            <v>0.184</v>
          </cell>
          <cell r="J2957">
            <v>0</v>
          </cell>
          <cell r="L2957">
            <v>0</v>
          </cell>
          <cell r="M2957">
            <v>0</v>
          </cell>
          <cell r="N2957">
            <v>0</v>
          </cell>
          <cell r="P2957">
            <v>0</v>
          </cell>
        </row>
        <row r="2958">
          <cell r="A2958">
            <v>30250</v>
          </cell>
          <cell r="B2958">
            <v>1982</v>
          </cell>
          <cell r="C2958" t="str">
            <v>Oct</v>
          </cell>
          <cell r="D2958">
            <v>26</v>
          </cell>
          <cell r="F2958">
            <v>0</v>
          </cell>
          <cell r="G2958">
            <v>0</v>
          </cell>
          <cell r="H2958">
            <v>101</v>
          </cell>
          <cell r="I2958">
            <v>0.2</v>
          </cell>
          <cell r="J2958">
            <v>0</v>
          </cell>
          <cell r="L2958">
            <v>0</v>
          </cell>
          <cell r="M2958">
            <v>0</v>
          </cell>
          <cell r="N2958">
            <v>0</v>
          </cell>
          <cell r="P2958">
            <v>0</v>
          </cell>
        </row>
        <row r="2959">
          <cell r="A2959">
            <v>30251</v>
          </cell>
          <cell r="B2959">
            <v>1982</v>
          </cell>
          <cell r="C2959" t="str">
            <v>Oct</v>
          </cell>
          <cell r="D2959">
            <v>27</v>
          </cell>
          <cell r="F2959">
            <v>0</v>
          </cell>
          <cell r="G2959">
            <v>0</v>
          </cell>
          <cell r="H2959">
            <v>106</v>
          </cell>
          <cell r="I2959">
            <v>0.21</v>
          </cell>
          <cell r="J2959">
            <v>0</v>
          </cell>
          <cell r="L2959">
            <v>0</v>
          </cell>
          <cell r="M2959">
            <v>0</v>
          </cell>
          <cell r="N2959">
            <v>0</v>
          </cell>
          <cell r="P2959">
            <v>0</v>
          </cell>
        </row>
        <row r="2960">
          <cell r="A2960">
            <v>30252</v>
          </cell>
          <cell r="B2960">
            <v>1982</v>
          </cell>
          <cell r="C2960" t="str">
            <v>Oct</v>
          </cell>
          <cell r="D2960">
            <v>28</v>
          </cell>
          <cell r="F2960">
            <v>0</v>
          </cell>
          <cell r="G2960">
            <v>0</v>
          </cell>
          <cell r="H2960">
            <v>106</v>
          </cell>
          <cell r="I2960">
            <v>0.21</v>
          </cell>
          <cell r="J2960">
            <v>0</v>
          </cell>
          <cell r="L2960">
            <v>0</v>
          </cell>
          <cell r="M2960">
            <v>0</v>
          </cell>
          <cell r="N2960">
            <v>0</v>
          </cell>
          <cell r="P2960">
            <v>0</v>
          </cell>
        </row>
        <row r="2961">
          <cell r="A2961">
            <v>30253</v>
          </cell>
          <cell r="B2961">
            <v>1982</v>
          </cell>
          <cell r="C2961" t="str">
            <v>Oct</v>
          </cell>
          <cell r="D2961">
            <v>29</v>
          </cell>
          <cell r="F2961">
            <v>0</v>
          </cell>
          <cell r="G2961">
            <v>0</v>
          </cell>
          <cell r="H2961">
            <v>114</v>
          </cell>
          <cell r="I2961">
            <v>0.22600000000000001</v>
          </cell>
          <cell r="J2961">
            <v>0</v>
          </cell>
          <cell r="L2961">
            <v>0</v>
          </cell>
          <cell r="M2961">
            <v>0</v>
          </cell>
          <cell r="N2961">
            <v>0</v>
          </cell>
          <cell r="P2961">
            <v>0</v>
          </cell>
        </row>
        <row r="2962">
          <cell r="A2962">
            <v>30254</v>
          </cell>
          <cell r="B2962">
            <v>1982</v>
          </cell>
          <cell r="C2962" t="str">
            <v>Oct</v>
          </cell>
          <cell r="D2962">
            <v>30</v>
          </cell>
          <cell r="F2962">
            <v>0</v>
          </cell>
          <cell r="G2962">
            <v>0</v>
          </cell>
          <cell r="H2962">
            <v>122</v>
          </cell>
          <cell r="I2962">
            <v>0.24199999999999999</v>
          </cell>
          <cell r="J2962">
            <v>0</v>
          </cell>
          <cell r="L2962">
            <v>0</v>
          </cell>
          <cell r="M2962">
            <v>0</v>
          </cell>
          <cell r="N2962">
            <v>0</v>
          </cell>
          <cell r="P2962">
            <v>0</v>
          </cell>
        </row>
        <row r="2963">
          <cell r="A2963">
            <v>30255</v>
          </cell>
          <cell r="B2963">
            <v>1982</v>
          </cell>
          <cell r="C2963" t="str">
            <v>Oct</v>
          </cell>
          <cell r="D2963">
            <v>31</v>
          </cell>
          <cell r="F2963">
            <v>0</v>
          </cell>
          <cell r="G2963">
            <v>0</v>
          </cell>
          <cell r="H2963">
            <v>124</v>
          </cell>
          <cell r="I2963">
            <v>0.246</v>
          </cell>
          <cell r="J2963">
            <v>0</v>
          </cell>
          <cell r="L2963">
            <v>0</v>
          </cell>
          <cell r="M2963">
            <v>0</v>
          </cell>
          <cell r="N2963">
            <v>0</v>
          </cell>
          <cell r="P2963">
            <v>0</v>
          </cell>
        </row>
        <row r="2964">
          <cell r="A2964">
            <v>30256</v>
          </cell>
          <cell r="B2964">
            <v>1982</v>
          </cell>
          <cell r="C2964" t="str">
            <v>Nov</v>
          </cell>
          <cell r="D2964">
            <v>1</v>
          </cell>
          <cell r="F2964">
            <v>0</v>
          </cell>
          <cell r="G2964">
            <v>0</v>
          </cell>
          <cell r="H2964">
            <v>143</v>
          </cell>
          <cell r="I2964">
            <v>0.28399999999999997</v>
          </cell>
          <cell r="J2964">
            <v>0</v>
          </cell>
          <cell r="L2964">
            <v>0</v>
          </cell>
          <cell r="M2964">
            <v>0</v>
          </cell>
          <cell r="N2964">
            <v>0</v>
          </cell>
          <cell r="P2964">
            <v>0</v>
          </cell>
        </row>
        <row r="2965">
          <cell r="A2965">
            <v>30257</v>
          </cell>
          <cell r="B2965">
            <v>1982</v>
          </cell>
          <cell r="C2965" t="str">
            <v>Nov</v>
          </cell>
          <cell r="D2965">
            <v>2</v>
          </cell>
          <cell r="F2965">
            <v>0</v>
          </cell>
          <cell r="G2965">
            <v>0</v>
          </cell>
          <cell r="H2965">
            <v>153</v>
          </cell>
          <cell r="I2965">
            <v>0.30299999999999999</v>
          </cell>
          <cell r="J2965">
            <v>0</v>
          </cell>
          <cell r="L2965">
            <v>0</v>
          </cell>
          <cell r="M2965">
            <v>0</v>
          </cell>
          <cell r="N2965">
            <v>0</v>
          </cell>
          <cell r="P2965">
            <v>0</v>
          </cell>
        </row>
        <row r="2966">
          <cell r="A2966">
            <v>30258</v>
          </cell>
          <cell r="B2966">
            <v>1982</v>
          </cell>
          <cell r="C2966" t="str">
            <v>Nov</v>
          </cell>
          <cell r="D2966">
            <v>3</v>
          </cell>
          <cell r="F2966">
            <v>0</v>
          </cell>
          <cell r="G2966">
            <v>0</v>
          </cell>
          <cell r="H2966">
            <v>138</v>
          </cell>
          <cell r="I2966">
            <v>0.27400000000000002</v>
          </cell>
          <cell r="J2966">
            <v>0</v>
          </cell>
          <cell r="L2966">
            <v>0</v>
          </cell>
          <cell r="M2966">
            <v>0</v>
          </cell>
          <cell r="N2966">
            <v>0</v>
          </cell>
          <cell r="P2966">
            <v>0</v>
          </cell>
        </row>
        <row r="2967">
          <cell r="A2967">
            <v>30259</v>
          </cell>
          <cell r="B2967">
            <v>1982</v>
          </cell>
          <cell r="C2967" t="str">
            <v>Nov</v>
          </cell>
          <cell r="D2967">
            <v>4</v>
          </cell>
          <cell r="F2967">
            <v>0</v>
          </cell>
          <cell r="G2967">
            <v>0</v>
          </cell>
          <cell r="H2967">
            <v>120</v>
          </cell>
          <cell r="I2967">
            <v>0.23799999999999999</v>
          </cell>
          <cell r="J2967">
            <v>0</v>
          </cell>
          <cell r="L2967">
            <v>0</v>
          </cell>
          <cell r="M2967">
            <v>0</v>
          </cell>
          <cell r="N2967">
            <v>0</v>
          </cell>
          <cell r="P2967">
            <v>0</v>
          </cell>
        </row>
        <row r="2968">
          <cell r="A2968">
            <v>30260</v>
          </cell>
          <cell r="B2968">
            <v>1982</v>
          </cell>
          <cell r="C2968" t="str">
            <v>Nov</v>
          </cell>
          <cell r="D2968">
            <v>5</v>
          </cell>
          <cell r="F2968">
            <v>0</v>
          </cell>
          <cell r="G2968">
            <v>0</v>
          </cell>
          <cell r="H2968">
            <v>152</v>
          </cell>
          <cell r="I2968">
            <v>0.30099999999999999</v>
          </cell>
          <cell r="J2968">
            <v>0</v>
          </cell>
          <cell r="L2968">
            <v>0</v>
          </cell>
          <cell r="M2968">
            <v>0</v>
          </cell>
          <cell r="N2968">
            <v>0</v>
          </cell>
          <cell r="P2968">
            <v>0</v>
          </cell>
        </row>
        <row r="2969">
          <cell r="A2969">
            <v>30261</v>
          </cell>
          <cell r="B2969">
            <v>1982</v>
          </cell>
          <cell r="C2969" t="str">
            <v>Nov</v>
          </cell>
          <cell r="D2969">
            <v>6</v>
          </cell>
          <cell r="F2969">
            <v>0</v>
          </cell>
          <cell r="G2969">
            <v>0</v>
          </cell>
          <cell r="H2969">
            <v>138</v>
          </cell>
          <cell r="I2969">
            <v>0.27400000000000002</v>
          </cell>
          <cell r="J2969">
            <v>0</v>
          </cell>
          <cell r="L2969">
            <v>0</v>
          </cell>
          <cell r="M2969">
            <v>0</v>
          </cell>
          <cell r="N2969">
            <v>0</v>
          </cell>
          <cell r="P2969">
            <v>0</v>
          </cell>
        </row>
        <row r="2970">
          <cell r="A2970">
            <v>30262</v>
          </cell>
          <cell r="B2970">
            <v>1982</v>
          </cell>
          <cell r="C2970" t="str">
            <v>Nov</v>
          </cell>
          <cell r="D2970">
            <v>7</v>
          </cell>
          <cell r="F2970">
            <v>0</v>
          </cell>
          <cell r="G2970">
            <v>0</v>
          </cell>
          <cell r="H2970">
            <v>137</v>
          </cell>
          <cell r="I2970">
            <v>0.27200000000000002</v>
          </cell>
          <cell r="J2970">
            <v>0</v>
          </cell>
          <cell r="L2970">
            <v>0</v>
          </cell>
          <cell r="M2970">
            <v>0</v>
          </cell>
          <cell r="N2970">
            <v>0</v>
          </cell>
          <cell r="P2970">
            <v>0</v>
          </cell>
        </row>
        <row r="2971">
          <cell r="A2971">
            <v>30263</v>
          </cell>
          <cell r="B2971">
            <v>1982</v>
          </cell>
          <cell r="C2971" t="str">
            <v>Nov</v>
          </cell>
          <cell r="D2971">
            <v>8</v>
          </cell>
          <cell r="F2971">
            <v>0</v>
          </cell>
          <cell r="G2971">
            <v>0</v>
          </cell>
          <cell r="H2971">
            <v>132</v>
          </cell>
          <cell r="I2971">
            <v>0.26200000000000001</v>
          </cell>
          <cell r="J2971">
            <v>0</v>
          </cell>
          <cell r="L2971">
            <v>0</v>
          </cell>
          <cell r="M2971">
            <v>0</v>
          </cell>
          <cell r="N2971">
            <v>0</v>
          </cell>
          <cell r="P2971">
            <v>0</v>
          </cell>
        </row>
        <row r="2972">
          <cell r="A2972">
            <v>30264</v>
          </cell>
          <cell r="B2972">
            <v>1982</v>
          </cell>
          <cell r="C2972" t="str">
            <v>Nov</v>
          </cell>
          <cell r="D2972">
            <v>9</v>
          </cell>
          <cell r="F2972">
            <v>0</v>
          </cell>
          <cell r="G2972">
            <v>0</v>
          </cell>
          <cell r="H2972">
            <v>135</v>
          </cell>
          <cell r="I2972">
            <v>0.26800000000000002</v>
          </cell>
          <cell r="J2972">
            <v>0</v>
          </cell>
          <cell r="L2972">
            <v>0</v>
          </cell>
          <cell r="M2972">
            <v>0</v>
          </cell>
          <cell r="N2972">
            <v>0</v>
          </cell>
          <cell r="P2972">
            <v>0</v>
          </cell>
        </row>
        <row r="2973">
          <cell r="A2973">
            <v>30265</v>
          </cell>
          <cell r="B2973">
            <v>1982</v>
          </cell>
          <cell r="C2973" t="str">
            <v>Nov</v>
          </cell>
          <cell r="D2973">
            <v>10</v>
          </cell>
          <cell r="F2973">
            <v>0</v>
          </cell>
          <cell r="G2973">
            <v>0</v>
          </cell>
          <cell r="H2973">
            <v>130</v>
          </cell>
          <cell r="I2973">
            <v>0.25800000000000001</v>
          </cell>
          <cell r="J2973">
            <v>0</v>
          </cell>
          <cell r="L2973">
            <v>0</v>
          </cell>
          <cell r="M2973">
            <v>0</v>
          </cell>
          <cell r="N2973">
            <v>0</v>
          </cell>
          <cell r="P2973">
            <v>0</v>
          </cell>
        </row>
        <row r="2974">
          <cell r="A2974">
            <v>30266</v>
          </cell>
          <cell r="B2974">
            <v>1982</v>
          </cell>
          <cell r="C2974" t="str">
            <v>Nov</v>
          </cell>
          <cell r="D2974">
            <v>11</v>
          </cell>
          <cell r="F2974">
            <v>0</v>
          </cell>
          <cell r="G2974">
            <v>0</v>
          </cell>
          <cell r="H2974">
            <v>127</v>
          </cell>
          <cell r="I2974">
            <v>0.252</v>
          </cell>
          <cell r="J2974">
            <v>0</v>
          </cell>
          <cell r="L2974">
            <v>0</v>
          </cell>
          <cell r="M2974">
            <v>0</v>
          </cell>
          <cell r="N2974">
            <v>0</v>
          </cell>
          <cell r="P2974">
            <v>0</v>
          </cell>
        </row>
        <row r="2975">
          <cell r="A2975">
            <v>30267</v>
          </cell>
          <cell r="B2975">
            <v>1982</v>
          </cell>
          <cell r="C2975" t="str">
            <v>Nov</v>
          </cell>
          <cell r="D2975">
            <v>12</v>
          </cell>
          <cell r="F2975">
            <v>0</v>
          </cell>
          <cell r="G2975">
            <v>0</v>
          </cell>
          <cell r="H2975">
            <v>124</v>
          </cell>
          <cell r="I2975">
            <v>0.246</v>
          </cell>
          <cell r="J2975">
            <v>0</v>
          </cell>
          <cell r="L2975">
            <v>0</v>
          </cell>
          <cell r="M2975">
            <v>0</v>
          </cell>
          <cell r="N2975">
            <v>0</v>
          </cell>
          <cell r="P2975">
            <v>0</v>
          </cell>
        </row>
        <row r="2976">
          <cell r="A2976">
            <v>30268</v>
          </cell>
          <cell r="B2976">
            <v>1982</v>
          </cell>
          <cell r="C2976" t="str">
            <v>Nov</v>
          </cell>
          <cell r="D2976">
            <v>13</v>
          </cell>
          <cell r="F2976">
            <v>0</v>
          </cell>
          <cell r="G2976">
            <v>0</v>
          </cell>
          <cell r="H2976">
            <v>123</v>
          </cell>
          <cell r="I2976">
            <v>0.24399999999999999</v>
          </cell>
          <cell r="J2976">
            <v>0</v>
          </cell>
          <cell r="L2976">
            <v>0</v>
          </cell>
          <cell r="M2976">
            <v>0</v>
          </cell>
          <cell r="N2976">
            <v>0</v>
          </cell>
          <cell r="P2976">
            <v>0</v>
          </cell>
        </row>
        <row r="2977">
          <cell r="A2977">
            <v>30269</v>
          </cell>
          <cell r="B2977">
            <v>1982</v>
          </cell>
          <cell r="C2977" t="str">
            <v>Nov</v>
          </cell>
          <cell r="D2977">
            <v>14</v>
          </cell>
          <cell r="F2977">
            <v>0</v>
          </cell>
          <cell r="G2977">
            <v>0</v>
          </cell>
          <cell r="H2977">
            <v>120</v>
          </cell>
          <cell r="I2977">
            <v>0.23799999999999999</v>
          </cell>
          <cell r="J2977">
            <v>0</v>
          </cell>
          <cell r="L2977">
            <v>0</v>
          </cell>
          <cell r="M2977">
            <v>0</v>
          </cell>
          <cell r="N2977">
            <v>0</v>
          </cell>
          <cell r="P2977">
            <v>0</v>
          </cell>
        </row>
        <row r="2978">
          <cell r="A2978">
            <v>30270</v>
          </cell>
          <cell r="B2978">
            <v>1982</v>
          </cell>
          <cell r="C2978" t="str">
            <v>Nov</v>
          </cell>
          <cell r="D2978">
            <v>15</v>
          </cell>
          <cell r="F2978">
            <v>0</v>
          </cell>
          <cell r="G2978">
            <v>0</v>
          </cell>
          <cell r="H2978">
            <v>126</v>
          </cell>
          <cell r="I2978">
            <v>0.25</v>
          </cell>
          <cell r="J2978">
            <v>0</v>
          </cell>
          <cell r="L2978">
            <v>0</v>
          </cell>
          <cell r="M2978">
            <v>0</v>
          </cell>
          <cell r="N2978">
            <v>0</v>
          </cell>
          <cell r="P2978">
            <v>0</v>
          </cell>
        </row>
        <row r="2979">
          <cell r="A2979">
            <v>30271</v>
          </cell>
          <cell r="B2979">
            <v>1982</v>
          </cell>
          <cell r="C2979" t="str">
            <v>Nov</v>
          </cell>
          <cell r="D2979">
            <v>16</v>
          </cell>
          <cell r="F2979">
            <v>0</v>
          </cell>
          <cell r="G2979">
            <v>0</v>
          </cell>
          <cell r="H2979">
            <v>124</v>
          </cell>
          <cell r="I2979">
            <v>0.246</v>
          </cell>
          <cell r="J2979">
            <v>0</v>
          </cell>
          <cell r="L2979">
            <v>0</v>
          </cell>
          <cell r="M2979">
            <v>0</v>
          </cell>
          <cell r="N2979">
            <v>0</v>
          </cell>
          <cell r="P2979">
            <v>0</v>
          </cell>
        </row>
        <row r="2980">
          <cell r="A2980">
            <v>30272</v>
          </cell>
          <cell r="B2980">
            <v>1982</v>
          </cell>
          <cell r="C2980" t="str">
            <v>Nov</v>
          </cell>
          <cell r="D2980">
            <v>17</v>
          </cell>
          <cell r="F2980">
            <v>0</v>
          </cell>
          <cell r="G2980">
            <v>0</v>
          </cell>
          <cell r="H2980">
            <v>123</v>
          </cell>
          <cell r="I2980">
            <v>0.24399999999999999</v>
          </cell>
          <cell r="J2980">
            <v>0</v>
          </cell>
          <cell r="L2980">
            <v>0</v>
          </cell>
          <cell r="M2980">
            <v>0</v>
          </cell>
          <cell r="N2980">
            <v>0</v>
          </cell>
          <cell r="P2980">
            <v>0</v>
          </cell>
        </row>
        <row r="2981">
          <cell r="A2981">
            <v>30273</v>
          </cell>
          <cell r="B2981">
            <v>1982</v>
          </cell>
          <cell r="C2981" t="str">
            <v>Nov</v>
          </cell>
          <cell r="D2981">
            <v>18</v>
          </cell>
          <cell r="F2981">
            <v>0</v>
          </cell>
          <cell r="G2981">
            <v>0</v>
          </cell>
          <cell r="H2981">
            <v>136</v>
          </cell>
          <cell r="I2981">
            <v>0.27</v>
          </cell>
          <cell r="J2981">
            <v>0</v>
          </cell>
          <cell r="L2981">
            <v>0</v>
          </cell>
          <cell r="M2981">
            <v>0</v>
          </cell>
          <cell r="N2981">
            <v>0</v>
          </cell>
          <cell r="P2981">
            <v>0</v>
          </cell>
        </row>
        <row r="2982">
          <cell r="A2982">
            <v>30274</v>
          </cell>
          <cell r="B2982">
            <v>1982</v>
          </cell>
          <cell r="C2982" t="str">
            <v>Nov</v>
          </cell>
          <cell r="D2982">
            <v>19</v>
          </cell>
          <cell r="F2982">
            <v>0</v>
          </cell>
          <cell r="G2982">
            <v>0</v>
          </cell>
          <cell r="H2982">
            <v>149</v>
          </cell>
          <cell r="I2982">
            <v>0.29599999999999999</v>
          </cell>
          <cell r="J2982">
            <v>0</v>
          </cell>
          <cell r="L2982">
            <v>0</v>
          </cell>
          <cell r="M2982">
            <v>0</v>
          </cell>
          <cell r="N2982">
            <v>0</v>
          </cell>
          <cell r="P2982">
            <v>0</v>
          </cell>
        </row>
        <row r="2983">
          <cell r="A2983">
            <v>30275</v>
          </cell>
          <cell r="B2983">
            <v>1982</v>
          </cell>
          <cell r="C2983" t="str">
            <v>Nov</v>
          </cell>
          <cell r="D2983">
            <v>20</v>
          </cell>
          <cell r="F2983">
            <v>0</v>
          </cell>
          <cell r="G2983">
            <v>0</v>
          </cell>
          <cell r="H2983">
            <v>166</v>
          </cell>
          <cell r="I2983">
            <v>0.32900000000000001</v>
          </cell>
          <cell r="J2983">
            <v>0</v>
          </cell>
          <cell r="L2983">
            <v>0</v>
          </cell>
          <cell r="M2983">
            <v>0</v>
          </cell>
          <cell r="N2983">
            <v>0</v>
          </cell>
          <cell r="P2983">
            <v>0</v>
          </cell>
        </row>
        <row r="2984">
          <cell r="A2984">
            <v>30276</v>
          </cell>
          <cell r="B2984">
            <v>1982</v>
          </cell>
          <cell r="C2984" t="str">
            <v>Nov</v>
          </cell>
          <cell r="D2984">
            <v>21</v>
          </cell>
          <cell r="F2984">
            <v>0</v>
          </cell>
          <cell r="G2984">
            <v>0</v>
          </cell>
          <cell r="H2984">
            <v>162</v>
          </cell>
          <cell r="I2984">
            <v>0.32100000000000001</v>
          </cell>
          <cell r="J2984">
            <v>0</v>
          </cell>
          <cell r="L2984">
            <v>0</v>
          </cell>
          <cell r="M2984">
            <v>0</v>
          </cell>
          <cell r="N2984">
            <v>0</v>
          </cell>
          <cell r="P2984">
            <v>0</v>
          </cell>
        </row>
        <row r="2985">
          <cell r="A2985">
            <v>30277</v>
          </cell>
          <cell r="B2985">
            <v>1982</v>
          </cell>
          <cell r="C2985" t="str">
            <v>Nov</v>
          </cell>
          <cell r="D2985">
            <v>22</v>
          </cell>
          <cell r="F2985">
            <v>0</v>
          </cell>
          <cell r="G2985">
            <v>0</v>
          </cell>
          <cell r="H2985">
            <v>157</v>
          </cell>
          <cell r="I2985">
            <v>0.311</v>
          </cell>
          <cell r="J2985">
            <v>0</v>
          </cell>
          <cell r="L2985">
            <v>0</v>
          </cell>
          <cell r="M2985">
            <v>0</v>
          </cell>
          <cell r="N2985">
            <v>0</v>
          </cell>
          <cell r="P2985">
            <v>0</v>
          </cell>
        </row>
        <row r="2986">
          <cell r="A2986">
            <v>30278</v>
          </cell>
          <cell r="B2986">
            <v>1982</v>
          </cell>
          <cell r="C2986" t="str">
            <v>Nov</v>
          </cell>
          <cell r="D2986">
            <v>23</v>
          </cell>
          <cell r="F2986">
            <v>0</v>
          </cell>
          <cell r="G2986">
            <v>0</v>
          </cell>
          <cell r="H2986">
            <v>142</v>
          </cell>
          <cell r="I2986">
            <v>0.28199999999999997</v>
          </cell>
          <cell r="J2986">
            <v>0</v>
          </cell>
          <cell r="L2986">
            <v>0</v>
          </cell>
          <cell r="M2986">
            <v>0</v>
          </cell>
          <cell r="N2986">
            <v>0</v>
          </cell>
          <cell r="P2986">
            <v>0</v>
          </cell>
        </row>
        <row r="2987">
          <cell r="A2987">
            <v>30279</v>
          </cell>
          <cell r="B2987">
            <v>1982</v>
          </cell>
          <cell r="C2987" t="str">
            <v>Nov</v>
          </cell>
          <cell r="D2987">
            <v>24</v>
          </cell>
          <cell r="F2987">
            <v>0</v>
          </cell>
          <cell r="G2987">
            <v>0</v>
          </cell>
          <cell r="H2987">
            <v>139</v>
          </cell>
          <cell r="I2987">
            <v>0.27600000000000002</v>
          </cell>
          <cell r="J2987">
            <v>0</v>
          </cell>
          <cell r="L2987">
            <v>0</v>
          </cell>
          <cell r="M2987">
            <v>0</v>
          </cell>
          <cell r="N2987">
            <v>0</v>
          </cell>
          <cell r="P2987">
            <v>0</v>
          </cell>
        </row>
        <row r="2988">
          <cell r="A2988">
            <v>30280</v>
          </cell>
          <cell r="B2988">
            <v>1982</v>
          </cell>
          <cell r="C2988" t="str">
            <v>Nov</v>
          </cell>
          <cell r="D2988">
            <v>25</v>
          </cell>
          <cell r="F2988">
            <v>0</v>
          </cell>
          <cell r="G2988">
            <v>0</v>
          </cell>
          <cell r="H2988">
            <v>138</v>
          </cell>
          <cell r="I2988">
            <v>0.27400000000000002</v>
          </cell>
          <cell r="J2988">
            <v>0</v>
          </cell>
          <cell r="L2988">
            <v>0</v>
          </cell>
          <cell r="M2988">
            <v>0</v>
          </cell>
          <cell r="N2988">
            <v>0</v>
          </cell>
          <cell r="P2988">
            <v>0</v>
          </cell>
        </row>
        <row r="2989">
          <cell r="A2989">
            <v>30281</v>
          </cell>
          <cell r="B2989">
            <v>1982</v>
          </cell>
          <cell r="C2989" t="str">
            <v>Nov</v>
          </cell>
          <cell r="D2989">
            <v>26</v>
          </cell>
          <cell r="F2989">
            <v>0</v>
          </cell>
          <cell r="G2989">
            <v>0</v>
          </cell>
          <cell r="H2989">
            <v>129</v>
          </cell>
          <cell r="I2989">
            <v>0.25600000000000001</v>
          </cell>
          <cell r="J2989">
            <v>0</v>
          </cell>
          <cell r="L2989">
            <v>0</v>
          </cell>
          <cell r="M2989">
            <v>0</v>
          </cell>
          <cell r="N2989">
            <v>0</v>
          </cell>
          <cell r="P2989">
            <v>0</v>
          </cell>
        </row>
        <row r="2990">
          <cell r="A2990">
            <v>30282</v>
          </cell>
          <cell r="B2990">
            <v>1982</v>
          </cell>
          <cell r="C2990" t="str">
            <v>Nov</v>
          </cell>
          <cell r="D2990">
            <v>27</v>
          </cell>
          <cell r="F2990">
            <v>0</v>
          </cell>
          <cell r="G2990">
            <v>0</v>
          </cell>
          <cell r="H2990">
            <v>127</v>
          </cell>
          <cell r="I2990">
            <v>0.252</v>
          </cell>
          <cell r="J2990">
            <v>0</v>
          </cell>
          <cell r="L2990">
            <v>0</v>
          </cell>
          <cell r="M2990">
            <v>0</v>
          </cell>
          <cell r="N2990">
            <v>0</v>
          </cell>
          <cell r="P2990">
            <v>0</v>
          </cell>
        </row>
        <row r="2991">
          <cell r="A2991">
            <v>30283</v>
          </cell>
          <cell r="B2991">
            <v>1982</v>
          </cell>
          <cell r="C2991" t="str">
            <v>Nov</v>
          </cell>
          <cell r="D2991">
            <v>28</v>
          </cell>
          <cell r="F2991">
            <v>0</v>
          </cell>
          <cell r="G2991">
            <v>0</v>
          </cell>
          <cell r="H2991">
            <v>125</v>
          </cell>
          <cell r="I2991">
            <v>0.248</v>
          </cell>
          <cell r="J2991">
            <v>0</v>
          </cell>
          <cell r="L2991">
            <v>0</v>
          </cell>
          <cell r="M2991">
            <v>0</v>
          </cell>
          <cell r="N2991">
            <v>0</v>
          </cell>
          <cell r="P2991">
            <v>0</v>
          </cell>
        </row>
        <row r="2992">
          <cell r="A2992">
            <v>30284</v>
          </cell>
          <cell r="B2992">
            <v>1982</v>
          </cell>
          <cell r="C2992" t="str">
            <v>Nov</v>
          </cell>
          <cell r="D2992">
            <v>29</v>
          </cell>
          <cell r="F2992">
            <v>0</v>
          </cell>
          <cell r="G2992">
            <v>0</v>
          </cell>
          <cell r="H2992">
            <v>134</v>
          </cell>
          <cell r="I2992">
            <v>0.26600000000000001</v>
          </cell>
          <cell r="J2992">
            <v>0</v>
          </cell>
          <cell r="L2992">
            <v>0</v>
          </cell>
          <cell r="M2992">
            <v>0</v>
          </cell>
          <cell r="N2992">
            <v>0</v>
          </cell>
          <cell r="P2992">
            <v>0</v>
          </cell>
        </row>
        <row r="2993">
          <cell r="A2993">
            <v>30285</v>
          </cell>
          <cell r="B2993">
            <v>1982</v>
          </cell>
          <cell r="C2993" t="str">
            <v>Nov</v>
          </cell>
          <cell r="D2993">
            <v>30</v>
          </cell>
          <cell r="F2993">
            <v>0</v>
          </cell>
          <cell r="G2993">
            <v>0</v>
          </cell>
          <cell r="H2993">
            <v>160</v>
          </cell>
          <cell r="I2993">
            <v>0.317</v>
          </cell>
          <cell r="J2993">
            <v>0</v>
          </cell>
          <cell r="L2993">
            <v>0</v>
          </cell>
          <cell r="M2993">
            <v>0</v>
          </cell>
          <cell r="N2993">
            <v>0</v>
          </cell>
          <cell r="P2993">
            <v>0</v>
          </cell>
        </row>
        <row r="2994">
          <cell r="A2994">
            <v>30286</v>
          </cell>
          <cell r="B2994">
            <v>1982</v>
          </cell>
          <cell r="C2994" t="str">
            <v>Dec</v>
          </cell>
          <cell r="D2994">
            <v>1</v>
          </cell>
          <cell r="F2994">
            <v>0</v>
          </cell>
          <cell r="G2994">
            <v>0</v>
          </cell>
          <cell r="H2994">
            <v>204</v>
          </cell>
          <cell r="I2994">
            <v>0.40500000000000003</v>
          </cell>
          <cell r="J2994">
            <v>0</v>
          </cell>
          <cell r="L2994">
            <v>0</v>
          </cell>
          <cell r="M2994">
            <v>0</v>
          </cell>
          <cell r="N2994">
            <v>0</v>
          </cell>
          <cell r="P2994">
            <v>0</v>
          </cell>
        </row>
        <row r="2995">
          <cell r="A2995">
            <v>30287</v>
          </cell>
          <cell r="B2995">
            <v>1982</v>
          </cell>
          <cell r="C2995" t="str">
            <v>Dec</v>
          </cell>
          <cell r="D2995">
            <v>2</v>
          </cell>
          <cell r="F2995">
            <v>0</v>
          </cell>
          <cell r="G2995">
            <v>0</v>
          </cell>
          <cell r="H2995">
            <v>207</v>
          </cell>
          <cell r="I2995">
            <v>0.41099999999999998</v>
          </cell>
          <cell r="J2995">
            <v>0</v>
          </cell>
          <cell r="L2995">
            <v>0</v>
          </cell>
          <cell r="M2995">
            <v>0</v>
          </cell>
          <cell r="N2995">
            <v>0</v>
          </cell>
          <cell r="P2995">
            <v>0</v>
          </cell>
        </row>
        <row r="2996">
          <cell r="A2996">
            <v>30288</v>
          </cell>
          <cell r="B2996">
            <v>1982</v>
          </cell>
          <cell r="C2996" t="str">
            <v>Dec</v>
          </cell>
          <cell r="D2996">
            <v>3</v>
          </cell>
          <cell r="F2996">
            <v>0</v>
          </cell>
          <cell r="G2996">
            <v>0</v>
          </cell>
          <cell r="H2996">
            <v>198</v>
          </cell>
          <cell r="I2996">
            <v>0.39300000000000002</v>
          </cell>
          <cell r="J2996">
            <v>0</v>
          </cell>
          <cell r="L2996">
            <v>0</v>
          </cell>
          <cell r="M2996">
            <v>0</v>
          </cell>
          <cell r="N2996">
            <v>0</v>
          </cell>
          <cell r="P2996">
            <v>0</v>
          </cell>
        </row>
        <row r="2997">
          <cell r="A2997">
            <v>30289</v>
          </cell>
          <cell r="B2997">
            <v>1982</v>
          </cell>
          <cell r="C2997" t="str">
            <v>Dec</v>
          </cell>
          <cell r="D2997">
            <v>4</v>
          </cell>
          <cell r="F2997">
            <v>0</v>
          </cell>
          <cell r="G2997">
            <v>0</v>
          </cell>
          <cell r="H2997">
            <v>184</v>
          </cell>
          <cell r="I2997">
            <v>0.36499999999999999</v>
          </cell>
          <cell r="J2997">
            <v>0</v>
          </cell>
          <cell r="L2997">
            <v>0</v>
          </cell>
          <cell r="M2997">
            <v>0</v>
          </cell>
          <cell r="N2997">
            <v>0</v>
          </cell>
          <cell r="P2997">
            <v>0</v>
          </cell>
        </row>
        <row r="2998">
          <cell r="A2998">
            <v>30290</v>
          </cell>
          <cell r="B2998">
            <v>1982</v>
          </cell>
          <cell r="C2998" t="str">
            <v>Dec</v>
          </cell>
          <cell r="D2998">
            <v>5</v>
          </cell>
          <cell r="F2998">
            <v>0</v>
          </cell>
          <cell r="G2998">
            <v>0</v>
          </cell>
          <cell r="H2998">
            <v>194</v>
          </cell>
          <cell r="I2998">
            <v>0.38500000000000001</v>
          </cell>
          <cell r="J2998">
            <v>0</v>
          </cell>
          <cell r="L2998">
            <v>0</v>
          </cell>
          <cell r="M2998">
            <v>0</v>
          </cell>
          <cell r="N2998">
            <v>0</v>
          </cell>
          <cell r="P2998">
            <v>0</v>
          </cell>
        </row>
        <row r="2999">
          <cell r="A2999">
            <v>30291</v>
          </cell>
          <cell r="B2999">
            <v>1982</v>
          </cell>
          <cell r="C2999" t="str">
            <v>Dec</v>
          </cell>
          <cell r="D2999">
            <v>6</v>
          </cell>
          <cell r="F2999">
            <v>0</v>
          </cell>
          <cell r="G2999">
            <v>0</v>
          </cell>
          <cell r="H2999">
            <v>222</v>
          </cell>
          <cell r="I2999">
            <v>0.44</v>
          </cell>
          <cell r="J2999">
            <v>0</v>
          </cell>
          <cell r="L2999">
            <v>0</v>
          </cell>
          <cell r="M2999">
            <v>0</v>
          </cell>
          <cell r="N2999">
            <v>0</v>
          </cell>
          <cell r="P2999">
            <v>0</v>
          </cell>
        </row>
        <row r="3000">
          <cell r="A3000">
            <v>30292</v>
          </cell>
          <cell r="B3000">
            <v>1982</v>
          </cell>
          <cell r="C3000" t="str">
            <v>Dec</v>
          </cell>
          <cell r="D3000">
            <v>7</v>
          </cell>
          <cell r="F3000">
            <v>0</v>
          </cell>
          <cell r="G3000">
            <v>0</v>
          </cell>
          <cell r="H3000">
            <v>275</v>
          </cell>
          <cell r="I3000">
            <v>0.54500000000000004</v>
          </cell>
          <cell r="J3000">
            <v>0</v>
          </cell>
          <cell r="L3000">
            <v>0</v>
          </cell>
          <cell r="M3000">
            <v>0</v>
          </cell>
          <cell r="N3000">
            <v>0</v>
          </cell>
          <cell r="P3000">
            <v>0</v>
          </cell>
        </row>
        <row r="3001">
          <cell r="A3001">
            <v>30293</v>
          </cell>
          <cell r="B3001">
            <v>1982</v>
          </cell>
          <cell r="C3001" t="str">
            <v>Dec</v>
          </cell>
          <cell r="D3001">
            <v>8</v>
          </cell>
          <cell r="F3001">
            <v>0</v>
          </cell>
          <cell r="G3001">
            <v>0</v>
          </cell>
          <cell r="H3001">
            <v>237</v>
          </cell>
          <cell r="I3001">
            <v>0.47</v>
          </cell>
          <cell r="J3001">
            <v>0</v>
          </cell>
          <cell r="L3001">
            <v>0</v>
          </cell>
          <cell r="M3001">
            <v>0</v>
          </cell>
          <cell r="N3001">
            <v>0</v>
          </cell>
          <cell r="P3001">
            <v>0</v>
          </cell>
        </row>
        <row r="3002">
          <cell r="A3002">
            <v>30294</v>
          </cell>
          <cell r="B3002">
            <v>1982</v>
          </cell>
          <cell r="C3002" t="str">
            <v>Dec</v>
          </cell>
          <cell r="D3002">
            <v>9</v>
          </cell>
          <cell r="F3002">
            <v>0</v>
          </cell>
          <cell r="G3002">
            <v>0</v>
          </cell>
          <cell r="H3002">
            <v>195</v>
          </cell>
          <cell r="I3002">
            <v>0.38700000000000001</v>
          </cell>
          <cell r="J3002">
            <v>0</v>
          </cell>
          <cell r="L3002">
            <v>0</v>
          </cell>
          <cell r="M3002">
            <v>0</v>
          </cell>
          <cell r="N3002">
            <v>0</v>
          </cell>
          <cell r="P3002">
            <v>0</v>
          </cell>
        </row>
        <row r="3003">
          <cell r="A3003">
            <v>30295</v>
          </cell>
          <cell r="B3003">
            <v>1982</v>
          </cell>
          <cell r="C3003" t="str">
            <v>Dec</v>
          </cell>
          <cell r="D3003">
            <v>10</v>
          </cell>
          <cell r="F3003">
            <v>0</v>
          </cell>
          <cell r="G3003">
            <v>0</v>
          </cell>
          <cell r="H3003">
            <v>169</v>
          </cell>
          <cell r="I3003">
            <v>0.33500000000000002</v>
          </cell>
          <cell r="J3003">
            <v>0</v>
          </cell>
          <cell r="L3003">
            <v>0</v>
          </cell>
          <cell r="M3003">
            <v>0</v>
          </cell>
          <cell r="N3003">
            <v>0</v>
          </cell>
          <cell r="P3003">
            <v>0</v>
          </cell>
        </row>
        <row r="3004">
          <cell r="A3004">
            <v>30296</v>
          </cell>
          <cell r="B3004">
            <v>1982</v>
          </cell>
          <cell r="C3004" t="str">
            <v>Dec</v>
          </cell>
          <cell r="D3004">
            <v>11</v>
          </cell>
          <cell r="F3004">
            <v>0</v>
          </cell>
          <cell r="G3004">
            <v>0</v>
          </cell>
          <cell r="H3004">
            <v>155</v>
          </cell>
          <cell r="I3004">
            <v>0.307</v>
          </cell>
          <cell r="J3004">
            <v>0</v>
          </cell>
          <cell r="L3004">
            <v>0</v>
          </cell>
          <cell r="M3004">
            <v>0</v>
          </cell>
          <cell r="N3004">
            <v>0</v>
          </cell>
          <cell r="P3004">
            <v>0</v>
          </cell>
        </row>
        <row r="3005">
          <cell r="A3005">
            <v>30297</v>
          </cell>
          <cell r="B3005">
            <v>1982</v>
          </cell>
          <cell r="C3005" t="str">
            <v>Dec</v>
          </cell>
          <cell r="D3005">
            <v>12</v>
          </cell>
          <cell r="F3005">
            <v>0</v>
          </cell>
          <cell r="G3005">
            <v>0</v>
          </cell>
          <cell r="H3005">
            <v>134</v>
          </cell>
          <cell r="I3005">
            <v>0.26600000000000001</v>
          </cell>
          <cell r="J3005">
            <v>0</v>
          </cell>
          <cell r="L3005">
            <v>0</v>
          </cell>
          <cell r="M3005">
            <v>0</v>
          </cell>
          <cell r="N3005">
            <v>0</v>
          </cell>
          <cell r="P3005">
            <v>0</v>
          </cell>
        </row>
        <row r="3006">
          <cell r="A3006">
            <v>30298</v>
          </cell>
          <cell r="B3006">
            <v>1982</v>
          </cell>
          <cell r="C3006" t="str">
            <v>Dec</v>
          </cell>
          <cell r="D3006">
            <v>13</v>
          </cell>
          <cell r="F3006">
            <v>0</v>
          </cell>
          <cell r="G3006">
            <v>0</v>
          </cell>
          <cell r="H3006">
            <v>139</v>
          </cell>
          <cell r="I3006">
            <v>0.27600000000000002</v>
          </cell>
          <cell r="J3006">
            <v>0</v>
          </cell>
          <cell r="L3006">
            <v>0</v>
          </cell>
          <cell r="M3006">
            <v>0</v>
          </cell>
          <cell r="N3006">
            <v>0</v>
          </cell>
          <cell r="P3006">
            <v>0</v>
          </cell>
        </row>
        <row r="3007">
          <cell r="A3007">
            <v>30299</v>
          </cell>
          <cell r="B3007">
            <v>1982</v>
          </cell>
          <cell r="C3007" t="str">
            <v>Dec</v>
          </cell>
          <cell r="D3007">
            <v>14</v>
          </cell>
          <cell r="F3007">
            <v>0</v>
          </cell>
          <cell r="G3007">
            <v>0</v>
          </cell>
          <cell r="H3007">
            <v>139</v>
          </cell>
          <cell r="I3007">
            <v>0.27600000000000002</v>
          </cell>
          <cell r="J3007">
            <v>0</v>
          </cell>
          <cell r="L3007">
            <v>0</v>
          </cell>
          <cell r="M3007">
            <v>0</v>
          </cell>
          <cell r="N3007">
            <v>0</v>
          </cell>
          <cell r="P3007">
            <v>0</v>
          </cell>
        </row>
        <row r="3008">
          <cell r="A3008">
            <v>30300</v>
          </cell>
          <cell r="B3008">
            <v>1982</v>
          </cell>
          <cell r="C3008" t="str">
            <v>Dec</v>
          </cell>
          <cell r="D3008">
            <v>15</v>
          </cell>
          <cell r="F3008">
            <v>0</v>
          </cell>
          <cell r="G3008">
            <v>0</v>
          </cell>
          <cell r="H3008">
            <v>157</v>
          </cell>
          <cell r="I3008">
            <v>0.311</v>
          </cell>
          <cell r="J3008">
            <v>0</v>
          </cell>
          <cell r="L3008">
            <v>0</v>
          </cell>
          <cell r="M3008">
            <v>0</v>
          </cell>
          <cell r="N3008">
            <v>0</v>
          </cell>
          <cell r="P3008">
            <v>0</v>
          </cell>
        </row>
        <row r="3009">
          <cell r="A3009">
            <v>30301</v>
          </cell>
          <cell r="B3009">
            <v>1982</v>
          </cell>
          <cell r="C3009" t="str">
            <v>Dec</v>
          </cell>
          <cell r="D3009">
            <v>16</v>
          </cell>
          <cell r="F3009">
            <v>0</v>
          </cell>
          <cell r="G3009">
            <v>0</v>
          </cell>
          <cell r="H3009">
            <v>164</v>
          </cell>
          <cell r="I3009">
            <v>0.32500000000000001</v>
          </cell>
          <cell r="J3009">
            <v>0</v>
          </cell>
          <cell r="L3009">
            <v>0</v>
          </cell>
          <cell r="M3009">
            <v>0</v>
          </cell>
          <cell r="N3009">
            <v>0</v>
          </cell>
          <cell r="P3009">
            <v>0</v>
          </cell>
        </row>
        <row r="3010">
          <cell r="A3010">
            <v>30302</v>
          </cell>
          <cell r="B3010">
            <v>1982</v>
          </cell>
          <cell r="C3010" t="str">
            <v>Dec</v>
          </cell>
          <cell r="D3010">
            <v>17</v>
          </cell>
          <cell r="F3010">
            <v>0</v>
          </cell>
          <cell r="G3010">
            <v>0</v>
          </cell>
          <cell r="H3010">
            <v>354</v>
          </cell>
          <cell r="I3010">
            <v>0.70199999999999996</v>
          </cell>
          <cell r="J3010">
            <v>0</v>
          </cell>
          <cell r="L3010">
            <v>0</v>
          </cell>
          <cell r="M3010">
            <v>0</v>
          </cell>
          <cell r="N3010">
            <v>0</v>
          </cell>
          <cell r="P3010">
            <v>0</v>
          </cell>
        </row>
        <row r="3011">
          <cell r="A3011">
            <v>30303</v>
          </cell>
          <cell r="B3011">
            <v>1982</v>
          </cell>
          <cell r="C3011" t="str">
            <v>Dec</v>
          </cell>
          <cell r="D3011">
            <v>18</v>
          </cell>
          <cell r="F3011">
            <v>0</v>
          </cell>
          <cell r="G3011">
            <v>0</v>
          </cell>
          <cell r="H3011">
            <v>512</v>
          </cell>
          <cell r="I3011">
            <v>1.016</v>
          </cell>
          <cell r="J3011">
            <v>0</v>
          </cell>
          <cell r="L3011">
            <v>0</v>
          </cell>
          <cell r="M3011">
            <v>0</v>
          </cell>
          <cell r="N3011">
            <v>0</v>
          </cell>
          <cell r="P3011">
            <v>0</v>
          </cell>
        </row>
        <row r="3012">
          <cell r="A3012">
            <v>30304</v>
          </cell>
          <cell r="B3012">
            <v>1982</v>
          </cell>
          <cell r="C3012" t="str">
            <v>Dec</v>
          </cell>
          <cell r="D3012">
            <v>19</v>
          </cell>
          <cell r="F3012">
            <v>0</v>
          </cell>
          <cell r="G3012">
            <v>0</v>
          </cell>
          <cell r="H3012">
            <v>264</v>
          </cell>
          <cell r="I3012">
            <v>0.52400000000000002</v>
          </cell>
          <cell r="J3012">
            <v>0</v>
          </cell>
          <cell r="L3012">
            <v>0</v>
          </cell>
          <cell r="M3012">
            <v>0</v>
          </cell>
          <cell r="N3012">
            <v>0</v>
          </cell>
          <cell r="P3012">
            <v>0</v>
          </cell>
        </row>
        <row r="3013">
          <cell r="A3013">
            <v>30305</v>
          </cell>
          <cell r="B3013">
            <v>1982</v>
          </cell>
          <cell r="C3013" t="str">
            <v>Dec</v>
          </cell>
          <cell r="D3013">
            <v>20</v>
          </cell>
          <cell r="F3013">
            <v>0</v>
          </cell>
          <cell r="G3013">
            <v>0</v>
          </cell>
          <cell r="H3013">
            <v>317</v>
          </cell>
          <cell r="I3013">
            <v>0.629</v>
          </cell>
          <cell r="J3013">
            <v>0</v>
          </cell>
          <cell r="L3013">
            <v>0</v>
          </cell>
          <cell r="M3013">
            <v>0</v>
          </cell>
          <cell r="N3013">
            <v>0</v>
          </cell>
          <cell r="P3013">
            <v>0</v>
          </cell>
        </row>
        <row r="3014">
          <cell r="A3014">
            <v>30306</v>
          </cell>
          <cell r="B3014">
            <v>1982</v>
          </cell>
          <cell r="C3014" t="str">
            <v>Dec</v>
          </cell>
          <cell r="D3014">
            <v>21</v>
          </cell>
          <cell r="F3014">
            <v>0</v>
          </cell>
          <cell r="G3014">
            <v>0</v>
          </cell>
          <cell r="H3014">
            <v>287</v>
          </cell>
          <cell r="I3014">
            <v>0.56899999999999995</v>
          </cell>
          <cell r="J3014">
            <v>0</v>
          </cell>
          <cell r="L3014">
            <v>0</v>
          </cell>
          <cell r="M3014">
            <v>0</v>
          </cell>
          <cell r="N3014">
            <v>0</v>
          </cell>
          <cell r="P3014">
            <v>0</v>
          </cell>
        </row>
        <row r="3015">
          <cell r="A3015">
            <v>30307</v>
          </cell>
          <cell r="B3015">
            <v>1982</v>
          </cell>
          <cell r="C3015" t="str">
            <v>Dec</v>
          </cell>
          <cell r="D3015">
            <v>22</v>
          </cell>
          <cell r="F3015">
            <v>0</v>
          </cell>
          <cell r="G3015">
            <v>0</v>
          </cell>
          <cell r="H3015">
            <v>325</v>
          </cell>
          <cell r="I3015">
            <v>0.64500000000000002</v>
          </cell>
          <cell r="J3015">
            <v>0</v>
          </cell>
          <cell r="L3015">
            <v>0</v>
          </cell>
          <cell r="M3015">
            <v>0</v>
          </cell>
          <cell r="N3015">
            <v>0</v>
          </cell>
          <cell r="P3015">
            <v>0</v>
          </cell>
        </row>
        <row r="3016">
          <cell r="A3016">
            <v>30308</v>
          </cell>
          <cell r="B3016">
            <v>1982</v>
          </cell>
          <cell r="C3016" t="str">
            <v>Dec</v>
          </cell>
          <cell r="D3016">
            <v>23</v>
          </cell>
          <cell r="F3016">
            <v>0</v>
          </cell>
          <cell r="G3016">
            <v>0</v>
          </cell>
          <cell r="H3016">
            <v>361</v>
          </cell>
          <cell r="I3016">
            <v>0.71599999999999997</v>
          </cell>
          <cell r="J3016">
            <v>0</v>
          </cell>
          <cell r="L3016">
            <v>0</v>
          </cell>
          <cell r="M3016">
            <v>0</v>
          </cell>
          <cell r="N3016">
            <v>0</v>
          </cell>
          <cell r="P3016">
            <v>0</v>
          </cell>
        </row>
        <row r="3017">
          <cell r="A3017">
            <v>30309</v>
          </cell>
          <cell r="B3017">
            <v>1982</v>
          </cell>
          <cell r="C3017" t="str">
            <v>Dec</v>
          </cell>
          <cell r="D3017">
            <v>24</v>
          </cell>
          <cell r="F3017">
            <v>0</v>
          </cell>
          <cell r="G3017">
            <v>0</v>
          </cell>
          <cell r="H3017">
            <v>242</v>
          </cell>
          <cell r="I3017">
            <v>0.48</v>
          </cell>
          <cell r="J3017">
            <v>0</v>
          </cell>
          <cell r="L3017">
            <v>0</v>
          </cell>
          <cell r="M3017">
            <v>0</v>
          </cell>
          <cell r="N3017">
            <v>0</v>
          </cell>
          <cell r="P3017">
            <v>0</v>
          </cell>
        </row>
        <row r="3018">
          <cell r="A3018">
            <v>30310</v>
          </cell>
          <cell r="B3018">
            <v>1982</v>
          </cell>
          <cell r="C3018" t="str">
            <v>Dec</v>
          </cell>
          <cell r="D3018">
            <v>25</v>
          </cell>
          <cell r="F3018">
            <v>0</v>
          </cell>
          <cell r="G3018">
            <v>0</v>
          </cell>
          <cell r="H3018">
            <v>206</v>
          </cell>
          <cell r="I3018">
            <v>0.40899999999999997</v>
          </cell>
          <cell r="J3018">
            <v>0</v>
          </cell>
          <cell r="L3018">
            <v>0</v>
          </cell>
          <cell r="M3018">
            <v>0</v>
          </cell>
          <cell r="N3018">
            <v>0</v>
          </cell>
          <cell r="P3018">
            <v>0</v>
          </cell>
        </row>
        <row r="3019">
          <cell r="A3019">
            <v>30311</v>
          </cell>
          <cell r="B3019">
            <v>1982</v>
          </cell>
          <cell r="C3019" t="str">
            <v>Dec</v>
          </cell>
          <cell r="D3019">
            <v>26</v>
          </cell>
          <cell r="F3019">
            <v>0</v>
          </cell>
          <cell r="G3019">
            <v>0</v>
          </cell>
          <cell r="H3019">
            <v>202</v>
          </cell>
          <cell r="I3019">
            <v>0.40100000000000002</v>
          </cell>
          <cell r="J3019">
            <v>0</v>
          </cell>
          <cell r="L3019">
            <v>0</v>
          </cell>
          <cell r="M3019">
            <v>0</v>
          </cell>
          <cell r="N3019">
            <v>0</v>
          </cell>
          <cell r="P3019">
            <v>0</v>
          </cell>
        </row>
        <row r="3020">
          <cell r="A3020">
            <v>30312</v>
          </cell>
          <cell r="B3020">
            <v>1982</v>
          </cell>
          <cell r="C3020" t="str">
            <v>Dec</v>
          </cell>
          <cell r="D3020">
            <v>27</v>
          </cell>
          <cell r="F3020">
            <v>0</v>
          </cell>
          <cell r="G3020">
            <v>0</v>
          </cell>
          <cell r="H3020">
            <v>207</v>
          </cell>
          <cell r="I3020">
            <v>0.41099999999999998</v>
          </cell>
          <cell r="J3020">
            <v>0</v>
          </cell>
          <cell r="L3020">
            <v>0</v>
          </cell>
          <cell r="M3020">
            <v>0</v>
          </cell>
          <cell r="N3020">
            <v>0</v>
          </cell>
          <cell r="P3020">
            <v>0</v>
          </cell>
        </row>
        <row r="3021">
          <cell r="A3021">
            <v>30313</v>
          </cell>
          <cell r="B3021">
            <v>1982</v>
          </cell>
          <cell r="C3021" t="str">
            <v>Dec</v>
          </cell>
          <cell r="D3021">
            <v>28</v>
          </cell>
          <cell r="F3021">
            <v>0</v>
          </cell>
          <cell r="G3021">
            <v>0</v>
          </cell>
          <cell r="H3021">
            <v>227</v>
          </cell>
          <cell r="I3021">
            <v>0.45</v>
          </cell>
          <cell r="J3021">
            <v>0</v>
          </cell>
          <cell r="L3021">
            <v>0</v>
          </cell>
          <cell r="M3021">
            <v>0</v>
          </cell>
          <cell r="N3021">
            <v>0</v>
          </cell>
          <cell r="P3021">
            <v>0</v>
          </cell>
        </row>
        <row r="3022">
          <cell r="A3022">
            <v>30314</v>
          </cell>
          <cell r="B3022">
            <v>1982</v>
          </cell>
          <cell r="C3022" t="str">
            <v>Dec</v>
          </cell>
          <cell r="D3022">
            <v>29</v>
          </cell>
          <cell r="F3022">
            <v>0</v>
          </cell>
          <cell r="G3022">
            <v>0</v>
          </cell>
          <cell r="H3022">
            <v>159</v>
          </cell>
          <cell r="I3022">
            <v>0.315</v>
          </cell>
          <cell r="J3022">
            <v>0</v>
          </cell>
          <cell r="L3022">
            <v>0</v>
          </cell>
          <cell r="M3022">
            <v>0</v>
          </cell>
          <cell r="N3022">
            <v>0</v>
          </cell>
          <cell r="P3022">
            <v>0</v>
          </cell>
        </row>
        <row r="3023">
          <cell r="A3023">
            <v>30315</v>
          </cell>
          <cell r="B3023">
            <v>1982</v>
          </cell>
          <cell r="C3023" t="str">
            <v>Dec</v>
          </cell>
          <cell r="D3023">
            <v>30</v>
          </cell>
          <cell r="F3023">
            <v>0</v>
          </cell>
          <cell r="G3023">
            <v>0</v>
          </cell>
          <cell r="H3023">
            <v>131</v>
          </cell>
          <cell r="I3023">
            <v>0.26</v>
          </cell>
          <cell r="J3023">
            <v>0</v>
          </cell>
          <cell r="L3023">
            <v>0</v>
          </cell>
          <cell r="M3023">
            <v>0</v>
          </cell>
          <cell r="N3023">
            <v>0</v>
          </cell>
          <cell r="P3023">
            <v>0</v>
          </cell>
        </row>
        <row r="3024">
          <cell r="A3024">
            <v>30316</v>
          </cell>
          <cell r="B3024">
            <v>1982</v>
          </cell>
          <cell r="C3024" t="str">
            <v>Dec</v>
          </cell>
          <cell r="D3024">
            <v>31</v>
          </cell>
          <cell r="F3024">
            <v>0</v>
          </cell>
          <cell r="G3024">
            <v>0</v>
          </cell>
          <cell r="H3024">
            <v>130</v>
          </cell>
          <cell r="I3024">
            <v>0.25800000000000001</v>
          </cell>
          <cell r="J3024">
            <v>0</v>
          </cell>
          <cell r="L3024">
            <v>0</v>
          </cell>
          <cell r="M3024">
            <v>0</v>
          </cell>
          <cell r="N3024">
            <v>0</v>
          </cell>
          <cell r="P3024">
            <v>0</v>
          </cell>
        </row>
        <row r="3025">
          <cell r="A3025">
            <v>30317</v>
          </cell>
          <cell r="B3025">
            <v>1983</v>
          </cell>
          <cell r="C3025" t="str">
            <v>Jan</v>
          </cell>
          <cell r="D3025">
            <v>1</v>
          </cell>
          <cell r="F3025">
            <v>0</v>
          </cell>
          <cell r="G3025">
            <v>0</v>
          </cell>
          <cell r="H3025">
            <v>121</v>
          </cell>
          <cell r="I3025">
            <v>0.24</v>
          </cell>
          <cell r="J3025">
            <v>0</v>
          </cell>
          <cell r="L3025">
            <v>0</v>
          </cell>
          <cell r="M3025">
            <v>0</v>
          </cell>
          <cell r="N3025">
            <v>0</v>
          </cell>
          <cell r="P3025">
            <v>0</v>
          </cell>
        </row>
        <row r="3026">
          <cell r="A3026">
            <v>30318</v>
          </cell>
          <cell r="B3026">
            <v>1983</v>
          </cell>
          <cell r="C3026" t="str">
            <v>Jan</v>
          </cell>
          <cell r="D3026">
            <v>2</v>
          </cell>
          <cell r="F3026">
            <v>0</v>
          </cell>
          <cell r="G3026">
            <v>0</v>
          </cell>
          <cell r="H3026">
            <v>109</v>
          </cell>
          <cell r="I3026">
            <v>0.216</v>
          </cell>
          <cell r="J3026">
            <v>0</v>
          </cell>
          <cell r="L3026">
            <v>0</v>
          </cell>
          <cell r="M3026">
            <v>0</v>
          </cell>
          <cell r="N3026">
            <v>0</v>
          </cell>
          <cell r="P3026">
            <v>0</v>
          </cell>
        </row>
        <row r="3027">
          <cell r="A3027">
            <v>30319</v>
          </cell>
          <cell r="B3027">
            <v>1983</v>
          </cell>
          <cell r="C3027" t="str">
            <v>Jan</v>
          </cell>
          <cell r="D3027">
            <v>3</v>
          </cell>
          <cell r="F3027">
            <v>0</v>
          </cell>
          <cell r="G3027">
            <v>0</v>
          </cell>
          <cell r="H3027">
            <v>123</v>
          </cell>
          <cell r="I3027">
            <v>0.24399999999999999</v>
          </cell>
          <cell r="J3027">
            <v>0</v>
          </cell>
          <cell r="L3027">
            <v>0</v>
          </cell>
          <cell r="M3027">
            <v>0</v>
          </cell>
          <cell r="N3027">
            <v>0</v>
          </cell>
          <cell r="P3027">
            <v>0</v>
          </cell>
        </row>
        <row r="3028">
          <cell r="A3028">
            <v>30320</v>
          </cell>
          <cell r="B3028">
            <v>1983</v>
          </cell>
          <cell r="C3028" t="str">
            <v>Jan</v>
          </cell>
          <cell r="D3028">
            <v>4</v>
          </cell>
          <cell r="F3028">
            <v>0</v>
          </cell>
          <cell r="G3028">
            <v>0</v>
          </cell>
          <cell r="H3028">
            <v>132</v>
          </cell>
          <cell r="I3028">
            <v>0.26200000000000001</v>
          </cell>
          <cell r="J3028">
            <v>0</v>
          </cell>
          <cell r="L3028">
            <v>0</v>
          </cell>
          <cell r="M3028">
            <v>0</v>
          </cell>
          <cell r="N3028">
            <v>0</v>
          </cell>
          <cell r="P3028">
            <v>0</v>
          </cell>
        </row>
        <row r="3029">
          <cell r="A3029">
            <v>30321</v>
          </cell>
          <cell r="B3029">
            <v>1983</v>
          </cell>
          <cell r="C3029" t="str">
            <v>Jan</v>
          </cell>
          <cell r="D3029">
            <v>5</v>
          </cell>
          <cell r="F3029">
            <v>0</v>
          </cell>
          <cell r="G3029">
            <v>0</v>
          </cell>
          <cell r="H3029">
            <v>145</v>
          </cell>
          <cell r="I3029">
            <v>0.28799999999999998</v>
          </cell>
          <cell r="J3029">
            <v>0</v>
          </cell>
          <cell r="L3029">
            <v>0</v>
          </cell>
          <cell r="M3029">
            <v>0</v>
          </cell>
          <cell r="N3029">
            <v>0</v>
          </cell>
          <cell r="P3029">
            <v>0</v>
          </cell>
        </row>
        <row r="3030">
          <cell r="A3030">
            <v>30322</v>
          </cell>
          <cell r="B3030">
            <v>1983</v>
          </cell>
          <cell r="C3030" t="str">
            <v>Jan</v>
          </cell>
          <cell r="D3030">
            <v>6</v>
          </cell>
          <cell r="F3030">
            <v>0</v>
          </cell>
          <cell r="G3030">
            <v>0</v>
          </cell>
          <cell r="H3030">
            <v>135</v>
          </cell>
          <cell r="I3030">
            <v>0.26800000000000002</v>
          </cell>
          <cell r="J3030">
            <v>0</v>
          </cell>
          <cell r="L3030">
            <v>0</v>
          </cell>
          <cell r="M3030">
            <v>0</v>
          </cell>
          <cell r="N3030">
            <v>0</v>
          </cell>
          <cell r="P3030">
            <v>0</v>
          </cell>
        </row>
        <row r="3031">
          <cell r="A3031">
            <v>30323</v>
          </cell>
          <cell r="B3031">
            <v>1983</v>
          </cell>
          <cell r="C3031" t="str">
            <v>Jan</v>
          </cell>
          <cell r="D3031">
            <v>7</v>
          </cell>
          <cell r="F3031">
            <v>0</v>
          </cell>
          <cell r="G3031">
            <v>0</v>
          </cell>
          <cell r="H3031">
            <v>138</v>
          </cell>
          <cell r="I3031">
            <v>0.27400000000000002</v>
          </cell>
          <cell r="J3031">
            <v>0</v>
          </cell>
          <cell r="L3031">
            <v>0</v>
          </cell>
          <cell r="M3031">
            <v>0</v>
          </cell>
          <cell r="N3031">
            <v>0</v>
          </cell>
          <cell r="P3031">
            <v>0</v>
          </cell>
        </row>
        <row r="3032">
          <cell r="A3032">
            <v>30324</v>
          </cell>
          <cell r="B3032">
            <v>1983</v>
          </cell>
          <cell r="C3032" t="str">
            <v>Jan</v>
          </cell>
          <cell r="D3032">
            <v>8</v>
          </cell>
          <cell r="F3032">
            <v>0</v>
          </cell>
          <cell r="G3032">
            <v>0</v>
          </cell>
          <cell r="H3032">
            <v>217</v>
          </cell>
          <cell r="I3032">
            <v>0.43</v>
          </cell>
          <cell r="J3032">
            <v>0</v>
          </cell>
          <cell r="L3032">
            <v>0</v>
          </cell>
          <cell r="M3032">
            <v>0</v>
          </cell>
          <cell r="N3032">
            <v>0</v>
          </cell>
          <cell r="P3032">
            <v>0</v>
          </cell>
        </row>
        <row r="3033">
          <cell r="A3033">
            <v>30325</v>
          </cell>
          <cell r="B3033">
            <v>1983</v>
          </cell>
          <cell r="C3033" t="str">
            <v>Jan</v>
          </cell>
          <cell r="D3033">
            <v>9</v>
          </cell>
          <cell r="F3033">
            <v>0</v>
          </cell>
          <cell r="G3033">
            <v>0</v>
          </cell>
          <cell r="H3033">
            <v>346</v>
          </cell>
          <cell r="I3033">
            <v>0.68600000000000005</v>
          </cell>
          <cell r="J3033">
            <v>0</v>
          </cell>
          <cell r="L3033">
            <v>0</v>
          </cell>
          <cell r="M3033">
            <v>0</v>
          </cell>
          <cell r="N3033">
            <v>0</v>
          </cell>
          <cell r="P3033">
            <v>0</v>
          </cell>
        </row>
        <row r="3034">
          <cell r="A3034">
            <v>30326</v>
          </cell>
          <cell r="B3034">
            <v>1983</v>
          </cell>
          <cell r="C3034" t="str">
            <v>Jan</v>
          </cell>
          <cell r="D3034">
            <v>10</v>
          </cell>
          <cell r="F3034">
            <v>0</v>
          </cell>
          <cell r="G3034">
            <v>0</v>
          </cell>
          <cell r="H3034">
            <v>279</v>
          </cell>
          <cell r="I3034">
            <v>0.55300000000000005</v>
          </cell>
          <cell r="J3034">
            <v>0</v>
          </cell>
          <cell r="L3034">
            <v>0</v>
          </cell>
          <cell r="M3034">
            <v>0</v>
          </cell>
          <cell r="N3034">
            <v>0</v>
          </cell>
          <cell r="P3034">
            <v>0</v>
          </cell>
        </row>
        <row r="3035">
          <cell r="A3035">
            <v>30327</v>
          </cell>
          <cell r="B3035">
            <v>1983</v>
          </cell>
          <cell r="C3035" t="str">
            <v>Jan</v>
          </cell>
          <cell r="D3035">
            <v>11</v>
          </cell>
          <cell r="F3035">
            <v>0</v>
          </cell>
          <cell r="G3035">
            <v>0</v>
          </cell>
          <cell r="H3035">
            <v>210</v>
          </cell>
          <cell r="I3035">
            <v>0.41699999999999998</v>
          </cell>
          <cell r="J3035">
            <v>0</v>
          </cell>
          <cell r="L3035">
            <v>0</v>
          </cell>
          <cell r="M3035">
            <v>0</v>
          </cell>
          <cell r="N3035">
            <v>0</v>
          </cell>
          <cell r="P3035">
            <v>0</v>
          </cell>
        </row>
        <row r="3036">
          <cell r="A3036">
            <v>30328</v>
          </cell>
          <cell r="B3036">
            <v>1983</v>
          </cell>
          <cell r="C3036" t="str">
            <v>Jan</v>
          </cell>
          <cell r="D3036">
            <v>12</v>
          </cell>
          <cell r="F3036">
            <v>0</v>
          </cell>
          <cell r="G3036">
            <v>0</v>
          </cell>
          <cell r="H3036">
            <v>171</v>
          </cell>
          <cell r="I3036">
            <v>0.33900000000000002</v>
          </cell>
          <cell r="J3036">
            <v>0</v>
          </cell>
          <cell r="L3036">
            <v>0</v>
          </cell>
          <cell r="M3036">
            <v>0</v>
          </cell>
          <cell r="N3036">
            <v>0</v>
          </cell>
          <cell r="P3036">
            <v>0</v>
          </cell>
        </row>
        <row r="3037">
          <cell r="A3037">
            <v>30329</v>
          </cell>
          <cell r="B3037">
            <v>1983</v>
          </cell>
          <cell r="C3037" t="str">
            <v>Jan</v>
          </cell>
          <cell r="D3037">
            <v>13</v>
          </cell>
          <cell r="F3037">
            <v>0</v>
          </cell>
          <cell r="G3037">
            <v>0</v>
          </cell>
          <cell r="H3037">
            <v>133</v>
          </cell>
          <cell r="I3037">
            <v>0.26400000000000001</v>
          </cell>
          <cell r="J3037">
            <v>0</v>
          </cell>
          <cell r="L3037">
            <v>0</v>
          </cell>
          <cell r="M3037">
            <v>0</v>
          </cell>
          <cell r="N3037">
            <v>0</v>
          </cell>
          <cell r="P3037">
            <v>0</v>
          </cell>
        </row>
        <row r="3038">
          <cell r="A3038">
            <v>30330</v>
          </cell>
          <cell r="B3038">
            <v>1983</v>
          </cell>
          <cell r="C3038" t="str">
            <v>Jan</v>
          </cell>
          <cell r="D3038">
            <v>14</v>
          </cell>
          <cell r="F3038">
            <v>0</v>
          </cell>
          <cell r="G3038">
            <v>0</v>
          </cell>
          <cell r="H3038">
            <v>129</v>
          </cell>
          <cell r="I3038">
            <v>0.25600000000000001</v>
          </cell>
          <cell r="J3038">
            <v>0</v>
          </cell>
          <cell r="L3038">
            <v>0</v>
          </cell>
          <cell r="M3038">
            <v>0</v>
          </cell>
          <cell r="N3038">
            <v>0</v>
          </cell>
          <cell r="P3038">
            <v>0</v>
          </cell>
        </row>
        <row r="3039">
          <cell r="A3039">
            <v>30331</v>
          </cell>
          <cell r="B3039">
            <v>1983</v>
          </cell>
          <cell r="C3039" t="str">
            <v>Jan</v>
          </cell>
          <cell r="D3039">
            <v>15</v>
          </cell>
          <cell r="F3039">
            <v>0</v>
          </cell>
          <cell r="G3039">
            <v>0</v>
          </cell>
          <cell r="H3039">
            <v>128</v>
          </cell>
          <cell r="I3039">
            <v>0.254</v>
          </cell>
          <cell r="J3039">
            <v>0</v>
          </cell>
          <cell r="L3039">
            <v>0</v>
          </cell>
          <cell r="M3039">
            <v>0</v>
          </cell>
          <cell r="N3039">
            <v>0</v>
          </cell>
          <cell r="P3039">
            <v>0</v>
          </cell>
        </row>
        <row r="3040">
          <cell r="A3040">
            <v>30332</v>
          </cell>
          <cell r="B3040">
            <v>1983</v>
          </cell>
          <cell r="C3040" t="str">
            <v>Jan</v>
          </cell>
          <cell r="D3040">
            <v>16</v>
          </cell>
          <cell r="F3040">
            <v>0</v>
          </cell>
          <cell r="G3040">
            <v>0</v>
          </cell>
          <cell r="H3040">
            <v>197</v>
          </cell>
          <cell r="I3040">
            <v>0.39100000000000001</v>
          </cell>
          <cell r="J3040">
            <v>0</v>
          </cell>
          <cell r="L3040">
            <v>0</v>
          </cell>
          <cell r="M3040">
            <v>0</v>
          </cell>
          <cell r="N3040">
            <v>0</v>
          </cell>
          <cell r="P3040">
            <v>0</v>
          </cell>
        </row>
        <row r="3041">
          <cell r="A3041">
            <v>30333</v>
          </cell>
          <cell r="B3041">
            <v>1983</v>
          </cell>
          <cell r="C3041" t="str">
            <v>Jan</v>
          </cell>
          <cell r="D3041">
            <v>17</v>
          </cell>
          <cell r="F3041">
            <v>0</v>
          </cell>
          <cell r="G3041">
            <v>0</v>
          </cell>
          <cell r="H3041">
            <v>233</v>
          </cell>
          <cell r="I3041">
            <v>0.46200000000000002</v>
          </cell>
          <cell r="J3041">
            <v>0</v>
          </cell>
          <cell r="L3041">
            <v>0</v>
          </cell>
          <cell r="M3041">
            <v>0</v>
          </cell>
          <cell r="N3041">
            <v>0</v>
          </cell>
          <cell r="P3041">
            <v>0</v>
          </cell>
        </row>
        <row r="3042">
          <cell r="A3042">
            <v>30334</v>
          </cell>
          <cell r="B3042">
            <v>1983</v>
          </cell>
          <cell r="C3042" t="str">
            <v>Jan</v>
          </cell>
          <cell r="D3042">
            <v>18</v>
          </cell>
          <cell r="F3042">
            <v>0</v>
          </cell>
          <cell r="G3042">
            <v>0</v>
          </cell>
          <cell r="H3042">
            <v>336</v>
          </cell>
          <cell r="I3042">
            <v>0.66600000000000004</v>
          </cell>
          <cell r="J3042">
            <v>0</v>
          </cell>
          <cell r="L3042">
            <v>0</v>
          </cell>
          <cell r="M3042">
            <v>0</v>
          </cell>
          <cell r="N3042">
            <v>0</v>
          </cell>
          <cell r="P3042">
            <v>0</v>
          </cell>
        </row>
        <row r="3043">
          <cell r="A3043">
            <v>30335</v>
          </cell>
          <cell r="B3043">
            <v>1983</v>
          </cell>
          <cell r="C3043" t="str">
            <v>Jan</v>
          </cell>
          <cell r="D3043">
            <v>19</v>
          </cell>
          <cell r="F3043">
            <v>0</v>
          </cell>
          <cell r="G3043">
            <v>0</v>
          </cell>
          <cell r="H3043">
            <v>549</v>
          </cell>
          <cell r="I3043">
            <v>1.089</v>
          </cell>
          <cell r="J3043">
            <v>0</v>
          </cell>
          <cell r="L3043">
            <v>0</v>
          </cell>
          <cell r="M3043">
            <v>0</v>
          </cell>
          <cell r="N3043">
            <v>0</v>
          </cell>
          <cell r="P3043">
            <v>0</v>
          </cell>
        </row>
        <row r="3044">
          <cell r="A3044">
            <v>30336</v>
          </cell>
          <cell r="B3044">
            <v>1983</v>
          </cell>
          <cell r="C3044" t="str">
            <v>Jan</v>
          </cell>
          <cell r="D3044">
            <v>20</v>
          </cell>
          <cell r="F3044">
            <v>0</v>
          </cell>
          <cell r="G3044">
            <v>0</v>
          </cell>
          <cell r="H3044">
            <v>475</v>
          </cell>
          <cell r="I3044">
            <v>0.94199999999999995</v>
          </cell>
          <cell r="J3044">
            <v>0</v>
          </cell>
          <cell r="L3044">
            <v>0</v>
          </cell>
          <cell r="M3044">
            <v>0</v>
          </cell>
          <cell r="N3044">
            <v>0</v>
          </cell>
          <cell r="P3044">
            <v>0</v>
          </cell>
        </row>
        <row r="3045">
          <cell r="A3045">
            <v>30337</v>
          </cell>
          <cell r="B3045">
            <v>1983</v>
          </cell>
          <cell r="C3045" t="str">
            <v>Jan</v>
          </cell>
          <cell r="D3045">
            <v>21</v>
          </cell>
          <cell r="F3045">
            <v>0</v>
          </cell>
          <cell r="G3045">
            <v>0</v>
          </cell>
          <cell r="H3045">
            <v>349</v>
          </cell>
          <cell r="I3045">
            <v>0.69199999999999995</v>
          </cell>
          <cell r="J3045">
            <v>0</v>
          </cell>
          <cell r="L3045">
            <v>0</v>
          </cell>
          <cell r="M3045">
            <v>0</v>
          </cell>
          <cell r="N3045">
            <v>0</v>
          </cell>
          <cell r="P3045">
            <v>0</v>
          </cell>
        </row>
        <row r="3046">
          <cell r="A3046">
            <v>30338</v>
          </cell>
          <cell r="B3046">
            <v>1983</v>
          </cell>
          <cell r="C3046" t="str">
            <v>Jan</v>
          </cell>
          <cell r="D3046">
            <v>22</v>
          </cell>
          <cell r="F3046">
            <v>0</v>
          </cell>
          <cell r="G3046">
            <v>0</v>
          </cell>
          <cell r="H3046">
            <v>268</v>
          </cell>
          <cell r="I3046">
            <v>0.53200000000000003</v>
          </cell>
          <cell r="J3046">
            <v>0</v>
          </cell>
          <cell r="L3046">
            <v>0</v>
          </cell>
          <cell r="M3046">
            <v>0</v>
          </cell>
          <cell r="N3046">
            <v>0</v>
          </cell>
          <cell r="P3046">
            <v>0</v>
          </cell>
        </row>
        <row r="3047">
          <cell r="A3047">
            <v>30339</v>
          </cell>
          <cell r="B3047">
            <v>1983</v>
          </cell>
          <cell r="C3047" t="str">
            <v>Jan</v>
          </cell>
          <cell r="D3047">
            <v>23</v>
          </cell>
          <cell r="F3047">
            <v>0</v>
          </cell>
          <cell r="G3047">
            <v>0</v>
          </cell>
          <cell r="H3047">
            <v>200</v>
          </cell>
          <cell r="I3047">
            <v>0.39700000000000002</v>
          </cell>
          <cell r="J3047">
            <v>0</v>
          </cell>
          <cell r="L3047">
            <v>0</v>
          </cell>
          <cell r="M3047">
            <v>0</v>
          </cell>
          <cell r="N3047">
            <v>0</v>
          </cell>
          <cell r="P3047">
            <v>0</v>
          </cell>
        </row>
        <row r="3048">
          <cell r="A3048">
            <v>30340</v>
          </cell>
          <cell r="B3048">
            <v>1983</v>
          </cell>
          <cell r="C3048" t="str">
            <v>Jan</v>
          </cell>
          <cell r="D3048">
            <v>24</v>
          </cell>
          <cell r="F3048">
            <v>0</v>
          </cell>
          <cell r="G3048">
            <v>0</v>
          </cell>
          <cell r="H3048">
            <v>229</v>
          </cell>
          <cell r="I3048">
            <v>0.45400000000000001</v>
          </cell>
          <cell r="J3048">
            <v>0</v>
          </cell>
          <cell r="L3048">
            <v>0</v>
          </cell>
          <cell r="M3048">
            <v>0</v>
          </cell>
          <cell r="N3048">
            <v>0</v>
          </cell>
          <cell r="P3048">
            <v>0</v>
          </cell>
        </row>
        <row r="3049">
          <cell r="A3049">
            <v>30341</v>
          </cell>
          <cell r="B3049">
            <v>1983</v>
          </cell>
          <cell r="C3049" t="str">
            <v>Jan</v>
          </cell>
          <cell r="D3049">
            <v>25</v>
          </cell>
          <cell r="F3049">
            <v>0</v>
          </cell>
          <cell r="G3049">
            <v>0</v>
          </cell>
          <cell r="H3049">
            <v>565</v>
          </cell>
          <cell r="I3049">
            <v>1.121</v>
          </cell>
          <cell r="J3049">
            <v>0</v>
          </cell>
          <cell r="L3049">
            <v>0</v>
          </cell>
          <cell r="M3049">
            <v>0</v>
          </cell>
          <cell r="N3049">
            <v>0</v>
          </cell>
          <cell r="P3049">
            <v>0</v>
          </cell>
        </row>
        <row r="3050">
          <cell r="A3050">
            <v>30342</v>
          </cell>
          <cell r="B3050">
            <v>1983</v>
          </cell>
          <cell r="C3050" t="str">
            <v>Jan</v>
          </cell>
          <cell r="D3050">
            <v>26</v>
          </cell>
          <cell r="F3050">
            <v>0</v>
          </cell>
          <cell r="G3050">
            <v>0</v>
          </cell>
          <cell r="H3050">
            <v>532</v>
          </cell>
          <cell r="I3050">
            <v>1.0549999999999999</v>
          </cell>
          <cell r="J3050">
            <v>0</v>
          </cell>
          <cell r="L3050">
            <v>0</v>
          </cell>
          <cell r="M3050">
            <v>0</v>
          </cell>
          <cell r="N3050">
            <v>0</v>
          </cell>
          <cell r="P3050">
            <v>0</v>
          </cell>
        </row>
        <row r="3051">
          <cell r="A3051">
            <v>30343</v>
          </cell>
          <cell r="B3051">
            <v>1983</v>
          </cell>
          <cell r="C3051" t="str">
            <v>Jan</v>
          </cell>
          <cell r="D3051">
            <v>27</v>
          </cell>
          <cell r="F3051">
            <v>0</v>
          </cell>
          <cell r="G3051">
            <v>0</v>
          </cell>
          <cell r="H3051">
            <v>1015</v>
          </cell>
          <cell r="I3051">
            <v>2.0129999999999999</v>
          </cell>
          <cell r="J3051">
            <v>0</v>
          </cell>
          <cell r="L3051">
            <v>0</v>
          </cell>
          <cell r="M3051">
            <v>0</v>
          </cell>
          <cell r="N3051">
            <v>0</v>
          </cell>
          <cell r="P3051">
            <v>0</v>
          </cell>
        </row>
        <row r="3052">
          <cell r="A3052">
            <v>30344</v>
          </cell>
          <cell r="B3052">
            <v>1983</v>
          </cell>
          <cell r="C3052" t="str">
            <v>Jan</v>
          </cell>
          <cell r="D3052">
            <v>28</v>
          </cell>
          <cell r="F3052">
            <v>0</v>
          </cell>
          <cell r="G3052">
            <v>0</v>
          </cell>
          <cell r="H3052">
            <v>1136</v>
          </cell>
          <cell r="I3052">
            <v>2.2530000000000001</v>
          </cell>
          <cell r="J3052">
            <v>0</v>
          </cell>
          <cell r="L3052">
            <v>0</v>
          </cell>
          <cell r="M3052">
            <v>0</v>
          </cell>
          <cell r="N3052">
            <v>0</v>
          </cell>
          <cell r="P3052">
            <v>0</v>
          </cell>
        </row>
        <row r="3053">
          <cell r="A3053">
            <v>30345</v>
          </cell>
          <cell r="B3053">
            <v>1983</v>
          </cell>
          <cell r="C3053" t="str">
            <v>Jan</v>
          </cell>
          <cell r="D3053">
            <v>29</v>
          </cell>
          <cell r="F3053">
            <v>0</v>
          </cell>
          <cell r="G3053">
            <v>0</v>
          </cell>
          <cell r="H3053">
            <v>799</v>
          </cell>
          <cell r="I3053">
            <v>1.585</v>
          </cell>
          <cell r="J3053">
            <v>0</v>
          </cell>
          <cell r="L3053">
            <v>0</v>
          </cell>
          <cell r="M3053">
            <v>0</v>
          </cell>
          <cell r="N3053">
            <v>0</v>
          </cell>
          <cell r="P3053">
            <v>0</v>
          </cell>
        </row>
        <row r="3054">
          <cell r="A3054">
            <v>30346</v>
          </cell>
          <cell r="B3054">
            <v>1983</v>
          </cell>
          <cell r="C3054" t="str">
            <v>Jan</v>
          </cell>
          <cell r="D3054">
            <v>30</v>
          </cell>
          <cell r="F3054">
            <v>0</v>
          </cell>
          <cell r="G3054">
            <v>0</v>
          </cell>
          <cell r="H3054">
            <v>317</v>
          </cell>
          <cell r="I3054">
            <v>0.629</v>
          </cell>
          <cell r="J3054">
            <v>0</v>
          </cell>
          <cell r="L3054">
            <v>0</v>
          </cell>
          <cell r="M3054">
            <v>0</v>
          </cell>
          <cell r="N3054">
            <v>0</v>
          </cell>
          <cell r="P3054">
            <v>0</v>
          </cell>
        </row>
        <row r="3055">
          <cell r="A3055">
            <v>30347</v>
          </cell>
          <cell r="B3055">
            <v>1983</v>
          </cell>
          <cell r="C3055" t="str">
            <v>Jan</v>
          </cell>
          <cell r="D3055">
            <v>31</v>
          </cell>
          <cell r="F3055">
            <v>0</v>
          </cell>
          <cell r="G3055">
            <v>0</v>
          </cell>
          <cell r="H3055">
            <v>323</v>
          </cell>
          <cell r="I3055">
            <v>0.64100000000000001</v>
          </cell>
          <cell r="J3055">
            <v>0</v>
          </cell>
          <cell r="L3055">
            <v>0</v>
          </cell>
          <cell r="M3055">
            <v>0</v>
          </cell>
          <cell r="N3055">
            <v>0</v>
          </cell>
          <cell r="P3055">
            <v>0</v>
          </cell>
        </row>
        <row r="3056">
          <cell r="A3056">
            <v>30348</v>
          </cell>
          <cell r="B3056">
            <v>1983</v>
          </cell>
          <cell r="C3056" t="str">
            <v>Feb</v>
          </cell>
          <cell r="D3056">
            <v>1</v>
          </cell>
          <cell r="F3056">
            <v>0</v>
          </cell>
          <cell r="G3056">
            <v>0</v>
          </cell>
          <cell r="H3056">
            <v>273</v>
          </cell>
          <cell r="I3056">
            <v>0.54100000000000004</v>
          </cell>
          <cell r="J3056">
            <v>0</v>
          </cell>
          <cell r="L3056">
            <v>0</v>
          </cell>
          <cell r="M3056">
            <v>0</v>
          </cell>
          <cell r="N3056">
            <v>0</v>
          </cell>
          <cell r="P3056">
            <v>0</v>
          </cell>
        </row>
        <row r="3057">
          <cell r="A3057">
            <v>30349</v>
          </cell>
          <cell r="B3057">
            <v>1983</v>
          </cell>
          <cell r="C3057" t="str">
            <v>Feb</v>
          </cell>
          <cell r="D3057">
            <v>2</v>
          </cell>
          <cell r="F3057">
            <v>0</v>
          </cell>
          <cell r="G3057">
            <v>0</v>
          </cell>
          <cell r="H3057">
            <v>267</v>
          </cell>
          <cell r="I3057">
            <v>0.53</v>
          </cell>
          <cell r="J3057">
            <v>0</v>
          </cell>
          <cell r="L3057">
            <v>0</v>
          </cell>
          <cell r="M3057">
            <v>0</v>
          </cell>
          <cell r="N3057">
            <v>0</v>
          </cell>
          <cell r="P3057">
            <v>0</v>
          </cell>
        </row>
        <row r="3058">
          <cell r="A3058">
            <v>30350</v>
          </cell>
          <cell r="B3058">
            <v>1983</v>
          </cell>
          <cell r="C3058" t="str">
            <v>Feb</v>
          </cell>
          <cell r="D3058">
            <v>3</v>
          </cell>
          <cell r="F3058">
            <v>0</v>
          </cell>
          <cell r="G3058">
            <v>0</v>
          </cell>
          <cell r="H3058">
            <v>232</v>
          </cell>
          <cell r="I3058">
            <v>0.46</v>
          </cell>
          <cell r="J3058">
            <v>0</v>
          </cell>
          <cell r="L3058">
            <v>0</v>
          </cell>
          <cell r="M3058">
            <v>0</v>
          </cell>
          <cell r="N3058">
            <v>0</v>
          </cell>
          <cell r="P3058">
            <v>0</v>
          </cell>
        </row>
        <row r="3059">
          <cell r="A3059">
            <v>30351</v>
          </cell>
          <cell r="B3059">
            <v>1983</v>
          </cell>
          <cell r="C3059" t="str">
            <v>Feb</v>
          </cell>
          <cell r="D3059">
            <v>4</v>
          </cell>
          <cell r="F3059">
            <v>0</v>
          </cell>
          <cell r="G3059">
            <v>0</v>
          </cell>
          <cell r="H3059">
            <v>421</v>
          </cell>
          <cell r="I3059">
            <v>0.83499999999999996</v>
          </cell>
          <cell r="J3059">
            <v>0</v>
          </cell>
          <cell r="L3059">
            <v>0</v>
          </cell>
          <cell r="M3059">
            <v>0</v>
          </cell>
          <cell r="N3059">
            <v>0</v>
          </cell>
          <cell r="P3059">
            <v>0</v>
          </cell>
        </row>
        <row r="3060">
          <cell r="A3060">
            <v>30352</v>
          </cell>
          <cell r="B3060">
            <v>1983</v>
          </cell>
          <cell r="C3060" t="str">
            <v>Feb</v>
          </cell>
          <cell r="D3060">
            <v>5</v>
          </cell>
          <cell r="F3060">
            <v>0</v>
          </cell>
          <cell r="G3060">
            <v>0</v>
          </cell>
          <cell r="H3060">
            <v>397</v>
          </cell>
          <cell r="I3060">
            <v>0.78700000000000003</v>
          </cell>
          <cell r="J3060">
            <v>0</v>
          </cell>
          <cell r="L3060">
            <v>0</v>
          </cell>
          <cell r="M3060">
            <v>0</v>
          </cell>
          <cell r="N3060">
            <v>0</v>
          </cell>
          <cell r="P3060">
            <v>0</v>
          </cell>
        </row>
        <row r="3061">
          <cell r="A3061">
            <v>30353</v>
          </cell>
          <cell r="B3061">
            <v>1983</v>
          </cell>
          <cell r="C3061" t="str">
            <v>Feb</v>
          </cell>
          <cell r="D3061">
            <v>6</v>
          </cell>
          <cell r="F3061">
            <v>0</v>
          </cell>
          <cell r="G3061">
            <v>0</v>
          </cell>
          <cell r="H3061">
            <v>398</v>
          </cell>
          <cell r="I3061">
            <v>0.78900000000000003</v>
          </cell>
          <cell r="J3061">
            <v>0</v>
          </cell>
          <cell r="L3061">
            <v>0</v>
          </cell>
          <cell r="M3061">
            <v>0</v>
          </cell>
          <cell r="N3061">
            <v>0</v>
          </cell>
          <cell r="P3061">
            <v>0</v>
          </cell>
        </row>
        <row r="3062">
          <cell r="A3062">
            <v>30354</v>
          </cell>
          <cell r="B3062">
            <v>1983</v>
          </cell>
          <cell r="C3062" t="str">
            <v>Feb</v>
          </cell>
          <cell r="D3062">
            <v>7</v>
          </cell>
          <cell r="F3062">
            <v>0</v>
          </cell>
          <cell r="G3062">
            <v>0</v>
          </cell>
          <cell r="H3062">
            <v>405</v>
          </cell>
          <cell r="I3062">
            <v>0.80300000000000005</v>
          </cell>
          <cell r="J3062">
            <v>0</v>
          </cell>
          <cell r="L3062">
            <v>0</v>
          </cell>
          <cell r="M3062">
            <v>0</v>
          </cell>
          <cell r="N3062">
            <v>0</v>
          </cell>
          <cell r="P3062">
            <v>0</v>
          </cell>
        </row>
        <row r="3063">
          <cell r="A3063">
            <v>30355</v>
          </cell>
          <cell r="B3063">
            <v>1983</v>
          </cell>
          <cell r="C3063" t="str">
            <v>Feb</v>
          </cell>
          <cell r="D3063">
            <v>8</v>
          </cell>
          <cell r="F3063">
            <v>0</v>
          </cell>
          <cell r="G3063">
            <v>0</v>
          </cell>
          <cell r="H3063">
            <v>392</v>
          </cell>
          <cell r="I3063">
            <v>0.77800000000000002</v>
          </cell>
          <cell r="J3063">
            <v>0</v>
          </cell>
          <cell r="L3063">
            <v>0</v>
          </cell>
          <cell r="M3063">
            <v>0</v>
          </cell>
          <cell r="N3063">
            <v>0</v>
          </cell>
          <cell r="P3063">
            <v>0</v>
          </cell>
        </row>
        <row r="3064">
          <cell r="A3064">
            <v>30356</v>
          </cell>
          <cell r="B3064">
            <v>1983</v>
          </cell>
          <cell r="C3064" t="str">
            <v>Feb</v>
          </cell>
          <cell r="D3064">
            <v>9</v>
          </cell>
          <cell r="F3064">
            <v>0</v>
          </cell>
          <cell r="G3064">
            <v>0</v>
          </cell>
          <cell r="H3064">
            <v>405</v>
          </cell>
          <cell r="I3064">
            <v>0.80300000000000005</v>
          </cell>
          <cell r="J3064">
            <v>0</v>
          </cell>
          <cell r="L3064">
            <v>0</v>
          </cell>
          <cell r="M3064">
            <v>0</v>
          </cell>
          <cell r="N3064">
            <v>0</v>
          </cell>
          <cell r="P3064">
            <v>0</v>
          </cell>
        </row>
        <row r="3065">
          <cell r="A3065">
            <v>30357</v>
          </cell>
          <cell r="B3065">
            <v>1983</v>
          </cell>
          <cell r="C3065" t="str">
            <v>Feb</v>
          </cell>
          <cell r="D3065">
            <v>10</v>
          </cell>
          <cell r="F3065">
            <v>0</v>
          </cell>
          <cell r="G3065">
            <v>0</v>
          </cell>
          <cell r="H3065">
            <v>551</v>
          </cell>
          <cell r="I3065">
            <v>1.093</v>
          </cell>
          <cell r="J3065">
            <v>0</v>
          </cell>
          <cell r="L3065">
            <v>0</v>
          </cell>
          <cell r="M3065">
            <v>0</v>
          </cell>
          <cell r="N3065">
            <v>0</v>
          </cell>
          <cell r="P3065">
            <v>0</v>
          </cell>
        </row>
        <row r="3066">
          <cell r="A3066">
            <v>30358</v>
          </cell>
          <cell r="B3066">
            <v>1983</v>
          </cell>
          <cell r="C3066" t="str">
            <v>Feb</v>
          </cell>
          <cell r="D3066">
            <v>11</v>
          </cell>
          <cell r="F3066">
            <v>0</v>
          </cell>
          <cell r="G3066">
            <v>0</v>
          </cell>
          <cell r="H3066">
            <v>799</v>
          </cell>
          <cell r="I3066">
            <v>1.585</v>
          </cell>
          <cell r="J3066">
            <v>0</v>
          </cell>
          <cell r="L3066">
            <v>0</v>
          </cell>
          <cell r="M3066">
            <v>0</v>
          </cell>
          <cell r="N3066">
            <v>0</v>
          </cell>
          <cell r="P3066">
            <v>0</v>
          </cell>
        </row>
        <row r="3067">
          <cell r="A3067">
            <v>30359</v>
          </cell>
          <cell r="B3067">
            <v>1983</v>
          </cell>
          <cell r="C3067" t="str">
            <v>Feb</v>
          </cell>
          <cell r="D3067">
            <v>12</v>
          </cell>
          <cell r="F3067">
            <v>0</v>
          </cell>
          <cell r="G3067">
            <v>0</v>
          </cell>
          <cell r="H3067">
            <v>1074</v>
          </cell>
          <cell r="I3067">
            <v>2.13</v>
          </cell>
          <cell r="J3067">
            <v>0</v>
          </cell>
          <cell r="L3067">
            <v>0</v>
          </cell>
          <cell r="M3067">
            <v>0</v>
          </cell>
          <cell r="N3067">
            <v>0</v>
          </cell>
          <cell r="P3067">
            <v>0</v>
          </cell>
        </row>
        <row r="3068">
          <cell r="A3068">
            <v>30360</v>
          </cell>
          <cell r="B3068">
            <v>1983</v>
          </cell>
          <cell r="C3068" t="str">
            <v>Feb</v>
          </cell>
          <cell r="D3068">
            <v>13</v>
          </cell>
          <cell r="F3068">
            <v>0</v>
          </cell>
          <cell r="G3068">
            <v>0</v>
          </cell>
          <cell r="H3068">
            <v>1900</v>
          </cell>
          <cell r="I3068">
            <v>3.7690000000000001</v>
          </cell>
          <cell r="J3068">
            <v>0</v>
          </cell>
          <cell r="L3068">
            <v>0</v>
          </cell>
          <cell r="M3068">
            <v>0</v>
          </cell>
          <cell r="N3068">
            <v>0</v>
          </cell>
          <cell r="P3068">
            <v>0</v>
          </cell>
        </row>
        <row r="3069">
          <cell r="A3069">
            <v>30361</v>
          </cell>
          <cell r="B3069">
            <v>1983</v>
          </cell>
          <cell r="C3069" t="str">
            <v>Feb</v>
          </cell>
          <cell r="D3069">
            <v>14</v>
          </cell>
          <cell r="F3069">
            <v>0</v>
          </cell>
          <cell r="G3069">
            <v>0</v>
          </cell>
          <cell r="H3069">
            <v>2046</v>
          </cell>
          <cell r="I3069">
            <v>4.0579999999999998</v>
          </cell>
          <cell r="J3069">
            <v>0</v>
          </cell>
          <cell r="L3069">
            <v>0</v>
          </cell>
          <cell r="M3069">
            <v>0</v>
          </cell>
          <cell r="N3069">
            <v>0</v>
          </cell>
          <cell r="P3069">
            <v>0</v>
          </cell>
        </row>
        <row r="3070">
          <cell r="A3070">
            <v>30362</v>
          </cell>
          <cell r="B3070">
            <v>1983</v>
          </cell>
          <cell r="C3070" t="str">
            <v>Feb</v>
          </cell>
          <cell r="D3070">
            <v>15</v>
          </cell>
          <cell r="F3070">
            <v>0</v>
          </cell>
          <cell r="G3070">
            <v>0</v>
          </cell>
          <cell r="H3070">
            <v>1161</v>
          </cell>
          <cell r="I3070">
            <v>2.3029999999999999</v>
          </cell>
          <cell r="J3070">
            <v>0</v>
          </cell>
          <cell r="L3070">
            <v>0</v>
          </cell>
          <cell r="M3070">
            <v>0</v>
          </cell>
          <cell r="N3070">
            <v>0</v>
          </cell>
          <cell r="P3070">
            <v>0</v>
          </cell>
        </row>
        <row r="3071">
          <cell r="A3071">
            <v>30363</v>
          </cell>
          <cell r="B3071">
            <v>1983</v>
          </cell>
          <cell r="C3071" t="str">
            <v>Feb</v>
          </cell>
          <cell r="D3071">
            <v>16</v>
          </cell>
          <cell r="F3071">
            <v>0</v>
          </cell>
          <cell r="G3071">
            <v>0</v>
          </cell>
          <cell r="H3071">
            <v>1127</v>
          </cell>
          <cell r="I3071">
            <v>2.2349999999999999</v>
          </cell>
          <cell r="J3071">
            <v>0</v>
          </cell>
          <cell r="L3071">
            <v>0</v>
          </cell>
          <cell r="M3071">
            <v>0</v>
          </cell>
          <cell r="N3071">
            <v>0</v>
          </cell>
          <cell r="P3071">
            <v>0</v>
          </cell>
        </row>
        <row r="3072">
          <cell r="A3072">
            <v>30364</v>
          </cell>
          <cell r="B3072">
            <v>1983</v>
          </cell>
          <cell r="C3072" t="str">
            <v>Feb</v>
          </cell>
          <cell r="D3072">
            <v>17</v>
          </cell>
          <cell r="F3072">
            <v>0</v>
          </cell>
          <cell r="G3072">
            <v>0</v>
          </cell>
          <cell r="H3072">
            <v>740</v>
          </cell>
          <cell r="I3072">
            <v>1.468</v>
          </cell>
          <cell r="J3072">
            <v>0</v>
          </cell>
          <cell r="L3072">
            <v>0</v>
          </cell>
          <cell r="M3072">
            <v>0</v>
          </cell>
          <cell r="N3072">
            <v>0</v>
          </cell>
          <cell r="P3072">
            <v>0</v>
          </cell>
        </row>
        <row r="3073">
          <cell r="A3073">
            <v>30365</v>
          </cell>
          <cell r="B3073">
            <v>1983</v>
          </cell>
          <cell r="C3073" t="str">
            <v>Feb</v>
          </cell>
          <cell r="D3073">
            <v>18</v>
          </cell>
          <cell r="F3073">
            <v>0</v>
          </cell>
          <cell r="G3073">
            <v>0</v>
          </cell>
          <cell r="H3073">
            <v>1164</v>
          </cell>
          <cell r="I3073">
            <v>2.3090000000000002</v>
          </cell>
          <cell r="J3073">
            <v>0</v>
          </cell>
          <cell r="L3073">
            <v>0</v>
          </cell>
          <cell r="M3073">
            <v>0</v>
          </cell>
          <cell r="N3073">
            <v>0</v>
          </cell>
          <cell r="P3073">
            <v>0</v>
          </cell>
        </row>
        <row r="3074">
          <cell r="A3074">
            <v>30366</v>
          </cell>
          <cell r="B3074">
            <v>1983</v>
          </cell>
          <cell r="C3074" t="str">
            <v>Feb</v>
          </cell>
          <cell r="D3074">
            <v>19</v>
          </cell>
          <cell r="F3074">
            <v>0</v>
          </cell>
          <cell r="G3074">
            <v>0</v>
          </cell>
          <cell r="H3074">
            <v>2256</v>
          </cell>
          <cell r="I3074">
            <v>4.4749999999999996</v>
          </cell>
          <cell r="J3074">
            <v>0</v>
          </cell>
          <cell r="L3074">
            <v>0</v>
          </cell>
          <cell r="M3074">
            <v>0</v>
          </cell>
          <cell r="N3074">
            <v>0</v>
          </cell>
          <cell r="P3074">
            <v>0</v>
          </cell>
        </row>
        <row r="3075">
          <cell r="A3075">
            <v>30367</v>
          </cell>
          <cell r="B3075">
            <v>1983</v>
          </cell>
          <cell r="C3075" t="str">
            <v>Feb</v>
          </cell>
          <cell r="D3075">
            <v>20</v>
          </cell>
          <cell r="F3075">
            <v>0</v>
          </cell>
          <cell r="G3075">
            <v>0</v>
          </cell>
          <cell r="H3075">
            <v>2226</v>
          </cell>
          <cell r="I3075">
            <v>4.415</v>
          </cell>
          <cell r="J3075">
            <v>0</v>
          </cell>
          <cell r="L3075">
            <v>0</v>
          </cell>
          <cell r="M3075">
            <v>0</v>
          </cell>
          <cell r="N3075">
            <v>0</v>
          </cell>
          <cell r="P3075">
            <v>0</v>
          </cell>
        </row>
        <row r="3076">
          <cell r="A3076">
            <v>30368</v>
          </cell>
          <cell r="B3076">
            <v>1983</v>
          </cell>
          <cell r="C3076" t="str">
            <v>Feb</v>
          </cell>
          <cell r="D3076">
            <v>21</v>
          </cell>
          <cell r="F3076">
            <v>0</v>
          </cell>
          <cell r="G3076">
            <v>0</v>
          </cell>
          <cell r="H3076">
            <v>1163</v>
          </cell>
          <cell r="I3076">
            <v>2.3069999999999999</v>
          </cell>
          <cell r="J3076">
            <v>0</v>
          </cell>
          <cell r="L3076">
            <v>0</v>
          </cell>
          <cell r="M3076">
            <v>0</v>
          </cell>
          <cell r="N3076">
            <v>0</v>
          </cell>
          <cell r="P3076">
            <v>0</v>
          </cell>
        </row>
        <row r="3077">
          <cell r="A3077">
            <v>30369</v>
          </cell>
          <cell r="B3077">
            <v>1983</v>
          </cell>
          <cell r="C3077" t="str">
            <v>Feb</v>
          </cell>
          <cell r="D3077">
            <v>22</v>
          </cell>
          <cell r="F3077">
            <v>0</v>
          </cell>
          <cell r="G3077">
            <v>0</v>
          </cell>
          <cell r="H3077">
            <v>1095</v>
          </cell>
          <cell r="I3077">
            <v>2.1720000000000002</v>
          </cell>
          <cell r="J3077">
            <v>0</v>
          </cell>
          <cell r="L3077">
            <v>0</v>
          </cell>
          <cell r="M3077">
            <v>0</v>
          </cell>
          <cell r="N3077">
            <v>0</v>
          </cell>
          <cell r="P3077">
            <v>0</v>
          </cell>
        </row>
        <row r="3078">
          <cell r="A3078">
            <v>30370</v>
          </cell>
          <cell r="B3078">
            <v>1983</v>
          </cell>
          <cell r="C3078" t="str">
            <v>Feb</v>
          </cell>
          <cell r="D3078">
            <v>23</v>
          </cell>
          <cell r="F3078">
            <v>0</v>
          </cell>
          <cell r="G3078">
            <v>0</v>
          </cell>
          <cell r="H3078">
            <v>1256</v>
          </cell>
          <cell r="I3078">
            <v>2.4910000000000001</v>
          </cell>
          <cell r="J3078">
            <v>0</v>
          </cell>
          <cell r="L3078">
            <v>0</v>
          </cell>
          <cell r="M3078">
            <v>0</v>
          </cell>
          <cell r="N3078">
            <v>0</v>
          </cell>
          <cell r="P3078">
            <v>0</v>
          </cell>
        </row>
        <row r="3079">
          <cell r="A3079">
            <v>30371</v>
          </cell>
          <cell r="B3079">
            <v>1983</v>
          </cell>
          <cell r="C3079" t="str">
            <v>Feb</v>
          </cell>
          <cell r="D3079">
            <v>24</v>
          </cell>
          <cell r="F3079">
            <v>0</v>
          </cell>
          <cell r="G3079">
            <v>0</v>
          </cell>
          <cell r="H3079">
            <v>1222</v>
          </cell>
          <cell r="I3079">
            <v>2.4239999999999999</v>
          </cell>
          <cell r="J3079">
            <v>0</v>
          </cell>
          <cell r="L3079">
            <v>0</v>
          </cell>
          <cell r="M3079">
            <v>0</v>
          </cell>
          <cell r="N3079">
            <v>0</v>
          </cell>
          <cell r="P3079">
            <v>0</v>
          </cell>
        </row>
        <row r="3080">
          <cell r="A3080">
            <v>30372</v>
          </cell>
          <cell r="B3080">
            <v>1983</v>
          </cell>
          <cell r="C3080" t="str">
            <v>Feb</v>
          </cell>
          <cell r="D3080">
            <v>25</v>
          </cell>
          <cell r="F3080">
            <v>0</v>
          </cell>
          <cell r="G3080">
            <v>0</v>
          </cell>
          <cell r="H3080">
            <v>1105</v>
          </cell>
          <cell r="I3080">
            <v>2.1920000000000002</v>
          </cell>
          <cell r="J3080">
            <v>0</v>
          </cell>
          <cell r="L3080">
            <v>0</v>
          </cell>
          <cell r="M3080">
            <v>0</v>
          </cell>
          <cell r="N3080">
            <v>0</v>
          </cell>
          <cell r="P3080">
            <v>0</v>
          </cell>
        </row>
        <row r="3081">
          <cell r="A3081">
            <v>30373</v>
          </cell>
          <cell r="B3081">
            <v>1983</v>
          </cell>
          <cell r="C3081" t="str">
            <v>Feb</v>
          </cell>
          <cell r="D3081">
            <v>26</v>
          </cell>
          <cell r="F3081">
            <v>0</v>
          </cell>
          <cell r="G3081">
            <v>0</v>
          </cell>
          <cell r="H3081">
            <v>1044</v>
          </cell>
          <cell r="I3081">
            <v>2.0710000000000002</v>
          </cell>
          <cell r="J3081">
            <v>0</v>
          </cell>
          <cell r="L3081">
            <v>0</v>
          </cell>
          <cell r="M3081">
            <v>0</v>
          </cell>
          <cell r="N3081">
            <v>0</v>
          </cell>
          <cell r="P3081">
            <v>0</v>
          </cell>
        </row>
        <row r="3082">
          <cell r="A3082">
            <v>30374</v>
          </cell>
          <cell r="B3082">
            <v>1983</v>
          </cell>
          <cell r="C3082" t="str">
            <v>Feb</v>
          </cell>
          <cell r="D3082">
            <v>27</v>
          </cell>
          <cell r="F3082">
            <v>0</v>
          </cell>
          <cell r="G3082">
            <v>0</v>
          </cell>
          <cell r="H3082">
            <v>962</v>
          </cell>
          <cell r="I3082">
            <v>1.9079999999999999</v>
          </cell>
          <cell r="J3082">
            <v>0</v>
          </cell>
          <cell r="L3082">
            <v>0</v>
          </cell>
          <cell r="M3082">
            <v>0</v>
          </cell>
          <cell r="N3082">
            <v>0</v>
          </cell>
          <cell r="P3082">
            <v>0</v>
          </cell>
        </row>
        <row r="3083">
          <cell r="A3083">
            <v>30375</v>
          </cell>
          <cell r="B3083">
            <v>1983</v>
          </cell>
          <cell r="C3083" t="str">
            <v>Feb</v>
          </cell>
          <cell r="D3083">
            <v>28</v>
          </cell>
          <cell r="F3083">
            <v>0</v>
          </cell>
          <cell r="G3083">
            <v>0</v>
          </cell>
          <cell r="H3083">
            <v>1044</v>
          </cell>
          <cell r="I3083">
            <v>2.0710000000000002</v>
          </cell>
          <cell r="J3083">
            <v>0</v>
          </cell>
          <cell r="L3083">
            <v>0</v>
          </cell>
          <cell r="M3083">
            <v>0</v>
          </cell>
          <cell r="N3083">
            <v>0</v>
          </cell>
          <cell r="P3083">
            <v>0</v>
          </cell>
        </row>
        <row r="3084">
          <cell r="A3084">
            <v>30376</v>
          </cell>
          <cell r="B3084">
            <v>1983</v>
          </cell>
          <cell r="C3084" t="str">
            <v>Mar</v>
          </cell>
          <cell r="D3084">
            <v>1</v>
          </cell>
          <cell r="F3084">
            <v>0</v>
          </cell>
          <cell r="G3084">
            <v>0</v>
          </cell>
          <cell r="H3084">
            <v>1026</v>
          </cell>
          <cell r="I3084">
            <v>2.0350000000000001</v>
          </cell>
          <cell r="J3084">
            <v>0</v>
          </cell>
          <cell r="L3084">
            <v>0</v>
          </cell>
          <cell r="M3084">
            <v>0</v>
          </cell>
          <cell r="N3084">
            <v>0</v>
          </cell>
          <cell r="P3084">
            <v>0</v>
          </cell>
        </row>
        <row r="3085">
          <cell r="A3085">
            <v>30377</v>
          </cell>
          <cell r="B3085">
            <v>1983</v>
          </cell>
          <cell r="C3085" t="str">
            <v>Mar</v>
          </cell>
          <cell r="D3085">
            <v>2</v>
          </cell>
          <cell r="F3085">
            <v>0</v>
          </cell>
          <cell r="G3085">
            <v>0</v>
          </cell>
          <cell r="H3085">
            <v>1119</v>
          </cell>
          <cell r="I3085">
            <v>2.2200000000000002</v>
          </cell>
          <cell r="J3085">
            <v>0</v>
          </cell>
          <cell r="L3085">
            <v>0</v>
          </cell>
          <cell r="M3085">
            <v>0</v>
          </cell>
          <cell r="N3085">
            <v>0</v>
          </cell>
          <cell r="P3085">
            <v>0</v>
          </cell>
        </row>
        <row r="3086">
          <cell r="A3086">
            <v>30378</v>
          </cell>
          <cell r="B3086">
            <v>1983</v>
          </cell>
          <cell r="C3086" t="str">
            <v>Mar</v>
          </cell>
          <cell r="D3086">
            <v>3</v>
          </cell>
          <cell r="F3086">
            <v>0</v>
          </cell>
          <cell r="G3086">
            <v>0</v>
          </cell>
          <cell r="H3086">
            <v>1114</v>
          </cell>
          <cell r="I3086">
            <v>2.21</v>
          </cell>
          <cell r="J3086">
            <v>0</v>
          </cell>
          <cell r="L3086">
            <v>0</v>
          </cell>
          <cell r="M3086">
            <v>0</v>
          </cell>
          <cell r="N3086">
            <v>0</v>
          </cell>
          <cell r="P3086">
            <v>0</v>
          </cell>
        </row>
        <row r="3087">
          <cell r="A3087">
            <v>30379</v>
          </cell>
          <cell r="B3087">
            <v>1983</v>
          </cell>
          <cell r="C3087" t="str">
            <v>Mar</v>
          </cell>
          <cell r="D3087">
            <v>4</v>
          </cell>
          <cell r="F3087">
            <v>0</v>
          </cell>
          <cell r="G3087">
            <v>0</v>
          </cell>
          <cell r="H3087">
            <v>1124</v>
          </cell>
          <cell r="I3087">
            <v>2.2290000000000001</v>
          </cell>
          <cell r="J3087">
            <v>0</v>
          </cell>
          <cell r="L3087">
            <v>0</v>
          </cell>
          <cell r="M3087">
            <v>0</v>
          </cell>
          <cell r="N3087">
            <v>0</v>
          </cell>
          <cell r="P3087">
            <v>0</v>
          </cell>
        </row>
        <row r="3088">
          <cell r="A3088">
            <v>30380</v>
          </cell>
          <cell r="B3088">
            <v>1983</v>
          </cell>
          <cell r="C3088" t="str">
            <v>Mar</v>
          </cell>
          <cell r="D3088">
            <v>5</v>
          </cell>
          <cell r="F3088">
            <v>0</v>
          </cell>
          <cell r="G3088">
            <v>0</v>
          </cell>
          <cell r="H3088">
            <v>1241</v>
          </cell>
          <cell r="I3088">
            <v>2.4609999999999999</v>
          </cell>
          <cell r="J3088">
            <v>0</v>
          </cell>
          <cell r="L3088">
            <v>0</v>
          </cell>
          <cell r="M3088">
            <v>0</v>
          </cell>
          <cell r="N3088">
            <v>0</v>
          </cell>
          <cell r="P3088">
            <v>0</v>
          </cell>
        </row>
        <row r="3089">
          <cell r="A3089">
            <v>30381</v>
          </cell>
          <cell r="B3089">
            <v>1983</v>
          </cell>
          <cell r="C3089" t="str">
            <v>Mar</v>
          </cell>
          <cell r="D3089">
            <v>6</v>
          </cell>
          <cell r="F3089">
            <v>0</v>
          </cell>
          <cell r="G3089">
            <v>0</v>
          </cell>
          <cell r="H3089">
            <v>1194</v>
          </cell>
          <cell r="I3089">
            <v>2.3679999999999999</v>
          </cell>
          <cell r="J3089">
            <v>0</v>
          </cell>
          <cell r="L3089">
            <v>0</v>
          </cell>
          <cell r="M3089">
            <v>0</v>
          </cell>
          <cell r="N3089">
            <v>0</v>
          </cell>
          <cell r="P3089">
            <v>0</v>
          </cell>
        </row>
        <row r="3090">
          <cell r="A3090">
            <v>30382</v>
          </cell>
          <cell r="B3090">
            <v>1983</v>
          </cell>
          <cell r="C3090" t="str">
            <v>Mar</v>
          </cell>
          <cell r="D3090">
            <v>7</v>
          </cell>
          <cell r="F3090">
            <v>0</v>
          </cell>
          <cell r="G3090">
            <v>0</v>
          </cell>
          <cell r="H3090">
            <v>1005</v>
          </cell>
          <cell r="I3090">
            <v>1.9930000000000001</v>
          </cell>
          <cell r="J3090">
            <v>0</v>
          </cell>
          <cell r="L3090">
            <v>0</v>
          </cell>
          <cell r="M3090">
            <v>0</v>
          </cell>
          <cell r="N3090">
            <v>0</v>
          </cell>
          <cell r="P3090">
            <v>0</v>
          </cell>
        </row>
        <row r="3091">
          <cell r="A3091">
            <v>30383</v>
          </cell>
          <cell r="B3091">
            <v>1983</v>
          </cell>
          <cell r="C3091" t="str">
            <v>Mar</v>
          </cell>
          <cell r="D3091">
            <v>8</v>
          </cell>
          <cell r="F3091">
            <v>0</v>
          </cell>
          <cell r="G3091">
            <v>0</v>
          </cell>
          <cell r="H3091">
            <v>914</v>
          </cell>
          <cell r="I3091">
            <v>1.8129999999999999</v>
          </cell>
          <cell r="J3091">
            <v>0</v>
          </cell>
          <cell r="L3091">
            <v>0</v>
          </cell>
          <cell r="M3091">
            <v>0</v>
          </cell>
          <cell r="N3091">
            <v>0</v>
          </cell>
          <cell r="P3091">
            <v>0</v>
          </cell>
        </row>
        <row r="3092">
          <cell r="A3092">
            <v>30384</v>
          </cell>
          <cell r="B3092">
            <v>1983</v>
          </cell>
          <cell r="C3092" t="str">
            <v>Mar</v>
          </cell>
          <cell r="D3092">
            <v>9</v>
          </cell>
          <cell r="F3092">
            <v>0</v>
          </cell>
          <cell r="G3092">
            <v>0</v>
          </cell>
          <cell r="H3092">
            <v>965</v>
          </cell>
          <cell r="I3092">
            <v>1.9139999999999999</v>
          </cell>
          <cell r="J3092">
            <v>0</v>
          </cell>
          <cell r="L3092">
            <v>0</v>
          </cell>
          <cell r="M3092">
            <v>0</v>
          </cell>
          <cell r="N3092">
            <v>0</v>
          </cell>
          <cell r="P3092">
            <v>0</v>
          </cell>
        </row>
        <row r="3093">
          <cell r="A3093">
            <v>30385</v>
          </cell>
          <cell r="B3093">
            <v>1983</v>
          </cell>
          <cell r="C3093" t="str">
            <v>Mar</v>
          </cell>
          <cell r="D3093">
            <v>10</v>
          </cell>
          <cell r="F3093">
            <v>0</v>
          </cell>
          <cell r="G3093">
            <v>0</v>
          </cell>
          <cell r="H3093">
            <v>1144</v>
          </cell>
          <cell r="I3093">
            <v>2.2690000000000001</v>
          </cell>
          <cell r="J3093">
            <v>0</v>
          </cell>
          <cell r="L3093">
            <v>0</v>
          </cell>
          <cell r="M3093">
            <v>0</v>
          </cell>
          <cell r="N3093">
            <v>0</v>
          </cell>
          <cell r="P3093">
            <v>0</v>
          </cell>
        </row>
        <row r="3094">
          <cell r="A3094">
            <v>30386</v>
          </cell>
          <cell r="B3094">
            <v>1983</v>
          </cell>
          <cell r="C3094" t="str">
            <v>Mar</v>
          </cell>
          <cell r="D3094">
            <v>11</v>
          </cell>
          <cell r="F3094">
            <v>0</v>
          </cell>
          <cell r="G3094">
            <v>0</v>
          </cell>
          <cell r="H3094">
            <v>1226</v>
          </cell>
          <cell r="I3094">
            <v>2.4319999999999999</v>
          </cell>
          <cell r="J3094">
            <v>0</v>
          </cell>
          <cell r="L3094">
            <v>0</v>
          </cell>
          <cell r="M3094">
            <v>0</v>
          </cell>
          <cell r="N3094">
            <v>0</v>
          </cell>
          <cell r="P3094">
            <v>0</v>
          </cell>
        </row>
        <row r="3095">
          <cell r="A3095">
            <v>30387</v>
          </cell>
          <cell r="B3095">
            <v>1983</v>
          </cell>
          <cell r="C3095" t="str">
            <v>Mar</v>
          </cell>
          <cell r="D3095">
            <v>12</v>
          </cell>
          <cell r="F3095">
            <v>0</v>
          </cell>
          <cell r="G3095">
            <v>0</v>
          </cell>
          <cell r="H3095">
            <v>1775</v>
          </cell>
          <cell r="I3095">
            <v>3.5209999999999999</v>
          </cell>
          <cell r="J3095">
            <v>0</v>
          </cell>
          <cell r="L3095">
            <v>0</v>
          </cell>
          <cell r="M3095">
            <v>0</v>
          </cell>
          <cell r="N3095">
            <v>0</v>
          </cell>
          <cell r="P3095">
            <v>0</v>
          </cell>
        </row>
        <row r="3096">
          <cell r="A3096">
            <v>30388</v>
          </cell>
          <cell r="B3096">
            <v>1983</v>
          </cell>
          <cell r="C3096" t="str">
            <v>Mar</v>
          </cell>
          <cell r="D3096">
            <v>13</v>
          </cell>
          <cell r="F3096">
            <v>0</v>
          </cell>
          <cell r="G3096">
            <v>0</v>
          </cell>
          <cell r="H3096">
            <v>2004</v>
          </cell>
          <cell r="I3096">
            <v>3.9750000000000001</v>
          </cell>
          <cell r="J3096">
            <v>0</v>
          </cell>
          <cell r="L3096">
            <v>0</v>
          </cell>
          <cell r="M3096">
            <v>0</v>
          </cell>
          <cell r="N3096">
            <v>0</v>
          </cell>
          <cell r="P3096">
            <v>0</v>
          </cell>
        </row>
        <row r="3097">
          <cell r="A3097">
            <v>30389</v>
          </cell>
          <cell r="B3097">
            <v>1983</v>
          </cell>
          <cell r="C3097" t="str">
            <v>Mar</v>
          </cell>
          <cell r="D3097">
            <v>14</v>
          </cell>
          <cell r="F3097">
            <v>0</v>
          </cell>
          <cell r="G3097">
            <v>0</v>
          </cell>
          <cell r="H3097">
            <v>2371</v>
          </cell>
          <cell r="I3097">
            <v>4.7030000000000003</v>
          </cell>
          <cell r="J3097">
            <v>0</v>
          </cell>
          <cell r="L3097">
            <v>0</v>
          </cell>
          <cell r="M3097">
            <v>0</v>
          </cell>
          <cell r="N3097">
            <v>0</v>
          </cell>
          <cell r="P3097">
            <v>0</v>
          </cell>
        </row>
        <row r="3098">
          <cell r="A3098">
            <v>30390</v>
          </cell>
          <cell r="B3098">
            <v>1983</v>
          </cell>
          <cell r="C3098" t="str">
            <v>Mar</v>
          </cell>
          <cell r="D3098">
            <v>15</v>
          </cell>
          <cell r="F3098">
            <v>0</v>
          </cell>
          <cell r="G3098">
            <v>0</v>
          </cell>
          <cell r="H3098">
            <v>1998</v>
          </cell>
          <cell r="I3098">
            <v>3.9630000000000001</v>
          </cell>
          <cell r="J3098">
            <v>0</v>
          </cell>
          <cell r="L3098">
            <v>0</v>
          </cell>
          <cell r="M3098">
            <v>0</v>
          </cell>
          <cell r="N3098">
            <v>0</v>
          </cell>
          <cell r="P3098">
            <v>0</v>
          </cell>
        </row>
        <row r="3099">
          <cell r="A3099">
            <v>30391</v>
          </cell>
          <cell r="B3099">
            <v>1983</v>
          </cell>
          <cell r="C3099" t="str">
            <v>Mar</v>
          </cell>
          <cell r="D3099">
            <v>16</v>
          </cell>
          <cell r="F3099">
            <v>0</v>
          </cell>
          <cell r="G3099">
            <v>0</v>
          </cell>
          <cell r="H3099">
            <v>1520</v>
          </cell>
          <cell r="I3099">
            <v>3.0150000000000001</v>
          </cell>
          <cell r="J3099">
            <v>0</v>
          </cell>
          <cell r="L3099">
            <v>0</v>
          </cell>
          <cell r="M3099">
            <v>0</v>
          </cell>
          <cell r="N3099">
            <v>0</v>
          </cell>
          <cell r="P3099">
            <v>0</v>
          </cell>
        </row>
        <row r="3100">
          <cell r="A3100">
            <v>30392</v>
          </cell>
          <cell r="B3100">
            <v>1983</v>
          </cell>
          <cell r="C3100" t="str">
            <v>Mar</v>
          </cell>
          <cell r="D3100">
            <v>17</v>
          </cell>
          <cell r="F3100">
            <v>0</v>
          </cell>
          <cell r="G3100">
            <v>0</v>
          </cell>
          <cell r="H3100">
            <v>1328</v>
          </cell>
          <cell r="I3100">
            <v>2.6339999999999999</v>
          </cell>
          <cell r="J3100">
            <v>0</v>
          </cell>
          <cell r="L3100">
            <v>0</v>
          </cell>
          <cell r="M3100">
            <v>0</v>
          </cell>
          <cell r="N3100">
            <v>0</v>
          </cell>
          <cell r="P3100">
            <v>0</v>
          </cell>
        </row>
        <row r="3101">
          <cell r="A3101">
            <v>30393</v>
          </cell>
          <cell r="B3101">
            <v>1983</v>
          </cell>
          <cell r="C3101" t="str">
            <v>Mar</v>
          </cell>
          <cell r="D3101">
            <v>18</v>
          </cell>
          <cell r="F3101">
            <v>0</v>
          </cell>
          <cell r="G3101">
            <v>0</v>
          </cell>
          <cell r="H3101">
            <v>1453</v>
          </cell>
          <cell r="I3101">
            <v>2.8820000000000001</v>
          </cell>
          <cell r="J3101">
            <v>0</v>
          </cell>
          <cell r="L3101">
            <v>0</v>
          </cell>
          <cell r="M3101">
            <v>0</v>
          </cell>
          <cell r="N3101">
            <v>0</v>
          </cell>
          <cell r="P3101">
            <v>0</v>
          </cell>
        </row>
        <row r="3102">
          <cell r="A3102">
            <v>30394</v>
          </cell>
          <cell r="B3102">
            <v>1983</v>
          </cell>
          <cell r="C3102" t="str">
            <v>Mar</v>
          </cell>
          <cell r="D3102">
            <v>19</v>
          </cell>
          <cell r="F3102">
            <v>0</v>
          </cell>
          <cell r="G3102">
            <v>0</v>
          </cell>
          <cell r="H3102">
            <v>1167</v>
          </cell>
          <cell r="I3102">
            <v>2.3149999999999999</v>
          </cell>
          <cell r="J3102">
            <v>0</v>
          </cell>
          <cell r="L3102">
            <v>0</v>
          </cell>
          <cell r="M3102">
            <v>0</v>
          </cell>
          <cell r="N3102">
            <v>0</v>
          </cell>
          <cell r="P3102">
            <v>0</v>
          </cell>
        </row>
        <row r="3103">
          <cell r="A3103">
            <v>30395</v>
          </cell>
          <cell r="B3103">
            <v>1983</v>
          </cell>
          <cell r="C3103" t="str">
            <v>Mar</v>
          </cell>
          <cell r="D3103">
            <v>20</v>
          </cell>
          <cell r="F3103">
            <v>0</v>
          </cell>
          <cell r="G3103">
            <v>0</v>
          </cell>
          <cell r="H3103">
            <v>444</v>
          </cell>
          <cell r="I3103">
            <v>0.88100000000000001</v>
          </cell>
          <cell r="J3103">
            <v>0</v>
          </cell>
          <cell r="L3103">
            <v>0</v>
          </cell>
          <cell r="M3103">
            <v>0</v>
          </cell>
          <cell r="N3103">
            <v>0</v>
          </cell>
          <cell r="P3103">
            <v>0</v>
          </cell>
        </row>
        <row r="3104">
          <cell r="A3104">
            <v>30396</v>
          </cell>
          <cell r="B3104">
            <v>1983</v>
          </cell>
          <cell r="C3104" t="str">
            <v>Mar</v>
          </cell>
          <cell r="D3104">
            <v>21</v>
          </cell>
          <cell r="F3104">
            <v>0</v>
          </cell>
          <cell r="G3104">
            <v>0</v>
          </cell>
          <cell r="H3104">
            <v>381</v>
          </cell>
          <cell r="I3104">
            <v>0.75600000000000001</v>
          </cell>
          <cell r="J3104">
            <v>0</v>
          </cell>
          <cell r="L3104">
            <v>0</v>
          </cell>
          <cell r="M3104">
            <v>0</v>
          </cell>
          <cell r="N3104">
            <v>0</v>
          </cell>
          <cell r="P3104">
            <v>0</v>
          </cell>
        </row>
        <row r="3105">
          <cell r="A3105">
            <v>30397</v>
          </cell>
          <cell r="B3105">
            <v>1983</v>
          </cell>
          <cell r="C3105" t="str">
            <v>Mar</v>
          </cell>
          <cell r="D3105">
            <v>22</v>
          </cell>
          <cell r="F3105">
            <v>0</v>
          </cell>
          <cell r="G3105">
            <v>0</v>
          </cell>
          <cell r="H3105">
            <v>487</v>
          </cell>
          <cell r="I3105">
            <v>0.96599999999999997</v>
          </cell>
          <cell r="J3105">
            <v>0</v>
          </cell>
          <cell r="L3105">
            <v>0</v>
          </cell>
          <cell r="M3105">
            <v>0</v>
          </cell>
          <cell r="N3105">
            <v>0</v>
          </cell>
          <cell r="P3105">
            <v>0</v>
          </cell>
        </row>
        <row r="3106">
          <cell r="A3106">
            <v>30398</v>
          </cell>
          <cell r="B3106">
            <v>1983</v>
          </cell>
          <cell r="C3106" t="str">
            <v>Mar</v>
          </cell>
          <cell r="D3106">
            <v>23</v>
          </cell>
          <cell r="F3106">
            <v>0</v>
          </cell>
          <cell r="G3106">
            <v>0</v>
          </cell>
          <cell r="H3106">
            <v>482</v>
          </cell>
          <cell r="I3106">
            <v>0.95599999999999996</v>
          </cell>
          <cell r="J3106">
            <v>0</v>
          </cell>
          <cell r="L3106">
            <v>0</v>
          </cell>
          <cell r="M3106">
            <v>0</v>
          </cell>
          <cell r="N3106">
            <v>0</v>
          </cell>
          <cell r="P3106">
            <v>0</v>
          </cell>
        </row>
        <row r="3107">
          <cell r="A3107">
            <v>30399</v>
          </cell>
          <cell r="B3107">
            <v>1983</v>
          </cell>
          <cell r="C3107" t="str">
            <v>Mar</v>
          </cell>
          <cell r="D3107">
            <v>24</v>
          </cell>
          <cell r="F3107">
            <v>0</v>
          </cell>
          <cell r="G3107">
            <v>0</v>
          </cell>
          <cell r="H3107">
            <v>476</v>
          </cell>
          <cell r="I3107">
            <v>0.94399999999999995</v>
          </cell>
          <cell r="J3107">
            <v>0</v>
          </cell>
          <cell r="L3107">
            <v>0</v>
          </cell>
          <cell r="M3107">
            <v>0</v>
          </cell>
          <cell r="N3107">
            <v>0</v>
          </cell>
          <cell r="P3107">
            <v>0</v>
          </cell>
        </row>
        <row r="3108">
          <cell r="A3108">
            <v>30400</v>
          </cell>
          <cell r="B3108">
            <v>1983</v>
          </cell>
          <cell r="C3108" t="str">
            <v>Mar</v>
          </cell>
          <cell r="D3108">
            <v>25</v>
          </cell>
          <cell r="F3108">
            <v>0</v>
          </cell>
          <cell r="G3108">
            <v>0</v>
          </cell>
          <cell r="H3108">
            <v>476</v>
          </cell>
          <cell r="I3108">
            <v>0.94399999999999995</v>
          </cell>
          <cell r="J3108">
            <v>0</v>
          </cell>
          <cell r="L3108">
            <v>0</v>
          </cell>
          <cell r="M3108">
            <v>0</v>
          </cell>
          <cell r="N3108">
            <v>0</v>
          </cell>
          <cell r="P3108">
            <v>0</v>
          </cell>
        </row>
        <row r="3109">
          <cell r="A3109">
            <v>30401</v>
          </cell>
          <cell r="B3109">
            <v>1983</v>
          </cell>
          <cell r="C3109" t="str">
            <v>Mar</v>
          </cell>
          <cell r="D3109">
            <v>26</v>
          </cell>
          <cell r="F3109">
            <v>0</v>
          </cell>
          <cell r="G3109">
            <v>0</v>
          </cell>
          <cell r="H3109">
            <v>586</v>
          </cell>
          <cell r="I3109">
            <v>1.1619999999999999</v>
          </cell>
          <cell r="J3109">
            <v>0</v>
          </cell>
          <cell r="L3109">
            <v>0</v>
          </cell>
          <cell r="M3109">
            <v>0</v>
          </cell>
          <cell r="N3109">
            <v>0</v>
          </cell>
          <cell r="P3109">
            <v>0</v>
          </cell>
        </row>
        <row r="3110">
          <cell r="A3110">
            <v>30402</v>
          </cell>
          <cell r="B3110">
            <v>1983</v>
          </cell>
          <cell r="C3110" t="str">
            <v>Mar</v>
          </cell>
          <cell r="D3110">
            <v>27</v>
          </cell>
          <cell r="F3110">
            <v>0</v>
          </cell>
          <cell r="G3110">
            <v>0</v>
          </cell>
          <cell r="H3110">
            <v>898</v>
          </cell>
          <cell r="I3110">
            <v>1.7809999999999999</v>
          </cell>
          <cell r="J3110">
            <v>0</v>
          </cell>
          <cell r="L3110">
            <v>0</v>
          </cell>
          <cell r="M3110">
            <v>0</v>
          </cell>
          <cell r="N3110">
            <v>0</v>
          </cell>
          <cell r="P3110">
            <v>0</v>
          </cell>
        </row>
        <row r="3111">
          <cell r="A3111">
            <v>30403</v>
          </cell>
          <cell r="B3111">
            <v>1983</v>
          </cell>
          <cell r="C3111" t="str">
            <v>Mar</v>
          </cell>
          <cell r="D3111">
            <v>28</v>
          </cell>
          <cell r="F3111">
            <v>0</v>
          </cell>
          <cell r="G3111">
            <v>0</v>
          </cell>
          <cell r="H3111">
            <v>775</v>
          </cell>
          <cell r="I3111">
            <v>1.5369999999999999</v>
          </cell>
          <cell r="J3111">
            <v>0</v>
          </cell>
          <cell r="L3111">
            <v>0</v>
          </cell>
          <cell r="M3111">
            <v>0</v>
          </cell>
          <cell r="N3111">
            <v>0</v>
          </cell>
          <cell r="P3111">
            <v>0</v>
          </cell>
        </row>
        <row r="3112">
          <cell r="A3112">
            <v>30404</v>
          </cell>
          <cell r="B3112">
            <v>1983</v>
          </cell>
          <cell r="C3112" t="str">
            <v>Mar</v>
          </cell>
          <cell r="D3112">
            <v>29</v>
          </cell>
          <cell r="F3112">
            <v>0</v>
          </cell>
          <cell r="G3112">
            <v>0</v>
          </cell>
          <cell r="H3112">
            <v>736</v>
          </cell>
          <cell r="I3112">
            <v>1.46</v>
          </cell>
          <cell r="J3112">
            <v>0</v>
          </cell>
          <cell r="L3112">
            <v>0</v>
          </cell>
          <cell r="M3112">
            <v>23</v>
          </cell>
          <cell r="N3112">
            <v>4.5999999999999999E-2</v>
          </cell>
          <cell r="P3112">
            <v>0</v>
          </cell>
        </row>
        <row r="3113">
          <cell r="A3113">
            <v>30405</v>
          </cell>
          <cell r="B3113">
            <v>1983</v>
          </cell>
          <cell r="C3113" t="str">
            <v>Mar</v>
          </cell>
          <cell r="D3113">
            <v>30</v>
          </cell>
          <cell r="F3113">
            <v>0</v>
          </cell>
          <cell r="G3113">
            <v>0</v>
          </cell>
          <cell r="H3113">
            <v>893</v>
          </cell>
          <cell r="I3113">
            <v>1.7709999999999999</v>
          </cell>
          <cell r="J3113">
            <v>0</v>
          </cell>
          <cell r="L3113">
            <v>0</v>
          </cell>
          <cell r="M3113">
            <v>50</v>
          </cell>
          <cell r="N3113">
            <v>9.9000000000000005E-2</v>
          </cell>
          <cell r="P3113">
            <v>0</v>
          </cell>
        </row>
        <row r="3114">
          <cell r="A3114">
            <v>30406</v>
          </cell>
          <cell r="B3114">
            <v>1983</v>
          </cell>
          <cell r="C3114" t="str">
            <v>Mar</v>
          </cell>
          <cell r="D3114">
            <v>31</v>
          </cell>
          <cell r="F3114">
            <v>0</v>
          </cell>
          <cell r="G3114">
            <v>0</v>
          </cell>
          <cell r="H3114">
            <v>1396</v>
          </cell>
          <cell r="I3114">
            <v>2.7690000000000001</v>
          </cell>
          <cell r="J3114">
            <v>0</v>
          </cell>
          <cell r="L3114">
            <v>0</v>
          </cell>
          <cell r="M3114">
            <v>30</v>
          </cell>
          <cell r="N3114">
            <v>0.06</v>
          </cell>
          <cell r="P3114">
            <v>0</v>
          </cell>
        </row>
        <row r="3115">
          <cell r="A3115">
            <v>30407</v>
          </cell>
          <cell r="B3115">
            <v>1983</v>
          </cell>
          <cell r="C3115" t="str">
            <v>Apr</v>
          </cell>
          <cell r="D3115">
            <v>1</v>
          </cell>
          <cell r="F3115">
            <v>0</v>
          </cell>
          <cell r="G3115">
            <v>0</v>
          </cell>
          <cell r="H3115">
            <v>1571</v>
          </cell>
          <cell r="I3115">
            <v>3.1160000000000001</v>
          </cell>
          <cell r="J3115">
            <v>0</v>
          </cell>
          <cell r="L3115">
            <v>0</v>
          </cell>
          <cell r="M3115">
            <v>0</v>
          </cell>
          <cell r="N3115">
            <v>0</v>
          </cell>
          <cell r="P3115">
            <v>0</v>
          </cell>
        </row>
        <row r="3116">
          <cell r="A3116">
            <v>30408</v>
          </cell>
          <cell r="B3116">
            <v>1983</v>
          </cell>
          <cell r="C3116" t="str">
            <v>Apr</v>
          </cell>
          <cell r="D3116">
            <v>2</v>
          </cell>
          <cell r="F3116">
            <v>0</v>
          </cell>
          <cell r="G3116">
            <v>0</v>
          </cell>
          <cell r="H3116">
            <v>1344</v>
          </cell>
          <cell r="I3116">
            <v>2.6659999999999999</v>
          </cell>
          <cell r="J3116">
            <v>0</v>
          </cell>
          <cell r="L3116">
            <v>0</v>
          </cell>
          <cell r="M3116">
            <v>0</v>
          </cell>
          <cell r="N3116">
            <v>0</v>
          </cell>
          <cell r="P3116">
            <v>0</v>
          </cell>
        </row>
        <row r="3117">
          <cell r="A3117">
            <v>30409</v>
          </cell>
          <cell r="B3117">
            <v>1983</v>
          </cell>
          <cell r="C3117" t="str">
            <v>Apr</v>
          </cell>
          <cell r="D3117">
            <v>3</v>
          </cell>
          <cell r="F3117">
            <v>0</v>
          </cell>
          <cell r="G3117">
            <v>0</v>
          </cell>
          <cell r="H3117">
            <v>1081</v>
          </cell>
          <cell r="I3117">
            <v>2.1440000000000001</v>
          </cell>
          <cell r="J3117">
            <v>0</v>
          </cell>
          <cell r="L3117">
            <v>0</v>
          </cell>
          <cell r="M3117">
            <v>0</v>
          </cell>
          <cell r="N3117">
            <v>0</v>
          </cell>
          <cell r="P3117">
            <v>0</v>
          </cell>
        </row>
        <row r="3118">
          <cell r="A3118">
            <v>30410</v>
          </cell>
          <cell r="B3118">
            <v>1983</v>
          </cell>
          <cell r="C3118" t="str">
            <v>Apr</v>
          </cell>
          <cell r="D3118">
            <v>4</v>
          </cell>
          <cell r="F3118">
            <v>0</v>
          </cell>
          <cell r="G3118">
            <v>0</v>
          </cell>
          <cell r="H3118">
            <v>883</v>
          </cell>
          <cell r="I3118">
            <v>1.7509999999999999</v>
          </cell>
          <cell r="J3118">
            <v>0</v>
          </cell>
          <cell r="L3118">
            <v>0</v>
          </cell>
          <cell r="M3118">
            <v>0</v>
          </cell>
          <cell r="N3118">
            <v>0</v>
          </cell>
          <cell r="P3118">
            <v>0</v>
          </cell>
        </row>
        <row r="3119">
          <cell r="A3119">
            <v>30411</v>
          </cell>
          <cell r="B3119">
            <v>1983</v>
          </cell>
          <cell r="C3119" t="str">
            <v>Apr</v>
          </cell>
          <cell r="D3119">
            <v>5</v>
          </cell>
          <cell r="F3119">
            <v>0</v>
          </cell>
          <cell r="G3119">
            <v>0</v>
          </cell>
          <cell r="H3119">
            <v>939</v>
          </cell>
          <cell r="I3119">
            <v>1.8620000000000001</v>
          </cell>
          <cell r="J3119">
            <v>0</v>
          </cell>
          <cell r="L3119">
            <v>0</v>
          </cell>
          <cell r="M3119">
            <v>23</v>
          </cell>
          <cell r="N3119">
            <v>4.5999999999999999E-2</v>
          </cell>
          <cell r="P3119">
            <v>0</v>
          </cell>
        </row>
        <row r="3120">
          <cell r="A3120">
            <v>30412</v>
          </cell>
          <cell r="B3120">
            <v>1983</v>
          </cell>
          <cell r="C3120" t="str">
            <v>Apr</v>
          </cell>
          <cell r="D3120">
            <v>6</v>
          </cell>
          <cell r="F3120">
            <v>0</v>
          </cell>
          <cell r="G3120">
            <v>0</v>
          </cell>
          <cell r="H3120">
            <v>782</v>
          </cell>
          <cell r="I3120">
            <v>1.5509999999999999</v>
          </cell>
          <cell r="J3120">
            <v>0</v>
          </cell>
          <cell r="L3120">
            <v>0</v>
          </cell>
          <cell r="M3120">
            <v>50</v>
          </cell>
          <cell r="N3120">
            <v>9.9000000000000005E-2</v>
          </cell>
          <cell r="P3120">
            <v>0</v>
          </cell>
        </row>
        <row r="3121">
          <cell r="A3121">
            <v>30413</v>
          </cell>
          <cell r="B3121">
            <v>1983</v>
          </cell>
          <cell r="C3121" t="str">
            <v>Apr</v>
          </cell>
          <cell r="D3121">
            <v>7</v>
          </cell>
          <cell r="F3121">
            <v>0</v>
          </cell>
          <cell r="G3121">
            <v>0</v>
          </cell>
          <cell r="H3121">
            <v>750</v>
          </cell>
          <cell r="I3121">
            <v>1.488</v>
          </cell>
          <cell r="J3121">
            <v>0</v>
          </cell>
          <cell r="L3121">
            <v>0</v>
          </cell>
          <cell r="M3121">
            <v>50</v>
          </cell>
          <cell r="N3121">
            <v>9.9000000000000005E-2</v>
          </cell>
          <cell r="P3121">
            <v>0</v>
          </cell>
        </row>
        <row r="3122">
          <cell r="A3122">
            <v>30414</v>
          </cell>
          <cell r="B3122">
            <v>1983</v>
          </cell>
          <cell r="C3122" t="str">
            <v>Apr</v>
          </cell>
          <cell r="D3122">
            <v>8</v>
          </cell>
          <cell r="F3122">
            <v>0</v>
          </cell>
          <cell r="G3122">
            <v>0</v>
          </cell>
          <cell r="H3122">
            <v>730</v>
          </cell>
          <cell r="I3122">
            <v>1.448</v>
          </cell>
          <cell r="J3122">
            <v>0</v>
          </cell>
          <cell r="L3122">
            <v>0</v>
          </cell>
          <cell r="M3122">
            <v>81</v>
          </cell>
          <cell r="N3122">
            <v>0.161</v>
          </cell>
          <cell r="P3122">
            <v>0</v>
          </cell>
        </row>
        <row r="3123">
          <cell r="A3123">
            <v>30415</v>
          </cell>
          <cell r="B3123">
            <v>1983</v>
          </cell>
          <cell r="C3123" t="str">
            <v>Apr</v>
          </cell>
          <cell r="D3123">
            <v>9</v>
          </cell>
          <cell r="F3123">
            <v>0</v>
          </cell>
          <cell r="G3123">
            <v>0</v>
          </cell>
          <cell r="H3123">
            <v>578</v>
          </cell>
          <cell r="I3123">
            <v>1.1459999999999999</v>
          </cell>
          <cell r="J3123">
            <v>0</v>
          </cell>
          <cell r="L3123">
            <v>0</v>
          </cell>
          <cell r="M3123">
            <v>100</v>
          </cell>
          <cell r="N3123">
            <v>0.19800000000000001</v>
          </cell>
          <cell r="P3123">
            <v>0</v>
          </cell>
        </row>
        <row r="3124">
          <cell r="A3124">
            <v>30416</v>
          </cell>
          <cell r="B3124">
            <v>1983</v>
          </cell>
          <cell r="C3124" t="str">
            <v>Apr</v>
          </cell>
          <cell r="D3124">
            <v>10</v>
          </cell>
          <cell r="F3124">
            <v>0</v>
          </cell>
          <cell r="G3124">
            <v>0</v>
          </cell>
          <cell r="H3124">
            <v>326</v>
          </cell>
          <cell r="I3124">
            <v>0.64700000000000002</v>
          </cell>
          <cell r="J3124">
            <v>0</v>
          </cell>
          <cell r="L3124">
            <v>0</v>
          </cell>
          <cell r="M3124">
            <v>129</v>
          </cell>
          <cell r="N3124">
            <v>0.25600000000000001</v>
          </cell>
          <cell r="P3124">
            <v>0</v>
          </cell>
        </row>
        <row r="3125">
          <cell r="A3125">
            <v>30417</v>
          </cell>
          <cell r="B3125">
            <v>1983</v>
          </cell>
          <cell r="C3125" t="str">
            <v>Apr</v>
          </cell>
          <cell r="D3125">
            <v>11</v>
          </cell>
          <cell r="F3125">
            <v>60</v>
          </cell>
          <cell r="G3125">
            <v>0.11899999999999999</v>
          </cell>
          <cell r="H3125">
            <v>254</v>
          </cell>
          <cell r="I3125">
            <v>0.504</v>
          </cell>
          <cell r="J3125">
            <v>0</v>
          </cell>
          <cell r="L3125">
            <v>0</v>
          </cell>
          <cell r="M3125">
            <v>150</v>
          </cell>
          <cell r="N3125">
            <v>0.29799999999999999</v>
          </cell>
          <cell r="P3125">
            <v>0</v>
          </cell>
        </row>
        <row r="3126">
          <cell r="A3126">
            <v>30418</v>
          </cell>
          <cell r="B3126">
            <v>1983</v>
          </cell>
          <cell r="C3126" t="str">
            <v>Apr</v>
          </cell>
          <cell r="D3126">
            <v>12</v>
          </cell>
          <cell r="F3126">
            <v>100</v>
          </cell>
          <cell r="G3126">
            <v>0.19800000000000001</v>
          </cell>
          <cell r="H3126">
            <v>250</v>
          </cell>
          <cell r="I3126">
            <v>0.496</v>
          </cell>
          <cell r="J3126">
            <v>0</v>
          </cell>
          <cell r="L3126">
            <v>0</v>
          </cell>
          <cell r="M3126">
            <v>150</v>
          </cell>
          <cell r="N3126">
            <v>0.29799999999999999</v>
          </cell>
          <cell r="P3126">
            <v>0</v>
          </cell>
        </row>
        <row r="3127">
          <cell r="A3127">
            <v>30419</v>
          </cell>
          <cell r="B3127">
            <v>1983</v>
          </cell>
          <cell r="C3127" t="str">
            <v>Apr</v>
          </cell>
          <cell r="D3127">
            <v>13</v>
          </cell>
          <cell r="F3127">
            <v>100</v>
          </cell>
          <cell r="G3127">
            <v>0.19800000000000001</v>
          </cell>
          <cell r="H3127">
            <v>261</v>
          </cell>
          <cell r="I3127">
            <v>0.51800000000000002</v>
          </cell>
          <cell r="J3127">
            <v>0</v>
          </cell>
          <cell r="L3127">
            <v>0</v>
          </cell>
          <cell r="M3127">
            <v>177</v>
          </cell>
          <cell r="N3127">
            <v>0.35099999999999998</v>
          </cell>
          <cell r="P3127">
            <v>0</v>
          </cell>
        </row>
        <row r="3128">
          <cell r="A3128">
            <v>30420</v>
          </cell>
          <cell r="B3128">
            <v>1983</v>
          </cell>
          <cell r="C3128" t="str">
            <v>Apr</v>
          </cell>
          <cell r="D3128">
            <v>14</v>
          </cell>
          <cell r="F3128">
            <v>150</v>
          </cell>
          <cell r="G3128">
            <v>0.29799999999999999</v>
          </cell>
          <cell r="H3128">
            <v>269</v>
          </cell>
          <cell r="I3128">
            <v>0.53400000000000003</v>
          </cell>
          <cell r="J3128">
            <v>0</v>
          </cell>
          <cell r="L3128">
            <v>0</v>
          </cell>
          <cell r="M3128">
            <v>200</v>
          </cell>
          <cell r="N3128">
            <v>0.39700000000000002</v>
          </cell>
          <cell r="P3128">
            <v>0</v>
          </cell>
        </row>
        <row r="3129">
          <cell r="A3129">
            <v>30421</v>
          </cell>
          <cell r="B3129">
            <v>1983</v>
          </cell>
          <cell r="C3129" t="str">
            <v>Apr</v>
          </cell>
          <cell r="D3129">
            <v>15</v>
          </cell>
          <cell r="F3129">
            <v>150</v>
          </cell>
          <cell r="G3129">
            <v>0.29799999999999999</v>
          </cell>
          <cell r="H3129">
            <v>261</v>
          </cell>
          <cell r="I3129">
            <v>0.51800000000000002</v>
          </cell>
          <cell r="J3129">
            <v>0</v>
          </cell>
          <cell r="L3129">
            <v>0</v>
          </cell>
          <cell r="M3129">
            <v>200</v>
          </cell>
          <cell r="N3129">
            <v>0.39700000000000002</v>
          </cell>
          <cell r="P3129">
            <v>0</v>
          </cell>
        </row>
        <row r="3130">
          <cell r="A3130">
            <v>30422</v>
          </cell>
          <cell r="B3130">
            <v>1983</v>
          </cell>
          <cell r="C3130" t="str">
            <v>Apr</v>
          </cell>
          <cell r="D3130">
            <v>16</v>
          </cell>
          <cell r="F3130">
            <v>150</v>
          </cell>
          <cell r="G3130">
            <v>0.29799999999999999</v>
          </cell>
          <cell r="H3130">
            <v>146</v>
          </cell>
          <cell r="I3130">
            <v>0.28999999999999998</v>
          </cell>
          <cell r="J3130">
            <v>0</v>
          </cell>
          <cell r="L3130">
            <v>0</v>
          </cell>
          <cell r="M3130">
            <v>200</v>
          </cell>
          <cell r="N3130">
            <v>0.39700000000000002</v>
          </cell>
          <cell r="P3130">
            <v>0</v>
          </cell>
        </row>
        <row r="3131">
          <cell r="A3131">
            <v>30423</v>
          </cell>
          <cell r="B3131">
            <v>1983</v>
          </cell>
          <cell r="C3131" t="str">
            <v>Apr</v>
          </cell>
          <cell r="D3131">
            <v>17</v>
          </cell>
          <cell r="F3131">
            <v>150</v>
          </cell>
          <cell r="G3131">
            <v>0.29799999999999999</v>
          </cell>
          <cell r="H3131">
            <v>240</v>
          </cell>
          <cell r="I3131">
            <v>0.47599999999999998</v>
          </cell>
          <cell r="J3131">
            <v>0</v>
          </cell>
          <cell r="L3131">
            <v>0</v>
          </cell>
          <cell r="M3131">
            <v>200</v>
          </cell>
          <cell r="N3131">
            <v>0.39700000000000002</v>
          </cell>
          <cell r="P3131">
            <v>0</v>
          </cell>
        </row>
        <row r="3132">
          <cell r="A3132">
            <v>30424</v>
          </cell>
          <cell r="B3132">
            <v>1983</v>
          </cell>
          <cell r="C3132" t="str">
            <v>Apr</v>
          </cell>
          <cell r="D3132">
            <v>18</v>
          </cell>
          <cell r="F3132">
            <v>170</v>
          </cell>
          <cell r="G3132">
            <v>0.33700000000000002</v>
          </cell>
          <cell r="H3132">
            <v>212</v>
          </cell>
          <cell r="I3132">
            <v>0.42</v>
          </cell>
          <cell r="J3132">
            <v>0</v>
          </cell>
          <cell r="L3132">
            <v>0</v>
          </cell>
          <cell r="M3132">
            <v>145</v>
          </cell>
          <cell r="N3132">
            <v>0.28799999999999998</v>
          </cell>
          <cell r="P3132">
            <v>0</v>
          </cell>
        </row>
        <row r="3133">
          <cell r="A3133">
            <v>30425</v>
          </cell>
          <cell r="B3133">
            <v>1983</v>
          </cell>
          <cell r="C3133" t="str">
            <v>Apr</v>
          </cell>
          <cell r="D3133">
            <v>19</v>
          </cell>
          <cell r="F3133">
            <v>155</v>
          </cell>
          <cell r="G3133">
            <v>0.307</v>
          </cell>
          <cell r="H3133">
            <v>344</v>
          </cell>
          <cell r="I3133">
            <v>0.68200000000000005</v>
          </cell>
          <cell r="J3133">
            <v>0</v>
          </cell>
          <cell r="L3133">
            <v>0</v>
          </cell>
          <cell r="M3133">
            <v>50</v>
          </cell>
          <cell r="N3133">
            <v>9.9000000000000005E-2</v>
          </cell>
          <cell r="O3133">
            <v>3</v>
          </cell>
          <cell r="P3133">
            <v>6.0000000000000001E-3</v>
          </cell>
        </row>
        <row r="3134">
          <cell r="A3134">
            <v>30426</v>
          </cell>
          <cell r="B3134">
            <v>1983</v>
          </cell>
          <cell r="C3134" t="str">
            <v>Apr</v>
          </cell>
          <cell r="D3134">
            <v>20</v>
          </cell>
          <cell r="F3134">
            <v>175</v>
          </cell>
          <cell r="G3134">
            <v>0.34699999999999998</v>
          </cell>
          <cell r="H3134">
            <v>410</v>
          </cell>
          <cell r="I3134">
            <v>0.81299999999999994</v>
          </cell>
          <cell r="J3134">
            <v>0</v>
          </cell>
          <cell r="L3134">
            <v>0</v>
          </cell>
          <cell r="M3134">
            <v>50</v>
          </cell>
          <cell r="N3134">
            <v>9.9000000000000005E-2</v>
          </cell>
          <cell r="O3134">
            <v>4</v>
          </cell>
          <cell r="P3134">
            <v>8.0000000000000002E-3</v>
          </cell>
        </row>
        <row r="3135">
          <cell r="A3135">
            <v>30427</v>
          </cell>
          <cell r="B3135">
            <v>1983</v>
          </cell>
          <cell r="C3135" t="str">
            <v>Apr</v>
          </cell>
          <cell r="D3135">
            <v>21</v>
          </cell>
          <cell r="F3135">
            <v>165</v>
          </cell>
          <cell r="G3135">
            <v>0.32700000000000001</v>
          </cell>
          <cell r="H3135">
            <v>516</v>
          </cell>
          <cell r="I3135">
            <v>1.0229999999999999</v>
          </cell>
          <cell r="J3135">
            <v>0</v>
          </cell>
          <cell r="L3135">
            <v>0</v>
          </cell>
          <cell r="M3135">
            <v>28</v>
          </cell>
          <cell r="N3135">
            <v>5.6000000000000001E-2</v>
          </cell>
          <cell r="O3135">
            <v>8</v>
          </cell>
          <cell r="P3135">
            <v>1.6E-2</v>
          </cell>
        </row>
        <row r="3136">
          <cell r="A3136">
            <v>30428</v>
          </cell>
          <cell r="B3136">
            <v>1983</v>
          </cell>
          <cell r="C3136" t="str">
            <v>Apr</v>
          </cell>
          <cell r="D3136">
            <v>22</v>
          </cell>
          <cell r="F3136">
            <v>165</v>
          </cell>
          <cell r="G3136">
            <v>0.32700000000000001</v>
          </cell>
          <cell r="H3136">
            <v>710</v>
          </cell>
          <cell r="I3136">
            <v>1.4079999999999999</v>
          </cell>
          <cell r="J3136">
            <v>0</v>
          </cell>
          <cell r="L3136">
            <v>0</v>
          </cell>
          <cell r="M3136">
            <v>0</v>
          </cell>
          <cell r="N3136">
            <v>0</v>
          </cell>
          <cell r="O3136">
            <v>8</v>
          </cell>
          <cell r="P3136">
            <v>1.6E-2</v>
          </cell>
        </row>
        <row r="3137">
          <cell r="A3137">
            <v>30429</v>
          </cell>
          <cell r="B3137">
            <v>1983</v>
          </cell>
          <cell r="C3137" t="str">
            <v>Apr</v>
          </cell>
          <cell r="D3137">
            <v>23</v>
          </cell>
          <cell r="F3137">
            <v>165</v>
          </cell>
          <cell r="G3137">
            <v>0.32700000000000001</v>
          </cell>
          <cell r="H3137">
            <v>628</v>
          </cell>
          <cell r="I3137">
            <v>1.246</v>
          </cell>
          <cell r="J3137">
            <v>0</v>
          </cell>
          <cell r="L3137">
            <v>0</v>
          </cell>
          <cell r="M3137">
            <v>0</v>
          </cell>
          <cell r="N3137">
            <v>0</v>
          </cell>
          <cell r="O3137">
            <v>8</v>
          </cell>
          <cell r="P3137">
            <v>1.6E-2</v>
          </cell>
        </row>
        <row r="3138">
          <cell r="A3138">
            <v>30430</v>
          </cell>
          <cell r="B3138">
            <v>1983</v>
          </cell>
          <cell r="C3138" t="str">
            <v>Apr</v>
          </cell>
          <cell r="D3138">
            <v>24</v>
          </cell>
          <cell r="F3138">
            <v>165</v>
          </cell>
          <cell r="G3138">
            <v>0.32700000000000001</v>
          </cell>
          <cell r="H3138">
            <v>681</v>
          </cell>
          <cell r="I3138">
            <v>1.351</v>
          </cell>
          <cell r="J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8</v>
          </cell>
          <cell r="P3138">
            <v>1.6E-2</v>
          </cell>
        </row>
        <row r="3139">
          <cell r="A3139">
            <v>30431</v>
          </cell>
          <cell r="B3139">
            <v>1983</v>
          </cell>
          <cell r="C3139" t="str">
            <v>Apr</v>
          </cell>
          <cell r="D3139">
            <v>25</v>
          </cell>
          <cell r="F3139">
            <v>170</v>
          </cell>
          <cell r="G3139">
            <v>0.33700000000000002</v>
          </cell>
          <cell r="H3139">
            <v>662</v>
          </cell>
          <cell r="I3139">
            <v>1.3129999999999999</v>
          </cell>
          <cell r="J3139">
            <v>0</v>
          </cell>
          <cell r="L3139">
            <v>0</v>
          </cell>
          <cell r="M3139">
            <v>0</v>
          </cell>
          <cell r="N3139">
            <v>0</v>
          </cell>
          <cell r="O3139">
            <v>5</v>
          </cell>
          <cell r="P3139">
            <v>0.01</v>
          </cell>
        </row>
        <row r="3140">
          <cell r="A3140">
            <v>30432</v>
          </cell>
          <cell r="B3140">
            <v>1983</v>
          </cell>
          <cell r="C3140" t="str">
            <v>Apr</v>
          </cell>
          <cell r="D3140">
            <v>26</v>
          </cell>
          <cell r="F3140">
            <v>170</v>
          </cell>
          <cell r="G3140">
            <v>0.33700000000000002</v>
          </cell>
          <cell r="H3140">
            <v>583</v>
          </cell>
          <cell r="I3140">
            <v>1.1559999999999999</v>
          </cell>
          <cell r="J3140">
            <v>0</v>
          </cell>
          <cell r="L3140">
            <v>0</v>
          </cell>
          <cell r="M3140">
            <v>0</v>
          </cell>
          <cell r="N3140">
            <v>0</v>
          </cell>
          <cell r="O3140">
            <v>5</v>
          </cell>
          <cell r="P3140">
            <v>0.01</v>
          </cell>
        </row>
        <row r="3141">
          <cell r="A3141">
            <v>30433</v>
          </cell>
          <cell r="B3141">
            <v>1983</v>
          </cell>
          <cell r="C3141" t="str">
            <v>Apr</v>
          </cell>
          <cell r="D3141">
            <v>27</v>
          </cell>
          <cell r="F3141">
            <v>180</v>
          </cell>
          <cell r="G3141">
            <v>0.35699999999999998</v>
          </cell>
          <cell r="H3141">
            <v>601</v>
          </cell>
          <cell r="I3141">
            <v>1.1919999999999999</v>
          </cell>
          <cell r="J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5</v>
          </cell>
          <cell r="P3141">
            <v>0.01</v>
          </cell>
        </row>
        <row r="3142">
          <cell r="A3142">
            <v>30434</v>
          </cell>
          <cell r="B3142">
            <v>1983</v>
          </cell>
          <cell r="C3142" t="str">
            <v>Apr</v>
          </cell>
          <cell r="D3142">
            <v>28</v>
          </cell>
          <cell r="F3142">
            <v>180</v>
          </cell>
          <cell r="G3142">
            <v>0.35699999999999998</v>
          </cell>
          <cell r="H3142">
            <v>602</v>
          </cell>
          <cell r="I3142">
            <v>1.194</v>
          </cell>
          <cell r="J3142">
            <v>0</v>
          </cell>
          <cell r="L3142">
            <v>0</v>
          </cell>
          <cell r="M3142">
            <v>0</v>
          </cell>
          <cell r="N3142">
            <v>0</v>
          </cell>
          <cell r="O3142">
            <v>2</v>
          </cell>
          <cell r="P3142">
            <v>4.0000000000000001E-3</v>
          </cell>
        </row>
        <row r="3143">
          <cell r="A3143">
            <v>30435</v>
          </cell>
          <cell r="B3143">
            <v>1983</v>
          </cell>
          <cell r="C3143" t="str">
            <v>Apr</v>
          </cell>
          <cell r="D3143">
            <v>29</v>
          </cell>
          <cell r="F3143">
            <v>165</v>
          </cell>
          <cell r="G3143">
            <v>0.32700000000000001</v>
          </cell>
          <cell r="H3143">
            <v>591</v>
          </cell>
          <cell r="I3143">
            <v>1.1719999999999999</v>
          </cell>
          <cell r="J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2</v>
          </cell>
          <cell r="P3143">
            <v>4.0000000000000001E-3</v>
          </cell>
        </row>
        <row r="3144">
          <cell r="A3144">
            <v>30436</v>
          </cell>
          <cell r="B3144">
            <v>1983</v>
          </cell>
          <cell r="C3144" t="str">
            <v>Apr</v>
          </cell>
          <cell r="D3144">
            <v>30</v>
          </cell>
          <cell r="F3144">
            <v>195</v>
          </cell>
          <cell r="G3144">
            <v>0.38700000000000001</v>
          </cell>
          <cell r="H3144">
            <v>572</v>
          </cell>
          <cell r="I3144">
            <v>1.135</v>
          </cell>
          <cell r="J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</row>
        <row r="3145">
          <cell r="A3145">
            <v>30437</v>
          </cell>
          <cell r="B3145">
            <v>1983</v>
          </cell>
          <cell r="C3145" t="str">
            <v>May</v>
          </cell>
          <cell r="D3145">
            <v>1</v>
          </cell>
          <cell r="F3145">
            <v>150</v>
          </cell>
          <cell r="G3145">
            <v>0.29799999999999999</v>
          </cell>
          <cell r="H3145">
            <v>683</v>
          </cell>
          <cell r="I3145">
            <v>1.355</v>
          </cell>
          <cell r="J3145">
            <v>0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</row>
        <row r="3146">
          <cell r="A3146">
            <v>30438</v>
          </cell>
          <cell r="B3146">
            <v>1983</v>
          </cell>
          <cell r="C3146" t="str">
            <v>May</v>
          </cell>
          <cell r="D3146">
            <v>2</v>
          </cell>
          <cell r="F3146">
            <v>150</v>
          </cell>
          <cell r="G3146">
            <v>0.29799999999999999</v>
          </cell>
          <cell r="H3146">
            <v>942</v>
          </cell>
          <cell r="I3146">
            <v>1.8680000000000001</v>
          </cell>
          <cell r="J3146">
            <v>0</v>
          </cell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</row>
        <row r="3147">
          <cell r="A3147">
            <v>30439</v>
          </cell>
          <cell r="B3147">
            <v>1983</v>
          </cell>
          <cell r="C3147" t="str">
            <v>May</v>
          </cell>
          <cell r="D3147">
            <v>3</v>
          </cell>
          <cell r="F3147">
            <v>180</v>
          </cell>
          <cell r="G3147">
            <v>0.35699999999999998</v>
          </cell>
          <cell r="H3147">
            <v>1065</v>
          </cell>
          <cell r="I3147">
            <v>2.1120000000000001</v>
          </cell>
          <cell r="J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</row>
        <row r="3148">
          <cell r="A3148">
            <v>30440</v>
          </cell>
          <cell r="B3148">
            <v>1983</v>
          </cell>
          <cell r="C3148" t="str">
            <v>May</v>
          </cell>
          <cell r="D3148">
            <v>4</v>
          </cell>
          <cell r="F3148">
            <v>185</v>
          </cell>
          <cell r="G3148">
            <v>0.36699999999999999</v>
          </cell>
          <cell r="H3148">
            <v>619</v>
          </cell>
          <cell r="I3148">
            <v>1.228</v>
          </cell>
          <cell r="J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</row>
        <row r="3149">
          <cell r="A3149">
            <v>30441</v>
          </cell>
          <cell r="B3149">
            <v>1983</v>
          </cell>
          <cell r="C3149" t="str">
            <v>May</v>
          </cell>
          <cell r="D3149">
            <v>5</v>
          </cell>
          <cell r="F3149">
            <v>185</v>
          </cell>
          <cell r="G3149">
            <v>0.36699999999999999</v>
          </cell>
          <cell r="H3149">
            <v>710</v>
          </cell>
          <cell r="I3149">
            <v>1.4079999999999999</v>
          </cell>
          <cell r="J3149">
            <v>0</v>
          </cell>
          <cell r="L3149">
            <v>0</v>
          </cell>
          <cell r="M3149">
            <v>0</v>
          </cell>
          <cell r="N3149">
            <v>0</v>
          </cell>
          <cell r="O3149">
            <v>1</v>
          </cell>
          <cell r="P3149">
            <v>2E-3</v>
          </cell>
        </row>
        <row r="3150">
          <cell r="A3150">
            <v>30442</v>
          </cell>
          <cell r="B3150">
            <v>1983</v>
          </cell>
          <cell r="C3150" t="str">
            <v>May</v>
          </cell>
          <cell r="D3150">
            <v>6</v>
          </cell>
          <cell r="F3150">
            <v>190</v>
          </cell>
          <cell r="G3150">
            <v>0.377</v>
          </cell>
          <cell r="H3150">
            <v>520</v>
          </cell>
          <cell r="I3150">
            <v>1.0309999999999999</v>
          </cell>
          <cell r="J3150">
            <v>0</v>
          </cell>
          <cell r="L3150">
            <v>0</v>
          </cell>
          <cell r="M3150">
            <v>0</v>
          </cell>
          <cell r="N3150">
            <v>0</v>
          </cell>
          <cell r="O3150">
            <v>1</v>
          </cell>
          <cell r="P3150">
            <v>2E-3</v>
          </cell>
        </row>
        <row r="3151">
          <cell r="A3151">
            <v>30443</v>
          </cell>
          <cell r="B3151">
            <v>1983</v>
          </cell>
          <cell r="C3151" t="str">
            <v>May</v>
          </cell>
          <cell r="D3151">
            <v>7</v>
          </cell>
          <cell r="F3151">
            <v>180</v>
          </cell>
          <cell r="G3151">
            <v>0.35699999999999998</v>
          </cell>
          <cell r="H3151">
            <v>550</v>
          </cell>
          <cell r="I3151">
            <v>1.091</v>
          </cell>
          <cell r="J3151">
            <v>0</v>
          </cell>
          <cell r="L3151">
            <v>0</v>
          </cell>
          <cell r="M3151">
            <v>0</v>
          </cell>
          <cell r="N3151">
            <v>0</v>
          </cell>
          <cell r="O3151">
            <v>1</v>
          </cell>
          <cell r="P3151">
            <v>2E-3</v>
          </cell>
        </row>
        <row r="3152">
          <cell r="A3152">
            <v>30444</v>
          </cell>
          <cell r="B3152">
            <v>1983</v>
          </cell>
          <cell r="C3152" t="str">
            <v>May</v>
          </cell>
          <cell r="D3152">
            <v>8</v>
          </cell>
          <cell r="F3152">
            <v>175</v>
          </cell>
          <cell r="G3152">
            <v>0.34699999999999998</v>
          </cell>
          <cell r="H3152">
            <v>502</v>
          </cell>
          <cell r="I3152">
            <v>0.996</v>
          </cell>
          <cell r="J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1</v>
          </cell>
          <cell r="P3152">
            <v>2E-3</v>
          </cell>
        </row>
        <row r="3153">
          <cell r="A3153">
            <v>30445</v>
          </cell>
          <cell r="B3153">
            <v>1983</v>
          </cell>
          <cell r="C3153" t="str">
            <v>May</v>
          </cell>
          <cell r="D3153">
            <v>9</v>
          </cell>
          <cell r="F3153">
            <v>170</v>
          </cell>
          <cell r="G3153">
            <v>0.33700000000000002</v>
          </cell>
          <cell r="H3153">
            <v>516</v>
          </cell>
          <cell r="I3153">
            <v>1.0229999999999999</v>
          </cell>
          <cell r="J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1</v>
          </cell>
          <cell r="P3153">
            <v>2E-3</v>
          </cell>
        </row>
        <row r="3154">
          <cell r="A3154">
            <v>30446</v>
          </cell>
          <cell r="B3154">
            <v>1983</v>
          </cell>
          <cell r="C3154" t="str">
            <v>May</v>
          </cell>
          <cell r="D3154">
            <v>10</v>
          </cell>
          <cell r="F3154">
            <v>185</v>
          </cell>
          <cell r="G3154">
            <v>0.36699999999999999</v>
          </cell>
          <cell r="H3154">
            <v>462</v>
          </cell>
          <cell r="I3154">
            <v>0.91600000000000004</v>
          </cell>
          <cell r="J3154">
            <v>0</v>
          </cell>
          <cell r="L3154">
            <v>0</v>
          </cell>
          <cell r="M3154">
            <v>0</v>
          </cell>
          <cell r="N3154">
            <v>0</v>
          </cell>
          <cell r="O3154">
            <v>3</v>
          </cell>
          <cell r="P3154">
            <v>6.0000000000000001E-3</v>
          </cell>
        </row>
        <row r="3155">
          <cell r="A3155">
            <v>30447</v>
          </cell>
          <cell r="B3155">
            <v>1983</v>
          </cell>
          <cell r="C3155" t="str">
            <v>May</v>
          </cell>
          <cell r="D3155">
            <v>11</v>
          </cell>
          <cell r="F3155">
            <v>185</v>
          </cell>
          <cell r="G3155">
            <v>0.36699999999999999</v>
          </cell>
          <cell r="H3155">
            <v>401</v>
          </cell>
          <cell r="I3155">
            <v>0.79500000000000004</v>
          </cell>
          <cell r="J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5</v>
          </cell>
          <cell r="P3155">
            <v>0.01</v>
          </cell>
        </row>
        <row r="3156">
          <cell r="A3156">
            <v>30448</v>
          </cell>
          <cell r="B3156">
            <v>1983</v>
          </cell>
          <cell r="C3156" t="str">
            <v>May</v>
          </cell>
          <cell r="D3156">
            <v>12</v>
          </cell>
          <cell r="F3156">
            <v>190</v>
          </cell>
          <cell r="G3156">
            <v>0.377</v>
          </cell>
          <cell r="H3156">
            <v>377</v>
          </cell>
          <cell r="I3156">
            <v>0.748</v>
          </cell>
          <cell r="J3156">
            <v>0</v>
          </cell>
          <cell r="L3156">
            <v>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</row>
        <row r="3157">
          <cell r="A3157">
            <v>30449</v>
          </cell>
          <cell r="B3157">
            <v>1983</v>
          </cell>
          <cell r="C3157" t="str">
            <v>May</v>
          </cell>
          <cell r="D3157">
            <v>13</v>
          </cell>
          <cell r="F3157">
            <v>225</v>
          </cell>
          <cell r="G3157">
            <v>0.44600000000000001</v>
          </cell>
          <cell r="H3157">
            <v>228</v>
          </cell>
          <cell r="I3157">
            <v>0.45200000000000001</v>
          </cell>
          <cell r="J3157">
            <v>0</v>
          </cell>
          <cell r="L3157">
            <v>0</v>
          </cell>
          <cell r="M3157">
            <v>31</v>
          </cell>
          <cell r="N3157">
            <v>6.0999999999999999E-2</v>
          </cell>
          <cell r="O3157">
            <v>3</v>
          </cell>
          <cell r="P3157">
            <v>6.0000000000000001E-3</v>
          </cell>
        </row>
        <row r="3158">
          <cell r="A3158">
            <v>30450</v>
          </cell>
          <cell r="B3158">
            <v>1983</v>
          </cell>
          <cell r="C3158" t="str">
            <v>May</v>
          </cell>
          <cell r="D3158">
            <v>14</v>
          </cell>
          <cell r="F3158">
            <v>315</v>
          </cell>
          <cell r="G3158">
            <v>0.625</v>
          </cell>
          <cell r="H3158">
            <v>233</v>
          </cell>
          <cell r="I3158">
            <v>0.46200000000000002</v>
          </cell>
          <cell r="J3158">
            <v>0</v>
          </cell>
          <cell r="L3158">
            <v>0</v>
          </cell>
          <cell r="M3158">
            <v>75</v>
          </cell>
          <cell r="N3158">
            <v>0.14899999999999999</v>
          </cell>
          <cell r="O3158">
            <v>3</v>
          </cell>
          <cell r="P3158">
            <v>6.0000000000000001E-3</v>
          </cell>
        </row>
        <row r="3159">
          <cell r="A3159">
            <v>30451</v>
          </cell>
          <cell r="B3159">
            <v>1983</v>
          </cell>
          <cell r="C3159" t="str">
            <v>May</v>
          </cell>
          <cell r="D3159">
            <v>15</v>
          </cell>
          <cell r="F3159">
            <v>335</v>
          </cell>
          <cell r="G3159">
            <v>0.66400000000000003</v>
          </cell>
          <cell r="H3159">
            <v>264</v>
          </cell>
          <cell r="I3159">
            <v>0.52400000000000002</v>
          </cell>
          <cell r="J3159">
            <v>0</v>
          </cell>
          <cell r="L3159">
            <v>0</v>
          </cell>
          <cell r="M3159">
            <v>42</v>
          </cell>
          <cell r="N3159">
            <v>8.3000000000000004E-2</v>
          </cell>
          <cell r="O3159">
            <v>0</v>
          </cell>
          <cell r="P3159">
            <v>0</v>
          </cell>
        </row>
        <row r="3160">
          <cell r="A3160">
            <v>30452</v>
          </cell>
          <cell r="B3160">
            <v>1983</v>
          </cell>
          <cell r="C3160" t="str">
            <v>May</v>
          </cell>
          <cell r="D3160">
            <v>16</v>
          </cell>
          <cell r="F3160">
            <v>345</v>
          </cell>
          <cell r="G3160">
            <v>0.68400000000000005</v>
          </cell>
          <cell r="H3160">
            <v>334</v>
          </cell>
          <cell r="I3160">
            <v>0.66200000000000003</v>
          </cell>
          <cell r="J3160">
            <v>0</v>
          </cell>
          <cell r="L3160">
            <v>0</v>
          </cell>
          <cell r="M3160">
            <v>50</v>
          </cell>
          <cell r="N3160">
            <v>9.9000000000000005E-2</v>
          </cell>
          <cell r="O3160">
            <v>0</v>
          </cell>
          <cell r="P3160">
            <v>0</v>
          </cell>
        </row>
        <row r="3161">
          <cell r="A3161">
            <v>30453</v>
          </cell>
          <cell r="B3161">
            <v>1983</v>
          </cell>
          <cell r="C3161" t="str">
            <v>May</v>
          </cell>
          <cell r="D3161">
            <v>17</v>
          </cell>
          <cell r="F3161">
            <v>450</v>
          </cell>
          <cell r="G3161">
            <v>0.89300000000000002</v>
          </cell>
          <cell r="H3161">
            <v>292</v>
          </cell>
          <cell r="I3161">
            <v>0.57899999999999996</v>
          </cell>
          <cell r="J3161">
            <v>0</v>
          </cell>
          <cell r="L3161">
            <v>0</v>
          </cell>
          <cell r="M3161">
            <v>50</v>
          </cell>
          <cell r="N3161">
            <v>9.9000000000000005E-2</v>
          </cell>
          <cell r="O3161">
            <v>5</v>
          </cell>
          <cell r="P3161">
            <v>0.01</v>
          </cell>
        </row>
        <row r="3162">
          <cell r="A3162">
            <v>30454</v>
          </cell>
          <cell r="B3162">
            <v>1983</v>
          </cell>
          <cell r="C3162" t="str">
            <v>May</v>
          </cell>
          <cell r="D3162">
            <v>18</v>
          </cell>
          <cell r="F3162">
            <v>510</v>
          </cell>
          <cell r="G3162">
            <v>1.012</v>
          </cell>
          <cell r="H3162">
            <v>227</v>
          </cell>
          <cell r="I3162">
            <v>0.45</v>
          </cell>
          <cell r="J3162">
            <v>46.7</v>
          </cell>
          <cell r="L3162">
            <v>4.7E-2</v>
          </cell>
          <cell r="M3162">
            <v>50</v>
          </cell>
          <cell r="N3162">
            <v>9.9000000000000005E-2</v>
          </cell>
          <cell r="O3162">
            <v>9</v>
          </cell>
          <cell r="P3162">
            <v>1.7999999999999999E-2</v>
          </cell>
        </row>
        <row r="3163">
          <cell r="A3163">
            <v>30455</v>
          </cell>
          <cell r="B3163">
            <v>1983</v>
          </cell>
          <cell r="C3163" t="str">
            <v>May</v>
          </cell>
          <cell r="D3163">
            <v>19</v>
          </cell>
          <cell r="F3163">
            <v>580</v>
          </cell>
          <cell r="G3163">
            <v>1.1499999999999999</v>
          </cell>
          <cell r="H3163">
            <v>213</v>
          </cell>
          <cell r="I3163">
            <v>0.42199999999999999</v>
          </cell>
          <cell r="J3163">
            <v>70</v>
          </cell>
          <cell r="L3163">
            <v>7.0000000000000007E-2</v>
          </cell>
          <cell r="M3163">
            <v>114</v>
          </cell>
          <cell r="N3163">
            <v>0.22600000000000001</v>
          </cell>
          <cell r="O3163">
            <v>7</v>
          </cell>
          <cell r="P3163">
            <v>1.4E-2</v>
          </cell>
        </row>
        <row r="3164">
          <cell r="A3164">
            <v>30456</v>
          </cell>
          <cell r="B3164">
            <v>1983</v>
          </cell>
          <cell r="C3164" t="str">
            <v>May</v>
          </cell>
          <cell r="D3164">
            <v>20</v>
          </cell>
          <cell r="F3164">
            <v>630</v>
          </cell>
          <cell r="G3164">
            <v>1.25</v>
          </cell>
          <cell r="H3164">
            <v>223</v>
          </cell>
          <cell r="I3164">
            <v>0.442</v>
          </cell>
          <cell r="J3164">
            <v>116.7</v>
          </cell>
          <cell r="L3164">
            <v>0.11700000000000001</v>
          </cell>
          <cell r="M3164">
            <v>150</v>
          </cell>
          <cell r="N3164">
            <v>0.29799999999999999</v>
          </cell>
          <cell r="O3164">
            <v>5</v>
          </cell>
          <cell r="P3164">
            <v>0.01</v>
          </cell>
        </row>
        <row r="3165">
          <cell r="A3165">
            <v>30457</v>
          </cell>
          <cell r="B3165">
            <v>1983</v>
          </cell>
          <cell r="C3165" t="str">
            <v>May</v>
          </cell>
          <cell r="D3165">
            <v>21</v>
          </cell>
          <cell r="F3165">
            <v>755</v>
          </cell>
          <cell r="G3165">
            <v>1.498</v>
          </cell>
          <cell r="H3165">
            <v>196</v>
          </cell>
          <cell r="I3165">
            <v>0.38900000000000001</v>
          </cell>
          <cell r="J3165">
            <v>140</v>
          </cell>
          <cell r="L3165">
            <v>0.14000000000000001</v>
          </cell>
          <cell r="M3165">
            <v>168</v>
          </cell>
          <cell r="N3165">
            <v>0.33300000000000002</v>
          </cell>
          <cell r="O3165">
            <v>1</v>
          </cell>
          <cell r="P3165">
            <v>2E-3</v>
          </cell>
        </row>
        <row r="3166">
          <cell r="A3166">
            <v>30458</v>
          </cell>
          <cell r="B3166">
            <v>1983</v>
          </cell>
          <cell r="C3166" t="str">
            <v>May</v>
          </cell>
          <cell r="D3166">
            <v>22</v>
          </cell>
          <cell r="F3166">
            <v>740</v>
          </cell>
          <cell r="G3166">
            <v>1.468</v>
          </cell>
          <cell r="H3166">
            <v>193</v>
          </cell>
          <cell r="I3166">
            <v>0.38300000000000001</v>
          </cell>
          <cell r="J3166">
            <v>140</v>
          </cell>
          <cell r="L3166">
            <v>0.14000000000000001</v>
          </cell>
          <cell r="M3166">
            <v>200</v>
          </cell>
          <cell r="N3166">
            <v>0.39700000000000002</v>
          </cell>
          <cell r="O3166">
            <v>2</v>
          </cell>
          <cell r="P3166">
            <v>4.0000000000000001E-3</v>
          </cell>
        </row>
        <row r="3167">
          <cell r="A3167">
            <v>30459</v>
          </cell>
          <cell r="B3167">
            <v>1983</v>
          </cell>
          <cell r="C3167" t="str">
            <v>May</v>
          </cell>
          <cell r="D3167">
            <v>23</v>
          </cell>
          <cell r="F3167">
            <v>840</v>
          </cell>
          <cell r="G3167">
            <v>1.6659999999999999</v>
          </cell>
          <cell r="H3167">
            <v>212</v>
          </cell>
          <cell r="I3167">
            <v>0.42</v>
          </cell>
          <cell r="J3167">
            <v>140</v>
          </cell>
          <cell r="L3167">
            <v>0.14000000000000001</v>
          </cell>
          <cell r="M3167">
            <v>200</v>
          </cell>
          <cell r="N3167">
            <v>0.39700000000000002</v>
          </cell>
          <cell r="O3167">
            <v>1</v>
          </cell>
          <cell r="P3167">
            <v>2E-3</v>
          </cell>
        </row>
        <row r="3168">
          <cell r="A3168">
            <v>30460</v>
          </cell>
          <cell r="B3168">
            <v>1983</v>
          </cell>
          <cell r="C3168" t="str">
            <v>May</v>
          </cell>
          <cell r="D3168">
            <v>24</v>
          </cell>
          <cell r="F3168">
            <v>885</v>
          </cell>
          <cell r="G3168">
            <v>1.7549999999999999</v>
          </cell>
          <cell r="H3168">
            <v>228</v>
          </cell>
          <cell r="I3168">
            <v>0.45200000000000001</v>
          </cell>
          <cell r="J3168">
            <v>140</v>
          </cell>
          <cell r="L3168">
            <v>0.14000000000000001</v>
          </cell>
          <cell r="M3168">
            <v>200</v>
          </cell>
          <cell r="N3168">
            <v>0.39700000000000002</v>
          </cell>
          <cell r="O3168">
            <v>0</v>
          </cell>
          <cell r="P3168">
            <v>0</v>
          </cell>
        </row>
        <row r="3169">
          <cell r="A3169">
            <v>30461</v>
          </cell>
          <cell r="B3169">
            <v>1983</v>
          </cell>
          <cell r="C3169" t="str">
            <v>May</v>
          </cell>
          <cell r="D3169">
            <v>25</v>
          </cell>
          <cell r="F3169">
            <v>910</v>
          </cell>
          <cell r="G3169">
            <v>1.8049999999999999</v>
          </cell>
          <cell r="H3169">
            <v>213</v>
          </cell>
          <cell r="I3169">
            <v>0.42199999999999999</v>
          </cell>
          <cell r="J3169">
            <v>183.8</v>
          </cell>
          <cell r="L3169">
            <v>0.184</v>
          </cell>
          <cell r="M3169">
            <v>219</v>
          </cell>
          <cell r="N3169">
            <v>0.434</v>
          </cell>
          <cell r="O3169">
            <v>0</v>
          </cell>
          <cell r="P3169">
            <v>0</v>
          </cell>
        </row>
        <row r="3170">
          <cell r="A3170">
            <v>30462</v>
          </cell>
          <cell r="B3170">
            <v>1983</v>
          </cell>
          <cell r="C3170" t="str">
            <v>May</v>
          </cell>
          <cell r="D3170">
            <v>26</v>
          </cell>
          <cell r="F3170">
            <v>1000</v>
          </cell>
          <cell r="G3170">
            <v>1.9830000000000001</v>
          </cell>
          <cell r="H3170">
            <v>195</v>
          </cell>
          <cell r="I3170">
            <v>0.38700000000000001</v>
          </cell>
          <cell r="J3170">
            <v>210</v>
          </cell>
          <cell r="L3170">
            <v>0.21</v>
          </cell>
          <cell r="M3170">
            <v>304</v>
          </cell>
          <cell r="N3170">
            <v>0.60299999999999998</v>
          </cell>
          <cell r="O3170">
            <v>0</v>
          </cell>
          <cell r="P3170">
            <v>0</v>
          </cell>
        </row>
        <row r="3171">
          <cell r="A3171">
            <v>30463</v>
          </cell>
          <cell r="B3171">
            <v>1983</v>
          </cell>
          <cell r="C3171" t="str">
            <v>May</v>
          </cell>
          <cell r="D3171">
            <v>27</v>
          </cell>
          <cell r="F3171">
            <v>1015</v>
          </cell>
          <cell r="G3171">
            <v>2.0129999999999999</v>
          </cell>
          <cell r="H3171">
            <v>195</v>
          </cell>
          <cell r="I3171">
            <v>0.38700000000000001</v>
          </cell>
          <cell r="J3171">
            <v>210</v>
          </cell>
          <cell r="L3171">
            <v>0.21</v>
          </cell>
          <cell r="M3171">
            <v>383</v>
          </cell>
          <cell r="N3171">
            <v>0.76</v>
          </cell>
          <cell r="O3171">
            <v>0</v>
          </cell>
          <cell r="P3171">
            <v>0</v>
          </cell>
        </row>
        <row r="3172">
          <cell r="A3172">
            <v>30464</v>
          </cell>
          <cell r="B3172">
            <v>1983</v>
          </cell>
          <cell r="C3172" t="str">
            <v>May</v>
          </cell>
          <cell r="D3172">
            <v>28</v>
          </cell>
          <cell r="F3172">
            <v>1015</v>
          </cell>
          <cell r="G3172">
            <v>2.0129999999999999</v>
          </cell>
          <cell r="H3172">
            <v>196</v>
          </cell>
          <cell r="I3172">
            <v>0.38900000000000001</v>
          </cell>
          <cell r="J3172">
            <v>210</v>
          </cell>
          <cell r="L3172">
            <v>0.21</v>
          </cell>
          <cell r="M3172">
            <v>374</v>
          </cell>
          <cell r="N3172">
            <v>0.74199999999999999</v>
          </cell>
          <cell r="O3172">
            <v>0</v>
          </cell>
          <cell r="P3172">
            <v>0</v>
          </cell>
        </row>
        <row r="3173">
          <cell r="A3173">
            <v>30465</v>
          </cell>
          <cell r="B3173">
            <v>1983</v>
          </cell>
          <cell r="C3173" t="str">
            <v>May</v>
          </cell>
          <cell r="D3173">
            <v>29</v>
          </cell>
          <cell r="F3173">
            <v>970</v>
          </cell>
          <cell r="G3173">
            <v>1.9239999999999999</v>
          </cell>
          <cell r="H3173">
            <v>209</v>
          </cell>
          <cell r="I3173">
            <v>0.41499999999999998</v>
          </cell>
          <cell r="J3173">
            <v>210</v>
          </cell>
          <cell r="L3173">
            <v>0.21</v>
          </cell>
          <cell r="M3173">
            <v>270</v>
          </cell>
          <cell r="N3173">
            <v>0.53600000000000003</v>
          </cell>
          <cell r="O3173">
            <v>0</v>
          </cell>
          <cell r="P3173">
            <v>0</v>
          </cell>
        </row>
        <row r="3174">
          <cell r="A3174">
            <v>30466</v>
          </cell>
          <cell r="B3174">
            <v>1983</v>
          </cell>
          <cell r="C3174" t="str">
            <v>May</v>
          </cell>
          <cell r="D3174">
            <v>30</v>
          </cell>
          <cell r="F3174">
            <v>950</v>
          </cell>
          <cell r="G3174">
            <v>1.8839999999999999</v>
          </cell>
          <cell r="H3174">
            <v>228</v>
          </cell>
          <cell r="I3174">
            <v>0.45200000000000001</v>
          </cell>
          <cell r="J3174">
            <v>210</v>
          </cell>
          <cell r="L3174">
            <v>0.21</v>
          </cell>
          <cell r="M3174">
            <v>250</v>
          </cell>
          <cell r="N3174">
            <v>0.496</v>
          </cell>
          <cell r="O3174">
            <v>0</v>
          </cell>
          <cell r="P3174">
            <v>0</v>
          </cell>
        </row>
        <row r="3175">
          <cell r="A3175">
            <v>30467</v>
          </cell>
          <cell r="B3175">
            <v>1983</v>
          </cell>
          <cell r="C3175" t="str">
            <v>May</v>
          </cell>
          <cell r="D3175">
            <v>31</v>
          </cell>
          <cell r="F3175">
            <v>960</v>
          </cell>
          <cell r="G3175">
            <v>1.9039999999999999</v>
          </cell>
          <cell r="H3175">
            <v>236</v>
          </cell>
          <cell r="I3175">
            <v>0.46800000000000003</v>
          </cell>
          <cell r="J3175">
            <v>210</v>
          </cell>
          <cell r="L3175">
            <v>0.21</v>
          </cell>
          <cell r="M3175">
            <v>250</v>
          </cell>
          <cell r="N3175">
            <v>0.496</v>
          </cell>
          <cell r="O3175">
            <v>5</v>
          </cell>
          <cell r="P3175">
            <v>0.01</v>
          </cell>
        </row>
        <row r="3176">
          <cell r="A3176">
            <v>30468</v>
          </cell>
          <cell r="B3176">
            <v>1983</v>
          </cell>
          <cell r="C3176" t="str">
            <v>Jun</v>
          </cell>
          <cell r="D3176">
            <v>1</v>
          </cell>
          <cell r="F3176">
            <v>925</v>
          </cell>
          <cell r="G3176">
            <v>1.835</v>
          </cell>
          <cell r="H3176">
            <v>229</v>
          </cell>
          <cell r="I3176">
            <v>0.45400000000000001</v>
          </cell>
          <cell r="J3176">
            <v>210</v>
          </cell>
          <cell r="L3176">
            <v>0.21</v>
          </cell>
          <cell r="M3176">
            <v>250</v>
          </cell>
          <cell r="N3176">
            <v>0.496</v>
          </cell>
          <cell r="P3176">
            <v>0</v>
          </cell>
        </row>
        <row r="3177">
          <cell r="A3177">
            <v>30469</v>
          </cell>
          <cell r="B3177">
            <v>1983</v>
          </cell>
          <cell r="C3177" t="str">
            <v>Jun</v>
          </cell>
          <cell r="D3177">
            <v>2</v>
          </cell>
          <cell r="F3177">
            <v>930</v>
          </cell>
          <cell r="G3177">
            <v>1.845</v>
          </cell>
          <cell r="H3177">
            <v>227</v>
          </cell>
          <cell r="I3177">
            <v>0.45</v>
          </cell>
          <cell r="J3177">
            <v>210</v>
          </cell>
          <cell r="L3177">
            <v>0.21</v>
          </cell>
          <cell r="M3177">
            <v>250</v>
          </cell>
          <cell r="N3177">
            <v>0.496</v>
          </cell>
          <cell r="P3177">
            <v>0</v>
          </cell>
        </row>
        <row r="3178">
          <cell r="A3178">
            <v>30470</v>
          </cell>
          <cell r="B3178">
            <v>1983</v>
          </cell>
          <cell r="C3178" t="str">
            <v>Jun</v>
          </cell>
          <cell r="D3178">
            <v>3</v>
          </cell>
          <cell r="F3178">
            <v>925</v>
          </cell>
          <cell r="G3178">
            <v>1.835</v>
          </cell>
          <cell r="H3178">
            <v>229</v>
          </cell>
          <cell r="I3178">
            <v>0.45400000000000001</v>
          </cell>
          <cell r="J3178">
            <v>210</v>
          </cell>
          <cell r="L3178">
            <v>0.21</v>
          </cell>
          <cell r="M3178">
            <v>217</v>
          </cell>
          <cell r="N3178">
            <v>0.43</v>
          </cell>
          <cell r="P3178">
            <v>0</v>
          </cell>
        </row>
        <row r="3179">
          <cell r="A3179">
            <v>30471</v>
          </cell>
          <cell r="B3179">
            <v>1983</v>
          </cell>
          <cell r="C3179" t="str">
            <v>Jun</v>
          </cell>
          <cell r="D3179">
            <v>4</v>
          </cell>
          <cell r="F3179">
            <v>930</v>
          </cell>
          <cell r="G3179">
            <v>1.845</v>
          </cell>
          <cell r="H3179">
            <v>244</v>
          </cell>
          <cell r="I3179">
            <v>0.48399999999999999</v>
          </cell>
          <cell r="J3179">
            <v>210</v>
          </cell>
          <cell r="L3179">
            <v>0.21</v>
          </cell>
          <cell r="M3179">
            <v>200</v>
          </cell>
          <cell r="N3179">
            <v>0.39700000000000002</v>
          </cell>
          <cell r="P3179">
            <v>0</v>
          </cell>
        </row>
        <row r="3180">
          <cell r="A3180">
            <v>30472</v>
          </cell>
          <cell r="B3180">
            <v>1983</v>
          </cell>
          <cell r="C3180" t="str">
            <v>Jun</v>
          </cell>
          <cell r="D3180">
            <v>5</v>
          </cell>
          <cell r="F3180">
            <v>920</v>
          </cell>
          <cell r="G3180">
            <v>1.825</v>
          </cell>
          <cell r="H3180">
            <v>247</v>
          </cell>
          <cell r="I3180">
            <v>0.49</v>
          </cell>
          <cell r="J3180">
            <v>210</v>
          </cell>
          <cell r="L3180">
            <v>0.21</v>
          </cell>
          <cell r="M3180">
            <v>200</v>
          </cell>
          <cell r="N3180">
            <v>0.39700000000000002</v>
          </cell>
          <cell r="P3180">
            <v>0</v>
          </cell>
        </row>
        <row r="3181">
          <cell r="A3181">
            <v>30473</v>
          </cell>
          <cell r="B3181">
            <v>1983</v>
          </cell>
          <cell r="C3181" t="str">
            <v>Jun</v>
          </cell>
          <cell r="D3181">
            <v>6</v>
          </cell>
          <cell r="F3181">
            <v>905</v>
          </cell>
          <cell r="G3181">
            <v>1.7949999999999999</v>
          </cell>
          <cell r="H3181">
            <v>246</v>
          </cell>
          <cell r="I3181">
            <v>0.48799999999999999</v>
          </cell>
          <cell r="J3181">
            <v>210</v>
          </cell>
          <cell r="L3181">
            <v>0.21</v>
          </cell>
          <cell r="M3181">
            <v>200</v>
          </cell>
          <cell r="N3181">
            <v>0.39700000000000002</v>
          </cell>
          <cell r="P3181">
            <v>0</v>
          </cell>
        </row>
        <row r="3182">
          <cell r="A3182">
            <v>30474</v>
          </cell>
          <cell r="B3182">
            <v>1983</v>
          </cell>
          <cell r="C3182" t="str">
            <v>Jun</v>
          </cell>
          <cell r="D3182">
            <v>7</v>
          </cell>
          <cell r="F3182">
            <v>945</v>
          </cell>
          <cell r="G3182">
            <v>1.8740000000000001</v>
          </cell>
          <cell r="H3182">
            <v>246</v>
          </cell>
          <cell r="I3182">
            <v>0.48799999999999999</v>
          </cell>
          <cell r="J3182">
            <v>210</v>
          </cell>
          <cell r="L3182">
            <v>0.21</v>
          </cell>
          <cell r="M3182">
            <v>258</v>
          </cell>
          <cell r="N3182">
            <v>0.51200000000000001</v>
          </cell>
          <cell r="P3182">
            <v>0</v>
          </cell>
        </row>
        <row r="3183">
          <cell r="A3183">
            <v>30475</v>
          </cell>
          <cell r="B3183">
            <v>1983</v>
          </cell>
          <cell r="C3183" t="str">
            <v>Jun</v>
          </cell>
          <cell r="D3183">
            <v>8</v>
          </cell>
          <cell r="F3183">
            <v>940</v>
          </cell>
          <cell r="G3183">
            <v>1.8640000000000001</v>
          </cell>
          <cell r="H3183">
            <v>231</v>
          </cell>
          <cell r="I3183">
            <v>0.45800000000000002</v>
          </cell>
          <cell r="J3183">
            <v>210</v>
          </cell>
          <cell r="L3183">
            <v>0.21</v>
          </cell>
          <cell r="M3183">
            <v>313</v>
          </cell>
          <cell r="N3183">
            <v>0.621</v>
          </cell>
          <cell r="P3183">
            <v>0</v>
          </cell>
        </row>
        <row r="3184">
          <cell r="A3184">
            <v>30476</v>
          </cell>
          <cell r="B3184">
            <v>1983</v>
          </cell>
          <cell r="C3184" t="str">
            <v>Jun</v>
          </cell>
          <cell r="D3184">
            <v>9</v>
          </cell>
          <cell r="F3184">
            <v>950</v>
          </cell>
          <cell r="G3184">
            <v>1.8839999999999999</v>
          </cell>
          <cell r="H3184">
            <v>244</v>
          </cell>
          <cell r="I3184">
            <v>0.48399999999999999</v>
          </cell>
          <cell r="J3184">
            <v>210</v>
          </cell>
          <cell r="L3184">
            <v>0.21</v>
          </cell>
          <cell r="M3184">
            <v>288</v>
          </cell>
          <cell r="N3184">
            <v>0.57099999999999995</v>
          </cell>
          <cell r="P3184">
            <v>0</v>
          </cell>
        </row>
        <row r="3185">
          <cell r="A3185">
            <v>30477</v>
          </cell>
          <cell r="B3185">
            <v>1983</v>
          </cell>
          <cell r="C3185" t="str">
            <v>Jun</v>
          </cell>
          <cell r="D3185">
            <v>10</v>
          </cell>
          <cell r="F3185">
            <v>935</v>
          </cell>
          <cell r="G3185">
            <v>1.855</v>
          </cell>
          <cell r="H3185">
            <v>268</v>
          </cell>
          <cell r="I3185">
            <v>0.53200000000000003</v>
          </cell>
          <cell r="J3185">
            <v>210</v>
          </cell>
          <cell r="L3185">
            <v>0.21</v>
          </cell>
          <cell r="M3185">
            <v>225</v>
          </cell>
          <cell r="N3185">
            <v>0.44600000000000001</v>
          </cell>
          <cell r="P3185">
            <v>0</v>
          </cell>
        </row>
        <row r="3186">
          <cell r="A3186">
            <v>30478</v>
          </cell>
          <cell r="B3186">
            <v>1983</v>
          </cell>
          <cell r="C3186" t="str">
            <v>Jun</v>
          </cell>
          <cell r="D3186">
            <v>11</v>
          </cell>
          <cell r="F3186">
            <v>835</v>
          </cell>
          <cell r="G3186">
            <v>1.6559999999999999</v>
          </cell>
          <cell r="H3186">
            <v>312</v>
          </cell>
          <cell r="I3186">
            <v>0.61899999999999999</v>
          </cell>
          <cell r="J3186">
            <v>210</v>
          </cell>
          <cell r="L3186">
            <v>0.21</v>
          </cell>
          <cell r="M3186">
            <v>200</v>
          </cell>
          <cell r="N3186">
            <v>0.39700000000000002</v>
          </cell>
          <cell r="P3186">
            <v>0</v>
          </cell>
        </row>
        <row r="3187">
          <cell r="A3187">
            <v>30479</v>
          </cell>
          <cell r="B3187">
            <v>1983</v>
          </cell>
          <cell r="C3187" t="str">
            <v>Jun</v>
          </cell>
          <cell r="D3187">
            <v>12</v>
          </cell>
          <cell r="F3187">
            <v>810</v>
          </cell>
          <cell r="G3187">
            <v>1.607</v>
          </cell>
          <cell r="H3187">
            <v>353</v>
          </cell>
          <cell r="I3187">
            <v>0.7</v>
          </cell>
          <cell r="J3187">
            <v>210</v>
          </cell>
          <cell r="L3187">
            <v>0.21</v>
          </cell>
          <cell r="M3187">
            <v>154</v>
          </cell>
          <cell r="N3187">
            <v>0.30499999999999999</v>
          </cell>
          <cell r="P3187">
            <v>0</v>
          </cell>
        </row>
        <row r="3188">
          <cell r="A3188">
            <v>30480</v>
          </cell>
          <cell r="B3188">
            <v>1983</v>
          </cell>
          <cell r="C3188" t="str">
            <v>Jun</v>
          </cell>
          <cell r="D3188">
            <v>13</v>
          </cell>
          <cell r="F3188">
            <v>785</v>
          </cell>
          <cell r="G3188">
            <v>1.5569999999999999</v>
          </cell>
          <cell r="H3188">
            <v>356</v>
          </cell>
          <cell r="I3188">
            <v>0.70599999999999996</v>
          </cell>
          <cell r="J3188">
            <v>210</v>
          </cell>
          <cell r="L3188">
            <v>0.21</v>
          </cell>
          <cell r="M3188">
            <v>150</v>
          </cell>
          <cell r="N3188">
            <v>0.29799999999999999</v>
          </cell>
          <cell r="P3188">
            <v>0</v>
          </cell>
        </row>
        <row r="3189">
          <cell r="A3189">
            <v>30481</v>
          </cell>
          <cell r="B3189">
            <v>1983</v>
          </cell>
          <cell r="C3189" t="str">
            <v>Jun</v>
          </cell>
          <cell r="D3189">
            <v>14</v>
          </cell>
          <cell r="F3189">
            <v>745</v>
          </cell>
          <cell r="G3189">
            <v>1.478</v>
          </cell>
          <cell r="H3189">
            <v>318</v>
          </cell>
          <cell r="I3189">
            <v>0.63100000000000001</v>
          </cell>
          <cell r="J3189">
            <v>210</v>
          </cell>
          <cell r="L3189">
            <v>0.21</v>
          </cell>
          <cell r="M3189">
            <v>150</v>
          </cell>
          <cell r="N3189">
            <v>0.29799999999999999</v>
          </cell>
          <cell r="P3189">
            <v>0</v>
          </cell>
        </row>
        <row r="3190">
          <cell r="A3190">
            <v>30482</v>
          </cell>
          <cell r="B3190">
            <v>1983</v>
          </cell>
          <cell r="C3190" t="str">
            <v>Jun</v>
          </cell>
          <cell r="D3190">
            <v>15</v>
          </cell>
          <cell r="F3190">
            <v>775</v>
          </cell>
          <cell r="G3190">
            <v>1.5369999999999999</v>
          </cell>
          <cell r="H3190">
            <v>258</v>
          </cell>
          <cell r="I3190">
            <v>0.51200000000000001</v>
          </cell>
          <cell r="J3190">
            <v>163.30000000000001</v>
          </cell>
          <cell r="L3190">
            <v>0.16300000000000001</v>
          </cell>
          <cell r="M3190">
            <v>168</v>
          </cell>
          <cell r="N3190">
            <v>0.33300000000000002</v>
          </cell>
          <cell r="P3190">
            <v>0</v>
          </cell>
        </row>
        <row r="3191">
          <cell r="A3191">
            <v>30483</v>
          </cell>
          <cell r="B3191">
            <v>1983</v>
          </cell>
          <cell r="C3191" t="str">
            <v>Jun</v>
          </cell>
          <cell r="D3191">
            <v>16</v>
          </cell>
          <cell r="F3191">
            <v>785</v>
          </cell>
          <cell r="G3191">
            <v>1.5569999999999999</v>
          </cell>
          <cell r="H3191">
            <v>236</v>
          </cell>
          <cell r="I3191">
            <v>0.46800000000000003</v>
          </cell>
          <cell r="J3191">
            <v>140</v>
          </cell>
          <cell r="L3191">
            <v>0.14000000000000001</v>
          </cell>
          <cell r="M3191">
            <v>283</v>
          </cell>
          <cell r="N3191">
            <v>0.56100000000000005</v>
          </cell>
          <cell r="P3191">
            <v>0</v>
          </cell>
        </row>
        <row r="3192">
          <cell r="A3192">
            <v>30484</v>
          </cell>
          <cell r="B3192">
            <v>1983</v>
          </cell>
          <cell r="C3192" t="str">
            <v>Jun</v>
          </cell>
          <cell r="D3192">
            <v>17</v>
          </cell>
          <cell r="F3192">
            <v>835</v>
          </cell>
          <cell r="G3192">
            <v>1.6559999999999999</v>
          </cell>
          <cell r="H3192">
            <v>231</v>
          </cell>
          <cell r="I3192">
            <v>0.45800000000000002</v>
          </cell>
          <cell r="J3192">
            <v>140</v>
          </cell>
          <cell r="L3192">
            <v>0.14000000000000001</v>
          </cell>
          <cell r="M3192">
            <v>398</v>
          </cell>
          <cell r="N3192">
            <v>0.78900000000000003</v>
          </cell>
          <cell r="P3192">
            <v>0</v>
          </cell>
        </row>
        <row r="3193">
          <cell r="A3193">
            <v>30485</v>
          </cell>
          <cell r="B3193">
            <v>1983</v>
          </cell>
          <cell r="C3193" t="str">
            <v>Jun</v>
          </cell>
          <cell r="D3193">
            <v>18</v>
          </cell>
          <cell r="F3193">
            <v>845</v>
          </cell>
          <cell r="G3193">
            <v>1.6759999999999999</v>
          </cell>
          <cell r="H3193">
            <v>216</v>
          </cell>
          <cell r="I3193">
            <v>0.42799999999999999</v>
          </cell>
          <cell r="J3193">
            <v>140</v>
          </cell>
          <cell r="L3193">
            <v>0.14000000000000001</v>
          </cell>
          <cell r="M3193">
            <v>571</v>
          </cell>
          <cell r="N3193">
            <v>1.133</v>
          </cell>
          <cell r="P3193">
            <v>0</v>
          </cell>
        </row>
        <row r="3194">
          <cell r="A3194">
            <v>30486</v>
          </cell>
          <cell r="B3194">
            <v>1983</v>
          </cell>
          <cell r="C3194" t="str">
            <v>Jun</v>
          </cell>
          <cell r="D3194">
            <v>19</v>
          </cell>
          <cell r="F3194">
            <v>845</v>
          </cell>
          <cell r="G3194">
            <v>1.6759999999999999</v>
          </cell>
          <cell r="H3194">
            <v>192</v>
          </cell>
          <cell r="I3194">
            <v>0.38100000000000001</v>
          </cell>
          <cell r="J3194">
            <v>140</v>
          </cell>
          <cell r="L3194">
            <v>0.14000000000000001</v>
          </cell>
          <cell r="M3194">
            <v>521</v>
          </cell>
          <cell r="N3194">
            <v>1.0329999999999999</v>
          </cell>
          <cell r="P3194">
            <v>0</v>
          </cell>
        </row>
        <row r="3195">
          <cell r="A3195">
            <v>30487</v>
          </cell>
          <cell r="B3195">
            <v>1983</v>
          </cell>
          <cell r="C3195" t="str">
            <v>Jun</v>
          </cell>
          <cell r="D3195">
            <v>20</v>
          </cell>
          <cell r="F3195">
            <v>835</v>
          </cell>
          <cell r="G3195">
            <v>1.6559999999999999</v>
          </cell>
          <cell r="H3195">
            <v>170</v>
          </cell>
          <cell r="I3195">
            <v>0.33700000000000002</v>
          </cell>
          <cell r="J3195">
            <v>140</v>
          </cell>
          <cell r="L3195">
            <v>0.14000000000000001</v>
          </cell>
          <cell r="M3195">
            <v>392</v>
          </cell>
          <cell r="N3195">
            <v>0.77800000000000002</v>
          </cell>
          <cell r="P3195">
            <v>0</v>
          </cell>
        </row>
        <row r="3196">
          <cell r="A3196">
            <v>30488</v>
          </cell>
          <cell r="B3196">
            <v>1983</v>
          </cell>
          <cell r="C3196" t="str">
            <v>Jun</v>
          </cell>
          <cell r="D3196">
            <v>21</v>
          </cell>
          <cell r="F3196">
            <v>845</v>
          </cell>
          <cell r="G3196">
            <v>1.6759999999999999</v>
          </cell>
          <cell r="H3196">
            <v>167</v>
          </cell>
          <cell r="I3196">
            <v>0.33100000000000002</v>
          </cell>
          <cell r="J3196">
            <v>140</v>
          </cell>
          <cell r="L3196">
            <v>0.14000000000000001</v>
          </cell>
          <cell r="M3196">
            <v>350</v>
          </cell>
          <cell r="N3196">
            <v>0.69399999999999995</v>
          </cell>
          <cell r="P3196">
            <v>0</v>
          </cell>
        </row>
        <row r="3197">
          <cell r="A3197">
            <v>30489</v>
          </cell>
          <cell r="B3197">
            <v>1983</v>
          </cell>
          <cell r="C3197" t="str">
            <v>Jun</v>
          </cell>
          <cell r="D3197">
            <v>22</v>
          </cell>
          <cell r="F3197">
            <v>890</v>
          </cell>
          <cell r="G3197">
            <v>1.7649999999999999</v>
          </cell>
          <cell r="H3197">
            <v>152</v>
          </cell>
          <cell r="I3197">
            <v>0.30099999999999999</v>
          </cell>
          <cell r="J3197">
            <v>140</v>
          </cell>
          <cell r="L3197">
            <v>0.14000000000000001</v>
          </cell>
          <cell r="M3197">
            <v>350</v>
          </cell>
          <cell r="N3197">
            <v>0.69399999999999995</v>
          </cell>
          <cell r="P3197">
            <v>0</v>
          </cell>
        </row>
        <row r="3198">
          <cell r="A3198">
            <v>30490</v>
          </cell>
          <cell r="B3198">
            <v>1983</v>
          </cell>
          <cell r="C3198" t="str">
            <v>Jun</v>
          </cell>
          <cell r="D3198">
            <v>23</v>
          </cell>
          <cell r="F3198">
            <v>890</v>
          </cell>
          <cell r="G3198">
            <v>1.7649999999999999</v>
          </cell>
          <cell r="H3198">
            <v>150</v>
          </cell>
          <cell r="I3198">
            <v>0.29799999999999999</v>
          </cell>
          <cell r="J3198">
            <v>140</v>
          </cell>
          <cell r="L3198">
            <v>0.14000000000000001</v>
          </cell>
          <cell r="M3198">
            <v>350</v>
          </cell>
          <cell r="N3198">
            <v>0.69399999999999995</v>
          </cell>
          <cell r="P3198">
            <v>0</v>
          </cell>
        </row>
        <row r="3199">
          <cell r="A3199">
            <v>30491</v>
          </cell>
          <cell r="B3199">
            <v>1983</v>
          </cell>
          <cell r="C3199" t="str">
            <v>Jun</v>
          </cell>
          <cell r="D3199">
            <v>24</v>
          </cell>
          <cell r="F3199">
            <v>905</v>
          </cell>
          <cell r="G3199">
            <v>1.7949999999999999</v>
          </cell>
          <cell r="H3199">
            <v>179</v>
          </cell>
          <cell r="I3199">
            <v>0.35499999999999998</v>
          </cell>
          <cell r="J3199">
            <v>140</v>
          </cell>
          <cell r="L3199">
            <v>0.14000000000000001</v>
          </cell>
          <cell r="M3199">
            <v>350</v>
          </cell>
          <cell r="N3199">
            <v>0.69399999999999995</v>
          </cell>
          <cell r="P3199">
            <v>0</v>
          </cell>
        </row>
        <row r="3200">
          <cell r="A3200">
            <v>30492</v>
          </cell>
          <cell r="B3200">
            <v>1983</v>
          </cell>
          <cell r="C3200" t="str">
            <v>Jun</v>
          </cell>
          <cell r="D3200">
            <v>25</v>
          </cell>
          <cell r="F3200">
            <v>915</v>
          </cell>
          <cell r="G3200">
            <v>1.8149999999999999</v>
          </cell>
          <cell r="H3200">
            <v>203</v>
          </cell>
          <cell r="I3200">
            <v>0.40300000000000002</v>
          </cell>
          <cell r="J3200">
            <v>140</v>
          </cell>
          <cell r="L3200">
            <v>0.14000000000000001</v>
          </cell>
          <cell r="M3200">
            <v>281</v>
          </cell>
          <cell r="N3200">
            <v>0.55700000000000005</v>
          </cell>
          <cell r="P3200">
            <v>0</v>
          </cell>
        </row>
        <row r="3201">
          <cell r="A3201">
            <v>30493</v>
          </cell>
          <cell r="B3201">
            <v>1983</v>
          </cell>
          <cell r="C3201" t="str">
            <v>Jun</v>
          </cell>
          <cell r="D3201">
            <v>26</v>
          </cell>
          <cell r="F3201">
            <v>910</v>
          </cell>
          <cell r="G3201">
            <v>1.8049999999999999</v>
          </cell>
          <cell r="H3201">
            <v>221</v>
          </cell>
          <cell r="I3201">
            <v>0.438</v>
          </cell>
          <cell r="J3201">
            <v>140</v>
          </cell>
          <cell r="L3201">
            <v>0.14000000000000001</v>
          </cell>
          <cell r="M3201">
            <v>282</v>
          </cell>
          <cell r="N3201">
            <v>0.55900000000000005</v>
          </cell>
          <cell r="P3201">
            <v>0</v>
          </cell>
        </row>
        <row r="3202">
          <cell r="A3202">
            <v>30494</v>
          </cell>
          <cell r="B3202">
            <v>1983</v>
          </cell>
          <cell r="C3202" t="str">
            <v>Jun</v>
          </cell>
          <cell r="D3202">
            <v>27</v>
          </cell>
          <cell r="F3202">
            <v>910</v>
          </cell>
          <cell r="G3202">
            <v>1.8049999999999999</v>
          </cell>
          <cell r="H3202">
            <v>221</v>
          </cell>
          <cell r="I3202">
            <v>0.438</v>
          </cell>
          <cell r="J3202">
            <v>186.7</v>
          </cell>
          <cell r="L3202">
            <v>0.187</v>
          </cell>
          <cell r="M3202">
            <v>300</v>
          </cell>
          <cell r="N3202">
            <v>0.59499999999999997</v>
          </cell>
          <cell r="P3202">
            <v>0</v>
          </cell>
        </row>
        <row r="3203">
          <cell r="A3203">
            <v>30495</v>
          </cell>
          <cell r="B3203">
            <v>1983</v>
          </cell>
          <cell r="C3203" t="str">
            <v>Jun</v>
          </cell>
          <cell r="D3203">
            <v>28</v>
          </cell>
          <cell r="F3203">
            <v>935</v>
          </cell>
          <cell r="G3203">
            <v>1.855</v>
          </cell>
          <cell r="H3203">
            <v>217</v>
          </cell>
          <cell r="I3203">
            <v>0.43</v>
          </cell>
          <cell r="J3203">
            <v>210</v>
          </cell>
          <cell r="L3203">
            <v>0.21</v>
          </cell>
          <cell r="M3203">
            <v>318</v>
          </cell>
          <cell r="N3203">
            <v>0.63100000000000001</v>
          </cell>
          <cell r="P3203">
            <v>0</v>
          </cell>
        </row>
        <row r="3204">
          <cell r="A3204">
            <v>30496</v>
          </cell>
          <cell r="B3204">
            <v>1983</v>
          </cell>
          <cell r="C3204" t="str">
            <v>Jun</v>
          </cell>
          <cell r="D3204">
            <v>29</v>
          </cell>
          <cell r="F3204">
            <v>905</v>
          </cell>
          <cell r="G3204">
            <v>1.7949999999999999</v>
          </cell>
          <cell r="H3204">
            <v>213</v>
          </cell>
          <cell r="I3204">
            <v>0.42199999999999999</v>
          </cell>
          <cell r="J3204">
            <v>210</v>
          </cell>
          <cell r="L3204">
            <v>0.21</v>
          </cell>
          <cell r="M3204">
            <v>350</v>
          </cell>
          <cell r="N3204">
            <v>0.69399999999999995</v>
          </cell>
          <cell r="P3204">
            <v>0</v>
          </cell>
        </row>
        <row r="3205">
          <cell r="A3205">
            <v>30497</v>
          </cell>
          <cell r="B3205">
            <v>1983</v>
          </cell>
          <cell r="C3205" t="str">
            <v>Jun</v>
          </cell>
          <cell r="D3205">
            <v>30</v>
          </cell>
          <cell r="F3205">
            <v>900</v>
          </cell>
          <cell r="G3205">
            <v>1.7849999999999999</v>
          </cell>
          <cell r="H3205">
            <v>197</v>
          </cell>
          <cell r="I3205">
            <v>0.39100000000000001</v>
          </cell>
          <cell r="J3205">
            <v>163.30000000000001</v>
          </cell>
          <cell r="L3205">
            <v>0.16300000000000001</v>
          </cell>
          <cell r="M3205">
            <v>317</v>
          </cell>
          <cell r="N3205">
            <v>0.629</v>
          </cell>
          <cell r="P3205">
            <v>0</v>
          </cell>
        </row>
        <row r="3206">
          <cell r="A3206">
            <v>30498</v>
          </cell>
          <cell r="B3206">
            <v>1983</v>
          </cell>
          <cell r="C3206" t="str">
            <v>Jul</v>
          </cell>
          <cell r="D3206">
            <v>1</v>
          </cell>
          <cell r="F3206">
            <v>880</v>
          </cell>
          <cell r="G3206">
            <v>1.7450000000000001</v>
          </cell>
          <cell r="H3206">
            <v>192</v>
          </cell>
          <cell r="I3206">
            <v>0.38100000000000001</v>
          </cell>
          <cell r="J3206">
            <v>140</v>
          </cell>
          <cell r="L3206">
            <v>0.14000000000000001</v>
          </cell>
          <cell r="M3206">
            <v>200</v>
          </cell>
          <cell r="N3206">
            <v>0.39700000000000002</v>
          </cell>
          <cell r="O3206">
            <v>0</v>
          </cell>
          <cell r="P3206">
            <v>0</v>
          </cell>
        </row>
        <row r="3207">
          <cell r="A3207">
            <v>30499</v>
          </cell>
          <cell r="B3207">
            <v>1983</v>
          </cell>
          <cell r="C3207" t="str">
            <v>Jul</v>
          </cell>
          <cell r="D3207">
            <v>2</v>
          </cell>
          <cell r="F3207">
            <v>790</v>
          </cell>
          <cell r="G3207">
            <v>1.5669999999999999</v>
          </cell>
          <cell r="H3207">
            <v>221</v>
          </cell>
          <cell r="I3207">
            <v>0.438</v>
          </cell>
          <cell r="J3207">
            <v>140</v>
          </cell>
          <cell r="L3207">
            <v>0.14000000000000001</v>
          </cell>
          <cell r="M3207">
            <v>200</v>
          </cell>
          <cell r="N3207">
            <v>0.39700000000000002</v>
          </cell>
          <cell r="O3207">
            <v>0</v>
          </cell>
          <cell r="P3207">
            <v>0</v>
          </cell>
        </row>
        <row r="3208">
          <cell r="A3208">
            <v>30500</v>
          </cell>
          <cell r="B3208">
            <v>1983</v>
          </cell>
          <cell r="C3208" t="str">
            <v>Jul</v>
          </cell>
          <cell r="D3208">
            <v>3</v>
          </cell>
          <cell r="F3208">
            <v>760</v>
          </cell>
          <cell r="G3208">
            <v>1.5069999999999999</v>
          </cell>
          <cell r="H3208">
            <v>229</v>
          </cell>
          <cell r="I3208">
            <v>0.45400000000000001</v>
          </cell>
          <cell r="J3208">
            <v>140</v>
          </cell>
          <cell r="L3208">
            <v>0.14000000000000001</v>
          </cell>
          <cell r="M3208">
            <v>156</v>
          </cell>
          <cell r="N3208">
            <v>0.309</v>
          </cell>
          <cell r="O3208">
            <v>8</v>
          </cell>
          <cell r="P3208">
            <v>1.6E-2</v>
          </cell>
        </row>
        <row r="3209">
          <cell r="A3209">
            <v>30501</v>
          </cell>
          <cell r="B3209">
            <v>1983</v>
          </cell>
          <cell r="C3209" t="str">
            <v>Jul</v>
          </cell>
          <cell r="D3209">
            <v>4</v>
          </cell>
          <cell r="F3209">
            <v>780</v>
          </cell>
          <cell r="G3209">
            <v>1.5469999999999999</v>
          </cell>
          <cell r="H3209">
            <v>324</v>
          </cell>
          <cell r="I3209">
            <v>0.64300000000000002</v>
          </cell>
          <cell r="J3209">
            <v>140</v>
          </cell>
          <cell r="L3209">
            <v>0.14000000000000001</v>
          </cell>
          <cell r="M3209">
            <v>150</v>
          </cell>
          <cell r="N3209">
            <v>0.29799999999999999</v>
          </cell>
          <cell r="O3209">
            <v>0</v>
          </cell>
          <cell r="P3209">
            <v>0</v>
          </cell>
        </row>
        <row r="3210">
          <cell r="A3210">
            <v>30502</v>
          </cell>
          <cell r="B3210">
            <v>1983</v>
          </cell>
          <cell r="C3210" t="str">
            <v>Jul</v>
          </cell>
          <cell r="D3210">
            <v>5</v>
          </cell>
          <cell r="F3210">
            <v>710</v>
          </cell>
          <cell r="G3210">
            <v>1.4079999999999999</v>
          </cell>
          <cell r="H3210">
            <v>362</v>
          </cell>
          <cell r="I3210">
            <v>0.71799999999999997</v>
          </cell>
          <cell r="J3210">
            <v>140</v>
          </cell>
          <cell r="L3210">
            <v>0.14000000000000001</v>
          </cell>
          <cell r="M3210">
            <v>150</v>
          </cell>
          <cell r="N3210">
            <v>0.29799999999999999</v>
          </cell>
          <cell r="O3210">
            <v>0</v>
          </cell>
          <cell r="P3210">
            <v>0</v>
          </cell>
        </row>
        <row r="3211">
          <cell r="A3211">
            <v>30503</v>
          </cell>
          <cell r="B3211">
            <v>1983</v>
          </cell>
          <cell r="C3211" t="str">
            <v>Jul</v>
          </cell>
          <cell r="D3211">
            <v>6</v>
          </cell>
          <cell r="F3211">
            <v>800</v>
          </cell>
          <cell r="G3211">
            <v>1.587</v>
          </cell>
          <cell r="H3211">
            <v>341</v>
          </cell>
          <cell r="I3211">
            <v>0.67600000000000005</v>
          </cell>
          <cell r="J3211">
            <v>186.7</v>
          </cell>
          <cell r="L3211">
            <v>0.187</v>
          </cell>
          <cell r="M3211">
            <v>268</v>
          </cell>
          <cell r="N3211">
            <v>0.53200000000000003</v>
          </cell>
          <cell r="O3211">
            <v>8</v>
          </cell>
          <cell r="P3211">
            <v>1.6E-2</v>
          </cell>
        </row>
        <row r="3212">
          <cell r="A3212">
            <v>30504</v>
          </cell>
          <cell r="B3212">
            <v>1983</v>
          </cell>
          <cell r="C3212" t="str">
            <v>Jul</v>
          </cell>
          <cell r="D3212">
            <v>7</v>
          </cell>
          <cell r="F3212">
            <v>850</v>
          </cell>
          <cell r="G3212">
            <v>1.6859999999999999</v>
          </cell>
          <cell r="H3212">
            <v>243</v>
          </cell>
          <cell r="I3212">
            <v>0.48199999999999998</v>
          </cell>
          <cell r="J3212">
            <v>210</v>
          </cell>
          <cell r="L3212">
            <v>0.21</v>
          </cell>
          <cell r="M3212">
            <v>367</v>
          </cell>
          <cell r="N3212">
            <v>0.72799999999999998</v>
          </cell>
          <cell r="O3212">
            <v>5</v>
          </cell>
          <cell r="P3212">
            <v>0.01</v>
          </cell>
        </row>
        <row r="3213">
          <cell r="A3213">
            <v>30505</v>
          </cell>
          <cell r="B3213">
            <v>1983</v>
          </cell>
          <cell r="C3213" t="str">
            <v>Jul</v>
          </cell>
          <cell r="D3213">
            <v>8</v>
          </cell>
          <cell r="F3213">
            <v>875</v>
          </cell>
          <cell r="G3213">
            <v>1.736</v>
          </cell>
          <cell r="H3213">
            <v>178</v>
          </cell>
          <cell r="I3213">
            <v>0.35299999999999998</v>
          </cell>
          <cell r="J3213">
            <v>210</v>
          </cell>
          <cell r="L3213">
            <v>0.21</v>
          </cell>
          <cell r="M3213">
            <v>283</v>
          </cell>
          <cell r="N3213">
            <v>0.56100000000000005</v>
          </cell>
          <cell r="O3213">
            <v>2</v>
          </cell>
          <cell r="P3213">
            <v>4.0000000000000001E-3</v>
          </cell>
        </row>
        <row r="3214">
          <cell r="A3214">
            <v>30506</v>
          </cell>
          <cell r="B3214">
            <v>1983</v>
          </cell>
          <cell r="C3214" t="str">
            <v>Jul</v>
          </cell>
          <cell r="D3214">
            <v>9</v>
          </cell>
          <cell r="F3214">
            <v>915</v>
          </cell>
          <cell r="G3214">
            <v>1.8149999999999999</v>
          </cell>
          <cell r="H3214">
            <v>169</v>
          </cell>
          <cell r="I3214">
            <v>0.33500000000000002</v>
          </cell>
          <cell r="J3214">
            <v>210</v>
          </cell>
          <cell r="L3214">
            <v>0.21</v>
          </cell>
          <cell r="M3214">
            <v>232</v>
          </cell>
          <cell r="N3214">
            <v>0.46</v>
          </cell>
          <cell r="O3214">
            <v>2</v>
          </cell>
          <cell r="P3214">
            <v>4.0000000000000001E-3</v>
          </cell>
        </row>
        <row r="3215">
          <cell r="A3215">
            <v>30507</v>
          </cell>
          <cell r="B3215">
            <v>1983</v>
          </cell>
          <cell r="C3215" t="str">
            <v>Jul</v>
          </cell>
          <cell r="D3215">
            <v>10</v>
          </cell>
          <cell r="F3215">
            <v>915</v>
          </cell>
          <cell r="G3215">
            <v>1.8149999999999999</v>
          </cell>
          <cell r="H3215">
            <v>171</v>
          </cell>
          <cell r="I3215">
            <v>0.33900000000000002</v>
          </cell>
          <cell r="J3215">
            <v>210</v>
          </cell>
          <cell r="L3215">
            <v>0.21</v>
          </cell>
          <cell r="M3215">
            <v>234</v>
          </cell>
          <cell r="N3215">
            <v>0.46400000000000002</v>
          </cell>
          <cell r="O3215">
            <v>0</v>
          </cell>
          <cell r="P3215">
            <v>0</v>
          </cell>
        </row>
        <row r="3216">
          <cell r="A3216">
            <v>30508</v>
          </cell>
          <cell r="B3216">
            <v>1983</v>
          </cell>
          <cell r="C3216" t="str">
            <v>Jul</v>
          </cell>
          <cell r="D3216">
            <v>11</v>
          </cell>
          <cell r="F3216">
            <v>950</v>
          </cell>
          <cell r="G3216">
            <v>1.8839999999999999</v>
          </cell>
          <cell r="H3216">
            <v>200</v>
          </cell>
          <cell r="I3216">
            <v>0.39700000000000002</v>
          </cell>
          <cell r="J3216">
            <v>210</v>
          </cell>
          <cell r="L3216">
            <v>0.21</v>
          </cell>
          <cell r="M3216">
            <v>232</v>
          </cell>
          <cell r="N3216">
            <v>0.46</v>
          </cell>
          <cell r="O3216">
            <v>0</v>
          </cell>
          <cell r="P3216">
            <v>0</v>
          </cell>
        </row>
        <row r="3217">
          <cell r="A3217">
            <v>30509</v>
          </cell>
          <cell r="B3217">
            <v>1983</v>
          </cell>
          <cell r="C3217" t="str">
            <v>Jul</v>
          </cell>
          <cell r="D3217">
            <v>12</v>
          </cell>
          <cell r="F3217">
            <v>985</v>
          </cell>
          <cell r="G3217">
            <v>1.954</v>
          </cell>
          <cell r="H3217">
            <v>213</v>
          </cell>
          <cell r="I3217">
            <v>0.42199999999999999</v>
          </cell>
          <cell r="J3217">
            <v>210</v>
          </cell>
          <cell r="L3217">
            <v>0.21</v>
          </cell>
          <cell r="M3217">
            <v>284</v>
          </cell>
          <cell r="N3217">
            <v>0.56299999999999994</v>
          </cell>
          <cell r="O3217">
            <v>5</v>
          </cell>
          <cell r="P3217">
            <v>0.01</v>
          </cell>
        </row>
        <row r="3218">
          <cell r="A3218">
            <v>30510</v>
          </cell>
          <cell r="B3218">
            <v>1983</v>
          </cell>
          <cell r="C3218" t="str">
            <v>Jul</v>
          </cell>
          <cell r="D3218">
            <v>13</v>
          </cell>
          <cell r="F3218">
            <v>1020</v>
          </cell>
          <cell r="G3218">
            <v>2.0230000000000001</v>
          </cell>
          <cell r="H3218">
            <v>193</v>
          </cell>
          <cell r="I3218">
            <v>0.38300000000000001</v>
          </cell>
          <cell r="J3218">
            <v>210</v>
          </cell>
          <cell r="L3218">
            <v>0.21</v>
          </cell>
          <cell r="M3218">
            <v>353</v>
          </cell>
          <cell r="N3218">
            <v>0.7</v>
          </cell>
          <cell r="O3218">
            <v>0</v>
          </cell>
          <cell r="P3218">
            <v>0</v>
          </cell>
        </row>
        <row r="3219">
          <cell r="A3219">
            <v>30511</v>
          </cell>
          <cell r="B3219">
            <v>1983</v>
          </cell>
          <cell r="C3219" t="str">
            <v>Jul</v>
          </cell>
          <cell r="D3219">
            <v>14</v>
          </cell>
          <cell r="F3219">
            <v>1020</v>
          </cell>
          <cell r="G3219">
            <v>2.0230000000000001</v>
          </cell>
          <cell r="H3219">
            <v>172</v>
          </cell>
          <cell r="I3219">
            <v>0.34100000000000003</v>
          </cell>
          <cell r="J3219">
            <v>210</v>
          </cell>
          <cell r="L3219">
            <v>0.21</v>
          </cell>
          <cell r="M3219">
            <v>374</v>
          </cell>
          <cell r="N3219">
            <v>0.74199999999999999</v>
          </cell>
          <cell r="O3219">
            <v>2</v>
          </cell>
          <cell r="P3219">
            <v>4.0000000000000001E-3</v>
          </cell>
        </row>
        <row r="3220">
          <cell r="A3220">
            <v>30512</v>
          </cell>
          <cell r="B3220">
            <v>1983</v>
          </cell>
          <cell r="C3220" t="str">
            <v>Jul</v>
          </cell>
          <cell r="D3220">
            <v>15</v>
          </cell>
          <cell r="F3220">
            <v>1030</v>
          </cell>
          <cell r="G3220">
            <v>2.0430000000000001</v>
          </cell>
          <cell r="H3220">
            <v>146</v>
          </cell>
          <cell r="I3220">
            <v>0.28999999999999998</v>
          </cell>
          <cell r="J3220">
            <v>210</v>
          </cell>
          <cell r="L3220">
            <v>0.21</v>
          </cell>
          <cell r="M3220">
            <v>475</v>
          </cell>
          <cell r="N3220">
            <v>0.94199999999999995</v>
          </cell>
          <cell r="O3220">
            <v>6</v>
          </cell>
          <cell r="P3220">
            <v>1.2E-2</v>
          </cell>
        </row>
        <row r="3221">
          <cell r="A3221">
            <v>30513</v>
          </cell>
          <cell r="B3221">
            <v>1983</v>
          </cell>
          <cell r="C3221" t="str">
            <v>Jul</v>
          </cell>
          <cell r="D3221">
            <v>16</v>
          </cell>
          <cell r="F3221">
            <v>1020</v>
          </cell>
          <cell r="G3221">
            <v>2.0230000000000001</v>
          </cell>
          <cell r="H3221">
            <v>88</v>
          </cell>
          <cell r="I3221">
            <v>0.17499999999999999</v>
          </cell>
          <cell r="J3221">
            <v>210</v>
          </cell>
          <cell r="L3221">
            <v>0.21</v>
          </cell>
          <cell r="M3221">
            <v>423</v>
          </cell>
          <cell r="N3221">
            <v>0.83899999999999997</v>
          </cell>
          <cell r="O3221">
            <v>6</v>
          </cell>
          <cell r="P3221">
            <v>1.2E-2</v>
          </cell>
        </row>
        <row r="3222">
          <cell r="A3222">
            <v>30514</v>
          </cell>
          <cell r="B3222">
            <v>1983</v>
          </cell>
          <cell r="C3222" t="str">
            <v>Jul</v>
          </cell>
          <cell r="D3222">
            <v>17</v>
          </cell>
          <cell r="F3222">
            <v>990</v>
          </cell>
          <cell r="G3222">
            <v>1.964</v>
          </cell>
          <cell r="H3222">
            <v>72</v>
          </cell>
          <cell r="I3222">
            <v>0.14299999999999999</v>
          </cell>
          <cell r="J3222">
            <v>210</v>
          </cell>
          <cell r="L3222">
            <v>0.21</v>
          </cell>
          <cell r="M3222">
            <v>350</v>
          </cell>
          <cell r="N3222">
            <v>0.69399999999999995</v>
          </cell>
          <cell r="O3222">
            <v>7</v>
          </cell>
          <cell r="P3222">
            <v>1.4E-2</v>
          </cell>
        </row>
        <row r="3223">
          <cell r="A3223">
            <v>30515</v>
          </cell>
          <cell r="B3223">
            <v>1983</v>
          </cell>
          <cell r="C3223" t="str">
            <v>Jul</v>
          </cell>
          <cell r="D3223">
            <v>18</v>
          </cell>
          <cell r="F3223">
            <v>990</v>
          </cell>
          <cell r="G3223">
            <v>1.964</v>
          </cell>
          <cell r="H3223">
            <v>124</v>
          </cell>
          <cell r="I3223">
            <v>0.246</v>
          </cell>
          <cell r="J3223">
            <v>210</v>
          </cell>
          <cell r="L3223">
            <v>0.21</v>
          </cell>
          <cell r="M3223">
            <v>291</v>
          </cell>
          <cell r="N3223">
            <v>0.57699999999999996</v>
          </cell>
          <cell r="O3223">
            <v>13</v>
          </cell>
          <cell r="P3223">
            <v>2.5999999999999999E-2</v>
          </cell>
        </row>
        <row r="3224">
          <cell r="A3224">
            <v>30516</v>
          </cell>
          <cell r="B3224">
            <v>1983</v>
          </cell>
          <cell r="C3224" t="str">
            <v>Jul</v>
          </cell>
          <cell r="D3224">
            <v>19</v>
          </cell>
          <cell r="F3224">
            <v>970</v>
          </cell>
          <cell r="G3224">
            <v>1.9239999999999999</v>
          </cell>
          <cell r="H3224">
            <v>164</v>
          </cell>
          <cell r="I3224">
            <v>0.32500000000000001</v>
          </cell>
          <cell r="J3224">
            <v>210</v>
          </cell>
          <cell r="L3224">
            <v>0.21</v>
          </cell>
          <cell r="M3224">
            <v>279</v>
          </cell>
          <cell r="N3224">
            <v>0.55300000000000005</v>
          </cell>
          <cell r="O3224">
            <v>7</v>
          </cell>
          <cell r="P3224">
            <v>1.4E-2</v>
          </cell>
        </row>
        <row r="3225">
          <cell r="A3225">
            <v>30517</v>
          </cell>
          <cell r="B3225">
            <v>1983</v>
          </cell>
          <cell r="C3225" t="str">
            <v>Jul</v>
          </cell>
          <cell r="D3225">
            <v>20</v>
          </cell>
          <cell r="F3225">
            <v>955</v>
          </cell>
          <cell r="G3225">
            <v>1.8939999999999999</v>
          </cell>
          <cell r="H3225">
            <v>167</v>
          </cell>
          <cell r="I3225">
            <v>0.33100000000000002</v>
          </cell>
          <cell r="J3225">
            <v>210</v>
          </cell>
          <cell r="L3225">
            <v>0.21</v>
          </cell>
          <cell r="M3225">
            <v>279</v>
          </cell>
          <cell r="N3225">
            <v>0.55300000000000005</v>
          </cell>
          <cell r="O3225">
            <v>7</v>
          </cell>
          <cell r="P3225">
            <v>1.4E-2</v>
          </cell>
        </row>
        <row r="3226">
          <cell r="A3226">
            <v>30518</v>
          </cell>
          <cell r="B3226">
            <v>1983</v>
          </cell>
          <cell r="C3226" t="str">
            <v>Jul</v>
          </cell>
          <cell r="D3226">
            <v>21</v>
          </cell>
          <cell r="F3226">
            <v>970</v>
          </cell>
          <cell r="G3226">
            <v>1.9239999999999999</v>
          </cell>
          <cell r="H3226">
            <v>139</v>
          </cell>
          <cell r="I3226">
            <v>0.27600000000000002</v>
          </cell>
          <cell r="J3226">
            <v>210</v>
          </cell>
          <cell r="L3226">
            <v>0.21</v>
          </cell>
          <cell r="M3226">
            <v>200</v>
          </cell>
          <cell r="N3226">
            <v>0.39700000000000002</v>
          </cell>
          <cell r="O3226">
            <v>3</v>
          </cell>
          <cell r="P3226">
            <v>6.0000000000000001E-3</v>
          </cell>
        </row>
        <row r="3227">
          <cell r="A3227">
            <v>30519</v>
          </cell>
          <cell r="B3227">
            <v>1983</v>
          </cell>
          <cell r="C3227" t="str">
            <v>Jul</v>
          </cell>
          <cell r="D3227">
            <v>22</v>
          </cell>
          <cell r="F3227">
            <v>1015</v>
          </cell>
          <cell r="G3227">
            <v>2.0129999999999999</v>
          </cell>
          <cell r="H3227">
            <v>111</v>
          </cell>
          <cell r="I3227">
            <v>0.22</v>
          </cell>
          <cell r="J3227">
            <v>210</v>
          </cell>
          <cell r="L3227">
            <v>0.21</v>
          </cell>
          <cell r="M3227">
            <v>234</v>
          </cell>
          <cell r="N3227">
            <v>0.46400000000000002</v>
          </cell>
          <cell r="O3227">
            <v>2</v>
          </cell>
          <cell r="P3227">
            <v>4.0000000000000001E-3</v>
          </cell>
        </row>
        <row r="3228">
          <cell r="A3228">
            <v>30520</v>
          </cell>
          <cell r="B3228">
            <v>1983</v>
          </cell>
          <cell r="C3228" t="str">
            <v>Jul</v>
          </cell>
          <cell r="D3228">
            <v>23</v>
          </cell>
          <cell r="F3228">
            <v>1015</v>
          </cell>
          <cell r="G3228">
            <v>2.0129999999999999</v>
          </cell>
          <cell r="H3228">
            <v>82</v>
          </cell>
          <cell r="I3228">
            <v>0.16300000000000001</v>
          </cell>
          <cell r="J3228">
            <v>210</v>
          </cell>
          <cell r="L3228">
            <v>0.21</v>
          </cell>
          <cell r="M3228">
            <v>216</v>
          </cell>
          <cell r="N3228">
            <v>0.42799999999999999</v>
          </cell>
          <cell r="O3228">
            <v>2</v>
          </cell>
          <cell r="P3228">
            <v>4.0000000000000001E-3</v>
          </cell>
        </row>
        <row r="3229">
          <cell r="A3229">
            <v>30521</v>
          </cell>
          <cell r="B3229">
            <v>1983</v>
          </cell>
          <cell r="C3229" t="str">
            <v>Jul</v>
          </cell>
          <cell r="D3229">
            <v>24</v>
          </cell>
          <cell r="F3229">
            <v>1000</v>
          </cell>
          <cell r="G3229">
            <v>1.9830000000000001</v>
          </cell>
          <cell r="H3229">
            <v>73</v>
          </cell>
          <cell r="I3229">
            <v>0.14499999999999999</v>
          </cell>
          <cell r="J3229">
            <v>210</v>
          </cell>
          <cell r="L3229">
            <v>0.21</v>
          </cell>
          <cell r="M3229">
            <v>217</v>
          </cell>
          <cell r="N3229">
            <v>0.43</v>
          </cell>
          <cell r="O3229">
            <v>2</v>
          </cell>
          <cell r="P3229">
            <v>4.0000000000000001E-3</v>
          </cell>
        </row>
        <row r="3230">
          <cell r="A3230">
            <v>30522</v>
          </cell>
          <cell r="B3230">
            <v>1983</v>
          </cell>
          <cell r="C3230" t="str">
            <v>Jul</v>
          </cell>
          <cell r="D3230">
            <v>25</v>
          </cell>
          <cell r="F3230">
            <v>1020</v>
          </cell>
          <cell r="G3230">
            <v>2.0230000000000001</v>
          </cell>
          <cell r="H3230">
            <v>84</v>
          </cell>
          <cell r="I3230">
            <v>0.16700000000000001</v>
          </cell>
          <cell r="J3230">
            <v>210</v>
          </cell>
          <cell r="L3230">
            <v>0.21</v>
          </cell>
          <cell r="M3230">
            <v>217</v>
          </cell>
          <cell r="N3230">
            <v>0.43</v>
          </cell>
          <cell r="O3230">
            <v>0</v>
          </cell>
          <cell r="P3230">
            <v>0</v>
          </cell>
        </row>
        <row r="3231">
          <cell r="A3231">
            <v>30523</v>
          </cell>
          <cell r="B3231">
            <v>1983</v>
          </cell>
          <cell r="C3231" t="str">
            <v>Jul</v>
          </cell>
          <cell r="D3231">
            <v>26</v>
          </cell>
          <cell r="F3231">
            <v>995</v>
          </cell>
          <cell r="G3231">
            <v>1.974</v>
          </cell>
          <cell r="H3231">
            <v>100</v>
          </cell>
          <cell r="I3231">
            <v>0.19800000000000001</v>
          </cell>
          <cell r="J3231">
            <v>210</v>
          </cell>
          <cell r="L3231">
            <v>0.21</v>
          </cell>
          <cell r="M3231">
            <v>183</v>
          </cell>
          <cell r="N3231">
            <v>0.36299999999999999</v>
          </cell>
          <cell r="O3231">
            <v>0</v>
          </cell>
          <cell r="P3231">
            <v>0</v>
          </cell>
        </row>
        <row r="3232">
          <cell r="A3232">
            <v>30524</v>
          </cell>
          <cell r="B3232">
            <v>1983</v>
          </cell>
          <cell r="C3232" t="str">
            <v>Jul</v>
          </cell>
          <cell r="D3232">
            <v>27</v>
          </cell>
          <cell r="F3232">
            <v>990</v>
          </cell>
          <cell r="G3232">
            <v>1.964</v>
          </cell>
          <cell r="H3232">
            <v>106</v>
          </cell>
          <cell r="I3232">
            <v>0.21</v>
          </cell>
          <cell r="J3232">
            <v>210</v>
          </cell>
          <cell r="L3232">
            <v>0.21</v>
          </cell>
          <cell r="M3232">
            <v>184</v>
          </cell>
          <cell r="N3232">
            <v>0.36499999999999999</v>
          </cell>
          <cell r="O3232">
            <v>6</v>
          </cell>
          <cell r="P3232">
            <v>1.2E-2</v>
          </cell>
        </row>
        <row r="3233">
          <cell r="A3233">
            <v>30525</v>
          </cell>
          <cell r="B3233">
            <v>1983</v>
          </cell>
          <cell r="C3233" t="str">
            <v>Jul</v>
          </cell>
          <cell r="D3233">
            <v>28</v>
          </cell>
          <cell r="F3233">
            <v>1010</v>
          </cell>
          <cell r="G3233">
            <v>2.0030000000000001</v>
          </cell>
          <cell r="H3233">
            <v>116</v>
          </cell>
          <cell r="I3233">
            <v>0.23</v>
          </cell>
          <cell r="J3233">
            <v>210</v>
          </cell>
          <cell r="L3233">
            <v>0.21</v>
          </cell>
          <cell r="M3233">
            <v>181</v>
          </cell>
          <cell r="N3233">
            <v>0.35899999999999999</v>
          </cell>
          <cell r="O3233">
            <v>12</v>
          </cell>
          <cell r="P3233">
            <v>2.4E-2</v>
          </cell>
        </row>
        <row r="3234">
          <cell r="A3234">
            <v>30526</v>
          </cell>
          <cell r="B3234">
            <v>1983</v>
          </cell>
          <cell r="C3234" t="str">
            <v>Jul</v>
          </cell>
          <cell r="D3234">
            <v>29</v>
          </cell>
          <cell r="F3234">
            <v>1020</v>
          </cell>
          <cell r="G3234">
            <v>2.0230000000000001</v>
          </cell>
          <cell r="H3234">
            <v>132</v>
          </cell>
          <cell r="I3234">
            <v>0.26200000000000001</v>
          </cell>
          <cell r="J3234">
            <v>210</v>
          </cell>
          <cell r="L3234">
            <v>0.21</v>
          </cell>
          <cell r="M3234">
            <v>167</v>
          </cell>
          <cell r="N3234">
            <v>0.33100000000000002</v>
          </cell>
          <cell r="O3234">
            <v>12</v>
          </cell>
          <cell r="P3234">
            <v>2.4E-2</v>
          </cell>
        </row>
        <row r="3235">
          <cell r="A3235">
            <v>30527</v>
          </cell>
          <cell r="B3235">
            <v>1983</v>
          </cell>
          <cell r="C3235" t="str">
            <v>Jul</v>
          </cell>
          <cell r="D3235">
            <v>30</v>
          </cell>
          <cell r="F3235">
            <v>1015</v>
          </cell>
          <cell r="G3235">
            <v>2.0129999999999999</v>
          </cell>
          <cell r="H3235">
            <v>140</v>
          </cell>
          <cell r="I3235">
            <v>0.27800000000000002</v>
          </cell>
          <cell r="J3235">
            <v>210</v>
          </cell>
          <cell r="L3235">
            <v>0.21</v>
          </cell>
          <cell r="M3235">
            <v>179</v>
          </cell>
          <cell r="N3235">
            <v>0.35499999999999998</v>
          </cell>
          <cell r="O3235">
            <v>3</v>
          </cell>
          <cell r="P3235">
            <v>6.0000000000000001E-3</v>
          </cell>
        </row>
        <row r="3236">
          <cell r="A3236">
            <v>30528</v>
          </cell>
          <cell r="B3236">
            <v>1983</v>
          </cell>
          <cell r="C3236" t="str">
            <v>Jul</v>
          </cell>
          <cell r="D3236">
            <v>31</v>
          </cell>
          <cell r="F3236">
            <v>975</v>
          </cell>
          <cell r="G3236">
            <v>1.9339999999999999</v>
          </cell>
          <cell r="H3236">
            <v>153</v>
          </cell>
          <cell r="I3236">
            <v>0.30299999999999999</v>
          </cell>
          <cell r="J3236">
            <v>210</v>
          </cell>
          <cell r="L3236">
            <v>0.21</v>
          </cell>
          <cell r="M3236">
            <v>166</v>
          </cell>
          <cell r="N3236">
            <v>0.32900000000000001</v>
          </cell>
          <cell r="O3236">
            <v>5</v>
          </cell>
          <cell r="P3236">
            <v>0.01</v>
          </cell>
        </row>
        <row r="3237">
          <cell r="A3237">
            <v>30529</v>
          </cell>
          <cell r="B3237">
            <v>1983</v>
          </cell>
          <cell r="C3237" t="str">
            <v>Aug</v>
          </cell>
          <cell r="D3237">
            <v>1</v>
          </cell>
          <cell r="F3237">
            <v>1000</v>
          </cell>
          <cell r="G3237">
            <v>1.9830000000000001</v>
          </cell>
          <cell r="H3237">
            <v>180</v>
          </cell>
          <cell r="I3237">
            <v>0.35699999999999998</v>
          </cell>
          <cell r="J3237">
            <v>210</v>
          </cell>
          <cell r="L3237">
            <v>0.21</v>
          </cell>
          <cell r="M3237">
            <v>150</v>
          </cell>
          <cell r="N3237">
            <v>0.29799999999999999</v>
          </cell>
          <cell r="O3237">
            <v>20</v>
          </cell>
          <cell r="P3237">
            <v>0.04</v>
          </cell>
        </row>
        <row r="3238">
          <cell r="A3238">
            <v>30530</v>
          </cell>
          <cell r="B3238">
            <v>1983</v>
          </cell>
          <cell r="C3238" t="str">
            <v>Aug</v>
          </cell>
          <cell r="D3238">
            <v>2</v>
          </cell>
          <cell r="F3238">
            <v>910</v>
          </cell>
          <cell r="G3238">
            <v>1.8049999999999999</v>
          </cell>
          <cell r="H3238">
            <v>204</v>
          </cell>
          <cell r="I3238">
            <v>0.40500000000000003</v>
          </cell>
          <cell r="J3238">
            <v>210</v>
          </cell>
          <cell r="L3238">
            <v>0.21</v>
          </cell>
          <cell r="M3238">
            <v>206</v>
          </cell>
          <cell r="N3238">
            <v>0.40899999999999997</v>
          </cell>
          <cell r="O3238">
            <v>0</v>
          </cell>
          <cell r="P3238">
            <v>0</v>
          </cell>
        </row>
        <row r="3239">
          <cell r="A3239">
            <v>30531</v>
          </cell>
          <cell r="B3239">
            <v>1983</v>
          </cell>
          <cell r="C3239" t="str">
            <v>Aug</v>
          </cell>
          <cell r="D3239">
            <v>3</v>
          </cell>
          <cell r="F3239">
            <v>910</v>
          </cell>
          <cell r="G3239">
            <v>1.8049999999999999</v>
          </cell>
          <cell r="H3239">
            <v>206</v>
          </cell>
          <cell r="I3239">
            <v>0.40899999999999997</v>
          </cell>
          <cell r="J3239">
            <v>210</v>
          </cell>
          <cell r="L3239">
            <v>0.21</v>
          </cell>
          <cell r="M3239">
            <v>219</v>
          </cell>
          <cell r="N3239">
            <v>0.434</v>
          </cell>
          <cell r="O3239">
            <v>0</v>
          </cell>
          <cell r="P3239">
            <v>0</v>
          </cell>
        </row>
        <row r="3240">
          <cell r="A3240">
            <v>30532</v>
          </cell>
          <cell r="B3240">
            <v>1983</v>
          </cell>
          <cell r="C3240" t="str">
            <v>Aug</v>
          </cell>
          <cell r="D3240">
            <v>4</v>
          </cell>
          <cell r="F3240">
            <v>950</v>
          </cell>
          <cell r="G3240">
            <v>1.8839999999999999</v>
          </cell>
          <cell r="H3240">
            <v>198</v>
          </cell>
          <cell r="I3240">
            <v>0.39300000000000002</v>
          </cell>
          <cell r="J3240">
            <v>210</v>
          </cell>
          <cell r="L3240">
            <v>0.21</v>
          </cell>
          <cell r="M3240">
            <v>200</v>
          </cell>
          <cell r="N3240">
            <v>0.39700000000000002</v>
          </cell>
          <cell r="O3240">
            <v>11</v>
          </cell>
          <cell r="P3240">
            <v>2.1999999999999999E-2</v>
          </cell>
        </row>
        <row r="3241">
          <cell r="A3241">
            <v>30533</v>
          </cell>
          <cell r="B3241">
            <v>1983</v>
          </cell>
          <cell r="C3241" t="str">
            <v>Aug</v>
          </cell>
          <cell r="D3241">
            <v>5</v>
          </cell>
          <cell r="F3241">
            <v>920</v>
          </cell>
          <cell r="G3241">
            <v>1.825</v>
          </cell>
          <cell r="H3241">
            <v>184</v>
          </cell>
          <cell r="I3241">
            <v>0.36499999999999999</v>
          </cell>
          <cell r="J3241">
            <v>210</v>
          </cell>
          <cell r="L3241">
            <v>0.21</v>
          </cell>
          <cell r="M3241">
            <v>185</v>
          </cell>
          <cell r="N3241">
            <v>0.36699999999999999</v>
          </cell>
          <cell r="O3241">
            <v>12</v>
          </cell>
          <cell r="P3241">
            <v>2.4E-2</v>
          </cell>
        </row>
        <row r="3242">
          <cell r="A3242">
            <v>30534</v>
          </cell>
          <cell r="B3242">
            <v>1983</v>
          </cell>
          <cell r="C3242" t="str">
            <v>Aug</v>
          </cell>
          <cell r="D3242">
            <v>6</v>
          </cell>
          <cell r="F3242">
            <v>910</v>
          </cell>
          <cell r="G3242">
            <v>1.8049999999999999</v>
          </cell>
          <cell r="H3242">
            <v>175</v>
          </cell>
          <cell r="I3242">
            <v>0.34699999999999998</v>
          </cell>
          <cell r="J3242">
            <v>210</v>
          </cell>
          <cell r="L3242">
            <v>0.21</v>
          </cell>
          <cell r="M3242">
            <v>164</v>
          </cell>
          <cell r="N3242">
            <v>0.32500000000000001</v>
          </cell>
          <cell r="O3242">
            <v>12</v>
          </cell>
          <cell r="P3242">
            <v>2.4E-2</v>
          </cell>
        </row>
        <row r="3243">
          <cell r="A3243">
            <v>30535</v>
          </cell>
          <cell r="B3243">
            <v>1983</v>
          </cell>
          <cell r="C3243" t="str">
            <v>Aug</v>
          </cell>
          <cell r="D3243">
            <v>7</v>
          </cell>
          <cell r="F3243">
            <v>915</v>
          </cell>
          <cell r="G3243">
            <v>1.8149999999999999</v>
          </cell>
          <cell r="H3243">
            <v>193</v>
          </cell>
          <cell r="I3243">
            <v>0.38300000000000001</v>
          </cell>
          <cell r="J3243">
            <v>210</v>
          </cell>
          <cell r="L3243">
            <v>0.21</v>
          </cell>
          <cell r="M3243">
            <v>150</v>
          </cell>
          <cell r="N3243">
            <v>0.29799999999999999</v>
          </cell>
          <cell r="O3243">
            <v>12</v>
          </cell>
          <cell r="P3243">
            <v>2.4E-2</v>
          </cell>
        </row>
        <row r="3244">
          <cell r="A3244">
            <v>30536</v>
          </cell>
          <cell r="B3244">
            <v>1983</v>
          </cell>
          <cell r="C3244" t="str">
            <v>Aug</v>
          </cell>
          <cell r="D3244">
            <v>8</v>
          </cell>
          <cell r="F3244">
            <v>865</v>
          </cell>
          <cell r="G3244">
            <v>1.716</v>
          </cell>
          <cell r="H3244">
            <v>210</v>
          </cell>
          <cell r="I3244">
            <v>0.41699999999999998</v>
          </cell>
          <cell r="J3244">
            <v>166.3</v>
          </cell>
          <cell r="L3244">
            <v>0.16600000000000001</v>
          </cell>
          <cell r="M3244">
            <v>165</v>
          </cell>
          <cell r="N3244">
            <v>0.32700000000000001</v>
          </cell>
          <cell r="O3244">
            <v>10</v>
          </cell>
          <cell r="P3244">
            <v>0.02</v>
          </cell>
        </row>
        <row r="3245">
          <cell r="A3245">
            <v>30537</v>
          </cell>
          <cell r="B3245">
            <v>1983</v>
          </cell>
          <cell r="C3245" t="str">
            <v>Aug</v>
          </cell>
          <cell r="D3245">
            <v>9</v>
          </cell>
          <cell r="F3245">
            <v>895</v>
          </cell>
          <cell r="G3245">
            <v>1.7749999999999999</v>
          </cell>
          <cell r="H3245">
            <v>228</v>
          </cell>
          <cell r="I3245">
            <v>0.45200000000000001</v>
          </cell>
          <cell r="J3245">
            <v>140</v>
          </cell>
          <cell r="L3245">
            <v>0.14000000000000001</v>
          </cell>
          <cell r="M3245">
            <v>183</v>
          </cell>
          <cell r="N3245">
            <v>0.36299999999999999</v>
          </cell>
          <cell r="O3245">
            <v>0</v>
          </cell>
          <cell r="P3245">
            <v>0</v>
          </cell>
        </row>
        <row r="3246">
          <cell r="A3246">
            <v>30538</v>
          </cell>
          <cell r="B3246">
            <v>1983</v>
          </cell>
          <cell r="C3246" t="str">
            <v>Aug</v>
          </cell>
          <cell r="D3246">
            <v>10</v>
          </cell>
          <cell r="F3246">
            <v>945</v>
          </cell>
          <cell r="G3246">
            <v>1.8740000000000001</v>
          </cell>
          <cell r="H3246">
            <v>231</v>
          </cell>
          <cell r="I3246">
            <v>0.45800000000000002</v>
          </cell>
          <cell r="J3246">
            <v>186.7</v>
          </cell>
          <cell r="L3246">
            <v>0.187</v>
          </cell>
          <cell r="M3246">
            <v>150</v>
          </cell>
          <cell r="N3246">
            <v>0.29799999999999999</v>
          </cell>
          <cell r="O3246">
            <v>7</v>
          </cell>
          <cell r="P3246">
            <v>1.4E-2</v>
          </cell>
        </row>
        <row r="3247">
          <cell r="A3247">
            <v>30539</v>
          </cell>
          <cell r="B3247">
            <v>1983</v>
          </cell>
          <cell r="C3247" t="str">
            <v>Aug</v>
          </cell>
          <cell r="D3247">
            <v>11</v>
          </cell>
          <cell r="F3247">
            <v>935</v>
          </cell>
          <cell r="G3247">
            <v>1.855</v>
          </cell>
          <cell r="H3247">
            <v>203</v>
          </cell>
          <cell r="I3247">
            <v>0.40300000000000002</v>
          </cell>
          <cell r="J3247">
            <v>210</v>
          </cell>
          <cell r="L3247">
            <v>0.21</v>
          </cell>
          <cell r="M3247">
            <v>150</v>
          </cell>
          <cell r="N3247">
            <v>0.29799999999999999</v>
          </cell>
          <cell r="O3247">
            <v>5</v>
          </cell>
          <cell r="P3247">
            <v>0.01</v>
          </cell>
        </row>
        <row r="3248">
          <cell r="A3248">
            <v>30540</v>
          </cell>
          <cell r="B3248">
            <v>1983</v>
          </cell>
          <cell r="C3248" t="str">
            <v>Aug</v>
          </cell>
          <cell r="D3248">
            <v>12</v>
          </cell>
          <cell r="F3248">
            <v>945</v>
          </cell>
          <cell r="G3248">
            <v>1.8740000000000001</v>
          </cell>
          <cell r="H3248">
            <v>178</v>
          </cell>
          <cell r="I3248">
            <v>0.35299999999999998</v>
          </cell>
          <cell r="J3248">
            <v>210</v>
          </cell>
          <cell r="L3248">
            <v>0.21</v>
          </cell>
          <cell r="M3248">
            <v>150</v>
          </cell>
          <cell r="N3248">
            <v>0.29799999999999999</v>
          </cell>
          <cell r="O3248">
            <v>6</v>
          </cell>
          <cell r="P3248">
            <v>1.2E-2</v>
          </cell>
        </row>
        <row r="3249">
          <cell r="A3249">
            <v>30541</v>
          </cell>
          <cell r="B3249">
            <v>1983</v>
          </cell>
          <cell r="C3249" t="str">
            <v>Aug</v>
          </cell>
          <cell r="D3249">
            <v>13</v>
          </cell>
          <cell r="F3249">
            <v>905</v>
          </cell>
          <cell r="G3249">
            <v>1.7949999999999999</v>
          </cell>
          <cell r="H3249">
            <v>175</v>
          </cell>
          <cell r="I3249">
            <v>0.34699999999999998</v>
          </cell>
          <cell r="J3249">
            <v>166.3</v>
          </cell>
          <cell r="L3249">
            <v>0.16600000000000001</v>
          </cell>
          <cell r="M3249">
            <v>150</v>
          </cell>
          <cell r="N3249">
            <v>0.29799999999999999</v>
          </cell>
          <cell r="O3249">
            <v>1</v>
          </cell>
          <cell r="P3249">
            <v>2E-3</v>
          </cell>
        </row>
        <row r="3250">
          <cell r="A3250">
            <v>30542</v>
          </cell>
          <cell r="B3250">
            <v>1983</v>
          </cell>
          <cell r="C3250" t="str">
            <v>Aug</v>
          </cell>
          <cell r="D3250">
            <v>14</v>
          </cell>
          <cell r="F3250">
            <v>875</v>
          </cell>
          <cell r="G3250">
            <v>1.736</v>
          </cell>
          <cell r="H3250">
            <v>191</v>
          </cell>
          <cell r="I3250">
            <v>0.379</v>
          </cell>
          <cell r="J3250">
            <v>140</v>
          </cell>
          <cell r="L3250">
            <v>0.14000000000000001</v>
          </cell>
          <cell r="M3250">
            <v>150</v>
          </cell>
          <cell r="N3250">
            <v>0.29799999999999999</v>
          </cell>
          <cell r="O3250">
            <v>3</v>
          </cell>
          <cell r="P3250">
            <v>6.0000000000000001E-3</v>
          </cell>
        </row>
        <row r="3251">
          <cell r="A3251">
            <v>30543</v>
          </cell>
          <cell r="B3251">
            <v>1983</v>
          </cell>
          <cell r="C3251" t="str">
            <v>Aug</v>
          </cell>
          <cell r="D3251">
            <v>15</v>
          </cell>
          <cell r="F3251">
            <v>875</v>
          </cell>
          <cell r="G3251">
            <v>1.736</v>
          </cell>
          <cell r="H3251">
            <v>214</v>
          </cell>
          <cell r="I3251">
            <v>0.42399999999999999</v>
          </cell>
          <cell r="J3251">
            <v>140</v>
          </cell>
          <cell r="L3251">
            <v>0.14000000000000001</v>
          </cell>
          <cell r="M3251">
            <v>117</v>
          </cell>
          <cell r="N3251">
            <v>0.23200000000000001</v>
          </cell>
          <cell r="O3251">
            <v>1</v>
          </cell>
          <cell r="P3251">
            <v>2E-3</v>
          </cell>
        </row>
        <row r="3252">
          <cell r="A3252">
            <v>30544</v>
          </cell>
          <cell r="B3252">
            <v>1983</v>
          </cell>
          <cell r="C3252" t="str">
            <v>Aug</v>
          </cell>
          <cell r="D3252">
            <v>16</v>
          </cell>
          <cell r="F3252">
            <v>860</v>
          </cell>
          <cell r="G3252">
            <v>1.706</v>
          </cell>
          <cell r="H3252">
            <v>228</v>
          </cell>
          <cell r="I3252">
            <v>0.45200000000000001</v>
          </cell>
          <cell r="J3252">
            <v>140</v>
          </cell>
          <cell r="L3252">
            <v>0.14000000000000001</v>
          </cell>
          <cell r="M3252">
            <v>81</v>
          </cell>
          <cell r="N3252">
            <v>0.161</v>
          </cell>
          <cell r="O3252">
            <v>0</v>
          </cell>
          <cell r="P3252">
            <v>0</v>
          </cell>
        </row>
        <row r="3253">
          <cell r="A3253">
            <v>30545</v>
          </cell>
          <cell r="B3253">
            <v>1983</v>
          </cell>
          <cell r="C3253" t="str">
            <v>Aug</v>
          </cell>
          <cell r="D3253">
            <v>17</v>
          </cell>
          <cell r="F3253">
            <v>865</v>
          </cell>
          <cell r="G3253">
            <v>1.716</v>
          </cell>
          <cell r="H3253">
            <v>228</v>
          </cell>
          <cell r="I3253">
            <v>0.45200000000000001</v>
          </cell>
          <cell r="J3253">
            <v>140</v>
          </cell>
          <cell r="L3253">
            <v>0.14000000000000001</v>
          </cell>
          <cell r="M3253">
            <v>83</v>
          </cell>
          <cell r="N3253">
            <v>0.16500000000000001</v>
          </cell>
          <cell r="O3253">
            <v>2</v>
          </cell>
          <cell r="P3253">
            <v>4.0000000000000001E-3</v>
          </cell>
        </row>
        <row r="3254">
          <cell r="A3254">
            <v>30546</v>
          </cell>
          <cell r="B3254">
            <v>1983</v>
          </cell>
          <cell r="C3254" t="str">
            <v>Aug</v>
          </cell>
          <cell r="D3254">
            <v>18</v>
          </cell>
          <cell r="F3254">
            <v>895</v>
          </cell>
          <cell r="G3254">
            <v>1.7749999999999999</v>
          </cell>
          <cell r="H3254">
            <v>227</v>
          </cell>
          <cell r="I3254">
            <v>0.45</v>
          </cell>
          <cell r="J3254">
            <v>140</v>
          </cell>
          <cell r="L3254">
            <v>0.14000000000000001</v>
          </cell>
          <cell r="M3254">
            <v>100</v>
          </cell>
          <cell r="N3254">
            <v>0.19800000000000001</v>
          </cell>
          <cell r="O3254">
            <v>0</v>
          </cell>
          <cell r="P3254">
            <v>0</v>
          </cell>
        </row>
        <row r="3255">
          <cell r="A3255">
            <v>30547</v>
          </cell>
          <cell r="B3255">
            <v>1983</v>
          </cell>
          <cell r="C3255" t="str">
            <v>Aug</v>
          </cell>
          <cell r="D3255">
            <v>19</v>
          </cell>
          <cell r="F3255">
            <v>955</v>
          </cell>
          <cell r="G3255">
            <v>1.8939999999999999</v>
          </cell>
          <cell r="H3255">
            <v>222</v>
          </cell>
          <cell r="I3255">
            <v>0.44</v>
          </cell>
          <cell r="J3255">
            <v>140</v>
          </cell>
          <cell r="L3255">
            <v>0.14000000000000001</v>
          </cell>
          <cell r="M3255">
            <v>40</v>
          </cell>
          <cell r="N3255">
            <v>7.9000000000000001E-2</v>
          </cell>
          <cell r="O3255">
            <v>0</v>
          </cell>
          <cell r="P3255">
            <v>0</v>
          </cell>
        </row>
        <row r="3256">
          <cell r="A3256">
            <v>30548</v>
          </cell>
          <cell r="B3256">
            <v>1983</v>
          </cell>
          <cell r="C3256" t="str">
            <v>Aug</v>
          </cell>
          <cell r="D3256">
            <v>20</v>
          </cell>
          <cell r="F3256">
            <v>775</v>
          </cell>
          <cell r="G3256">
            <v>1.5369999999999999</v>
          </cell>
          <cell r="H3256">
            <v>262</v>
          </cell>
          <cell r="I3256">
            <v>0.52</v>
          </cell>
          <cell r="J3256">
            <v>140</v>
          </cell>
          <cell r="L3256">
            <v>0.14000000000000001</v>
          </cell>
          <cell r="M3256">
            <v>0</v>
          </cell>
          <cell r="N3256">
            <v>0</v>
          </cell>
          <cell r="O3256">
            <v>10</v>
          </cell>
          <cell r="P3256">
            <v>0.02</v>
          </cell>
        </row>
        <row r="3257">
          <cell r="A3257">
            <v>30549</v>
          </cell>
          <cell r="B3257">
            <v>1983</v>
          </cell>
          <cell r="C3257" t="str">
            <v>Aug</v>
          </cell>
          <cell r="D3257">
            <v>21</v>
          </cell>
          <cell r="F3257">
            <v>715</v>
          </cell>
          <cell r="G3257">
            <v>1.4179999999999999</v>
          </cell>
          <cell r="H3257">
            <v>318</v>
          </cell>
          <cell r="I3257">
            <v>0.63100000000000001</v>
          </cell>
          <cell r="J3257">
            <v>140</v>
          </cell>
          <cell r="L3257">
            <v>0.14000000000000001</v>
          </cell>
          <cell r="M3257">
            <v>0</v>
          </cell>
          <cell r="N3257">
            <v>0</v>
          </cell>
          <cell r="O3257">
            <v>7</v>
          </cell>
          <cell r="P3257">
            <v>1.4E-2</v>
          </cell>
        </row>
        <row r="3258">
          <cell r="A3258">
            <v>30550</v>
          </cell>
          <cell r="B3258">
            <v>1983</v>
          </cell>
          <cell r="C3258" t="str">
            <v>Aug</v>
          </cell>
          <cell r="D3258">
            <v>22</v>
          </cell>
          <cell r="F3258">
            <v>665</v>
          </cell>
          <cell r="G3258">
            <v>1.319</v>
          </cell>
          <cell r="H3258">
            <v>334</v>
          </cell>
          <cell r="I3258">
            <v>0.66200000000000003</v>
          </cell>
          <cell r="J3258">
            <v>93.3</v>
          </cell>
          <cell r="L3258">
            <v>9.2999999999999999E-2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</row>
        <row r="3259">
          <cell r="A3259">
            <v>30551</v>
          </cell>
          <cell r="B3259">
            <v>1983</v>
          </cell>
          <cell r="C3259" t="str">
            <v>Aug</v>
          </cell>
          <cell r="D3259">
            <v>23</v>
          </cell>
          <cell r="F3259">
            <v>500</v>
          </cell>
          <cell r="G3259">
            <v>0.99199999999999999</v>
          </cell>
          <cell r="H3259">
            <v>393</v>
          </cell>
          <cell r="I3259">
            <v>0.78</v>
          </cell>
          <cell r="J3259">
            <v>70</v>
          </cell>
          <cell r="L3259">
            <v>7.0000000000000007E-2</v>
          </cell>
          <cell r="M3259">
            <v>0</v>
          </cell>
          <cell r="N3259">
            <v>0</v>
          </cell>
          <cell r="O3259">
            <v>10</v>
          </cell>
          <cell r="P3259">
            <v>0.02</v>
          </cell>
        </row>
        <row r="3260">
          <cell r="A3260">
            <v>30552</v>
          </cell>
          <cell r="B3260">
            <v>1983</v>
          </cell>
          <cell r="C3260" t="str">
            <v>Aug</v>
          </cell>
          <cell r="D3260">
            <v>24</v>
          </cell>
          <cell r="F3260">
            <v>490</v>
          </cell>
          <cell r="G3260">
            <v>0.97199999999999998</v>
          </cell>
          <cell r="H3260">
            <v>424</v>
          </cell>
          <cell r="I3260">
            <v>0.84099999999999997</v>
          </cell>
          <cell r="J3260">
            <v>23.3</v>
          </cell>
          <cell r="L3260">
            <v>2.3E-2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</row>
        <row r="3261">
          <cell r="A3261">
            <v>30553</v>
          </cell>
          <cell r="B3261">
            <v>1983</v>
          </cell>
          <cell r="C3261" t="str">
            <v>Aug</v>
          </cell>
          <cell r="D3261">
            <v>25</v>
          </cell>
          <cell r="F3261">
            <v>490</v>
          </cell>
          <cell r="G3261">
            <v>0.97199999999999998</v>
          </cell>
          <cell r="H3261">
            <v>396</v>
          </cell>
          <cell r="I3261">
            <v>0.78500000000000003</v>
          </cell>
          <cell r="J3261">
            <v>0</v>
          </cell>
          <cell r="L3261">
            <v>0</v>
          </cell>
          <cell r="M3261">
            <v>0</v>
          </cell>
          <cell r="N3261">
            <v>0</v>
          </cell>
          <cell r="O3261">
            <v>3</v>
          </cell>
          <cell r="P3261">
            <v>6.0000000000000001E-3</v>
          </cell>
        </row>
        <row r="3262">
          <cell r="A3262">
            <v>30554</v>
          </cell>
          <cell r="B3262">
            <v>1983</v>
          </cell>
          <cell r="C3262" t="str">
            <v>Aug</v>
          </cell>
          <cell r="D3262">
            <v>26</v>
          </cell>
          <cell r="F3262">
            <v>495</v>
          </cell>
          <cell r="G3262">
            <v>0.98199999999999998</v>
          </cell>
          <cell r="H3262">
            <v>344</v>
          </cell>
          <cell r="I3262">
            <v>0.68200000000000005</v>
          </cell>
          <cell r="J3262">
            <v>0</v>
          </cell>
          <cell r="L3262">
            <v>0</v>
          </cell>
          <cell r="M3262">
            <v>0</v>
          </cell>
          <cell r="N3262">
            <v>0</v>
          </cell>
          <cell r="O3262">
            <v>3</v>
          </cell>
          <cell r="P3262">
            <v>6.0000000000000001E-3</v>
          </cell>
        </row>
        <row r="3263">
          <cell r="A3263">
            <v>30555</v>
          </cell>
          <cell r="B3263">
            <v>1983</v>
          </cell>
          <cell r="C3263" t="str">
            <v>Aug</v>
          </cell>
          <cell r="D3263">
            <v>27</v>
          </cell>
          <cell r="F3263">
            <v>485</v>
          </cell>
          <cell r="G3263">
            <v>0.96199999999999997</v>
          </cell>
          <cell r="H3263">
            <v>288</v>
          </cell>
          <cell r="I3263">
            <v>0.57099999999999995</v>
          </cell>
          <cell r="J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3</v>
          </cell>
          <cell r="P3263">
            <v>6.0000000000000001E-3</v>
          </cell>
        </row>
        <row r="3264">
          <cell r="A3264">
            <v>30556</v>
          </cell>
          <cell r="B3264">
            <v>1983</v>
          </cell>
          <cell r="C3264" t="str">
            <v>Aug</v>
          </cell>
          <cell r="D3264">
            <v>28</v>
          </cell>
          <cell r="F3264">
            <v>495</v>
          </cell>
          <cell r="G3264">
            <v>0.98199999999999998</v>
          </cell>
          <cell r="H3264">
            <v>276</v>
          </cell>
          <cell r="I3264">
            <v>0.54700000000000004</v>
          </cell>
          <cell r="J3264">
            <v>0</v>
          </cell>
          <cell r="L3264">
            <v>0</v>
          </cell>
          <cell r="M3264">
            <v>48</v>
          </cell>
          <cell r="N3264">
            <v>9.5000000000000001E-2</v>
          </cell>
          <cell r="O3264">
            <v>3</v>
          </cell>
          <cell r="P3264">
            <v>6.0000000000000001E-3</v>
          </cell>
        </row>
        <row r="3265">
          <cell r="A3265">
            <v>30557</v>
          </cell>
          <cell r="B3265">
            <v>1983</v>
          </cell>
          <cell r="C3265" t="str">
            <v>Aug</v>
          </cell>
          <cell r="D3265">
            <v>29</v>
          </cell>
          <cell r="F3265">
            <v>555</v>
          </cell>
          <cell r="G3265">
            <v>1.101</v>
          </cell>
          <cell r="H3265">
            <v>226</v>
          </cell>
          <cell r="I3265">
            <v>0.44800000000000001</v>
          </cell>
          <cell r="J3265">
            <v>0</v>
          </cell>
          <cell r="L3265">
            <v>0</v>
          </cell>
          <cell r="M3265">
            <v>83</v>
          </cell>
          <cell r="N3265">
            <v>0.16500000000000001</v>
          </cell>
          <cell r="O3265">
            <v>5</v>
          </cell>
          <cell r="P3265">
            <v>0.01</v>
          </cell>
        </row>
        <row r="3266">
          <cell r="A3266">
            <v>30558</v>
          </cell>
          <cell r="B3266">
            <v>1983</v>
          </cell>
          <cell r="C3266" t="str">
            <v>Aug</v>
          </cell>
          <cell r="D3266">
            <v>30</v>
          </cell>
          <cell r="F3266">
            <v>595</v>
          </cell>
          <cell r="G3266">
            <v>1.18</v>
          </cell>
          <cell r="H3266">
            <v>211</v>
          </cell>
          <cell r="I3266">
            <v>0.41899999999999998</v>
          </cell>
          <cell r="J3266">
            <v>0</v>
          </cell>
          <cell r="L3266">
            <v>0</v>
          </cell>
          <cell r="M3266">
            <v>135</v>
          </cell>
          <cell r="N3266">
            <v>0.26800000000000002</v>
          </cell>
          <cell r="O3266">
            <v>5</v>
          </cell>
          <cell r="P3266">
            <v>0.01</v>
          </cell>
        </row>
        <row r="3267">
          <cell r="A3267">
            <v>30559</v>
          </cell>
          <cell r="B3267">
            <v>1983</v>
          </cell>
          <cell r="C3267" t="str">
            <v>Aug</v>
          </cell>
          <cell r="D3267">
            <v>31</v>
          </cell>
          <cell r="F3267">
            <v>630</v>
          </cell>
          <cell r="G3267">
            <v>1.25</v>
          </cell>
          <cell r="H3267">
            <v>187</v>
          </cell>
          <cell r="I3267">
            <v>0.371</v>
          </cell>
          <cell r="J3267">
            <v>0</v>
          </cell>
          <cell r="L3267">
            <v>0</v>
          </cell>
          <cell r="M3267">
            <v>235</v>
          </cell>
          <cell r="N3267">
            <v>0.46600000000000003</v>
          </cell>
          <cell r="O3267">
            <v>8</v>
          </cell>
          <cell r="P3267">
            <v>1.6E-2</v>
          </cell>
        </row>
        <row r="3268">
          <cell r="A3268">
            <v>30560</v>
          </cell>
          <cell r="B3268">
            <v>1983</v>
          </cell>
          <cell r="C3268" t="str">
            <v>Sep</v>
          </cell>
          <cell r="D3268">
            <v>1</v>
          </cell>
          <cell r="F3268">
            <v>635</v>
          </cell>
          <cell r="G3268">
            <v>1.26</v>
          </cell>
          <cell r="H3268">
            <v>168</v>
          </cell>
          <cell r="I3268">
            <v>0.33300000000000002</v>
          </cell>
          <cell r="J3268">
            <v>0</v>
          </cell>
          <cell r="L3268">
            <v>0</v>
          </cell>
          <cell r="M3268">
            <v>196</v>
          </cell>
          <cell r="N3268">
            <v>0.38900000000000001</v>
          </cell>
          <cell r="O3268">
            <v>0</v>
          </cell>
          <cell r="P3268">
            <v>0</v>
          </cell>
        </row>
        <row r="3269">
          <cell r="A3269">
            <v>30561</v>
          </cell>
          <cell r="B3269">
            <v>1983</v>
          </cell>
          <cell r="C3269" t="str">
            <v>Sep</v>
          </cell>
          <cell r="D3269">
            <v>2</v>
          </cell>
          <cell r="F3269">
            <v>630</v>
          </cell>
          <cell r="G3269">
            <v>1.25</v>
          </cell>
          <cell r="H3269">
            <v>147</v>
          </cell>
          <cell r="I3269">
            <v>0.29199999999999998</v>
          </cell>
          <cell r="J3269">
            <v>0</v>
          </cell>
          <cell r="L3269">
            <v>0</v>
          </cell>
          <cell r="M3269">
            <v>192</v>
          </cell>
          <cell r="N3269">
            <v>0.38100000000000001</v>
          </cell>
          <cell r="O3269">
            <v>0</v>
          </cell>
          <cell r="P3269">
            <v>0</v>
          </cell>
        </row>
        <row r="3270">
          <cell r="A3270">
            <v>30562</v>
          </cell>
          <cell r="B3270">
            <v>1983</v>
          </cell>
          <cell r="C3270" t="str">
            <v>Sep</v>
          </cell>
          <cell r="D3270">
            <v>3</v>
          </cell>
          <cell r="F3270">
            <v>635</v>
          </cell>
          <cell r="G3270">
            <v>1.26</v>
          </cell>
          <cell r="H3270">
            <v>140</v>
          </cell>
          <cell r="I3270">
            <v>0.27800000000000002</v>
          </cell>
          <cell r="J3270">
            <v>0</v>
          </cell>
          <cell r="L3270">
            <v>0</v>
          </cell>
          <cell r="M3270">
            <v>135</v>
          </cell>
          <cell r="N3270">
            <v>0.26800000000000002</v>
          </cell>
          <cell r="O3270">
            <v>0</v>
          </cell>
          <cell r="P3270">
            <v>0</v>
          </cell>
        </row>
        <row r="3271">
          <cell r="A3271">
            <v>30563</v>
          </cell>
          <cell r="B3271">
            <v>1983</v>
          </cell>
          <cell r="C3271" t="str">
            <v>Sep</v>
          </cell>
          <cell r="D3271">
            <v>4</v>
          </cell>
          <cell r="F3271">
            <v>640</v>
          </cell>
          <cell r="G3271">
            <v>1.2689999999999999</v>
          </cell>
          <cell r="H3271">
            <v>143</v>
          </cell>
          <cell r="I3271">
            <v>0.28399999999999997</v>
          </cell>
          <cell r="J3271">
            <v>0</v>
          </cell>
          <cell r="L3271">
            <v>0</v>
          </cell>
          <cell r="M3271">
            <v>124</v>
          </cell>
          <cell r="N3271">
            <v>0.246</v>
          </cell>
          <cell r="O3271">
            <v>0</v>
          </cell>
          <cell r="P3271">
            <v>0</v>
          </cell>
        </row>
        <row r="3272">
          <cell r="A3272">
            <v>30564</v>
          </cell>
          <cell r="B3272">
            <v>1983</v>
          </cell>
          <cell r="C3272" t="str">
            <v>Sep</v>
          </cell>
          <cell r="D3272">
            <v>5</v>
          </cell>
          <cell r="F3272">
            <v>680</v>
          </cell>
          <cell r="G3272">
            <v>1.349</v>
          </cell>
          <cell r="H3272">
            <v>148</v>
          </cell>
          <cell r="I3272">
            <v>0.29399999999999998</v>
          </cell>
          <cell r="J3272">
            <v>0</v>
          </cell>
          <cell r="L3272">
            <v>0</v>
          </cell>
          <cell r="M3272">
            <v>150</v>
          </cell>
          <cell r="N3272">
            <v>0.29799999999999999</v>
          </cell>
          <cell r="O3272">
            <v>0</v>
          </cell>
          <cell r="P3272">
            <v>0</v>
          </cell>
        </row>
        <row r="3273">
          <cell r="A3273">
            <v>30565</v>
          </cell>
          <cell r="B3273">
            <v>1983</v>
          </cell>
          <cell r="C3273" t="str">
            <v>Sep</v>
          </cell>
          <cell r="D3273">
            <v>6</v>
          </cell>
          <cell r="F3273">
            <v>710</v>
          </cell>
          <cell r="G3273">
            <v>1.4079999999999999</v>
          </cell>
          <cell r="H3273">
            <v>173</v>
          </cell>
          <cell r="I3273">
            <v>0.34300000000000003</v>
          </cell>
          <cell r="J3273">
            <v>46.7</v>
          </cell>
          <cell r="L3273">
            <v>4.7E-2</v>
          </cell>
          <cell r="M3273">
            <v>185</v>
          </cell>
          <cell r="N3273">
            <v>0.36699999999999999</v>
          </cell>
          <cell r="O3273">
            <v>7</v>
          </cell>
          <cell r="P3273">
            <v>1.4E-2</v>
          </cell>
        </row>
        <row r="3274">
          <cell r="A3274">
            <v>30566</v>
          </cell>
          <cell r="B3274">
            <v>1983</v>
          </cell>
          <cell r="C3274" t="str">
            <v>Sep</v>
          </cell>
          <cell r="D3274">
            <v>7</v>
          </cell>
          <cell r="F3274">
            <v>775</v>
          </cell>
          <cell r="G3274">
            <v>1.5369999999999999</v>
          </cell>
          <cell r="H3274">
            <v>182</v>
          </cell>
          <cell r="I3274">
            <v>0.36099999999999999</v>
          </cell>
          <cell r="J3274">
            <v>70</v>
          </cell>
          <cell r="L3274">
            <v>7.0000000000000007E-2</v>
          </cell>
          <cell r="M3274">
            <v>217</v>
          </cell>
          <cell r="N3274">
            <v>0.43</v>
          </cell>
          <cell r="O3274">
            <v>3</v>
          </cell>
          <cell r="P3274">
            <v>6.0000000000000001E-3</v>
          </cell>
        </row>
        <row r="3275">
          <cell r="A3275">
            <v>30567</v>
          </cell>
          <cell r="B3275">
            <v>1983</v>
          </cell>
          <cell r="C3275" t="str">
            <v>Sep</v>
          </cell>
          <cell r="D3275">
            <v>8</v>
          </cell>
          <cell r="F3275">
            <v>770</v>
          </cell>
          <cell r="G3275">
            <v>1.5269999999999999</v>
          </cell>
          <cell r="H3275">
            <v>181</v>
          </cell>
          <cell r="I3275">
            <v>0.35899999999999999</v>
          </cell>
          <cell r="J3275">
            <v>70</v>
          </cell>
          <cell r="L3275">
            <v>7.0000000000000007E-2</v>
          </cell>
          <cell r="M3275">
            <v>182</v>
          </cell>
          <cell r="N3275">
            <v>0.36099999999999999</v>
          </cell>
          <cell r="O3275">
            <v>3</v>
          </cell>
          <cell r="P3275">
            <v>6.0000000000000001E-3</v>
          </cell>
        </row>
        <row r="3276">
          <cell r="A3276">
            <v>30568</v>
          </cell>
          <cell r="B3276">
            <v>1983</v>
          </cell>
          <cell r="C3276" t="str">
            <v>Sep</v>
          </cell>
          <cell r="D3276">
            <v>9</v>
          </cell>
          <cell r="F3276">
            <v>755</v>
          </cell>
          <cell r="G3276">
            <v>1.498</v>
          </cell>
          <cell r="H3276">
            <v>204</v>
          </cell>
          <cell r="I3276">
            <v>0.40500000000000003</v>
          </cell>
          <cell r="J3276">
            <v>70</v>
          </cell>
          <cell r="L3276">
            <v>7.0000000000000007E-2</v>
          </cell>
          <cell r="M3276">
            <v>179</v>
          </cell>
          <cell r="N3276">
            <v>0.35499999999999998</v>
          </cell>
          <cell r="O3276">
            <v>3</v>
          </cell>
          <cell r="P3276">
            <v>6.0000000000000001E-3</v>
          </cell>
        </row>
        <row r="3277">
          <cell r="A3277">
            <v>30569</v>
          </cell>
          <cell r="B3277">
            <v>1983</v>
          </cell>
          <cell r="C3277" t="str">
            <v>Sep</v>
          </cell>
          <cell r="D3277">
            <v>10</v>
          </cell>
          <cell r="F3277">
            <v>740</v>
          </cell>
          <cell r="G3277">
            <v>1.468</v>
          </cell>
          <cell r="H3277">
            <v>210</v>
          </cell>
          <cell r="I3277">
            <v>0.41699999999999998</v>
          </cell>
          <cell r="J3277">
            <v>70</v>
          </cell>
          <cell r="L3277">
            <v>7.0000000000000007E-2</v>
          </cell>
          <cell r="M3277">
            <v>167</v>
          </cell>
          <cell r="N3277">
            <v>0.33100000000000002</v>
          </cell>
          <cell r="O3277">
            <v>3</v>
          </cell>
          <cell r="P3277">
            <v>6.0000000000000001E-3</v>
          </cell>
        </row>
        <row r="3278">
          <cell r="A3278">
            <v>30570</v>
          </cell>
          <cell r="B3278">
            <v>1983</v>
          </cell>
          <cell r="C3278" t="str">
            <v>Sep</v>
          </cell>
          <cell r="D3278">
            <v>11</v>
          </cell>
          <cell r="F3278">
            <v>700</v>
          </cell>
          <cell r="G3278">
            <v>1.3879999999999999</v>
          </cell>
          <cell r="H3278">
            <v>225</v>
          </cell>
          <cell r="I3278">
            <v>0.44600000000000001</v>
          </cell>
          <cell r="J3278">
            <v>70</v>
          </cell>
          <cell r="L3278">
            <v>7.0000000000000007E-2</v>
          </cell>
          <cell r="M3278">
            <v>126</v>
          </cell>
          <cell r="N3278">
            <v>0.25</v>
          </cell>
          <cell r="O3278">
            <v>3</v>
          </cell>
          <cell r="P3278">
            <v>6.0000000000000001E-3</v>
          </cell>
        </row>
        <row r="3279">
          <cell r="A3279">
            <v>30571</v>
          </cell>
          <cell r="B3279">
            <v>1983</v>
          </cell>
          <cell r="C3279" t="str">
            <v>Sep</v>
          </cell>
          <cell r="D3279">
            <v>12</v>
          </cell>
          <cell r="F3279">
            <v>705</v>
          </cell>
          <cell r="G3279">
            <v>1.3979999999999999</v>
          </cell>
          <cell r="H3279">
            <v>251</v>
          </cell>
          <cell r="I3279">
            <v>0.498</v>
          </cell>
          <cell r="J3279">
            <v>70</v>
          </cell>
          <cell r="L3279">
            <v>7.0000000000000007E-2</v>
          </cell>
          <cell r="M3279">
            <v>55</v>
          </cell>
          <cell r="N3279">
            <v>0.109</v>
          </cell>
          <cell r="O3279">
            <v>0</v>
          </cell>
          <cell r="P3279">
            <v>0</v>
          </cell>
        </row>
        <row r="3280">
          <cell r="A3280">
            <v>30572</v>
          </cell>
          <cell r="B3280">
            <v>1983</v>
          </cell>
          <cell r="C3280" t="str">
            <v>Sep</v>
          </cell>
          <cell r="D3280">
            <v>13</v>
          </cell>
          <cell r="F3280">
            <v>720</v>
          </cell>
          <cell r="G3280">
            <v>1.4279999999999999</v>
          </cell>
          <cell r="H3280">
            <v>252</v>
          </cell>
          <cell r="I3280">
            <v>0.5</v>
          </cell>
          <cell r="J3280">
            <v>23.3</v>
          </cell>
          <cell r="L3280">
            <v>2.3E-2</v>
          </cell>
          <cell r="M3280">
            <v>31</v>
          </cell>
          <cell r="N3280">
            <v>6.0999999999999999E-2</v>
          </cell>
          <cell r="O3280">
            <v>0</v>
          </cell>
          <cell r="P3280">
            <v>0</v>
          </cell>
        </row>
        <row r="3281">
          <cell r="A3281">
            <v>30573</v>
          </cell>
          <cell r="B3281">
            <v>1983</v>
          </cell>
          <cell r="C3281" t="str">
            <v>Sep</v>
          </cell>
          <cell r="D3281">
            <v>14</v>
          </cell>
          <cell r="F3281">
            <v>750</v>
          </cell>
          <cell r="G3281">
            <v>1.488</v>
          </cell>
          <cell r="H3281">
            <v>228</v>
          </cell>
          <cell r="I3281">
            <v>0.45200000000000001</v>
          </cell>
          <cell r="J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</row>
        <row r="3282">
          <cell r="A3282">
            <v>30574</v>
          </cell>
          <cell r="B3282">
            <v>1983</v>
          </cell>
          <cell r="C3282" t="str">
            <v>Sep</v>
          </cell>
          <cell r="D3282">
            <v>15</v>
          </cell>
          <cell r="F3282">
            <v>765</v>
          </cell>
          <cell r="G3282">
            <v>1.5169999999999999</v>
          </cell>
          <cell r="H3282">
            <v>200</v>
          </cell>
          <cell r="I3282">
            <v>0.39700000000000002</v>
          </cell>
          <cell r="J3282">
            <v>0</v>
          </cell>
          <cell r="L3282">
            <v>0</v>
          </cell>
          <cell r="M3282">
            <v>18</v>
          </cell>
          <cell r="N3282">
            <v>3.5999999999999997E-2</v>
          </cell>
          <cell r="O3282">
            <v>1</v>
          </cell>
          <cell r="P3282">
            <v>2E-3</v>
          </cell>
        </row>
        <row r="3283">
          <cell r="A3283">
            <v>30575</v>
          </cell>
          <cell r="B3283">
            <v>1983</v>
          </cell>
          <cell r="C3283" t="str">
            <v>Sep</v>
          </cell>
          <cell r="D3283">
            <v>16</v>
          </cell>
          <cell r="F3283">
            <v>755</v>
          </cell>
          <cell r="G3283">
            <v>1.498</v>
          </cell>
          <cell r="H3283">
            <v>192</v>
          </cell>
          <cell r="I3283">
            <v>0.38100000000000001</v>
          </cell>
          <cell r="J3283">
            <v>0</v>
          </cell>
          <cell r="L3283">
            <v>0</v>
          </cell>
          <cell r="M3283">
            <v>17</v>
          </cell>
          <cell r="N3283">
            <v>3.4000000000000002E-2</v>
          </cell>
          <cell r="O3283">
            <v>0</v>
          </cell>
          <cell r="P3283">
            <v>0</v>
          </cell>
        </row>
        <row r="3284">
          <cell r="A3284">
            <v>30576</v>
          </cell>
          <cell r="B3284">
            <v>1983</v>
          </cell>
          <cell r="C3284" t="str">
            <v>Sep</v>
          </cell>
          <cell r="D3284">
            <v>17</v>
          </cell>
          <cell r="F3284">
            <v>725</v>
          </cell>
          <cell r="G3284">
            <v>1.4379999999999999</v>
          </cell>
          <cell r="H3284">
            <v>209</v>
          </cell>
          <cell r="I3284">
            <v>0.41499999999999998</v>
          </cell>
          <cell r="J3284">
            <v>46.7</v>
          </cell>
          <cell r="L3284">
            <v>4.7E-2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</row>
        <row r="3285">
          <cell r="A3285">
            <v>30577</v>
          </cell>
          <cell r="B3285">
            <v>1983</v>
          </cell>
          <cell r="C3285" t="str">
            <v>Sep</v>
          </cell>
          <cell r="D3285">
            <v>18</v>
          </cell>
          <cell r="F3285">
            <v>665</v>
          </cell>
          <cell r="G3285">
            <v>1.319</v>
          </cell>
          <cell r="H3285">
            <v>231</v>
          </cell>
          <cell r="I3285">
            <v>0.45800000000000002</v>
          </cell>
          <cell r="J3285">
            <v>70</v>
          </cell>
          <cell r="L3285">
            <v>7.0000000000000007E-2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</row>
        <row r="3286">
          <cell r="A3286">
            <v>30578</v>
          </cell>
          <cell r="B3286">
            <v>1983</v>
          </cell>
          <cell r="C3286" t="str">
            <v>Sep</v>
          </cell>
          <cell r="D3286">
            <v>19</v>
          </cell>
          <cell r="F3286">
            <v>645</v>
          </cell>
          <cell r="G3286">
            <v>1.2789999999999999</v>
          </cell>
          <cell r="H3286">
            <v>277</v>
          </cell>
          <cell r="I3286">
            <v>0.54900000000000004</v>
          </cell>
          <cell r="J3286">
            <v>23.3</v>
          </cell>
          <cell r="L3286">
            <v>2.3E-2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</row>
        <row r="3287">
          <cell r="A3287">
            <v>30579</v>
          </cell>
          <cell r="B3287">
            <v>1983</v>
          </cell>
          <cell r="C3287" t="str">
            <v>Sep</v>
          </cell>
          <cell r="D3287">
            <v>20</v>
          </cell>
          <cell r="F3287">
            <v>645</v>
          </cell>
          <cell r="G3287">
            <v>1.2789999999999999</v>
          </cell>
          <cell r="H3287">
            <v>259</v>
          </cell>
          <cell r="I3287">
            <v>0.51400000000000001</v>
          </cell>
          <cell r="J3287">
            <v>0</v>
          </cell>
          <cell r="L3287">
            <v>0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</row>
        <row r="3288">
          <cell r="A3288">
            <v>30580</v>
          </cell>
          <cell r="B3288">
            <v>1983</v>
          </cell>
          <cell r="C3288" t="str">
            <v>Sep</v>
          </cell>
          <cell r="D3288">
            <v>21</v>
          </cell>
          <cell r="F3288">
            <v>640</v>
          </cell>
          <cell r="G3288">
            <v>1.2689999999999999</v>
          </cell>
          <cell r="H3288">
            <v>251</v>
          </cell>
          <cell r="I3288">
            <v>0.498</v>
          </cell>
          <cell r="J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</row>
        <row r="3289">
          <cell r="A3289">
            <v>30581</v>
          </cell>
          <cell r="B3289">
            <v>1983</v>
          </cell>
          <cell r="C3289" t="str">
            <v>Sep</v>
          </cell>
          <cell r="D3289">
            <v>22</v>
          </cell>
          <cell r="F3289">
            <v>615</v>
          </cell>
          <cell r="G3289">
            <v>1.22</v>
          </cell>
          <cell r="H3289">
            <v>231</v>
          </cell>
          <cell r="I3289">
            <v>0.45800000000000002</v>
          </cell>
          <cell r="J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</row>
        <row r="3290">
          <cell r="A3290">
            <v>30582</v>
          </cell>
          <cell r="B3290">
            <v>1983</v>
          </cell>
          <cell r="C3290" t="str">
            <v>Sep</v>
          </cell>
          <cell r="D3290">
            <v>23</v>
          </cell>
          <cell r="F3290">
            <v>545</v>
          </cell>
          <cell r="G3290">
            <v>1.081</v>
          </cell>
          <cell r="H3290">
            <v>252</v>
          </cell>
          <cell r="I3290">
            <v>0.5</v>
          </cell>
          <cell r="J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5</v>
          </cell>
          <cell r="P3290">
            <v>0.01</v>
          </cell>
        </row>
        <row r="3291">
          <cell r="A3291">
            <v>30583</v>
          </cell>
          <cell r="B3291">
            <v>1983</v>
          </cell>
          <cell r="C3291" t="str">
            <v>Sep</v>
          </cell>
          <cell r="D3291">
            <v>24</v>
          </cell>
          <cell r="F3291">
            <v>460</v>
          </cell>
          <cell r="G3291">
            <v>0.91200000000000003</v>
          </cell>
          <cell r="H3291">
            <v>291</v>
          </cell>
          <cell r="I3291">
            <v>0.57699999999999996</v>
          </cell>
          <cell r="J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5</v>
          </cell>
          <cell r="P3291">
            <v>0.01</v>
          </cell>
        </row>
        <row r="3292">
          <cell r="A3292">
            <v>30584</v>
          </cell>
          <cell r="B3292">
            <v>1983</v>
          </cell>
          <cell r="C3292" t="str">
            <v>Sep</v>
          </cell>
          <cell r="D3292">
            <v>25</v>
          </cell>
          <cell r="F3292">
            <v>460</v>
          </cell>
          <cell r="G3292">
            <v>0.91200000000000003</v>
          </cell>
          <cell r="H3292">
            <v>305</v>
          </cell>
          <cell r="I3292">
            <v>0.60499999999999998</v>
          </cell>
          <cell r="J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7</v>
          </cell>
          <cell r="P3292">
            <v>1.4E-2</v>
          </cell>
        </row>
        <row r="3293">
          <cell r="A3293">
            <v>30585</v>
          </cell>
          <cell r="B3293">
            <v>1983</v>
          </cell>
          <cell r="C3293" t="str">
            <v>Sep</v>
          </cell>
          <cell r="D3293">
            <v>26</v>
          </cell>
          <cell r="F3293">
            <v>465</v>
          </cell>
          <cell r="G3293">
            <v>0.92200000000000004</v>
          </cell>
          <cell r="H3293">
            <v>293</v>
          </cell>
          <cell r="I3293">
            <v>0.58099999999999996</v>
          </cell>
          <cell r="J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3</v>
          </cell>
          <cell r="P3293">
            <v>6.0000000000000001E-3</v>
          </cell>
        </row>
        <row r="3294">
          <cell r="A3294">
            <v>30586</v>
          </cell>
          <cell r="B3294">
            <v>1983</v>
          </cell>
          <cell r="C3294" t="str">
            <v>Sep</v>
          </cell>
          <cell r="D3294">
            <v>27</v>
          </cell>
          <cell r="F3294">
            <v>435</v>
          </cell>
          <cell r="G3294">
            <v>0.86299999999999999</v>
          </cell>
          <cell r="H3294">
            <v>256</v>
          </cell>
          <cell r="I3294">
            <v>0.50800000000000001</v>
          </cell>
          <cell r="J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3</v>
          </cell>
          <cell r="P3294">
            <v>6.0000000000000001E-3</v>
          </cell>
        </row>
        <row r="3295">
          <cell r="A3295">
            <v>30587</v>
          </cell>
          <cell r="B3295">
            <v>1983</v>
          </cell>
          <cell r="C3295" t="str">
            <v>Sep</v>
          </cell>
          <cell r="D3295">
            <v>28</v>
          </cell>
          <cell r="F3295">
            <v>405</v>
          </cell>
          <cell r="G3295">
            <v>0.80300000000000005</v>
          </cell>
          <cell r="H3295">
            <v>249</v>
          </cell>
          <cell r="I3295">
            <v>0.49399999999999999</v>
          </cell>
          <cell r="J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</row>
        <row r="3296">
          <cell r="A3296">
            <v>30588</v>
          </cell>
          <cell r="B3296">
            <v>1983</v>
          </cell>
          <cell r="C3296" t="str">
            <v>Sep</v>
          </cell>
          <cell r="D3296">
            <v>29</v>
          </cell>
          <cell r="F3296">
            <v>425</v>
          </cell>
          <cell r="G3296">
            <v>0.84299999999999997</v>
          </cell>
          <cell r="H3296">
            <v>254</v>
          </cell>
          <cell r="I3296">
            <v>0.504</v>
          </cell>
          <cell r="J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</row>
        <row r="3297">
          <cell r="A3297">
            <v>30589</v>
          </cell>
          <cell r="B3297">
            <v>1983</v>
          </cell>
          <cell r="C3297" t="str">
            <v>Sep</v>
          </cell>
          <cell r="D3297">
            <v>30</v>
          </cell>
          <cell r="F3297">
            <v>410</v>
          </cell>
          <cell r="G3297">
            <v>0.81299999999999994</v>
          </cell>
          <cell r="H3297">
            <v>270</v>
          </cell>
          <cell r="I3297">
            <v>0.53600000000000003</v>
          </cell>
          <cell r="J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</row>
        <row r="3298">
          <cell r="A3298">
            <v>30590</v>
          </cell>
          <cell r="B3298">
            <v>1983</v>
          </cell>
          <cell r="C3298" t="str">
            <v>Oct</v>
          </cell>
          <cell r="D3298">
            <v>1</v>
          </cell>
          <cell r="F3298">
            <v>410</v>
          </cell>
          <cell r="G3298">
            <v>0.81299999999999994</v>
          </cell>
          <cell r="H3298">
            <v>289</v>
          </cell>
          <cell r="I3298">
            <v>0.57299999999999995</v>
          </cell>
          <cell r="J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</row>
        <row r="3299">
          <cell r="A3299">
            <v>30591</v>
          </cell>
          <cell r="B3299">
            <v>1983</v>
          </cell>
          <cell r="C3299" t="str">
            <v>Oct</v>
          </cell>
          <cell r="D3299">
            <v>2</v>
          </cell>
          <cell r="F3299">
            <v>420</v>
          </cell>
          <cell r="G3299">
            <v>0.83299999999999996</v>
          </cell>
          <cell r="H3299">
            <v>314</v>
          </cell>
          <cell r="I3299">
            <v>0.623</v>
          </cell>
          <cell r="J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</row>
        <row r="3300">
          <cell r="A3300">
            <v>30592</v>
          </cell>
          <cell r="B3300">
            <v>1983</v>
          </cell>
          <cell r="C3300" t="str">
            <v>Oct</v>
          </cell>
          <cell r="D3300">
            <v>3</v>
          </cell>
          <cell r="F3300">
            <v>420</v>
          </cell>
          <cell r="G3300">
            <v>0.83299999999999996</v>
          </cell>
          <cell r="H3300">
            <v>322</v>
          </cell>
          <cell r="I3300">
            <v>0.63900000000000001</v>
          </cell>
          <cell r="J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</row>
        <row r="3301">
          <cell r="A3301">
            <v>30593</v>
          </cell>
          <cell r="B3301">
            <v>1983</v>
          </cell>
          <cell r="C3301" t="str">
            <v>Oct</v>
          </cell>
          <cell r="D3301">
            <v>4</v>
          </cell>
          <cell r="F3301">
            <v>445</v>
          </cell>
          <cell r="G3301">
            <v>0.88300000000000001</v>
          </cell>
          <cell r="H3301">
            <v>294</v>
          </cell>
          <cell r="I3301">
            <v>0.58299999999999996</v>
          </cell>
          <cell r="J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10</v>
          </cell>
          <cell r="P3301">
            <v>0.02</v>
          </cell>
        </row>
        <row r="3302">
          <cell r="A3302">
            <v>30594</v>
          </cell>
          <cell r="B3302">
            <v>1983</v>
          </cell>
          <cell r="C3302" t="str">
            <v>Oct</v>
          </cell>
          <cell r="D3302">
            <v>5</v>
          </cell>
          <cell r="F3302">
            <v>420</v>
          </cell>
          <cell r="G3302">
            <v>0.83299999999999996</v>
          </cell>
          <cell r="H3302">
            <v>285</v>
          </cell>
          <cell r="I3302">
            <v>0.56499999999999995</v>
          </cell>
          <cell r="J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</row>
        <row r="3303">
          <cell r="A3303">
            <v>30595</v>
          </cell>
          <cell r="B3303">
            <v>1983</v>
          </cell>
          <cell r="C3303" t="str">
            <v>Oct</v>
          </cell>
          <cell r="D3303">
            <v>6</v>
          </cell>
          <cell r="F3303">
            <v>420</v>
          </cell>
          <cell r="G3303">
            <v>0.83299999999999996</v>
          </cell>
          <cell r="H3303">
            <v>282</v>
          </cell>
          <cell r="I3303">
            <v>0.55900000000000005</v>
          </cell>
          <cell r="J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5</v>
          </cell>
          <cell r="P3303">
            <v>0.01</v>
          </cell>
        </row>
        <row r="3304">
          <cell r="A3304">
            <v>30596</v>
          </cell>
          <cell r="B3304">
            <v>1983</v>
          </cell>
          <cell r="C3304" t="str">
            <v>Oct</v>
          </cell>
          <cell r="D3304">
            <v>7</v>
          </cell>
          <cell r="F3304">
            <v>465</v>
          </cell>
          <cell r="G3304">
            <v>0.92200000000000004</v>
          </cell>
          <cell r="H3304">
            <v>314</v>
          </cell>
          <cell r="I3304">
            <v>0.623</v>
          </cell>
          <cell r="J3304">
            <v>0</v>
          </cell>
          <cell r="L3304">
            <v>0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</row>
        <row r="3305">
          <cell r="A3305">
            <v>30597</v>
          </cell>
          <cell r="B3305">
            <v>1983</v>
          </cell>
          <cell r="C3305" t="str">
            <v>Oct</v>
          </cell>
          <cell r="D3305">
            <v>8</v>
          </cell>
          <cell r="F3305">
            <v>475</v>
          </cell>
          <cell r="G3305">
            <v>0.94199999999999995</v>
          </cell>
          <cell r="H3305">
            <v>312</v>
          </cell>
          <cell r="I3305">
            <v>0.61899999999999999</v>
          </cell>
          <cell r="J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5</v>
          </cell>
          <cell r="P3305">
            <v>0.01</v>
          </cell>
        </row>
        <row r="3306">
          <cell r="A3306">
            <v>30598</v>
          </cell>
          <cell r="B3306">
            <v>1983</v>
          </cell>
          <cell r="C3306" t="str">
            <v>Oct</v>
          </cell>
          <cell r="D3306">
            <v>9</v>
          </cell>
          <cell r="F3306">
            <v>480</v>
          </cell>
          <cell r="G3306">
            <v>0.95199999999999996</v>
          </cell>
          <cell r="H3306">
            <v>311</v>
          </cell>
          <cell r="I3306">
            <v>0.61699999999999999</v>
          </cell>
          <cell r="J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5</v>
          </cell>
          <cell r="P3306">
            <v>0.01</v>
          </cell>
        </row>
        <row r="3307">
          <cell r="A3307">
            <v>30599</v>
          </cell>
          <cell r="B3307">
            <v>1983</v>
          </cell>
          <cell r="C3307" t="str">
            <v>Oct</v>
          </cell>
          <cell r="D3307">
            <v>10</v>
          </cell>
          <cell r="F3307">
            <v>425</v>
          </cell>
          <cell r="G3307">
            <v>0.84299999999999997</v>
          </cell>
          <cell r="H3307">
            <v>355</v>
          </cell>
          <cell r="I3307">
            <v>0.70399999999999996</v>
          </cell>
          <cell r="J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7</v>
          </cell>
          <cell r="P3307">
            <v>1.4E-2</v>
          </cell>
        </row>
        <row r="3308">
          <cell r="A3308">
            <v>30600</v>
          </cell>
          <cell r="B3308">
            <v>1983</v>
          </cell>
          <cell r="C3308" t="str">
            <v>Oct</v>
          </cell>
          <cell r="D3308">
            <v>11</v>
          </cell>
          <cell r="F3308">
            <v>405</v>
          </cell>
          <cell r="G3308">
            <v>0.80300000000000005</v>
          </cell>
          <cell r="H3308">
            <v>341</v>
          </cell>
          <cell r="I3308">
            <v>0.67600000000000005</v>
          </cell>
          <cell r="J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7</v>
          </cell>
          <cell r="P3308">
            <v>1.4E-2</v>
          </cell>
        </row>
        <row r="3309">
          <cell r="A3309">
            <v>30601</v>
          </cell>
          <cell r="B3309">
            <v>1983</v>
          </cell>
          <cell r="C3309" t="str">
            <v>Oct</v>
          </cell>
          <cell r="D3309">
            <v>12</v>
          </cell>
          <cell r="F3309">
            <v>365</v>
          </cell>
          <cell r="G3309">
            <v>0.72399999999999998</v>
          </cell>
          <cell r="H3309">
            <v>330</v>
          </cell>
          <cell r="I3309">
            <v>0.65500000000000003</v>
          </cell>
          <cell r="J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</row>
        <row r="3310">
          <cell r="A3310">
            <v>30602</v>
          </cell>
          <cell r="B3310">
            <v>1983</v>
          </cell>
          <cell r="C3310" t="str">
            <v>Oct</v>
          </cell>
          <cell r="D3310">
            <v>13</v>
          </cell>
          <cell r="F3310">
            <v>300</v>
          </cell>
          <cell r="G3310">
            <v>0.59499999999999997</v>
          </cell>
          <cell r="H3310">
            <v>329</v>
          </cell>
          <cell r="I3310">
            <v>0.65300000000000002</v>
          </cell>
          <cell r="J3310">
            <v>0</v>
          </cell>
          <cell r="L3310">
            <v>0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</row>
        <row r="3311">
          <cell r="A3311">
            <v>30603</v>
          </cell>
          <cell r="B3311">
            <v>1983</v>
          </cell>
          <cell r="C3311" t="str">
            <v>Oct</v>
          </cell>
          <cell r="D3311">
            <v>14</v>
          </cell>
          <cell r="F3311">
            <v>100</v>
          </cell>
          <cell r="G3311">
            <v>0.19800000000000001</v>
          </cell>
          <cell r="H3311">
            <v>307</v>
          </cell>
          <cell r="I3311">
            <v>0.60899999999999999</v>
          </cell>
          <cell r="J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</row>
        <row r="3312">
          <cell r="A3312">
            <v>30604</v>
          </cell>
          <cell r="B3312">
            <v>1983</v>
          </cell>
          <cell r="C3312" t="str">
            <v>Oct</v>
          </cell>
          <cell r="D3312">
            <v>15</v>
          </cell>
          <cell r="F3312">
            <v>0</v>
          </cell>
          <cell r="G3312">
            <v>0</v>
          </cell>
          <cell r="H3312">
            <v>271</v>
          </cell>
          <cell r="I3312">
            <v>0.53800000000000003</v>
          </cell>
          <cell r="J3312">
            <v>0</v>
          </cell>
          <cell r="L3312">
            <v>0</v>
          </cell>
          <cell r="M3312">
            <v>0</v>
          </cell>
          <cell r="N3312">
            <v>0</v>
          </cell>
          <cell r="P3312">
            <v>0</v>
          </cell>
        </row>
        <row r="3313">
          <cell r="A3313">
            <v>30605</v>
          </cell>
          <cell r="B3313">
            <v>1983</v>
          </cell>
          <cell r="C3313" t="str">
            <v>Oct</v>
          </cell>
          <cell r="D3313">
            <v>16</v>
          </cell>
          <cell r="F3313">
            <v>0</v>
          </cell>
          <cell r="G3313">
            <v>0</v>
          </cell>
          <cell r="H3313">
            <v>271</v>
          </cell>
          <cell r="I3313">
            <v>0.53800000000000003</v>
          </cell>
          <cell r="J3313">
            <v>0</v>
          </cell>
          <cell r="L3313">
            <v>0</v>
          </cell>
          <cell r="M3313">
            <v>0</v>
          </cell>
          <cell r="N3313">
            <v>0</v>
          </cell>
          <cell r="P3313">
            <v>0</v>
          </cell>
        </row>
        <row r="3314">
          <cell r="A3314">
            <v>30606</v>
          </cell>
          <cell r="B3314">
            <v>1983</v>
          </cell>
          <cell r="C3314" t="str">
            <v>Oct</v>
          </cell>
          <cell r="D3314">
            <v>17</v>
          </cell>
          <cell r="F3314">
            <v>0</v>
          </cell>
          <cell r="G3314">
            <v>0</v>
          </cell>
          <cell r="H3314">
            <v>214</v>
          </cell>
          <cell r="I3314">
            <v>0.42399999999999999</v>
          </cell>
          <cell r="J3314">
            <v>0</v>
          </cell>
          <cell r="L3314">
            <v>0</v>
          </cell>
          <cell r="M3314">
            <v>0</v>
          </cell>
          <cell r="N3314">
            <v>0</v>
          </cell>
          <cell r="P3314">
            <v>0</v>
          </cell>
        </row>
        <row r="3315">
          <cell r="A3315">
            <v>30607</v>
          </cell>
          <cell r="B3315">
            <v>1983</v>
          </cell>
          <cell r="C3315" t="str">
            <v>Oct</v>
          </cell>
          <cell r="D3315">
            <v>18</v>
          </cell>
          <cell r="F3315">
            <v>0</v>
          </cell>
          <cell r="G3315">
            <v>0</v>
          </cell>
          <cell r="H3315">
            <v>191</v>
          </cell>
          <cell r="I3315">
            <v>0.379</v>
          </cell>
          <cell r="J3315">
            <v>0</v>
          </cell>
          <cell r="L3315">
            <v>0</v>
          </cell>
          <cell r="M3315">
            <v>0</v>
          </cell>
          <cell r="N3315">
            <v>0</v>
          </cell>
          <cell r="P3315">
            <v>0</v>
          </cell>
        </row>
        <row r="3316">
          <cell r="A3316">
            <v>30608</v>
          </cell>
          <cell r="B3316">
            <v>1983</v>
          </cell>
          <cell r="C3316" t="str">
            <v>Oct</v>
          </cell>
          <cell r="D3316">
            <v>19</v>
          </cell>
          <cell r="F3316">
            <v>0</v>
          </cell>
          <cell r="G3316">
            <v>0</v>
          </cell>
          <cell r="H3316">
            <v>171</v>
          </cell>
          <cell r="I3316">
            <v>0.33900000000000002</v>
          </cell>
          <cell r="J3316">
            <v>0</v>
          </cell>
          <cell r="L3316">
            <v>0</v>
          </cell>
          <cell r="M3316">
            <v>0</v>
          </cell>
          <cell r="N3316">
            <v>0</v>
          </cell>
          <cell r="P3316">
            <v>0</v>
          </cell>
        </row>
        <row r="3317">
          <cell r="A3317">
            <v>30609</v>
          </cell>
          <cell r="B3317">
            <v>1983</v>
          </cell>
          <cell r="C3317" t="str">
            <v>Oct</v>
          </cell>
          <cell r="D3317">
            <v>20</v>
          </cell>
          <cell r="F3317">
            <v>0</v>
          </cell>
          <cell r="G3317">
            <v>0</v>
          </cell>
          <cell r="H3317">
            <v>160</v>
          </cell>
          <cell r="I3317">
            <v>0.317</v>
          </cell>
          <cell r="J3317">
            <v>0</v>
          </cell>
          <cell r="L3317">
            <v>0</v>
          </cell>
          <cell r="M3317">
            <v>0</v>
          </cell>
          <cell r="N3317">
            <v>0</v>
          </cell>
          <cell r="P3317">
            <v>0</v>
          </cell>
        </row>
        <row r="3318">
          <cell r="A3318">
            <v>30610</v>
          </cell>
          <cell r="B3318">
            <v>1983</v>
          </cell>
          <cell r="C3318" t="str">
            <v>Oct</v>
          </cell>
          <cell r="D3318">
            <v>21</v>
          </cell>
          <cell r="F3318">
            <v>0</v>
          </cell>
          <cell r="G3318">
            <v>0</v>
          </cell>
          <cell r="H3318">
            <v>169</v>
          </cell>
          <cell r="I3318">
            <v>0.33500000000000002</v>
          </cell>
          <cell r="J3318">
            <v>0</v>
          </cell>
          <cell r="L3318">
            <v>0</v>
          </cell>
          <cell r="M3318">
            <v>0</v>
          </cell>
          <cell r="N3318">
            <v>0</v>
          </cell>
          <cell r="P3318">
            <v>0</v>
          </cell>
        </row>
        <row r="3319">
          <cell r="A3319">
            <v>30611</v>
          </cell>
          <cell r="B3319">
            <v>1983</v>
          </cell>
          <cell r="C3319" t="str">
            <v>Oct</v>
          </cell>
          <cell r="D3319">
            <v>22</v>
          </cell>
          <cell r="F3319">
            <v>0</v>
          </cell>
          <cell r="G3319">
            <v>0</v>
          </cell>
          <cell r="H3319">
            <v>170</v>
          </cell>
          <cell r="I3319">
            <v>0.33700000000000002</v>
          </cell>
          <cell r="J3319">
            <v>0</v>
          </cell>
          <cell r="L3319">
            <v>0</v>
          </cell>
          <cell r="M3319">
            <v>0</v>
          </cell>
          <cell r="N3319">
            <v>0</v>
          </cell>
          <cell r="P3319">
            <v>0</v>
          </cell>
        </row>
        <row r="3320">
          <cell r="A3320">
            <v>30612</v>
          </cell>
          <cell r="B3320">
            <v>1983</v>
          </cell>
          <cell r="C3320" t="str">
            <v>Oct</v>
          </cell>
          <cell r="D3320">
            <v>23</v>
          </cell>
          <cell r="F3320">
            <v>0</v>
          </cell>
          <cell r="G3320">
            <v>0</v>
          </cell>
          <cell r="H3320">
            <v>179</v>
          </cell>
          <cell r="I3320">
            <v>0.35499999999999998</v>
          </cell>
          <cell r="J3320">
            <v>0</v>
          </cell>
          <cell r="L3320">
            <v>0</v>
          </cell>
          <cell r="M3320">
            <v>0</v>
          </cell>
          <cell r="N3320">
            <v>0</v>
          </cell>
          <cell r="P3320">
            <v>0</v>
          </cell>
        </row>
        <row r="3321">
          <cell r="A3321">
            <v>30613</v>
          </cell>
          <cell r="B3321">
            <v>1983</v>
          </cell>
          <cell r="C3321" t="str">
            <v>Oct</v>
          </cell>
          <cell r="D3321">
            <v>24</v>
          </cell>
          <cell r="F3321">
            <v>0</v>
          </cell>
          <cell r="G3321">
            <v>0</v>
          </cell>
          <cell r="H3321">
            <v>176</v>
          </cell>
          <cell r="I3321">
            <v>0.34899999999999998</v>
          </cell>
          <cell r="J3321">
            <v>0</v>
          </cell>
          <cell r="L3321">
            <v>0</v>
          </cell>
          <cell r="M3321">
            <v>0</v>
          </cell>
          <cell r="N3321">
            <v>0</v>
          </cell>
          <cell r="P3321">
            <v>0</v>
          </cell>
        </row>
        <row r="3322">
          <cell r="A3322">
            <v>30614</v>
          </cell>
          <cell r="B3322">
            <v>1983</v>
          </cell>
          <cell r="C3322" t="str">
            <v>Oct</v>
          </cell>
          <cell r="D3322">
            <v>25</v>
          </cell>
          <cell r="F3322">
            <v>0</v>
          </cell>
          <cell r="G3322">
            <v>0</v>
          </cell>
          <cell r="H3322">
            <v>165</v>
          </cell>
          <cell r="I3322">
            <v>0.32700000000000001</v>
          </cell>
          <cell r="J3322">
            <v>0</v>
          </cell>
          <cell r="L3322">
            <v>0</v>
          </cell>
          <cell r="M3322">
            <v>0</v>
          </cell>
          <cell r="N3322">
            <v>0</v>
          </cell>
          <cell r="P3322">
            <v>0</v>
          </cell>
        </row>
        <row r="3323">
          <cell r="A3323">
            <v>30615</v>
          </cell>
          <cell r="B3323">
            <v>1983</v>
          </cell>
          <cell r="C3323" t="str">
            <v>Oct</v>
          </cell>
          <cell r="D3323">
            <v>26</v>
          </cell>
          <cell r="F3323">
            <v>0</v>
          </cell>
          <cell r="G3323">
            <v>0</v>
          </cell>
          <cell r="H3323">
            <v>147</v>
          </cell>
          <cell r="I3323">
            <v>0.29199999999999998</v>
          </cell>
          <cell r="J3323">
            <v>0</v>
          </cell>
          <cell r="L3323">
            <v>0</v>
          </cell>
          <cell r="M3323">
            <v>0</v>
          </cell>
          <cell r="N3323">
            <v>0</v>
          </cell>
          <cell r="P3323">
            <v>0</v>
          </cell>
        </row>
        <row r="3324">
          <cell r="A3324">
            <v>30616</v>
          </cell>
          <cell r="B3324">
            <v>1983</v>
          </cell>
          <cell r="C3324" t="str">
            <v>Oct</v>
          </cell>
          <cell r="D3324">
            <v>27</v>
          </cell>
          <cell r="F3324">
            <v>0</v>
          </cell>
          <cell r="G3324">
            <v>0</v>
          </cell>
          <cell r="H3324">
            <v>139</v>
          </cell>
          <cell r="I3324">
            <v>0.27600000000000002</v>
          </cell>
          <cell r="J3324">
            <v>0</v>
          </cell>
          <cell r="L3324">
            <v>0</v>
          </cell>
          <cell r="M3324">
            <v>0</v>
          </cell>
          <cell r="N3324">
            <v>0</v>
          </cell>
          <cell r="P3324">
            <v>0</v>
          </cell>
        </row>
        <row r="3325">
          <cell r="A3325">
            <v>30617</v>
          </cell>
          <cell r="B3325">
            <v>1983</v>
          </cell>
          <cell r="C3325" t="str">
            <v>Oct</v>
          </cell>
          <cell r="D3325">
            <v>28</v>
          </cell>
          <cell r="F3325">
            <v>0</v>
          </cell>
          <cell r="G3325">
            <v>0</v>
          </cell>
          <cell r="H3325">
            <v>137</v>
          </cell>
          <cell r="I3325">
            <v>0.27200000000000002</v>
          </cell>
          <cell r="J3325">
            <v>0</v>
          </cell>
          <cell r="L3325">
            <v>0</v>
          </cell>
          <cell r="M3325">
            <v>0</v>
          </cell>
          <cell r="N3325">
            <v>0</v>
          </cell>
          <cell r="P3325">
            <v>0</v>
          </cell>
        </row>
        <row r="3326">
          <cell r="A3326">
            <v>30618</v>
          </cell>
          <cell r="B3326">
            <v>1983</v>
          </cell>
          <cell r="C3326" t="str">
            <v>Oct</v>
          </cell>
          <cell r="D3326">
            <v>29</v>
          </cell>
          <cell r="F3326">
            <v>0</v>
          </cell>
          <cell r="G3326">
            <v>0</v>
          </cell>
          <cell r="H3326">
            <v>130</v>
          </cell>
          <cell r="I3326">
            <v>0.25800000000000001</v>
          </cell>
          <cell r="J3326">
            <v>0</v>
          </cell>
          <cell r="L3326">
            <v>0</v>
          </cell>
          <cell r="M3326">
            <v>0</v>
          </cell>
          <cell r="N3326">
            <v>0</v>
          </cell>
          <cell r="P3326">
            <v>0</v>
          </cell>
        </row>
        <row r="3327">
          <cell r="A3327">
            <v>30619</v>
          </cell>
          <cell r="B3327">
            <v>1983</v>
          </cell>
          <cell r="C3327" t="str">
            <v>Oct</v>
          </cell>
          <cell r="D3327">
            <v>30</v>
          </cell>
          <cell r="F3327">
            <v>0</v>
          </cell>
          <cell r="G3327">
            <v>0</v>
          </cell>
          <cell r="H3327">
            <v>128</v>
          </cell>
          <cell r="I3327">
            <v>0.254</v>
          </cell>
          <cell r="J3327">
            <v>0</v>
          </cell>
          <cell r="L3327">
            <v>0</v>
          </cell>
          <cell r="M3327">
            <v>0</v>
          </cell>
          <cell r="N3327">
            <v>0</v>
          </cell>
          <cell r="P3327">
            <v>0</v>
          </cell>
        </row>
        <row r="3328">
          <cell r="A3328">
            <v>30620</v>
          </cell>
          <cell r="B3328">
            <v>1983</v>
          </cell>
          <cell r="C3328" t="str">
            <v>Oct</v>
          </cell>
          <cell r="D3328">
            <v>31</v>
          </cell>
          <cell r="F3328">
            <v>0</v>
          </cell>
          <cell r="G3328">
            <v>0</v>
          </cell>
          <cell r="H3328">
            <v>131</v>
          </cell>
          <cell r="I3328">
            <v>0.26</v>
          </cell>
          <cell r="J3328">
            <v>0</v>
          </cell>
          <cell r="L3328">
            <v>0</v>
          </cell>
          <cell r="M3328">
            <v>0</v>
          </cell>
          <cell r="N3328">
            <v>0</v>
          </cell>
          <cell r="P3328">
            <v>0</v>
          </cell>
        </row>
        <row r="3329">
          <cell r="A3329">
            <v>30621</v>
          </cell>
          <cell r="B3329">
            <v>1983</v>
          </cell>
          <cell r="C3329" t="str">
            <v>Nov</v>
          </cell>
          <cell r="D3329">
            <v>1</v>
          </cell>
          <cell r="F3329">
            <v>0</v>
          </cell>
          <cell r="G3329">
            <v>0</v>
          </cell>
          <cell r="H3329">
            <v>134</v>
          </cell>
          <cell r="I3329">
            <v>0.26600000000000001</v>
          </cell>
          <cell r="J3329">
            <v>0</v>
          </cell>
          <cell r="L3329">
            <v>0</v>
          </cell>
          <cell r="M3329">
            <v>0</v>
          </cell>
          <cell r="N3329">
            <v>0</v>
          </cell>
          <cell r="P3329">
            <v>0</v>
          </cell>
        </row>
        <row r="3330">
          <cell r="A3330">
            <v>30622</v>
          </cell>
          <cell r="B3330">
            <v>1983</v>
          </cell>
          <cell r="C3330" t="str">
            <v>Nov</v>
          </cell>
          <cell r="D3330">
            <v>2</v>
          </cell>
          <cell r="F3330">
            <v>0</v>
          </cell>
          <cell r="G3330">
            <v>0</v>
          </cell>
          <cell r="H3330">
            <v>137</v>
          </cell>
          <cell r="I3330">
            <v>0.27200000000000002</v>
          </cell>
          <cell r="J3330">
            <v>0</v>
          </cell>
          <cell r="L3330">
            <v>0</v>
          </cell>
          <cell r="M3330">
            <v>0</v>
          </cell>
          <cell r="N3330">
            <v>0</v>
          </cell>
          <cell r="P3330">
            <v>0</v>
          </cell>
        </row>
        <row r="3331">
          <cell r="A3331">
            <v>30623</v>
          </cell>
          <cell r="B3331">
            <v>1983</v>
          </cell>
          <cell r="C3331" t="str">
            <v>Nov</v>
          </cell>
          <cell r="D3331">
            <v>3</v>
          </cell>
          <cell r="F3331">
            <v>0</v>
          </cell>
          <cell r="G3331">
            <v>0</v>
          </cell>
          <cell r="H3331">
            <v>134</v>
          </cell>
          <cell r="I3331">
            <v>0.26600000000000001</v>
          </cell>
          <cell r="J3331">
            <v>0</v>
          </cell>
          <cell r="L3331">
            <v>0</v>
          </cell>
          <cell r="M3331">
            <v>0</v>
          </cell>
          <cell r="N3331">
            <v>0</v>
          </cell>
          <cell r="P3331">
            <v>0</v>
          </cell>
        </row>
        <row r="3332">
          <cell r="A3332">
            <v>30624</v>
          </cell>
          <cell r="B3332">
            <v>1983</v>
          </cell>
          <cell r="C3332" t="str">
            <v>Nov</v>
          </cell>
          <cell r="D3332">
            <v>4</v>
          </cell>
          <cell r="F3332">
            <v>0</v>
          </cell>
          <cell r="G3332">
            <v>0</v>
          </cell>
          <cell r="H3332">
            <v>136</v>
          </cell>
          <cell r="I3332">
            <v>0.27</v>
          </cell>
          <cell r="J3332">
            <v>0</v>
          </cell>
          <cell r="L3332">
            <v>0</v>
          </cell>
          <cell r="M3332">
            <v>0</v>
          </cell>
          <cell r="N3332">
            <v>0</v>
          </cell>
          <cell r="P3332">
            <v>0</v>
          </cell>
        </row>
        <row r="3333">
          <cell r="A3333">
            <v>30625</v>
          </cell>
          <cell r="B3333">
            <v>1983</v>
          </cell>
          <cell r="C3333" t="str">
            <v>Nov</v>
          </cell>
          <cell r="D3333">
            <v>5</v>
          </cell>
          <cell r="F3333">
            <v>0</v>
          </cell>
          <cell r="G3333">
            <v>0</v>
          </cell>
          <cell r="H3333">
            <v>135</v>
          </cell>
          <cell r="I3333">
            <v>0.26800000000000002</v>
          </cell>
          <cell r="J3333">
            <v>0</v>
          </cell>
          <cell r="L3333">
            <v>0</v>
          </cell>
          <cell r="M3333">
            <v>0</v>
          </cell>
          <cell r="N3333">
            <v>0</v>
          </cell>
          <cell r="P3333">
            <v>0</v>
          </cell>
        </row>
        <row r="3334">
          <cell r="A3334">
            <v>30626</v>
          </cell>
          <cell r="B3334">
            <v>1983</v>
          </cell>
          <cell r="C3334" t="str">
            <v>Nov</v>
          </cell>
          <cell r="D3334">
            <v>6</v>
          </cell>
          <cell r="F3334">
            <v>0</v>
          </cell>
          <cell r="G3334">
            <v>0</v>
          </cell>
          <cell r="H3334">
            <v>133</v>
          </cell>
          <cell r="I3334">
            <v>0.26400000000000001</v>
          </cell>
          <cell r="J3334">
            <v>0</v>
          </cell>
          <cell r="L3334">
            <v>0</v>
          </cell>
          <cell r="M3334">
            <v>0</v>
          </cell>
          <cell r="N3334">
            <v>0</v>
          </cell>
          <cell r="P3334">
            <v>0</v>
          </cell>
        </row>
        <row r="3335">
          <cell r="A3335">
            <v>30627</v>
          </cell>
          <cell r="B3335">
            <v>1983</v>
          </cell>
          <cell r="C3335" t="str">
            <v>Nov</v>
          </cell>
          <cell r="D3335">
            <v>7</v>
          </cell>
          <cell r="F3335">
            <v>0</v>
          </cell>
          <cell r="G3335">
            <v>0</v>
          </cell>
          <cell r="H3335">
            <v>136</v>
          </cell>
          <cell r="I3335">
            <v>0.27</v>
          </cell>
          <cell r="J3335">
            <v>0</v>
          </cell>
          <cell r="L3335">
            <v>0</v>
          </cell>
          <cell r="M3335">
            <v>0</v>
          </cell>
          <cell r="N3335">
            <v>0</v>
          </cell>
          <cell r="P3335">
            <v>0</v>
          </cell>
        </row>
        <row r="3336">
          <cell r="A3336">
            <v>30628</v>
          </cell>
          <cell r="B3336">
            <v>1983</v>
          </cell>
          <cell r="C3336" t="str">
            <v>Nov</v>
          </cell>
          <cell r="D3336">
            <v>8</v>
          </cell>
          <cell r="F3336">
            <v>0</v>
          </cell>
          <cell r="G3336">
            <v>0</v>
          </cell>
          <cell r="H3336">
            <v>134</v>
          </cell>
          <cell r="I3336">
            <v>0.26600000000000001</v>
          </cell>
          <cell r="J3336">
            <v>0</v>
          </cell>
          <cell r="L3336">
            <v>0</v>
          </cell>
          <cell r="M3336">
            <v>0</v>
          </cell>
          <cell r="N3336">
            <v>0</v>
          </cell>
          <cell r="P3336">
            <v>0</v>
          </cell>
        </row>
        <row r="3337">
          <cell r="A3337">
            <v>30629</v>
          </cell>
          <cell r="B3337">
            <v>1983</v>
          </cell>
          <cell r="C3337" t="str">
            <v>Nov</v>
          </cell>
          <cell r="D3337">
            <v>9</v>
          </cell>
          <cell r="F3337">
            <v>0</v>
          </cell>
          <cell r="G3337">
            <v>0</v>
          </cell>
          <cell r="H3337">
            <v>129</v>
          </cell>
          <cell r="I3337">
            <v>0.25600000000000001</v>
          </cell>
          <cell r="J3337">
            <v>0</v>
          </cell>
          <cell r="L3337">
            <v>0</v>
          </cell>
          <cell r="M3337">
            <v>0</v>
          </cell>
          <cell r="N3337">
            <v>0</v>
          </cell>
          <cell r="P3337">
            <v>0</v>
          </cell>
        </row>
        <row r="3338">
          <cell r="A3338">
            <v>30630</v>
          </cell>
          <cell r="B3338">
            <v>1983</v>
          </cell>
          <cell r="C3338" t="str">
            <v>Nov</v>
          </cell>
          <cell r="D3338">
            <v>10</v>
          </cell>
          <cell r="F3338">
            <v>0</v>
          </cell>
          <cell r="G3338">
            <v>0</v>
          </cell>
          <cell r="H3338">
            <v>135</v>
          </cell>
          <cell r="I3338">
            <v>0.26800000000000002</v>
          </cell>
          <cell r="J3338">
            <v>0</v>
          </cell>
          <cell r="L3338">
            <v>0</v>
          </cell>
          <cell r="M3338">
            <v>0</v>
          </cell>
          <cell r="N3338">
            <v>0</v>
          </cell>
          <cell r="P3338">
            <v>0</v>
          </cell>
        </row>
        <row r="3339">
          <cell r="A3339">
            <v>30631</v>
          </cell>
          <cell r="B3339">
            <v>1983</v>
          </cell>
          <cell r="C3339" t="str">
            <v>Nov</v>
          </cell>
          <cell r="D3339">
            <v>11</v>
          </cell>
          <cell r="F3339">
            <v>0</v>
          </cell>
          <cell r="G3339">
            <v>0</v>
          </cell>
          <cell r="H3339">
            <v>133</v>
          </cell>
          <cell r="I3339">
            <v>0.26400000000000001</v>
          </cell>
          <cell r="J3339">
            <v>0</v>
          </cell>
          <cell r="L3339">
            <v>0</v>
          </cell>
          <cell r="M3339">
            <v>0</v>
          </cell>
          <cell r="N3339">
            <v>0</v>
          </cell>
          <cell r="P3339">
            <v>0</v>
          </cell>
        </row>
        <row r="3340">
          <cell r="A3340">
            <v>30632</v>
          </cell>
          <cell r="B3340">
            <v>1983</v>
          </cell>
          <cell r="C3340" t="str">
            <v>Nov</v>
          </cell>
          <cell r="D3340">
            <v>12</v>
          </cell>
          <cell r="F3340">
            <v>0</v>
          </cell>
          <cell r="G3340">
            <v>0</v>
          </cell>
          <cell r="H3340">
            <v>139</v>
          </cell>
          <cell r="I3340">
            <v>0.27600000000000002</v>
          </cell>
          <cell r="J3340">
            <v>0</v>
          </cell>
          <cell r="L3340">
            <v>0</v>
          </cell>
          <cell r="M3340">
            <v>0</v>
          </cell>
          <cell r="N3340">
            <v>0</v>
          </cell>
          <cell r="P3340">
            <v>0</v>
          </cell>
        </row>
        <row r="3341">
          <cell r="A3341">
            <v>30633</v>
          </cell>
          <cell r="B3341">
            <v>1983</v>
          </cell>
          <cell r="C3341" t="str">
            <v>Nov</v>
          </cell>
          <cell r="D3341">
            <v>13</v>
          </cell>
          <cell r="F3341">
            <v>0</v>
          </cell>
          <cell r="G3341">
            <v>0</v>
          </cell>
          <cell r="H3341">
            <v>142</v>
          </cell>
          <cell r="I3341">
            <v>0.28199999999999997</v>
          </cell>
          <cell r="J3341">
            <v>0</v>
          </cell>
          <cell r="L3341">
            <v>0</v>
          </cell>
          <cell r="M3341">
            <v>0</v>
          </cell>
          <cell r="N3341">
            <v>0</v>
          </cell>
          <cell r="P3341">
            <v>0</v>
          </cell>
        </row>
        <row r="3342">
          <cell r="A3342">
            <v>30634</v>
          </cell>
          <cell r="B3342">
            <v>1983</v>
          </cell>
          <cell r="C3342" t="str">
            <v>Nov</v>
          </cell>
          <cell r="D3342">
            <v>14</v>
          </cell>
          <cell r="F3342">
            <v>0</v>
          </cell>
          <cell r="G3342">
            <v>0</v>
          </cell>
          <cell r="H3342">
            <v>154</v>
          </cell>
          <cell r="I3342">
            <v>0.30499999999999999</v>
          </cell>
          <cell r="J3342">
            <v>0</v>
          </cell>
          <cell r="L3342">
            <v>0</v>
          </cell>
          <cell r="M3342">
            <v>0</v>
          </cell>
          <cell r="N3342">
            <v>0</v>
          </cell>
          <cell r="P3342">
            <v>0</v>
          </cell>
        </row>
        <row r="3343">
          <cell r="A3343">
            <v>30635</v>
          </cell>
          <cell r="B3343">
            <v>1983</v>
          </cell>
          <cell r="C3343" t="str">
            <v>Nov</v>
          </cell>
          <cell r="D3343">
            <v>15</v>
          </cell>
          <cell r="F3343">
            <v>0</v>
          </cell>
          <cell r="G3343">
            <v>0</v>
          </cell>
          <cell r="H3343">
            <v>160</v>
          </cell>
          <cell r="I3343">
            <v>0.317</v>
          </cell>
          <cell r="J3343">
            <v>0</v>
          </cell>
          <cell r="L3343">
            <v>0</v>
          </cell>
          <cell r="M3343">
            <v>0</v>
          </cell>
          <cell r="N3343">
            <v>0</v>
          </cell>
          <cell r="P3343">
            <v>0</v>
          </cell>
        </row>
        <row r="3344">
          <cell r="A3344">
            <v>30636</v>
          </cell>
          <cell r="B3344">
            <v>1983</v>
          </cell>
          <cell r="C3344" t="str">
            <v>Nov</v>
          </cell>
          <cell r="D3344">
            <v>16</v>
          </cell>
          <cell r="F3344">
            <v>0</v>
          </cell>
          <cell r="G3344">
            <v>0</v>
          </cell>
          <cell r="H3344">
            <v>159</v>
          </cell>
          <cell r="I3344">
            <v>0.315</v>
          </cell>
          <cell r="J3344">
            <v>0</v>
          </cell>
          <cell r="L3344">
            <v>0</v>
          </cell>
          <cell r="M3344">
            <v>0</v>
          </cell>
          <cell r="N3344">
            <v>0</v>
          </cell>
          <cell r="P3344">
            <v>0</v>
          </cell>
        </row>
        <row r="3345">
          <cell r="A3345">
            <v>30637</v>
          </cell>
          <cell r="B3345">
            <v>1983</v>
          </cell>
          <cell r="C3345" t="str">
            <v>Nov</v>
          </cell>
          <cell r="D3345">
            <v>17</v>
          </cell>
          <cell r="F3345">
            <v>0</v>
          </cell>
          <cell r="G3345">
            <v>0</v>
          </cell>
          <cell r="H3345">
            <v>181</v>
          </cell>
          <cell r="I3345">
            <v>0.35899999999999999</v>
          </cell>
          <cell r="J3345">
            <v>0</v>
          </cell>
          <cell r="L3345">
            <v>0</v>
          </cell>
          <cell r="M3345">
            <v>0</v>
          </cell>
          <cell r="N3345">
            <v>0</v>
          </cell>
          <cell r="P3345">
            <v>0</v>
          </cell>
        </row>
        <row r="3346">
          <cell r="A3346">
            <v>30638</v>
          </cell>
          <cell r="B3346">
            <v>1983</v>
          </cell>
          <cell r="C3346" t="str">
            <v>Nov</v>
          </cell>
          <cell r="D3346">
            <v>18</v>
          </cell>
          <cell r="F3346">
            <v>0</v>
          </cell>
          <cell r="G3346">
            <v>0</v>
          </cell>
          <cell r="H3346">
            <v>232</v>
          </cell>
          <cell r="I3346">
            <v>0.46</v>
          </cell>
          <cell r="J3346">
            <v>0</v>
          </cell>
          <cell r="L3346">
            <v>0</v>
          </cell>
          <cell r="M3346">
            <v>0</v>
          </cell>
          <cell r="N3346">
            <v>0</v>
          </cell>
          <cell r="P3346">
            <v>0</v>
          </cell>
        </row>
        <row r="3347">
          <cell r="A3347">
            <v>30639</v>
          </cell>
          <cell r="B3347">
            <v>1983</v>
          </cell>
          <cell r="C3347" t="str">
            <v>Nov</v>
          </cell>
          <cell r="D3347">
            <v>19</v>
          </cell>
          <cell r="F3347">
            <v>0</v>
          </cell>
          <cell r="G3347">
            <v>0</v>
          </cell>
          <cell r="H3347">
            <v>237</v>
          </cell>
          <cell r="I3347">
            <v>0.47</v>
          </cell>
          <cell r="J3347">
            <v>0</v>
          </cell>
          <cell r="L3347">
            <v>0</v>
          </cell>
          <cell r="M3347">
            <v>0</v>
          </cell>
          <cell r="N3347">
            <v>0</v>
          </cell>
          <cell r="P3347">
            <v>0</v>
          </cell>
        </row>
        <row r="3348">
          <cell r="A3348">
            <v>30640</v>
          </cell>
          <cell r="B3348">
            <v>1983</v>
          </cell>
          <cell r="C3348" t="str">
            <v>Nov</v>
          </cell>
          <cell r="D3348">
            <v>20</v>
          </cell>
          <cell r="F3348">
            <v>0</v>
          </cell>
          <cell r="G3348">
            <v>0</v>
          </cell>
          <cell r="H3348">
            <v>232</v>
          </cell>
          <cell r="I3348">
            <v>0.46</v>
          </cell>
          <cell r="J3348">
            <v>0</v>
          </cell>
          <cell r="L3348">
            <v>0</v>
          </cell>
          <cell r="M3348">
            <v>0</v>
          </cell>
          <cell r="N3348">
            <v>0</v>
          </cell>
          <cell r="P3348">
            <v>0</v>
          </cell>
        </row>
        <row r="3349">
          <cell r="A3349">
            <v>30641</v>
          </cell>
          <cell r="B3349">
            <v>1983</v>
          </cell>
          <cell r="C3349" t="str">
            <v>Nov</v>
          </cell>
          <cell r="D3349">
            <v>21</v>
          </cell>
          <cell r="F3349">
            <v>0</v>
          </cell>
          <cell r="G3349">
            <v>0</v>
          </cell>
          <cell r="H3349">
            <v>224</v>
          </cell>
          <cell r="I3349">
            <v>0.44400000000000001</v>
          </cell>
          <cell r="J3349">
            <v>0</v>
          </cell>
          <cell r="L3349">
            <v>0</v>
          </cell>
          <cell r="M3349">
            <v>0</v>
          </cell>
          <cell r="N3349">
            <v>0</v>
          </cell>
          <cell r="P3349">
            <v>0</v>
          </cell>
        </row>
        <row r="3350">
          <cell r="A3350">
            <v>30642</v>
          </cell>
          <cell r="B3350">
            <v>1983</v>
          </cell>
          <cell r="C3350" t="str">
            <v>Nov</v>
          </cell>
          <cell r="D3350">
            <v>22</v>
          </cell>
          <cell r="F3350">
            <v>0</v>
          </cell>
          <cell r="G3350">
            <v>0</v>
          </cell>
          <cell r="H3350">
            <v>222</v>
          </cell>
          <cell r="I3350">
            <v>0.44</v>
          </cell>
          <cell r="J3350">
            <v>0</v>
          </cell>
          <cell r="L3350">
            <v>0</v>
          </cell>
          <cell r="M3350">
            <v>0</v>
          </cell>
          <cell r="N3350">
            <v>0</v>
          </cell>
          <cell r="P3350">
            <v>0</v>
          </cell>
        </row>
        <row r="3351">
          <cell r="A3351">
            <v>30643</v>
          </cell>
          <cell r="B3351">
            <v>1983</v>
          </cell>
          <cell r="C3351" t="str">
            <v>Nov</v>
          </cell>
          <cell r="D3351">
            <v>23</v>
          </cell>
          <cell r="F3351">
            <v>0</v>
          </cell>
          <cell r="G3351">
            <v>0</v>
          </cell>
          <cell r="H3351">
            <v>200</v>
          </cell>
          <cell r="I3351">
            <v>0.39700000000000002</v>
          </cell>
          <cell r="J3351">
            <v>0</v>
          </cell>
          <cell r="L3351">
            <v>0</v>
          </cell>
          <cell r="M3351">
            <v>0</v>
          </cell>
          <cell r="N3351">
            <v>0</v>
          </cell>
          <cell r="P3351">
            <v>0</v>
          </cell>
        </row>
        <row r="3352">
          <cell r="A3352">
            <v>30644</v>
          </cell>
          <cell r="B3352">
            <v>1983</v>
          </cell>
          <cell r="C3352" t="str">
            <v>Nov</v>
          </cell>
          <cell r="D3352">
            <v>24</v>
          </cell>
          <cell r="F3352">
            <v>0</v>
          </cell>
          <cell r="G3352">
            <v>0</v>
          </cell>
          <cell r="H3352">
            <v>196</v>
          </cell>
          <cell r="I3352">
            <v>0.38900000000000001</v>
          </cell>
          <cell r="J3352">
            <v>0</v>
          </cell>
          <cell r="L3352">
            <v>0</v>
          </cell>
          <cell r="M3352">
            <v>0</v>
          </cell>
          <cell r="N3352">
            <v>0</v>
          </cell>
          <cell r="P3352">
            <v>0</v>
          </cell>
        </row>
        <row r="3353">
          <cell r="A3353">
            <v>30645</v>
          </cell>
          <cell r="B3353">
            <v>1983</v>
          </cell>
          <cell r="C3353" t="str">
            <v>Nov</v>
          </cell>
          <cell r="D3353">
            <v>25</v>
          </cell>
          <cell r="F3353">
            <v>0</v>
          </cell>
          <cell r="G3353">
            <v>0</v>
          </cell>
          <cell r="H3353">
            <v>198</v>
          </cell>
          <cell r="I3353">
            <v>0.39300000000000002</v>
          </cell>
          <cell r="J3353">
            <v>0</v>
          </cell>
          <cell r="L3353">
            <v>0</v>
          </cell>
          <cell r="M3353">
            <v>0</v>
          </cell>
          <cell r="N3353">
            <v>0</v>
          </cell>
          <cell r="P3353">
            <v>0</v>
          </cell>
        </row>
        <row r="3354">
          <cell r="A3354">
            <v>30646</v>
          </cell>
          <cell r="B3354">
            <v>1983</v>
          </cell>
          <cell r="C3354" t="str">
            <v>Nov</v>
          </cell>
          <cell r="D3354">
            <v>26</v>
          </cell>
          <cell r="F3354">
            <v>0</v>
          </cell>
          <cell r="G3354">
            <v>0</v>
          </cell>
          <cell r="H3354">
            <v>245</v>
          </cell>
          <cell r="I3354">
            <v>0.48599999999999999</v>
          </cell>
          <cell r="J3354">
            <v>0</v>
          </cell>
          <cell r="L3354">
            <v>0</v>
          </cell>
          <cell r="M3354">
            <v>0</v>
          </cell>
          <cell r="N3354">
            <v>0</v>
          </cell>
          <cell r="P3354">
            <v>0</v>
          </cell>
        </row>
        <row r="3355">
          <cell r="A3355">
            <v>30647</v>
          </cell>
          <cell r="B3355">
            <v>1983</v>
          </cell>
          <cell r="C3355" t="str">
            <v>Nov</v>
          </cell>
          <cell r="D3355">
            <v>27</v>
          </cell>
          <cell r="F3355">
            <v>0</v>
          </cell>
          <cell r="G3355">
            <v>0</v>
          </cell>
          <cell r="H3355">
            <v>244</v>
          </cell>
          <cell r="I3355">
            <v>0.48399999999999999</v>
          </cell>
          <cell r="J3355">
            <v>0</v>
          </cell>
          <cell r="L3355">
            <v>0</v>
          </cell>
          <cell r="M3355">
            <v>0</v>
          </cell>
          <cell r="N3355">
            <v>0</v>
          </cell>
          <cell r="P3355">
            <v>0</v>
          </cell>
        </row>
        <row r="3356">
          <cell r="A3356">
            <v>30648</v>
          </cell>
          <cell r="B3356">
            <v>1983</v>
          </cell>
          <cell r="C3356" t="str">
            <v>Nov</v>
          </cell>
          <cell r="D3356">
            <v>28</v>
          </cell>
          <cell r="F3356">
            <v>0</v>
          </cell>
          <cell r="G3356">
            <v>0</v>
          </cell>
          <cell r="H3356">
            <v>186</v>
          </cell>
          <cell r="I3356">
            <v>0.36899999999999999</v>
          </cell>
          <cell r="J3356">
            <v>0</v>
          </cell>
          <cell r="L3356">
            <v>0</v>
          </cell>
          <cell r="M3356">
            <v>0</v>
          </cell>
          <cell r="N3356">
            <v>0</v>
          </cell>
          <cell r="P3356">
            <v>0</v>
          </cell>
        </row>
        <row r="3357">
          <cell r="A3357">
            <v>30649</v>
          </cell>
          <cell r="B3357">
            <v>1983</v>
          </cell>
          <cell r="C3357" t="str">
            <v>Nov</v>
          </cell>
          <cell r="D3357">
            <v>29</v>
          </cell>
          <cell r="F3357">
            <v>0</v>
          </cell>
          <cell r="G3357">
            <v>0</v>
          </cell>
          <cell r="H3357">
            <v>171</v>
          </cell>
          <cell r="I3357">
            <v>0.33900000000000002</v>
          </cell>
          <cell r="J3357">
            <v>0</v>
          </cell>
          <cell r="L3357">
            <v>0</v>
          </cell>
          <cell r="M3357">
            <v>0</v>
          </cell>
          <cell r="N3357">
            <v>0</v>
          </cell>
          <cell r="P3357">
            <v>0</v>
          </cell>
        </row>
        <row r="3358">
          <cell r="A3358">
            <v>30650</v>
          </cell>
          <cell r="B3358">
            <v>1983</v>
          </cell>
          <cell r="C3358" t="str">
            <v>Nov</v>
          </cell>
          <cell r="D3358">
            <v>30</v>
          </cell>
          <cell r="F3358">
            <v>0</v>
          </cell>
          <cell r="G3358">
            <v>0</v>
          </cell>
          <cell r="H3358">
            <v>169</v>
          </cell>
          <cell r="I3358">
            <v>0.33500000000000002</v>
          </cell>
          <cell r="J3358">
            <v>0</v>
          </cell>
          <cell r="L3358">
            <v>0</v>
          </cell>
          <cell r="M3358">
            <v>0</v>
          </cell>
          <cell r="N3358">
            <v>0</v>
          </cell>
          <cell r="P3358">
            <v>0</v>
          </cell>
        </row>
        <row r="3359">
          <cell r="A3359">
            <v>30651</v>
          </cell>
          <cell r="B3359">
            <v>1983</v>
          </cell>
          <cell r="C3359" t="str">
            <v>Dec</v>
          </cell>
          <cell r="D3359">
            <v>1</v>
          </cell>
          <cell r="F3359">
            <v>0</v>
          </cell>
          <cell r="G3359">
            <v>0</v>
          </cell>
          <cell r="H3359">
            <v>176</v>
          </cell>
          <cell r="I3359">
            <v>0.34899999999999998</v>
          </cell>
          <cell r="J3359">
            <v>0</v>
          </cell>
          <cell r="L3359">
            <v>0</v>
          </cell>
          <cell r="M3359">
            <v>0</v>
          </cell>
          <cell r="N3359">
            <v>0</v>
          </cell>
          <cell r="P3359">
            <v>0</v>
          </cell>
        </row>
        <row r="3360">
          <cell r="A3360">
            <v>30652</v>
          </cell>
          <cell r="B3360">
            <v>1983</v>
          </cell>
          <cell r="C3360" t="str">
            <v>Dec</v>
          </cell>
          <cell r="D3360">
            <v>2</v>
          </cell>
          <cell r="F3360">
            <v>0</v>
          </cell>
          <cell r="G3360">
            <v>0</v>
          </cell>
          <cell r="H3360">
            <v>190</v>
          </cell>
          <cell r="I3360">
            <v>0.377</v>
          </cell>
          <cell r="J3360">
            <v>0</v>
          </cell>
          <cell r="L3360">
            <v>0</v>
          </cell>
          <cell r="M3360">
            <v>0</v>
          </cell>
          <cell r="N3360">
            <v>0</v>
          </cell>
          <cell r="P3360">
            <v>0</v>
          </cell>
        </row>
        <row r="3361">
          <cell r="A3361">
            <v>30653</v>
          </cell>
          <cell r="B3361">
            <v>1983</v>
          </cell>
          <cell r="C3361" t="str">
            <v>Dec</v>
          </cell>
          <cell r="D3361">
            <v>3</v>
          </cell>
          <cell r="F3361">
            <v>0</v>
          </cell>
          <cell r="G3361">
            <v>0</v>
          </cell>
          <cell r="H3361">
            <v>248</v>
          </cell>
          <cell r="I3361">
            <v>0.49199999999999999</v>
          </cell>
          <cell r="J3361">
            <v>0</v>
          </cell>
          <cell r="L3361">
            <v>0</v>
          </cell>
          <cell r="M3361">
            <v>0</v>
          </cell>
          <cell r="N3361">
            <v>0</v>
          </cell>
          <cell r="P3361">
            <v>0</v>
          </cell>
        </row>
        <row r="3362">
          <cell r="A3362">
            <v>30654</v>
          </cell>
          <cell r="B3362">
            <v>1983</v>
          </cell>
          <cell r="C3362" t="str">
            <v>Dec</v>
          </cell>
          <cell r="D3362">
            <v>4</v>
          </cell>
          <cell r="F3362">
            <v>0</v>
          </cell>
          <cell r="G3362">
            <v>0</v>
          </cell>
          <cell r="H3362">
            <v>269</v>
          </cell>
          <cell r="I3362">
            <v>0.53400000000000003</v>
          </cell>
          <cell r="J3362">
            <v>0</v>
          </cell>
          <cell r="L3362">
            <v>0</v>
          </cell>
          <cell r="M3362">
            <v>0</v>
          </cell>
          <cell r="N3362">
            <v>0</v>
          </cell>
          <cell r="P3362">
            <v>0</v>
          </cell>
        </row>
        <row r="3363">
          <cell r="A3363">
            <v>30655</v>
          </cell>
          <cell r="B3363">
            <v>1983</v>
          </cell>
          <cell r="C3363" t="str">
            <v>Dec</v>
          </cell>
          <cell r="D3363">
            <v>5</v>
          </cell>
          <cell r="F3363">
            <v>0</v>
          </cell>
          <cell r="G3363">
            <v>0</v>
          </cell>
          <cell r="H3363">
            <v>263</v>
          </cell>
          <cell r="I3363">
            <v>0.52200000000000002</v>
          </cell>
          <cell r="J3363">
            <v>0</v>
          </cell>
          <cell r="L3363">
            <v>0</v>
          </cell>
          <cell r="M3363">
            <v>0</v>
          </cell>
          <cell r="N3363">
            <v>0</v>
          </cell>
          <cell r="P3363">
            <v>0</v>
          </cell>
        </row>
        <row r="3364">
          <cell r="A3364">
            <v>30656</v>
          </cell>
          <cell r="B3364">
            <v>1983</v>
          </cell>
          <cell r="C3364" t="str">
            <v>Dec</v>
          </cell>
          <cell r="D3364">
            <v>6</v>
          </cell>
          <cell r="F3364">
            <v>0</v>
          </cell>
          <cell r="G3364">
            <v>0</v>
          </cell>
          <cell r="H3364">
            <v>247</v>
          </cell>
          <cell r="I3364">
            <v>0.49</v>
          </cell>
          <cell r="J3364">
            <v>0</v>
          </cell>
          <cell r="L3364">
            <v>0</v>
          </cell>
          <cell r="M3364">
            <v>0</v>
          </cell>
          <cell r="N3364">
            <v>0</v>
          </cell>
          <cell r="P3364">
            <v>0</v>
          </cell>
        </row>
        <row r="3365">
          <cell r="A3365">
            <v>30657</v>
          </cell>
          <cell r="B3365">
            <v>1983</v>
          </cell>
          <cell r="C3365" t="str">
            <v>Dec</v>
          </cell>
          <cell r="D3365">
            <v>7</v>
          </cell>
          <cell r="F3365">
            <v>0</v>
          </cell>
          <cell r="G3365">
            <v>0</v>
          </cell>
          <cell r="H3365">
            <v>340</v>
          </cell>
          <cell r="I3365">
            <v>0.67400000000000004</v>
          </cell>
          <cell r="J3365">
            <v>0</v>
          </cell>
          <cell r="L3365">
            <v>0</v>
          </cell>
          <cell r="M3365">
            <v>0</v>
          </cell>
          <cell r="N3365">
            <v>0</v>
          </cell>
          <cell r="P3365">
            <v>0</v>
          </cell>
        </row>
        <row r="3366">
          <cell r="A3366">
            <v>30658</v>
          </cell>
          <cell r="B3366">
            <v>1983</v>
          </cell>
          <cell r="C3366" t="str">
            <v>Dec</v>
          </cell>
          <cell r="D3366">
            <v>8</v>
          </cell>
          <cell r="F3366">
            <v>0</v>
          </cell>
          <cell r="G3366">
            <v>0</v>
          </cell>
          <cell r="H3366">
            <v>927</v>
          </cell>
          <cell r="I3366">
            <v>1.839</v>
          </cell>
          <cell r="J3366">
            <v>0</v>
          </cell>
          <cell r="L3366">
            <v>0</v>
          </cell>
          <cell r="M3366">
            <v>0</v>
          </cell>
          <cell r="N3366">
            <v>0</v>
          </cell>
          <cell r="P3366">
            <v>0</v>
          </cell>
        </row>
        <row r="3367">
          <cell r="A3367">
            <v>30659</v>
          </cell>
          <cell r="B3367">
            <v>1983</v>
          </cell>
          <cell r="C3367" t="str">
            <v>Dec</v>
          </cell>
          <cell r="D3367">
            <v>9</v>
          </cell>
          <cell r="F3367">
            <v>0</v>
          </cell>
          <cell r="G3367">
            <v>0</v>
          </cell>
          <cell r="H3367">
            <v>657</v>
          </cell>
          <cell r="I3367">
            <v>1.3029999999999999</v>
          </cell>
          <cell r="J3367">
            <v>0</v>
          </cell>
          <cell r="L3367">
            <v>0</v>
          </cell>
          <cell r="M3367">
            <v>0</v>
          </cell>
          <cell r="N3367">
            <v>0</v>
          </cell>
          <cell r="P3367">
            <v>0</v>
          </cell>
        </row>
        <row r="3368">
          <cell r="A3368">
            <v>30660</v>
          </cell>
          <cell r="B3368">
            <v>1983</v>
          </cell>
          <cell r="C3368" t="str">
            <v>Dec</v>
          </cell>
          <cell r="D3368">
            <v>10</v>
          </cell>
          <cell r="F3368">
            <v>0</v>
          </cell>
          <cell r="G3368">
            <v>0</v>
          </cell>
          <cell r="H3368">
            <v>830</v>
          </cell>
          <cell r="I3368">
            <v>1.6459999999999999</v>
          </cell>
          <cell r="J3368">
            <v>0</v>
          </cell>
          <cell r="L3368">
            <v>0</v>
          </cell>
          <cell r="M3368">
            <v>0</v>
          </cell>
          <cell r="N3368">
            <v>0</v>
          </cell>
          <cell r="P3368">
            <v>0</v>
          </cell>
        </row>
        <row r="3369">
          <cell r="A3369">
            <v>30661</v>
          </cell>
          <cell r="B3369">
            <v>1983</v>
          </cell>
          <cell r="C3369" t="str">
            <v>Dec</v>
          </cell>
          <cell r="D3369">
            <v>11</v>
          </cell>
          <cell r="F3369">
            <v>0</v>
          </cell>
          <cell r="G3369">
            <v>0</v>
          </cell>
          <cell r="H3369">
            <v>878</v>
          </cell>
          <cell r="I3369">
            <v>1.7410000000000001</v>
          </cell>
          <cell r="J3369">
            <v>0</v>
          </cell>
          <cell r="L3369">
            <v>0</v>
          </cell>
          <cell r="M3369">
            <v>0</v>
          </cell>
          <cell r="N3369">
            <v>0</v>
          </cell>
          <cell r="P3369">
            <v>0</v>
          </cell>
        </row>
        <row r="3370">
          <cell r="A3370">
            <v>30662</v>
          </cell>
          <cell r="B3370">
            <v>1983</v>
          </cell>
          <cell r="C3370" t="str">
            <v>Dec</v>
          </cell>
          <cell r="D3370">
            <v>12</v>
          </cell>
          <cell r="F3370">
            <v>0</v>
          </cell>
          <cell r="G3370">
            <v>0</v>
          </cell>
          <cell r="H3370">
            <v>836</v>
          </cell>
          <cell r="I3370">
            <v>1.6579999999999999</v>
          </cell>
          <cell r="J3370">
            <v>0</v>
          </cell>
          <cell r="L3370">
            <v>0</v>
          </cell>
          <cell r="M3370">
            <v>0</v>
          </cell>
          <cell r="N3370">
            <v>0</v>
          </cell>
          <cell r="P3370">
            <v>0</v>
          </cell>
        </row>
        <row r="3371">
          <cell r="A3371">
            <v>30663</v>
          </cell>
          <cell r="B3371">
            <v>1983</v>
          </cell>
          <cell r="C3371" t="str">
            <v>Dec</v>
          </cell>
          <cell r="D3371">
            <v>13</v>
          </cell>
          <cell r="F3371">
            <v>0</v>
          </cell>
          <cell r="G3371">
            <v>0</v>
          </cell>
          <cell r="H3371">
            <v>650</v>
          </cell>
          <cell r="I3371">
            <v>1.2889999999999999</v>
          </cell>
          <cell r="J3371">
            <v>0</v>
          </cell>
          <cell r="L3371">
            <v>0</v>
          </cell>
          <cell r="M3371">
            <v>0</v>
          </cell>
          <cell r="N3371">
            <v>0</v>
          </cell>
          <cell r="P3371">
            <v>0</v>
          </cell>
        </row>
        <row r="3372">
          <cell r="A3372">
            <v>30664</v>
          </cell>
          <cell r="B3372">
            <v>1983</v>
          </cell>
          <cell r="C3372" t="str">
            <v>Dec</v>
          </cell>
          <cell r="D3372">
            <v>14</v>
          </cell>
          <cell r="F3372">
            <v>0</v>
          </cell>
          <cell r="G3372">
            <v>0</v>
          </cell>
          <cell r="H3372">
            <v>701</v>
          </cell>
          <cell r="I3372">
            <v>1.39</v>
          </cell>
          <cell r="J3372">
            <v>0</v>
          </cell>
          <cell r="L3372">
            <v>0</v>
          </cell>
          <cell r="M3372">
            <v>0</v>
          </cell>
          <cell r="N3372">
            <v>0</v>
          </cell>
          <cell r="P3372">
            <v>0</v>
          </cell>
        </row>
        <row r="3373">
          <cell r="A3373">
            <v>30665</v>
          </cell>
          <cell r="B3373">
            <v>1983</v>
          </cell>
          <cell r="C3373" t="str">
            <v>Dec</v>
          </cell>
          <cell r="D3373">
            <v>15</v>
          </cell>
          <cell r="F3373">
            <v>0</v>
          </cell>
          <cell r="G3373">
            <v>0</v>
          </cell>
          <cell r="H3373">
            <v>2019</v>
          </cell>
          <cell r="I3373">
            <v>4.0049999999999999</v>
          </cell>
          <cell r="J3373">
            <v>0</v>
          </cell>
          <cell r="L3373">
            <v>0</v>
          </cell>
          <cell r="M3373">
            <v>0</v>
          </cell>
          <cell r="N3373">
            <v>0</v>
          </cell>
          <cell r="P3373">
            <v>0</v>
          </cell>
        </row>
        <row r="3374">
          <cell r="A3374">
            <v>30666</v>
          </cell>
          <cell r="B3374">
            <v>1983</v>
          </cell>
          <cell r="C3374" t="str">
            <v>Dec</v>
          </cell>
          <cell r="D3374">
            <v>16</v>
          </cell>
          <cell r="F3374">
            <v>0</v>
          </cell>
          <cell r="G3374">
            <v>0</v>
          </cell>
          <cell r="H3374">
            <v>2870</v>
          </cell>
          <cell r="I3374">
            <v>5.6929999999999996</v>
          </cell>
          <cell r="J3374">
            <v>0</v>
          </cell>
          <cell r="L3374">
            <v>0</v>
          </cell>
          <cell r="M3374">
            <v>0</v>
          </cell>
          <cell r="N3374">
            <v>0</v>
          </cell>
          <cell r="P3374">
            <v>0</v>
          </cell>
        </row>
        <row r="3375">
          <cell r="A3375">
            <v>30667</v>
          </cell>
          <cell r="B3375">
            <v>1983</v>
          </cell>
          <cell r="C3375" t="str">
            <v>Dec</v>
          </cell>
          <cell r="D3375">
            <v>17</v>
          </cell>
          <cell r="F3375">
            <v>0</v>
          </cell>
          <cell r="G3375">
            <v>0</v>
          </cell>
          <cell r="H3375">
            <v>1782</v>
          </cell>
          <cell r="I3375">
            <v>3.5350000000000001</v>
          </cell>
          <cell r="J3375">
            <v>0</v>
          </cell>
          <cell r="L3375">
            <v>0</v>
          </cell>
          <cell r="M3375">
            <v>0</v>
          </cell>
          <cell r="N3375">
            <v>0</v>
          </cell>
          <cell r="P3375">
            <v>0</v>
          </cell>
        </row>
        <row r="3376">
          <cell r="A3376">
            <v>30668</v>
          </cell>
          <cell r="B3376">
            <v>1983</v>
          </cell>
          <cell r="C3376" t="str">
            <v>Dec</v>
          </cell>
          <cell r="D3376">
            <v>18</v>
          </cell>
          <cell r="F3376">
            <v>0</v>
          </cell>
          <cell r="G3376">
            <v>0</v>
          </cell>
          <cell r="H3376">
            <v>1306</v>
          </cell>
          <cell r="I3376">
            <v>2.59</v>
          </cell>
          <cell r="J3376">
            <v>0</v>
          </cell>
          <cell r="L3376">
            <v>0</v>
          </cell>
          <cell r="M3376">
            <v>0</v>
          </cell>
          <cell r="N3376">
            <v>0</v>
          </cell>
          <cell r="P3376">
            <v>0</v>
          </cell>
        </row>
        <row r="3377">
          <cell r="A3377">
            <v>30669</v>
          </cell>
          <cell r="B3377">
            <v>1983</v>
          </cell>
          <cell r="C3377" t="str">
            <v>Dec</v>
          </cell>
          <cell r="D3377">
            <v>19</v>
          </cell>
          <cell r="F3377">
            <v>0</v>
          </cell>
          <cell r="G3377">
            <v>0</v>
          </cell>
          <cell r="H3377">
            <v>1132</v>
          </cell>
          <cell r="I3377">
            <v>2.2450000000000001</v>
          </cell>
          <cell r="J3377">
            <v>0</v>
          </cell>
          <cell r="L3377">
            <v>0</v>
          </cell>
          <cell r="M3377">
            <v>0</v>
          </cell>
          <cell r="N3377">
            <v>0</v>
          </cell>
          <cell r="P3377">
            <v>0</v>
          </cell>
        </row>
        <row r="3378">
          <cell r="A3378">
            <v>30670</v>
          </cell>
          <cell r="B3378">
            <v>1983</v>
          </cell>
          <cell r="C3378" t="str">
            <v>Dec</v>
          </cell>
          <cell r="D3378">
            <v>20</v>
          </cell>
          <cell r="F3378">
            <v>0</v>
          </cell>
          <cell r="G3378">
            <v>0</v>
          </cell>
          <cell r="H3378">
            <v>924</v>
          </cell>
          <cell r="I3378">
            <v>1.833</v>
          </cell>
          <cell r="J3378">
            <v>0</v>
          </cell>
          <cell r="L3378">
            <v>0</v>
          </cell>
          <cell r="M3378">
            <v>0</v>
          </cell>
          <cell r="N3378">
            <v>0</v>
          </cell>
          <cell r="P3378">
            <v>0</v>
          </cell>
        </row>
        <row r="3379">
          <cell r="A3379">
            <v>30671</v>
          </cell>
          <cell r="B3379">
            <v>1983</v>
          </cell>
          <cell r="C3379" t="str">
            <v>Dec</v>
          </cell>
          <cell r="D3379">
            <v>21</v>
          </cell>
          <cell r="F3379">
            <v>0</v>
          </cell>
          <cell r="G3379">
            <v>0</v>
          </cell>
          <cell r="H3379">
            <v>678</v>
          </cell>
          <cell r="I3379">
            <v>1.345</v>
          </cell>
          <cell r="J3379">
            <v>0</v>
          </cell>
          <cell r="L3379">
            <v>0</v>
          </cell>
          <cell r="M3379">
            <v>0</v>
          </cell>
          <cell r="N3379">
            <v>0</v>
          </cell>
          <cell r="P3379">
            <v>0</v>
          </cell>
        </row>
        <row r="3380">
          <cell r="A3380">
            <v>30672</v>
          </cell>
          <cell r="B3380">
            <v>1983</v>
          </cell>
          <cell r="C3380" t="str">
            <v>Dec</v>
          </cell>
          <cell r="D3380">
            <v>22</v>
          </cell>
          <cell r="F3380">
            <v>0</v>
          </cell>
          <cell r="G3380">
            <v>0</v>
          </cell>
          <cell r="H3380">
            <v>849</v>
          </cell>
          <cell r="I3380">
            <v>1.6839999999999999</v>
          </cell>
          <cell r="J3380">
            <v>0</v>
          </cell>
          <cell r="L3380">
            <v>0</v>
          </cell>
          <cell r="M3380">
            <v>0</v>
          </cell>
          <cell r="N3380">
            <v>0</v>
          </cell>
          <cell r="P3380">
            <v>0</v>
          </cell>
        </row>
        <row r="3381">
          <cell r="A3381">
            <v>30673</v>
          </cell>
          <cell r="B3381">
            <v>1983</v>
          </cell>
          <cell r="C3381" t="str">
            <v>Dec</v>
          </cell>
          <cell r="D3381">
            <v>23</v>
          </cell>
          <cell r="F3381">
            <v>0</v>
          </cell>
          <cell r="G3381">
            <v>0</v>
          </cell>
          <cell r="H3381">
            <v>731</v>
          </cell>
          <cell r="I3381">
            <v>1.45</v>
          </cell>
          <cell r="J3381">
            <v>0</v>
          </cell>
          <cell r="L3381">
            <v>0</v>
          </cell>
          <cell r="M3381">
            <v>0</v>
          </cell>
          <cell r="N3381">
            <v>0</v>
          </cell>
          <cell r="P3381">
            <v>0</v>
          </cell>
        </row>
        <row r="3382">
          <cell r="A3382">
            <v>30674</v>
          </cell>
          <cell r="B3382">
            <v>1983</v>
          </cell>
          <cell r="C3382" t="str">
            <v>Dec</v>
          </cell>
          <cell r="D3382">
            <v>24</v>
          </cell>
          <cell r="F3382">
            <v>0</v>
          </cell>
          <cell r="G3382">
            <v>0</v>
          </cell>
          <cell r="H3382">
            <v>591</v>
          </cell>
          <cell r="I3382">
            <v>1.1719999999999999</v>
          </cell>
          <cell r="J3382">
            <v>0</v>
          </cell>
          <cell r="L3382">
            <v>0</v>
          </cell>
          <cell r="M3382">
            <v>0</v>
          </cell>
          <cell r="N3382">
            <v>0</v>
          </cell>
          <cell r="P3382">
            <v>0</v>
          </cell>
        </row>
        <row r="3383">
          <cell r="A3383">
            <v>30675</v>
          </cell>
          <cell r="B3383">
            <v>1983</v>
          </cell>
          <cell r="C3383" t="str">
            <v>Dec</v>
          </cell>
          <cell r="D3383">
            <v>25</v>
          </cell>
          <cell r="F3383">
            <v>0</v>
          </cell>
          <cell r="G3383">
            <v>0</v>
          </cell>
          <cell r="H3383">
            <v>799</v>
          </cell>
          <cell r="I3383">
            <v>1.585</v>
          </cell>
          <cell r="J3383">
            <v>0</v>
          </cell>
          <cell r="L3383">
            <v>0</v>
          </cell>
          <cell r="M3383">
            <v>0</v>
          </cell>
          <cell r="N3383">
            <v>0</v>
          </cell>
          <cell r="P3383">
            <v>0</v>
          </cell>
        </row>
        <row r="3384">
          <cell r="A3384">
            <v>30676</v>
          </cell>
          <cell r="B3384">
            <v>1983</v>
          </cell>
          <cell r="C3384" t="str">
            <v>Dec</v>
          </cell>
          <cell r="D3384">
            <v>26</v>
          </cell>
          <cell r="F3384">
            <v>0</v>
          </cell>
          <cell r="G3384">
            <v>0</v>
          </cell>
          <cell r="H3384">
            <v>1022</v>
          </cell>
          <cell r="I3384">
            <v>2.0270000000000001</v>
          </cell>
          <cell r="J3384">
            <v>0</v>
          </cell>
          <cell r="L3384">
            <v>0</v>
          </cell>
          <cell r="M3384">
            <v>0</v>
          </cell>
          <cell r="N3384">
            <v>0</v>
          </cell>
          <cell r="P3384">
            <v>0</v>
          </cell>
        </row>
        <row r="3385">
          <cell r="A3385">
            <v>30677</v>
          </cell>
          <cell r="B3385">
            <v>1983</v>
          </cell>
          <cell r="C3385" t="str">
            <v>Dec</v>
          </cell>
          <cell r="D3385">
            <v>27</v>
          </cell>
          <cell r="F3385">
            <v>0</v>
          </cell>
          <cell r="G3385">
            <v>0</v>
          </cell>
          <cell r="H3385">
            <v>752</v>
          </cell>
          <cell r="I3385">
            <v>1.492</v>
          </cell>
          <cell r="J3385">
            <v>0</v>
          </cell>
          <cell r="L3385">
            <v>0</v>
          </cell>
          <cell r="M3385">
            <v>0</v>
          </cell>
          <cell r="N3385">
            <v>0</v>
          </cell>
          <cell r="P3385">
            <v>0</v>
          </cell>
        </row>
        <row r="3386">
          <cell r="A3386">
            <v>30678</v>
          </cell>
          <cell r="B3386">
            <v>1983</v>
          </cell>
          <cell r="C3386" t="str">
            <v>Dec</v>
          </cell>
          <cell r="D3386">
            <v>28</v>
          </cell>
          <cell r="F3386">
            <v>0</v>
          </cell>
          <cell r="G3386">
            <v>0</v>
          </cell>
          <cell r="H3386">
            <v>835</v>
          </cell>
          <cell r="I3386">
            <v>1.6559999999999999</v>
          </cell>
          <cell r="J3386">
            <v>0</v>
          </cell>
          <cell r="L3386">
            <v>0</v>
          </cell>
          <cell r="M3386">
            <v>0</v>
          </cell>
          <cell r="N3386">
            <v>0</v>
          </cell>
          <cell r="P3386">
            <v>0</v>
          </cell>
        </row>
        <row r="3387">
          <cell r="A3387">
            <v>30679</v>
          </cell>
          <cell r="B3387">
            <v>1983</v>
          </cell>
          <cell r="C3387" t="str">
            <v>Dec</v>
          </cell>
          <cell r="D3387">
            <v>29</v>
          </cell>
          <cell r="F3387">
            <v>0</v>
          </cell>
          <cell r="G3387">
            <v>0</v>
          </cell>
          <cell r="H3387">
            <v>1255</v>
          </cell>
          <cell r="I3387">
            <v>2.4889999999999999</v>
          </cell>
          <cell r="J3387">
            <v>0</v>
          </cell>
          <cell r="L3387">
            <v>0</v>
          </cell>
          <cell r="M3387">
            <v>0</v>
          </cell>
          <cell r="N3387">
            <v>0</v>
          </cell>
          <cell r="P3387">
            <v>0</v>
          </cell>
        </row>
        <row r="3388">
          <cell r="A3388">
            <v>30680</v>
          </cell>
          <cell r="B3388">
            <v>1983</v>
          </cell>
          <cell r="C3388" t="str">
            <v>Dec</v>
          </cell>
          <cell r="D3388">
            <v>30</v>
          </cell>
          <cell r="F3388">
            <v>0</v>
          </cell>
          <cell r="G3388">
            <v>0</v>
          </cell>
          <cell r="H3388">
            <v>1100</v>
          </cell>
          <cell r="I3388">
            <v>2.1819999999999999</v>
          </cell>
          <cell r="J3388">
            <v>0</v>
          </cell>
          <cell r="L3388">
            <v>0</v>
          </cell>
          <cell r="M3388">
            <v>0</v>
          </cell>
          <cell r="N3388">
            <v>0</v>
          </cell>
          <cell r="P3388">
            <v>0</v>
          </cell>
        </row>
        <row r="3389">
          <cell r="A3389">
            <v>30681</v>
          </cell>
          <cell r="B3389">
            <v>1983</v>
          </cell>
          <cell r="C3389" t="str">
            <v>Dec</v>
          </cell>
          <cell r="D3389">
            <v>31</v>
          </cell>
          <cell r="F3389">
            <v>0</v>
          </cell>
          <cell r="G3389">
            <v>0</v>
          </cell>
          <cell r="H3389">
            <v>1251</v>
          </cell>
          <cell r="I3389">
            <v>2.4809999999999999</v>
          </cell>
          <cell r="J3389">
            <v>0</v>
          </cell>
          <cell r="L3389">
            <v>0</v>
          </cell>
          <cell r="M3389">
            <v>0</v>
          </cell>
          <cell r="N3389">
            <v>0</v>
          </cell>
          <cell r="P3389">
            <v>0</v>
          </cell>
        </row>
        <row r="3390">
          <cell r="A3390">
            <v>30682</v>
          </cell>
          <cell r="B3390">
            <v>1984</v>
          </cell>
          <cell r="C3390" t="str">
            <v>Jan</v>
          </cell>
          <cell r="D3390">
            <v>1</v>
          </cell>
          <cell r="F3390">
            <v>0</v>
          </cell>
          <cell r="G3390">
            <v>0</v>
          </cell>
          <cell r="H3390">
            <v>800</v>
          </cell>
          <cell r="I3390">
            <v>1.587</v>
          </cell>
          <cell r="J3390">
            <v>0</v>
          </cell>
          <cell r="L3390">
            <v>0</v>
          </cell>
          <cell r="M3390">
            <v>0</v>
          </cell>
          <cell r="N3390">
            <v>0</v>
          </cell>
          <cell r="P3390">
            <v>0</v>
          </cell>
        </row>
        <row r="3391">
          <cell r="A3391">
            <v>30683</v>
          </cell>
          <cell r="B3391">
            <v>1984</v>
          </cell>
          <cell r="C3391" t="str">
            <v>Jan</v>
          </cell>
          <cell r="D3391">
            <v>2</v>
          </cell>
          <cell r="F3391">
            <v>0</v>
          </cell>
          <cell r="G3391">
            <v>0</v>
          </cell>
          <cell r="H3391">
            <v>703</v>
          </cell>
          <cell r="I3391">
            <v>1.3939999999999999</v>
          </cell>
          <cell r="J3391">
            <v>0</v>
          </cell>
          <cell r="L3391">
            <v>0</v>
          </cell>
          <cell r="M3391">
            <v>0</v>
          </cell>
          <cell r="N3391">
            <v>0</v>
          </cell>
          <cell r="P3391">
            <v>0</v>
          </cell>
        </row>
        <row r="3392">
          <cell r="A3392">
            <v>30684</v>
          </cell>
          <cell r="B3392">
            <v>1984</v>
          </cell>
          <cell r="C3392" t="str">
            <v>Jan</v>
          </cell>
          <cell r="D3392">
            <v>3</v>
          </cell>
          <cell r="F3392">
            <v>0</v>
          </cell>
          <cell r="G3392">
            <v>0</v>
          </cell>
          <cell r="H3392">
            <v>500</v>
          </cell>
          <cell r="I3392">
            <v>0.99199999999999999</v>
          </cell>
          <cell r="J3392">
            <v>0</v>
          </cell>
          <cell r="L3392">
            <v>0</v>
          </cell>
          <cell r="M3392">
            <v>0</v>
          </cell>
          <cell r="N3392">
            <v>0</v>
          </cell>
          <cell r="P3392">
            <v>0</v>
          </cell>
        </row>
        <row r="3393">
          <cell r="A3393">
            <v>30685</v>
          </cell>
          <cell r="B3393">
            <v>1984</v>
          </cell>
          <cell r="C3393" t="str">
            <v>Jan</v>
          </cell>
          <cell r="D3393">
            <v>4</v>
          </cell>
          <cell r="F3393">
            <v>0</v>
          </cell>
          <cell r="G3393">
            <v>0</v>
          </cell>
          <cell r="H3393">
            <v>589</v>
          </cell>
          <cell r="I3393">
            <v>1.1679999999999999</v>
          </cell>
          <cell r="J3393">
            <v>0</v>
          </cell>
          <cell r="L3393">
            <v>0</v>
          </cell>
          <cell r="M3393">
            <v>0</v>
          </cell>
          <cell r="N3393">
            <v>0</v>
          </cell>
          <cell r="P3393">
            <v>0</v>
          </cell>
        </row>
        <row r="3394">
          <cell r="A3394">
            <v>30686</v>
          </cell>
          <cell r="B3394">
            <v>1984</v>
          </cell>
          <cell r="C3394" t="str">
            <v>Jan</v>
          </cell>
          <cell r="D3394">
            <v>5</v>
          </cell>
          <cell r="F3394">
            <v>0</v>
          </cell>
          <cell r="G3394">
            <v>0</v>
          </cell>
          <cell r="H3394">
            <v>1271</v>
          </cell>
          <cell r="I3394">
            <v>2.5209999999999999</v>
          </cell>
          <cell r="J3394">
            <v>0</v>
          </cell>
          <cell r="L3394">
            <v>0</v>
          </cell>
          <cell r="M3394">
            <v>0</v>
          </cell>
          <cell r="N3394">
            <v>0</v>
          </cell>
          <cell r="P3394">
            <v>0</v>
          </cell>
        </row>
        <row r="3395">
          <cell r="A3395">
            <v>30687</v>
          </cell>
          <cell r="B3395">
            <v>1984</v>
          </cell>
          <cell r="C3395" t="str">
            <v>Jan</v>
          </cell>
          <cell r="D3395">
            <v>6</v>
          </cell>
          <cell r="F3395">
            <v>0</v>
          </cell>
          <cell r="G3395">
            <v>0</v>
          </cell>
          <cell r="H3395">
            <v>1229</v>
          </cell>
          <cell r="I3395">
            <v>2.4380000000000002</v>
          </cell>
          <cell r="J3395">
            <v>0</v>
          </cell>
          <cell r="L3395">
            <v>0</v>
          </cell>
          <cell r="M3395">
            <v>0</v>
          </cell>
          <cell r="N3395">
            <v>0</v>
          </cell>
          <cell r="P3395">
            <v>0</v>
          </cell>
        </row>
        <row r="3396">
          <cell r="A3396">
            <v>30688</v>
          </cell>
          <cell r="B3396">
            <v>1984</v>
          </cell>
          <cell r="C3396" t="str">
            <v>Jan</v>
          </cell>
          <cell r="D3396">
            <v>7</v>
          </cell>
          <cell r="F3396">
            <v>0</v>
          </cell>
          <cell r="G3396">
            <v>0</v>
          </cell>
          <cell r="H3396">
            <v>1335</v>
          </cell>
          <cell r="I3396">
            <v>2.6480000000000001</v>
          </cell>
          <cell r="J3396">
            <v>0</v>
          </cell>
          <cell r="L3396">
            <v>0</v>
          </cell>
          <cell r="M3396">
            <v>0</v>
          </cell>
          <cell r="N3396">
            <v>0</v>
          </cell>
          <cell r="P3396">
            <v>0</v>
          </cell>
        </row>
        <row r="3397">
          <cell r="A3397">
            <v>30689</v>
          </cell>
          <cell r="B3397">
            <v>1984</v>
          </cell>
          <cell r="C3397" t="str">
            <v>Jan</v>
          </cell>
          <cell r="D3397">
            <v>8</v>
          </cell>
          <cell r="F3397">
            <v>0</v>
          </cell>
          <cell r="G3397">
            <v>0</v>
          </cell>
          <cell r="H3397">
            <v>1248</v>
          </cell>
          <cell r="I3397">
            <v>2.4750000000000001</v>
          </cell>
          <cell r="J3397">
            <v>0</v>
          </cell>
          <cell r="L3397">
            <v>0</v>
          </cell>
          <cell r="M3397">
            <v>0</v>
          </cell>
          <cell r="N3397">
            <v>0</v>
          </cell>
          <cell r="P3397">
            <v>0</v>
          </cell>
        </row>
        <row r="3398">
          <cell r="A3398">
            <v>30690</v>
          </cell>
          <cell r="B3398">
            <v>1984</v>
          </cell>
          <cell r="C3398" t="str">
            <v>Jan</v>
          </cell>
          <cell r="D3398">
            <v>9</v>
          </cell>
          <cell r="F3398">
            <v>0</v>
          </cell>
          <cell r="G3398">
            <v>0</v>
          </cell>
          <cell r="H3398">
            <v>1306</v>
          </cell>
          <cell r="I3398">
            <v>2.59</v>
          </cell>
          <cell r="J3398">
            <v>0</v>
          </cell>
          <cell r="L3398">
            <v>0</v>
          </cell>
          <cell r="M3398">
            <v>0</v>
          </cell>
          <cell r="N3398">
            <v>0</v>
          </cell>
          <cell r="P3398">
            <v>0</v>
          </cell>
        </row>
        <row r="3399">
          <cell r="A3399">
            <v>30691</v>
          </cell>
          <cell r="B3399">
            <v>1984</v>
          </cell>
          <cell r="C3399" t="str">
            <v>Jan</v>
          </cell>
          <cell r="D3399">
            <v>10</v>
          </cell>
          <cell r="F3399">
            <v>0</v>
          </cell>
          <cell r="G3399">
            <v>0</v>
          </cell>
          <cell r="H3399">
            <v>1278</v>
          </cell>
          <cell r="I3399">
            <v>2.5350000000000001</v>
          </cell>
          <cell r="J3399">
            <v>0</v>
          </cell>
          <cell r="L3399">
            <v>0</v>
          </cell>
          <cell r="M3399">
            <v>0</v>
          </cell>
          <cell r="N3399">
            <v>0</v>
          </cell>
          <cell r="P3399">
            <v>0</v>
          </cell>
        </row>
        <row r="3400">
          <cell r="A3400">
            <v>30692</v>
          </cell>
          <cell r="B3400">
            <v>1984</v>
          </cell>
          <cell r="C3400" t="str">
            <v>Jan</v>
          </cell>
          <cell r="D3400">
            <v>11</v>
          </cell>
          <cell r="F3400">
            <v>0</v>
          </cell>
          <cell r="G3400">
            <v>0</v>
          </cell>
          <cell r="H3400">
            <v>962</v>
          </cell>
          <cell r="I3400">
            <v>1.9079999999999999</v>
          </cell>
          <cell r="J3400">
            <v>0</v>
          </cell>
          <cell r="L3400">
            <v>0</v>
          </cell>
          <cell r="M3400">
            <v>0</v>
          </cell>
          <cell r="N3400">
            <v>0</v>
          </cell>
          <cell r="P3400">
            <v>0</v>
          </cell>
        </row>
        <row r="3401">
          <cell r="A3401">
            <v>30693</v>
          </cell>
          <cell r="B3401">
            <v>1984</v>
          </cell>
          <cell r="C3401" t="str">
            <v>Jan</v>
          </cell>
          <cell r="D3401">
            <v>12</v>
          </cell>
          <cell r="F3401">
            <v>0</v>
          </cell>
          <cell r="G3401">
            <v>0</v>
          </cell>
          <cell r="H3401">
            <v>377</v>
          </cell>
          <cell r="I3401">
            <v>0.748</v>
          </cell>
          <cell r="J3401">
            <v>0</v>
          </cell>
          <cell r="L3401">
            <v>0</v>
          </cell>
          <cell r="M3401">
            <v>0</v>
          </cell>
          <cell r="N3401">
            <v>0</v>
          </cell>
          <cell r="P3401">
            <v>0</v>
          </cell>
        </row>
        <row r="3402">
          <cell r="A3402">
            <v>30694</v>
          </cell>
          <cell r="B3402">
            <v>1984</v>
          </cell>
          <cell r="C3402" t="str">
            <v>Jan</v>
          </cell>
          <cell r="D3402">
            <v>13</v>
          </cell>
          <cell r="F3402">
            <v>0</v>
          </cell>
          <cell r="G3402">
            <v>0</v>
          </cell>
          <cell r="H3402">
            <v>362</v>
          </cell>
          <cell r="I3402">
            <v>0.71799999999999997</v>
          </cell>
          <cell r="J3402">
            <v>0</v>
          </cell>
          <cell r="L3402">
            <v>0</v>
          </cell>
          <cell r="M3402">
            <v>0</v>
          </cell>
          <cell r="N3402">
            <v>0</v>
          </cell>
          <cell r="P3402">
            <v>0</v>
          </cell>
        </row>
        <row r="3403">
          <cell r="A3403">
            <v>30695</v>
          </cell>
          <cell r="B3403">
            <v>1984</v>
          </cell>
          <cell r="C3403" t="str">
            <v>Jan</v>
          </cell>
          <cell r="D3403">
            <v>14</v>
          </cell>
          <cell r="F3403">
            <v>0</v>
          </cell>
          <cell r="G3403">
            <v>0</v>
          </cell>
          <cell r="H3403">
            <v>657</v>
          </cell>
          <cell r="I3403">
            <v>1.3029999999999999</v>
          </cell>
          <cell r="J3403">
            <v>0</v>
          </cell>
          <cell r="L3403">
            <v>0</v>
          </cell>
          <cell r="M3403">
            <v>0</v>
          </cell>
          <cell r="N3403">
            <v>0</v>
          </cell>
          <cell r="P3403">
            <v>0</v>
          </cell>
        </row>
        <row r="3404">
          <cell r="A3404">
            <v>30696</v>
          </cell>
          <cell r="B3404">
            <v>1984</v>
          </cell>
          <cell r="C3404" t="str">
            <v>Jan</v>
          </cell>
          <cell r="D3404">
            <v>15</v>
          </cell>
          <cell r="F3404">
            <v>0</v>
          </cell>
          <cell r="G3404">
            <v>0</v>
          </cell>
          <cell r="H3404">
            <v>676</v>
          </cell>
          <cell r="I3404">
            <v>1.341</v>
          </cell>
          <cell r="J3404">
            <v>0</v>
          </cell>
          <cell r="L3404">
            <v>0</v>
          </cell>
          <cell r="M3404">
            <v>0</v>
          </cell>
          <cell r="N3404">
            <v>0</v>
          </cell>
          <cell r="P3404">
            <v>0</v>
          </cell>
        </row>
        <row r="3405">
          <cell r="A3405">
            <v>30697</v>
          </cell>
          <cell r="B3405">
            <v>1984</v>
          </cell>
          <cell r="C3405" t="str">
            <v>Jan</v>
          </cell>
          <cell r="D3405">
            <v>16</v>
          </cell>
          <cell r="F3405">
            <v>0</v>
          </cell>
          <cell r="G3405">
            <v>0</v>
          </cell>
          <cell r="H3405">
            <v>691</v>
          </cell>
          <cell r="I3405">
            <v>1.371</v>
          </cell>
          <cell r="J3405">
            <v>0</v>
          </cell>
          <cell r="L3405">
            <v>0</v>
          </cell>
          <cell r="M3405">
            <v>0</v>
          </cell>
          <cell r="N3405">
            <v>0</v>
          </cell>
          <cell r="P3405">
            <v>0</v>
          </cell>
        </row>
        <row r="3406">
          <cell r="A3406">
            <v>30698</v>
          </cell>
          <cell r="B3406">
            <v>1984</v>
          </cell>
          <cell r="C3406" t="str">
            <v>Jan</v>
          </cell>
          <cell r="D3406">
            <v>17</v>
          </cell>
          <cell r="F3406">
            <v>0</v>
          </cell>
          <cell r="G3406">
            <v>0</v>
          </cell>
          <cell r="H3406">
            <v>709</v>
          </cell>
          <cell r="I3406">
            <v>1.4059999999999999</v>
          </cell>
          <cell r="J3406">
            <v>0</v>
          </cell>
          <cell r="L3406">
            <v>0</v>
          </cell>
          <cell r="M3406">
            <v>0</v>
          </cell>
          <cell r="N3406">
            <v>0</v>
          </cell>
          <cell r="P3406">
            <v>0</v>
          </cell>
        </row>
        <row r="3407">
          <cell r="A3407">
            <v>30699</v>
          </cell>
          <cell r="B3407">
            <v>1984</v>
          </cell>
          <cell r="C3407" t="str">
            <v>Jan</v>
          </cell>
          <cell r="D3407">
            <v>18</v>
          </cell>
          <cell r="F3407">
            <v>0</v>
          </cell>
          <cell r="G3407">
            <v>0</v>
          </cell>
          <cell r="H3407">
            <v>647</v>
          </cell>
          <cell r="I3407">
            <v>1.2829999999999999</v>
          </cell>
          <cell r="J3407">
            <v>0</v>
          </cell>
          <cell r="L3407">
            <v>0</v>
          </cell>
          <cell r="M3407">
            <v>0</v>
          </cell>
          <cell r="N3407">
            <v>0</v>
          </cell>
          <cell r="P3407">
            <v>0</v>
          </cell>
        </row>
        <row r="3408">
          <cell r="A3408">
            <v>30700</v>
          </cell>
          <cell r="B3408">
            <v>1984</v>
          </cell>
          <cell r="C3408" t="str">
            <v>Jan</v>
          </cell>
          <cell r="D3408">
            <v>19</v>
          </cell>
          <cell r="F3408">
            <v>0</v>
          </cell>
          <cell r="G3408">
            <v>0</v>
          </cell>
          <cell r="H3408">
            <v>637</v>
          </cell>
          <cell r="I3408">
            <v>1.2629999999999999</v>
          </cell>
          <cell r="J3408">
            <v>0</v>
          </cell>
          <cell r="L3408">
            <v>0</v>
          </cell>
          <cell r="M3408">
            <v>0</v>
          </cell>
          <cell r="N3408">
            <v>0</v>
          </cell>
          <cell r="P3408">
            <v>0</v>
          </cell>
        </row>
        <row r="3409">
          <cell r="A3409">
            <v>30701</v>
          </cell>
          <cell r="B3409">
            <v>1984</v>
          </cell>
          <cell r="C3409" t="str">
            <v>Jan</v>
          </cell>
          <cell r="D3409">
            <v>20</v>
          </cell>
          <cell r="F3409">
            <v>0</v>
          </cell>
          <cell r="G3409">
            <v>0</v>
          </cell>
          <cell r="H3409">
            <v>637</v>
          </cell>
          <cell r="I3409">
            <v>1.2629999999999999</v>
          </cell>
          <cell r="J3409">
            <v>0</v>
          </cell>
          <cell r="L3409">
            <v>0</v>
          </cell>
          <cell r="M3409">
            <v>0</v>
          </cell>
          <cell r="N3409">
            <v>0</v>
          </cell>
          <cell r="P3409">
            <v>0</v>
          </cell>
        </row>
        <row r="3410">
          <cell r="A3410">
            <v>30702</v>
          </cell>
          <cell r="B3410">
            <v>1984</v>
          </cell>
          <cell r="C3410" t="str">
            <v>Jan</v>
          </cell>
          <cell r="D3410">
            <v>21</v>
          </cell>
          <cell r="F3410">
            <v>0</v>
          </cell>
          <cell r="G3410">
            <v>0</v>
          </cell>
          <cell r="H3410">
            <v>647</v>
          </cell>
          <cell r="I3410">
            <v>1.2829999999999999</v>
          </cell>
          <cell r="J3410">
            <v>0</v>
          </cell>
          <cell r="L3410">
            <v>0</v>
          </cell>
          <cell r="M3410">
            <v>0</v>
          </cell>
          <cell r="N3410">
            <v>0</v>
          </cell>
          <cell r="P3410">
            <v>0</v>
          </cell>
        </row>
        <row r="3411">
          <cell r="A3411">
            <v>30703</v>
          </cell>
          <cell r="B3411">
            <v>1984</v>
          </cell>
          <cell r="C3411" t="str">
            <v>Jan</v>
          </cell>
          <cell r="D3411">
            <v>22</v>
          </cell>
          <cell r="F3411">
            <v>0</v>
          </cell>
          <cell r="G3411">
            <v>0</v>
          </cell>
          <cell r="H3411">
            <v>202</v>
          </cell>
          <cell r="I3411">
            <v>0.40100000000000002</v>
          </cell>
          <cell r="J3411">
            <v>0</v>
          </cell>
          <cell r="L3411">
            <v>0</v>
          </cell>
          <cell r="M3411">
            <v>0</v>
          </cell>
          <cell r="N3411">
            <v>0</v>
          </cell>
          <cell r="P3411">
            <v>0</v>
          </cell>
        </row>
        <row r="3412">
          <cell r="A3412">
            <v>30704</v>
          </cell>
          <cell r="B3412">
            <v>1984</v>
          </cell>
          <cell r="C3412" t="str">
            <v>Jan</v>
          </cell>
          <cell r="D3412">
            <v>23</v>
          </cell>
          <cell r="F3412">
            <v>0</v>
          </cell>
          <cell r="G3412">
            <v>0</v>
          </cell>
          <cell r="H3412">
            <v>152</v>
          </cell>
          <cell r="I3412">
            <v>0.30099999999999999</v>
          </cell>
          <cell r="J3412">
            <v>0</v>
          </cell>
          <cell r="L3412">
            <v>0</v>
          </cell>
          <cell r="M3412">
            <v>0</v>
          </cell>
          <cell r="N3412">
            <v>0</v>
          </cell>
          <cell r="P3412">
            <v>0</v>
          </cell>
        </row>
        <row r="3413">
          <cell r="A3413">
            <v>30705</v>
          </cell>
          <cell r="B3413">
            <v>1984</v>
          </cell>
          <cell r="C3413" t="str">
            <v>Jan</v>
          </cell>
          <cell r="D3413">
            <v>24</v>
          </cell>
          <cell r="F3413">
            <v>0</v>
          </cell>
          <cell r="G3413">
            <v>0</v>
          </cell>
          <cell r="H3413">
            <v>163</v>
          </cell>
          <cell r="I3413">
            <v>0.32300000000000001</v>
          </cell>
          <cell r="J3413">
            <v>0</v>
          </cell>
          <cell r="L3413">
            <v>0</v>
          </cell>
          <cell r="M3413">
            <v>0</v>
          </cell>
          <cell r="N3413">
            <v>0</v>
          </cell>
          <cell r="P3413">
            <v>0</v>
          </cell>
        </row>
        <row r="3414">
          <cell r="A3414">
            <v>30706</v>
          </cell>
          <cell r="B3414">
            <v>1984</v>
          </cell>
          <cell r="C3414" t="str">
            <v>Jan</v>
          </cell>
          <cell r="D3414">
            <v>25</v>
          </cell>
          <cell r="F3414">
            <v>0</v>
          </cell>
          <cell r="G3414">
            <v>0</v>
          </cell>
          <cell r="H3414">
            <v>185</v>
          </cell>
          <cell r="I3414">
            <v>0.36699999999999999</v>
          </cell>
          <cell r="J3414">
            <v>0</v>
          </cell>
          <cell r="L3414">
            <v>0</v>
          </cell>
          <cell r="M3414">
            <v>0</v>
          </cell>
          <cell r="N3414">
            <v>0</v>
          </cell>
          <cell r="P3414">
            <v>0</v>
          </cell>
        </row>
        <row r="3415">
          <cell r="A3415">
            <v>30707</v>
          </cell>
          <cell r="B3415">
            <v>1984</v>
          </cell>
          <cell r="C3415" t="str">
            <v>Jan</v>
          </cell>
          <cell r="D3415">
            <v>26</v>
          </cell>
          <cell r="F3415">
            <v>0</v>
          </cell>
          <cell r="G3415">
            <v>0</v>
          </cell>
          <cell r="H3415">
            <v>221</v>
          </cell>
          <cell r="I3415">
            <v>0.438</v>
          </cell>
          <cell r="J3415">
            <v>0</v>
          </cell>
          <cell r="L3415">
            <v>0</v>
          </cell>
          <cell r="M3415">
            <v>0</v>
          </cell>
          <cell r="N3415">
            <v>0</v>
          </cell>
          <cell r="P3415">
            <v>0</v>
          </cell>
        </row>
        <row r="3416">
          <cell r="A3416">
            <v>30708</v>
          </cell>
          <cell r="B3416">
            <v>1984</v>
          </cell>
          <cell r="C3416" t="str">
            <v>Jan</v>
          </cell>
          <cell r="D3416">
            <v>27</v>
          </cell>
          <cell r="F3416">
            <v>0</v>
          </cell>
          <cell r="G3416">
            <v>0</v>
          </cell>
          <cell r="H3416">
            <v>223</v>
          </cell>
          <cell r="I3416">
            <v>0.442</v>
          </cell>
          <cell r="J3416">
            <v>0</v>
          </cell>
          <cell r="L3416">
            <v>0</v>
          </cell>
          <cell r="M3416">
            <v>0</v>
          </cell>
          <cell r="N3416">
            <v>0</v>
          </cell>
          <cell r="P3416">
            <v>0</v>
          </cell>
        </row>
        <row r="3417">
          <cell r="A3417">
            <v>30709</v>
          </cell>
          <cell r="B3417">
            <v>1984</v>
          </cell>
          <cell r="C3417" t="str">
            <v>Jan</v>
          </cell>
          <cell r="D3417">
            <v>28</v>
          </cell>
          <cell r="F3417">
            <v>0</v>
          </cell>
          <cell r="G3417">
            <v>0</v>
          </cell>
          <cell r="H3417">
            <v>209</v>
          </cell>
          <cell r="I3417">
            <v>0.41499999999999998</v>
          </cell>
          <cell r="J3417">
            <v>0</v>
          </cell>
          <cell r="L3417">
            <v>0</v>
          </cell>
          <cell r="M3417">
            <v>0</v>
          </cell>
          <cell r="N3417">
            <v>0</v>
          </cell>
          <cell r="P3417">
            <v>0</v>
          </cell>
        </row>
        <row r="3418">
          <cell r="A3418">
            <v>30710</v>
          </cell>
          <cell r="B3418">
            <v>1984</v>
          </cell>
          <cell r="C3418" t="str">
            <v>Jan</v>
          </cell>
          <cell r="D3418">
            <v>29</v>
          </cell>
          <cell r="F3418">
            <v>0</v>
          </cell>
          <cell r="G3418">
            <v>0</v>
          </cell>
          <cell r="H3418">
            <v>167</v>
          </cell>
          <cell r="I3418">
            <v>0.33100000000000002</v>
          </cell>
          <cell r="J3418">
            <v>0</v>
          </cell>
          <cell r="L3418">
            <v>0</v>
          </cell>
          <cell r="M3418">
            <v>0</v>
          </cell>
          <cell r="N3418">
            <v>0</v>
          </cell>
          <cell r="P3418">
            <v>0</v>
          </cell>
        </row>
        <row r="3419">
          <cell r="A3419">
            <v>30711</v>
          </cell>
          <cell r="B3419">
            <v>1984</v>
          </cell>
          <cell r="C3419" t="str">
            <v>Jan</v>
          </cell>
          <cell r="D3419">
            <v>30</v>
          </cell>
          <cell r="F3419">
            <v>0</v>
          </cell>
          <cell r="G3419">
            <v>0</v>
          </cell>
          <cell r="H3419">
            <v>158</v>
          </cell>
          <cell r="I3419">
            <v>0.313</v>
          </cell>
          <cell r="J3419">
            <v>0</v>
          </cell>
          <cell r="L3419">
            <v>0</v>
          </cell>
          <cell r="M3419">
            <v>0</v>
          </cell>
          <cell r="N3419">
            <v>0</v>
          </cell>
          <cell r="P3419">
            <v>0</v>
          </cell>
        </row>
        <row r="3420">
          <cell r="A3420">
            <v>30712</v>
          </cell>
          <cell r="B3420">
            <v>1984</v>
          </cell>
          <cell r="C3420" t="str">
            <v>Jan</v>
          </cell>
          <cell r="D3420">
            <v>31</v>
          </cell>
          <cell r="F3420">
            <v>0</v>
          </cell>
          <cell r="G3420">
            <v>0</v>
          </cell>
          <cell r="H3420">
            <v>155</v>
          </cell>
          <cell r="I3420">
            <v>0.307</v>
          </cell>
          <cell r="J3420">
            <v>0</v>
          </cell>
          <cell r="L3420">
            <v>0</v>
          </cell>
          <cell r="M3420">
            <v>0</v>
          </cell>
          <cell r="N3420">
            <v>0</v>
          </cell>
          <cell r="P3420">
            <v>0</v>
          </cell>
        </row>
        <row r="3421">
          <cell r="A3421">
            <v>30713</v>
          </cell>
          <cell r="B3421">
            <v>1984</v>
          </cell>
          <cell r="C3421" t="str">
            <v>Feb</v>
          </cell>
          <cell r="D3421">
            <v>1</v>
          </cell>
          <cell r="F3421">
            <v>0</v>
          </cell>
          <cell r="G3421">
            <v>0</v>
          </cell>
          <cell r="H3421">
            <v>156</v>
          </cell>
          <cell r="I3421">
            <v>0.309</v>
          </cell>
          <cell r="J3421">
            <v>0</v>
          </cell>
          <cell r="L3421">
            <v>0</v>
          </cell>
          <cell r="M3421">
            <v>0</v>
          </cell>
          <cell r="N3421">
            <v>0</v>
          </cell>
          <cell r="P3421">
            <v>0</v>
          </cell>
        </row>
        <row r="3422">
          <cell r="A3422">
            <v>30714</v>
          </cell>
          <cell r="B3422">
            <v>1984</v>
          </cell>
          <cell r="C3422" t="str">
            <v>Feb</v>
          </cell>
          <cell r="D3422">
            <v>2</v>
          </cell>
          <cell r="F3422">
            <v>0</v>
          </cell>
          <cell r="G3422">
            <v>0</v>
          </cell>
          <cell r="H3422">
            <v>150</v>
          </cell>
          <cell r="I3422">
            <v>0.29799999999999999</v>
          </cell>
          <cell r="J3422">
            <v>0</v>
          </cell>
          <cell r="L3422">
            <v>0</v>
          </cell>
          <cell r="M3422">
            <v>0</v>
          </cell>
          <cell r="N3422">
            <v>0</v>
          </cell>
          <cell r="P3422">
            <v>0</v>
          </cell>
        </row>
        <row r="3423">
          <cell r="A3423">
            <v>30715</v>
          </cell>
          <cell r="B3423">
            <v>1984</v>
          </cell>
          <cell r="C3423" t="str">
            <v>Feb</v>
          </cell>
          <cell r="D3423">
            <v>3</v>
          </cell>
          <cell r="F3423">
            <v>0</v>
          </cell>
          <cell r="G3423">
            <v>0</v>
          </cell>
          <cell r="H3423">
            <v>151</v>
          </cell>
          <cell r="I3423">
            <v>0.3</v>
          </cell>
          <cell r="J3423">
            <v>0</v>
          </cell>
          <cell r="L3423">
            <v>0</v>
          </cell>
          <cell r="M3423">
            <v>0</v>
          </cell>
          <cell r="N3423">
            <v>0</v>
          </cell>
          <cell r="P3423">
            <v>0</v>
          </cell>
        </row>
        <row r="3424">
          <cell r="A3424">
            <v>30716</v>
          </cell>
          <cell r="B3424">
            <v>1984</v>
          </cell>
          <cell r="C3424" t="str">
            <v>Feb</v>
          </cell>
          <cell r="D3424">
            <v>4</v>
          </cell>
          <cell r="F3424">
            <v>0</v>
          </cell>
          <cell r="G3424">
            <v>0</v>
          </cell>
          <cell r="H3424">
            <v>152</v>
          </cell>
          <cell r="I3424">
            <v>0.30099999999999999</v>
          </cell>
          <cell r="J3424">
            <v>0</v>
          </cell>
          <cell r="L3424">
            <v>0</v>
          </cell>
          <cell r="M3424">
            <v>0</v>
          </cell>
          <cell r="N3424">
            <v>0</v>
          </cell>
          <cell r="P3424">
            <v>0</v>
          </cell>
        </row>
        <row r="3425">
          <cell r="A3425">
            <v>30717</v>
          </cell>
          <cell r="B3425">
            <v>1984</v>
          </cell>
          <cell r="C3425" t="str">
            <v>Feb</v>
          </cell>
          <cell r="D3425">
            <v>5</v>
          </cell>
          <cell r="F3425">
            <v>0</v>
          </cell>
          <cell r="G3425">
            <v>0</v>
          </cell>
          <cell r="H3425">
            <v>152</v>
          </cell>
          <cell r="I3425">
            <v>0.30099999999999999</v>
          </cell>
          <cell r="J3425">
            <v>0</v>
          </cell>
          <cell r="L3425">
            <v>0</v>
          </cell>
          <cell r="M3425">
            <v>0</v>
          </cell>
          <cell r="N3425">
            <v>0</v>
          </cell>
          <cell r="P3425">
            <v>0</v>
          </cell>
        </row>
        <row r="3426">
          <cell r="A3426">
            <v>30718</v>
          </cell>
          <cell r="B3426">
            <v>1984</v>
          </cell>
          <cell r="C3426" t="str">
            <v>Feb</v>
          </cell>
          <cell r="D3426">
            <v>6</v>
          </cell>
          <cell r="F3426">
            <v>0</v>
          </cell>
          <cell r="G3426">
            <v>0</v>
          </cell>
          <cell r="H3426">
            <v>162</v>
          </cell>
          <cell r="I3426">
            <v>0.32100000000000001</v>
          </cell>
          <cell r="J3426">
            <v>0</v>
          </cell>
          <cell r="L3426">
            <v>0</v>
          </cell>
          <cell r="M3426">
            <v>0</v>
          </cell>
          <cell r="N3426">
            <v>0</v>
          </cell>
          <cell r="P3426">
            <v>0</v>
          </cell>
        </row>
        <row r="3427">
          <cell r="A3427">
            <v>30719</v>
          </cell>
          <cell r="B3427">
            <v>1984</v>
          </cell>
          <cell r="C3427" t="str">
            <v>Feb</v>
          </cell>
          <cell r="D3427">
            <v>7</v>
          </cell>
          <cell r="F3427">
            <v>0</v>
          </cell>
          <cell r="G3427">
            <v>0</v>
          </cell>
          <cell r="H3427">
            <v>184</v>
          </cell>
          <cell r="I3427">
            <v>0.36499999999999999</v>
          </cell>
          <cell r="J3427">
            <v>0</v>
          </cell>
          <cell r="L3427">
            <v>0</v>
          </cell>
          <cell r="M3427">
            <v>0</v>
          </cell>
          <cell r="N3427">
            <v>0</v>
          </cell>
          <cell r="P3427">
            <v>0</v>
          </cell>
        </row>
        <row r="3428">
          <cell r="A3428">
            <v>30720</v>
          </cell>
          <cell r="B3428">
            <v>1984</v>
          </cell>
          <cell r="C3428" t="str">
            <v>Feb</v>
          </cell>
          <cell r="D3428">
            <v>8</v>
          </cell>
          <cell r="F3428">
            <v>0</v>
          </cell>
          <cell r="G3428">
            <v>0</v>
          </cell>
          <cell r="H3428">
            <v>193</v>
          </cell>
          <cell r="I3428">
            <v>0.38300000000000001</v>
          </cell>
          <cell r="J3428">
            <v>0</v>
          </cell>
          <cell r="L3428">
            <v>0</v>
          </cell>
          <cell r="M3428">
            <v>0</v>
          </cell>
          <cell r="N3428">
            <v>0</v>
          </cell>
          <cell r="P3428">
            <v>0</v>
          </cell>
        </row>
        <row r="3429">
          <cell r="A3429">
            <v>30721</v>
          </cell>
          <cell r="B3429">
            <v>1984</v>
          </cell>
          <cell r="C3429" t="str">
            <v>Feb</v>
          </cell>
          <cell r="D3429">
            <v>9</v>
          </cell>
          <cell r="F3429">
            <v>0</v>
          </cell>
          <cell r="G3429">
            <v>0</v>
          </cell>
          <cell r="H3429">
            <v>262</v>
          </cell>
          <cell r="I3429">
            <v>0.52</v>
          </cell>
          <cell r="J3429">
            <v>0</v>
          </cell>
          <cell r="L3429">
            <v>0</v>
          </cell>
          <cell r="M3429">
            <v>0</v>
          </cell>
          <cell r="N3429">
            <v>0</v>
          </cell>
          <cell r="P3429">
            <v>0</v>
          </cell>
        </row>
        <row r="3430">
          <cell r="A3430">
            <v>30722</v>
          </cell>
          <cell r="B3430">
            <v>1984</v>
          </cell>
          <cell r="C3430" t="str">
            <v>Feb</v>
          </cell>
          <cell r="D3430">
            <v>10</v>
          </cell>
          <cell r="F3430">
            <v>0</v>
          </cell>
          <cell r="G3430">
            <v>0</v>
          </cell>
          <cell r="H3430">
            <v>312</v>
          </cell>
          <cell r="I3430">
            <v>0.61899999999999999</v>
          </cell>
          <cell r="J3430">
            <v>0</v>
          </cell>
          <cell r="L3430">
            <v>0</v>
          </cell>
          <cell r="M3430">
            <v>0</v>
          </cell>
          <cell r="N3430">
            <v>0</v>
          </cell>
          <cell r="P3430">
            <v>0</v>
          </cell>
        </row>
        <row r="3431">
          <cell r="A3431">
            <v>30723</v>
          </cell>
          <cell r="B3431">
            <v>1984</v>
          </cell>
          <cell r="C3431" t="str">
            <v>Feb</v>
          </cell>
          <cell r="D3431">
            <v>11</v>
          </cell>
          <cell r="F3431">
            <v>0</v>
          </cell>
          <cell r="G3431">
            <v>0</v>
          </cell>
          <cell r="H3431">
            <v>374</v>
          </cell>
          <cell r="I3431">
            <v>0.74199999999999999</v>
          </cell>
          <cell r="J3431">
            <v>0</v>
          </cell>
          <cell r="L3431">
            <v>0</v>
          </cell>
          <cell r="M3431">
            <v>0</v>
          </cell>
          <cell r="N3431">
            <v>0</v>
          </cell>
          <cell r="P3431">
            <v>0</v>
          </cell>
        </row>
        <row r="3432">
          <cell r="A3432">
            <v>30724</v>
          </cell>
          <cell r="B3432">
            <v>1984</v>
          </cell>
          <cell r="C3432" t="str">
            <v>Feb</v>
          </cell>
          <cell r="D3432">
            <v>12</v>
          </cell>
          <cell r="F3432">
            <v>0</v>
          </cell>
          <cell r="G3432">
            <v>0</v>
          </cell>
          <cell r="H3432">
            <v>339</v>
          </cell>
          <cell r="I3432">
            <v>0.67200000000000004</v>
          </cell>
          <cell r="J3432">
            <v>0</v>
          </cell>
          <cell r="L3432">
            <v>0</v>
          </cell>
          <cell r="M3432">
            <v>0</v>
          </cell>
          <cell r="N3432">
            <v>0</v>
          </cell>
          <cell r="P3432">
            <v>0</v>
          </cell>
        </row>
        <row r="3433">
          <cell r="A3433">
            <v>30725</v>
          </cell>
          <cell r="B3433">
            <v>1984</v>
          </cell>
          <cell r="C3433" t="str">
            <v>Feb</v>
          </cell>
          <cell r="D3433">
            <v>13</v>
          </cell>
          <cell r="F3433">
            <v>0</v>
          </cell>
          <cell r="G3433">
            <v>0</v>
          </cell>
          <cell r="H3433">
            <v>491</v>
          </cell>
          <cell r="I3433">
            <v>0.97399999999999998</v>
          </cell>
          <cell r="J3433">
            <v>0</v>
          </cell>
          <cell r="L3433">
            <v>0</v>
          </cell>
          <cell r="M3433">
            <v>0</v>
          </cell>
          <cell r="N3433">
            <v>0</v>
          </cell>
          <cell r="P3433">
            <v>0</v>
          </cell>
        </row>
        <row r="3434">
          <cell r="A3434">
            <v>30726</v>
          </cell>
          <cell r="B3434">
            <v>1984</v>
          </cell>
          <cell r="C3434" t="str">
            <v>Feb</v>
          </cell>
          <cell r="D3434">
            <v>14</v>
          </cell>
          <cell r="F3434">
            <v>0</v>
          </cell>
          <cell r="G3434">
            <v>0</v>
          </cell>
          <cell r="H3434">
            <v>546</v>
          </cell>
          <cell r="I3434">
            <v>1.083</v>
          </cell>
          <cell r="J3434">
            <v>0</v>
          </cell>
          <cell r="L3434">
            <v>0</v>
          </cell>
          <cell r="M3434">
            <v>0</v>
          </cell>
          <cell r="N3434">
            <v>0</v>
          </cell>
          <cell r="P3434">
            <v>0</v>
          </cell>
        </row>
        <row r="3435">
          <cell r="A3435">
            <v>30727</v>
          </cell>
          <cell r="B3435">
            <v>1984</v>
          </cell>
          <cell r="C3435" t="str">
            <v>Feb</v>
          </cell>
          <cell r="D3435">
            <v>15</v>
          </cell>
          <cell r="F3435">
            <v>0</v>
          </cell>
          <cell r="G3435">
            <v>0</v>
          </cell>
          <cell r="H3435">
            <v>563</v>
          </cell>
          <cell r="I3435">
            <v>1.117</v>
          </cell>
          <cell r="J3435">
            <v>0</v>
          </cell>
          <cell r="L3435">
            <v>0</v>
          </cell>
          <cell r="M3435">
            <v>0</v>
          </cell>
          <cell r="N3435">
            <v>0</v>
          </cell>
          <cell r="P3435">
            <v>0</v>
          </cell>
        </row>
        <row r="3436">
          <cell r="A3436">
            <v>30728</v>
          </cell>
          <cell r="B3436">
            <v>1984</v>
          </cell>
          <cell r="C3436" t="str">
            <v>Feb</v>
          </cell>
          <cell r="D3436">
            <v>16</v>
          </cell>
          <cell r="F3436">
            <v>0</v>
          </cell>
          <cell r="G3436">
            <v>0</v>
          </cell>
          <cell r="H3436">
            <v>412</v>
          </cell>
          <cell r="I3436">
            <v>0.81699999999999995</v>
          </cell>
          <cell r="J3436">
            <v>0</v>
          </cell>
          <cell r="L3436">
            <v>0</v>
          </cell>
          <cell r="M3436">
            <v>0</v>
          </cell>
          <cell r="N3436">
            <v>0</v>
          </cell>
          <cell r="P3436">
            <v>0</v>
          </cell>
        </row>
        <row r="3437">
          <cell r="A3437">
            <v>30729</v>
          </cell>
          <cell r="B3437">
            <v>1984</v>
          </cell>
          <cell r="C3437" t="str">
            <v>Feb</v>
          </cell>
          <cell r="D3437">
            <v>17</v>
          </cell>
          <cell r="F3437">
            <v>0</v>
          </cell>
          <cell r="G3437">
            <v>0</v>
          </cell>
          <cell r="H3437">
            <v>408</v>
          </cell>
          <cell r="I3437">
            <v>0.80900000000000005</v>
          </cell>
          <cell r="J3437">
            <v>0</v>
          </cell>
          <cell r="L3437">
            <v>0</v>
          </cell>
          <cell r="M3437">
            <v>0</v>
          </cell>
          <cell r="N3437">
            <v>0</v>
          </cell>
          <cell r="P3437">
            <v>0</v>
          </cell>
        </row>
        <row r="3438">
          <cell r="A3438">
            <v>30730</v>
          </cell>
          <cell r="B3438">
            <v>1984</v>
          </cell>
          <cell r="C3438" t="str">
            <v>Feb</v>
          </cell>
          <cell r="D3438">
            <v>18</v>
          </cell>
          <cell r="F3438">
            <v>0</v>
          </cell>
          <cell r="G3438">
            <v>0</v>
          </cell>
          <cell r="H3438">
            <v>308</v>
          </cell>
          <cell r="I3438">
            <v>0.61099999999999999</v>
          </cell>
          <cell r="J3438">
            <v>0</v>
          </cell>
          <cell r="L3438">
            <v>0</v>
          </cell>
          <cell r="M3438">
            <v>0</v>
          </cell>
          <cell r="N3438">
            <v>0</v>
          </cell>
          <cell r="P3438">
            <v>0</v>
          </cell>
        </row>
        <row r="3439">
          <cell r="A3439">
            <v>30731</v>
          </cell>
          <cell r="B3439">
            <v>1984</v>
          </cell>
          <cell r="C3439" t="str">
            <v>Feb</v>
          </cell>
          <cell r="D3439">
            <v>19</v>
          </cell>
          <cell r="F3439">
            <v>0</v>
          </cell>
          <cell r="G3439">
            <v>0</v>
          </cell>
          <cell r="H3439">
            <v>256</v>
          </cell>
          <cell r="I3439">
            <v>0.50800000000000001</v>
          </cell>
          <cell r="J3439">
            <v>0</v>
          </cell>
          <cell r="L3439">
            <v>0</v>
          </cell>
          <cell r="M3439">
            <v>0</v>
          </cell>
          <cell r="N3439">
            <v>0</v>
          </cell>
          <cell r="P3439">
            <v>0</v>
          </cell>
        </row>
        <row r="3440">
          <cell r="A3440">
            <v>30732</v>
          </cell>
          <cell r="B3440">
            <v>1984</v>
          </cell>
          <cell r="C3440" t="str">
            <v>Feb</v>
          </cell>
          <cell r="D3440">
            <v>20</v>
          </cell>
          <cell r="F3440">
            <v>0</v>
          </cell>
          <cell r="G3440">
            <v>0</v>
          </cell>
          <cell r="H3440">
            <v>265</v>
          </cell>
          <cell r="I3440">
            <v>0.52600000000000002</v>
          </cell>
          <cell r="J3440">
            <v>0</v>
          </cell>
          <cell r="L3440">
            <v>0</v>
          </cell>
          <cell r="M3440">
            <v>0</v>
          </cell>
          <cell r="N3440">
            <v>0</v>
          </cell>
          <cell r="P3440">
            <v>0</v>
          </cell>
        </row>
        <row r="3441">
          <cell r="A3441">
            <v>30733</v>
          </cell>
          <cell r="B3441">
            <v>1984</v>
          </cell>
          <cell r="C3441" t="str">
            <v>Feb</v>
          </cell>
          <cell r="D3441">
            <v>21</v>
          </cell>
          <cell r="F3441">
            <v>0</v>
          </cell>
          <cell r="G3441">
            <v>0</v>
          </cell>
          <cell r="H3441">
            <v>378</v>
          </cell>
          <cell r="I3441">
            <v>0.75</v>
          </cell>
          <cell r="J3441">
            <v>0</v>
          </cell>
          <cell r="L3441">
            <v>0</v>
          </cell>
          <cell r="M3441">
            <v>0</v>
          </cell>
          <cell r="N3441">
            <v>0</v>
          </cell>
          <cell r="P3441">
            <v>0</v>
          </cell>
        </row>
        <row r="3442">
          <cell r="A3442">
            <v>30734</v>
          </cell>
          <cell r="B3442">
            <v>1984</v>
          </cell>
          <cell r="C3442" t="str">
            <v>Feb</v>
          </cell>
          <cell r="D3442">
            <v>22</v>
          </cell>
          <cell r="F3442">
            <v>0</v>
          </cell>
          <cell r="G3442">
            <v>0</v>
          </cell>
          <cell r="H3442">
            <v>608</v>
          </cell>
          <cell r="I3442">
            <v>1.206</v>
          </cell>
          <cell r="J3442">
            <v>0</v>
          </cell>
          <cell r="L3442">
            <v>0</v>
          </cell>
          <cell r="M3442">
            <v>0</v>
          </cell>
          <cell r="N3442">
            <v>0</v>
          </cell>
          <cell r="P3442">
            <v>0</v>
          </cell>
        </row>
        <row r="3443">
          <cell r="A3443">
            <v>30735</v>
          </cell>
          <cell r="B3443">
            <v>1984</v>
          </cell>
          <cell r="C3443" t="str">
            <v>Feb</v>
          </cell>
          <cell r="D3443">
            <v>23</v>
          </cell>
          <cell r="F3443">
            <v>0</v>
          </cell>
          <cell r="G3443">
            <v>0</v>
          </cell>
          <cell r="H3443">
            <v>435</v>
          </cell>
          <cell r="I3443">
            <v>0.86299999999999999</v>
          </cell>
          <cell r="J3443">
            <v>0</v>
          </cell>
          <cell r="L3443">
            <v>0</v>
          </cell>
          <cell r="M3443">
            <v>0</v>
          </cell>
          <cell r="N3443">
            <v>0</v>
          </cell>
          <cell r="P3443">
            <v>0</v>
          </cell>
        </row>
        <row r="3444">
          <cell r="A3444">
            <v>30736</v>
          </cell>
          <cell r="B3444">
            <v>1984</v>
          </cell>
          <cell r="C3444" t="str">
            <v>Feb</v>
          </cell>
          <cell r="D3444">
            <v>24</v>
          </cell>
          <cell r="F3444">
            <v>0</v>
          </cell>
          <cell r="G3444">
            <v>0</v>
          </cell>
          <cell r="H3444">
            <v>354</v>
          </cell>
          <cell r="I3444">
            <v>0.70199999999999996</v>
          </cell>
          <cell r="J3444">
            <v>0</v>
          </cell>
          <cell r="L3444">
            <v>0</v>
          </cell>
          <cell r="M3444">
            <v>0</v>
          </cell>
          <cell r="N3444">
            <v>0</v>
          </cell>
          <cell r="P3444">
            <v>0</v>
          </cell>
        </row>
        <row r="3445">
          <cell r="A3445">
            <v>30737</v>
          </cell>
          <cell r="B3445">
            <v>1984</v>
          </cell>
          <cell r="C3445" t="str">
            <v>Feb</v>
          </cell>
          <cell r="D3445">
            <v>25</v>
          </cell>
          <cell r="F3445">
            <v>0</v>
          </cell>
          <cell r="G3445">
            <v>0</v>
          </cell>
          <cell r="H3445">
            <v>299</v>
          </cell>
          <cell r="I3445">
            <v>0.59299999999999997</v>
          </cell>
          <cell r="J3445">
            <v>0</v>
          </cell>
          <cell r="L3445">
            <v>0</v>
          </cell>
          <cell r="M3445">
            <v>0</v>
          </cell>
          <cell r="N3445">
            <v>0</v>
          </cell>
          <cell r="P3445">
            <v>0</v>
          </cell>
        </row>
        <row r="3446">
          <cell r="A3446">
            <v>30738</v>
          </cell>
          <cell r="B3446">
            <v>1984</v>
          </cell>
          <cell r="C3446" t="str">
            <v>Feb</v>
          </cell>
          <cell r="D3446">
            <v>26</v>
          </cell>
          <cell r="F3446">
            <v>0</v>
          </cell>
          <cell r="G3446">
            <v>0</v>
          </cell>
          <cell r="H3446">
            <v>248</v>
          </cell>
          <cell r="I3446">
            <v>0.49199999999999999</v>
          </cell>
          <cell r="J3446">
            <v>0</v>
          </cell>
          <cell r="L3446">
            <v>0</v>
          </cell>
          <cell r="M3446">
            <v>0</v>
          </cell>
          <cell r="N3446">
            <v>0</v>
          </cell>
          <cell r="P3446">
            <v>0</v>
          </cell>
        </row>
        <row r="3447">
          <cell r="A3447">
            <v>30739</v>
          </cell>
          <cell r="B3447">
            <v>1984</v>
          </cell>
          <cell r="C3447" t="str">
            <v>Feb</v>
          </cell>
          <cell r="D3447">
            <v>27</v>
          </cell>
          <cell r="F3447">
            <v>0</v>
          </cell>
          <cell r="G3447">
            <v>0</v>
          </cell>
          <cell r="H3447">
            <v>258</v>
          </cell>
          <cell r="I3447">
            <v>0.51200000000000001</v>
          </cell>
          <cell r="J3447">
            <v>0</v>
          </cell>
          <cell r="L3447">
            <v>0</v>
          </cell>
          <cell r="M3447">
            <v>0</v>
          </cell>
          <cell r="N3447">
            <v>0</v>
          </cell>
          <cell r="P3447">
            <v>0</v>
          </cell>
        </row>
        <row r="3448">
          <cell r="A3448">
            <v>30740</v>
          </cell>
          <cell r="B3448">
            <v>1984</v>
          </cell>
          <cell r="C3448" t="str">
            <v>Feb</v>
          </cell>
          <cell r="D3448">
            <v>28</v>
          </cell>
          <cell r="F3448">
            <v>0</v>
          </cell>
          <cell r="G3448">
            <v>0</v>
          </cell>
          <cell r="H3448">
            <v>256</v>
          </cell>
          <cell r="I3448">
            <v>0.50800000000000001</v>
          </cell>
          <cell r="J3448">
            <v>0</v>
          </cell>
          <cell r="L3448">
            <v>0</v>
          </cell>
          <cell r="M3448">
            <v>0</v>
          </cell>
          <cell r="N3448">
            <v>0</v>
          </cell>
          <cell r="P3448">
            <v>0</v>
          </cell>
        </row>
        <row r="3449">
          <cell r="A3449">
            <v>30741</v>
          </cell>
          <cell r="B3449">
            <v>1984</v>
          </cell>
          <cell r="C3449" t="str">
            <v>Feb</v>
          </cell>
          <cell r="D3449">
            <v>29</v>
          </cell>
          <cell r="F3449">
            <v>0</v>
          </cell>
          <cell r="G3449">
            <v>0</v>
          </cell>
          <cell r="H3449">
            <v>269</v>
          </cell>
          <cell r="I3449">
            <v>0.53400000000000003</v>
          </cell>
          <cell r="J3449">
            <v>0</v>
          </cell>
          <cell r="L3449">
            <v>0</v>
          </cell>
          <cell r="M3449">
            <v>0</v>
          </cell>
          <cell r="N3449">
            <v>0</v>
          </cell>
          <cell r="P3449">
            <v>0</v>
          </cell>
        </row>
        <row r="3450">
          <cell r="A3450">
            <v>30742</v>
          </cell>
          <cell r="B3450">
            <v>1984</v>
          </cell>
          <cell r="C3450" t="str">
            <v>Mar</v>
          </cell>
          <cell r="D3450">
            <v>1</v>
          </cell>
          <cell r="F3450">
            <v>0</v>
          </cell>
          <cell r="G3450">
            <v>0</v>
          </cell>
          <cell r="H3450">
            <v>293</v>
          </cell>
          <cell r="I3450">
            <v>0.58099999999999996</v>
          </cell>
          <cell r="J3450">
            <v>0</v>
          </cell>
          <cell r="L3450">
            <v>0</v>
          </cell>
          <cell r="M3450">
            <v>0</v>
          </cell>
          <cell r="N3450">
            <v>0</v>
          </cell>
          <cell r="P3450">
            <v>0</v>
          </cell>
        </row>
        <row r="3451">
          <cell r="A3451">
            <v>30743</v>
          </cell>
          <cell r="B3451">
            <v>1984</v>
          </cell>
          <cell r="C3451" t="str">
            <v>Mar</v>
          </cell>
          <cell r="D3451">
            <v>2</v>
          </cell>
          <cell r="F3451">
            <v>0</v>
          </cell>
          <cell r="G3451">
            <v>0</v>
          </cell>
          <cell r="H3451">
            <v>366</v>
          </cell>
          <cell r="I3451">
            <v>0.72599999999999998</v>
          </cell>
          <cell r="J3451">
            <v>0</v>
          </cell>
          <cell r="L3451">
            <v>0</v>
          </cell>
          <cell r="M3451">
            <v>0</v>
          </cell>
          <cell r="N3451">
            <v>0</v>
          </cell>
          <cell r="P3451">
            <v>0</v>
          </cell>
        </row>
        <row r="3452">
          <cell r="A3452">
            <v>30744</v>
          </cell>
          <cell r="B3452">
            <v>1984</v>
          </cell>
          <cell r="C3452" t="str">
            <v>Mar</v>
          </cell>
          <cell r="D3452">
            <v>3</v>
          </cell>
          <cell r="F3452">
            <v>0</v>
          </cell>
          <cell r="G3452">
            <v>0</v>
          </cell>
          <cell r="H3452">
            <v>393</v>
          </cell>
          <cell r="I3452">
            <v>0.78</v>
          </cell>
          <cell r="J3452">
            <v>0</v>
          </cell>
          <cell r="L3452">
            <v>0</v>
          </cell>
          <cell r="M3452">
            <v>0</v>
          </cell>
          <cell r="N3452">
            <v>0</v>
          </cell>
          <cell r="P3452">
            <v>0</v>
          </cell>
        </row>
        <row r="3453">
          <cell r="A3453">
            <v>30745</v>
          </cell>
          <cell r="B3453">
            <v>1984</v>
          </cell>
          <cell r="C3453" t="str">
            <v>Mar</v>
          </cell>
          <cell r="D3453">
            <v>4</v>
          </cell>
          <cell r="F3453">
            <v>0</v>
          </cell>
          <cell r="G3453">
            <v>0</v>
          </cell>
          <cell r="H3453">
            <v>380</v>
          </cell>
          <cell r="I3453">
            <v>0.754</v>
          </cell>
          <cell r="J3453">
            <v>0</v>
          </cell>
          <cell r="L3453">
            <v>0</v>
          </cell>
          <cell r="M3453">
            <v>0</v>
          </cell>
          <cell r="N3453">
            <v>0</v>
          </cell>
          <cell r="P3453">
            <v>0</v>
          </cell>
        </row>
        <row r="3454">
          <cell r="A3454">
            <v>30746</v>
          </cell>
          <cell r="B3454">
            <v>1984</v>
          </cell>
          <cell r="C3454" t="str">
            <v>Mar</v>
          </cell>
          <cell r="D3454">
            <v>5</v>
          </cell>
          <cell r="F3454">
            <v>0</v>
          </cell>
          <cell r="G3454">
            <v>0</v>
          </cell>
          <cell r="H3454">
            <v>310</v>
          </cell>
          <cell r="I3454">
            <v>0.61499999999999999</v>
          </cell>
          <cell r="J3454">
            <v>40</v>
          </cell>
          <cell r="L3454">
            <v>0.04</v>
          </cell>
          <cell r="M3454">
            <v>0</v>
          </cell>
          <cell r="N3454">
            <v>0</v>
          </cell>
          <cell r="P3454">
            <v>0</v>
          </cell>
        </row>
        <row r="3455">
          <cell r="A3455">
            <v>30747</v>
          </cell>
          <cell r="B3455">
            <v>1984</v>
          </cell>
          <cell r="C3455" t="str">
            <v>Mar</v>
          </cell>
          <cell r="D3455">
            <v>6</v>
          </cell>
          <cell r="F3455">
            <v>0</v>
          </cell>
          <cell r="G3455">
            <v>0</v>
          </cell>
          <cell r="H3455">
            <v>288</v>
          </cell>
          <cell r="I3455">
            <v>0.57099999999999995</v>
          </cell>
          <cell r="J3455">
            <v>0</v>
          </cell>
          <cell r="L3455">
            <v>0</v>
          </cell>
          <cell r="M3455">
            <v>0</v>
          </cell>
          <cell r="N3455">
            <v>0</v>
          </cell>
          <cell r="P3455">
            <v>0</v>
          </cell>
        </row>
        <row r="3456">
          <cell r="A3456">
            <v>30748</v>
          </cell>
          <cell r="B3456">
            <v>1984</v>
          </cell>
          <cell r="C3456" t="str">
            <v>Mar</v>
          </cell>
          <cell r="D3456">
            <v>7</v>
          </cell>
          <cell r="F3456">
            <v>0</v>
          </cell>
          <cell r="G3456">
            <v>0</v>
          </cell>
          <cell r="H3456">
            <v>260</v>
          </cell>
          <cell r="I3456">
            <v>0.51600000000000001</v>
          </cell>
          <cell r="J3456">
            <v>0</v>
          </cell>
          <cell r="L3456">
            <v>0</v>
          </cell>
          <cell r="M3456">
            <v>0</v>
          </cell>
          <cell r="N3456">
            <v>0</v>
          </cell>
          <cell r="P3456">
            <v>0</v>
          </cell>
        </row>
        <row r="3457">
          <cell r="A3457">
            <v>30749</v>
          </cell>
          <cell r="B3457">
            <v>1984</v>
          </cell>
          <cell r="C3457" t="str">
            <v>Mar</v>
          </cell>
          <cell r="D3457">
            <v>8</v>
          </cell>
          <cell r="F3457">
            <v>0</v>
          </cell>
          <cell r="G3457">
            <v>0</v>
          </cell>
          <cell r="H3457">
            <v>234</v>
          </cell>
          <cell r="I3457">
            <v>0.46400000000000002</v>
          </cell>
          <cell r="J3457">
            <v>0</v>
          </cell>
          <cell r="L3457">
            <v>0</v>
          </cell>
          <cell r="M3457">
            <v>0</v>
          </cell>
          <cell r="N3457">
            <v>0</v>
          </cell>
          <cell r="P3457">
            <v>0</v>
          </cell>
        </row>
        <row r="3458">
          <cell r="A3458">
            <v>30750</v>
          </cell>
          <cell r="B3458">
            <v>1984</v>
          </cell>
          <cell r="C3458" t="str">
            <v>Mar</v>
          </cell>
          <cell r="D3458">
            <v>9</v>
          </cell>
          <cell r="F3458">
            <v>0</v>
          </cell>
          <cell r="G3458">
            <v>0</v>
          </cell>
          <cell r="H3458">
            <v>266</v>
          </cell>
          <cell r="I3458">
            <v>0.52800000000000002</v>
          </cell>
          <cell r="J3458">
            <v>0</v>
          </cell>
          <cell r="L3458">
            <v>0</v>
          </cell>
          <cell r="M3458">
            <v>0</v>
          </cell>
          <cell r="N3458">
            <v>0</v>
          </cell>
          <cell r="P3458">
            <v>0</v>
          </cell>
        </row>
        <row r="3459">
          <cell r="A3459">
            <v>30751</v>
          </cell>
          <cell r="B3459">
            <v>1984</v>
          </cell>
          <cell r="C3459" t="str">
            <v>Mar</v>
          </cell>
          <cell r="D3459">
            <v>10</v>
          </cell>
          <cell r="F3459">
            <v>0</v>
          </cell>
          <cell r="G3459">
            <v>0</v>
          </cell>
          <cell r="H3459">
            <v>322</v>
          </cell>
          <cell r="I3459">
            <v>0.63900000000000001</v>
          </cell>
          <cell r="J3459">
            <v>0</v>
          </cell>
          <cell r="L3459">
            <v>0</v>
          </cell>
          <cell r="M3459">
            <v>0</v>
          </cell>
          <cell r="N3459">
            <v>0</v>
          </cell>
          <cell r="P3459">
            <v>0</v>
          </cell>
        </row>
        <row r="3460">
          <cell r="A3460">
            <v>30752</v>
          </cell>
          <cell r="B3460">
            <v>1984</v>
          </cell>
          <cell r="C3460" t="str">
            <v>Mar</v>
          </cell>
          <cell r="D3460">
            <v>11</v>
          </cell>
          <cell r="F3460">
            <v>0</v>
          </cell>
          <cell r="G3460">
            <v>0</v>
          </cell>
          <cell r="H3460">
            <v>333</v>
          </cell>
          <cell r="I3460">
            <v>0.66</v>
          </cell>
          <cell r="J3460">
            <v>0</v>
          </cell>
          <cell r="L3460">
            <v>0</v>
          </cell>
          <cell r="M3460">
            <v>0</v>
          </cell>
          <cell r="N3460">
            <v>0</v>
          </cell>
          <cell r="P3460">
            <v>0</v>
          </cell>
        </row>
        <row r="3461">
          <cell r="A3461">
            <v>30753</v>
          </cell>
          <cell r="B3461">
            <v>1984</v>
          </cell>
          <cell r="C3461" t="str">
            <v>Mar</v>
          </cell>
          <cell r="D3461">
            <v>12</v>
          </cell>
          <cell r="F3461">
            <v>0</v>
          </cell>
          <cell r="G3461">
            <v>0</v>
          </cell>
          <cell r="H3461">
            <v>351</v>
          </cell>
          <cell r="I3461">
            <v>0.69599999999999995</v>
          </cell>
          <cell r="J3461">
            <v>0</v>
          </cell>
          <cell r="L3461">
            <v>0</v>
          </cell>
          <cell r="M3461">
            <v>0</v>
          </cell>
          <cell r="N3461">
            <v>0</v>
          </cell>
          <cell r="P3461">
            <v>0</v>
          </cell>
        </row>
        <row r="3462">
          <cell r="A3462">
            <v>30754</v>
          </cell>
          <cell r="B3462">
            <v>1984</v>
          </cell>
          <cell r="C3462" t="str">
            <v>Mar</v>
          </cell>
          <cell r="D3462">
            <v>13</v>
          </cell>
          <cell r="F3462">
            <v>0</v>
          </cell>
          <cell r="G3462">
            <v>0</v>
          </cell>
          <cell r="H3462">
            <v>401</v>
          </cell>
          <cell r="I3462">
            <v>0.79500000000000004</v>
          </cell>
          <cell r="J3462">
            <v>0</v>
          </cell>
          <cell r="L3462">
            <v>0</v>
          </cell>
          <cell r="M3462">
            <v>0</v>
          </cell>
          <cell r="N3462">
            <v>0</v>
          </cell>
          <cell r="P3462">
            <v>0</v>
          </cell>
        </row>
        <row r="3463">
          <cell r="A3463">
            <v>30755</v>
          </cell>
          <cell r="B3463">
            <v>1984</v>
          </cell>
          <cell r="C3463" t="str">
            <v>Mar</v>
          </cell>
          <cell r="D3463">
            <v>14</v>
          </cell>
          <cell r="F3463">
            <v>0</v>
          </cell>
          <cell r="G3463">
            <v>0</v>
          </cell>
          <cell r="H3463">
            <v>380</v>
          </cell>
          <cell r="I3463">
            <v>0.754</v>
          </cell>
          <cell r="J3463">
            <v>0</v>
          </cell>
          <cell r="L3463">
            <v>0</v>
          </cell>
          <cell r="M3463">
            <v>0</v>
          </cell>
          <cell r="N3463">
            <v>0</v>
          </cell>
          <cell r="P3463">
            <v>0</v>
          </cell>
        </row>
        <row r="3464">
          <cell r="A3464">
            <v>30756</v>
          </cell>
          <cell r="B3464">
            <v>1984</v>
          </cell>
          <cell r="C3464" t="str">
            <v>Mar</v>
          </cell>
          <cell r="D3464">
            <v>15</v>
          </cell>
          <cell r="F3464">
            <v>0</v>
          </cell>
          <cell r="G3464">
            <v>0</v>
          </cell>
          <cell r="H3464">
            <v>611</v>
          </cell>
          <cell r="I3464">
            <v>1.212</v>
          </cell>
          <cell r="J3464">
            <v>0</v>
          </cell>
          <cell r="L3464">
            <v>0</v>
          </cell>
          <cell r="M3464">
            <v>0</v>
          </cell>
          <cell r="N3464">
            <v>0</v>
          </cell>
          <cell r="P3464">
            <v>0</v>
          </cell>
        </row>
        <row r="3465">
          <cell r="A3465">
            <v>30757</v>
          </cell>
          <cell r="B3465">
            <v>1984</v>
          </cell>
          <cell r="C3465" t="str">
            <v>Mar</v>
          </cell>
          <cell r="D3465">
            <v>16</v>
          </cell>
          <cell r="F3465">
            <v>0</v>
          </cell>
          <cell r="G3465">
            <v>0</v>
          </cell>
          <cell r="H3465">
            <v>1140</v>
          </cell>
          <cell r="I3465">
            <v>2.2610000000000001</v>
          </cell>
          <cell r="J3465">
            <v>0</v>
          </cell>
          <cell r="L3465">
            <v>0</v>
          </cell>
          <cell r="M3465">
            <v>0</v>
          </cell>
          <cell r="N3465">
            <v>0</v>
          </cell>
          <cell r="P3465">
            <v>0</v>
          </cell>
        </row>
        <row r="3466">
          <cell r="A3466">
            <v>30758</v>
          </cell>
          <cell r="B3466">
            <v>1984</v>
          </cell>
          <cell r="C3466" t="str">
            <v>Mar</v>
          </cell>
          <cell r="D3466">
            <v>17</v>
          </cell>
          <cell r="F3466">
            <v>0</v>
          </cell>
          <cell r="G3466">
            <v>0</v>
          </cell>
          <cell r="H3466">
            <v>727</v>
          </cell>
          <cell r="I3466">
            <v>1.4419999999999999</v>
          </cell>
          <cell r="J3466">
            <v>0</v>
          </cell>
          <cell r="L3466">
            <v>0</v>
          </cell>
          <cell r="M3466">
            <v>0</v>
          </cell>
          <cell r="N3466">
            <v>0</v>
          </cell>
          <cell r="P3466">
            <v>0</v>
          </cell>
        </row>
        <row r="3467">
          <cell r="A3467">
            <v>30759</v>
          </cell>
          <cell r="B3467">
            <v>1984</v>
          </cell>
          <cell r="C3467" t="str">
            <v>Mar</v>
          </cell>
          <cell r="D3467">
            <v>18</v>
          </cell>
          <cell r="F3467">
            <v>0</v>
          </cell>
          <cell r="G3467">
            <v>0</v>
          </cell>
          <cell r="H3467">
            <v>467</v>
          </cell>
          <cell r="I3467">
            <v>0.92600000000000005</v>
          </cell>
          <cell r="J3467">
            <v>0</v>
          </cell>
          <cell r="L3467">
            <v>0</v>
          </cell>
          <cell r="M3467">
            <v>0</v>
          </cell>
          <cell r="N3467">
            <v>0</v>
          </cell>
          <cell r="P3467">
            <v>0</v>
          </cell>
        </row>
        <row r="3468">
          <cell r="A3468">
            <v>30760</v>
          </cell>
          <cell r="B3468">
            <v>1984</v>
          </cell>
          <cell r="C3468" t="str">
            <v>Mar</v>
          </cell>
          <cell r="D3468">
            <v>19</v>
          </cell>
          <cell r="F3468">
            <v>0</v>
          </cell>
          <cell r="G3468">
            <v>0</v>
          </cell>
          <cell r="H3468">
            <v>437</v>
          </cell>
          <cell r="I3468">
            <v>0.86699999999999999</v>
          </cell>
          <cell r="J3468">
            <v>0</v>
          </cell>
          <cell r="L3468">
            <v>0</v>
          </cell>
          <cell r="M3468">
            <v>0</v>
          </cell>
          <cell r="N3468">
            <v>0</v>
          </cell>
          <cell r="P3468">
            <v>0</v>
          </cell>
        </row>
        <row r="3469">
          <cell r="A3469">
            <v>30761</v>
          </cell>
          <cell r="B3469">
            <v>1984</v>
          </cell>
          <cell r="C3469" t="str">
            <v>Mar</v>
          </cell>
          <cell r="D3469">
            <v>20</v>
          </cell>
          <cell r="F3469">
            <v>0</v>
          </cell>
          <cell r="G3469">
            <v>0</v>
          </cell>
          <cell r="H3469">
            <v>403</v>
          </cell>
          <cell r="I3469">
            <v>0.79900000000000004</v>
          </cell>
          <cell r="J3469">
            <v>0</v>
          </cell>
          <cell r="L3469">
            <v>0</v>
          </cell>
          <cell r="M3469">
            <v>30</v>
          </cell>
          <cell r="N3469">
            <v>0.06</v>
          </cell>
          <cell r="P3469">
            <v>0</v>
          </cell>
        </row>
        <row r="3470">
          <cell r="A3470">
            <v>30762</v>
          </cell>
          <cell r="B3470">
            <v>1984</v>
          </cell>
          <cell r="C3470" t="str">
            <v>Mar</v>
          </cell>
          <cell r="D3470">
            <v>21</v>
          </cell>
          <cell r="F3470">
            <v>0</v>
          </cell>
          <cell r="G3470">
            <v>0</v>
          </cell>
          <cell r="H3470">
            <v>380</v>
          </cell>
          <cell r="I3470">
            <v>0.754</v>
          </cell>
          <cell r="J3470">
            <v>0</v>
          </cell>
          <cell r="L3470">
            <v>0</v>
          </cell>
          <cell r="M3470">
            <v>50</v>
          </cell>
          <cell r="N3470">
            <v>9.9000000000000005E-2</v>
          </cell>
          <cell r="P3470">
            <v>0</v>
          </cell>
        </row>
        <row r="3471">
          <cell r="A3471">
            <v>30763</v>
          </cell>
          <cell r="B3471">
            <v>1984</v>
          </cell>
          <cell r="C3471" t="str">
            <v>Mar</v>
          </cell>
          <cell r="D3471">
            <v>22</v>
          </cell>
          <cell r="F3471">
            <v>0</v>
          </cell>
          <cell r="G3471">
            <v>0</v>
          </cell>
          <cell r="H3471">
            <v>425</v>
          </cell>
          <cell r="I3471">
            <v>0.84299999999999997</v>
          </cell>
          <cell r="J3471">
            <v>0</v>
          </cell>
          <cell r="L3471">
            <v>0</v>
          </cell>
          <cell r="M3471">
            <v>50</v>
          </cell>
          <cell r="N3471">
            <v>9.9000000000000005E-2</v>
          </cell>
          <cell r="P3471">
            <v>0</v>
          </cell>
        </row>
        <row r="3472">
          <cell r="A3472">
            <v>30764</v>
          </cell>
          <cell r="B3472">
            <v>1984</v>
          </cell>
          <cell r="C3472" t="str">
            <v>Mar</v>
          </cell>
          <cell r="D3472">
            <v>23</v>
          </cell>
          <cell r="F3472">
            <v>0</v>
          </cell>
          <cell r="G3472">
            <v>0</v>
          </cell>
          <cell r="H3472">
            <v>419</v>
          </cell>
          <cell r="I3472">
            <v>0.83099999999999996</v>
          </cell>
          <cell r="J3472">
            <v>0</v>
          </cell>
          <cell r="L3472">
            <v>0</v>
          </cell>
          <cell r="M3472">
            <v>21</v>
          </cell>
          <cell r="N3472">
            <v>4.2000000000000003E-2</v>
          </cell>
          <cell r="P3472">
            <v>0</v>
          </cell>
        </row>
        <row r="3473">
          <cell r="A3473">
            <v>30765</v>
          </cell>
          <cell r="B3473">
            <v>1984</v>
          </cell>
          <cell r="C3473" t="str">
            <v>Mar</v>
          </cell>
          <cell r="D3473">
            <v>24</v>
          </cell>
          <cell r="F3473">
            <v>0</v>
          </cell>
          <cell r="G3473">
            <v>0</v>
          </cell>
          <cell r="H3473">
            <v>397</v>
          </cell>
          <cell r="I3473">
            <v>0.78700000000000003</v>
          </cell>
          <cell r="J3473">
            <v>0</v>
          </cell>
          <cell r="L3473">
            <v>0</v>
          </cell>
          <cell r="M3473">
            <v>0</v>
          </cell>
          <cell r="N3473">
            <v>0</v>
          </cell>
          <cell r="P3473">
            <v>0</v>
          </cell>
        </row>
        <row r="3474">
          <cell r="A3474">
            <v>30766</v>
          </cell>
          <cell r="B3474">
            <v>1984</v>
          </cell>
          <cell r="C3474" t="str">
            <v>Mar</v>
          </cell>
          <cell r="D3474">
            <v>25</v>
          </cell>
          <cell r="F3474">
            <v>0</v>
          </cell>
          <cell r="G3474">
            <v>0</v>
          </cell>
          <cell r="H3474">
            <v>377</v>
          </cell>
          <cell r="I3474">
            <v>0.748</v>
          </cell>
          <cell r="J3474">
            <v>0</v>
          </cell>
          <cell r="L3474">
            <v>0</v>
          </cell>
          <cell r="M3474">
            <v>0</v>
          </cell>
          <cell r="N3474">
            <v>0</v>
          </cell>
          <cell r="P3474">
            <v>0</v>
          </cell>
        </row>
        <row r="3475">
          <cell r="A3475">
            <v>30767</v>
          </cell>
          <cell r="B3475">
            <v>1984</v>
          </cell>
          <cell r="C3475" t="str">
            <v>Mar</v>
          </cell>
          <cell r="D3475">
            <v>26</v>
          </cell>
          <cell r="F3475">
            <v>0</v>
          </cell>
          <cell r="G3475">
            <v>0</v>
          </cell>
          <cell r="H3475">
            <v>356</v>
          </cell>
          <cell r="I3475">
            <v>0.70599999999999996</v>
          </cell>
          <cell r="J3475">
            <v>0</v>
          </cell>
          <cell r="L3475">
            <v>0</v>
          </cell>
          <cell r="M3475">
            <v>0</v>
          </cell>
          <cell r="N3475">
            <v>0</v>
          </cell>
          <cell r="P3475">
            <v>0</v>
          </cell>
        </row>
        <row r="3476">
          <cell r="A3476">
            <v>30768</v>
          </cell>
          <cell r="B3476">
            <v>1984</v>
          </cell>
          <cell r="C3476" t="str">
            <v>Mar</v>
          </cell>
          <cell r="D3476">
            <v>27</v>
          </cell>
          <cell r="F3476">
            <v>0</v>
          </cell>
          <cell r="G3476">
            <v>0</v>
          </cell>
          <cell r="H3476">
            <v>513</v>
          </cell>
          <cell r="I3476">
            <v>1.018</v>
          </cell>
          <cell r="J3476">
            <v>0</v>
          </cell>
          <cell r="L3476">
            <v>0</v>
          </cell>
          <cell r="M3476">
            <v>22</v>
          </cell>
          <cell r="N3476">
            <v>4.3999999999999997E-2</v>
          </cell>
          <cell r="P3476">
            <v>0</v>
          </cell>
        </row>
        <row r="3477">
          <cell r="A3477">
            <v>30769</v>
          </cell>
          <cell r="B3477">
            <v>1984</v>
          </cell>
          <cell r="C3477" t="str">
            <v>Mar</v>
          </cell>
          <cell r="D3477">
            <v>28</v>
          </cell>
          <cell r="F3477">
            <v>0</v>
          </cell>
          <cell r="G3477">
            <v>0</v>
          </cell>
          <cell r="H3477">
            <v>669</v>
          </cell>
          <cell r="I3477">
            <v>1.327</v>
          </cell>
          <cell r="J3477">
            <v>0</v>
          </cell>
          <cell r="L3477">
            <v>0</v>
          </cell>
          <cell r="M3477">
            <v>50</v>
          </cell>
          <cell r="N3477">
            <v>9.9000000000000005E-2</v>
          </cell>
          <cell r="P3477">
            <v>0</v>
          </cell>
        </row>
        <row r="3478">
          <cell r="A3478">
            <v>30770</v>
          </cell>
          <cell r="B3478">
            <v>1984</v>
          </cell>
          <cell r="C3478" t="str">
            <v>Mar</v>
          </cell>
          <cell r="D3478">
            <v>29</v>
          </cell>
          <cell r="F3478">
            <v>0</v>
          </cell>
          <cell r="G3478">
            <v>0</v>
          </cell>
          <cell r="H3478">
            <v>739</v>
          </cell>
          <cell r="I3478">
            <v>1.466</v>
          </cell>
          <cell r="J3478">
            <v>0</v>
          </cell>
          <cell r="L3478">
            <v>0</v>
          </cell>
          <cell r="M3478">
            <v>50</v>
          </cell>
          <cell r="N3478">
            <v>9.9000000000000005E-2</v>
          </cell>
          <cell r="P3478">
            <v>0</v>
          </cell>
        </row>
        <row r="3479">
          <cell r="A3479">
            <v>30771</v>
          </cell>
          <cell r="B3479">
            <v>1984</v>
          </cell>
          <cell r="C3479" t="str">
            <v>Mar</v>
          </cell>
          <cell r="D3479">
            <v>30</v>
          </cell>
          <cell r="F3479">
            <v>0</v>
          </cell>
          <cell r="G3479">
            <v>0</v>
          </cell>
          <cell r="H3479">
            <v>677</v>
          </cell>
          <cell r="I3479">
            <v>1.343</v>
          </cell>
          <cell r="J3479">
            <v>0</v>
          </cell>
          <cell r="L3479">
            <v>0</v>
          </cell>
          <cell r="M3479">
            <v>50</v>
          </cell>
          <cell r="N3479">
            <v>9.9000000000000005E-2</v>
          </cell>
          <cell r="P3479">
            <v>0</v>
          </cell>
        </row>
        <row r="3480">
          <cell r="A3480">
            <v>30772</v>
          </cell>
          <cell r="B3480">
            <v>1984</v>
          </cell>
          <cell r="C3480" t="str">
            <v>Mar</v>
          </cell>
          <cell r="D3480">
            <v>31</v>
          </cell>
          <cell r="F3480">
            <v>0</v>
          </cell>
          <cell r="G3480">
            <v>0</v>
          </cell>
          <cell r="H3480">
            <v>714</v>
          </cell>
          <cell r="I3480">
            <v>1.4159999999999999</v>
          </cell>
          <cell r="J3480">
            <v>0</v>
          </cell>
          <cell r="L3480">
            <v>0</v>
          </cell>
          <cell r="M3480">
            <v>50</v>
          </cell>
          <cell r="N3480">
            <v>9.9000000000000005E-2</v>
          </cell>
          <cell r="P3480">
            <v>0</v>
          </cell>
        </row>
        <row r="3481">
          <cell r="A3481">
            <v>30773</v>
          </cell>
          <cell r="B3481">
            <v>1984</v>
          </cell>
          <cell r="C3481" t="str">
            <v>Apr</v>
          </cell>
          <cell r="D3481">
            <v>1</v>
          </cell>
          <cell r="F3481">
            <v>0</v>
          </cell>
          <cell r="G3481">
            <v>0</v>
          </cell>
          <cell r="H3481">
            <v>656</v>
          </cell>
          <cell r="I3481">
            <v>1.3009999999999999</v>
          </cell>
          <cell r="J3481">
            <v>0</v>
          </cell>
          <cell r="L3481">
            <v>0</v>
          </cell>
          <cell r="M3481">
            <v>50</v>
          </cell>
          <cell r="N3481">
            <v>9.9000000000000005E-2</v>
          </cell>
          <cell r="P3481">
            <v>0</v>
          </cell>
        </row>
        <row r="3482">
          <cell r="A3482">
            <v>30774</v>
          </cell>
          <cell r="B3482">
            <v>1984</v>
          </cell>
          <cell r="C3482" t="str">
            <v>Apr</v>
          </cell>
          <cell r="D3482">
            <v>2</v>
          </cell>
          <cell r="F3482">
            <v>75</v>
          </cell>
          <cell r="G3482">
            <v>0.14899999999999999</v>
          </cell>
          <cell r="H3482">
            <v>520</v>
          </cell>
          <cell r="I3482">
            <v>1.0309999999999999</v>
          </cell>
          <cell r="J3482">
            <v>0</v>
          </cell>
          <cell r="L3482">
            <v>0</v>
          </cell>
          <cell r="M3482">
            <v>102</v>
          </cell>
          <cell r="N3482">
            <v>0.20200000000000001</v>
          </cell>
          <cell r="P3482">
            <v>0</v>
          </cell>
        </row>
        <row r="3483">
          <cell r="A3483">
            <v>30775</v>
          </cell>
          <cell r="B3483">
            <v>1984</v>
          </cell>
          <cell r="C3483" t="str">
            <v>Apr</v>
          </cell>
          <cell r="D3483">
            <v>3</v>
          </cell>
          <cell r="F3483">
            <v>75</v>
          </cell>
          <cell r="G3483">
            <v>0.14899999999999999</v>
          </cell>
          <cell r="H3483">
            <v>627</v>
          </cell>
          <cell r="I3483">
            <v>1.244</v>
          </cell>
          <cell r="J3483">
            <v>0</v>
          </cell>
          <cell r="L3483">
            <v>0</v>
          </cell>
          <cell r="M3483">
            <v>150</v>
          </cell>
          <cell r="N3483">
            <v>0.29799999999999999</v>
          </cell>
          <cell r="P3483">
            <v>0</v>
          </cell>
        </row>
        <row r="3484">
          <cell r="A3484">
            <v>30776</v>
          </cell>
          <cell r="B3484">
            <v>1984</v>
          </cell>
          <cell r="C3484" t="str">
            <v>Apr</v>
          </cell>
          <cell r="D3484">
            <v>4</v>
          </cell>
          <cell r="F3484">
            <v>75</v>
          </cell>
          <cell r="G3484">
            <v>0.14899999999999999</v>
          </cell>
          <cell r="H3484">
            <v>585</v>
          </cell>
          <cell r="I3484">
            <v>1.1599999999999999</v>
          </cell>
          <cell r="J3484">
            <v>0</v>
          </cell>
          <cell r="L3484">
            <v>0</v>
          </cell>
          <cell r="M3484">
            <v>150</v>
          </cell>
          <cell r="N3484">
            <v>0.29799999999999999</v>
          </cell>
          <cell r="P3484">
            <v>0</v>
          </cell>
        </row>
        <row r="3485">
          <cell r="A3485">
            <v>30777</v>
          </cell>
          <cell r="B3485">
            <v>1984</v>
          </cell>
          <cell r="C3485" t="str">
            <v>Apr</v>
          </cell>
          <cell r="D3485">
            <v>5</v>
          </cell>
          <cell r="F3485">
            <v>75</v>
          </cell>
          <cell r="G3485">
            <v>0.14899999999999999</v>
          </cell>
          <cell r="H3485">
            <v>575</v>
          </cell>
          <cell r="I3485">
            <v>1.1399999999999999</v>
          </cell>
          <cell r="J3485">
            <v>0</v>
          </cell>
          <cell r="L3485">
            <v>0</v>
          </cell>
          <cell r="M3485">
            <v>171</v>
          </cell>
          <cell r="N3485">
            <v>0.33900000000000002</v>
          </cell>
          <cell r="P3485">
            <v>0</v>
          </cell>
        </row>
        <row r="3486">
          <cell r="A3486">
            <v>30778</v>
          </cell>
          <cell r="B3486">
            <v>1984</v>
          </cell>
          <cell r="C3486" t="str">
            <v>Apr</v>
          </cell>
          <cell r="D3486">
            <v>6</v>
          </cell>
          <cell r="F3486">
            <v>150</v>
          </cell>
          <cell r="G3486">
            <v>0.29799999999999999</v>
          </cell>
          <cell r="H3486">
            <v>575</v>
          </cell>
          <cell r="I3486">
            <v>1.1399999999999999</v>
          </cell>
          <cell r="J3486">
            <v>0</v>
          </cell>
          <cell r="L3486">
            <v>0</v>
          </cell>
          <cell r="M3486">
            <v>223</v>
          </cell>
          <cell r="N3486">
            <v>0.442</v>
          </cell>
          <cell r="P3486">
            <v>0</v>
          </cell>
        </row>
        <row r="3487">
          <cell r="A3487">
            <v>30779</v>
          </cell>
          <cell r="B3487">
            <v>1984</v>
          </cell>
          <cell r="C3487" t="str">
            <v>Apr</v>
          </cell>
          <cell r="D3487">
            <v>7</v>
          </cell>
          <cell r="F3487">
            <v>150</v>
          </cell>
          <cell r="G3487">
            <v>0.29799999999999999</v>
          </cell>
          <cell r="H3487">
            <v>622</v>
          </cell>
          <cell r="I3487">
            <v>1.234</v>
          </cell>
          <cell r="J3487">
            <v>0</v>
          </cell>
          <cell r="L3487">
            <v>0</v>
          </cell>
          <cell r="M3487">
            <v>250</v>
          </cell>
          <cell r="N3487">
            <v>0.496</v>
          </cell>
          <cell r="P3487">
            <v>0</v>
          </cell>
        </row>
        <row r="3488">
          <cell r="A3488">
            <v>30780</v>
          </cell>
          <cell r="B3488">
            <v>1984</v>
          </cell>
          <cell r="C3488" t="str">
            <v>Apr</v>
          </cell>
          <cell r="D3488">
            <v>8</v>
          </cell>
          <cell r="F3488">
            <v>150</v>
          </cell>
          <cell r="G3488">
            <v>0.29799999999999999</v>
          </cell>
          <cell r="H3488">
            <v>624</v>
          </cell>
          <cell r="I3488">
            <v>1.238</v>
          </cell>
          <cell r="J3488">
            <v>0</v>
          </cell>
          <cell r="L3488">
            <v>0</v>
          </cell>
          <cell r="M3488">
            <v>250</v>
          </cell>
          <cell r="N3488">
            <v>0.496</v>
          </cell>
          <cell r="P3488">
            <v>0</v>
          </cell>
        </row>
        <row r="3489">
          <cell r="A3489">
            <v>30781</v>
          </cell>
          <cell r="B3489">
            <v>1984</v>
          </cell>
          <cell r="C3489" t="str">
            <v>Apr</v>
          </cell>
          <cell r="D3489">
            <v>9</v>
          </cell>
          <cell r="F3489">
            <v>165</v>
          </cell>
          <cell r="G3489">
            <v>0.32700000000000001</v>
          </cell>
          <cell r="H3489">
            <v>782</v>
          </cell>
          <cell r="I3489">
            <v>1.5509999999999999</v>
          </cell>
          <cell r="J3489">
            <v>0</v>
          </cell>
          <cell r="L3489">
            <v>0</v>
          </cell>
          <cell r="M3489">
            <v>250</v>
          </cell>
          <cell r="N3489">
            <v>0.496</v>
          </cell>
          <cell r="P3489">
            <v>0</v>
          </cell>
        </row>
        <row r="3490">
          <cell r="A3490">
            <v>30782</v>
          </cell>
          <cell r="B3490">
            <v>1984</v>
          </cell>
          <cell r="C3490" t="str">
            <v>Apr</v>
          </cell>
          <cell r="D3490">
            <v>10</v>
          </cell>
          <cell r="F3490">
            <v>165</v>
          </cell>
          <cell r="G3490">
            <v>0.32700000000000001</v>
          </cell>
          <cell r="H3490">
            <v>733</v>
          </cell>
          <cell r="I3490">
            <v>1.454</v>
          </cell>
          <cell r="J3490">
            <v>0</v>
          </cell>
          <cell r="L3490">
            <v>0</v>
          </cell>
          <cell r="M3490">
            <v>203</v>
          </cell>
          <cell r="N3490">
            <v>0.40300000000000002</v>
          </cell>
          <cell r="O3490">
            <v>5</v>
          </cell>
          <cell r="P3490">
            <v>0.01</v>
          </cell>
        </row>
        <row r="3491">
          <cell r="A3491">
            <v>30783</v>
          </cell>
          <cell r="B3491">
            <v>1984</v>
          </cell>
          <cell r="C3491" t="str">
            <v>Apr</v>
          </cell>
          <cell r="D3491">
            <v>11</v>
          </cell>
          <cell r="F3491">
            <v>165</v>
          </cell>
          <cell r="G3491">
            <v>0.32700000000000001</v>
          </cell>
          <cell r="H3491">
            <v>739</v>
          </cell>
          <cell r="I3491">
            <v>1.466</v>
          </cell>
          <cell r="J3491">
            <v>0</v>
          </cell>
          <cell r="L3491">
            <v>0</v>
          </cell>
          <cell r="M3491">
            <v>134</v>
          </cell>
          <cell r="N3491">
            <v>0.26600000000000001</v>
          </cell>
          <cell r="O3491">
            <v>5</v>
          </cell>
          <cell r="P3491">
            <v>0.01</v>
          </cell>
        </row>
        <row r="3492">
          <cell r="A3492">
            <v>30784</v>
          </cell>
          <cell r="B3492">
            <v>1984</v>
          </cell>
          <cell r="C3492" t="str">
            <v>Apr</v>
          </cell>
          <cell r="D3492">
            <v>12</v>
          </cell>
          <cell r="F3492">
            <v>156</v>
          </cell>
          <cell r="G3492">
            <v>0.309</v>
          </cell>
          <cell r="H3492">
            <v>728</v>
          </cell>
          <cell r="I3492">
            <v>1.444</v>
          </cell>
          <cell r="J3492">
            <v>0</v>
          </cell>
          <cell r="L3492">
            <v>0</v>
          </cell>
          <cell r="M3492">
            <v>58</v>
          </cell>
          <cell r="N3492">
            <v>0.115</v>
          </cell>
          <cell r="O3492">
            <v>5</v>
          </cell>
          <cell r="P3492">
            <v>0.01</v>
          </cell>
        </row>
        <row r="3493">
          <cell r="A3493">
            <v>30785</v>
          </cell>
          <cell r="B3493">
            <v>1984</v>
          </cell>
          <cell r="C3493" t="str">
            <v>Apr</v>
          </cell>
          <cell r="D3493">
            <v>13</v>
          </cell>
          <cell r="F3493">
            <v>165</v>
          </cell>
          <cell r="G3493">
            <v>0.32700000000000001</v>
          </cell>
          <cell r="H3493">
            <v>717</v>
          </cell>
          <cell r="I3493">
            <v>1.4219999999999999</v>
          </cell>
          <cell r="J3493">
            <v>0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</row>
        <row r="3494">
          <cell r="A3494">
            <v>30786</v>
          </cell>
          <cell r="B3494">
            <v>1984</v>
          </cell>
          <cell r="C3494" t="str">
            <v>Apr</v>
          </cell>
          <cell r="D3494">
            <v>14</v>
          </cell>
          <cell r="F3494">
            <v>175</v>
          </cell>
          <cell r="G3494">
            <v>0.34699999999999998</v>
          </cell>
          <cell r="H3494">
            <v>665</v>
          </cell>
          <cell r="I3494">
            <v>1.319</v>
          </cell>
          <cell r="J3494">
            <v>0</v>
          </cell>
          <cell r="L3494">
            <v>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</row>
        <row r="3495">
          <cell r="A3495">
            <v>30787</v>
          </cell>
          <cell r="B3495">
            <v>1984</v>
          </cell>
          <cell r="C3495" t="str">
            <v>Apr</v>
          </cell>
          <cell r="D3495">
            <v>15</v>
          </cell>
          <cell r="F3495">
            <v>185</v>
          </cell>
          <cell r="G3495">
            <v>0.36699999999999999</v>
          </cell>
          <cell r="H3495">
            <v>635</v>
          </cell>
          <cell r="I3495">
            <v>1.26</v>
          </cell>
          <cell r="J3495">
            <v>0</v>
          </cell>
          <cell r="L3495">
            <v>0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</row>
        <row r="3496">
          <cell r="A3496">
            <v>30788</v>
          </cell>
          <cell r="B3496">
            <v>1984</v>
          </cell>
          <cell r="C3496" t="str">
            <v>Apr</v>
          </cell>
          <cell r="D3496">
            <v>16</v>
          </cell>
          <cell r="F3496">
            <v>190</v>
          </cell>
          <cell r="G3496">
            <v>0.377</v>
          </cell>
          <cell r="H3496">
            <v>523</v>
          </cell>
          <cell r="I3496">
            <v>1.0369999999999999</v>
          </cell>
          <cell r="J3496">
            <v>0</v>
          </cell>
          <cell r="L3496">
            <v>0</v>
          </cell>
          <cell r="M3496">
            <v>19</v>
          </cell>
          <cell r="N3496">
            <v>3.7999999999999999E-2</v>
          </cell>
          <cell r="O3496">
            <v>3</v>
          </cell>
          <cell r="P3496">
            <v>6.0000000000000001E-3</v>
          </cell>
        </row>
        <row r="3497">
          <cell r="A3497">
            <v>30789</v>
          </cell>
          <cell r="B3497">
            <v>1984</v>
          </cell>
          <cell r="C3497" t="str">
            <v>Apr</v>
          </cell>
          <cell r="D3497">
            <v>17</v>
          </cell>
          <cell r="F3497">
            <v>200</v>
          </cell>
          <cell r="G3497">
            <v>0.39700000000000002</v>
          </cell>
          <cell r="H3497">
            <v>482</v>
          </cell>
          <cell r="I3497">
            <v>0.95599999999999996</v>
          </cell>
          <cell r="J3497">
            <v>0</v>
          </cell>
          <cell r="L3497">
            <v>0</v>
          </cell>
          <cell r="M3497">
            <v>50</v>
          </cell>
          <cell r="N3497">
            <v>9.9000000000000005E-2</v>
          </cell>
          <cell r="O3497">
            <v>3</v>
          </cell>
          <cell r="P3497">
            <v>6.0000000000000001E-3</v>
          </cell>
        </row>
        <row r="3498">
          <cell r="A3498">
            <v>30790</v>
          </cell>
          <cell r="B3498">
            <v>1984</v>
          </cell>
          <cell r="C3498" t="str">
            <v>Apr</v>
          </cell>
          <cell r="D3498">
            <v>18</v>
          </cell>
          <cell r="F3498">
            <v>190</v>
          </cell>
          <cell r="G3498">
            <v>0.377</v>
          </cell>
          <cell r="H3498">
            <v>494</v>
          </cell>
          <cell r="I3498">
            <v>0.98</v>
          </cell>
          <cell r="J3498">
            <v>0</v>
          </cell>
          <cell r="L3498">
            <v>0</v>
          </cell>
          <cell r="M3498">
            <v>50</v>
          </cell>
          <cell r="N3498">
            <v>9.9000000000000005E-2</v>
          </cell>
          <cell r="O3498">
            <v>3</v>
          </cell>
          <cell r="P3498">
            <v>6.0000000000000001E-3</v>
          </cell>
        </row>
        <row r="3499">
          <cell r="A3499">
            <v>30791</v>
          </cell>
          <cell r="B3499">
            <v>1984</v>
          </cell>
          <cell r="C3499" t="str">
            <v>Apr</v>
          </cell>
          <cell r="D3499">
            <v>19</v>
          </cell>
          <cell r="F3499">
            <v>195</v>
          </cell>
          <cell r="G3499">
            <v>0.38700000000000001</v>
          </cell>
          <cell r="H3499">
            <v>462</v>
          </cell>
          <cell r="I3499">
            <v>0.91600000000000004</v>
          </cell>
          <cell r="J3499">
            <v>0</v>
          </cell>
          <cell r="L3499">
            <v>0</v>
          </cell>
          <cell r="M3499">
            <v>21</v>
          </cell>
          <cell r="N3499">
            <v>4.2000000000000003E-2</v>
          </cell>
          <cell r="O3499">
            <v>3</v>
          </cell>
          <cell r="P3499">
            <v>6.0000000000000001E-3</v>
          </cell>
        </row>
        <row r="3500">
          <cell r="A3500">
            <v>30792</v>
          </cell>
          <cell r="B3500">
            <v>1984</v>
          </cell>
          <cell r="C3500" t="str">
            <v>Apr</v>
          </cell>
          <cell r="D3500">
            <v>20</v>
          </cell>
          <cell r="F3500">
            <v>190</v>
          </cell>
          <cell r="G3500">
            <v>0.377</v>
          </cell>
          <cell r="H3500">
            <v>480</v>
          </cell>
          <cell r="I3500">
            <v>0.95199999999999996</v>
          </cell>
          <cell r="J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3</v>
          </cell>
          <cell r="P3500">
            <v>6.0000000000000001E-3</v>
          </cell>
        </row>
        <row r="3501">
          <cell r="A3501">
            <v>30793</v>
          </cell>
          <cell r="B3501">
            <v>1984</v>
          </cell>
          <cell r="C3501" t="str">
            <v>Apr</v>
          </cell>
          <cell r="D3501">
            <v>21</v>
          </cell>
          <cell r="F3501">
            <v>195</v>
          </cell>
          <cell r="G3501">
            <v>0.38700000000000001</v>
          </cell>
          <cell r="H3501">
            <v>484</v>
          </cell>
          <cell r="I3501">
            <v>0.96</v>
          </cell>
          <cell r="J3501">
            <v>0</v>
          </cell>
          <cell r="L3501">
            <v>0</v>
          </cell>
          <cell r="M3501">
            <v>0</v>
          </cell>
          <cell r="N3501">
            <v>0</v>
          </cell>
          <cell r="O3501">
            <v>1</v>
          </cell>
          <cell r="P3501">
            <v>2E-3</v>
          </cell>
        </row>
        <row r="3502">
          <cell r="A3502">
            <v>30794</v>
          </cell>
          <cell r="B3502">
            <v>1984</v>
          </cell>
          <cell r="C3502" t="str">
            <v>Apr</v>
          </cell>
          <cell r="D3502">
            <v>22</v>
          </cell>
          <cell r="F3502">
            <v>205</v>
          </cell>
          <cell r="G3502">
            <v>0.40699999999999997</v>
          </cell>
          <cell r="H3502">
            <v>480</v>
          </cell>
          <cell r="I3502">
            <v>0.95199999999999996</v>
          </cell>
          <cell r="J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1</v>
          </cell>
          <cell r="P3502">
            <v>2E-3</v>
          </cell>
        </row>
        <row r="3503">
          <cell r="A3503">
            <v>30795</v>
          </cell>
          <cell r="B3503">
            <v>1984</v>
          </cell>
          <cell r="C3503" t="str">
            <v>Apr</v>
          </cell>
          <cell r="D3503">
            <v>23</v>
          </cell>
          <cell r="F3503">
            <v>230</v>
          </cell>
          <cell r="G3503">
            <v>0.45600000000000002</v>
          </cell>
          <cell r="H3503">
            <v>397</v>
          </cell>
          <cell r="I3503">
            <v>0.78700000000000003</v>
          </cell>
          <cell r="J3503">
            <v>0</v>
          </cell>
          <cell r="L3503">
            <v>0</v>
          </cell>
          <cell r="M3503">
            <v>20</v>
          </cell>
          <cell r="N3503">
            <v>0.04</v>
          </cell>
          <cell r="O3503">
            <v>1</v>
          </cell>
          <cell r="P3503">
            <v>2E-3</v>
          </cell>
        </row>
        <row r="3504">
          <cell r="A3504">
            <v>30796</v>
          </cell>
          <cell r="B3504">
            <v>1984</v>
          </cell>
          <cell r="C3504" t="str">
            <v>Apr</v>
          </cell>
          <cell r="D3504">
            <v>24</v>
          </cell>
          <cell r="F3504">
            <v>255</v>
          </cell>
          <cell r="G3504">
            <v>0.50600000000000001</v>
          </cell>
          <cell r="H3504">
            <v>352</v>
          </cell>
          <cell r="I3504">
            <v>0.69799999999999995</v>
          </cell>
          <cell r="J3504">
            <v>0</v>
          </cell>
          <cell r="L3504">
            <v>0</v>
          </cell>
          <cell r="M3504">
            <v>50</v>
          </cell>
          <cell r="N3504">
            <v>9.9000000000000005E-2</v>
          </cell>
          <cell r="O3504">
            <v>0</v>
          </cell>
          <cell r="P3504">
            <v>0</v>
          </cell>
        </row>
        <row r="3505">
          <cell r="A3505">
            <v>30797</v>
          </cell>
          <cell r="B3505">
            <v>1984</v>
          </cell>
          <cell r="C3505" t="str">
            <v>Apr</v>
          </cell>
          <cell r="D3505">
            <v>25</v>
          </cell>
          <cell r="F3505">
            <v>255</v>
          </cell>
          <cell r="G3505">
            <v>0.50600000000000001</v>
          </cell>
          <cell r="H3505">
            <v>236</v>
          </cell>
          <cell r="I3505">
            <v>0.46800000000000003</v>
          </cell>
          <cell r="J3505">
            <v>0</v>
          </cell>
          <cell r="L3505">
            <v>0</v>
          </cell>
          <cell r="M3505">
            <v>50</v>
          </cell>
          <cell r="N3505">
            <v>9.9000000000000005E-2</v>
          </cell>
          <cell r="O3505">
            <v>0</v>
          </cell>
          <cell r="P3505">
            <v>0</v>
          </cell>
        </row>
        <row r="3506">
          <cell r="A3506">
            <v>30798</v>
          </cell>
          <cell r="B3506">
            <v>1984</v>
          </cell>
          <cell r="C3506" t="str">
            <v>Apr</v>
          </cell>
          <cell r="D3506">
            <v>26</v>
          </cell>
          <cell r="F3506">
            <v>265</v>
          </cell>
          <cell r="G3506">
            <v>0.52600000000000002</v>
          </cell>
          <cell r="H3506">
            <v>218</v>
          </cell>
          <cell r="I3506">
            <v>0.432</v>
          </cell>
          <cell r="J3506">
            <v>0</v>
          </cell>
          <cell r="L3506">
            <v>0</v>
          </cell>
          <cell r="M3506">
            <v>50</v>
          </cell>
          <cell r="N3506">
            <v>9.9000000000000005E-2</v>
          </cell>
          <cell r="O3506">
            <v>0</v>
          </cell>
          <cell r="P3506">
            <v>0</v>
          </cell>
        </row>
        <row r="3507">
          <cell r="A3507">
            <v>30799</v>
          </cell>
          <cell r="B3507">
            <v>1984</v>
          </cell>
          <cell r="C3507" t="str">
            <v>Apr</v>
          </cell>
          <cell r="D3507">
            <v>27</v>
          </cell>
          <cell r="F3507">
            <v>280</v>
          </cell>
          <cell r="G3507">
            <v>0.55500000000000005</v>
          </cell>
          <cell r="H3507">
            <v>180</v>
          </cell>
          <cell r="I3507">
            <v>0.35699999999999998</v>
          </cell>
          <cell r="J3507">
            <v>0</v>
          </cell>
          <cell r="L3507">
            <v>0</v>
          </cell>
          <cell r="M3507">
            <v>50</v>
          </cell>
          <cell r="N3507">
            <v>9.9000000000000005E-2</v>
          </cell>
          <cell r="O3507">
            <v>0</v>
          </cell>
          <cell r="P3507">
            <v>0</v>
          </cell>
        </row>
        <row r="3508">
          <cell r="A3508">
            <v>30800</v>
          </cell>
          <cell r="B3508">
            <v>1984</v>
          </cell>
          <cell r="C3508" t="str">
            <v>Apr</v>
          </cell>
          <cell r="D3508">
            <v>28</v>
          </cell>
          <cell r="F3508">
            <v>310</v>
          </cell>
          <cell r="G3508">
            <v>0.61499999999999999</v>
          </cell>
          <cell r="H3508">
            <v>250</v>
          </cell>
          <cell r="I3508">
            <v>0.496</v>
          </cell>
          <cell r="J3508">
            <v>0</v>
          </cell>
          <cell r="L3508">
            <v>0</v>
          </cell>
          <cell r="M3508">
            <v>50</v>
          </cell>
          <cell r="N3508">
            <v>9.9000000000000005E-2</v>
          </cell>
          <cell r="O3508">
            <v>5</v>
          </cell>
          <cell r="P3508">
            <v>0.01</v>
          </cell>
        </row>
        <row r="3509">
          <cell r="A3509">
            <v>30801</v>
          </cell>
          <cell r="B3509">
            <v>1984</v>
          </cell>
          <cell r="C3509" t="str">
            <v>Apr</v>
          </cell>
          <cell r="D3509">
            <v>29</v>
          </cell>
          <cell r="F3509">
            <v>345</v>
          </cell>
          <cell r="G3509">
            <v>0.68400000000000005</v>
          </cell>
          <cell r="H3509">
            <v>245</v>
          </cell>
          <cell r="I3509">
            <v>0.48599999999999999</v>
          </cell>
          <cell r="J3509">
            <v>0</v>
          </cell>
          <cell r="L3509">
            <v>0</v>
          </cell>
          <cell r="M3509">
            <v>50</v>
          </cell>
          <cell r="N3509">
            <v>9.9000000000000005E-2</v>
          </cell>
          <cell r="O3509">
            <v>9</v>
          </cell>
          <cell r="P3509">
            <v>1.7999999999999999E-2</v>
          </cell>
        </row>
        <row r="3510">
          <cell r="A3510">
            <v>30802</v>
          </cell>
          <cell r="B3510">
            <v>1984</v>
          </cell>
          <cell r="C3510" t="str">
            <v>Apr</v>
          </cell>
          <cell r="D3510">
            <v>30</v>
          </cell>
          <cell r="F3510">
            <v>400</v>
          </cell>
          <cell r="G3510">
            <v>0.79300000000000004</v>
          </cell>
          <cell r="H3510">
            <v>261</v>
          </cell>
          <cell r="I3510">
            <v>0.51800000000000002</v>
          </cell>
          <cell r="J3510">
            <v>0</v>
          </cell>
          <cell r="L3510">
            <v>0</v>
          </cell>
          <cell r="M3510">
            <v>23</v>
          </cell>
          <cell r="N3510">
            <v>4.5999999999999999E-2</v>
          </cell>
          <cell r="O3510">
            <v>5</v>
          </cell>
          <cell r="P3510">
            <v>0.01</v>
          </cell>
        </row>
        <row r="3511">
          <cell r="A3511">
            <v>30803</v>
          </cell>
          <cell r="B3511">
            <v>1984</v>
          </cell>
          <cell r="C3511" t="str">
            <v>May</v>
          </cell>
          <cell r="D3511">
            <v>1</v>
          </cell>
          <cell r="F3511">
            <v>410</v>
          </cell>
          <cell r="G3511">
            <v>0.81299999999999994</v>
          </cell>
          <cell r="H3511">
            <v>273</v>
          </cell>
          <cell r="I3511">
            <v>0.54100000000000004</v>
          </cell>
          <cell r="J3511">
            <v>0</v>
          </cell>
          <cell r="L3511">
            <v>0</v>
          </cell>
          <cell r="M3511">
            <v>0</v>
          </cell>
          <cell r="N3511">
            <v>0</v>
          </cell>
          <cell r="P3511">
            <v>0</v>
          </cell>
        </row>
        <row r="3512">
          <cell r="A3512">
            <v>30804</v>
          </cell>
          <cell r="B3512">
            <v>1984</v>
          </cell>
          <cell r="C3512" t="str">
            <v>May</v>
          </cell>
          <cell r="D3512">
            <v>2</v>
          </cell>
          <cell r="F3512">
            <v>385</v>
          </cell>
          <cell r="G3512">
            <v>0.76400000000000001</v>
          </cell>
          <cell r="H3512">
            <v>276</v>
          </cell>
          <cell r="I3512">
            <v>0.54700000000000004</v>
          </cell>
          <cell r="J3512">
            <v>0</v>
          </cell>
          <cell r="L3512">
            <v>0</v>
          </cell>
          <cell r="M3512">
            <v>0</v>
          </cell>
          <cell r="N3512">
            <v>0</v>
          </cell>
          <cell r="P3512">
            <v>0</v>
          </cell>
        </row>
        <row r="3513">
          <cell r="A3513">
            <v>30805</v>
          </cell>
          <cell r="B3513">
            <v>1984</v>
          </cell>
          <cell r="C3513" t="str">
            <v>May</v>
          </cell>
          <cell r="D3513">
            <v>3</v>
          </cell>
          <cell r="F3513">
            <v>385</v>
          </cell>
          <cell r="G3513">
            <v>0.76400000000000001</v>
          </cell>
          <cell r="H3513">
            <v>271</v>
          </cell>
          <cell r="I3513">
            <v>0.53800000000000003</v>
          </cell>
          <cell r="J3513">
            <v>0</v>
          </cell>
          <cell r="L3513">
            <v>0</v>
          </cell>
          <cell r="M3513">
            <v>0</v>
          </cell>
          <cell r="N3513">
            <v>0</v>
          </cell>
          <cell r="P3513">
            <v>0</v>
          </cell>
        </row>
        <row r="3514">
          <cell r="A3514">
            <v>30806</v>
          </cell>
          <cell r="B3514">
            <v>1984</v>
          </cell>
          <cell r="C3514" t="str">
            <v>May</v>
          </cell>
          <cell r="D3514">
            <v>4</v>
          </cell>
          <cell r="F3514">
            <v>385</v>
          </cell>
          <cell r="G3514">
            <v>0.76400000000000001</v>
          </cell>
          <cell r="H3514">
            <v>277</v>
          </cell>
          <cell r="I3514">
            <v>0.54900000000000004</v>
          </cell>
          <cell r="J3514">
            <v>0</v>
          </cell>
          <cell r="L3514">
            <v>0</v>
          </cell>
          <cell r="M3514">
            <v>0</v>
          </cell>
          <cell r="N3514">
            <v>0</v>
          </cell>
          <cell r="P3514">
            <v>0</v>
          </cell>
        </row>
        <row r="3515">
          <cell r="A3515">
            <v>30807</v>
          </cell>
          <cell r="B3515">
            <v>1984</v>
          </cell>
          <cell r="C3515" t="str">
            <v>May</v>
          </cell>
          <cell r="D3515">
            <v>5</v>
          </cell>
          <cell r="F3515">
            <v>390</v>
          </cell>
          <cell r="G3515">
            <v>0.77400000000000002</v>
          </cell>
          <cell r="H3515">
            <v>346</v>
          </cell>
          <cell r="I3515">
            <v>0.68600000000000005</v>
          </cell>
          <cell r="J3515">
            <v>0</v>
          </cell>
          <cell r="L3515">
            <v>0</v>
          </cell>
          <cell r="M3515">
            <v>0</v>
          </cell>
          <cell r="N3515">
            <v>0</v>
          </cell>
          <cell r="P3515">
            <v>0</v>
          </cell>
        </row>
        <row r="3516">
          <cell r="A3516">
            <v>30808</v>
          </cell>
          <cell r="B3516">
            <v>1984</v>
          </cell>
          <cell r="C3516" t="str">
            <v>May</v>
          </cell>
          <cell r="D3516">
            <v>6</v>
          </cell>
          <cell r="F3516">
            <v>390</v>
          </cell>
          <cell r="G3516">
            <v>0.77400000000000002</v>
          </cell>
          <cell r="H3516">
            <v>366</v>
          </cell>
          <cell r="I3516">
            <v>0.72599999999999998</v>
          </cell>
          <cell r="J3516">
            <v>0</v>
          </cell>
          <cell r="L3516">
            <v>0</v>
          </cell>
          <cell r="M3516">
            <v>0</v>
          </cell>
          <cell r="N3516">
            <v>0</v>
          </cell>
          <cell r="P3516">
            <v>0</v>
          </cell>
        </row>
        <row r="3517">
          <cell r="A3517">
            <v>30809</v>
          </cell>
          <cell r="B3517">
            <v>1984</v>
          </cell>
          <cell r="C3517" t="str">
            <v>May</v>
          </cell>
          <cell r="D3517">
            <v>7</v>
          </cell>
          <cell r="F3517">
            <v>460</v>
          </cell>
          <cell r="G3517">
            <v>0.91200000000000003</v>
          </cell>
          <cell r="H3517">
            <v>357</v>
          </cell>
          <cell r="I3517">
            <v>0.70799999999999996</v>
          </cell>
          <cell r="J3517">
            <v>0</v>
          </cell>
          <cell r="L3517">
            <v>0</v>
          </cell>
          <cell r="M3517">
            <v>0</v>
          </cell>
          <cell r="N3517">
            <v>0</v>
          </cell>
          <cell r="P3517">
            <v>0</v>
          </cell>
        </row>
        <row r="3518">
          <cell r="A3518">
            <v>30810</v>
          </cell>
          <cell r="B3518">
            <v>1984</v>
          </cell>
          <cell r="C3518" t="str">
            <v>May</v>
          </cell>
          <cell r="D3518">
            <v>8</v>
          </cell>
          <cell r="F3518">
            <v>530</v>
          </cell>
          <cell r="G3518">
            <v>1.0509999999999999</v>
          </cell>
          <cell r="H3518">
            <v>312</v>
          </cell>
          <cell r="I3518">
            <v>0.61899999999999999</v>
          </cell>
          <cell r="J3518">
            <v>0</v>
          </cell>
          <cell r="L3518">
            <v>0</v>
          </cell>
          <cell r="M3518">
            <v>0</v>
          </cell>
          <cell r="N3518">
            <v>0</v>
          </cell>
          <cell r="P3518">
            <v>0</v>
          </cell>
        </row>
        <row r="3519">
          <cell r="A3519">
            <v>30811</v>
          </cell>
          <cell r="B3519">
            <v>1984</v>
          </cell>
          <cell r="C3519" t="str">
            <v>May</v>
          </cell>
          <cell r="D3519">
            <v>9</v>
          </cell>
          <cell r="F3519">
            <v>630</v>
          </cell>
          <cell r="G3519">
            <v>1.25</v>
          </cell>
          <cell r="H3519">
            <v>262</v>
          </cell>
          <cell r="I3519">
            <v>0.52</v>
          </cell>
          <cell r="J3519">
            <v>46.7</v>
          </cell>
          <cell r="L3519">
            <v>4.7E-2</v>
          </cell>
          <cell r="M3519">
            <v>27</v>
          </cell>
          <cell r="N3519">
            <v>5.3999999999999999E-2</v>
          </cell>
          <cell r="P3519">
            <v>0</v>
          </cell>
        </row>
        <row r="3520">
          <cell r="A3520">
            <v>30812</v>
          </cell>
          <cell r="B3520">
            <v>1984</v>
          </cell>
          <cell r="C3520" t="str">
            <v>May</v>
          </cell>
          <cell r="D3520">
            <v>10</v>
          </cell>
          <cell r="F3520">
            <v>650</v>
          </cell>
          <cell r="G3520">
            <v>1.2889999999999999</v>
          </cell>
          <cell r="H3520">
            <v>227</v>
          </cell>
          <cell r="I3520">
            <v>0.45</v>
          </cell>
          <cell r="J3520">
            <v>70</v>
          </cell>
          <cell r="L3520">
            <v>7.0000000000000007E-2</v>
          </cell>
          <cell r="M3520">
            <v>20</v>
          </cell>
          <cell r="N3520">
            <v>0.04</v>
          </cell>
          <cell r="P3520">
            <v>0</v>
          </cell>
        </row>
        <row r="3521">
          <cell r="A3521">
            <v>30813</v>
          </cell>
          <cell r="B3521">
            <v>1984</v>
          </cell>
          <cell r="C3521" t="str">
            <v>May</v>
          </cell>
          <cell r="D3521">
            <v>11</v>
          </cell>
          <cell r="F3521">
            <v>640</v>
          </cell>
          <cell r="G3521">
            <v>1.2689999999999999</v>
          </cell>
          <cell r="H3521">
            <v>222</v>
          </cell>
          <cell r="I3521">
            <v>0.44</v>
          </cell>
          <cell r="J3521">
            <v>70</v>
          </cell>
          <cell r="L3521">
            <v>7.0000000000000007E-2</v>
          </cell>
          <cell r="M3521">
            <v>0</v>
          </cell>
          <cell r="N3521">
            <v>0</v>
          </cell>
          <cell r="P3521">
            <v>0</v>
          </cell>
        </row>
        <row r="3522">
          <cell r="A3522">
            <v>30814</v>
          </cell>
          <cell r="B3522">
            <v>1984</v>
          </cell>
          <cell r="C3522" t="str">
            <v>May</v>
          </cell>
          <cell r="D3522">
            <v>12</v>
          </cell>
          <cell r="F3522">
            <v>610</v>
          </cell>
          <cell r="G3522">
            <v>1.21</v>
          </cell>
          <cell r="H3522">
            <v>265</v>
          </cell>
          <cell r="I3522">
            <v>0.52600000000000002</v>
          </cell>
          <cell r="J3522">
            <v>70</v>
          </cell>
          <cell r="L3522">
            <v>7.0000000000000007E-2</v>
          </cell>
          <cell r="M3522">
            <v>0</v>
          </cell>
          <cell r="N3522">
            <v>0</v>
          </cell>
          <cell r="P3522">
            <v>0</v>
          </cell>
        </row>
        <row r="3523">
          <cell r="A3523">
            <v>30815</v>
          </cell>
          <cell r="B3523">
            <v>1984</v>
          </cell>
          <cell r="C3523" t="str">
            <v>May</v>
          </cell>
          <cell r="D3523">
            <v>13</v>
          </cell>
          <cell r="F3523">
            <v>560</v>
          </cell>
          <cell r="G3523">
            <v>1.111</v>
          </cell>
          <cell r="H3523">
            <v>362</v>
          </cell>
          <cell r="I3523">
            <v>0.71799999999999997</v>
          </cell>
          <cell r="J3523">
            <v>70</v>
          </cell>
          <cell r="L3523">
            <v>7.0000000000000007E-2</v>
          </cell>
          <cell r="M3523">
            <v>0</v>
          </cell>
          <cell r="N3523">
            <v>0</v>
          </cell>
          <cell r="P3523">
            <v>0</v>
          </cell>
        </row>
        <row r="3524">
          <cell r="A3524">
            <v>30816</v>
          </cell>
          <cell r="B3524">
            <v>1984</v>
          </cell>
          <cell r="C3524" t="str">
            <v>May</v>
          </cell>
          <cell r="D3524">
            <v>14</v>
          </cell>
          <cell r="F3524">
            <v>585</v>
          </cell>
          <cell r="G3524">
            <v>1.1599999999999999</v>
          </cell>
          <cell r="H3524">
            <v>382</v>
          </cell>
          <cell r="I3524">
            <v>0.75800000000000001</v>
          </cell>
          <cell r="J3524">
            <v>70</v>
          </cell>
          <cell r="L3524">
            <v>7.0000000000000007E-2</v>
          </cell>
          <cell r="M3524">
            <v>0</v>
          </cell>
          <cell r="N3524">
            <v>0</v>
          </cell>
          <cell r="P3524">
            <v>0</v>
          </cell>
        </row>
        <row r="3525">
          <cell r="A3525">
            <v>30817</v>
          </cell>
          <cell r="B3525">
            <v>1984</v>
          </cell>
          <cell r="C3525" t="str">
            <v>May</v>
          </cell>
          <cell r="D3525">
            <v>15</v>
          </cell>
          <cell r="F3525">
            <v>610</v>
          </cell>
          <cell r="G3525">
            <v>1.21</v>
          </cell>
          <cell r="H3525">
            <v>376</v>
          </cell>
          <cell r="I3525">
            <v>0.746</v>
          </cell>
          <cell r="J3525">
            <v>23.3</v>
          </cell>
          <cell r="L3525">
            <v>2.3E-2</v>
          </cell>
          <cell r="M3525">
            <v>0</v>
          </cell>
          <cell r="N3525">
            <v>0</v>
          </cell>
          <cell r="P3525">
            <v>0</v>
          </cell>
        </row>
        <row r="3526">
          <cell r="A3526">
            <v>30818</v>
          </cell>
          <cell r="B3526">
            <v>1984</v>
          </cell>
          <cell r="C3526" t="str">
            <v>May</v>
          </cell>
          <cell r="D3526">
            <v>16</v>
          </cell>
          <cell r="F3526">
            <v>640</v>
          </cell>
          <cell r="G3526">
            <v>1.2689999999999999</v>
          </cell>
          <cell r="H3526">
            <v>345</v>
          </cell>
          <cell r="I3526">
            <v>0.68400000000000005</v>
          </cell>
          <cell r="J3526">
            <v>0</v>
          </cell>
          <cell r="L3526">
            <v>0</v>
          </cell>
          <cell r="M3526">
            <v>21</v>
          </cell>
          <cell r="N3526">
            <v>4.2000000000000003E-2</v>
          </cell>
          <cell r="P3526">
            <v>0</v>
          </cell>
        </row>
        <row r="3527">
          <cell r="A3527">
            <v>30819</v>
          </cell>
          <cell r="B3527">
            <v>1984</v>
          </cell>
          <cell r="C3527" t="str">
            <v>May</v>
          </cell>
          <cell r="D3527">
            <v>17</v>
          </cell>
          <cell r="F3527">
            <v>675</v>
          </cell>
          <cell r="G3527">
            <v>1.339</v>
          </cell>
          <cell r="H3527">
            <v>326</v>
          </cell>
          <cell r="I3527">
            <v>0.64700000000000002</v>
          </cell>
          <cell r="J3527">
            <v>46.7</v>
          </cell>
          <cell r="L3527">
            <v>4.7E-2</v>
          </cell>
          <cell r="M3527">
            <v>78</v>
          </cell>
          <cell r="N3527">
            <v>0.155</v>
          </cell>
          <cell r="P3527">
            <v>0</v>
          </cell>
        </row>
        <row r="3528">
          <cell r="A3528">
            <v>30820</v>
          </cell>
          <cell r="B3528">
            <v>1984</v>
          </cell>
          <cell r="C3528" t="str">
            <v>May</v>
          </cell>
          <cell r="D3528">
            <v>18</v>
          </cell>
          <cell r="F3528">
            <v>725</v>
          </cell>
          <cell r="G3528">
            <v>1.4379999999999999</v>
          </cell>
          <cell r="H3528">
            <v>291</v>
          </cell>
          <cell r="I3528">
            <v>0.57699999999999996</v>
          </cell>
          <cell r="J3528">
            <v>70</v>
          </cell>
          <cell r="L3528">
            <v>7.0000000000000007E-2</v>
          </cell>
          <cell r="M3528">
            <v>140</v>
          </cell>
          <cell r="N3528">
            <v>0.27800000000000002</v>
          </cell>
          <cell r="P3528">
            <v>0</v>
          </cell>
        </row>
        <row r="3529">
          <cell r="A3529">
            <v>30821</v>
          </cell>
          <cell r="B3529">
            <v>1984</v>
          </cell>
          <cell r="C3529" t="str">
            <v>May</v>
          </cell>
          <cell r="D3529">
            <v>19</v>
          </cell>
          <cell r="F3529">
            <v>770</v>
          </cell>
          <cell r="G3529">
            <v>1.5269999999999999</v>
          </cell>
          <cell r="H3529">
            <v>261</v>
          </cell>
          <cell r="I3529">
            <v>0.51800000000000002</v>
          </cell>
          <cell r="J3529">
            <v>116.7</v>
          </cell>
          <cell r="L3529">
            <v>0.11700000000000001</v>
          </cell>
          <cell r="M3529">
            <v>200</v>
          </cell>
          <cell r="N3529">
            <v>0.39700000000000002</v>
          </cell>
          <cell r="P3529">
            <v>0</v>
          </cell>
        </row>
        <row r="3530">
          <cell r="A3530">
            <v>30822</v>
          </cell>
          <cell r="B3530">
            <v>1984</v>
          </cell>
          <cell r="C3530" t="str">
            <v>May</v>
          </cell>
          <cell r="D3530">
            <v>20</v>
          </cell>
          <cell r="F3530">
            <v>800</v>
          </cell>
          <cell r="G3530">
            <v>1.587</v>
          </cell>
          <cell r="H3530">
            <v>247</v>
          </cell>
          <cell r="I3530">
            <v>0.49</v>
          </cell>
          <cell r="J3530">
            <v>140</v>
          </cell>
          <cell r="L3530">
            <v>0.14000000000000001</v>
          </cell>
          <cell r="M3530">
            <v>200</v>
          </cell>
          <cell r="N3530">
            <v>0.39700000000000002</v>
          </cell>
          <cell r="P3530">
            <v>0</v>
          </cell>
        </row>
        <row r="3531">
          <cell r="A3531">
            <v>30823</v>
          </cell>
          <cell r="B3531">
            <v>1984</v>
          </cell>
          <cell r="C3531" t="str">
            <v>May</v>
          </cell>
          <cell r="D3531">
            <v>21</v>
          </cell>
          <cell r="F3531">
            <v>885</v>
          </cell>
          <cell r="G3531">
            <v>1.7549999999999999</v>
          </cell>
          <cell r="H3531">
            <v>249</v>
          </cell>
          <cell r="I3531">
            <v>0.49399999999999999</v>
          </cell>
          <cell r="J3531">
            <v>140</v>
          </cell>
          <cell r="L3531">
            <v>0.14000000000000001</v>
          </cell>
          <cell r="M3531">
            <v>200</v>
          </cell>
          <cell r="N3531">
            <v>0.39700000000000002</v>
          </cell>
          <cell r="P3531">
            <v>0</v>
          </cell>
        </row>
        <row r="3532">
          <cell r="A3532">
            <v>30824</v>
          </cell>
          <cell r="B3532">
            <v>1984</v>
          </cell>
          <cell r="C3532" t="str">
            <v>May</v>
          </cell>
          <cell r="D3532">
            <v>22</v>
          </cell>
          <cell r="F3532">
            <v>900</v>
          </cell>
          <cell r="G3532">
            <v>1.7849999999999999</v>
          </cell>
          <cell r="H3532">
            <v>245</v>
          </cell>
          <cell r="I3532">
            <v>0.48599999999999999</v>
          </cell>
          <cell r="J3532">
            <v>140</v>
          </cell>
          <cell r="L3532">
            <v>0.14000000000000001</v>
          </cell>
          <cell r="M3532">
            <v>200</v>
          </cell>
          <cell r="N3532">
            <v>0.39700000000000002</v>
          </cell>
          <cell r="P3532">
            <v>0</v>
          </cell>
        </row>
        <row r="3533">
          <cell r="A3533">
            <v>30825</v>
          </cell>
          <cell r="B3533">
            <v>1984</v>
          </cell>
          <cell r="C3533" t="str">
            <v>May</v>
          </cell>
          <cell r="D3533">
            <v>23</v>
          </cell>
          <cell r="F3533">
            <v>905</v>
          </cell>
          <cell r="G3533">
            <v>1.7949999999999999</v>
          </cell>
          <cell r="H3533">
            <v>243</v>
          </cell>
          <cell r="I3533">
            <v>0.48199999999999998</v>
          </cell>
          <cell r="J3533">
            <v>140</v>
          </cell>
          <cell r="L3533">
            <v>0.14000000000000001</v>
          </cell>
          <cell r="M3533">
            <v>200</v>
          </cell>
          <cell r="N3533">
            <v>0.39700000000000002</v>
          </cell>
          <cell r="P3533">
            <v>0</v>
          </cell>
        </row>
        <row r="3534">
          <cell r="A3534">
            <v>30826</v>
          </cell>
          <cell r="B3534">
            <v>1984</v>
          </cell>
          <cell r="C3534" t="str">
            <v>May</v>
          </cell>
          <cell r="D3534">
            <v>24</v>
          </cell>
          <cell r="F3534">
            <v>895</v>
          </cell>
          <cell r="G3534">
            <v>1.7749999999999999</v>
          </cell>
          <cell r="H3534">
            <v>254</v>
          </cell>
          <cell r="I3534">
            <v>0.504</v>
          </cell>
          <cell r="J3534">
            <v>140</v>
          </cell>
          <cell r="L3534">
            <v>0.14000000000000001</v>
          </cell>
          <cell r="M3534">
            <v>200</v>
          </cell>
          <cell r="N3534">
            <v>0.39700000000000002</v>
          </cell>
          <cell r="P3534">
            <v>0</v>
          </cell>
        </row>
        <row r="3535">
          <cell r="A3535">
            <v>30827</v>
          </cell>
          <cell r="B3535">
            <v>1984</v>
          </cell>
          <cell r="C3535" t="str">
            <v>May</v>
          </cell>
          <cell r="D3535">
            <v>25</v>
          </cell>
          <cell r="F3535">
            <v>890</v>
          </cell>
          <cell r="G3535">
            <v>1.7649999999999999</v>
          </cell>
          <cell r="H3535">
            <v>271</v>
          </cell>
          <cell r="I3535">
            <v>0.53800000000000003</v>
          </cell>
          <cell r="J3535">
            <v>186.7</v>
          </cell>
          <cell r="L3535">
            <v>0.187</v>
          </cell>
          <cell r="M3535">
            <v>200</v>
          </cell>
          <cell r="N3535">
            <v>0.39700000000000002</v>
          </cell>
          <cell r="P3535">
            <v>0</v>
          </cell>
        </row>
        <row r="3536">
          <cell r="A3536">
            <v>30828</v>
          </cell>
          <cell r="B3536">
            <v>1984</v>
          </cell>
          <cell r="C3536" t="str">
            <v>May</v>
          </cell>
          <cell r="D3536">
            <v>26</v>
          </cell>
          <cell r="F3536">
            <v>890</v>
          </cell>
          <cell r="G3536">
            <v>1.7649999999999999</v>
          </cell>
          <cell r="H3536">
            <v>269</v>
          </cell>
          <cell r="I3536">
            <v>0.53400000000000003</v>
          </cell>
          <cell r="J3536">
            <v>210</v>
          </cell>
          <cell r="L3536">
            <v>0.21</v>
          </cell>
          <cell r="M3536">
            <v>200</v>
          </cell>
          <cell r="N3536">
            <v>0.39700000000000002</v>
          </cell>
          <cell r="P3536">
            <v>0</v>
          </cell>
        </row>
        <row r="3537">
          <cell r="A3537">
            <v>30829</v>
          </cell>
          <cell r="B3537">
            <v>1984</v>
          </cell>
          <cell r="C3537" t="str">
            <v>May</v>
          </cell>
          <cell r="D3537">
            <v>27</v>
          </cell>
          <cell r="F3537">
            <v>900</v>
          </cell>
          <cell r="G3537">
            <v>1.7849999999999999</v>
          </cell>
          <cell r="H3537">
            <v>269</v>
          </cell>
          <cell r="I3537">
            <v>0.53400000000000003</v>
          </cell>
          <cell r="J3537">
            <v>210</v>
          </cell>
          <cell r="L3537">
            <v>0.21</v>
          </cell>
          <cell r="M3537">
            <v>200</v>
          </cell>
          <cell r="N3537">
            <v>0.39700000000000002</v>
          </cell>
          <cell r="P3537">
            <v>0</v>
          </cell>
        </row>
        <row r="3538">
          <cell r="A3538">
            <v>30830</v>
          </cell>
          <cell r="B3538">
            <v>1984</v>
          </cell>
          <cell r="C3538" t="str">
            <v>May</v>
          </cell>
          <cell r="D3538">
            <v>28</v>
          </cell>
          <cell r="F3538">
            <v>930</v>
          </cell>
          <cell r="G3538">
            <v>1.845</v>
          </cell>
          <cell r="H3538">
            <v>261</v>
          </cell>
          <cell r="I3538">
            <v>0.51800000000000002</v>
          </cell>
          <cell r="J3538">
            <v>210</v>
          </cell>
          <cell r="L3538">
            <v>0.21</v>
          </cell>
          <cell r="M3538">
            <v>200</v>
          </cell>
          <cell r="N3538">
            <v>0.39700000000000002</v>
          </cell>
          <cell r="P3538">
            <v>0</v>
          </cell>
        </row>
        <row r="3539">
          <cell r="A3539">
            <v>30831</v>
          </cell>
          <cell r="B3539">
            <v>1984</v>
          </cell>
          <cell r="C3539" t="str">
            <v>May</v>
          </cell>
          <cell r="D3539">
            <v>29</v>
          </cell>
          <cell r="F3539">
            <v>945</v>
          </cell>
          <cell r="G3539">
            <v>1.8740000000000001</v>
          </cell>
          <cell r="H3539">
            <v>243</v>
          </cell>
          <cell r="I3539">
            <v>0.48199999999999998</v>
          </cell>
          <cell r="J3539">
            <v>210</v>
          </cell>
          <cell r="L3539">
            <v>0.21</v>
          </cell>
          <cell r="M3539">
            <v>238</v>
          </cell>
          <cell r="N3539">
            <v>0.47199999999999998</v>
          </cell>
          <cell r="P3539">
            <v>0</v>
          </cell>
        </row>
        <row r="3540">
          <cell r="A3540">
            <v>30832</v>
          </cell>
          <cell r="B3540">
            <v>1984</v>
          </cell>
          <cell r="C3540" t="str">
            <v>May</v>
          </cell>
          <cell r="D3540">
            <v>30</v>
          </cell>
          <cell r="F3540">
            <v>945</v>
          </cell>
          <cell r="G3540">
            <v>1.8740000000000001</v>
          </cell>
          <cell r="H3540">
            <v>216</v>
          </cell>
          <cell r="I3540">
            <v>0.42799999999999999</v>
          </cell>
          <cell r="J3540">
            <v>210</v>
          </cell>
          <cell r="L3540">
            <v>0.21</v>
          </cell>
          <cell r="M3540">
            <v>335</v>
          </cell>
          <cell r="N3540">
            <v>0.66400000000000003</v>
          </cell>
          <cell r="P3540">
            <v>0</v>
          </cell>
        </row>
        <row r="3541">
          <cell r="A3541">
            <v>30833</v>
          </cell>
          <cell r="B3541">
            <v>1984</v>
          </cell>
          <cell r="C3541" t="str">
            <v>May</v>
          </cell>
          <cell r="D3541">
            <v>31</v>
          </cell>
          <cell r="F3541">
            <v>930</v>
          </cell>
          <cell r="G3541">
            <v>1.845</v>
          </cell>
          <cell r="H3541">
            <v>180</v>
          </cell>
          <cell r="I3541">
            <v>0.35699999999999998</v>
          </cell>
          <cell r="J3541">
            <v>210</v>
          </cell>
          <cell r="L3541">
            <v>0.21</v>
          </cell>
          <cell r="M3541">
            <v>342</v>
          </cell>
          <cell r="N3541">
            <v>0.67800000000000005</v>
          </cell>
          <cell r="P3541">
            <v>0</v>
          </cell>
        </row>
        <row r="3542">
          <cell r="A3542">
            <v>30834</v>
          </cell>
          <cell r="B3542">
            <v>1984</v>
          </cell>
          <cell r="C3542" t="str">
            <v>Jun</v>
          </cell>
          <cell r="D3542">
            <v>1</v>
          </cell>
          <cell r="F3542">
            <v>945</v>
          </cell>
          <cell r="G3542">
            <v>1.8740000000000001</v>
          </cell>
          <cell r="H3542">
            <v>181</v>
          </cell>
          <cell r="I3542">
            <v>0.35899999999999999</v>
          </cell>
          <cell r="J3542">
            <v>210</v>
          </cell>
          <cell r="L3542">
            <v>0.21</v>
          </cell>
          <cell r="M3542">
            <v>300</v>
          </cell>
          <cell r="N3542">
            <v>0.59499999999999997</v>
          </cell>
          <cell r="P3542">
            <v>0</v>
          </cell>
        </row>
        <row r="3543">
          <cell r="A3543">
            <v>30835</v>
          </cell>
          <cell r="B3543">
            <v>1984</v>
          </cell>
          <cell r="C3543" t="str">
            <v>Jun</v>
          </cell>
          <cell r="D3543">
            <v>2</v>
          </cell>
          <cell r="F3543">
            <v>945</v>
          </cell>
          <cell r="G3543">
            <v>1.8740000000000001</v>
          </cell>
          <cell r="H3543">
            <v>179</v>
          </cell>
          <cell r="I3543">
            <v>0.35499999999999998</v>
          </cell>
          <cell r="J3543">
            <v>210</v>
          </cell>
          <cell r="L3543">
            <v>0.21</v>
          </cell>
          <cell r="M3543">
            <v>300</v>
          </cell>
          <cell r="N3543">
            <v>0.59499999999999997</v>
          </cell>
          <cell r="P3543">
            <v>0</v>
          </cell>
        </row>
        <row r="3544">
          <cell r="A3544">
            <v>30836</v>
          </cell>
          <cell r="B3544">
            <v>1984</v>
          </cell>
          <cell r="C3544" t="str">
            <v>Jun</v>
          </cell>
          <cell r="D3544">
            <v>3</v>
          </cell>
          <cell r="F3544">
            <v>910</v>
          </cell>
          <cell r="G3544">
            <v>1.8049999999999999</v>
          </cell>
          <cell r="H3544">
            <v>188</v>
          </cell>
          <cell r="I3544">
            <v>0.373</v>
          </cell>
          <cell r="J3544">
            <v>210</v>
          </cell>
          <cell r="L3544">
            <v>0.21</v>
          </cell>
          <cell r="M3544">
            <v>285</v>
          </cell>
          <cell r="N3544">
            <v>0.56499999999999995</v>
          </cell>
          <cell r="P3544">
            <v>0</v>
          </cell>
        </row>
        <row r="3545">
          <cell r="A3545">
            <v>30837</v>
          </cell>
          <cell r="B3545">
            <v>1984</v>
          </cell>
          <cell r="C3545" t="str">
            <v>Jun</v>
          </cell>
          <cell r="D3545">
            <v>4</v>
          </cell>
          <cell r="F3545">
            <v>900</v>
          </cell>
          <cell r="G3545">
            <v>1.7849999999999999</v>
          </cell>
          <cell r="H3545">
            <v>201</v>
          </cell>
          <cell r="I3545">
            <v>0.39900000000000002</v>
          </cell>
          <cell r="J3545">
            <v>210</v>
          </cell>
          <cell r="L3545">
            <v>0.21</v>
          </cell>
          <cell r="M3545">
            <v>222</v>
          </cell>
          <cell r="N3545">
            <v>0.44</v>
          </cell>
          <cell r="P3545">
            <v>0</v>
          </cell>
        </row>
        <row r="3546">
          <cell r="A3546">
            <v>30838</v>
          </cell>
          <cell r="B3546">
            <v>1984</v>
          </cell>
          <cell r="C3546" t="str">
            <v>Jun</v>
          </cell>
          <cell r="D3546">
            <v>5</v>
          </cell>
          <cell r="F3546">
            <v>840</v>
          </cell>
          <cell r="G3546">
            <v>1.6659999999999999</v>
          </cell>
          <cell r="H3546">
            <v>262</v>
          </cell>
          <cell r="I3546">
            <v>0.52</v>
          </cell>
          <cell r="J3546">
            <v>210</v>
          </cell>
          <cell r="L3546">
            <v>0.21</v>
          </cell>
          <cell r="M3546">
            <v>200</v>
          </cell>
          <cell r="N3546">
            <v>0.39700000000000002</v>
          </cell>
          <cell r="P3546">
            <v>0</v>
          </cell>
        </row>
        <row r="3547">
          <cell r="A3547">
            <v>30839</v>
          </cell>
          <cell r="B3547">
            <v>1984</v>
          </cell>
          <cell r="C3547" t="str">
            <v>Jun</v>
          </cell>
          <cell r="D3547">
            <v>6</v>
          </cell>
          <cell r="F3547">
            <v>820</v>
          </cell>
          <cell r="G3547">
            <v>1.6259999999999999</v>
          </cell>
          <cell r="H3547">
            <v>488</v>
          </cell>
          <cell r="I3547">
            <v>0.96799999999999997</v>
          </cell>
          <cell r="J3547">
            <v>163.30000000000001</v>
          </cell>
          <cell r="L3547">
            <v>0.16300000000000001</v>
          </cell>
          <cell r="M3547">
            <v>138</v>
          </cell>
          <cell r="N3547">
            <v>0.27400000000000002</v>
          </cell>
          <cell r="P3547">
            <v>0</v>
          </cell>
        </row>
        <row r="3548">
          <cell r="A3548">
            <v>30840</v>
          </cell>
          <cell r="B3548">
            <v>1984</v>
          </cell>
          <cell r="C3548" t="str">
            <v>Jun</v>
          </cell>
          <cell r="D3548">
            <v>7</v>
          </cell>
          <cell r="F3548">
            <v>755</v>
          </cell>
          <cell r="G3548">
            <v>1.498</v>
          </cell>
          <cell r="H3548">
            <v>496</v>
          </cell>
          <cell r="I3548">
            <v>0.98399999999999999</v>
          </cell>
          <cell r="J3548">
            <v>93.3</v>
          </cell>
          <cell r="L3548">
            <v>9.2999999999999999E-2</v>
          </cell>
          <cell r="M3548">
            <v>73</v>
          </cell>
          <cell r="N3548">
            <v>0.14499999999999999</v>
          </cell>
          <cell r="P3548">
            <v>0</v>
          </cell>
        </row>
        <row r="3549">
          <cell r="A3549">
            <v>30841</v>
          </cell>
          <cell r="B3549">
            <v>1984</v>
          </cell>
          <cell r="C3549" t="str">
            <v>Jun</v>
          </cell>
          <cell r="D3549">
            <v>8</v>
          </cell>
          <cell r="F3549">
            <v>735</v>
          </cell>
          <cell r="G3549">
            <v>1.458</v>
          </cell>
          <cell r="H3549">
            <v>477</v>
          </cell>
          <cell r="I3549">
            <v>0.94599999999999995</v>
          </cell>
          <cell r="J3549">
            <v>23.3</v>
          </cell>
          <cell r="L3549">
            <v>2.3E-2</v>
          </cell>
          <cell r="M3549">
            <v>50</v>
          </cell>
          <cell r="N3549">
            <v>9.9000000000000005E-2</v>
          </cell>
          <cell r="P3549">
            <v>0</v>
          </cell>
        </row>
        <row r="3550">
          <cell r="A3550">
            <v>30842</v>
          </cell>
          <cell r="B3550">
            <v>1984</v>
          </cell>
          <cell r="C3550" t="str">
            <v>Jun</v>
          </cell>
          <cell r="D3550">
            <v>9</v>
          </cell>
          <cell r="F3550">
            <v>710</v>
          </cell>
          <cell r="G3550">
            <v>1.4079999999999999</v>
          </cell>
          <cell r="H3550">
            <v>420</v>
          </cell>
          <cell r="I3550">
            <v>0.83299999999999996</v>
          </cell>
          <cell r="J3550">
            <v>46.7</v>
          </cell>
          <cell r="L3550">
            <v>4.7E-2</v>
          </cell>
          <cell r="M3550">
            <v>50</v>
          </cell>
          <cell r="N3550">
            <v>9.9000000000000005E-2</v>
          </cell>
          <cell r="P3550">
            <v>0</v>
          </cell>
        </row>
        <row r="3551">
          <cell r="A3551">
            <v>30843</v>
          </cell>
          <cell r="B3551">
            <v>1984</v>
          </cell>
          <cell r="C3551" t="str">
            <v>Jun</v>
          </cell>
          <cell r="D3551">
            <v>10</v>
          </cell>
          <cell r="F3551">
            <v>685</v>
          </cell>
          <cell r="G3551">
            <v>1.359</v>
          </cell>
          <cell r="H3551">
            <v>358</v>
          </cell>
          <cell r="I3551">
            <v>0.71</v>
          </cell>
          <cell r="J3551">
            <v>23.3</v>
          </cell>
          <cell r="L3551">
            <v>2.3E-2</v>
          </cell>
          <cell r="M3551">
            <v>50</v>
          </cell>
          <cell r="N3551">
            <v>9.9000000000000005E-2</v>
          </cell>
          <cell r="P3551">
            <v>0</v>
          </cell>
        </row>
        <row r="3552">
          <cell r="A3552">
            <v>30844</v>
          </cell>
          <cell r="B3552">
            <v>1984</v>
          </cell>
          <cell r="C3552" t="str">
            <v>Jun</v>
          </cell>
          <cell r="D3552">
            <v>11</v>
          </cell>
          <cell r="F3552">
            <v>680</v>
          </cell>
          <cell r="G3552">
            <v>1.349</v>
          </cell>
          <cell r="H3552">
            <v>319</v>
          </cell>
          <cell r="I3552">
            <v>0.63300000000000001</v>
          </cell>
          <cell r="J3552">
            <v>0</v>
          </cell>
          <cell r="L3552">
            <v>0</v>
          </cell>
          <cell r="M3552">
            <v>104</v>
          </cell>
          <cell r="N3552">
            <v>0.20599999999999999</v>
          </cell>
          <cell r="P3552">
            <v>0</v>
          </cell>
        </row>
        <row r="3553">
          <cell r="A3553">
            <v>30845</v>
          </cell>
          <cell r="B3553">
            <v>1984</v>
          </cell>
          <cell r="C3553" t="str">
            <v>Jun</v>
          </cell>
          <cell r="D3553">
            <v>12</v>
          </cell>
          <cell r="F3553">
            <v>695</v>
          </cell>
          <cell r="G3553">
            <v>1.379</v>
          </cell>
          <cell r="H3553">
            <v>250</v>
          </cell>
          <cell r="I3553">
            <v>0.496</v>
          </cell>
          <cell r="J3553">
            <v>46.7</v>
          </cell>
          <cell r="L3553">
            <v>4.7E-2</v>
          </cell>
          <cell r="M3553">
            <v>150</v>
          </cell>
          <cell r="N3553">
            <v>0.29799999999999999</v>
          </cell>
          <cell r="P3553">
            <v>0</v>
          </cell>
        </row>
        <row r="3554">
          <cell r="A3554">
            <v>30846</v>
          </cell>
          <cell r="B3554">
            <v>1984</v>
          </cell>
          <cell r="C3554" t="str">
            <v>Jun</v>
          </cell>
          <cell r="D3554">
            <v>13</v>
          </cell>
          <cell r="F3554">
            <v>720</v>
          </cell>
          <cell r="G3554">
            <v>1.4279999999999999</v>
          </cell>
          <cell r="H3554">
            <v>204</v>
          </cell>
          <cell r="I3554">
            <v>0.40500000000000003</v>
          </cell>
          <cell r="J3554">
            <v>70</v>
          </cell>
          <cell r="L3554">
            <v>7.0000000000000007E-2</v>
          </cell>
          <cell r="M3554">
            <v>200</v>
          </cell>
          <cell r="N3554">
            <v>0.39700000000000002</v>
          </cell>
          <cell r="P3554">
            <v>0</v>
          </cell>
        </row>
        <row r="3555">
          <cell r="A3555">
            <v>30847</v>
          </cell>
          <cell r="B3555">
            <v>1984</v>
          </cell>
          <cell r="C3555" t="str">
            <v>Jun</v>
          </cell>
          <cell r="D3555">
            <v>14</v>
          </cell>
          <cell r="F3555">
            <v>740</v>
          </cell>
          <cell r="G3555">
            <v>1.468</v>
          </cell>
          <cell r="H3555">
            <v>173</v>
          </cell>
          <cell r="I3555">
            <v>0.34300000000000003</v>
          </cell>
          <cell r="J3555">
            <v>116.7</v>
          </cell>
          <cell r="L3555">
            <v>0.11700000000000001</v>
          </cell>
          <cell r="M3555">
            <v>284</v>
          </cell>
          <cell r="N3555">
            <v>0.56299999999999994</v>
          </cell>
          <cell r="P3555">
            <v>0</v>
          </cell>
        </row>
        <row r="3556">
          <cell r="A3556">
            <v>30848</v>
          </cell>
          <cell r="B3556">
            <v>1984</v>
          </cell>
          <cell r="C3556" t="str">
            <v>Jun</v>
          </cell>
          <cell r="D3556">
            <v>15</v>
          </cell>
          <cell r="F3556">
            <v>830</v>
          </cell>
          <cell r="G3556">
            <v>1.6459999999999999</v>
          </cell>
          <cell r="H3556">
            <v>166</v>
          </cell>
          <cell r="I3556">
            <v>0.32900000000000001</v>
          </cell>
          <cell r="J3556">
            <v>140</v>
          </cell>
          <cell r="L3556">
            <v>0.14000000000000001</v>
          </cell>
          <cell r="M3556">
            <v>266</v>
          </cell>
          <cell r="N3556">
            <v>0.52800000000000002</v>
          </cell>
          <cell r="P3556">
            <v>0</v>
          </cell>
        </row>
        <row r="3557">
          <cell r="A3557">
            <v>30849</v>
          </cell>
          <cell r="B3557">
            <v>1984</v>
          </cell>
          <cell r="C3557" t="str">
            <v>Jun</v>
          </cell>
          <cell r="D3557">
            <v>16</v>
          </cell>
          <cell r="F3557">
            <v>910</v>
          </cell>
          <cell r="G3557">
            <v>1.8049999999999999</v>
          </cell>
          <cell r="H3557">
            <v>144</v>
          </cell>
          <cell r="I3557">
            <v>0.28599999999999998</v>
          </cell>
          <cell r="J3557">
            <v>186.7</v>
          </cell>
          <cell r="L3557">
            <v>0.187</v>
          </cell>
          <cell r="M3557">
            <v>300</v>
          </cell>
          <cell r="N3557">
            <v>0.59499999999999997</v>
          </cell>
          <cell r="P3557">
            <v>0</v>
          </cell>
        </row>
        <row r="3558">
          <cell r="A3558">
            <v>30850</v>
          </cell>
          <cell r="B3558">
            <v>1984</v>
          </cell>
          <cell r="C3558" t="str">
            <v>Jun</v>
          </cell>
          <cell r="D3558">
            <v>17</v>
          </cell>
          <cell r="F3558">
            <v>955</v>
          </cell>
          <cell r="G3558">
            <v>1.8939999999999999</v>
          </cell>
          <cell r="H3558">
            <v>136</v>
          </cell>
          <cell r="I3558">
            <v>0.27</v>
          </cell>
          <cell r="J3558">
            <v>210</v>
          </cell>
          <cell r="L3558">
            <v>0.21</v>
          </cell>
          <cell r="M3558">
            <v>354</v>
          </cell>
          <cell r="N3558">
            <v>0.70199999999999996</v>
          </cell>
          <cell r="P3558">
            <v>0</v>
          </cell>
        </row>
        <row r="3559">
          <cell r="A3559">
            <v>30851</v>
          </cell>
          <cell r="B3559">
            <v>1984</v>
          </cell>
          <cell r="C3559" t="str">
            <v>Jun</v>
          </cell>
          <cell r="D3559">
            <v>18</v>
          </cell>
          <cell r="F3559">
            <v>990</v>
          </cell>
          <cell r="G3559">
            <v>1.964</v>
          </cell>
          <cell r="H3559">
            <v>139</v>
          </cell>
          <cell r="I3559">
            <v>0.27600000000000002</v>
          </cell>
          <cell r="J3559">
            <v>210</v>
          </cell>
          <cell r="L3559">
            <v>0.21</v>
          </cell>
          <cell r="M3559">
            <v>398</v>
          </cell>
          <cell r="N3559">
            <v>0.78900000000000003</v>
          </cell>
          <cell r="P3559">
            <v>0</v>
          </cell>
        </row>
        <row r="3560">
          <cell r="A3560">
            <v>30852</v>
          </cell>
          <cell r="B3560">
            <v>1984</v>
          </cell>
          <cell r="C3560" t="str">
            <v>Jun</v>
          </cell>
          <cell r="D3560">
            <v>19</v>
          </cell>
          <cell r="F3560">
            <v>1005</v>
          </cell>
          <cell r="G3560">
            <v>1.9930000000000001</v>
          </cell>
          <cell r="H3560">
            <v>144</v>
          </cell>
          <cell r="I3560">
            <v>0.28599999999999998</v>
          </cell>
          <cell r="J3560">
            <v>210</v>
          </cell>
          <cell r="L3560">
            <v>0.21</v>
          </cell>
          <cell r="M3560">
            <v>494</v>
          </cell>
          <cell r="N3560">
            <v>0.98</v>
          </cell>
          <cell r="P3560">
            <v>0</v>
          </cell>
        </row>
        <row r="3561">
          <cell r="A3561">
            <v>30853</v>
          </cell>
          <cell r="B3561">
            <v>1984</v>
          </cell>
          <cell r="C3561" t="str">
            <v>Jun</v>
          </cell>
          <cell r="D3561">
            <v>20</v>
          </cell>
          <cell r="F3561">
            <v>945</v>
          </cell>
          <cell r="G3561">
            <v>1.8740000000000001</v>
          </cell>
          <cell r="H3561">
            <v>181</v>
          </cell>
          <cell r="I3561">
            <v>0.35899999999999999</v>
          </cell>
          <cell r="J3561">
            <v>210</v>
          </cell>
          <cell r="L3561">
            <v>0.21</v>
          </cell>
          <cell r="M3561">
            <v>442</v>
          </cell>
          <cell r="N3561">
            <v>0.877</v>
          </cell>
          <cell r="P3561">
            <v>0</v>
          </cell>
        </row>
        <row r="3562">
          <cell r="A3562">
            <v>30854</v>
          </cell>
          <cell r="B3562">
            <v>1984</v>
          </cell>
          <cell r="C3562" t="str">
            <v>Jun</v>
          </cell>
          <cell r="D3562">
            <v>21</v>
          </cell>
          <cell r="F3562">
            <v>935</v>
          </cell>
          <cell r="G3562">
            <v>1.855</v>
          </cell>
          <cell r="H3562">
            <v>219</v>
          </cell>
          <cell r="I3562">
            <v>0.434</v>
          </cell>
          <cell r="J3562">
            <v>210</v>
          </cell>
          <cell r="L3562">
            <v>0.21</v>
          </cell>
          <cell r="M3562">
            <v>400</v>
          </cell>
          <cell r="N3562">
            <v>0.79300000000000004</v>
          </cell>
          <cell r="P3562">
            <v>0</v>
          </cell>
        </row>
        <row r="3563">
          <cell r="A3563">
            <v>30855</v>
          </cell>
          <cell r="B3563">
            <v>1984</v>
          </cell>
          <cell r="C3563" t="str">
            <v>Jun</v>
          </cell>
          <cell r="D3563">
            <v>22</v>
          </cell>
          <cell r="F3563">
            <v>910</v>
          </cell>
          <cell r="G3563">
            <v>1.8049999999999999</v>
          </cell>
          <cell r="H3563">
            <v>271</v>
          </cell>
          <cell r="I3563">
            <v>0.53800000000000003</v>
          </cell>
          <cell r="J3563">
            <v>210</v>
          </cell>
          <cell r="L3563">
            <v>0.21</v>
          </cell>
          <cell r="M3563">
            <v>333</v>
          </cell>
          <cell r="N3563">
            <v>0.66</v>
          </cell>
          <cell r="P3563">
            <v>0</v>
          </cell>
        </row>
        <row r="3564">
          <cell r="A3564">
            <v>30856</v>
          </cell>
          <cell r="B3564">
            <v>1984</v>
          </cell>
          <cell r="C3564" t="str">
            <v>Jun</v>
          </cell>
          <cell r="D3564">
            <v>23</v>
          </cell>
          <cell r="F3564">
            <v>900</v>
          </cell>
          <cell r="G3564">
            <v>1.7849999999999999</v>
          </cell>
          <cell r="H3564">
            <v>280</v>
          </cell>
          <cell r="I3564">
            <v>0.55500000000000005</v>
          </cell>
          <cell r="J3564">
            <v>210</v>
          </cell>
          <cell r="L3564">
            <v>0.21</v>
          </cell>
          <cell r="M3564">
            <v>300</v>
          </cell>
          <cell r="N3564">
            <v>0.59499999999999997</v>
          </cell>
          <cell r="P3564">
            <v>0</v>
          </cell>
        </row>
        <row r="3565">
          <cell r="A3565">
            <v>30857</v>
          </cell>
          <cell r="B3565">
            <v>1984</v>
          </cell>
          <cell r="C3565" t="str">
            <v>Jun</v>
          </cell>
          <cell r="D3565">
            <v>24</v>
          </cell>
          <cell r="F3565">
            <v>860</v>
          </cell>
          <cell r="G3565">
            <v>1.706</v>
          </cell>
          <cell r="H3565">
            <v>275</v>
          </cell>
          <cell r="I3565">
            <v>0.54500000000000004</v>
          </cell>
          <cell r="J3565">
            <v>210</v>
          </cell>
          <cell r="L3565">
            <v>0.21</v>
          </cell>
          <cell r="M3565">
            <v>269</v>
          </cell>
          <cell r="N3565">
            <v>0.53400000000000003</v>
          </cell>
          <cell r="P3565">
            <v>0</v>
          </cell>
        </row>
        <row r="3566">
          <cell r="A3566">
            <v>30858</v>
          </cell>
          <cell r="B3566">
            <v>1984</v>
          </cell>
          <cell r="C3566" t="str">
            <v>Jun</v>
          </cell>
          <cell r="D3566">
            <v>25</v>
          </cell>
          <cell r="F3566">
            <v>895</v>
          </cell>
          <cell r="G3566">
            <v>1.7749999999999999</v>
          </cell>
          <cell r="H3566">
            <v>287</v>
          </cell>
          <cell r="I3566">
            <v>0.56899999999999995</v>
          </cell>
          <cell r="J3566">
            <v>210</v>
          </cell>
          <cell r="L3566">
            <v>0.21</v>
          </cell>
          <cell r="M3566">
            <v>285</v>
          </cell>
          <cell r="N3566">
            <v>0.56499999999999995</v>
          </cell>
          <cell r="P3566">
            <v>0</v>
          </cell>
        </row>
        <row r="3567">
          <cell r="A3567">
            <v>30859</v>
          </cell>
          <cell r="B3567">
            <v>1984</v>
          </cell>
          <cell r="C3567" t="str">
            <v>Jun</v>
          </cell>
          <cell r="D3567">
            <v>26</v>
          </cell>
          <cell r="F3567">
            <v>965</v>
          </cell>
          <cell r="G3567">
            <v>1.9139999999999999</v>
          </cell>
          <cell r="H3567">
            <v>294</v>
          </cell>
          <cell r="I3567">
            <v>0.58299999999999996</v>
          </cell>
          <cell r="J3567">
            <v>210</v>
          </cell>
          <cell r="L3567">
            <v>0.21</v>
          </cell>
          <cell r="M3567">
            <v>406</v>
          </cell>
          <cell r="N3567">
            <v>0.80500000000000005</v>
          </cell>
          <cell r="P3567">
            <v>0</v>
          </cell>
        </row>
        <row r="3568">
          <cell r="A3568">
            <v>30860</v>
          </cell>
          <cell r="B3568">
            <v>1984</v>
          </cell>
          <cell r="C3568" t="str">
            <v>Jun</v>
          </cell>
          <cell r="D3568">
            <v>27</v>
          </cell>
          <cell r="F3568">
            <v>940</v>
          </cell>
          <cell r="G3568">
            <v>1.8640000000000001</v>
          </cell>
          <cell r="H3568">
            <v>280</v>
          </cell>
          <cell r="I3568">
            <v>0.55500000000000005</v>
          </cell>
          <cell r="J3568">
            <v>210</v>
          </cell>
          <cell r="L3568">
            <v>0.21</v>
          </cell>
          <cell r="M3568">
            <v>383</v>
          </cell>
          <cell r="N3568">
            <v>0.76</v>
          </cell>
          <cell r="P3568">
            <v>0</v>
          </cell>
        </row>
        <row r="3569">
          <cell r="A3569">
            <v>30861</v>
          </cell>
          <cell r="B3569">
            <v>1984</v>
          </cell>
          <cell r="C3569" t="str">
            <v>Jun</v>
          </cell>
          <cell r="D3569">
            <v>28</v>
          </cell>
          <cell r="F3569">
            <v>950</v>
          </cell>
          <cell r="G3569">
            <v>1.8839999999999999</v>
          </cell>
          <cell r="H3569">
            <v>261</v>
          </cell>
          <cell r="I3569">
            <v>0.51800000000000002</v>
          </cell>
          <cell r="J3569">
            <v>210</v>
          </cell>
          <cell r="L3569">
            <v>0.21</v>
          </cell>
          <cell r="M3569">
            <v>297</v>
          </cell>
          <cell r="N3569">
            <v>0.58899999999999997</v>
          </cell>
          <cell r="P3569">
            <v>0</v>
          </cell>
        </row>
        <row r="3570">
          <cell r="A3570">
            <v>30862</v>
          </cell>
          <cell r="B3570">
            <v>1984</v>
          </cell>
          <cell r="C3570" t="str">
            <v>Jun</v>
          </cell>
          <cell r="D3570">
            <v>29</v>
          </cell>
          <cell r="F3570">
            <v>965</v>
          </cell>
          <cell r="G3570">
            <v>1.9139999999999999</v>
          </cell>
          <cell r="H3570">
            <v>221</v>
          </cell>
          <cell r="I3570">
            <v>0.438</v>
          </cell>
          <cell r="J3570">
            <v>210</v>
          </cell>
          <cell r="L3570">
            <v>0.21</v>
          </cell>
          <cell r="M3570">
            <v>316</v>
          </cell>
          <cell r="N3570">
            <v>0.627</v>
          </cell>
          <cell r="P3570">
            <v>0</v>
          </cell>
        </row>
        <row r="3571">
          <cell r="A3571">
            <v>30863</v>
          </cell>
          <cell r="B3571">
            <v>1984</v>
          </cell>
          <cell r="C3571" t="str">
            <v>Jun</v>
          </cell>
          <cell r="D3571">
            <v>30</v>
          </cell>
          <cell r="F3571">
            <v>940</v>
          </cell>
          <cell r="G3571">
            <v>1.8640000000000001</v>
          </cell>
          <cell r="H3571">
            <v>211</v>
          </cell>
          <cell r="I3571">
            <v>0.41899999999999998</v>
          </cell>
          <cell r="J3571">
            <v>210</v>
          </cell>
          <cell r="L3571">
            <v>0.21</v>
          </cell>
          <cell r="M3571">
            <v>300</v>
          </cell>
          <cell r="N3571">
            <v>0.59499999999999997</v>
          </cell>
          <cell r="P3571">
            <v>0</v>
          </cell>
        </row>
        <row r="3572">
          <cell r="A3572">
            <v>30864</v>
          </cell>
          <cell r="B3572">
            <v>1984</v>
          </cell>
          <cell r="C3572" t="str">
            <v>Jul</v>
          </cell>
          <cell r="D3572">
            <v>1</v>
          </cell>
          <cell r="F3572">
            <v>940</v>
          </cell>
          <cell r="G3572">
            <v>1.8640000000000001</v>
          </cell>
          <cell r="H3572">
            <v>217</v>
          </cell>
          <cell r="I3572">
            <v>0.43</v>
          </cell>
          <cell r="J3572">
            <v>210</v>
          </cell>
          <cell r="L3572">
            <v>0.21</v>
          </cell>
          <cell r="M3572">
            <v>275</v>
          </cell>
          <cell r="N3572">
            <v>0.54500000000000004</v>
          </cell>
          <cell r="P3572">
            <v>0</v>
          </cell>
        </row>
        <row r="3573">
          <cell r="A3573">
            <v>30865</v>
          </cell>
          <cell r="B3573">
            <v>1984</v>
          </cell>
          <cell r="C3573" t="str">
            <v>Jul</v>
          </cell>
          <cell r="D3573">
            <v>2</v>
          </cell>
          <cell r="F3573">
            <v>935</v>
          </cell>
          <cell r="G3573">
            <v>1.855</v>
          </cell>
          <cell r="H3573">
            <v>203</v>
          </cell>
          <cell r="I3573">
            <v>0.40300000000000002</v>
          </cell>
          <cell r="J3573">
            <v>210</v>
          </cell>
          <cell r="L3573">
            <v>0.21</v>
          </cell>
          <cell r="M3573">
            <v>275</v>
          </cell>
          <cell r="N3573">
            <v>0.54500000000000004</v>
          </cell>
          <cell r="P3573">
            <v>0</v>
          </cell>
        </row>
        <row r="3574">
          <cell r="A3574">
            <v>30866</v>
          </cell>
          <cell r="B3574">
            <v>1984</v>
          </cell>
          <cell r="C3574" t="str">
            <v>Jul</v>
          </cell>
          <cell r="D3574">
            <v>3</v>
          </cell>
          <cell r="F3574">
            <v>995</v>
          </cell>
          <cell r="G3574">
            <v>1.974</v>
          </cell>
          <cell r="H3574">
            <v>195</v>
          </cell>
          <cell r="I3574">
            <v>0.38700000000000001</v>
          </cell>
          <cell r="J3574">
            <v>210</v>
          </cell>
          <cell r="L3574">
            <v>0.21</v>
          </cell>
          <cell r="M3574">
            <v>245</v>
          </cell>
          <cell r="N3574">
            <v>0.48599999999999999</v>
          </cell>
          <cell r="P3574">
            <v>0</v>
          </cell>
        </row>
        <row r="3575">
          <cell r="A3575">
            <v>30867</v>
          </cell>
          <cell r="B3575">
            <v>1984</v>
          </cell>
          <cell r="C3575" t="str">
            <v>Jul</v>
          </cell>
          <cell r="D3575">
            <v>4</v>
          </cell>
          <cell r="F3575">
            <v>1000</v>
          </cell>
          <cell r="G3575">
            <v>1.9830000000000001</v>
          </cell>
          <cell r="H3575">
            <v>175</v>
          </cell>
          <cell r="I3575">
            <v>0.34699999999999998</v>
          </cell>
          <cell r="J3575">
            <v>210</v>
          </cell>
          <cell r="L3575">
            <v>0.21</v>
          </cell>
          <cell r="M3575">
            <v>254</v>
          </cell>
          <cell r="N3575">
            <v>0.504</v>
          </cell>
          <cell r="P3575">
            <v>0</v>
          </cell>
        </row>
        <row r="3576">
          <cell r="A3576">
            <v>30868</v>
          </cell>
          <cell r="B3576">
            <v>1984</v>
          </cell>
          <cell r="C3576" t="str">
            <v>Jul</v>
          </cell>
          <cell r="D3576">
            <v>5</v>
          </cell>
          <cell r="F3576">
            <v>1030</v>
          </cell>
          <cell r="G3576">
            <v>2.0430000000000001</v>
          </cell>
          <cell r="H3576">
            <v>170</v>
          </cell>
          <cell r="I3576">
            <v>0.33700000000000002</v>
          </cell>
          <cell r="J3576">
            <v>210</v>
          </cell>
          <cell r="L3576">
            <v>0.21</v>
          </cell>
          <cell r="M3576">
            <v>275</v>
          </cell>
          <cell r="N3576">
            <v>0.54500000000000004</v>
          </cell>
          <cell r="P3576">
            <v>0</v>
          </cell>
        </row>
        <row r="3577">
          <cell r="A3577">
            <v>30869</v>
          </cell>
          <cell r="B3577">
            <v>1984</v>
          </cell>
          <cell r="C3577" t="str">
            <v>Jul</v>
          </cell>
          <cell r="D3577">
            <v>6</v>
          </cell>
          <cell r="F3577">
            <v>1040</v>
          </cell>
          <cell r="G3577">
            <v>2.0630000000000002</v>
          </cell>
          <cell r="H3577">
            <v>168</v>
          </cell>
          <cell r="I3577">
            <v>0.33300000000000002</v>
          </cell>
          <cell r="J3577">
            <v>210</v>
          </cell>
          <cell r="L3577">
            <v>0.21</v>
          </cell>
          <cell r="M3577">
            <v>275</v>
          </cell>
          <cell r="N3577">
            <v>0.54500000000000004</v>
          </cell>
          <cell r="P3577">
            <v>0</v>
          </cell>
        </row>
        <row r="3578">
          <cell r="A3578">
            <v>30870</v>
          </cell>
          <cell r="B3578">
            <v>1984</v>
          </cell>
          <cell r="C3578" t="str">
            <v>Jul</v>
          </cell>
          <cell r="D3578">
            <v>7</v>
          </cell>
          <cell r="F3578">
            <v>1030</v>
          </cell>
          <cell r="G3578">
            <v>2.0430000000000001</v>
          </cell>
          <cell r="H3578">
            <v>96</v>
          </cell>
          <cell r="I3578">
            <v>0.19</v>
          </cell>
          <cell r="J3578">
            <v>210</v>
          </cell>
          <cell r="L3578">
            <v>0.21</v>
          </cell>
          <cell r="M3578">
            <v>305</v>
          </cell>
          <cell r="N3578">
            <v>0.60499999999999998</v>
          </cell>
          <cell r="P3578">
            <v>0</v>
          </cell>
        </row>
        <row r="3579">
          <cell r="A3579">
            <v>30871</v>
          </cell>
          <cell r="B3579">
            <v>1984</v>
          </cell>
          <cell r="C3579" t="str">
            <v>Jul</v>
          </cell>
          <cell r="D3579">
            <v>8</v>
          </cell>
          <cell r="F3579">
            <v>1005</v>
          </cell>
          <cell r="G3579">
            <v>1.9930000000000001</v>
          </cell>
          <cell r="H3579">
            <v>70</v>
          </cell>
          <cell r="I3579">
            <v>0.13900000000000001</v>
          </cell>
          <cell r="J3579">
            <v>210</v>
          </cell>
          <cell r="L3579">
            <v>0.21</v>
          </cell>
          <cell r="M3579">
            <v>294</v>
          </cell>
          <cell r="N3579">
            <v>0.58299999999999996</v>
          </cell>
          <cell r="P3579">
            <v>0</v>
          </cell>
        </row>
        <row r="3580">
          <cell r="A3580">
            <v>30872</v>
          </cell>
          <cell r="B3580">
            <v>1984</v>
          </cell>
          <cell r="C3580" t="str">
            <v>Jul</v>
          </cell>
          <cell r="D3580">
            <v>9</v>
          </cell>
          <cell r="F3580">
            <v>985</v>
          </cell>
          <cell r="G3580">
            <v>1.954</v>
          </cell>
          <cell r="H3580">
            <v>109</v>
          </cell>
          <cell r="I3580">
            <v>0.216</v>
          </cell>
          <cell r="J3580">
            <v>210</v>
          </cell>
          <cell r="L3580">
            <v>0.21</v>
          </cell>
          <cell r="M3580">
            <v>310</v>
          </cell>
          <cell r="N3580">
            <v>0.61499999999999999</v>
          </cell>
          <cell r="P3580">
            <v>0</v>
          </cell>
        </row>
        <row r="3581">
          <cell r="A3581">
            <v>30873</v>
          </cell>
          <cell r="B3581">
            <v>1984</v>
          </cell>
          <cell r="C3581" t="str">
            <v>Jul</v>
          </cell>
          <cell r="D3581">
            <v>10</v>
          </cell>
          <cell r="F3581">
            <v>1010</v>
          </cell>
          <cell r="G3581">
            <v>2.0030000000000001</v>
          </cell>
          <cell r="H3581">
            <v>126</v>
          </cell>
          <cell r="I3581">
            <v>0.25</v>
          </cell>
          <cell r="J3581">
            <v>210</v>
          </cell>
          <cell r="L3581">
            <v>0.21</v>
          </cell>
          <cell r="M3581">
            <v>375</v>
          </cell>
          <cell r="N3581">
            <v>0.74399999999999999</v>
          </cell>
          <cell r="P3581">
            <v>0</v>
          </cell>
        </row>
        <row r="3582">
          <cell r="A3582">
            <v>30874</v>
          </cell>
          <cell r="B3582">
            <v>1984</v>
          </cell>
          <cell r="C3582" t="str">
            <v>Jul</v>
          </cell>
          <cell r="D3582">
            <v>11</v>
          </cell>
          <cell r="F3582">
            <v>1020</v>
          </cell>
          <cell r="G3582">
            <v>2.0230000000000001</v>
          </cell>
          <cell r="H3582">
            <v>122</v>
          </cell>
          <cell r="I3582">
            <v>0.24199999999999999</v>
          </cell>
          <cell r="J3582">
            <v>210</v>
          </cell>
          <cell r="L3582">
            <v>0.21</v>
          </cell>
          <cell r="M3582">
            <v>394</v>
          </cell>
          <cell r="N3582">
            <v>0.78100000000000003</v>
          </cell>
          <cell r="P3582">
            <v>0</v>
          </cell>
        </row>
        <row r="3583">
          <cell r="A3583">
            <v>30875</v>
          </cell>
          <cell r="B3583">
            <v>1984</v>
          </cell>
          <cell r="C3583" t="str">
            <v>Jul</v>
          </cell>
          <cell r="D3583">
            <v>12</v>
          </cell>
          <cell r="F3583">
            <v>1000</v>
          </cell>
          <cell r="G3583">
            <v>1.9830000000000001</v>
          </cell>
          <cell r="H3583">
            <v>120</v>
          </cell>
          <cell r="I3583">
            <v>0.23799999999999999</v>
          </cell>
          <cell r="J3583">
            <v>210</v>
          </cell>
          <cell r="L3583">
            <v>0.21</v>
          </cell>
          <cell r="M3583">
            <v>450</v>
          </cell>
          <cell r="N3583">
            <v>0.89300000000000002</v>
          </cell>
          <cell r="P3583">
            <v>0</v>
          </cell>
        </row>
        <row r="3584">
          <cell r="A3584">
            <v>30876</v>
          </cell>
          <cell r="B3584">
            <v>1984</v>
          </cell>
          <cell r="C3584" t="str">
            <v>Jul</v>
          </cell>
          <cell r="D3584">
            <v>13</v>
          </cell>
          <cell r="F3584">
            <v>985</v>
          </cell>
          <cell r="G3584">
            <v>1.954</v>
          </cell>
          <cell r="H3584">
            <v>98</v>
          </cell>
          <cell r="I3584">
            <v>0.19400000000000001</v>
          </cell>
          <cell r="J3584">
            <v>210</v>
          </cell>
          <cell r="L3584">
            <v>0.21</v>
          </cell>
          <cell r="M3584">
            <v>450</v>
          </cell>
          <cell r="N3584">
            <v>0.89300000000000002</v>
          </cell>
          <cell r="P3584">
            <v>0</v>
          </cell>
        </row>
        <row r="3585">
          <cell r="A3585">
            <v>30877</v>
          </cell>
          <cell r="B3585">
            <v>1984</v>
          </cell>
          <cell r="C3585" t="str">
            <v>Jul</v>
          </cell>
          <cell r="D3585">
            <v>14</v>
          </cell>
          <cell r="F3585">
            <v>1005</v>
          </cell>
          <cell r="G3585">
            <v>1.9930000000000001</v>
          </cell>
          <cell r="H3585">
            <v>61</v>
          </cell>
          <cell r="I3585">
            <v>0.121</v>
          </cell>
          <cell r="J3585">
            <v>210</v>
          </cell>
          <cell r="L3585">
            <v>0.21</v>
          </cell>
          <cell r="M3585">
            <v>431</v>
          </cell>
          <cell r="N3585">
            <v>0.85499999999999998</v>
          </cell>
          <cell r="P3585">
            <v>0</v>
          </cell>
        </row>
        <row r="3586">
          <cell r="A3586">
            <v>30878</v>
          </cell>
          <cell r="B3586">
            <v>1984</v>
          </cell>
          <cell r="C3586" t="str">
            <v>Jul</v>
          </cell>
          <cell r="D3586">
            <v>15</v>
          </cell>
          <cell r="F3586">
            <v>1000</v>
          </cell>
          <cell r="G3586">
            <v>1.9830000000000001</v>
          </cell>
          <cell r="H3586">
            <v>73</v>
          </cell>
          <cell r="I3586">
            <v>0.14499999999999999</v>
          </cell>
          <cell r="J3586">
            <v>210</v>
          </cell>
          <cell r="L3586">
            <v>0.21</v>
          </cell>
          <cell r="M3586">
            <v>375</v>
          </cell>
          <cell r="N3586">
            <v>0.74399999999999999</v>
          </cell>
          <cell r="P3586">
            <v>0</v>
          </cell>
        </row>
        <row r="3587">
          <cell r="A3587">
            <v>30879</v>
          </cell>
          <cell r="B3587">
            <v>1984</v>
          </cell>
          <cell r="C3587" t="str">
            <v>Jul</v>
          </cell>
          <cell r="D3587">
            <v>16</v>
          </cell>
          <cell r="F3587">
            <v>1025</v>
          </cell>
          <cell r="G3587">
            <v>2.0329999999999999</v>
          </cell>
          <cell r="H3587">
            <v>100</v>
          </cell>
          <cell r="I3587">
            <v>0.19800000000000001</v>
          </cell>
          <cell r="J3587">
            <v>210</v>
          </cell>
          <cell r="L3587">
            <v>0.21</v>
          </cell>
          <cell r="M3587">
            <v>375</v>
          </cell>
          <cell r="N3587">
            <v>0.74399999999999999</v>
          </cell>
          <cell r="P3587">
            <v>0</v>
          </cell>
        </row>
        <row r="3588">
          <cell r="A3588">
            <v>30880</v>
          </cell>
          <cell r="B3588">
            <v>1984</v>
          </cell>
          <cell r="C3588" t="str">
            <v>Jul</v>
          </cell>
          <cell r="D3588">
            <v>17</v>
          </cell>
          <cell r="F3588">
            <v>1040</v>
          </cell>
          <cell r="G3588">
            <v>2.0630000000000002</v>
          </cell>
          <cell r="H3588">
            <v>111</v>
          </cell>
          <cell r="I3588">
            <v>0.22</v>
          </cell>
          <cell r="J3588">
            <v>210</v>
          </cell>
          <cell r="L3588">
            <v>0.21</v>
          </cell>
          <cell r="M3588">
            <v>355</v>
          </cell>
          <cell r="N3588">
            <v>0.70399999999999996</v>
          </cell>
          <cell r="P3588">
            <v>0</v>
          </cell>
        </row>
        <row r="3589">
          <cell r="A3589">
            <v>30881</v>
          </cell>
          <cell r="B3589">
            <v>1984</v>
          </cell>
          <cell r="C3589" t="str">
            <v>Jul</v>
          </cell>
          <cell r="D3589">
            <v>18</v>
          </cell>
          <cell r="F3589">
            <v>1025</v>
          </cell>
          <cell r="G3589">
            <v>2.0329999999999999</v>
          </cell>
          <cell r="H3589">
            <v>109</v>
          </cell>
          <cell r="I3589">
            <v>0.216</v>
          </cell>
          <cell r="J3589">
            <v>210</v>
          </cell>
          <cell r="L3589">
            <v>0.21</v>
          </cell>
          <cell r="M3589">
            <v>300</v>
          </cell>
          <cell r="N3589">
            <v>0.59499999999999997</v>
          </cell>
          <cell r="P3589">
            <v>0</v>
          </cell>
        </row>
        <row r="3590">
          <cell r="A3590">
            <v>30882</v>
          </cell>
          <cell r="B3590">
            <v>1984</v>
          </cell>
          <cell r="C3590" t="str">
            <v>Jul</v>
          </cell>
          <cell r="D3590">
            <v>19</v>
          </cell>
          <cell r="F3590">
            <v>995</v>
          </cell>
          <cell r="G3590">
            <v>1.974</v>
          </cell>
          <cell r="H3590">
            <v>111</v>
          </cell>
          <cell r="I3590">
            <v>0.22</v>
          </cell>
          <cell r="J3590">
            <v>210</v>
          </cell>
          <cell r="L3590">
            <v>0.21</v>
          </cell>
          <cell r="M3590">
            <v>265</v>
          </cell>
          <cell r="N3590">
            <v>0.52600000000000002</v>
          </cell>
          <cell r="P3590">
            <v>0</v>
          </cell>
        </row>
        <row r="3591">
          <cell r="A3591">
            <v>30883</v>
          </cell>
          <cell r="B3591">
            <v>1984</v>
          </cell>
          <cell r="C3591" t="str">
            <v>Jul</v>
          </cell>
          <cell r="D3591">
            <v>20</v>
          </cell>
          <cell r="F3591">
            <v>1000</v>
          </cell>
          <cell r="G3591">
            <v>1.9830000000000001</v>
          </cell>
          <cell r="H3591">
            <v>137</v>
          </cell>
          <cell r="I3591">
            <v>0.27200000000000002</v>
          </cell>
          <cell r="J3591">
            <v>210</v>
          </cell>
          <cell r="L3591">
            <v>0.21</v>
          </cell>
          <cell r="M3591">
            <v>269</v>
          </cell>
          <cell r="N3591">
            <v>0.53400000000000003</v>
          </cell>
          <cell r="P3591">
            <v>0</v>
          </cell>
        </row>
        <row r="3592">
          <cell r="A3592">
            <v>30884</v>
          </cell>
          <cell r="B3592">
            <v>1984</v>
          </cell>
          <cell r="C3592" t="str">
            <v>Jul</v>
          </cell>
          <cell r="D3592">
            <v>21</v>
          </cell>
          <cell r="F3592">
            <v>1000</v>
          </cell>
          <cell r="G3592">
            <v>1.9830000000000001</v>
          </cell>
          <cell r="H3592">
            <v>181</v>
          </cell>
          <cell r="I3592">
            <v>0.35899999999999999</v>
          </cell>
          <cell r="J3592">
            <v>210</v>
          </cell>
          <cell r="L3592">
            <v>0.21</v>
          </cell>
          <cell r="M3592">
            <v>288</v>
          </cell>
          <cell r="N3592">
            <v>0.57099999999999995</v>
          </cell>
          <cell r="P3592">
            <v>0</v>
          </cell>
        </row>
        <row r="3593">
          <cell r="A3593">
            <v>30885</v>
          </cell>
          <cell r="B3593">
            <v>1984</v>
          </cell>
          <cell r="C3593" t="str">
            <v>Jul</v>
          </cell>
          <cell r="D3593">
            <v>22</v>
          </cell>
          <cell r="F3593">
            <v>995</v>
          </cell>
          <cell r="G3593">
            <v>1.974</v>
          </cell>
          <cell r="H3593">
            <v>173</v>
          </cell>
          <cell r="I3593">
            <v>0.34300000000000003</v>
          </cell>
          <cell r="J3593">
            <v>210</v>
          </cell>
          <cell r="L3593">
            <v>0.21</v>
          </cell>
          <cell r="M3593">
            <v>235</v>
          </cell>
          <cell r="N3593">
            <v>0.46600000000000003</v>
          </cell>
          <cell r="P3593">
            <v>0</v>
          </cell>
        </row>
        <row r="3594">
          <cell r="A3594">
            <v>30886</v>
          </cell>
          <cell r="B3594">
            <v>1984</v>
          </cell>
          <cell r="C3594" t="str">
            <v>Jul</v>
          </cell>
          <cell r="D3594">
            <v>23</v>
          </cell>
          <cell r="F3594">
            <v>995</v>
          </cell>
          <cell r="G3594">
            <v>1.974</v>
          </cell>
          <cell r="H3594">
            <v>184</v>
          </cell>
          <cell r="I3594">
            <v>0.36499999999999999</v>
          </cell>
          <cell r="J3594">
            <v>210</v>
          </cell>
          <cell r="L3594">
            <v>0.21</v>
          </cell>
          <cell r="M3594">
            <v>200</v>
          </cell>
          <cell r="N3594">
            <v>0.39700000000000002</v>
          </cell>
          <cell r="P3594">
            <v>0</v>
          </cell>
        </row>
        <row r="3595">
          <cell r="A3595">
            <v>30887</v>
          </cell>
          <cell r="B3595">
            <v>1984</v>
          </cell>
          <cell r="C3595" t="str">
            <v>Jul</v>
          </cell>
          <cell r="D3595">
            <v>24</v>
          </cell>
          <cell r="F3595">
            <v>990</v>
          </cell>
          <cell r="G3595">
            <v>1.964</v>
          </cell>
          <cell r="H3595">
            <v>192</v>
          </cell>
          <cell r="I3595">
            <v>0.38100000000000001</v>
          </cell>
          <cell r="J3595">
            <v>210</v>
          </cell>
          <cell r="L3595">
            <v>0.21</v>
          </cell>
          <cell r="M3595">
            <v>200</v>
          </cell>
          <cell r="N3595">
            <v>0.39700000000000002</v>
          </cell>
          <cell r="P3595">
            <v>0</v>
          </cell>
        </row>
        <row r="3596">
          <cell r="A3596">
            <v>30888</v>
          </cell>
          <cell r="B3596">
            <v>1984</v>
          </cell>
          <cell r="C3596" t="str">
            <v>Jul</v>
          </cell>
          <cell r="D3596">
            <v>25</v>
          </cell>
          <cell r="F3596">
            <v>995</v>
          </cell>
          <cell r="G3596">
            <v>1.974</v>
          </cell>
          <cell r="H3596">
            <v>176</v>
          </cell>
          <cell r="I3596">
            <v>0.34899999999999998</v>
          </cell>
          <cell r="J3596">
            <v>210</v>
          </cell>
          <cell r="L3596">
            <v>0.21</v>
          </cell>
          <cell r="M3596">
            <v>200</v>
          </cell>
          <cell r="N3596">
            <v>0.39700000000000002</v>
          </cell>
          <cell r="P3596">
            <v>0</v>
          </cell>
        </row>
        <row r="3597">
          <cell r="A3597">
            <v>30889</v>
          </cell>
          <cell r="B3597">
            <v>1984</v>
          </cell>
          <cell r="C3597" t="str">
            <v>Jul</v>
          </cell>
          <cell r="D3597">
            <v>26</v>
          </cell>
          <cell r="F3597">
            <v>965</v>
          </cell>
          <cell r="G3597">
            <v>1.9139999999999999</v>
          </cell>
          <cell r="H3597">
            <v>152</v>
          </cell>
          <cell r="I3597">
            <v>0.30099999999999999</v>
          </cell>
          <cell r="J3597">
            <v>210</v>
          </cell>
          <cell r="L3597">
            <v>0.21</v>
          </cell>
          <cell r="M3597">
            <v>200</v>
          </cell>
          <cell r="N3597">
            <v>0.39700000000000002</v>
          </cell>
          <cell r="P3597">
            <v>0</v>
          </cell>
        </row>
        <row r="3598">
          <cell r="A3598">
            <v>30890</v>
          </cell>
          <cell r="B3598">
            <v>1984</v>
          </cell>
          <cell r="C3598" t="str">
            <v>Jul</v>
          </cell>
          <cell r="D3598">
            <v>27</v>
          </cell>
          <cell r="F3598">
            <v>965</v>
          </cell>
          <cell r="G3598">
            <v>1.9139999999999999</v>
          </cell>
          <cell r="H3598">
            <v>153</v>
          </cell>
          <cell r="I3598">
            <v>0.30299999999999999</v>
          </cell>
          <cell r="J3598">
            <v>210</v>
          </cell>
          <cell r="L3598">
            <v>0.21</v>
          </cell>
          <cell r="M3598">
            <v>238</v>
          </cell>
          <cell r="N3598">
            <v>0.47199999999999998</v>
          </cell>
          <cell r="P3598">
            <v>0</v>
          </cell>
        </row>
        <row r="3599">
          <cell r="A3599">
            <v>30891</v>
          </cell>
          <cell r="B3599">
            <v>1984</v>
          </cell>
          <cell r="C3599" t="str">
            <v>Jul</v>
          </cell>
          <cell r="D3599">
            <v>28</v>
          </cell>
          <cell r="F3599">
            <v>930</v>
          </cell>
          <cell r="G3599">
            <v>1.845</v>
          </cell>
          <cell r="H3599">
            <v>160</v>
          </cell>
          <cell r="I3599">
            <v>0.317</v>
          </cell>
          <cell r="J3599">
            <v>210</v>
          </cell>
          <cell r="L3599">
            <v>0.21</v>
          </cell>
          <cell r="M3599">
            <v>217</v>
          </cell>
          <cell r="N3599">
            <v>0.43</v>
          </cell>
          <cell r="P3599">
            <v>0</v>
          </cell>
        </row>
        <row r="3600">
          <cell r="A3600">
            <v>30892</v>
          </cell>
          <cell r="B3600">
            <v>1984</v>
          </cell>
          <cell r="C3600" t="str">
            <v>Jul</v>
          </cell>
          <cell r="D3600">
            <v>29</v>
          </cell>
          <cell r="F3600">
            <v>935</v>
          </cell>
          <cell r="G3600">
            <v>1.855</v>
          </cell>
          <cell r="H3600">
            <v>189</v>
          </cell>
          <cell r="I3600">
            <v>0.375</v>
          </cell>
          <cell r="J3600">
            <v>163.30000000000001</v>
          </cell>
          <cell r="L3600">
            <v>0.16300000000000001</v>
          </cell>
          <cell r="M3600">
            <v>185</v>
          </cell>
          <cell r="N3600">
            <v>0.36699999999999999</v>
          </cell>
          <cell r="P3600">
            <v>0</v>
          </cell>
        </row>
        <row r="3601">
          <cell r="A3601">
            <v>30893</v>
          </cell>
          <cell r="B3601">
            <v>1984</v>
          </cell>
          <cell r="C3601" t="str">
            <v>Jul</v>
          </cell>
          <cell r="D3601">
            <v>30</v>
          </cell>
          <cell r="F3601">
            <v>920</v>
          </cell>
          <cell r="G3601">
            <v>1.825</v>
          </cell>
          <cell r="H3601">
            <v>223</v>
          </cell>
          <cell r="I3601">
            <v>0.442</v>
          </cell>
          <cell r="J3601">
            <v>140</v>
          </cell>
          <cell r="L3601">
            <v>0.14000000000000001</v>
          </cell>
          <cell r="M3601">
            <v>167</v>
          </cell>
          <cell r="N3601">
            <v>0.33100000000000002</v>
          </cell>
          <cell r="P3601">
            <v>0</v>
          </cell>
        </row>
        <row r="3602">
          <cell r="A3602">
            <v>30894</v>
          </cell>
          <cell r="B3602">
            <v>1984</v>
          </cell>
          <cell r="C3602" t="str">
            <v>Jul</v>
          </cell>
          <cell r="D3602">
            <v>31</v>
          </cell>
          <cell r="F3602">
            <v>915</v>
          </cell>
          <cell r="G3602">
            <v>1.8149999999999999</v>
          </cell>
          <cell r="H3602">
            <v>228</v>
          </cell>
          <cell r="I3602">
            <v>0.45200000000000001</v>
          </cell>
          <cell r="J3602">
            <v>140</v>
          </cell>
          <cell r="L3602">
            <v>0.14000000000000001</v>
          </cell>
          <cell r="M3602">
            <v>167</v>
          </cell>
          <cell r="N3602">
            <v>0.33100000000000002</v>
          </cell>
          <cell r="P3602">
            <v>0</v>
          </cell>
        </row>
        <row r="3603">
          <cell r="A3603">
            <v>30895</v>
          </cell>
          <cell r="B3603">
            <v>1984</v>
          </cell>
          <cell r="C3603" t="str">
            <v>Aug</v>
          </cell>
          <cell r="D3603">
            <v>1</v>
          </cell>
          <cell r="F3603">
            <v>945</v>
          </cell>
          <cell r="G3603">
            <v>1.8740000000000001</v>
          </cell>
          <cell r="H3603">
            <v>220</v>
          </cell>
          <cell r="I3603">
            <v>0.436</v>
          </cell>
          <cell r="J3603">
            <v>140</v>
          </cell>
          <cell r="L3603">
            <v>0.14000000000000001</v>
          </cell>
          <cell r="M3603">
            <v>183</v>
          </cell>
          <cell r="N3603">
            <v>0.36299999999999999</v>
          </cell>
          <cell r="P3603">
            <v>0</v>
          </cell>
        </row>
        <row r="3604">
          <cell r="A3604">
            <v>30896</v>
          </cell>
          <cell r="B3604">
            <v>1984</v>
          </cell>
          <cell r="C3604" t="str">
            <v>Aug</v>
          </cell>
          <cell r="D3604">
            <v>2</v>
          </cell>
          <cell r="F3604">
            <v>940</v>
          </cell>
          <cell r="G3604">
            <v>1.8640000000000001</v>
          </cell>
          <cell r="H3604">
            <v>193</v>
          </cell>
          <cell r="I3604">
            <v>0.38300000000000001</v>
          </cell>
          <cell r="J3604">
            <v>140</v>
          </cell>
          <cell r="L3604">
            <v>0.14000000000000001</v>
          </cell>
          <cell r="M3604">
            <v>113</v>
          </cell>
          <cell r="N3604">
            <v>0.224</v>
          </cell>
          <cell r="P3604">
            <v>0</v>
          </cell>
        </row>
        <row r="3605">
          <cell r="A3605">
            <v>30897</v>
          </cell>
          <cell r="B3605">
            <v>1984</v>
          </cell>
          <cell r="C3605" t="str">
            <v>Aug</v>
          </cell>
          <cell r="D3605">
            <v>3</v>
          </cell>
          <cell r="F3605">
            <v>920</v>
          </cell>
          <cell r="G3605">
            <v>1.825</v>
          </cell>
          <cell r="H3605">
            <v>184</v>
          </cell>
          <cell r="I3605">
            <v>0.36499999999999999</v>
          </cell>
          <cell r="J3605">
            <v>140</v>
          </cell>
          <cell r="L3605">
            <v>0.14000000000000001</v>
          </cell>
          <cell r="M3605">
            <v>100</v>
          </cell>
          <cell r="N3605">
            <v>0.19800000000000001</v>
          </cell>
          <cell r="P3605">
            <v>0</v>
          </cell>
        </row>
        <row r="3606">
          <cell r="A3606">
            <v>30898</v>
          </cell>
          <cell r="B3606">
            <v>1984</v>
          </cell>
          <cell r="C3606" t="str">
            <v>Aug</v>
          </cell>
          <cell r="D3606">
            <v>4</v>
          </cell>
          <cell r="F3606">
            <v>910</v>
          </cell>
          <cell r="G3606">
            <v>1.8049999999999999</v>
          </cell>
          <cell r="H3606">
            <v>189</v>
          </cell>
          <cell r="I3606">
            <v>0.375</v>
          </cell>
          <cell r="J3606">
            <v>140</v>
          </cell>
          <cell r="L3606">
            <v>0.14000000000000001</v>
          </cell>
          <cell r="M3606">
            <v>100</v>
          </cell>
          <cell r="N3606">
            <v>0.19800000000000001</v>
          </cell>
          <cell r="P3606">
            <v>0</v>
          </cell>
        </row>
        <row r="3607">
          <cell r="A3607">
            <v>30899</v>
          </cell>
          <cell r="B3607">
            <v>1984</v>
          </cell>
          <cell r="C3607" t="str">
            <v>Aug</v>
          </cell>
          <cell r="D3607">
            <v>5</v>
          </cell>
          <cell r="F3607">
            <v>900</v>
          </cell>
          <cell r="G3607">
            <v>1.7849999999999999</v>
          </cell>
          <cell r="H3607">
            <v>193</v>
          </cell>
          <cell r="I3607">
            <v>0.38300000000000001</v>
          </cell>
          <cell r="J3607">
            <v>140</v>
          </cell>
          <cell r="L3607">
            <v>0.14000000000000001</v>
          </cell>
          <cell r="M3607">
            <v>65</v>
          </cell>
          <cell r="N3607">
            <v>0.129</v>
          </cell>
          <cell r="P3607">
            <v>0</v>
          </cell>
        </row>
        <row r="3608">
          <cell r="A3608">
            <v>30900</v>
          </cell>
          <cell r="B3608">
            <v>1984</v>
          </cell>
          <cell r="C3608" t="str">
            <v>Aug</v>
          </cell>
          <cell r="D3608">
            <v>6</v>
          </cell>
          <cell r="F3608">
            <v>900</v>
          </cell>
          <cell r="G3608">
            <v>1.7849999999999999</v>
          </cell>
          <cell r="H3608">
            <v>202</v>
          </cell>
          <cell r="I3608">
            <v>0.40100000000000002</v>
          </cell>
          <cell r="J3608">
            <v>140</v>
          </cell>
          <cell r="L3608">
            <v>0.14000000000000001</v>
          </cell>
          <cell r="M3608">
            <v>81</v>
          </cell>
          <cell r="N3608">
            <v>0.161</v>
          </cell>
          <cell r="P3608">
            <v>0</v>
          </cell>
        </row>
        <row r="3609">
          <cell r="A3609">
            <v>30901</v>
          </cell>
          <cell r="B3609">
            <v>1984</v>
          </cell>
          <cell r="C3609" t="str">
            <v>Aug</v>
          </cell>
          <cell r="D3609">
            <v>7</v>
          </cell>
          <cell r="F3609">
            <v>915</v>
          </cell>
          <cell r="G3609">
            <v>1.8149999999999999</v>
          </cell>
          <cell r="H3609">
            <v>208</v>
          </cell>
          <cell r="I3609">
            <v>0.41299999999999998</v>
          </cell>
          <cell r="J3609">
            <v>140</v>
          </cell>
          <cell r="L3609">
            <v>0.14000000000000001</v>
          </cell>
          <cell r="M3609">
            <v>100</v>
          </cell>
          <cell r="N3609">
            <v>0.19800000000000001</v>
          </cell>
          <cell r="P3609">
            <v>0</v>
          </cell>
        </row>
        <row r="3610">
          <cell r="A3610">
            <v>30902</v>
          </cell>
          <cell r="B3610">
            <v>1984</v>
          </cell>
          <cell r="C3610" t="str">
            <v>Aug</v>
          </cell>
          <cell r="D3610">
            <v>8</v>
          </cell>
          <cell r="F3610">
            <v>945</v>
          </cell>
          <cell r="G3610">
            <v>1.8740000000000001</v>
          </cell>
          <cell r="H3610">
            <v>199</v>
          </cell>
          <cell r="I3610">
            <v>0.39500000000000002</v>
          </cell>
          <cell r="J3610">
            <v>140</v>
          </cell>
          <cell r="L3610">
            <v>0.14000000000000001</v>
          </cell>
          <cell r="M3610">
            <v>143</v>
          </cell>
          <cell r="N3610">
            <v>0.28399999999999997</v>
          </cell>
          <cell r="P3610">
            <v>0</v>
          </cell>
        </row>
        <row r="3611">
          <cell r="A3611">
            <v>30903</v>
          </cell>
          <cell r="B3611">
            <v>1984</v>
          </cell>
          <cell r="C3611" t="str">
            <v>Aug</v>
          </cell>
          <cell r="D3611">
            <v>9</v>
          </cell>
          <cell r="F3611">
            <v>945</v>
          </cell>
          <cell r="G3611">
            <v>1.8740000000000001</v>
          </cell>
          <cell r="H3611">
            <v>186</v>
          </cell>
          <cell r="I3611">
            <v>0.36899999999999999</v>
          </cell>
          <cell r="J3611">
            <v>140</v>
          </cell>
          <cell r="L3611">
            <v>0.14000000000000001</v>
          </cell>
          <cell r="M3611">
            <v>230</v>
          </cell>
          <cell r="N3611">
            <v>0.45600000000000002</v>
          </cell>
          <cell r="P3611">
            <v>0</v>
          </cell>
        </row>
        <row r="3612">
          <cell r="A3612">
            <v>30904</v>
          </cell>
          <cell r="B3612">
            <v>1984</v>
          </cell>
          <cell r="C3612" t="str">
            <v>Aug</v>
          </cell>
          <cell r="D3612">
            <v>10</v>
          </cell>
          <cell r="F3612">
            <v>945</v>
          </cell>
          <cell r="G3612">
            <v>1.8740000000000001</v>
          </cell>
          <cell r="H3612">
            <v>159</v>
          </cell>
          <cell r="I3612">
            <v>0.315</v>
          </cell>
          <cell r="J3612">
            <v>140</v>
          </cell>
          <cell r="L3612">
            <v>0.14000000000000001</v>
          </cell>
          <cell r="M3612">
            <v>179</v>
          </cell>
          <cell r="N3612">
            <v>0.35499999999999998</v>
          </cell>
          <cell r="P3612">
            <v>0</v>
          </cell>
        </row>
        <row r="3613">
          <cell r="A3613">
            <v>30905</v>
          </cell>
          <cell r="B3613">
            <v>1984</v>
          </cell>
          <cell r="C3613" t="str">
            <v>Aug</v>
          </cell>
          <cell r="D3613">
            <v>11</v>
          </cell>
          <cell r="F3613">
            <v>915</v>
          </cell>
          <cell r="G3613">
            <v>1.8149999999999999</v>
          </cell>
          <cell r="H3613">
            <v>144</v>
          </cell>
          <cell r="I3613">
            <v>0.28599999999999998</v>
          </cell>
          <cell r="J3613">
            <v>140</v>
          </cell>
          <cell r="L3613">
            <v>0.14000000000000001</v>
          </cell>
          <cell r="M3613">
            <v>100</v>
          </cell>
          <cell r="N3613">
            <v>0.19800000000000001</v>
          </cell>
          <cell r="P3613">
            <v>0</v>
          </cell>
        </row>
        <row r="3614">
          <cell r="A3614">
            <v>30906</v>
          </cell>
          <cell r="B3614">
            <v>1984</v>
          </cell>
          <cell r="C3614" t="str">
            <v>Aug</v>
          </cell>
          <cell r="D3614">
            <v>12</v>
          </cell>
          <cell r="F3614">
            <v>860</v>
          </cell>
          <cell r="G3614">
            <v>1.706</v>
          </cell>
          <cell r="H3614">
            <v>220</v>
          </cell>
          <cell r="I3614">
            <v>0.436</v>
          </cell>
          <cell r="J3614">
            <v>140</v>
          </cell>
          <cell r="L3614">
            <v>0.14000000000000001</v>
          </cell>
          <cell r="M3614">
            <v>100</v>
          </cell>
          <cell r="N3614">
            <v>0.19800000000000001</v>
          </cell>
          <cell r="P3614">
            <v>0</v>
          </cell>
        </row>
        <row r="3615">
          <cell r="A3615">
            <v>30907</v>
          </cell>
          <cell r="B3615">
            <v>1984</v>
          </cell>
          <cell r="C3615" t="str">
            <v>Aug</v>
          </cell>
          <cell r="D3615">
            <v>13</v>
          </cell>
          <cell r="F3615">
            <v>885</v>
          </cell>
          <cell r="G3615">
            <v>1.7549999999999999</v>
          </cell>
          <cell r="H3615">
            <v>270</v>
          </cell>
          <cell r="I3615">
            <v>0.53600000000000003</v>
          </cell>
          <cell r="J3615">
            <v>140</v>
          </cell>
          <cell r="L3615">
            <v>0.14000000000000001</v>
          </cell>
          <cell r="M3615">
            <v>138</v>
          </cell>
          <cell r="N3615">
            <v>0.27400000000000002</v>
          </cell>
          <cell r="P3615">
            <v>0</v>
          </cell>
        </row>
        <row r="3616">
          <cell r="A3616">
            <v>30908</v>
          </cell>
          <cell r="B3616">
            <v>1984</v>
          </cell>
          <cell r="C3616" t="str">
            <v>Aug</v>
          </cell>
          <cell r="D3616">
            <v>14</v>
          </cell>
          <cell r="F3616">
            <v>885</v>
          </cell>
          <cell r="G3616">
            <v>1.7549999999999999</v>
          </cell>
          <cell r="H3616">
            <v>280</v>
          </cell>
          <cell r="I3616">
            <v>0.55500000000000005</v>
          </cell>
          <cell r="J3616">
            <v>140</v>
          </cell>
          <cell r="L3616">
            <v>0.14000000000000001</v>
          </cell>
          <cell r="M3616">
            <v>215</v>
          </cell>
          <cell r="N3616">
            <v>0.42599999999999999</v>
          </cell>
          <cell r="P3616">
            <v>0</v>
          </cell>
        </row>
        <row r="3617">
          <cell r="A3617">
            <v>30909</v>
          </cell>
          <cell r="B3617">
            <v>1984</v>
          </cell>
          <cell r="C3617" t="str">
            <v>Aug</v>
          </cell>
          <cell r="D3617">
            <v>15</v>
          </cell>
          <cell r="F3617">
            <v>860</v>
          </cell>
          <cell r="G3617">
            <v>1.706</v>
          </cell>
          <cell r="H3617">
            <v>289</v>
          </cell>
          <cell r="I3617">
            <v>0.57299999999999995</v>
          </cell>
          <cell r="J3617">
            <v>140</v>
          </cell>
          <cell r="L3617">
            <v>0.14000000000000001</v>
          </cell>
          <cell r="M3617">
            <v>188</v>
          </cell>
          <cell r="N3617">
            <v>0.373</v>
          </cell>
          <cell r="P3617">
            <v>0</v>
          </cell>
        </row>
        <row r="3618">
          <cell r="A3618">
            <v>30910</v>
          </cell>
          <cell r="B3618">
            <v>1984</v>
          </cell>
          <cell r="C3618" t="str">
            <v>Aug</v>
          </cell>
          <cell r="D3618">
            <v>16</v>
          </cell>
          <cell r="F3618">
            <v>890</v>
          </cell>
          <cell r="G3618">
            <v>1.7649999999999999</v>
          </cell>
          <cell r="H3618">
            <v>298</v>
          </cell>
          <cell r="I3618">
            <v>0.59099999999999997</v>
          </cell>
          <cell r="J3618">
            <v>140</v>
          </cell>
          <cell r="L3618">
            <v>0.14000000000000001</v>
          </cell>
          <cell r="M3618">
            <v>180</v>
          </cell>
          <cell r="N3618">
            <v>0.35699999999999998</v>
          </cell>
          <cell r="P3618">
            <v>0</v>
          </cell>
        </row>
        <row r="3619">
          <cell r="A3619">
            <v>30911</v>
          </cell>
          <cell r="B3619">
            <v>1984</v>
          </cell>
          <cell r="C3619" t="str">
            <v>Aug</v>
          </cell>
          <cell r="D3619">
            <v>17</v>
          </cell>
          <cell r="F3619">
            <v>920</v>
          </cell>
          <cell r="G3619">
            <v>1.825</v>
          </cell>
          <cell r="H3619">
            <v>321</v>
          </cell>
          <cell r="I3619">
            <v>0.63700000000000001</v>
          </cell>
          <cell r="J3619">
            <v>140</v>
          </cell>
          <cell r="L3619">
            <v>0.14000000000000001</v>
          </cell>
          <cell r="M3619">
            <v>216</v>
          </cell>
          <cell r="N3619">
            <v>0.42799999999999999</v>
          </cell>
          <cell r="P3619">
            <v>0</v>
          </cell>
        </row>
        <row r="3620">
          <cell r="A3620">
            <v>30912</v>
          </cell>
          <cell r="B3620">
            <v>1984</v>
          </cell>
          <cell r="C3620" t="str">
            <v>Aug</v>
          </cell>
          <cell r="D3620">
            <v>18</v>
          </cell>
          <cell r="F3620">
            <v>895</v>
          </cell>
          <cell r="G3620">
            <v>1.7749999999999999</v>
          </cell>
          <cell r="H3620">
            <v>328</v>
          </cell>
          <cell r="I3620">
            <v>0.65100000000000002</v>
          </cell>
          <cell r="J3620">
            <v>140</v>
          </cell>
          <cell r="L3620">
            <v>0.14000000000000001</v>
          </cell>
          <cell r="M3620">
            <v>196</v>
          </cell>
          <cell r="N3620">
            <v>0.38900000000000001</v>
          </cell>
          <cell r="P3620">
            <v>0</v>
          </cell>
        </row>
        <row r="3621">
          <cell r="A3621">
            <v>30913</v>
          </cell>
          <cell r="B3621">
            <v>1984</v>
          </cell>
          <cell r="C3621" t="str">
            <v>Aug</v>
          </cell>
          <cell r="D3621">
            <v>19</v>
          </cell>
          <cell r="F3621">
            <v>900</v>
          </cell>
          <cell r="G3621">
            <v>1.7849999999999999</v>
          </cell>
          <cell r="H3621">
            <v>326</v>
          </cell>
          <cell r="I3621">
            <v>0.64700000000000002</v>
          </cell>
          <cell r="J3621">
            <v>140</v>
          </cell>
          <cell r="L3621">
            <v>0.14000000000000001</v>
          </cell>
          <cell r="M3621">
            <v>132</v>
          </cell>
          <cell r="N3621">
            <v>0.26200000000000001</v>
          </cell>
          <cell r="P3621">
            <v>0</v>
          </cell>
        </row>
        <row r="3622">
          <cell r="A3622">
            <v>30914</v>
          </cell>
          <cell r="B3622">
            <v>1984</v>
          </cell>
          <cell r="C3622" t="str">
            <v>Aug</v>
          </cell>
          <cell r="D3622">
            <v>20</v>
          </cell>
          <cell r="F3622">
            <v>920</v>
          </cell>
          <cell r="G3622">
            <v>1.825</v>
          </cell>
          <cell r="H3622">
            <v>359</v>
          </cell>
          <cell r="I3622">
            <v>0.71199999999999997</v>
          </cell>
          <cell r="J3622">
            <v>140</v>
          </cell>
          <cell r="L3622">
            <v>0.14000000000000001</v>
          </cell>
          <cell r="M3622">
            <v>129</v>
          </cell>
          <cell r="N3622">
            <v>0.25600000000000001</v>
          </cell>
          <cell r="P3622">
            <v>0</v>
          </cell>
        </row>
        <row r="3623">
          <cell r="A3623">
            <v>30915</v>
          </cell>
          <cell r="B3623">
            <v>1984</v>
          </cell>
          <cell r="C3623" t="str">
            <v>Aug</v>
          </cell>
          <cell r="D3623">
            <v>21</v>
          </cell>
          <cell r="F3623">
            <v>945</v>
          </cell>
          <cell r="G3623">
            <v>1.8740000000000001</v>
          </cell>
          <cell r="H3623">
            <v>400</v>
          </cell>
          <cell r="I3623">
            <v>0.79300000000000004</v>
          </cell>
          <cell r="J3623">
            <v>140</v>
          </cell>
          <cell r="L3623">
            <v>0.14000000000000001</v>
          </cell>
          <cell r="M3623">
            <v>169</v>
          </cell>
          <cell r="N3623">
            <v>0.33500000000000002</v>
          </cell>
          <cell r="P3623">
            <v>0</v>
          </cell>
        </row>
        <row r="3624">
          <cell r="A3624">
            <v>30916</v>
          </cell>
          <cell r="B3624">
            <v>1984</v>
          </cell>
          <cell r="C3624" t="str">
            <v>Aug</v>
          </cell>
          <cell r="D3624">
            <v>22</v>
          </cell>
          <cell r="F3624">
            <v>925</v>
          </cell>
          <cell r="G3624">
            <v>1.835</v>
          </cell>
          <cell r="H3624">
            <v>383</v>
          </cell>
          <cell r="I3624">
            <v>0.76</v>
          </cell>
          <cell r="J3624">
            <v>140</v>
          </cell>
          <cell r="L3624">
            <v>0.14000000000000001</v>
          </cell>
          <cell r="M3624">
            <v>200</v>
          </cell>
          <cell r="N3624">
            <v>0.39700000000000002</v>
          </cell>
          <cell r="P3624">
            <v>0</v>
          </cell>
        </row>
        <row r="3625">
          <cell r="A3625">
            <v>30917</v>
          </cell>
          <cell r="B3625">
            <v>1984</v>
          </cell>
          <cell r="C3625" t="str">
            <v>Aug</v>
          </cell>
          <cell r="D3625">
            <v>23</v>
          </cell>
          <cell r="F3625">
            <v>935</v>
          </cell>
          <cell r="G3625">
            <v>1.855</v>
          </cell>
          <cell r="H3625">
            <v>346</v>
          </cell>
          <cell r="I3625">
            <v>0.68600000000000005</v>
          </cell>
          <cell r="J3625">
            <v>140</v>
          </cell>
          <cell r="L3625">
            <v>0.14000000000000001</v>
          </cell>
          <cell r="M3625">
            <v>231</v>
          </cell>
          <cell r="N3625">
            <v>0.45800000000000002</v>
          </cell>
          <cell r="P3625">
            <v>0</v>
          </cell>
        </row>
        <row r="3626">
          <cell r="A3626">
            <v>30918</v>
          </cell>
          <cell r="B3626">
            <v>1984</v>
          </cell>
          <cell r="C3626" t="str">
            <v>Aug</v>
          </cell>
          <cell r="D3626">
            <v>24</v>
          </cell>
          <cell r="F3626">
            <v>910</v>
          </cell>
          <cell r="G3626">
            <v>1.8049999999999999</v>
          </cell>
          <cell r="H3626">
            <v>348</v>
          </cell>
          <cell r="I3626">
            <v>0.69</v>
          </cell>
          <cell r="J3626">
            <v>140</v>
          </cell>
          <cell r="L3626">
            <v>0.14000000000000001</v>
          </cell>
          <cell r="M3626">
            <v>217</v>
          </cell>
          <cell r="N3626">
            <v>0.43</v>
          </cell>
          <cell r="P3626">
            <v>0</v>
          </cell>
        </row>
        <row r="3627">
          <cell r="A3627">
            <v>30919</v>
          </cell>
          <cell r="B3627">
            <v>1984</v>
          </cell>
          <cell r="C3627" t="str">
            <v>Aug</v>
          </cell>
          <cell r="D3627">
            <v>25</v>
          </cell>
          <cell r="F3627">
            <v>890</v>
          </cell>
          <cell r="G3627">
            <v>1.7649999999999999</v>
          </cell>
          <cell r="H3627">
            <v>370</v>
          </cell>
          <cell r="I3627">
            <v>0.73399999999999999</v>
          </cell>
          <cell r="J3627">
            <v>140</v>
          </cell>
          <cell r="L3627">
            <v>0.14000000000000001</v>
          </cell>
          <cell r="M3627">
            <v>181</v>
          </cell>
          <cell r="N3627">
            <v>0.35899999999999999</v>
          </cell>
          <cell r="P3627">
            <v>0</v>
          </cell>
        </row>
        <row r="3628">
          <cell r="A3628">
            <v>30920</v>
          </cell>
          <cell r="B3628">
            <v>1984</v>
          </cell>
          <cell r="C3628" t="str">
            <v>Aug</v>
          </cell>
          <cell r="D3628">
            <v>26</v>
          </cell>
          <cell r="F3628">
            <v>855</v>
          </cell>
          <cell r="G3628">
            <v>1.696</v>
          </cell>
          <cell r="H3628">
            <v>374</v>
          </cell>
          <cell r="I3628">
            <v>0.74199999999999999</v>
          </cell>
          <cell r="J3628">
            <v>140</v>
          </cell>
          <cell r="L3628">
            <v>0.14000000000000001</v>
          </cell>
          <cell r="M3628">
            <v>173</v>
          </cell>
          <cell r="N3628">
            <v>0.34300000000000003</v>
          </cell>
          <cell r="P3628">
            <v>0</v>
          </cell>
        </row>
        <row r="3629">
          <cell r="A3629">
            <v>30921</v>
          </cell>
          <cell r="B3629">
            <v>1984</v>
          </cell>
          <cell r="C3629" t="str">
            <v>Aug</v>
          </cell>
          <cell r="D3629">
            <v>27</v>
          </cell>
          <cell r="F3629">
            <v>845</v>
          </cell>
          <cell r="G3629">
            <v>1.6759999999999999</v>
          </cell>
          <cell r="H3629">
            <v>410</v>
          </cell>
          <cell r="I3629">
            <v>0.81299999999999994</v>
          </cell>
          <cell r="J3629">
            <v>140</v>
          </cell>
          <cell r="L3629">
            <v>0.14000000000000001</v>
          </cell>
          <cell r="M3629">
            <v>200</v>
          </cell>
          <cell r="N3629">
            <v>0.39700000000000002</v>
          </cell>
          <cell r="P3629">
            <v>0</v>
          </cell>
        </row>
        <row r="3630">
          <cell r="A3630">
            <v>30922</v>
          </cell>
          <cell r="B3630">
            <v>1984</v>
          </cell>
          <cell r="C3630" t="str">
            <v>Aug</v>
          </cell>
          <cell r="D3630">
            <v>28</v>
          </cell>
          <cell r="F3630">
            <v>850</v>
          </cell>
          <cell r="G3630">
            <v>1.6859999999999999</v>
          </cell>
          <cell r="H3630">
            <v>408</v>
          </cell>
          <cell r="I3630">
            <v>0.80900000000000005</v>
          </cell>
          <cell r="J3630">
            <v>140</v>
          </cell>
          <cell r="L3630">
            <v>0.14000000000000001</v>
          </cell>
          <cell r="M3630">
            <v>200</v>
          </cell>
          <cell r="N3630">
            <v>0.39700000000000002</v>
          </cell>
          <cell r="P3630">
            <v>0</v>
          </cell>
        </row>
        <row r="3631">
          <cell r="A3631">
            <v>30923</v>
          </cell>
          <cell r="B3631">
            <v>1984</v>
          </cell>
          <cell r="C3631" t="str">
            <v>Aug</v>
          </cell>
          <cell r="D3631">
            <v>29</v>
          </cell>
          <cell r="F3631">
            <v>895</v>
          </cell>
          <cell r="G3631">
            <v>1.7749999999999999</v>
          </cell>
          <cell r="H3631">
            <v>392</v>
          </cell>
          <cell r="I3631">
            <v>0.77800000000000002</v>
          </cell>
          <cell r="J3631">
            <v>140</v>
          </cell>
          <cell r="L3631">
            <v>0.14000000000000001</v>
          </cell>
          <cell r="M3631">
            <v>181</v>
          </cell>
          <cell r="N3631">
            <v>0.35899999999999999</v>
          </cell>
          <cell r="P3631">
            <v>0</v>
          </cell>
        </row>
        <row r="3632">
          <cell r="A3632">
            <v>30924</v>
          </cell>
          <cell r="B3632">
            <v>1984</v>
          </cell>
          <cell r="C3632" t="str">
            <v>Aug</v>
          </cell>
          <cell r="D3632">
            <v>30</v>
          </cell>
          <cell r="F3632">
            <v>900</v>
          </cell>
          <cell r="G3632">
            <v>1.7849999999999999</v>
          </cell>
          <cell r="H3632">
            <v>388</v>
          </cell>
          <cell r="I3632">
            <v>0.77</v>
          </cell>
          <cell r="J3632">
            <v>140</v>
          </cell>
          <cell r="L3632">
            <v>0.14000000000000001</v>
          </cell>
          <cell r="M3632">
            <v>80</v>
          </cell>
          <cell r="N3632">
            <v>0.159</v>
          </cell>
          <cell r="P3632">
            <v>0</v>
          </cell>
        </row>
        <row r="3633">
          <cell r="A3633">
            <v>30925</v>
          </cell>
          <cell r="B3633">
            <v>1984</v>
          </cell>
          <cell r="C3633" t="str">
            <v>Aug</v>
          </cell>
          <cell r="D3633">
            <v>31</v>
          </cell>
          <cell r="F3633">
            <v>685</v>
          </cell>
          <cell r="G3633">
            <v>1.359</v>
          </cell>
          <cell r="H3633">
            <v>661</v>
          </cell>
          <cell r="I3633">
            <v>1.3109999999999999</v>
          </cell>
          <cell r="J3633">
            <v>93.3</v>
          </cell>
          <cell r="L3633">
            <v>9.2999999999999999E-2</v>
          </cell>
          <cell r="M3633">
            <v>0</v>
          </cell>
          <cell r="N3633">
            <v>0</v>
          </cell>
          <cell r="P3633">
            <v>0</v>
          </cell>
        </row>
        <row r="3634">
          <cell r="A3634">
            <v>30926</v>
          </cell>
          <cell r="B3634">
            <v>1984</v>
          </cell>
          <cell r="C3634" t="str">
            <v>Sep</v>
          </cell>
          <cell r="D3634">
            <v>1</v>
          </cell>
          <cell r="F3634">
            <v>560</v>
          </cell>
          <cell r="G3634">
            <v>1.111</v>
          </cell>
          <cell r="H3634">
            <v>934</v>
          </cell>
          <cell r="I3634">
            <v>1.853</v>
          </cell>
          <cell r="J3634">
            <v>70</v>
          </cell>
          <cell r="L3634">
            <v>7.0000000000000007E-2</v>
          </cell>
          <cell r="M3634">
            <v>0</v>
          </cell>
          <cell r="N3634">
            <v>0</v>
          </cell>
          <cell r="P3634">
            <v>0</v>
          </cell>
        </row>
        <row r="3635">
          <cell r="A3635">
            <v>30927</v>
          </cell>
          <cell r="B3635">
            <v>1984</v>
          </cell>
          <cell r="C3635" t="str">
            <v>Sep</v>
          </cell>
          <cell r="D3635">
            <v>2</v>
          </cell>
          <cell r="F3635">
            <v>600</v>
          </cell>
          <cell r="G3635">
            <v>1.19</v>
          </cell>
          <cell r="H3635">
            <v>597</v>
          </cell>
          <cell r="I3635">
            <v>1.1839999999999999</v>
          </cell>
          <cell r="J3635">
            <v>23.3</v>
          </cell>
          <cell r="L3635">
            <v>2.3E-2</v>
          </cell>
          <cell r="M3635">
            <v>0</v>
          </cell>
          <cell r="N3635">
            <v>0</v>
          </cell>
          <cell r="P3635">
            <v>0</v>
          </cell>
        </row>
        <row r="3636">
          <cell r="A3636">
            <v>30928</v>
          </cell>
          <cell r="B3636">
            <v>1984</v>
          </cell>
          <cell r="C3636" t="str">
            <v>Sep</v>
          </cell>
          <cell r="D3636">
            <v>3</v>
          </cell>
          <cell r="F3636">
            <v>555</v>
          </cell>
          <cell r="G3636">
            <v>1.101</v>
          </cell>
          <cell r="H3636">
            <v>554</v>
          </cell>
          <cell r="I3636">
            <v>1.099</v>
          </cell>
          <cell r="J3636">
            <v>0</v>
          </cell>
          <cell r="L3636">
            <v>0</v>
          </cell>
          <cell r="M3636">
            <v>0</v>
          </cell>
          <cell r="N3636">
            <v>0</v>
          </cell>
          <cell r="P3636">
            <v>0</v>
          </cell>
        </row>
        <row r="3637">
          <cell r="A3637">
            <v>30929</v>
          </cell>
          <cell r="B3637">
            <v>1984</v>
          </cell>
          <cell r="C3637" t="str">
            <v>Sep</v>
          </cell>
          <cell r="D3637">
            <v>4</v>
          </cell>
          <cell r="F3637">
            <v>510</v>
          </cell>
          <cell r="G3637">
            <v>1.012</v>
          </cell>
          <cell r="H3637">
            <v>372</v>
          </cell>
          <cell r="I3637">
            <v>0.73799999999999999</v>
          </cell>
          <cell r="J3637">
            <v>0</v>
          </cell>
          <cell r="L3637">
            <v>0</v>
          </cell>
          <cell r="M3637">
            <v>0</v>
          </cell>
          <cell r="N3637">
            <v>0</v>
          </cell>
          <cell r="P3637">
            <v>0</v>
          </cell>
        </row>
        <row r="3638">
          <cell r="A3638">
            <v>30930</v>
          </cell>
          <cell r="B3638">
            <v>1984</v>
          </cell>
          <cell r="C3638" t="str">
            <v>Sep</v>
          </cell>
          <cell r="D3638">
            <v>5</v>
          </cell>
          <cell r="F3638">
            <v>480</v>
          </cell>
          <cell r="G3638">
            <v>0.95199999999999996</v>
          </cell>
          <cell r="H3638">
            <v>446</v>
          </cell>
          <cell r="I3638">
            <v>0.88500000000000001</v>
          </cell>
          <cell r="J3638">
            <v>0</v>
          </cell>
          <cell r="L3638">
            <v>0</v>
          </cell>
          <cell r="M3638">
            <v>0</v>
          </cell>
          <cell r="N3638">
            <v>0</v>
          </cell>
          <cell r="P3638">
            <v>0</v>
          </cell>
        </row>
        <row r="3639">
          <cell r="A3639">
            <v>30931</v>
          </cell>
          <cell r="B3639">
            <v>1984</v>
          </cell>
          <cell r="C3639" t="str">
            <v>Sep</v>
          </cell>
          <cell r="D3639">
            <v>6</v>
          </cell>
          <cell r="F3639">
            <v>490</v>
          </cell>
          <cell r="G3639">
            <v>0.97199999999999998</v>
          </cell>
          <cell r="H3639">
            <v>493</v>
          </cell>
          <cell r="I3639">
            <v>0.97799999999999998</v>
          </cell>
          <cell r="J3639">
            <v>0</v>
          </cell>
          <cell r="L3639">
            <v>0</v>
          </cell>
          <cell r="M3639">
            <v>44</v>
          </cell>
          <cell r="N3639">
            <v>8.6999999999999994E-2</v>
          </cell>
          <cell r="P3639">
            <v>0</v>
          </cell>
        </row>
        <row r="3640">
          <cell r="A3640">
            <v>30932</v>
          </cell>
          <cell r="B3640">
            <v>1984</v>
          </cell>
          <cell r="C3640" t="str">
            <v>Sep</v>
          </cell>
          <cell r="D3640">
            <v>7</v>
          </cell>
          <cell r="F3640">
            <v>510</v>
          </cell>
          <cell r="G3640">
            <v>1.012</v>
          </cell>
          <cell r="H3640">
            <v>490</v>
          </cell>
          <cell r="I3640">
            <v>0.97199999999999998</v>
          </cell>
          <cell r="J3640">
            <v>0</v>
          </cell>
          <cell r="L3640">
            <v>0</v>
          </cell>
          <cell r="M3640">
            <v>31</v>
          </cell>
          <cell r="N3640">
            <v>6.0999999999999999E-2</v>
          </cell>
          <cell r="P3640">
            <v>0</v>
          </cell>
        </row>
        <row r="3641">
          <cell r="A3641">
            <v>30933</v>
          </cell>
          <cell r="B3641">
            <v>1984</v>
          </cell>
          <cell r="C3641" t="str">
            <v>Sep</v>
          </cell>
          <cell r="D3641">
            <v>8</v>
          </cell>
          <cell r="F3641">
            <v>510</v>
          </cell>
          <cell r="G3641">
            <v>1.012</v>
          </cell>
          <cell r="H3641">
            <v>488</v>
          </cell>
          <cell r="I3641">
            <v>0.96799999999999997</v>
          </cell>
          <cell r="J3641">
            <v>0</v>
          </cell>
          <cell r="L3641">
            <v>0</v>
          </cell>
          <cell r="M3641">
            <v>60</v>
          </cell>
          <cell r="N3641">
            <v>0.11899999999999999</v>
          </cell>
          <cell r="P3641">
            <v>0</v>
          </cell>
        </row>
        <row r="3642">
          <cell r="A3642">
            <v>30934</v>
          </cell>
          <cell r="B3642">
            <v>1984</v>
          </cell>
          <cell r="C3642" t="str">
            <v>Sep</v>
          </cell>
          <cell r="D3642">
            <v>9</v>
          </cell>
          <cell r="F3642">
            <v>520</v>
          </cell>
          <cell r="G3642">
            <v>1.0309999999999999</v>
          </cell>
          <cell r="H3642">
            <v>427</v>
          </cell>
          <cell r="I3642">
            <v>0.84699999999999998</v>
          </cell>
          <cell r="J3642">
            <v>0</v>
          </cell>
          <cell r="L3642">
            <v>0</v>
          </cell>
          <cell r="M3642">
            <v>104</v>
          </cell>
          <cell r="N3642">
            <v>0.20599999999999999</v>
          </cell>
          <cell r="P3642">
            <v>0</v>
          </cell>
        </row>
        <row r="3643">
          <cell r="A3643">
            <v>30935</v>
          </cell>
          <cell r="B3643">
            <v>1984</v>
          </cell>
          <cell r="C3643" t="str">
            <v>Sep</v>
          </cell>
          <cell r="D3643">
            <v>10</v>
          </cell>
          <cell r="F3643">
            <v>565</v>
          </cell>
          <cell r="G3643">
            <v>1.121</v>
          </cell>
          <cell r="H3643">
            <v>310</v>
          </cell>
          <cell r="I3643">
            <v>0.61499999999999999</v>
          </cell>
          <cell r="J3643">
            <v>0</v>
          </cell>
          <cell r="L3643">
            <v>0</v>
          </cell>
          <cell r="M3643">
            <v>135</v>
          </cell>
          <cell r="N3643">
            <v>0.26800000000000002</v>
          </cell>
          <cell r="P3643">
            <v>0</v>
          </cell>
        </row>
        <row r="3644">
          <cell r="A3644">
            <v>30936</v>
          </cell>
          <cell r="B3644">
            <v>1984</v>
          </cell>
          <cell r="C3644" t="str">
            <v>Sep</v>
          </cell>
          <cell r="D3644">
            <v>11</v>
          </cell>
          <cell r="F3644">
            <v>630</v>
          </cell>
          <cell r="G3644">
            <v>1.25</v>
          </cell>
          <cell r="H3644">
            <v>285</v>
          </cell>
          <cell r="I3644">
            <v>0.56499999999999995</v>
          </cell>
          <cell r="J3644">
            <v>0</v>
          </cell>
          <cell r="L3644">
            <v>0</v>
          </cell>
          <cell r="M3644">
            <v>160</v>
          </cell>
          <cell r="N3644">
            <v>0.317</v>
          </cell>
          <cell r="P3644">
            <v>0</v>
          </cell>
        </row>
        <row r="3645">
          <cell r="A3645">
            <v>30937</v>
          </cell>
          <cell r="B3645">
            <v>1984</v>
          </cell>
          <cell r="C3645" t="str">
            <v>Sep</v>
          </cell>
          <cell r="D3645">
            <v>12</v>
          </cell>
          <cell r="F3645">
            <v>660</v>
          </cell>
          <cell r="G3645">
            <v>1.3089999999999999</v>
          </cell>
          <cell r="H3645">
            <v>398</v>
          </cell>
          <cell r="I3645">
            <v>0.78900000000000003</v>
          </cell>
          <cell r="J3645">
            <v>0</v>
          </cell>
          <cell r="L3645">
            <v>0</v>
          </cell>
          <cell r="M3645">
            <v>116</v>
          </cell>
          <cell r="N3645">
            <v>0.23</v>
          </cell>
          <cell r="P3645">
            <v>0</v>
          </cell>
        </row>
        <row r="3646">
          <cell r="A3646">
            <v>30938</v>
          </cell>
          <cell r="B3646">
            <v>1984</v>
          </cell>
          <cell r="C3646" t="str">
            <v>Sep</v>
          </cell>
          <cell r="D3646">
            <v>13</v>
          </cell>
          <cell r="F3646">
            <v>660</v>
          </cell>
          <cell r="G3646">
            <v>1.3089999999999999</v>
          </cell>
          <cell r="H3646">
            <v>472</v>
          </cell>
          <cell r="I3646">
            <v>0.93600000000000005</v>
          </cell>
          <cell r="J3646">
            <v>0</v>
          </cell>
          <cell r="L3646">
            <v>0</v>
          </cell>
          <cell r="M3646">
            <v>98</v>
          </cell>
          <cell r="N3646">
            <v>0.19400000000000001</v>
          </cell>
          <cell r="P3646">
            <v>0</v>
          </cell>
        </row>
        <row r="3647">
          <cell r="A3647">
            <v>30939</v>
          </cell>
          <cell r="B3647">
            <v>1984</v>
          </cell>
          <cell r="C3647" t="str">
            <v>Sep</v>
          </cell>
          <cell r="D3647">
            <v>14</v>
          </cell>
          <cell r="F3647">
            <v>655</v>
          </cell>
          <cell r="G3647">
            <v>1.2989999999999999</v>
          </cell>
          <cell r="H3647">
            <v>476</v>
          </cell>
          <cell r="I3647">
            <v>0.94399999999999995</v>
          </cell>
          <cell r="J3647">
            <v>0</v>
          </cell>
          <cell r="L3647">
            <v>0</v>
          </cell>
          <cell r="M3647">
            <v>19</v>
          </cell>
          <cell r="N3647">
            <v>3.7999999999999999E-2</v>
          </cell>
          <cell r="P3647">
            <v>0</v>
          </cell>
        </row>
        <row r="3648">
          <cell r="A3648">
            <v>30940</v>
          </cell>
          <cell r="B3648">
            <v>1984</v>
          </cell>
          <cell r="C3648" t="str">
            <v>Sep</v>
          </cell>
          <cell r="D3648">
            <v>15</v>
          </cell>
          <cell r="F3648">
            <v>650</v>
          </cell>
          <cell r="G3648">
            <v>1.2889999999999999</v>
          </cell>
          <cell r="H3648">
            <v>463</v>
          </cell>
          <cell r="I3648">
            <v>0.91800000000000004</v>
          </cell>
          <cell r="J3648">
            <v>0</v>
          </cell>
          <cell r="L3648">
            <v>0</v>
          </cell>
          <cell r="M3648">
            <v>0</v>
          </cell>
          <cell r="N3648">
            <v>0</v>
          </cell>
          <cell r="P3648">
            <v>0</v>
          </cell>
        </row>
        <row r="3649">
          <cell r="A3649">
            <v>30941</v>
          </cell>
          <cell r="B3649">
            <v>1984</v>
          </cell>
          <cell r="C3649" t="str">
            <v>Sep</v>
          </cell>
          <cell r="D3649">
            <v>16</v>
          </cell>
          <cell r="F3649">
            <v>620</v>
          </cell>
          <cell r="G3649">
            <v>1.23</v>
          </cell>
          <cell r="H3649">
            <v>460</v>
          </cell>
          <cell r="I3649">
            <v>0.91200000000000003</v>
          </cell>
          <cell r="J3649">
            <v>0</v>
          </cell>
          <cell r="L3649">
            <v>0</v>
          </cell>
          <cell r="M3649">
            <v>0</v>
          </cell>
          <cell r="N3649">
            <v>0</v>
          </cell>
          <cell r="P3649">
            <v>0</v>
          </cell>
        </row>
        <row r="3650">
          <cell r="A3650">
            <v>30942</v>
          </cell>
          <cell r="B3650">
            <v>1984</v>
          </cell>
          <cell r="C3650" t="str">
            <v>Sep</v>
          </cell>
          <cell r="D3650">
            <v>17</v>
          </cell>
          <cell r="F3650">
            <v>615</v>
          </cell>
          <cell r="G3650">
            <v>1.22</v>
          </cell>
          <cell r="H3650">
            <v>475</v>
          </cell>
          <cell r="I3650">
            <v>0.94199999999999995</v>
          </cell>
          <cell r="J3650">
            <v>46.7</v>
          </cell>
          <cell r="L3650">
            <v>4.7E-2</v>
          </cell>
          <cell r="M3650">
            <v>0</v>
          </cell>
          <cell r="N3650">
            <v>0</v>
          </cell>
          <cell r="P3650">
            <v>0</v>
          </cell>
        </row>
        <row r="3651">
          <cell r="A3651">
            <v>30943</v>
          </cell>
          <cell r="B3651">
            <v>1984</v>
          </cell>
          <cell r="C3651" t="str">
            <v>Sep</v>
          </cell>
          <cell r="D3651">
            <v>18</v>
          </cell>
          <cell r="F3651">
            <v>620</v>
          </cell>
          <cell r="G3651">
            <v>1.23</v>
          </cell>
          <cell r="H3651">
            <v>476</v>
          </cell>
          <cell r="I3651">
            <v>0.94399999999999995</v>
          </cell>
          <cell r="J3651">
            <v>70</v>
          </cell>
          <cell r="L3651">
            <v>7.0000000000000007E-2</v>
          </cell>
          <cell r="M3651">
            <v>0</v>
          </cell>
          <cell r="N3651">
            <v>0</v>
          </cell>
          <cell r="P3651">
            <v>0</v>
          </cell>
        </row>
        <row r="3652">
          <cell r="A3652">
            <v>30944</v>
          </cell>
          <cell r="B3652">
            <v>1984</v>
          </cell>
          <cell r="C3652" t="str">
            <v>Sep</v>
          </cell>
          <cell r="D3652">
            <v>19</v>
          </cell>
          <cell r="F3652">
            <v>615</v>
          </cell>
          <cell r="G3652">
            <v>1.22</v>
          </cell>
          <cell r="H3652">
            <v>480</v>
          </cell>
          <cell r="I3652">
            <v>0.95199999999999996</v>
          </cell>
          <cell r="J3652">
            <v>70</v>
          </cell>
          <cell r="L3652">
            <v>7.0000000000000007E-2</v>
          </cell>
          <cell r="M3652">
            <v>0</v>
          </cell>
          <cell r="N3652">
            <v>0</v>
          </cell>
          <cell r="P3652">
            <v>0</v>
          </cell>
        </row>
        <row r="3653">
          <cell r="A3653">
            <v>30945</v>
          </cell>
          <cell r="B3653">
            <v>1984</v>
          </cell>
          <cell r="C3653" t="str">
            <v>Sep</v>
          </cell>
          <cell r="D3653">
            <v>20</v>
          </cell>
          <cell r="F3653">
            <v>585</v>
          </cell>
          <cell r="G3653">
            <v>1.1599999999999999</v>
          </cell>
          <cell r="H3653">
            <v>523</v>
          </cell>
          <cell r="I3653">
            <v>1.0369999999999999</v>
          </cell>
          <cell r="J3653">
            <v>70</v>
          </cell>
          <cell r="L3653">
            <v>7.0000000000000007E-2</v>
          </cell>
          <cell r="M3653">
            <v>0</v>
          </cell>
          <cell r="N3653">
            <v>0</v>
          </cell>
          <cell r="P3653">
            <v>0</v>
          </cell>
        </row>
        <row r="3654">
          <cell r="A3654">
            <v>30946</v>
          </cell>
          <cell r="B3654">
            <v>1984</v>
          </cell>
          <cell r="C3654" t="str">
            <v>Sep</v>
          </cell>
          <cell r="D3654">
            <v>21</v>
          </cell>
          <cell r="F3654">
            <v>520</v>
          </cell>
          <cell r="G3654">
            <v>1.0309999999999999</v>
          </cell>
          <cell r="H3654">
            <v>541</v>
          </cell>
          <cell r="I3654">
            <v>1.073</v>
          </cell>
          <cell r="J3654">
            <v>70</v>
          </cell>
          <cell r="L3654">
            <v>7.0000000000000007E-2</v>
          </cell>
          <cell r="M3654">
            <v>0</v>
          </cell>
          <cell r="N3654">
            <v>0</v>
          </cell>
          <cell r="P3654">
            <v>0</v>
          </cell>
        </row>
        <row r="3655">
          <cell r="A3655">
            <v>30947</v>
          </cell>
          <cell r="B3655">
            <v>1984</v>
          </cell>
          <cell r="C3655" t="str">
            <v>Sep</v>
          </cell>
          <cell r="D3655">
            <v>22</v>
          </cell>
          <cell r="F3655">
            <v>495</v>
          </cell>
          <cell r="G3655">
            <v>0.98199999999999998</v>
          </cell>
          <cell r="H3655">
            <v>533</v>
          </cell>
          <cell r="I3655">
            <v>1.0569999999999999</v>
          </cell>
          <cell r="J3655">
            <v>70</v>
          </cell>
          <cell r="L3655">
            <v>7.0000000000000007E-2</v>
          </cell>
          <cell r="M3655">
            <v>0</v>
          </cell>
          <cell r="N3655">
            <v>0</v>
          </cell>
          <cell r="P3655">
            <v>0</v>
          </cell>
        </row>
        <row r="3656">
          <cell r="A3656">
            <v>30948</v>
          </cell>
          <cell r="B3656">
            <v>1984</v>
          </cell>
          <cell r="C3656" t="str">
            <v>Sep</v>
          </cell>
          <cell r="D3656">
            <v>23</v>
          </cell>
          <cell r="F3656">
            <v>425</v>
          </cell>
          <cell r="G3656">
            <v>0.84299999999999997</v>
          </cell>
          <cell r="H3656">
            <v>532</v>
          </cell>
          <cell r="I3656">
            <v>1.0549999999999999</v>
          </cell>
          <cell r="J3656">
            <v>70</v>
          </cell>
          <cell r="L3656">
            <v>7.0000000000000007E-2</v>
          </cell>
          <cell r="M3656">
            <v>0</v>
          </cell>
          <cell r="N3656">
            <v>0</v>
          </cell>
          <cell r="P3656">
            <v>0</v>
          </cell>
        </row>
        <row r="3657">
          <cell r="A3657">
            <v>30949</v>
          </cell>
          <cell r="B3657">
            <v>1984</v>
          </cell>
          <cell r="C3657" t="str">
            <v>Sep</v>
          </cell>
          <cell r="D3657">
            <v>24</v>
          </cell>
          <cell r="F3657">
            <v>390</v>
          </cell>
          <cell r="G3657">
            <v>0.77400000000000002</v>
          </cell>
          <cell r="H3657">
            <v>539</v>
          </cell>
          <cell r="I3657">
            <v>1.069</v>
          </cell>
          <cell r="J3657">
            <v>23.3</v>
          </cell>
          <cell r="L3657">
            <v>2.3E-2</v>
          </cell>
          <cell r="M3657">
            <v>0</v>
          </cell>
          <cell r="N3657">
            <v>0</v>
          </cell>
          <cell r="P3657">
            <v>0</v>
          </cell>
        </row>
        <row r="3658">
          <cell r="A3658">
            <v>30950</v>
          </cell>
          <cell r="B3658">
            <v>1984</v>
          </cell>
          <cell r="C3658" t="str">
            <v>Sep</v>
          </cell>
          <cell r="D3658">
            <v>25</v>
          </cell>
          <cell r="F3658">
            <v>385</v>
          </cell>
          <cell r="G3658">
            <v>0.76400000000000001</v>
          </cell>
          <cell r="H3658">
            <v>524</v>
          </cell>
          <cell r="I3658">
            <v>1.0389999999999999</v>
          </cell>
          <cell r="J3658">
            <v>0</v>
          </cell>
          <cell r="L3658">
            <v>0</v>
          </cell>
          <cell r="M3658">
            <v>0</v>
          </cell>
          <cell r="N3658">
            <v>0</v>
          </cell>
          <cell r="P3658">
            <v>0</v>
          </cell>
        </row>
        <row r="3659">
          <cell r="A3659">
            <v>30951</v>
          </cell>
          <cell r="B3659">
            <v>1984</v>
          </cell>
          <cell r="C3659" t="str">
            <v>Sep</v>
          </cell>
          <cell r="D3659">
            <v>26</v>
          </cell>
          <cell r="F3659">
            <v>370</v>
          </cell>
          <cell r="G3659">
            <v>0.73399999999999999</v>
          </cell>
          <cell r="H3659">
            <v>496</v>
          </cell>
          <cell r="I3659">
            <v>0.98399999999999999</v>
          </cell>
          <cell r="J3659">
            <v>0</v>
          </cell>
          <cell r="L3659">
            <v>0</v>
          </cell>
          <cell r="M3659">
            <v>0</v>
          </cell>
          <cell r="N3659">
            <v>0</v>
          </cell>
          <cell r="P3659">
            <v>0</v>
          </cell>
        </row>
        <row r="3660">
          <cell r="A3660">
            <v>30952</v>
          </cell>
          <cell r="B3660">
            <v>1984</v>
          </cell>
          <cell r="C3660" t="str">
            <v>Sep</v>
          </cell>
          <cell r="D3660">
            <v>27</v>
          </cell>
          <cell r="F3660">
            <v>390</v>
          </cell>
          <cell r="G3660">
            <v>0.77400000000000002</v>
          </cell>
          <cell r="H3660">
            <v>486</v>
          </cell>
          <cell r="I3660">
            <v>0.96399999999999997</v>
          </cell>
          <cell r="J3660">
            <v>0</v>
          </cell>
          <cell r="L3660">
            <v>0</v>
          </cell>
          <cell r="M3660">
            <v>0</v>
          </cell>
          <cell r="N3660">
            <v>0</v>
          </cell>
          <cell r="P3660">
            <v>0</v>
          </cell>
        </row>
        <row r="3661">
          <cell r="A3661">
            <v>30953</v>
          </cell>
          <cell r="B3661">
            <v>1984</v>
          </cell>
          <cell r="C3661" t="str">
            <v>Sep</v>
          </cell>
          <cell r="D3661">
            <v>28</v>
          </cell>
          <cell r="F3661">
            <v>360</v>
          </cell>
          <cell r="G3661">
            <v>0.71399999999999997</v>
          </cell>
          <cell r="H3661">
            <v>524</v>
          </cell>
          <cell r="I3661">
            <v>1.0389999999999999</v>
          </cell>
          <cell r="J3661">
            <v>0</v>
          </cell>
          <cell r="L3661">
            <v>0</v>
          </cell>
          <cell r="M3661">
            <v>0</v>
          </cell>
          <cell r="N3661">
            <v>0</v>
          </cell>
          <cell r="P3661">
            <v>0</v>
          </cell>
        </row>
        <row r="3662">
          <cell r="A3662">
            <v>30954</v>
          </cell>
          <cell r="B3662">
            <v>1984</v>
          </cell>
          <cell r="C3662" t="str">
            <v>Sep</v>
          </cell>
          <cell r="D3662">
            <v>29</v>
          </cell>
          <cell r="F3662">
            <v>385</v>
          </cell>
          <cell r="G3662">
            <v>0.76400000000000001</v>
          </cell>
          <cell r="H3662">
            <v>529</v>
          </cell>
          <cell r="I3662">
            <v>1.0489999999999999</v>
          </cell>
          <cell r="J3662">
            <v>0</v>
          </cell>
          <cell r="L3662">
            <v>0</v>
          </cell>
          <cell r="M3662">
            <v>0</v>
          </cell>
          <cell r="N3662">
            <v>0</v>
          </cell>
          <cell r="P3662">
            <v>0</v>
          </cell>
        </row>
        <row r="3663">
          <cell r="A3663">
            <v>30955</v>
          </cell>
          <cell r="B3663">
            <v>1984</v>
          </cell>
          <cell r="C3663" t="str">
            <v>Sep</v>
          </cell>
          <cell r="D3663">
            <v>30</v>
          </cell>
          <cell r="F3663">
            <v>385</v>
          </cell>
          <cell r="G3663">
            <v>0.76400000000000001</v>
          </cell>
          <cell r="H3663">
            <v>530</v>
          </cell>
          <cell r="I3663">
            <v>1.0509999999999999</v>
          </cell>
          <cell r="J3663">
            <v>0</v>
          </cell>
          <cell r="L3663">
            <v>0</v>
          </cell>
          <cell r="M3663">
            <v>0</v>
          </cell>
          <cell r="N3663">
            <v>0</v>
          </cell>
          <cell r="P3663">
            <v>0</v>
          </cell>
        </row>
        <row r="3664">
          <cell r="A3664">
            <v>30956</v>
          </cell>
          <cell r="B3664">
            <v>1984</v>
          </cell>
          <cell r="C3664" t="str">
            <v>Oct</v>
          </cell>
          <cell r="D3664">
            <v>1</v>
          </cell>
          <cell r="F3664">
            <v>345</v>
          </cell>
          <cell r="G3664">
            <v>0.68400000000000005</v>
          </cell>
          <cell r="H3664">
            <v>601</v>
          </cell>
          <cell r="I3664">
            <v>1.1919999999999999</v>
          </cell>
          <cell r="J3664">
            <v>0</v>
          </cell>
          <cell r="L3664">
            <v>0</v>
          </cell>
          <cell r="M3664">
            <v>0</v>
          </cell>
          <cell r="N3664">
            <v>0</v>
          </cell>
          <cell r="P3664">
            <v>0</v>
          </cell>
        </row>
        <row r="3665">
          <cell r="A3665">
            <v>30957</v>
          </cell>
          <cell r="B3665">
            <v>1984</v>
          </cell>
          <cell r="C3665" t="str">
            <v>Oct</v>
          </cell>
          <cell r="D3665">
            <v>2</v>
          </cell>
          <cell r="F3665">
            <v>340</v>
          </cell>
          <cell r="G3665">
            <v>0.67400000000000004</v>
          </cell>
          <cell r="H3665">
            <v>657</v>
          </cell>
          <cell r="I3665">
            <v>1.3029999999999999</v>
          </cell>
          <cell r="J3665">
            <v>0</v>
          </cell>
          <cell r="L3665">
            <v>0</v>
          </cell>
          <cell r="M3665">
            <v>0</v>
          </cell>
          <cell r="N3665">
            <v>0</v>
          </cell>
          <cell r="P3665">
            <v>0</v>
          </cell>
        </row>
        <row r="3666">
          <cell r="A3666">
            <v>30958</v>
          </cell>
          <cell r="B3666">
            <v>1984</v>
          </cell>
          <cell r="C3666" t="str">
            <v>Oct</v>
          </cell>
          <cell r="D3666">
            <v>3</v>
          </cell>
          <cell r="F3666">
            <v>330</v>
          </cell>
          <cell r="G3666">
            <v>0.65500000000000003</v>
          </cell>
          <cell r="H3666">
            <v>643</v>
          </cell>
          <cell r="I3666">
            <v>1.2749999999999999</v>
          </cell>
          <cell r="J3666">
            <v>0</v>
          </cell>
          <cell r="L3666">
            <v>0</v>
          </cell>
          <cell r="M3666">
            <v>0</v>
          </cell>
          <cell r="N3666">
            <v>0</v>
          </cell>
          <cell r="P3666">
            <v>0</v>
          </cell>
        </row>
        <row r="3667">
          <cell r="A3667">
            <v>30959</v>
          </cell>
          <cell r="B3667">
            <v>1984</v>
          </cell>
          <cell r="C3667" t="str">
            <v>Oct</v>
          </cell>
          <cell r="D3667">
            <v>4</v>
          </cell>
          <cell r="F3667">
            <v>310</v>
          </cell>
          <cell r="G3667">
            <v>0.61499999999999999</v>
          </cell>
          <cell r="H3667">
            <v>526</v>
          </cell>
          <cell r="I3667">
            <v>1.0429999999999999</v>
          </cell>
          <cell r="J3667">
            <v>0</v>
          </cell>
          <cell r="L3667">
            <v>0</v>
          </cell>
          <cell r="M3667">
            <v>0</v>
          </cell>
          <cell r="N3667">
            <v>0</v>
          </cell>
          <cell r="P3667">
            <v>0</v>
          </cell>
        </row>
        <row r="3668">
          <cell r="A3668">
            <v>30960</v>
          </cell>
          <cell r="B3668">
            <v>1984</v>
          </cell>
          <cell r="C3668" t="str">
            <v>Oct</v>
          </cell>
          <cell r="D3668">
            <v>5</v>
          </cell>
          <cell r="F3668">
            <v>295</v>
          </cell>
          <cell r="G3668">
            <v>0.58499999999999996</v>
          </cell>
          <cell r="H3668">
            <v>519</v>
          </cell>
          <cell r="I3668">
            <v>1.0289999999999999</v>
          </cell>
          <cell r="J3668">
            <v>0</v>
          </cell>
          <cell r="L3668">
            <v>0</v>
          </cell>
          <cell r="M3668">
            <v>0</v>
          </cell>
          <cell r="N3668">
            <v>0</v>
          </cell>
          <cell r="P3668">
            <v>0</v>
          </cell>
        </row>
        <row r="3669">
          <cell r="A3669">
            <v>30961</v>
          </cell>
          <cell r="B3669">
            <v>1984</v>
          </cell>
          <cell r="C3669" t="str">
            <v>Oct</v>
          </cell>
          <cell r="D3669">
            <v>6</v>
          </cell>
          <cell r="F3669">
            <v>270</v>
          </cell>
          <cell r="G3669">
            <v>0.53600000000000003</v>
          </cell>
          <cell r="H3669">
            <v>548</v>
          </cell>
          <cell r="I3669">
            <v>1.087</v>
          </cell>
          <cell r="J3669">
            <v>0</v>
          </cell>
          <cell r="L3669">
            <v>0</v>
          </cell>
          <cell r="M3669">
            <v>0</v>
          </cell>
          <cell r="N3669">
            <v>0</v>
          </cell>
          <cell r="P3669">
            <v>0</v>
          </cell>
        </row>
        <row r="3670">
          <cell r="A3670">
            <v>30962</v>
          </cell>
          <cell r="B3670">
            <v>1984</v>
          </cell>
          <cell r="C3670" t="str">
            <v>Oct</v>
          </cell>
          <cell r="D3670">
            <v>7</v>
          </cell>
          <cell r="F3670">
            <v>270</v>
          </cell>
          <cell r="G3670">
            <v>0.53600000000000003</v>
          </cell>
          <cell r="H3670">
            <v>528</v>
          </cell>
          <cell r="I3670">
            <v>1.0469999999999999</v>
          </cell>
          <cell r="J3670">
            <v>0</v>
          </cell>
          <cell r="L3670">
            <v>0</v>
          </cell>
          <cell r="M3670">
            <v>0</v>
          </cell>
          <cell r="N3670">
            <v>0</v>
          </cell>
          <cell r="P3670">
            <v>0</v>
          </cell>
        </row>
        <row r="3671">
          <cell r="A3671">
            <v>30963</v>
          </cell>
          <cell r="B3671">
            <v>1984</v>
          </cell>
          <cell r="C3671" t="str">
            <v>Oct</v>
          </cell>
          <cell r="D3671">
            <v>8</v>
          </cell>
          <cell r="F3671">
            <v>260</v>
          </cell>
          <cell r="G3671">
            <v>0.51600000000000001</v>
          </cell>
          <cell r="H3671">
            <v>510</v>
          </cell>
          <cell r="I3671">
            <v>1.012</v>
          </cell>
          <cell r="J3671">
            <v>0</v>
          </cell>
          <cell r="L3671">
            <v>0</v>
          </cell>
          <cell r="M3671">
            <v>0</v>
          </cell>
          <cell r="N3671">
            <v>0</v>
          </cell>
          <cell r="P3671">
            <v>0</v>
          </cell>
        </row>
        <row r="3672">
          <cell r="A3672">
            <v>30964</v>
          </cell>
          <cell r="B3672">
            <v>1984</v>
          </cell>
          <cell r="C3672" t="str">
            <v>Oct</v>
          </cell>
          <cell r="D3672">
            <v>9</v>
          </cell>
          <cell r="F3672">
            <v>265</v>
          </cell>
          <cell r="G3672">
            <v>0.52600000000000002</v>
          </cell>
          <cell r="H3672">
            <v>510</v>
          </cell>
          <cell r="I3672">
            <v>1.012</v>
          </cell>
          <cell r="J3672">
            <v>0</v>
          </cell>
          <cell r="L3672">
            <v>0</v>
          </cell>
          <cell r="M3672">
            <v>0</v>
          </cell>
          <cell r="N3672">
            <v>0</v>
          </cell>
          <cell r="P3672">
            <v>0</v>
          </cell>
        </row>
        <row r="3673">
          <cell r="A3673">
            <v>30965</v>
          </cell>
          <cell r="B3673">
            <v>1984</v>
          </cell>
          <cell r="C3673" t="str">
            <v>Oct</v>
          </cell>
          <cell r="D3673">
            <v>10</v>
          </cell>
          <cell r="F3673">
            <v>270</v>
          </cell>
          <cell r="G3673">
            <v>0.53600000000000003</v>
          </cell>
          <cell r="H3673">
            <v>508</v>
          </cell>
          <cell r="I3673">
            <v>1.008</v>
          </cell>
          <cell r="J3673">
            <v>0</v>
          </cell>
          <cell r="L3673">
            <v>0</v>
          </cell>
          <cell r="M3673">
            <v>0</v>
          </cell>
          <cell r="N3673">
            <v>0</v>
          </cell>
          <cell r="P3673">
            <v>0</v>
          </cell>
        </row>
        <row r="3674">
          <cell r="A3674">
            <v>30966</v>
          </cell>
          <cell r="B3674">
            <v>1984</v>
          </cell>
          <cell r="C3674" t="str">
            <v>Oct</v>
          </cell>
          <cell r="D3674">
            <v>11</v>
          </cell>
          <cell r="F3674">
            <v>255</v>
          </cell>
          <cell r="G3674">
            <v>0.50600000000000001</v>
          </cell>
          <cell r="H3674">
            <v>505</v>
          </cell>
          <cell r="I3674">
            <v>1.002</v>
          </cell>
          <cell r="J3674">
            <v>0</v>
          </cell>
          <cell r="L3674">
            <v>0</v>
          </cell>
          <cell r="M3674">
            <v>0</v>
          </cell>
          <cell r="N3674">
            <v>0</v>
          </cell>
          <cell r="P3674">
            <v>0</v>
          </cell>
        </row>
        <row r="3675">
          <cell r="A3675">
            <v>30967</v>
          </cell>
          <cell r="B3675">
            <v>1984</v>
          </cell>
          <cell r="C3675" t="str">
            <v>Oct</v>
          </cell>
          <cell r="D3675">
            <v>12</v>
          </cell>
          <cell r="F3675">
            <v>235</v>
          </cell>
          <cell r="G3675">
            <v>0.46600000000000003</v>
          </cell>
          <cell r="H3675">
            <v>512</v>
          </cell>
          <cell r="I3675">
            <v>1.016</v>
          </cell>
          <cell r="J3675">
            <v>0</v>
          </cell>
          <cell r="L3675">
            <v>0</v>
          </cell>
          <cell r="M3675">
            <v>0</v>
          </cell>
          <cell r="N3675">
            <v>0</v>
          </cell>
          <cell r="P3675">
            <v>0</v>
          </cell>
        </row>
        <row r="3676">
          <cell r="A3676">
            <v>30968</v>
          </cell>
          <cell r="B3676">
            <v>1984</v>
          </cell>
          <cell r="C3676" t="str">
            <v>Oct</v>
          </cell>
          <cell r="D3676">
            <v>13</v>
          </cell>
          <cell r="F3676">
            <v>230</v>
          </cell>
          <cell r="G3676">
            <v>0.45600000000000002</v>
          </cell>
          <cell r="H3676">
            <v>319</v>
          </cell>
          <cell r="I3676">
            <v>0.63300000000000001</v>
          </cell>
          <cell r="J3676">
            <v>0</v>
          </cell>
          <cell r="L3676">
            <v>0</v>
          </cell>
          <cell r="M3676">
            <v>0</v>
          </cell>
          <cell r="N3676">
            <v>0</v>
          </cell>
          <cell r="P3676">
            <v>0</v>
          </cell>
        </row>
        <row r="3677">
          <cell r="A3677">
            <v>30969</v>
          </cell>
          <cell r="B3677">
            <v>1984</v>
          </cell>
          <cell r="C3677" t="str">
            <v>Oct</v>
          </cell>
          <cell r="D3677">
            <v>14</v>
          </cell>
          <cell r="F3677">
            <v>215</v>
          </cell>
          <cell r="G3677">
            <v>0.42599999999999999</v>
          </cell>
          <cell r="H3677">
            <v>263</v>
          </cell>
          <cell r="I3677">
            <v>0.52200000000000002</v>
          </cell>
          <cell r="J3677">
            <v>0</v>
          </cell>
          <cell r="L3677">
            <v>0</v>
          </cell>
          <cell r="M3677">
            <v>0</v>
          </cell>
          <cell r="N3677">
            <v>0</v>
          </cell>
          <cell r="P3677">
            <v>0</v>
          </cell>
        </row>
        <row r="3678">
          <cell r="A3678">
            <v>30970</v>
          </cell>
          <cell r="B3678">
            <v>1984</v>
          </cell>
          <cell r="C3678" t="str">
            <v>Oct</v>
          </cell>
          <cell r="D3678">
            <v>15</v>
          </cell>
          <cell r="F3678">
            <v>215</v>
          </cell>
          <cell r="G3678">
            <v>0.42599999999999999</v>
          </cell>
          <cell r="H3678">
            <v>269</v>
          </cell>
          <cell r="I3678">
            <v>0.53400000000000003</v>
          </cell>
          <cell r="J3678">
            <v>0</v>
          </cell>
          <cell r="L3678">
            <v>0</v>
          </cell>
          <cell r="M3678">
            <v>0</v>
          </cell>
          <cell r="N3678">
            <v>0</v>
          </cell>
          <cell r="P3678">
            <v>0</v>
          </cell>
        </row>
        <row r="3679">
          <cell r="A3679">
            <v>30971</v>
          </cell>
          <cell r="B3679">
            <v>1984</v>
          </cell>
          <cell r="C3679" t="str">
            <v>Oct</v>
          </cell>
          <cell r="D3679">
            <v>16</v>
          </cell>
          <cell r="E3679" t="str">
            <v>A Canal was 774 cfs, marked as "Testing and calibration".  Not true demand expression, change to 215 cfs for demand analysis.</v>
          </cell>
          <cell r="F3679">
            <v>215</v>
          </cell>
          <cell r="G3679">
            <v>0.42599999999999999</v>
          </cell>
          <cell r="H3679">
            <v>283</v>
          </cell>
          <cell r="I3679">
            <v>0.56100000000000005</v>
          </cell>
          <cell r="J3679">
            <v>0</v>
          </cell>
          <cell r="L3679">
            <v>0</v>
          </cell>
          <cell r="M3679">
            <v>0</v>
          </cell>
          <cell r="N3679">
            <v>0</v>
          </cell>
          <cell r="P3679">
            <v>0</v>
          </cell>
        </row>
        <row r="3680">
          <cell r="A3680">
            <v>30972</v>
          </cell>
          <cell r="B3680">
            <v>1984</v>
          </cell>
          <cell r="C3680" t="str">
            <v>Oct</v>
          </cell>
          <cell r="D3680">
            <v>17</v>
          </cell>
          <cell r="E3680" t="str">
            <v>A Canal was 771 cfs, marked as "Testing and calibration".  Not true demand expression, change to 215 cfs for demand analysis.</v>
          </cell>
          <cell r="F3680">
            <v>215</v>
          </cell>
          <cell r="G3680">
            <v>0.42599999999999999</v>
          </cell>
          <cell r="H3680">
            <v>594</v>
          </cell>
          <cell r="I3680">
            <v>1.1779999999999999</v>
          </cell>
          <cell r="J3680">
            <v>0</v>
          </cell>
          <cell r="L3680">
            <v>0</v>
          </cell>
          <cell r="M3680">
            <v>0</v>
          </cell>
          <cell r="N3680">
            <v>0</v>
          </cell>
          <cell r="P3680">
            <v>0</v>
          </cell>
        </row>
        <row r="3681">
          <cell r="A3681">
            <v>30973</v>
          </cell>
          <cell r="B3681">
            <v>1984</v>
          </cell>
          <cell r="C3681" t="str">
            <v>Oct</v>
          </cell>
          <cell r="D3681">
            <v>18</v>
          </cell>
          <cell r="E3681" t="str">
            <v>A Canal was 100 cfs, marked as "Testing and calibration".  Retain unchanged for demand analysis.</v>
          </cell>
          <cell r="F3681">
            <v>215</v>
          </cell>
          <cell r="G3681">
            <v>0.42599999999999999</v>
          </cell>
          <cell r="H3681">
            <v>811</v>
          </cell>
          <cell r="I3681">
            <v>1.609</v>
          </cell>
          <cell r="J3681">
            <v>0</v>
          </cell>
          <cell r="L3681">
            <v>0</v>
          </cell>
          <cell r="M3681">
            <v>0</v>
          </cell>
          <cell r="N3681">
            <v>0</v>
          </cell>
          <cell r="P3681">
            <v>0</v>
          </cell>
        </row>
        <row r="3682">
          <cell r="A3682">
            <v>30974</v>
          </cell>
          <cell r="B3682">
            <v>1984</v>
          </cell>
          <cell r="C3682" t="str">
            <v>Oct</v>
          </cell>
          <cell r="D3682">
            <v>19</v>
          </cell>
          <cell r="E3682" t="str">
            <v>A Canal was 450 cfs, marked as "Testing and calibration".  Not true demand expression, change to 215 cfs for demand analysis.</v>
          </cell>
          <cell r="F3682">
            <v>100</v>
          </cell>
          <cell r="G3682">
            <v>0.19800000000000001</v>
          </cell>
          <cell r="H3682">
            <v>723</v>
          </cell>
          <cell r="I3682">
            <v>1.4339999999999999</v>
          </cell>
          <cell r="J3682">
            <v>0</v>
          </cell>
          <cell r="L3682">
            <v>0</v>
          </cell>
          <cell r="M3682">
            <v>0</v>
          </cell>
          <cell r="N3682">
            <v>0</v>
          </cell>
          <cell r="P3682">
            <v>0</v>
          </cell>
        </row>
        <row r="3683">
          <cell r="A3683">
            <v>30975</v>
          </cell>
          <cell r="B3683">
            <v>1984</v>
          </cell>
          <cell r="C3683" t="str">
            <v>Oct</v>
          </cell>
          <cell r="D3683">
            <v>20</v>
          </cell>
          <cell r="F3683">
            <v>0</v>
          </cell>
          <cell r="G3683">
            <v>0</v>
          </cell>
          <cell r="H3683">
            <v>646</v>
          </cell>
          <cell r="I3683">
            <v>1.2809999999999999</v>
          </cell>
          <cell r="J3683">
            <v>0</v>
          </cell>
          <cell r="L3683">
            <v>0</v>
          </cell>
          <cell r="M3683">
            <v>0</v>
          </cell>
          <cell r="N3683">
            <v>0</v>
          </cell>
          <cell r="P3683">
            <v>0</v>
          </cell>
        </row>
        <row r="3684">
          <cell r="A3684">
            <v>30976</v>
          </cell>
          <cell r="B3684">
            <v>1984</v>
          </cell>
          <cell r="C3684" t="str">
            <v>Oct</v>
          </cell>
          <cell r="D3684">
            <v>21</v>
          </cell>
          <cell r="F3684">
            <v>0</v>
          </cell>
          <cell r="G3684">
            <v>0</v>
          </cell>
          <cell r="H3684">
            <v>576</v>
          </cell>
          <cell r="I3684">
            <v>1.1419999999999999</v>
          </cell>
          <cell r="J3684">
            <v>0</v>
          </cell>
          <cell r="L3684">
            <v>0</v>
          </cell>
          <cell r="M3684">
            <v>0</v>
          </cell>
          <cell r="N3684">
            <v>0</v>
          </cell>
          <cell r="P3684">
            <v>0</v>
          </cell>
        </row>
        <row r="3685">
          <cell r="A3685">
            <v>30977</v>
          </cell>
          <cell r="B3685">
            <v>1984</v>
          </cell>
          <cell r="C3685" t="str">
            <v>Oct</v>
          </cell>
          <cell r="D3685">
            <v>22</v>
          </cell>
          <cell r="F3685">
            <v>0</v>
          </cell>
          <cell r="G3685">
            <v>0</v>
          </cell>
          <cell r="H3685">
            <v>528</v>
          </cell>
          <cell r="I3685">
            <v>1.0469999999999999</v>
          </cell>
          <cell r="J3685">
            <v>0</v>
          </cell>
          <cell r="L3685">
            <v>0</v>
          </cell>
          <cell r="M3685">
            <v>0</v>
          </cell>
          <cell r="N3685">
            <v>0</v>
          </cell>
          <cell r="P3685">
            <v>0</v>
          </cell>
        </row>
        <row r="3686">
          <cell r="A3686">
            <v>30978</v>
          </cell>
          <cell r="B3686">
            <v>1984</v>
          </cell>
          <cell r="C3686" t="str">
            <v>Oct</v>
          </cell>
          <cell r="D3686">
            <v>23</v>
          </cell>
          <cell r="F3686">
            <v>0</v>
          </cell>
          <cell r="G3686">
            <v>0</v>
          </cell>
          <cell r="H3686">
            <v>592</v>
          </cell>
          <cell r="I3686">
            <v>1.1739999999999999</v>
          </cell>
          <cell r="J3686">
            <v>0</v>
          </cell>
          <cell r="L3686">
            <v>0</v>
          </cell>
          <cell r="M3686">
            <v>0</v>
          </cell>
          <cell r="N3686">
            <v>0</v>
          </cell>
          <cell r="P3686">
            <v>0</v>
          </cell>
        </row>
        <row r="3687">
          <cell r="A3687">
            <v>30979</v>
          </cell>
          <cell r="B3687">
            <v>1984</v>
          </cell>
          <cell r="C3687" t="str">
            <v>Oct</v>
          </cell>
          <cell r="D3687">
            <v>24</v>
          </cell>
          <cell r="F3687">
            <v>0</v>
          </cell>
          <cell r="G3687">
            <v>0</v>
          </cell>
          <cell r="H3687">
            <v>527</v>
          </cell>
          <cell r="I3687">
            <v>1.0449999999999999</v>
          </cell>
          <cell r="J3687">
            <v>0</v>
          </cell>
          <cell r="L3687">
            <v>0</v>
          </cell>
          <cell r="M3687">
            <v>0</v>
          </cell>
          <cell r="N3687">
            <v>0</v>
          </cell>
          <cell r="P3687">
            <v>0</v>
          </cell>
        </row>
        <row r="3688">
          <cell r="A3688">
            <v>30980</v>
          </cell>
          <cell r="B3688">
            <v>1984</v>
          </cell>
          <cell r="C3688" t="str">
            <v>Oct</v>
          </cell>
          <cell r="D3688">
            <v>25</v>
          </cell>
          <cell r="F3688">
            <v>0</v>
          </cell>
          <cell r="G3688">
            <v>0</v>
          </cell>
          <cell r="H3688">
            <v>511</v>
          </cell>
          <cell r="I3688">
            <v>1.014</v>
          </cell>
          <cell r="J3688">
            <v>0</v>
          </cell>
          <cell r="L3688">
            <v>0</v>
          </cell>
          <cell r="M3688">
            <v>0</v>
          </cell>
          <cell r="N3688">
            <v>0</v>
          </cell>
          <cell r="P3688">
            <v>0</v>
          </cell>
        </row>
        <row r="3689">
          <cell r="A3689">
            <v>30981</v>
          </cell>
          <cell r="B3689">
            <v>1984</v>
          </cell>
          <cell r="C3689" t="str">
            <v>Oct</v>
          </cell>
          <cell r="D3689">
            <v>26</v>
          </cell>
          <cell r="F3689">
            <v>0</v>
          </cell>
          <cell r="G3689">
            <v>0</v>
          </cell>
          <cell r="H3689">
            <v>518</v>
          </cell>
          <cell r="I3689">
            <v>1.0269999999999999</v>
          </cell>
          <cell r="J3689">
            <v>0</v>
          </cell>
          <cell r="L3689">
            <v>0</v>
          </cell>
          <cell r="M3689">
            <v>0</v>
          </cell>
          <cell r="N3689">
            <v>0</v>
          </cell>
          <cell r="P3689">
            <v>0</v>
          </cell>
        </row>
        <row r="3690">
          <cell r="A3690">
            <v>30982</v>
          </cell>
          <cell r="B3690">
            <v>1984</v>
          </cell>
          <cell r="C3690" t="str">
            <v>Oct</v>
          </cell>
          <cell r="D3690">
            <v>27</v>
          </cell>
          <cell r="F3690">
            <v>0</v>
          </cell>
          <cell r="G3690">
            <v>0</v>
          </cell>
          <cell r="H3690">
            <v>555</v>
          </cell>
          <cell r="I3690">
            <v>1.101</v>
          </cell>
          <cell r="J3690">
            <v>0</v>
          </cell>
          <cell r="L3690">
            <v>0</v>
          </cell>
          <cell r="M3690">
            <v>0</v>
          </cell>
          <cell r="N3690">
            <v>0</v>
          </cell>
          <cell r="P3690">
            <v>0</v>
          </cell>
        </row>
        <row r="3691">
          <cell r="A3691">
            <v>30983</v>
          </cell>
          <cell r="B3691">
            <v>1984</v>
          </cell>
          <cell r="C3691" t="str">
            <v>Oct</v>
          </cell>
          <cell r="D3691">
            <v>28</v>
          </cell>
          <cell r="F3691">
            <v>0</v>
          </cell>
          <cell r="G3691">
            <v>0</v>
          </cell>
          <cell r="H3691">
            <v>546</v>
          </cell>
          <cell r="I3691">
            <v>1.083</v>
          </cell>
          <cell r="J3691">
            <v>0</v>
          </cell>
          <cell r="L3691">
            <v>0</v>
          </cell>
          <cell r="M3691">
            <v>0</v>
          </cell>
          <cell r="N3691">
            <v>0</v>
          </cell>
          <cell r="P3691">
            <v>0</v>
          </cell>
        </row>
        <row r="3692">
          <cell r="A3692">
            <v>30984</v>
          </cell>
          <cell r="B3692">
            <v>1984</v>
          </cell>
          <cell r="C3692" t="str">
            <v>Oct</v>
          </cell>
          <cell r="D3692">
            <v>29</v>
          </cell>
          <cell r="F3692">
            <v>0</v>
          </cell>
          <cell r="G3692">
            <v>0</v>
          </cell>
          <cell r="H3692">
            <v>548</v>
          </cell>
          <cell r="I3692">
            <v>1.087</v>
          </cell>
          <cell r="J3692">
            <v>0</v>
          </cell>
          <cell r="L3692">
            <v>0</v>
          </cell>
          <cell r="M3692">
            <v>0</v>
          </cell>
          <cell r="N3692">
            <v>0</v>
          </cell>
          <cell r="P3692">
            <v>0</v>
          </cell>
        </row>
        <row r="3693">
          <cell r="A3693">
            <v>30985</v>
          </cell>
          <cell r="B3693">
            <v>1984</v>
          </cell>
          <cell r="C3693" t="str">
            <v>Oct</v>
          </cell>
          <cell r="D3693">
            <v>30</v>
          </cell>
          <cell r="F3693">
            <v>0</v>
          </cell>
          <cell r="G3693">
            <v>0</v>
          </cell>
          <cell r="H3693">
            <v>537</v>
          </cell>
          <cell r="I3693">
            <v>1.0649999999999999</v>
          </cell>
          <cell r="J3693">
            <v>0</v>
          </cell>
          <cell r="L3693">
            <v>0</v>
          </cell>
          <cell r="M3693">
            <v>0</v>
          </cell>
          <cell r="N3693">
            <v>0</v>
          </cell>
          <cell r="P3693">
            <v>0</v>
          </cell>
        </row>
        <row r="3694">
          <cell r="A3694">
            <v>30986</v>
          </cell>
          <cell r="B3694">
            <v>1984</v>
          </cell>
          <cell r="C3694" t="str">
            <v>Oct</v>
          </cell>
          <cell r="D3694">
            <v>31</v>
          </cell>
          <cell r="F3694">
            <v>0</v>
          </cell>
          <cell r="G3694">
            <v>0</v>
          </cell>
          <cell r="H3694">
            <v>546</v>
          </cell>
          <cell r="I3694">
            <v>1.083</v>
          </cell>
          <cell r="J3694">
            <v>0</v>
          </cell>
          <cell r="L3694">
            <v>0</v>
          </cell>
          <cell r="M3694">
            <v>0</v>
          </cell>
          <cell r="N3694">
            <v>0</v>
          </cell>
          <cell r="P3694">
            <v>0</v>
          </cell>
        </row>
        <row r="3695">
          <cell r="A3695">
            <v>30987</v>
          </cell>
          <cell r="B3695">
            <v>1984</v>
          </cell>
          <cell r="C3695" t="str">
            <v>Nov</v>
          </cell>
          <cell r="D3695">
            <v>1</v>
          </cell>
          <cell r="F3695">
            <v>0</v>
          </cell>
          <cell r="G3695">
            <v>0</v>
          </cell>
          <cell r="H3695">
            <v>530</v>
          </cell>
          <cell r="I3695">
            <v>1.0509999999999999</v>
          </cell>
          <cell r="J3695">
            <v>0</v>
          </cell>
          <cell r="L3695">
            <v>0</v>
          </cell>
          <cell r="M3695">
            <v>0</v>
          </cell>
          <cell r="N3695">
            <v>0</v>
          </cell>
          <cell r="P3695">
            <v>0</v>
          </cell>
        </row>
        <row r="3696">
          <cell r="A3696">
            <v>30988</v>
          </cell>
          <cell r="B3696">
            <v>1984</v>
          </cell>
          <cell r="C3696" t="str">
            <v>Nov</v>
          </cell>
          <cell r="D3696">
            <v>2</v>
          </cell>
          <cell r="F3696">
            <v>0</v>
          </cell>
          <cell r="G3696">
            <v>0</v>
          </cell>
          <cell r="H3696">
            <v>541</v>
          </cell>
          <cell r="I3696">
            <v>1.073</v>
          </cell>
          <cell r="J3696">
            <v>0</v>
          </cell>
          <cell r="L3696">
            <v>0</v>
          </cell>
          <cell r="M3696">
            <v>0</v>
          </cell>
          <cell r="N3696">
            <v>0</v>
          </cell>
          <cell r="P3696">
            <v>0</v>
          </cell>
        </row>
        <row r="3697">
          <cell r="A3697">
            <v>30989</v>
          </cell>
          <cell r="B3697">
            <v>1984</v>
          </cell>
          <cell r="C3697" t="str">
            <v>Nov</v>
          </cell>
          <cell r="D3697">
            <v>3</v>
          </cell>
          <cell r="F3697">
            <v>0</v>
          </cell>
          <cell r="G3697">
            <v>0</v>
          </cell>
          <cell r="H3697">
            <v>620</v>
          </cell>
          <cell r="I3697">
            <v>1.23</v>
          </cell>
          <cell r="J3697">
            <v>0</v>
          </cell>
          <cell r="L3697">
            <v>0</v>
          </cell>
          <cell r="M3697">
            <v>0</v>
          </cell>
          <cell r="N3697">
            <v>0</v>
          </cell>
          <cell r="P3697">
            <v>0</v>
          </cell>
        </row>
        <row r="3698">
          <cell r="A3698">
            <v>30990</v>
          </cell>
          <cell r="B3698">
            <v>1984</v>
          </cell>
          <cell r="C3698" t="str">
            <v>Nov</v>
          </cell>
          <cell r="D3698">
            <v>4</v>
          </cell>
          <cell r="F3698">
            <v>0</v>
          </cell>
          <cell r="G3698">
            <v>0</v>
          </cell>
          <cell r="H3698">
            <v>313</v>
          </cell>
          <cell r="I3698">
            <v>0.621</v>
          </cell>
          <cell r="J3698">
            <v>0</v>
          </cell>
          <cell r="L3698">
            <v>0</v>
          </cell>
          <cell r="M3698">
            <v>0</v>
          </cell>
          <cell r="N3698">
            <v>0</v>
          </cell>
          <cell r="P3698">
            <v>0</v>
          </cell>
        </row>
        <row r="3699">
          <cell r="A3699">
            <v>30991</v>
          </cell>
          <cell r="B3699">
            <v>1984</v>
          </cell>
          <cell r="C3699" t="str">
            <v>Nov</v>
          </cell>
          <cell r="D3699">
            <v>5</v>
          </cell>
          <cell r="F3699">
            <v>0</v>
          </cell>
          <cell r="G3699">
            <v>0</v>
          </cell>
          <cell r="H3699">
            <v>192</v>
          </cell>
          <cell r="I3699">
            <v>0.38100000000000001</v>
          </cell>
          <cell r="J3699">
            <v>0</v>
          </cell>
          <cell r="L3699">
            <v>0</v>
          </cell>
          <cell r="M3699">
            <v>0</v>
          </cell>
          <cell r="N3699">
            <v>0</v>
          </cell>
          <cell r="P3699">
            <v>0</v>
          </cell>
        </row>
        <row r="3700">
          <cell r="A3700">
            <v>30992</v>
          </cell>
          <cell r="B3700">
            <v>1984</v>
          </cell>
          <cell r="C3700" t="str">
            <v>Nov</v>
          </cell>
          <cell r="D3700">
            <v>6</v>
          </cell>
          <cell r="F3700">
            <v>0</v>
          </cell>
          <cell r="G3700">
            <v>0</v>
          </cell>
          <cell r="H3700">
            <v>178</v>
          </cell>
          <cell r="I3700">
            <v>0.35299999999999998</v>
          </cell>
          <cell r="J3700">
            <v>0</v>
          </cell>
          <cell r="L3700">
            <v>0</v>
          </cell>
          <cell r="M3700">
            <v>0</v>
          </cell>
          <cell r="N3700">
            <v>0</v>
          </cell>
          <cell r="P3700">
            <v>0</v>
          </cell>
        </row>
        <row r="3701">
          <cell r="A3701">
            <v>30993</v>
          </cell>
          <cell r="B3701">
            <v>1984</v>
          </cell>
          <cell r="C3701" t="str">
            <v>Nov</v>
          </cell>
          <cell r="D3701">
            <v>7</v>
          </cell>
          <cell r="F3701">
            <v>0</v>
          </cell>
          <cell r="G3701">
            <v>0</v>
          </cell>
          <cell r="H3701">
            <v>182</v>
          </cell>
          <cell r="I3701">
            <v>0.36099999999999999</v>
          </cell>
          <cell r="J3701">
            <v>0</v>
          </cell>
          <cell r="L3701">
            <v>0</v>
          </cell>
          <cell r="M3701">
            <v>0</v>
          </cell>
          <cell r="N3701">
            <v>0</v>
          </cell>
          <cell r="P3701">
            <v>0</v>
          </cell>
        </row>
        <row r="3702">
          <cell r="A3702">
            <v>30994</v>
          </cell>
          <cell r="B3702">
            <v>1984</v>
          </cell>
          <cell r="C3702" t="str">
            <v>Nov</v>
          </cell>
          <cell r="D3702">
            <v>8</v>
          </cell>
          <cell r="F3702">
            <v>0</v>
          </cell>
          <cell r="G3702">
            <v>0</v>
          </cell>
          <cell r="H3702">
            <v>188</v>
          </cell>
          <cell r="I3702">
            <v>0.373</v>
          </cell>
          <cell r="J3702">
            <v>0</v>
          </cell>
          <cell r="L3702">
            <v>0</v>
          </cell>
          <cell r="M3702">
            <v>0</v>
          </cell>
          <cell r="N3702">
            <v>0</v>
          </cell>
          <cell r="P3702">
            <v>0</v>
          </cell>
        </row>
        <row r="3703">
          <cell r="A3703">
            <v>30995</v>
          </cell>
          <cell r="B3703">
            <v>1984</v>
          </cell>
          <cell r="C3703" t="str">
            <v>Nov</v>
          </cell>
          <cell r="D3703">
            <v>9</v>
          </cell>
          <cell r="F3703">
            <v>0</v>
          </cell>
          <cell r="G3703">
            <v>0</v>
          </cell>
          <cell r="H3703">
            <v>197</v>
          </cell>
          <cell r="I3703">
            <v>0.39100000000000001</v>
          </cell>
          <cell r="J3703">
            <v>0</v>
          </cell>
          <cell r="L3703">
            <v>0</v>
          </cell>
          <cell r="M3703">
            <v>0</v>
          </cell>
          <cell r="N3703">
            <v>0</v>
          </cell>
          <cell r="P3703">
            <v>0</v>
          </cell>
        </row>
        <row r="3704">
          <cell r="A3704">
            <v>30996</v>
          </cell>
          <cell r="B3704">
            <v>1984</v>
          </cell>
          <cell r="C3704" t="str">
            <v>Nov</v>
          </cell>
          <cell r="D3704">
            <v>10</v>
          </cell>
          <cell r="F3704">
            <v>0</v>
          </cell>
          <cell r="G3704">
            <v>0</v>
          </cell>
          <cell r="H3704">
            <v>197</v>
          </cell>
          <cell r="I3704">
            <v>0.39100000000000001</v>
          </cell>
          <cell r="J3704">
            <v>0</v>
          </cell>
          <cell r="L3704">
            <v>0</v>
          </cell>
          <cell r="M3704">
            <v>0</v>
          </cell>
          <cell r="N3704">
            <v>0</v>
          </cell>
          <cell r="P3704">
            <v>0</v>
          </cell>
        </row>
        <row r="3705">
          <cell r="A3705">
            <v>30997</v>
          </cell>
          <cell r="B3705">
            <v>1984</v>
          </cell>
          <cell r="C3705" t="str">
            <v>Nov</v>
          </cell>
          <cell r="D3705">
            <v>11</v>
          </cell>
          <cell r="F3705">
            <v>0</v>
          </cell>
          <cell r="G3705">
            <v>0</v>
          </cell>
          <cell r="H3705">
            <v>246</v>
          </cell>
          <cell r="I3705">
            <v>0.48799999999999999</v>
          </cell>
          <cell r="J3705">
            <v>0</v>
          </cell>
          <cell r="L3705">
            <v>0</v>
          </cell>
          <cell r="M3705">
            <v>0</v>
          </cell>
          <cell r="N3705">
            <v>0</v>
          </cell>
          <cell r="P3705">
            <v>0</v>
          </cell>
        </row>
        <row r="3706">
          <cell r="A3706">
            <v>30998</v>
          </cell>
          <cell r="B3706">
            <v>1984</v>
          </cell>
          <cell r="C3706" t="str">
            <v>Nov</v>
          </cell>
          <cell r="D3706">
            <v>12</v>
          </cell>
          <cell r="F3706">
            <v>0</v>
          </cell>
          <cell r="G3706">
            <v>0</v>
          </cell>
          <cell r="H3706">
            <v>408</v>
          </cell>
          <cell r="I3706">
            <v>0.80900000000000005</v>
          </cell>
          <cell r="J3706">
            <v>0</v>
          </cell>
          <cell r="L3706">
            <v>0</v>
          </cell>
          <cell r="M3706">
            <v>0</v>
          </cell>
          <cell r="N3706">
            <v>0</v>
          </cell>
          <cell r="P3706">
            <v>0</v>
          </cell>
        </row>
        <row r="3707">
          <cell r="A3707">
            <v>30999</v>
          </cell>
          <cell r="B3707">
            <v>1984</v>
          </cell>
          <cell r="C3707" t="str">
            <v>Nov</v>
          </cell>
          <cell r="D3707">
            <v>13</v>
          </cell>
          <cell r="F3707">
            <v>0</v>
          </cell>
          <cell r="G3707">
            <v>0</v>
          </cell>
          <cell r="H3707">
            <v>313</v>
          </cell>
          <cell r="I3707">
            <v>0.621</v>
          </cell>
          <cell r="J3707">
            <v>0</v>
          </cell>
          <cell r="L3707">
            <v>0</v>
          </cell>
          <cell r="M3707">
            <v>0</v>
          </cell>
          <cell r="N3707">
            <v>0</v>
          </cell>
          <cell r="P3707">
            <v>0</v>
          </cell>
        </row>
        <row r="3708">
          <cell r="A3708">
            <v>31000</v>
          </cell>
          <cell r="B3708">
            <v>1984</v>
          </cell>
          <cell r="C3708" t="str">
            <v>Nov</v>
          </cell>
          <cell r="D3708">
            <v>14</v>
          </cell>
          <cell r="F3708">
            <v>0</v>
          </cell>
          <cell r="G3708">
            <v>0</v>
          </cell>
          <cell r="H3708">
            <v>335</v>
          </cell>
          <cell r="I3708">
            <v>0.66400000000000003</v>
          </cell>
          <cell r="J3708">
            <v>0</v>
          </cell>
          <cell r="L3708">
            <v>0</v>
          </cell>
          <cell r="M3708">
            <v>0</v>
          </cell>
          <cell r="N3708">
            <v>0</v>
          </cell>
          <cell r="P3708">
            <v>0</v>
          </cell>
        </row>
        <row r="3709">
          <cell r="A3709">
            <v>31001</v>
          </cell>
          <cell r="B3709">
            <v>1984</v>
          </cell>
          <cell r="C3709" t="str">
            <v>Nov</v>
          </cell>
          <cell r="D3709">
            <v>15</v>
          </cell>
          <cell r="F3709">
            <v>0</v>
          </cell>
          <cell r="G3709">
            <v>0</v>
          </cell>
          <cell r="H3709">
            <v>370</v>
          </cell>
          <cell r="I3709">
            <v>0.73399999999999999</v>
          </cell>
          <cell r="J3709">
            <v>0</v>
          </cell>
          <cell r="L3709">
            <v>0</v>
          </cell>
          <cell r="M3709">
            <v>0</v>
          </cell>
          <cell r="N3709">
            <v>0</v>
          </cell>
          <cell r="P3709">
            <v>0</v>
          </cell>
        </row>
        <row r="3710">
          <cell r="A3710">
            <v>31002</v>
          </cell>
          <cell r="B3710">
            <v>1984</v>
          </cell>
          <cell r="C3710" t="str">
            <v>Nov</v>
          </cell>
          <cell r="D3710">
            <v>16</v>
          </cell>
          <cell r="F3710">
            <v>0</v>
          </cell>
          <cell r="G3710">
            <v>0</v>
          </cell>
          <cell r="H3710">
            <v>347</v>
          </cell>
          <cell r="I3710">
            <v>0.68799999999999994</v>
          </cell>
          <cell r="J3710">
            <v>0</v>
          </cell>
          <cell r="L3710">
            <v>0</v>
          </cell>
          <cell r="M3710">
            <v>0</v>
          </cell>
          <cell r="N3710">
            <v>0</v>
          </cell>
          <cell r="P3710">
            <v>0</v>
          </cell>
        </row>
        <row r="3711">
          <cell r="A3711">
            <v>31003</v>
          </cell>
          <cell r="B3711">
            <v>1984</v>
          </cell>
          <cell r="C3711" t="str">
            <v>Nov</v>
          </cell>
          <cell r="D3711">
            <v>17</v>
          </cell>
          <cell r="F3711">
            <v>0</v>
          </cell>
          <cell r="G3711">
            <v>0</v>
          </cell>
          <cell r="H3711">
            <v>260</v>
          </cell>
          <cell r="I3711">
            <v>0.51600000000000001</v>
          </cell>
          <cell r="J3711">
            <v>0</v>
          </cell>
          <cell r="L3711">
            <v>0</v>
          </cell>
          <cell r="M3711">
            <v>0</v>
          </cell>
          <cell r="N3711">
            <v>0</v>
          </cell>
          <cell r="P3711">
            <v>0</v>
          </cell>
        </row>
        <row r="3712">
          <cell r="A3712">
            <v>31004</v>
          </cell>
          <cell r="B3712">
            <v>1984</v>
          </cell>
          <cell r="C3712" t="str">
            <v>Nov</v>
          </cell>
          <cell r="D3712">
            <v>18</v>
          </cell>
          <cell r="F3712">
            <v>0</v>
          </cell>
          <cell r="G3712">
            <v>0</v>
          </cell>
          <cell r="H3712">
            <v>253</v>
          </cell>
          <cell r="I3712">
            <v>0.502</v>
          </cell>
          <cell r="J3712">
            <v>0</v>
          </cell>
          <cell r="L3712">
            <v>0</v>
          </cell>
          <cell r="M3712">
            <v>0</v>
          </cell>
          <cell r="N3712">
            <v>0</v>
          </cell>
          <cell r="P3712">
            <v>0</v>
          </cell>
        </row>
        <row r="3713">
          <cell r="A3713">
            <v>31005</v>
          </cell>
          <cell r="B3713">
            <v>1984</v>
          </cell>
          <cell r="C3713" t="str">
            <v>Nov</v>
          </cell>
          <cell r="D3713">
            <v>19</v>
          </cell>
          <cell r="F3713">
            <v>0</v>
          </cell>
          <cell r="G3713">
            <v>0</v>
          </cell>
          <cell r="H3713">
            <v>238</v>
          </cell>
          <cell r="I3713">
            <v>0.47199999999999998</v>
          </cell>
          <cell r="J3713">
            <v>0</v>
          </cell>
          <cell r="L3713">
            <v>0</v>
          </cell>
          <cell r="M3713">
            <v>0</v>
          </cell>
          <cell r="N3713">
            <v>0</v>
          </cell>
          <cell r="P3713">
            <v>0</v>
          </cell>
        </row>
        <row r="3714">
          <cell r="A3714">
            <v>31006</v>
          </cell>
          <cell r="B3714">
            <v>1984</v>
          </cell>
          <cell r="C3714" t="str">
            <v>Nov</v>
          </cell>
          <cell r="D3714">
            <v>20</v>
          </cell>
          <cell r="F3714">
            <v>0</v>
          </cell>
          <cell r="G3714">
            <v>0</v>
          </cell>
          <cell r="H3714">
            <v>229</v>
          </cell>
          <cell r="I3714">
            <v>0.45400000000000001</v>
          </cell>
          <cell r="J3714">
            <v>0</v>
          </cell>
          <cell r="L3714">
            <v>0</v>
          </cell>
          <cell r="M3714">
            <v>0</v>
          </cell>
          <cell r="N3714">
            <v>0</v>
          </cell>
          <cell r="P3714">
            <v>0</v>
          </cell>
        </row>
        <row r="3715">
          <cell r="A3715">
            <v>31007</v>
          </cell>
          <cell r="B3715">
            <v>1984</v>
          </cell>
          <cell r="C3715" t="str">
            <v>Nov</v>
          </cell>
          <cell r="D3715">
            <v>21</v>
          </cell>
          <cell r="F3715">
            <v>0</v>
          </cell>
          <cell r="G3715">
            <v>0</v>
          </cell>
          <cell r="H3715">
            <v>255</v>
          </cell>
          <cell r="I3715">
            <v>0.50600000000000001</v>
          </cell>
          <cell r="J3715">
            <v>0</v>
          </cell>
          <cell r="L3715">
            <v>0</v>
          </cell>
          <cell r="M3715">
            <v>0</v>
          </cell>
          <cell r="N3715">
            <v>0</v>
          </cell>
          <cell r="P3715">
            <v>0</v>
          </cell>
        </row>
        <row r="3716">
          <cell r="A3716">
            <v>31008</v>
          </cell>
          <cell r="B3716">
            <v>1984</v>
          </cell>
          <cell r="C3716" t="str">
            <v>Nov</v>
          </cell>
          <cell r="D3716">
            <v>22</v>
          </cell>
          <cell r="F3716">
            <v>0</v>
          </cell>
          <cell r="G3716">
            <v>0</v>
          </cell>
          <cell r="H3716">
            <v>273</v>
          </cell>
          <cell r="I3716">
            <v>0.54100000000000004</v>
          </cell>
          <cell r="J3716">
            <v>0</v>
          </cell>
          <cell r="L3716">
            <v>0</v>
          </cell>
          <cell r="M3716">
            <v>0</v>
          </cell>
          <cell r="N3716">
            <v>0</v>
          </cell>
          <cell r="P3716">
            <v>0</v>
          </cell>
        </row>
        <row r="3717">
          <cell r="A3717">
            <v>31009</v>
          </cell>
          <cell r="B3717">
            <v>1984</v>
          </cell>
          <cell r="C3717" t="str">
            <v>Nov</v>
          </cell>
          <cell r="D3717">
            <v>23</v>
          </cell>
          <cell r="F3717">
            <v>0</v>
          </cell>
          <cell r="G3717">
            <v>0</v>
          </cell>
          <cell r="H3717">
            <v>252</v>
          </cell>
          <cell r="I3717">
            <v>0.5</v>
          </cell>
          <cell r="J3717">
            <v>0</v>
          </cell>
          <cell r="L3717">
            <v>0</v>
          </cell>
          <cell r="M3717">
            <v>0</v>
          </cell>
          <cell r="N3717">
            <v>0</v>
          </cell>
          <cell r="P3717">
            <v>0</v>
          </cell>
        </row>
        <row r="3718">
          <cell r="A3718">
            <v>31010</v>
          </cell>
          <cell r="B3718">
            <v>1984</v>
          </cell>
          <cell r="C3718" t="str">
            <v>Nov</v>
          </cell>
          <cell r="D3718">
            <v>24</v>
          </cell>
          <cell r="F3718">
            <v>0</v>
          </cell>
          <cell r="G3718">
            <v>0</v>
          </cell>
          <cell r="H3718">
            <v>245</v>
          </cell>
          <cell r="I3718">
            <v>0.48599999999999999</v>
          </cell>
          <cell r="J3718">
            <v>0</v>
          </cell>
          <cell r="L3718">
            <v>0</v>
          </cell>
          <cell r="M3718">
            <v>0</v>
          </cell>
          <cell r="N3718">
            <v>0</v>
          </cell>
          <cell r="P3718">
            <v>0</v>
          </cell>
        </row>
        <row r="3719">
          <cell r="A3719">
            <v>31011</v>
          </cell>
          <cell r="B3719">
            <v>1984</v>
          </cell>
          <cell r="C3719" t="str">
            <v>Nov</v>
          </cell>
          <cell r="D3719">
            <v>25</v>
          </cell>
          <cell r="F3719">
            <v>0</v>
          </cell>
          <cell r="G3719">
            <v>0</v>
          </cell>
          <cell r="H3719">
            <v>255</v>
          </cell>
          <cell r="I3719">
            <v>0.50600000000000001</v>
          </cell>
          <cell r="J3719">
            <v>0</v>
          </cell>
          <cell r="L3719">
            <v>0</v>
          </cell>
          <cell r="M3719">
            <v>0</v>
          </cell>
          <cell r="N3719">
            <v>0</v>
          </cell>
          <cell r="P3719">
            <v>0</v>
          </cell>
        </row>
        <row r="3720">
          <cell r="A3720">
            <v>31012</v>
          </cell>
          <cell r="B3720">
            <v>1984</v>
          </cell>
          <cell r="C3720" t="str">
            <v>Nov</v>
          </cell>
          <cell r="D3720">
            <v>26</v>
          </cell>
          <cell r="F3720">
            <v>0</v>
          </cell>
          <cell r="G3720">
            <v>0</v>
          </cell>
          <cell r="H3720">
            <v>260</v>
          </cell>
          <cell r="I3720">
            <v>0.51600000000000001</v>
          </cell>
          <cell r="J3720">
            <v>0</v>
          </cell>
          <cell r="L3720">
            <v>0</v>
          </cell>
          <cell r="M3720">
            <v>0</v>
          </cell>
          <cell r="N3720">
            <v>0</v>
          </cell>
          <cell r="P3720">
            <v>0</v>
          </cell>
        </row>
        <row r="3721">
          <cell r="A3721">
            <v>31013</v>
          </cell>
          <cell r="B3721">
            <v>1984</v>
          </cell>
          <cell r="C3721" t="str">
            <v>Nov</v>
          </cell>
          <cell r="D3721">
            <v>27</v>
          </cell>
          <cell r="F3721">
            <v>0</v>
          </cell>
          <cell r="G3721">
            <v>0</v>
          </cell>
          <cell r="H3721">
            <v>250</v>
          </cell>
          <cell r="I3721">
            <v>0.496</v>
          </cell>
          <cell r="J3721">
            <v>0</v>
          </cell>
          <cell r="L3721">
            <v>0</v>
          </cell>
          <cell r="M3721">
            <v>0</v>
          </cell>
          <cell r="N3721">
            <v>0</v>
          </cell>
          <cell r="P3721">
            <v>0</v>
          </cell>
        </row>
        <row r="3722">
          <cell r="A3722">
            <v>31014</v>
          </cell>
          <cell r="B3722">
            <v>1984</v>
          </cell>
          <cell r="C3722" t="str">
            <v>Nov</v>
          </cell>
          <cell r="D3722">
            <v>28</v>
          </cell>
          <cell r="F3722">
            <v>0</v>
          </cell>
          <cell r="G3722">
            <v>0</v>
          </cell>
          <cell r="H3722">
            <v>228</v>
          </cell>
          <cell r="I3722">
            <v>0.45200000000000001</v>
          </cell>
          <cell r="J3722">
            <v>0</v>
          </cell>
          <cell r="L3722">
            <v>0</v>
          </cell>
          <cell r="M3722">
            <v>0</v>
          </cell>
          <cell r="N3722">
            <v>0</v>
          </cell>
          <cell r="P3722">
            <v>0</v>
          </cell>
        </row>
        <row r="3723">
          <cell r="A3723">
            <v>31015</v>
          </cell>
          <cell r="B3723">
            <v>1984</v>
          </cell>
          <cell r="C3723" t="str">
            <v>Nov</v>
          </cell>
          <cell r="D3723">
            <v>29</v>
          </cell>
          <cell r="F3723">
            <v>0</v>
          </cell>
          <cell r="G3723">
            <v>0</v>
          </cell>
          <cell r="H3723">
            <v>234</v>
          </cell>
          <cell r="I3723">
            <v>0.46400000000000002</v>
          </cell>
          <cell r="J3723">
            <v>0</v>
          </cell>
          <cell r="L3723">
            <v>0</v>
          </cell>
          <cell r="M3723">
            <v>0</v>
          </cell>
          <cell r="N3723">
            <v>0</v>
          </cell>
          <cell r="P3723">
            <v>0</v>
          </cell>
        </row>
        <row r="3724">
          <cell r="A3724">
            <v>31016</v>
          </cell>
          <cell r="B3724">
            <v>1984</v>
          </cell>
          <cell r="C3724" t="str">
            <v>Nov</v>
          </cell>
          <cell r="D3724">
            <v>30</v>
          </cell>
          <cell r="F3724">
            <v>0</v>
          </cell>
          <cell r="G3724">
            <v>0</v>
          </cell>
          <cell r="H3724">
            <v>228</v>
          </cell>
          <cell r="I3724">
            <v>0.45200000000000001</v>
          </cell>
          <cell r="J3724">
            <v>0</v>
          </cell>
          <cell r="L3724">
            <v>0</v>
          </cell>
          <cell r="M3724">
            <v>0</v>
          </cell>
          <cell r="N3724">
            <v>0</v>
          </cell>
          <cell r="P3724">
            <v>0</v>
          </cell>
        </row>
        <row r="3725">
          <cell r="A3725">
            <v>31017</v>
          </cell>
          <cell r="B3725">
            <v>1984</v>
          </cell>
          <cell r="C3725" t="str">
            <v>Dec</v>
          </cell>
          <cell r="D3725">
            <v>1</v>
          </cell>
          <cell r="F3725">
            <v>0</v>
          </cell>
          <cell r="G3725">
            <v>0</v>
          </cell>
          <cell r="H3725">
            <v>244</v>
          </cell>
          <cell r="I3725">
            <v>0.48399999999999999</v>
          </cell>
          <cell r="J3725">
            <v>0</v>
          </cell>
          <cell r="L3725">
            <v>0</v>
          </cell>
          <cell r="M3725">
            <v>0</v>
          </cell>
          <cell r="N3725">
            <v>0</v>
          </cell>
          <cell r="P3725">
            <v>0</v>
          </cell>
        </row>
        <row r="3726">
          <cell r="A3726">
            <v>31018</v>
          </cell>
          <cell r="B3726">
            <v>1984</v>
          </cell>
          <cell r="C3726" t="str">
            <v>Dec</v>
          </cell>
          <cell r="D3726">
            <v>2</v>
          </cell>
          <cell r="F3726">
            <v>0</v>
          </cell>
          <cell r="G3726">
            <v>0</v>
          </cell>
          <cell r="H3726">
            <v>243</v>
          </cell>
          <cell r="I3726">
            <v>0.48199999999999998</v>
          </cell>
          <cell r="J3726">
            <v>0</v>
          </cell>
          <cell r="L3726">
            <v>0</v>
          </cell>
          <cell r="M3726">
            <v>0</v>
          </cell>
          <cell r="N3726">
            <v>0</v>
          </cell>
          <cell r="P3726">
            <v>0</v>
          </cell>
        </row>
        <row r="3727">
          <cell r="A3727">
            <v>31019</v>
          </cell>
          <cell r="B3727">
            <v>1984</v>
          </cell>
          <cell r="C3727" t="str">
            <v>Dec</v>
          </cell>
          <cell r="D3727">
            <v>3</v>
          </cell>
          <cell r="F3727">
            <v>0</v>
          </cell>
          <cell r="G3727">
            <v>0</v>
          </cell>
          <cell r="H3727">
            <v>206</v>
          </cell>
          <cell r="I3727">
            <v>0.40899999999999997</v>
          </cell>
          <cell r="J3727">
            <v>0</v>
          </cell>
          <cell r="L3727">
            <v>0</v>
          </cell>
          <cell r="M3727">
            <v>0</v>
          </cell>
          <cell r="N3727">
            <v>0</v>
          </cell>
          <cell r="P3727">
            <v>0</v>
          </cell>
        </row>
        <row r="3728">
          <cell r="A3728">
            <v>31020</v>
          </cell>
          <cell r="B3728">
            <v>1984</v>
          </cell>
          <cell r="C3728" t="str">
            <v>Dec</v>
          </cell>
          <cell r="D3728">
            <v>4</v>
          </cell>
          <cell r="F3728">
            <v>0</v>
          </cell>
          <cell r="G3728">
            <v>0</v>
          </cell>
          <cell r="H3728">
            <v>202</v>
          </cell>
          <cell r="I3728">
            <v>0.40100000000000002</v>
          </cell>
          <cell r="J3728">
            <v>0</v>
          </cell>
          <cell r="L3728">
            <v>0</v>
          </cell>
          <cell r="M3728">
            <v>0</v>
          </cell>
          <cell r="N3728">
            <v>0</v>
          </cell>
          <cell r="P3728">
            <v>0</v>
          </cell>
        </row>
        <row r="3729">
          <cell r="A3729">
            <v>31021</v>
          </cell>
          <cell r="B3729">
            <v>1984</v>
          </cell>
          <cell r="C3729" t="str">
            <v>Dec</v>
          </cell>
          <cell r="D3729">
            <v>5</v>
          </cell>
          <cell r="F3729">
            <v>0</v>
          </cell>
          <cell r="G3729">
            <v>0</v>
          </cell>
          <cell r="H3729">
            <v>194</v>
          </cell>
          <cell r="I3729">
            <v>0.38500000000000001</v>
          </cell>
          <cell r="J3729">
            <v>0</v>
          </cell>
          <cell r="L3729">
            <v>0</v>
          </cell>
          <cell r="M3729">
            <v>0</v>
          </cell>
          <cell r="N3729">
            <v>0</v>
          </cell>
          <cell r="P3729">
            <v>0</v>
          </cell>
        </row>
        <row r="3730">
          <cell r="A3730">
            <v>31022</v>
          </cell>
          <cell r="B3730">
            <v>1984</v>
          </cell>
          <cell r="C3730" t="str">
            <v>Dec</v>
          </cell>
          <cell r="D3730">
            <v>6</v>
          </cell>
          <cell r="F3730">
            <v>0</v>
          </cell>
          <cell r="G3730">
            <v>0</v>
          </cell>
          <cell r="H3730">
            <v>190</v>
          </cell>
          <cell r="I3730">
            <v>0.377</v>
          </cell>
          <cell r="J3730">
            <v>0</v>
          </cell>
          <cell r="L3730">
            <v>0</v>
          </cell>
          <cell r="M3730">
            <v>0</v>
          </cell>
          <cell r="N3730">
            <v>0</v>
          </cell>
          <cell r="P3730">
            <v>0</v>
          </cell>
        </row>
        <row r="3731">
          <cell r="A3731">
            <v>31023</v>
          </cell>
          <cell r="B3731">
            <v>1984</v>
          </cell>
          <cell r="C3731" t="str">
            <v>Dec</v>
          </cell>
          <cell r="D3731">
            <v>7</v>
          </cell>
          <cell r="F3731">
            <v>0</v>
          </cell>
          <cell r="G3731">
            <v>0</v>
          </cell>
          <cell r="H3731">
            <v>181</v>
          </cell>
          <cell r="I3731">
            <v>0.35899999999999999</v>
          </cell>
          <cell r="J3731">
            <v>0</v>
          </cell>
          <cell r="L3731">
            <v>0</v>
          </cell>
          <cell r="M3731">
            <v>0</v>
          </cell>
          <cell r="N3731">
            <v>0</v>
          </cell>
          <cell r="P3731">
            <v>0</v>
          </cell>
        </row>
        <row r="3732">
          <cell r="A3732">
            <v>31024</v>
          </cell>
          <cell r="B3732">
            <v>1984</v>
          </cell>
          <cell r="C3732" t="str">
            <v>Dec</v>
          </cell>
          <cell r="D3732">
            <v>8</v>
          </cell>
          <cell r="F3732">
            <v>0</v>
          </cell>
          <cell r="G3732">
            <v>0</v>
          </cell>
          <cell r="H3732">
            <v>181</v>
          </cell>
          <cell r="I3732">
            <v>0.35899999999999999</v>
          </cell>
          <cell r="J3732">
            <v>0</v>
          </cell>
          <cell r="L3732">
            <v>0</v>
          </cell>
          <cell r="M3732">
            <v>0</v>
          </cell>
          <cell r="N3732">
            <v>0</v>
          </cell>
          <cell r="P3732">
            <v>0</v>
          </cell>
        </row>
        <row r="3733">
          <cell r="A3733">
            <v>31025</v>
          </cell>
          <cell r="B3733">
            <v>1984</v>
          </cell>
          <cell r="C3733" t="str">
            <v>Dec</v>
          </cell>
          <cell r="D3733">
            <v>9</v>
          </cell>
          <cell r="F3733">
            <v>0</v>
          </cell>
          <cell r="G3733">
            <v>0</v>
          </cell>
          <cell r="H3733">
            <v>181</v>
          </cell>
          <cell r="I3733">
            <v>0.35899999999999999</v>
          </cell>
          <cell r="J3733">
            <v>0</v>
          </cell>
          <cell r="L3733">
            <v>0</v>
          </cell>
          <cell r="M3733">
            <v>0</v>
          </cell>
          <cell r="N3733">
            <v>0</v>
          </cell>
          <cell r="P3733">
            <v>0</v>
          </cell>
        </row>
        <row r="3734">
          <cell r="A3734">
            <v>31026</v>
          </cell>
          <cell r="B3734">
            <v>1984</v>
          </cell>
          <cell r="C3734" t="str">
            <v>Dec</v>
          </cell>
          <cell r="D3734">
            <v>10</v>
          </cell>
          <cell r="F3734">
            <v>0</v>
          </cell>
          <cell r="G3734">
            <v>0</v>
          </cell>
          <cell r="H3734">
            <v>164</v>
          </cell>
          <cell r="I3734">
            <v>0.32500000000000001</v>
          </cell>
          <cell r="J3734">
            <v>0</v>
          </cell>
          <cell r="L3734">
            <v>0</v>
          </cell>
          <cell r="M3734">
            <v>0</v>
          </cell>
          <cell r="N3734">
            <v>0</v>
          </cell>
          <cell r="P3734">
            <v>0</v>
          </cell>
        </row>
        <row r="3735">
          <cell r="A3735">
            <v>31027</v>
          </cell>
          <cell r="B3735">
            <v>1984</v>
          </cell>
          <cell r="C3735" t="str">
            <v>Dec</v>
          </cell>
          <cell r="D3735">
            <v>11</v>
          </cell>
          <cell r="F3735">
            <v>0</v>
          </cell>
          <cell r="G3735">
            <v>0</v>
          </cell>
          <cell r="H3735">
            <v>180</v>
          </cell>
          <cell r="I3735">
            <v>0.35699999999999998</v>
          </cell>
          <cell r="J3735">
            <v>0</v>
          </cell>
          <cell r="L3735">
            <v>0</v>
          </cell>
          <cell r="M3735">
            <v>0</v>
          </cell>
          <cell r="N3735">
            <v>0</v>
          </cell>
          <cell r="P3735">
            <v>0</v>
          </cell>
        </row>
        <row r="3736">
          <cell r="A3736">
            <v>31028</v>
          </cell>
          <cell r="B3736">
            <v>1984</v>
          </cell>
          <cell r="C3736" t="str">
            <v>Dec</v>
          </cell>
          <cell r="D3736">
            <v>12</v>
          </cell>
          <cell r="F3736">
            <v>0</v>
          </cell>
          <cell r="G3736">
            <v>0</v>
          </cell>
          <cell r="H3736">
            <v>266</v>
          </cell>
          <cell r="I3736">
            <v>0.52800000000000002</v>
          </cell>
          <cell r="J3736">
            <v>0</v>
          </cell>
          <cell r="L3736">
            <v>0</v>
          </cell>
          <cell r="M3736">
            <v>0</v>
          </cell>
          <cell r="N3736">
            <v>0</v>
          </cell>
          <cell r="P3736">
            <v>0</v>
          </cell>
        </row>
        <row r="3737">
          <cell r="A3737">
            <v>31029</v>
          </cell>
          <cell r="B3737">
            <v>1984</v>
          </cell>
          <cell r="C3737" t="str">
            <v>Dec</v>
          </cell>
          <cell r="D3737">
            <v>13</v>
          </cell>
          <cell r="F3737">
            <v>0</v>
          </cell>
          <cell r="G3737">
            <v>0</v>
          </cell>
          <cell r="H3737">
            <v>365</v>
          </cell>
          <cell r="I3737">
            <v>0.72399999999999998</v>
          </cell>
          <cell r="J3737">
            <v>0</v>
          </cell>
          <cell r="L3737">
            <v>0</v>
          </cell>
          <cell r="M3737">
            <v>0</v>
          </cell>
          <cell r="N3737">
            <v>0</v>
          </cell>
          <cell r="P3737">
            <v>0</v>
          </cell>
        </row>
        <row r="3738">
          <cell r="A3738">
            <v>31030</v>
          </cell>
          <cell r="B3738">
            <v>1984</v>
          </cell>
          <cell r="C3738" t="str">
            <v>Dec</v>
          </cell>
          <cell r="D3738">
            <v>14</v>
          </cell>
          <cell r="F3738">
            <v>0</v>
          </cell>
          <cell r="G3738">
            <v>0</v>
          </cell>
          <cell r="H3738">
            <v>306</v>
          </cell>
          <cell r="I3738">
            <v>0.60699999999999998</v>
          </cell>
          <cell r="J3738">
            <v>0</v>
          </cell>
          <cell r="L3738">
            <v>0</v>
          </cell>
          <cell r="M3738">
            <v>0</v>
          </cell>
          <cell r="N3738">
            <v>0</v>
          </cell>
          <cell r="P3738">
            <v>0</v>
          </cell>
        </row>
        <row r="3739">
          <cell r="A3739">
            <v>31031</v>
          </cell>
          <cell r="B3739">
            <v>1984</v>
          </cell>
          <cell r="C3739" t="str">
            <v>Dec</v>
          </cell>
          <cell r="D3739">
            <v>15</v>
          </cell>
          <cell r="F3739">
            <v>0</v>
          </cell>
          <cell r="G3739">
            <v>0</v>
          </cell>
          <cell r="H3739">
            <v>261</v>
          </cell>
          <cell r="I3739">
            <v>0.51800000000000002</v>
          </cell>
          <cell r="J3739">
            <v>0</v>
          </cell>
          <cell r="L3739">
            <v>0</v>
          </cell>
          <cell r="M3739">
            <v>0</v>
          </cell>
          <cell r="N3739">
            <v>0</v>
          </cell>
          <cell r="P3739">
            <v>0</v>
          </cell>
        </row>
        <row r="3740">
          <cell r="A3740">
            <v>31032</v>
          </cell>
          <cell r="B3740">
            <v>1984</v>
          </cell>
          <cell r="C3740" t="str">
            <v>Dec</v>
          </cell>
          <cell r="D3740">
            <v>16</v>
          </cell>
          <cell r="F3740">
            <v>0</v>
          </cell>
          <cell r="G3740">
            <v>0</v>
          </cell>
          <cell r="H3740">
            <v>238</v>
          </cell>
          <cell r="I3740">
            <v>0.47199999999999998</v>
          </cell>
          <cell r="J3740">
            <v>0</v>
          </cell>
          <cell r="L3740">
            <v>0</v>
          </cell>
          <cell r="M3740">
            <v>0</v>
          </cell>
          <cell r="N3740">
            <v>0</v>
          </cell>
          <cell r="P3740">
            <v>0</v>
          </cell>
        </row>
        <row r="3741">
          <cell r="A3741">
            <v>31033</v>
          </cell>
          <cell r="B3741">
            <v>1984</v>
          </cell>
          <cell r="C3741" t="str">
            <v>Dec</v>
          </cell>
          <cell r="D3741">
            <v>17</v>
          </cell>
          <cell r="F3741">
            <v>0</v>
          </cell>
          <cell r="G3741">
            <v>0</v>
          </cell>
          <cell r="H3741">
            <v>189</v>
          </cell>
          <cell r="I3741">
            <v>0.375</v>
          </cell>
          <cell r="J3741">
            <v>0</v>
          </cell>
          <cell r="L3741">
            <v>0</v>
          </cell>
          <cell r="M3741">
            <v>0</v>
          </cell>
          <cell r="N3741">
            <v>0</v>
          </cell>
          <cell r="P3741">
            <v>0</v>
          </cell>
        </row>
        <row r="3742">
          <cell r="A3742">
            <v>31034</v>
          </cell>
          <cell r="B3742">
            <v>1984</v>
          </cell>
          <cell r="C3742" t="str">
            <v>Dec</v>
          </cell>
          <cell r="D3742">
            <v>18</v>
          </cell>
          <cell r="F3742">
            <v>0</v>
          </cell>
          <cell r="G3742">
            <v>0</v>
          </cell>
          <cell r="H3742">
            <v>161</v>
          </cell>
          <cell r="I3742">
            <v>0.31900000000000001</v>
          </cell>
          <cell r="J3742">
            <v>0</v>
          </cell>
          <cell r="L3742">
            <v>0</v>
          </cell>
          <cell r="M3742">
            <v>0</v>
          </cell>
          <cell r="N3742">
            <v>0</v>
          </cell>
          <cell r="P3742">
            <v>0</v>
          </cell>
        </row>
        <row r="3743">
          <cell r="A3743">
            <v>31035</v>
          </cell>
          <cell r="B3743">
            <v>1984</v>
          </cell>
          <cell r="C3743" t="str">
            <v>Dec</v>
          </cell>
          <cell r="D3743">
            <v>19</v>
          </cell>
          <cell r="F3743">
            <v>0</v>
          </cell>
          <cell r="G3743">
            <v>0</v>
          </cell>
          <cell r="H3743">
            <v>195</v>
          </cell>
          <cell r="I3743">
            <v>0.38700000000000001</v>
          </cell>
          <cell r="J3743">
            <v>0</v>
          </cell>
          <cell r="L3743">
            <v>0</v>
          </cell>
          <cell r="M3743">
            <v>0</v>
          </cell>
          <cell r="N3743">
            <v>0</v>
          </cell>
          <cell r="P3743">
            <v>0</v>
          </cell>
        </row>
        <row r="3744">
          <cell r="A3744">
            <v>31036</v>
          </cell>
          <cell r="B3744">
            <v>1984</v>
          </cell>
          <cell r="C3744" t="str">
            <v>Dec</v>
          </cell>
          <cell r="D3744">
            <v>20</v>
          </cell>
          <cell r="F3744">
            <v>0</v>
          </cell>
          <cell r="G3744">
            <v>0</v>
          </cell>
          <cell r="H3744">
            <v>147</v>
          </cell>
          <cell r="I3744">
            <v>0.29199999999999998</v>
          </cell>
          <cell r="J3744">
            <v>0</v>
          </cell>
          <cell r="L3744">
            <v>0</v>
          </cell>
          <cell r="M3744">
            <v>0</v>
          </cell>
          <cell r="N3744">
            <v>0</v>
          </cell>
          <cell r="P3744">
            <v>0</v>
          </cell>
        </row>
        <row r="3745">
          <cell r="A3745">
            <v>31037</v>
          </cell>
          <cell r="B3745">
            <v>1984</v>
          </cell>
          <cell r="C3745" t="str">
            <v>Dec</v>
          </cell>
          <cell r="D3745">
            <v>21</v>
          </cell>
          <cell r="F3745">
            <v>0</v>
          </cell>
          <cell r="G3745">
            <v>0</v>
          </cell>
          <cell r="H3745">
            <v>155</v>
          </cell>
          <cell r="I3745">
            <v>0.307</v>
          </cell>
          <cell r="J3745">
            <v>0</v>
          </cell>
          <cell r="L3745">
            <v>0</v>
          </cell>
          <cell r="M3745">
            <v>0</v>
          </cell>
          <cell r="N3745">
            <v>0</v>
          </cell>
          <cell r="P3745">
            <v>0</v>
          </cell>
        </row>
        <row r="3746">
          <cell r="A3746">
            <v>31038</v>
          </cell>
          <cell r="B3746">
            <v>1984</v>
          </cell>
          <cell r="C3746" t="str">
            <v>Dec</v>
          </cell>
          <cell r="D3746">
            <v>22</v>
          </cell>
          <cell r="F3746">
            <v>0</v>
          </cell>
          <cell r="G3746">
            <v>0</v>
          </cell>
          <cell r="H3746">
            <v>151</v>
          </cell>
          <cell r="I3746">
            <v>0.3</v>
          </cell>
          <cell r="J3746">
            <v>0</v>
          </cell>
          <cell r="L3746">
            <v>0</v>
          </cell>
          <cell r="M3746">
            <v>0</v>
          </cell>
          <cell r="N3746">
            <v>0</v>
          </cell>
          <cell r="P3746">
            <v>0</v>
          </cell>
        </row>
        <row r="3747">
          <cell r="A3747">
            <v>31039</v>
          </cell>
          <cell r="B3747">
            <v>1984</v>
          </cell>
          <cell r="C3747" t="str">
            <v>Dec</v>
          </cell>
          <cell r="D3747">
            <v>23</v>
          </cell>
          <cell r="F3747">
            <v>0</v>
          </cell>
          <cell r="G3747">
            <v>0</v>
          </cell>
          <cell r="H3747">
            <v>153</v>
          </cell>
          <cell r="I3747">
            <v>0.30299999999999999</v>
          </cell>
          <cell r="J3747">
            <v>0</v>
          </cell>
          <cell r="L3747">
            <v>0</v>
          </cell>
          <cell r="M3747">
            <v>0</v>
          </cell>
          <cell r="N3747">
            <v>0</v>
          </cell>
          <cell r="P3747">
            <v>0</v>
          </cell>
        </row>
        <row r="3748">
          <cell r="A3748">
            <v>31040</v>
          </cell>
          <cell r="B3748">
            <v>1984</v>
          </cell>
          <cell r="C3748" t="str">
            <v>Dec</v>
          </cell>
          <cell r="D3748">
            <v>24</v>
          </cell>
          <cell r="F3748">
            <v>0</v>
          </cell>
          <cell r="G3748">
            <v>0</v>
          </cell>
          <cell r="H3748">
            <v>154</v>
          </cell>
          <cell r="I3748">
            <v>0.30499999999999999</v>
          </cell>
          <cell r="J3748">
            <v>0</v>
          </cell>
          <cell r="L3748">
            <v>0</v>
          </cell>
          <cell r="M3748">
            <v>0</v>
          </cell>
          <cell r="N3748">
            <v>0</v>
          </cell>
          <cell r="P3748">
            <v>0</v>
          </cell>
        </row>
        <row r="3749">
          <cell r="A3749">
            <v>31041</v>
          </cell>
          <cell r="B3749">
            <v>1984</v>
          </cell>
          <cell r="C3749" t="str">
            <v>Dec</v>
          </cell>
          <cell r="D3749">
            <v>25</v>
          </cell>
          <cell r="F3749">
            <v>0</v>
          </cell>
          <cell r="G3749">
            <v>0</v>
          </cell>
          <cell r="H3749">
            <v>153</v>
          </cell>
          <cell r="I3749">
            <v>0.30299999999999999</v>
          </cell>
          <cell r="J3749">
            <v>0</v>
          </cell>
          <cell r="L3749">
            <v>0</v>
          </cell>
          <cell r="M3749">
            <v>0</v>
          </cell>
          <cell r="N3749">
            <v>0</v>
          </cell>
          <cell r="P3749">
            <v>0</v>
          </cell>
        </row>
        <row r="3750">
          <cell r="A3750">
            <v>31042</v>
          </cell>
          <cell r="B3750">
            <v>1984</v>
          </cell>
          <cell r="C3750" t="str">
            <v>Dec</v>
          </cell>
          <cell r="D3750">
            <v>26</v>
          </cell>
          <cell r="F3750">
            <v>0</v>
          </cell>
          <cell r="G3750">
            <v>0</v>
          </cell>
          <cell r="H3750">
            <v>148</v>
          </cell>
          <cell r="I3750">
            <v>0.29399999999999998</v>
          </cell>
          <cell r="J3750">
            <v>0</v>
          </cell>
          <cell r="L3750">
            <v>0</v>
          </cell>
          <cell r="M3750">
            <v>0</v>
          </cell>
          <cell r="N3750">
            <v>0</v>
          </cell>
          <cell r="P3750">
            <v>0</v>
          </cell>
        </row>
        <row r="3751">
          <cell r="A3751">
            <v>31043</v>
          </cell>
          <cell r="B3751">
            <v>1984</v>
          </cell>
          <cell r="C3751" t="str">
            <v>Dec</v>
          </cell>
          <cell r="D3751">
            <v>27</v>
          </cell>
          <cell r="F3751">
            <v>0</v>
          </cell>
          <cell r="G3751">
            <v>0</v>
          </cell>
          <cell r="H3751">
            <v>131</v>
          </cell>
          <cell r="I3751">
            <v>0.26</v>
          </cell>
          <cell r="J3751">
            <v>0</v>
          </cell>
          <cell r="L3751">
            <v>0</v>
          </cell>
          <cell r="M3751">
            <v>0</v>
          </cell>
          <cell r="N3751">
            <v>0</v>
          </cell>
          <cell r="P3751">
            <v>0</v>
          </cell>
        </row>
        <row r="3752">
          <cell r="A3752">
            <v>31044</v>
          </cell>
          <cell r="B3752">
            <v>1984</v>
          </cell>
          <cell r="C3752" t="str">
            <v>Dec</v>
          </cell>
          <cell r="D3752">
            <v>28</v>
          </cell>
          <cell r="F3752">
            <v>0</v>
          </cell>
          <cell r="G3752">
            <v>0</v>
          </cell>
          <cell r="H3752">
            <v>130</v>
          </cell>
          <cell r="I3752">
            <v>0.25800000000000001</v>
          </cell>
          <cell r="J3752">
            <v>0</v>
          </cell>
          <cell r="L3752">
            <v>0</v>
          </cell>
          <cell r="M3752">
            <v>0</v>
          </cell>
          <cell r="N3752">
            <v>0</v>
          </cell>
          <cell r="P3752">
            <v>0</v>
          </cell>
        </row>
        <row r="3753">
          <cell r="A3753">
            <v>31045</v>
          </cell>
          <cell r="B3753">
            <v>1984</v>
          </cell>
          <cell r="C3753" t="str">
            <v>Dec</v>
          </cell>
          <cell r="D3753">
            <v>29</v>
          </cell>
          <cell r="F3753">
            <v>0</v>
          </cell>
          <cell r="G3753">
            <v>0</v>
          </cell>
          <cell r="H3753">
            <v>136</v>
          </cell>
          <cell r="I3753">
            <v>0.27</v>
          </cell>
          <cell r="J3753">
            <v>0</v>
          </cell>
          <cell r="L3753">
            <v>0</v>
          </cell>
          <cell r="M3753">
            <v>0</v>
          </cell>
          <cell r="N3753">
            <v>0</v>
          </cell>
          <cell r="P3753">
            <v>0</v>
          </cell>
        </row>
        <row r="3754">
          <cell r="A3754">
            <v>31046</v>
          </cell>
          <cell r="B3754">
            <v>1984</v>
          </cell>
          <cell r="C3754" t="str">
            <v>Dec</v>
          </cell>
          <cell r="D3754">
            <v>30</v>
          </cell>
          <cell r="F3754">
            <v>0</v>
          </cell>
          <cell r="G3754">
            <v>0</v>
          </cell>
          <cell r="H3754">
            <v>135</v>
          </cell>
          <cell r="I3754">
            <v>0.26800000000000002</v>
          </cell>
          <cell r="J3754">
            <v>0</v>
          </cell>
          <cell r="L3754">
            <v>0</v>
          </cell>
          <cell r="M3754">
            <v>0</v>
          </cell>
          <cell r="N3754">
            <v>0</v>
          </cell>
          <cell r="P3754">
            <v>0</v>
          </cell>
        </row>
        <row r="3755">
          <cell r="A3755">
            <v>31047</v>
          </cell>
          <cell r="B3755">
            <v>1984</v>
          </cell>
          <cell r="C3755" t="str">
            <v>Dec</v>
          </cell>
          <cell r="D3755">
            <v>31</v>
          </cell>
          <cell r="F3755">
            <v>0</v>
          </cell>
          <cell r="G3755">
            <v>0</v>
          </cell>
          <cell r="H3755">
            <v>137</v>
          </cell>
          <cell r="I3755">
            <v>0.27200000000000002</v>
          </cell>
          <cell r="J3755">
            <v>0</v>
          </cell>
          <cell r="L3755">
            <v>0</v>
          </cell>
          <cell r="M3755">
            <v>0</v>
          </cell>
          <cell r="N3755">
            <v>0</v>
          </cell>
          <cell r="P3755">
            <v>0</v>
          </cell>
        </row>
        <row r="3756">
          <cell r="A3756">
            <v>31048</v>
          </cell>
          <cell r="B3756">
            <v>1985</v>
          </cell>
          <cell r="C3756" t="str">
            <v>Jan</v>
          </cell>
          <cell r="D3756">
            <v>1</v>
          </cell>
          <cell r="F3756">
            <v>0</v>
          </cell>
          <cell r="G3756">
            <v>0</v>
          </cell>
          <cell r="H3756">
            <v>136</v>
          </cell>
          <cell r="I3756">
            <v>0.27</v>
          </cell>
          <cell r="J3756">
            <v>0</v>
          </cell>
          <cell r="L3756">
            <v>0</v>
          </cell>
          <cell r="M3756">
            <v>0</v>
          </cell>
          <cell r="N3756">
            <v>0</v>
          </cell>
          <cell r="P3756">
            <v>0</v>
          </cell>
        </row>
        <row r="3757">
          <cell r="A3757">
            <v>31049</v>
          </cell>
          <cell r="B3757">
            <v>1985</v>
          </cell>
          <cell r="C3757" t="str">
            <v>Jan</v>
          </cell>
          <cell r="D3757">
            <v>2</v>
          </cell>
          <cell r="F3757">
            <v>0</v>
          </cell>
          <cell r="G3757">
            <v>0</v>
          </cell>
          <cell r="H3757">
            <v>143</v>
          </cell>
          <cell r="I3757">
            <v>0.28399999999999997</v>
          </cell>
          <cell r="J3757">
            <v>0</v>
          </cell>
          <cell r="L3757">
            <v>0</v>
          </cell>
          <cell r="M3757">
            <v>0</v>
          </cell>
          <cell r="N3757">
            <v>0</v>
          </cell>
          <cell r="P3757">
            <v>0</v>
          </cell>
        </row>
        <row r="3758">
          <cell r="A3758">
            <v>31050</v>
          </cell>
          <cell r="B3758">
            <v>1985</v>
          </cell>
          <cell r="C3758" t="str">
            <v>Jan</v>
          </cell>
          <cell r="D3758">
            <v>3</v>
          </cell>
          <cell r="F3758">
            <v>0</v>
          </cell>
          <cell r="G3758">
            <v>0</v>
          </cell>
          <cell r="H3758">
            <v>140</v>
          </cell>
          <cell r="I3758">
            <v>0.27800000000000002</v>
          </cell>
          <cell r="J3758">
            <v>0</v>
          </cell>
          <cell r="L3758">
            <v>0</v>
          </cell>
          <cell r="M3758">
            <v>0</v>
          </cell>
          <cell r="N3758">
            <v>0</v>
          </cell>
          <cell r="P3758">
            <v>0</v>
          </cell>
        </row>
        <row r="3759">
          <cell r="A3759">
            <v>31051</v>
          </cell>
          <cell r="B3759">
            <v>1985</v>
          </cell>
          <cell r="C3759" t="str">
            <v>Jan</v>
          </cell>
          <cell r="D3759">
            <v>4</v>
          </cell>
          <cell r="F3759">
            <v>0</v>
          </cell>
          <cell r="G3759">
            <v>0</v>
          </cell>
          <cell r="H3759">
            <v>142</v>
          </cell>
          <cell r="I3759">
            <v>0.28199999999999997</v>
          </cell>
          <cell r="J3759">
            <v>0</v>
          </cell>
          <cell r="L3759">
            <v>0</v>
          </cell>
          <cell r="M3759">
            <v>0</v>
          </cell>
          <cell r="N3759">
            <v>0</v>
          </cell>
          <cell r="P3759">
            <v>0</v>
          </cell>
        </row>
        <row r="3760">
          <cell r="A3760">
            <v>31052</v>
          </cell>
          <cell r="B3760">
            <v>1985</v>
          </cell>
          <cell r="C3760" t="str">
            <v>Jan</v>
          </cell>
          <cell r="D3760">
            <v>5</v>
          </cell>
          <cell r="F3760">
            <v>0</v>
          </cell>
          <cell r="G3760">
            <v>0</v>
          </cell>
          <cell r="H3760">
            <v>142</v>
          </cell>
          <cell r="I3760">
            <v>0.28199999999999997</v>
          </cell>
          <cell r="J3760">
            <v>0</v>
          </cell>
          <cell r="L3760">
            <v>0</v>
          </cell>
          <cell r="M3760">
            <v>0</v>
          </cell>
          <cell r="N3760">
            <v>0</v>
          </cell>
          <cell r="P3760">
            <v>0</v>
          </cell>
        </row>
        <row r="3761">
          <cell r="A3761">
            <v>31053</v>
          </cell>
          <cell r="B3761">
            <v>1985</v>
          </cell>
          <cell r="C3761" t="str">
            <v>Jan</v>
          </cell>
          <cell r="D3761">
            <v>6</v>
          </cell>
          <cell r="F3761">
            <v>0</v>
          </cell>
          <cell r="G3761">
            <v>0</v>
          </cell>
          <cell r="H3761">
            <v>139</v>
          </cell>
          <cell r="I3761">
            <v>0.27600000000000002</v>
          </cell>
          <cell r="J3761">
            <v>0</v>
          </cell>
          <cell r="L3761">
            <v>0</v>
          </cell>
          <cell r="M3761">
            <v>0</v>
          </cell>
          <cell r="N3761">
            <v>0</v>
          </cell>
          <cell r="P3761">
            <v>0</v>
          </cell>
        </row>
        <row r="3762">
          <cell r="A3762">
            <v>31054</v>
          </cell>
          <cell r="B3762">
            <v>1985</v>
          </cell>
          <cell r="C3762" t="str">
            <v>Jan</v>
          </cell>
          <cell r="D3762">
            <v>7</v>
          </cell>
          <cell r="F3762">
            <v>0</v>
          </cell>
          <cell r="G3762">
            <v>0</v>
          </cell>
          <cell r="H3762">
            <v>134</v>
          </cell>
          <cell r="I3762">
            <v>0.26600000000000001</v>
          </cell>
          <cell r="J3762">
            <v>0</v>
          </cell>
          <cell r="L3762">
            <v>0</v>
          </cell>
          <cell r="M3762">
            <v>0</v>
          </cell>
          <cell r="N3762">
            <v>0</v>
          </cell>
          <cell r="P3762">
            <v>0</v>
          </cell>
        </row>
        <row r="3763">
          <cell r="A3763">
            <v>31055</v>
          </cell>
          <cell r="B3763">
            <v>1985</v>
          </cell>
          <cell r="C3763" t="str">
            <v>Jan</v>
          </cell>
          <cell r="D3763">
            <v>8</v>
          </cell>
          <cell r="F3763">
            <v>0</v>
          </cell>
          <cell r="G3763">
            <v>0</v>
          </cell>
          <cell r="H3763">
            <v>129</v>
          </cell>
          <cell r="I3763">
            <v>0.25600000000000001</v>
          </cell>
          <cell r="J3763">
            <v>0</v>
          </cell>
          <cell r="L3763">
            <v>0</v>
          </cell>
          <cell r="M3763">
            <v>0</v>
          </cell>
          <cell r="N3763">
            <v>0</v>
          </cell>
          <cell r="P3763">
            <v>0</v>
          </cell>
        </row>
        <row r="3764">
          <cell r="A3764">
            <v>31056</v>
          </cell>
          <cell r="B3764">
            <v>1985</v>
          </cell>
          <cell r="C3764" t="str">
            <v>Jan</v>
          </cell>
          <cell r="D3764">
            <v>9</v>
          </cell>
          <cell r="F3764">
            <v>0</v>
          </cell>
          <cell r="G3764">
            <v>0</v>
          </cell>
          <cell r="H3764">
            <v>134</v>
          </cell>
          <cell r="I3764">
            <v>0.26600000000000001</v>
          </cell>
          <cell r="J3764">
            <v>0</v>
          </cell>
          <cell r="L3764">
            <v>0</v>
          </cell>
          <cell r="M3764">
            <v>0</v>
          </cell>
          <cell r="N3764">
            <v>0</v>
          </cell>
          <cell r="P3764">
            <v>0</v>
          </cell>
        </row>
        <row r="3765">
          <cell r="A3765">
            <v>31057</v>
          </cell>
          <cell r="B3765">
            <v>1985</v>
          </cell>
          <cell r="C3765" t="str">
            <v>Jan</v>
          </cell>
          <cell r="D3765">
            <v>10</v>
          </cell>
          <cell r="F3765">
            <v>0</v>
          </cell>
          <cell r="G3765">
            <v>0</v>
          </cell>
          <cell r="H3765">
            <v>142</v>
          </cell>
          <cell r="I3765">
            <v>0.28199999999999997</v>
          </cell>
          <cell r="J3765">
            <v>0</v>
          </cell>
          <cell r="L3765">
            <v>0</v>
          </cell>
          <cell r="M3765">
            <v>0</v>
          </cell>
          <cell r="N3765">
            <v>0</v>
          </cell>
          <cell r="P3765">
            <v>0</v>
          </cell>
        </row>
        <row r="3766">
          <cell r="A3766">
            <v>31058</v>
          </cell>
          <cell r="B3766">
            <v>1985</v>
          </cell>
          <cell r="C3766" t="str">
            <v>Jan</v>
          </cell>
          <cell r="D3766">
            <v>11</v>
          </cell>
          <cell r="F3766">
            <v>0</v>
          </cell>
          <cell r="G3766">
            <v>0</v>
          </cell>
          <cell r="H3766">
            <v>138</v>
          </cell>
          <cell r="I3766">
            <v>0.27400000000000002</v>
          </cell>
          <cell r="J3766">
            <v>0</v>
          </cell>
          <cell r="L3766">
            <v>0</v>
          </cell>
          <cell r="M3766">
            <v>0</v>
          </cell>
          <cell r="N3766">
            <v>0</v>
          </cell>
          <cell r="P3766">
            <v>0</v>
          </cell>
        </row>
        <row r="3767">
          <cell r="A3767">
            <v>31059</v>
          </cell>
          <cell r="B3767">
            <v>1985</v>
          </cell>
          <cell r="C3767" t="str">
            <v>Jan</v>
          </cell>
          <cell r="D3767">
            <v>12</v>
          </cell>
          <cell r="F3767">
            <v>0</v>
          </cell>
          <cell r="G3767">
            <v>0</v>
          </cell>
          <cell r="H3767">
            <v>138</v>
          </cell>
          <cell r="I3767">
            <v>0.27400000000000002</v>
          </cell>
          <cell r="J3767">
            <v>0</v>
          </cell>
          <cell r="L3767">
            <v>0</v>
          </cell>
          <cell r="M3767">
            <v>0</v>
          </cell>
          <cell r="N3767">
            <v>0</v>
          </cell>
          <cell r="P3767">
            <v>0</v>
          </cell>
        </row>
        <row r="3768">
          <cell r="A3768">
            <v>31060</v>
          </cell>
          <cell r="B3768">
            <v>1985</v>
          </cell>
          <cell r="C3768" t="str">
            <v>Jan</v>
          </cell>
          <cell r="D3768">
            <v>13</v>
          </cell>
          <cell r="F3768">
            <v>0</v>
          </cell>
          <cell r="G3768">
            <v>0</v>
          </cell>
          <cell r="H3768">
            <v>130</v>
          </cell>
          <cell r="I3768">
            <v>0.25800000000000001</v>
          </cell>
          <cell r="J3768">
            <v>0</v>
          </cell>
          <cell r="L3768">
            <v>0</v>
          </cell>
          <cell r="M3768">
            <v>0</v>
          </cell>
          <cell r="N3768">
            <v>0</v>
          </cell>
          <cell r="P3768">
            <v>0</v>
          </cell>
        </row>
        <row r="3769">
          <cell r="A3769">
            <v>31061</v>
          </cell>
          <cell r="B3769">
            <v>1985</v>
          </cell>
          <cell r="C3769" t="str">
            <v>Jan</v>
          </cell>
          <cell r="D3769">
            <v>14</v>
          </cell>
          <cell r="F3769">
            <v>0</v>
          </cell>
          <cell r="G3769">
            <v>0</v>
          </cell>
          <cell r="H3769">
            <v>125</v>
          </cell>
          <cell r="I3769">
            <v>0.248</v>
          </cell>
          <cell r="J3769">
            <v>0</v>
          </cell>
          <cell r="L3769">
            <v>0</v>
          </cell>
          <cell r="M3769">
            <v>0</v>
          </cell>
          <cell r="N3769">
            <v>0</v>
          </cell>
          <cell r="P3769">
            <v>0</v>
          </cell>
        </row>
        <row r="3770">
          <cell r="A3770">
            <v>31062</v>
          </cell>
          <cell r="B3770">
            <v>1985</v>
          </cell>
          <cell r="C3770" t="str">
            <v>Jan</v>
          </cell>
          <cell r="D3770">
            <v>15</v>
          </cell>
          <cell r="F3770">
            <v>0</v>
          </cell>
          <cell r="G3770">
            <v>0</v>
          </cell>
          <cell r="H3770">
            <v>124</v>
          </cell>
          <cell r="I3770">
            <v>0.246</v>
          </cell>
          <cell r="J3770">
            <v>0</v>
          </cell>
          <cell r="L3770">
            <v>0</v>
          </cell>
          <cell r="M3770">
            <v>0</v>
          </cell>
          <cell r="N3770">
            <v>0</v>
          </cell>
          <cell r="P3770">
            <v>0</v>
          </cell>
        </row>
        <row r="3771">
          <cell r="A3771">
            <v>31063</v>
          </cell>
          <cell r="B3771">
            <v>1985</v>
          </cell>
          <cell r="C3771" t="str">
            <v>Jan</v>
          </cell>
          <cell r="D3771">
            <v>16</v>
          </cell>
          <cell r="F3771">
            <v>0</v>
          </cell>
          <cell r="G3771">
            <v>0</v>
          </cell>
          <cell r="H3771">
            <v>125</v>
          </cell>
          <cell r="I3771">
            <v>0.248</v>
          </cell>
          <cell r="J3771">
            <v>0</v>
          </cell>
          <cell r="L3771">
            <v>0</v>
          </cell>
          <cell r="M3771">
            <v>0</v>
          </cell>
          <cell r="N3771">
            <v>0</v>
          </cell>
          <cell r="P3771">
            <v>0</v>
          </cell>
        </row>
        <row r="3772">
          <cell r="A3772">
            <v>31064</v>
          </cell>
          <cell r="B3772">
            <v>1985</v>
          </cell>
          <cell r="C3772" t="str">
            <v>Jan</v>
          </cell>
          <cell r="D3772">
            <v>17</v>
          </cell>
          <cell r="F3772">
            <v>0</v>
          </cell>
          <cell r="G3772">
            <v>0</v>
          </cell>
          <cell r="H3772">
            <v>127</v>
          </cell>
          <cell r="I3772">
            <v>0.252</v>
          </cell>
          <cell r="J3772">
            <v>0</v>
          </cell>
          <cell r="L3772">
            <v>0</v>
          </cell>
          <cell r="M3772">
            <v>0</v>
          </cell>
          <cell r="N3772">
            <v>0</v>
          </cell>
          <cell r="P3772">
            <v>0</v>
          </cell>
        </row>
        <row r="3773">
          <cell r="A3773">
            <v>31065</v>
          </cell>
          <cell r="B3773">
            <v>1985</v>
          </cell>
          <cell r="C3773" t="str">
            <v>Jan</v>
          </cell>
          <cell r="D3773">
            <v>18</v>
          </cell>
          <cell r="F3773">
            <v>0</v>
          </cell>
          <cell r="G3773">
            <v>0</v>
          </cell>
          <cell r="H3773">
            <v>130</v>
          </cell>
          <cell r="I3773">
            <v>0.25800000000000001</v>
          </cell>
          <cell r="J3773">
            <v>0</v>
          </cell>
          <cell r="L3773">
            <v>0</v>
          </cell>
          <cell r="M3773">
            <v>0</v>
          </cell>
          <cell r="N3773">
            <v>0</v>
          </cell>
          <cell r="P3773">
            <v>0</v>
          </cell>
        </row>
        <row r="3774">
          <cell r="A3774">
            <v>31066</v>
          </cell>
          <cell r="B3774">
            <v>1985</v>
          </cell>
          <cell r="C3774" t="str">
            <v>Jan</v>
          </cell>
          <cell r="D3774">
            <v>19</v>
          </cell>
          <cell r="F3774">
            <v>0</v>
          </cell>
          <cell r="G3774">
            <v>0</v>
          </cell>
          <cell r="H3774">
            <v>119</v>
          </cell>
          <cell r="I3774">
            <v>0.23599999999999999</v>
          </cell>
          <cell r="J3774">
            <v>0</v>
          </cell>
          <cell r="L3774">
            <v>0</v>
          </cell>
          <cell r="M3774">
            <v>0</v>
          </cell>
          <cell r="N3774">
            <v>0</v>
          </cell>
          <cell r="P3774">
            <v>0</v>
          </cell>
        </row>
        <row r="3775">
          <cell r="A3775">
            <v>31067</v>
          </cell>
          <cell r="B3775">
            <v>1985</v>
          </cell>
          <cell r="C3775" t="str">
            <v>Jan</v>
          </cell>
          <cell r="D3775">
            <v>20</v>
          </cell>
          <cell r="F3775">
            <v>0</v>
          </cell>
          <cell r="G3775">
            <v>0</v>
          </cell>
          <cell r="H3775">
            <v>115</v>
          </cell>
          <cell r="I3775">
            <v>0.22800000000000001</v>
          </cell>
          <cell r="J3775">
            <v>0</v>
          </cell>
          <cell r="L3775">
            <v>0</v>
          </cell>
          <cell r="M3775">
            <v>0</v>
          </cell>
          <cell r="N3775">
            <v>0</v>
          </cell>
          <cell r="P3775">
            <v>0</v>
          </cell>
        </row>
        <row r="3776">
          <cell r="A3776">
            <v>31068</v>
          </cell>
          <cell r="B3776">
            <v>1985</v>
          </cell>
          <cell r="C3776" t="str">
            <v>Jan</v>
          </cell>
          <cell r="D3776">
            <v>21</v>
          </cell>
          <cell r="F3776">
            <v>0</v>
          </cell>
          <cell r="G3776">
            <v>0</v>
          </cell>
          <cell r="H3776">
            <v>119</v>
          </cell>
          <cell r="I3776">
            <v>0.23599999999999999</v>
          </cell>
          <cell r="J3776">
            <v>0</v>
          </cell>
          <cell r="L3776">
            <v>0</v>
          </cell>
          <cell r="M3776">
            <v>0</v>
          </cell>
          <cell r="N3776">
            <v>0</v>
          </cell>
          <cell r="P3776">
            <v>0</v>
          </cell>
        </row>
        <row r="3777">
          <cell r="A3777">
            <v>31069</v>
          </cell>
          <cell r="B3777">
            <v>1985</v>
          </cell>
          <cell r="C3777" t="str">
            <v>Jan</v>
          </cell>
          <cell r="D3777">
            <v>22</v>
          </cell>
          <cell r="F3777">
            <v>0</v>
          </cell>
          <cell r="G3777">
            <v>0</v>
          </cell>
          <cell r="H3777">
            <v>119</v>
          </cell>
          <cell r="I3777">
            <v>0.23599999999999999</v>
          </cell>
          <cell r="J3777">
            <v>0</v>
          </cell>
          <cell r="L3777">
            <v>0</v>
          </cell>
          <cell r="M3777">
            <v>0</v>
          </cell>
          <cell r="N3777">
            <v>0</v>
          </cell>
          <cell r="P3777">
            <v>0</v>
          </cell>
        </row>
        <row r="3778">
          <cell r="A3778">
            <v>31070</v>
          </cell>
          <cell r="B3778">
            <v>1985</v>
          </cell>
          <cell r="C3778" t="str">
            <v>Jan</v>
          </cell>
          <cell r="D3778">
            <v>23</v>
          </cell>
          <cell r="F3778">
            <v>0</v>
          </cell>
          <cell r="G3778">
            <v>0</v>
          </cell>
          <cell r="H3778">
            <v>120</v>
          </cell>
          <cell r="I3778">
            <v>0.23799999999999999</v>
          </cell>
          <cell r="J3778">
            <v>0</v>
          </cell>
          <cell r="L3778">
            <v>0</v>
          </cell>
          <cell r="M3778">
            <v>0</v>
          </cell>
          <cell r="N3778">
            <v>0</v>
          </cell>
          <cell r="P3778">
            <v>0</v>
          </cell>
        </row>
        <row r="3779">
          <cell r="A3779">
            <v>31071</v>
          </cell>
          <cell r="B3779">
            <v>1985</v>
          </cell>
          <cell r="C3779" t="str">
            <v>Jan</v>
          </cell>
          <cell r="D3779">
            <v>24</v>
          </cell>
          <cell r="F3779">
            <v>0</v>
          </cell>
          <cell r="G3779">
            <v>0</v>
          </cell>
          <cell r="H3779">
            <v>119</v>
          </cell>
          <cell r="I3779">
            <v>0.23599999999999999</v>
          </cell>
          <cell r="J3779">
            <v>0</v>
          </cell>
          <cell r="L3779">
            <v>0</v>
          </cell>
          <cell r="M3779">
            <v>0</v>
          </cell>
          <cell r="N3779">
            <v>0</v>
          </cell>
          <cell r="P3779">
            <v>0</v>
          </cell>
        </row>
        <row r="3780">
          <cell r="A3780">
            <v>31072</v>
          </cell>
          <cell r="B3780">
            <v>1985</v>
          </cell>
          <cell r="C3780" t="str">
            <v>Jan</v>
          </cell>
          <cell r="D3780">
            <v>25</v>
          </cell>
          <cell r="F3780">
            <v>0</v>
          </cell>
          <cell r="G3780">
            <v>0</v>
          </cell>
          <cell r="H3780">
            <v>123</v>
          </cell>
          <cell r="I3780">
            <v>0.24399999999999999</v>
          </cell>
          <cell r="J3780">
            <v>0</v>
          </cell>
          <cell r="L3780">
            <v>0</v>
          </cell>
          <cell r="M3780">
            <v>0</v>
          </cell>
          <cell r="N3780">
            <v>0</v>
          </cell>
          <cell r="P3780">
            <v>0</v>
          </cell>
        </row>
        <row r="3781">
          <cell r="A3781">
            <v>31073</v>
          </cell>
          <cell r="B3781">
            <v>1985</v>
          </cell>
          <cell r="C3781" t="str">
            <v>Jan</v>
          </cell>
          <cell r="D3781">
            <v>26</v>
          </cell>
          <cell r="F3781">
            <v>0</v>
          </cell>
          <cell r="G3781">
            <v>0</v>
          </cell>
          <cell r="H3781">
            <v>120</v>
          </cell>
          <cell r="I3781">
            <v>0.23799999999999999</v>
          </cell>
          <cell r="J3781">
            <v>0</v>
          </cell>
          <cell r="L3781">
            <v>0</v>
          </cell>
          <cell r="M3781">
            <v>0</v>
          </cell>
          <cell r="N3781">
            <v>0</v>
          </cell>
          <cell r="P3781">
            <v>0</v>
          </cell>
        </row>
        <row r="3782">
          <cell r="A3782">
            <v>31074</v>
          </cell>
          <cell r="B3782">
            <v>1985</v>
          </cell>
          <cell r="C3782" t="str">
            <v>Jan</v>
          </cell>
          <cell r="D3782">
            <v>27</v>
          </cell>
          <cell r="F3782">
            <v>0</v>
          </cell>
          <cell r="G3782">
            <v>0</v>
          </cell>
          <cell r="H3782">
            <v>123</v>
          </cell>
          <cell r="I3782">
            <v>0.24399999999999999</v>
          </cell>
          <cell r="J3782">
            <v>0</v>
          </cell>
          <cell r="L3782">
            <v>0</v>
          </cell>
          <cell r="M3782">
            <v>0</v>
          </cell>
          <cell r="N3782">
            <v>0</v>
          </cell>
          <cell r="P3782">
            <v>0</v>
          </cell>
        </row>
        <row r="3783">
          <cell r="A3783">
            <v>31075</v>
          </cell>
          <cell r="B3783">
            <v>1985</v>
          </cell>
          <cell r="C3783" t="str">
            <v>Jan</v>
          </cell>
          <cell r="D3783">
            <v>28</v>
          </cell>
          <cell r="F3783">
            <v>0</v>
          </cell>
          <cell r="G3783">
            <v>0</v>
          </cell>
          <cell r="H3783">
            <v>120</v>
          </cell>
          <cell r="I3783">
            <v>0.23799999999999999</v>
          </cell>
          <cell r="J3783">
            <v>0</v>
          </cell>
          <cell r="L3783">
            <v>0</v>
          </cell>
          <cell r="M3783">
            <v>0</v>
          </cell>
          <cell r="N3783">
            <v>0</v>
          </cell>
          <cell r="P3783">
            <v>0</v>
          </cell>
        </row>
        <row r="3784">
          <cell r="A3784">
            <v>31076</v>
          </cell>
          <cell r="B3784">
            <v>1985</v>
          </cell>
          <cell r="C3784" t="str">
            <v>Jan</v>
          </cell>
          <cell r="D3784">
            <v>29</v>
          </cell>
          <cell r="F3784">
            <v>0</v>
          </cell>
          <cell r="G3784">
            <v>0</v>
          </cell>
          <cell r="H3784">
            <v>120</v>
          </cell>
          <cell r="I3784">
            <v>0.23799999999999999</v>
          </cell>
          <cell r="J3784">
            <v>0</v>
          </cell>
          <cell r="L3784">
            <v>0</v>
          </cell>
          <cell r="M3784">
            <v>0</v>
          </cell>
          <cell r="N3784">
            <v>0</v>
          </cell>
          <cell r="P3784">
            <v>0</v>
          </cell>
        </row>
        <row r="3785">
          <cell r="A3785">
            <v>31077</v>
          </cell>
          <cell r="B3785">
            <v>1985</v>
          </cell>
          <cell r="C3785" t="str">
            <v>Jan</v>
          </cell>
          <cell r="D3785">
            <v>30</v>
          </cell>
          <cell r="F3785">
            <v>0</v>
          </cell>
          <cell r="G3785">
            <v>0</v>
          </cell>
          <cell r="H3785">
            <v>118</v>
          </cell>
          <cell r="I3785">
            <v>0.23400000000000001</v>
          </cell>
          <cell r="J3785">
            <v>0</v>
          </cell>
          <cell r="L3785">
            <v>0</v>
          </cell>
          <cell r="M3785">
            <v>0</v>
          </cell>
          <cell r="N3785">
            <v>0</v>
          </cell>
          <cell r="P3785">
            <v>0</v>
          </cell>
        </row>
        <row r="3786">
          <cell r="A3786">
            <v>31078</v>
          </cell>
          <cell r="B3786">
            <v>1985</v>
          </cell>
          <cell r="C3786" t="str">
            <v>Jan</v>
          </cell>
          <cell r="D3786">
            <v>31</v>
          </cell>
          <cell r="F3786">
            <v>0</v>
          </cell>
          <cell r="G3786">
            <v>0</v>
          </cell>
          <cell r="H3786">
            <v>118</v>
          </cell>
          <cell r="I3786">
            <v>0.23400000000000001</v>
          </cell>
          <cell r="J3786">
            <v>0</v>
          </cell>
          <cell r="L3786">
            <v>0</v>
          </cell>
          <cell r="M3786">
            <v>0</v>
          </cell>
          <cell r="N3786">
            <v>0</v>
          </cell>
          <cell r="P3786">
            <v>0</v>
          </cell>
        </row>
        <row r="3787">
          <cell r="A3787">
            <v>31079</v>
          </cell>
          <cell r="B3787">
            <v>1985</v>
          </cell>
          <cell r="C3787" t="str">
            <v>Feb</v>
          </cell>
          <cell r="D3787">
            <v>1</v>
          </cell>
          <cell r="F3787">
            <v>0</v>
          </cell>
          <cell r="G3787">
            <v>0</v>
          </cell>
          <cell r="H3787">
            <v>116</v>
          </cell>
          <cell r="I3787">
            <v>0.23</v>
          </cell>
          <cell r="J3787">
            <v>0</v>
          </cell>
          <cell r="L3787">
            <v>0</v>
          </cell>
          <cell r="M3787">
            <v>0</v>
          </cell>
          <cell r="N3787">
            <v>0</v>
          </cell>
          <cell r="P3787">
            <v>0</v>
          </cell>
        </row>
        <row r="3788">
          <cell r="A3788">
            <v>31080</v>
          </cell>
          <cell r="B3788">
            <v>1985</v>
          </cell>
          <cell r="C3788" t="str">
            <v>Feb</v>
          </cell>
          <cell r="D3788">
            <v>2</v>
          </cell>
          <cell r="F3788">
            <v>0</v>
          </cell>
          <cell r="G3788">
            <v>0</v>
          </cell>
          <cell r="H3788">
            <v>115</v>
          </cell>
          <cell r="I3788">
            <v>0.22800000000000001</v>
          </cell>
          <cell r="J3788">
            <v>0</v>
          </cell>
          <cell r="L3788">
            <v>0</v>
          </cell>
          <cell r="M3788">
            <v>0</v>
          </cell>
          <cell r="N3788">
            <v>0</v>
          </cell>
          <cell r="P3788">
            <v>0</v>
          </cell>
        </row>
        <row r="3789">
          <cell r="A3789">
            <v>31081</v>
          </cell>
          <cell r="B3789">
            <v>1985</v>
          </cell>
          <cell r="C3789" t="str">
            <v>Feb</v>
          </cell>
          <cell r="D3789">
            <v>3</v>
          </cell>
          <cell r="F3789">
            <v>0</v>
          </cell>
          <cell r="G3789">
            <v>0</v>
          </cell>
          <cell r="H3789">
            <v>116</v>
          </cell>
          <cell r="I3789">
            <v>0.23</v>
          </cell>
          <cell r="J3789">
            <v>0</v>
          </cell>
          <cell r="L3789">
            <v>0</v>
          </cell>
          <cell r="M3789">
            <v>0</v>
          </cell>
          <cell r="N3789">
            <v>0</v>
          </cell>
          <cell r="P3789">
            <v>0</v>
          </cell>
        </row>
        <row r="3790">
          <cell r="A3790">
            <v>31082</v>
          </cell>
          <cell r="B3790">
            <v>1985</v>
          </cell>
          <cell r="C3790" t="str">
            <v>Feb</v>
          </cell>
          <cell r="D3790">
            <v>4</v>
          </cell>
          <cell r="F3790">
            <v>0</v>
          </cell>
          <cell r="G3790">
            <v>0</v>
          </cell>
          <cell r="H3790">
            <v>118</v>
          </cell>
          <cell r="I3790">
            <v>0.23400000000000001</v>
          </cell>
          <cell r="J3790">
            <v>0</v>
          </cell>
          <cell r="L3790">
            <v>0</v>
          </cell>
          <cell r="M3790">
            <v>0</v>
          </cell>
          <cell r="N3790">
            <v>0</v>
          </cell>
          <cell r="P3790">
            <v>0</v>
          </cell>
        </row>
        <row r="3791">
          <cell r="A3791">
            <v>31083</v>
          </cell>
          <cell r="B3791">
            <v>1985</v>
          </cell>
          <cell r="C3791" t="str">
            <v>Feb</v>
          </cell>
          <cell r="D3791">
            <v>5</v>
          </cell>
          <cell r="F3791">
            <v>0</v>
          </cell>
          <cell r="G3791">
            <v>0</v>
          </cell>
          <cell r="H3791">
            <v>116</v>
          </cell>
          <cell r="I3791">
            <v>0.23</v>
          </cell>
          <cell r="J3791">
            <v>0</v>
          </cell>
          <cell r="L3791">
            <v>0</v>
          </cell>
          <cell r="M3791">
            <v>0</v>
          </cell>
          <cell r="N3791">
            <v>0</v>
          </cell>
          <cell r="P3791">
            <v>0</v>
          </cell>
        </row>
        <row r="3792">
          <cell r="A3792">
            <v>31084</v>
          </cell>
          <cell r="B3792">
            <v>1985</v>
          </cell>
          <cell r="C3792" t="str">
            <v>Feb</v>
          </cell>
          <cell r="D3792">
            <v>6</v>
          </cell>
          <cell r="F3792">
            <v>0</v>
          </cell>
          <cell r="G3792">
            <v>0</v>
          </cell>
          <cell r="H3792">
            <v>118</v>
          </cell>
          <cell r="I3792">
            <v>0.23400000000000001</v>
          </cell>
          <cell r="J3792">
            <v>0</v>
          </cell>
          <cell r="L3792">
            <v>0</v>
          </cell>
          <cell r="M3792">
            <v>0</v>
          </cell>
          <cell r="N3792">
            <v>0</v>
          </cell>
          <cell r="P3792">
            <v>0</v>
          </cell>
        </row>
        <row r="3793">
          <cell r="A3793">
            <v>31085</v>
          </cell>
          <cell r="B3793">
            <v>1985</v>
          </cell>
          <cell r="C3793" t="str">
            <v>Feb</v>
          </cell>
          <cell r="D3793">
            <v>7</v>
          </cell>
          <cell r="F3793">
            <v>0</v>
          </cell>
          <cell r="G3793">
            <v>0</v>
          </cell>
          <cell r="H3793">
            <v>117</v>
          </cell>
          <cell r="I3793">
            <v>0.23200000000000001</v>
          </cell>
          <cell r="J3793">
            <v>0</v>
          </cell>
          <cell r="L3793">
            <v>0</v>
          </cell>
          <cell r="M3793">
            <v>0</v>
          </cell>
          <cell r="N3793">
            <v>0</v>
          </cell>
          <cell r="P3793">
            <v>0</v>
          </cell>
        </row>
        <row r="3794">
          <cell r="A3794">
            <v>31086</v>
          </cell>
          <cell r="B3794">
            <v>1985</v>
          </cell>
          <cell r="C3794" t="str">
            <v>Feb</v>
          </cell>
          <cell r="D3794">
            <v>8</v>
          </cell>
          <cell r="F3794">
            <v>0</v>
          </cell>
          <cell r="G3794">
            <v>0</v>
          </cell>
          <cell r="H3794">
            <v>118</v>
          </cell>
          <cell r="I3794">
            <v>0.23400000000000001</v>
          </cell>
          <cell r="J3794">
            <v>0</v>
          </cell>
          <cell r="L3794">
            <v>0</v>
          </cell>
          <cell r="M3794">
            <v>0</v>
          </cell>
          <cell r="N3794">
            <v>0</v>
          </cell>
          <cell r="P3794">
            <v>0</v>
          </cell>
        </row>
        <row r="3795">
          <cell r="A3795">
            <v>31087</v>
          </cell>
          <cell r="B3795">
            <v>1985</v>
          </cell>
          <cell r="C3795" t="str">
            <v>Feb</v>
          </cell>
          <cell r="D3795">
            <v>9</v>
          </cell>
          <cell r="F3795">
            <v>0</v>
          </cell>
          <cell r="G3795">
            <v>0</v>
          </cell>
          <cell r="H3795">
            <v>119</v>
          </cell>
          <cell r="I3795">
            <v>0.23599999999999999</v>
          </cell>
          <cell r="J3795">
            <v>0</v>
          </cell>
          <cell r="L3795">
            <v>0</v>
          </cell>
          <cell r="M3795">
            <v>0</v>
          </cell>
          <cell r="N3795">
            <v>0</v>
          </cell>
          <cell r="P3795">
            <v>0</v>
          </cell>
        </row>
        <row r="3796">
          <cell r="A3796">
            <v>31088</v>
          </cell>
          <cell r="B3796">
            <v>1985</v>
          </cell>
          <cell r="C3796" t="str">
            <v>Feb</v>
          </cell>
          <cell r="D3796">
            <v>10</v>
          </cell>
          <cell r="F3796">
            <v>0</v>
          </cell>
          <cell r="G3796">
            <v>0</v>
          </cell>
          <cell r="H3796">
            <v>123</v>
          </cell>
          <cell r="I3796">
            <v>0.24399999999999999</v>
          </cell>
          <cell r="J3796">
            <v>0</v>
          </cell>
          <cell r="L3796">
            <v>0</v>
          </cell>
          <cell r="M3796">
            <v>0</v>
          </cell>
          <cell r="N3796">
            <v>0</v>
          </cell>
          <cell r="P3796">
            <v>0</v>
          </cell>
        </row>
        <row r="3797">
          <cell r="A3797">
            <v>31089</v>
          </cell>
          <cell r="B3797">
            <v>1985</v>
          </cell>
          <cell r="C3797" t="str">
            <v>Feb</v>
          </cell>
          <cell r="D3797">
            <v>11</v>
          </cell>
          <cell r="F3797">
            <v>0</v>
          </cell>
          <cell r="G3797">
            <v>0</v>
          </cell>
          <cell r="H3797">
            <v>121</v>
          </cell>
          <cell r="I3797">
            <v>0.24</v>
          </cell>
          <cell r="J3797">
            <v>0</v>
          </cell>
          <cell r="L3797">
            <v>0</v>
          </cell>
          <cell r="M3797">
            <v>0</v>
          </cell>
          <cell r="N3797">
            <v>0</v>
          </cell>
          <cell r="P3797">
            <v>0</v>
          </cell>
        </row>
        <row r="3798">
          <cell r="A3798">
            <v>31090</v>
          </cell>
          <cell r="B3798">
            <v>1985</v>
          </cell>
          <cell r="C3798" t="str">
            <v>Feb</v>
          </cell>
          <cell r="D3798">
            <v>12</v>
          </cell>
          <cell r="F3798">
            <v>0</v>
          </cell>
          <cell r="G3798">
            <v>0</v>
          </cell>
          <cell r="H3798">
            <v>152</v>
          </cell>
          <cell r="I3798">
            <v>0.30099999999999999</v>
          </cell>
          <cell r="J3798">
            <v>0</v>
          </cell>
          <cell r="L3798">
            <v>0</v>
          </cell>
          <cell r="M3798">
            <v>0</v>
          </cell>
          <cell r="N3798">
            <v>0</v>
          </cell>
          <cell r="P3798">
            <v>0</v>
          </cell>
        </row>
        <row r="3799">
          <cell r="A3799">
            <v>31091</v>
          </cell>
          <cell r="B3799">
            <v>1985</v>
          </cell>
          <cell r="C3799" t="str">
            <v>Feb</v>
          </cell>
          <cell r="D3799">
            <v>13</v>
          </cell>
          <cell r="F3799">
            <v>0</v>
          </cell>
          <cell r="G3799">
            <v>0</v>
          </cell>
          <cell r="H3799">
            <v>227</v>
          </cell>
          <cell r="I3799">
            <v>0.45</v>
          </cell>
          <cell r="J3799">
            <v>0</v>
          </cell>
          <cell r="L3799">
            <v>0</v>
          </cell>
          <cell r="M3799">
            <v>0</v>
          </cell>
          <cell r="N3799">
            <v>0</v>
          </cell>
          <cell r="P3799">
            <v>0</v>
          </cell>
        </row>
        <row r="3800">
          <cell r="A3800">
            <v>31092</v>
          </cell>
          <cell r="B3800">
            <v>1985</v>
          </cell>
          <cell r="C3800" t="str">
            <v>Feb</v>
          </cell>
          <cell r="D3800">
            <v>14</v>
          </cell>
          <cell r="F3800">
            <v>0</v>
          </cell>
          <cell r="G3800">
            <v>0</v>
          </cell>
          <cell r="H3800">
            <v>322</v>
          </cell>
          <cell r="I3800">
            <v>0.63900000000000001</v>
          </cell>
          <cell r="J3800">
            <v>0</v>
          </cell>
          <cell r="L3800">
            <v>0</v>
          </cell>
          <cell r="M3800">
            <v>0</v>
          </cell>
          <cell r="N3800">
            <v>0</v>
          </cell>
          <cell r="P3800">
            <v>0</v>
          </cell>
        </row>
        <row r="3801">
          <cell r="A3801">
            <v>31093</v>
          </cell>
          <cell r="B3801">
            <v>1985</v>
          </cell>
          <cell r="C3801" t="str">
            <v>Feb</v>
          </cell>
          <cell r="D3801">
            <v>15</v>
          </cell>
          <cell r="F3801">
            <v>0</v>
          </cell>
          <cell r="G3801">
            <v>0</v>
          </cell>
          <cell r="H3801">
            <v>310</v>
          </cell>
          <cell r="I3801">
            <v>0.61499999999999999</v>
          </cell>
          <cell r="J3801">
            <v>0</v>
          </cell>
          <cell r="L3801">
            <v>0</v>
          </cell>
          <cell r="M3801">
            <v>0</v>
          </cell>
          <cell r="N3801">
            <v>0</v>
          </cell>
          <cell r="P3801">
            <v>0</v>
          </cell>
        </row>
        <row r="3802">
          <cell r="A3802">
            <v>31094</v>
          </cell>
          <cell r="B3802">
            <v>1985</v>
          </cell>
          <cell r="C3802" t="str">
            <v>Feb</v>
          </cell>
          <cell r="D3802">
            <v>16</v>
          </cell>
          <cell r="F3802">
            <v>0</v>
          </cell>
          <cell r="G3802">
            <v>0</v>
          </cell>
          <cell r="H3802">
            <v>322</v>
          </cell>
          <cell r="I3802">
            <v>0.63900000000000001</v>
          </cell>
          <cell r="J3802">
            <v>0</v>
          </cell>
          <cell r="L3802">
            <v>0</v>
          </cell>
          <cell r="M3802">
            <v>0</v>
          </cell>
          <cell r="N3802">
            <v>0</v>
          </cell>
          <cell r="P3802">
            <v>0</v>
          </cell>
        </row>
        <row r="3803">
          <cell r="A3803">
            <v>31095</v>
          </cell>
          <cell r="B3803">
            <v>1985</v>
          </cell>
          <cell r="C3803" t="str">
            <v>Feb</v>
          </cell>
          <cell r="D3803">
            <v>17</v>
          </cell>
          <cell r="F3803">
            <v>0</v>
          </cell>
          <cell r="G3803">
            <v>0</v>
          </cell>
          <cell r="H3803">
            <v>370</v>
          </cell>
          <cell r="I3803">
            <v>0.73399999999999999</v>
          </cell>
          <cell r="J3803">
            <v>0</v>
          </cell>
          <cell r="L3803">
            <v>0</v>
          </cell>
          <cell r="M3803">
            <v>0</v>
          </cell>
          <cell r="N3803">
            <v>0</v>
          </cell>
          <cell r="P3803">
            <v>0</v>
          </cell>
        </row>
        <row r="3804">
          <cell r="A3804">
            <v>31096</v>
          </cell>
          <cell r="B3804">
            <v>1985</v>
          </cell>
          <cell r="C3804" t="str">
            <v>Feb</v>
          </cell>
          <cell r="D3804">
            <v>18</v>
          </cell>
          <cell r="F3804">
            <v>0</v>
          </cell>
          <cell r="G3804">
            <v>0</v>
          </cell>
          <cell r="H3804">
            <v>318</v>
          </cell>
          <cell r="I3804">
            <v>0.63100000000000001</v>
          </cell>
          <cell r="J3804">
            <v>0</v>
          </cell>
          <cell r="L3804">
            <v>0</v>
          </cell>
          <cell r="M3804">
            <v>0</v>
          </cell>
          <cell r="N3804">
            <v>0</v>
          </cell>
          <cell r="P3804">
            <v>0</v>
          </cell>
        </row>
        <row r="3805">
          <cell r="A3805">
            <v>31097</v>
          </cell>
          <cell r="B3805">
            <v>1985</v>
          </cell>
          <cell r="C3805" t="str">
            <v>Feb</v>
          </cell>
          <cell r="D3805">
            <v>19</v>
          </cell>
          <cell r="F3805">
            <v>0</v>
          </cell>
          <cell r="G3805">
            <v>0</v>
          </cell>
          <cell r="H3805">
            <v>295</v>
          </cell>
          <cell r="I3805">
            <v>0.58499999999999996</v>
          </cell>
          <cell r="J3805">
            <v>0</v>
          </cell>
          <cell r="L3805">
            <v>0</v>
          </cell>
          <cell r="M3805">
            <v>0</v>
          </cell>
          <cell r="N3805">
            <v>0</v>
          </cell>
          <cell r="P3805">
            <v>0</v>
          </cell>
        </row>
        <row r="3806">
          <cell r="A3806">
            <v>31098</v>
          </cell>
          <cell r="B3806">
            <v>1985</v>
          </cell>
          <cell r="C3806" t="str">
            <v>Feb</v>
          </cell>
          <cell r="D3806">
            <v>20</v>
          </cell>
          <cell r="F3806">
            <v>0</v>
          </cell>
          <cell r="G3806">
            <v>0</v>
          </cell>
          <cell r="H3806">
            <v>284</v>
          </cell>
          <cell r="I3806">
            <v>0.56299999999999994</v>
          </cell>
          <cell r="J3806">
            <v>0</v>
          </cell>
          <cell r="L3806">
            <v>0</v>
          </cell>
          <cell r="M3806">
            <v>0</v>
          </cell>
          <cell r="N3806">
            <v>0</v>
          </cell>
          <cell r="P3806">
            <v>0</v>
          </cell>
        </row>
        <row r="3807">
          <cell r="A3807">
            <v>31099</v>
          </cell>
          <cell r="B3807">
            <v>1985</v>
          </cell>
          <cell r="C3807" t="str">
            <v>Feb</v>
          </cell>
          <cell r="D3807">
            <v>21</v>
          </cell>
          <cell r="F3807">
            <v>0</v>
          </cell>
          <cell r="G3807">
            <v>0</v>
          </cell>
          <cell r="H3807">
            <v>279</v>
          </cell>
          <cell r="I3807">
            <v>0.55300000000000005</v>
          </cell>
          <cell r="J3807">
            <v>0</v>
          </cell>
          <cell r="L3807">
            <v>0</v>
          </cell>
          <cell r="M3807">
            <v>0</v>
          </cell>
          <cell r="N3807">
            <v>0</v>
          </cell>
          <cell r="P3807">
            <v>0</v>
          </cell>
        </row>
        <row r="3808">
          <cell r="A3808">
            <v>31100</v>
          </cell>
          <cell r="B3808">
            <v>1985</v>
          </cell>
          <cell r="C3808" t="str">
            <v>Feb</v>
          </cell>
          <cell r="D3808">
            <v>22</v>
          </cell>
          <cell r="F3808">
            <v>0</v>
          </cell>
          <cell r="G3808">
            <v>0</v>
          </cell>
          <cell r="H3808">
            <v>281</v>
          </cell>
          <cell r="I3808">
            <v>0.55700000000000005</v>
          </cell>
          <cell r="J3808">
            <v>0</v>
          </cell>
          <cell r="L3808">
            <v>0</v>
          </cell>
          <cell r="M3808">
            <v>0</v>
          </cell>
          <cell r="N3808">
            <v>0</v>
          </cell>
          <cell r="P3808">
            <v>0</v>
          </cell>
        </row>
        <row r="3809">
          <cell r="A3809">
            <v>31101</v>
          </cell>
          <cell r="B3809">
            <v>1985</v>
          </cell>
          <cell r="C3809" t="str">
            <v>Feb</v>
          </cell>
          <cell r="D3809">
            <v>23</v>
          </cell>
          <cell r="F3809">
            <v>0</v>
          </cell>
          <cell r="G3809">
            <v>0</v>
          </cell>
          <cell r="H3809">
            <v>294</v>
          </cell>
          <cell r="I3809">
            <v>0.58299999999999996</v>
          </cell>
          <cell r="J3809">
            <v>0</v>
          </cell>
          <cell r="L3809">
            <v>0</v>
          </cell>
          <cell r="M3809">
            <v>0</v>
          </cell>
          <cell r="N3809">
            <v>0</v>
          </cell>
          <cell r="P3809">
            <v>0</v>
          </cell>
        </row>
        <row r="3810">
          <cell r="A3810">
            <v>31102</v>
          </cell>
          <cell r="B3810">
            <v>1985</v>
          </cell>
          <cell r="C3810" t="str">
            <v>Feb</v>
          </cell>
          <cell r="D3810">
            <v>24</v>
          </cell>
          <cell r="F3810">
            <v>0</v>
          </cell>
          <cell r="G3810">
            <v>0</v>
          </cell>
          <cell r="H3810">
            <v>324</v>
          </cell>
          <cell r="I3810">
            <v>0.64300000000000002</v>
          </cell>
          <cell r="J3810">
            <v>0</v>
          </cell>
          <cell r="L3810">
            <v>0</v>
          </cell>
          <cell r="M3810">
            <v>0</v>
          </cell>
          <cell r="N3810">
            <v>0</v>
          </cell>
          <cell r="P3810">
            <v>0</v>
          </cell>
        </row>
        <row r="3811">
          <cell r="A3811">
            <v>31103</v>
          </cell>
          <cell r="B3811">
            <v>1985</v>
          </cell>
          <cell r="C3811" t="str">
            <v>Feb</v>
          </cell>
          <cell r="D3811">
            <v>25</v>
          </cell>
          <cell r="F3811">
            <v>0</v>
          </cell>
          <cell r="G3811">
            <v>0</v>
          </cell>
          <cell r="H3811">
            <v>333</v>
          </cell>
          <cell r="I3811">
            <v>0.66</v>
          </cell>
          <cell r="J3811">
            <v>0</v>
          </cell>
          <cell r="L3811">
            <v>0</v>
          </cell>
          <cell r="M3811">
            <v>0</v>
          </cell>
          <cell r="N3811">
            <v>0</v>
          </cell>
          <cell r="P3811">
            <v>0</v>
          </cell>
        </row>
        <row r="3812">
          <cell r="A3812">
            <v>31104</v>
          </cell>
          <cell r="B3812">
            <v>1985</v>
          </cell>
          <cell r="C3812" t="str">
            <v>Feb</v>
          </cell>
          <cell r="D3812">
            <v>26</v>
          </cell>
          <cell r="F3812">
            <v>0</v>
          </cell>
          <cell r="G3812">
            <v>0</v>
          </cell>
          <cell r="H3812">
            <v>356</v>
          </cell>
          <cell r="I3812">
            <v>0.70599999999999996</v>
          </cell>
          <cell r="J3812">
            <v>0</v>
          </cell>
          <cell r="L3812">
            <v>0</v>
          </cell>
          <cell r="M3812">
            <v>0</v>
          </cell>
          <cell r="N3812">
            <v>0</v>
          </cell>
          <cell r="P3812">
            <v>0</v>
          </cell>
        </row>
        <row r="3813">
          <cell r="A3813">
            <v>31105</v>
          </cell>
          <cell r="B3813">
            <v>1985</v>
          </cell>
          <cell r="C3813" t="str">
            <v>Feb</v>
          </cell>
          <cell r="D3813">
            <v>27</v>
          </cell>
          <cell r="F3813">
            <v>0</v>
          </cell>
          <cell r="G3813">
            <v>0</v>
          </cell>
          <cell r="H3813">
            <v>341</v>
          </cell>
          <cell r="I3813">
            <v>0.67600000000000005</v>
          </cell>
          <cell r="J3813">
            <v>0</v>
          </cell>
          <cell r="L3813">
            <v>0</v>
          </cell>
          <cell r="M3813">
            <v>0</v>
          </cell>
          <cell r="N3813">
            <v>0</v>
          </cell>
          <cell r="P3813">
            <v>0</v>
          </cell>
        </row>
        <row r="3814">
          <cell r="A3814">
            <v>31106</v>
          </cell>
          <cell r="B3814">
            <v>1985</v>
          </cell>
          <cell r="C3814" t="str">
            <v>Feb</v>
          </cell>
          <cell r="D3814">
            <v>28</v>
          </cell>
          <cell r="F3814">
            <v>0</v>
          </cell>
          <cell r="G3814">
            <v>0</v>
          </cell>
          <cell r="H3814">
            <v>270</v>
          </cell>
          <cell r="I3814">
            <v>0.53600000000000003</v>
          </cell>
          <cell r="J3814">
            <v>0</v>
          </cell>
          <cell r="L3814">
            <v>0</v>
          </cell>
          <cell r="M3814">
            <v>0</v>
          </cell>
          <cell r="N3814">
            <v>0</v>
          </cell>
          <cell r="P3814">
            <v>0</v>
          </cell>
        </row>
        <row r="3815">
          <cell r="A3815">
            <v>31107</v>
          </cell>
          <cell r="B3815">
            <v>1985</v>
          </cell>
          <cell r="C3815" t="str">
            <v>Mar</v>
          </cell>
          <cell r="D3815">
            <v>1</v>
          </cell>
          <cell r="F3815">
            <v>0</v>
          </cell>
          <cell r="G3815">
            <v>0</v>
          </cell>
          <cell r="H3815">
            <v>243</v>
          </cell>
          <cell r="I3815">
            <v>0.48199999999999998</v>
          </cell>
          <cell r="J3815">
            <v>0</v>
          </cell>
          <cell r="L3815">
            <v>0</v>
          </cell>
          <cell r="M3815">
            <v>0</v>
          </cell>
          <cell r="N3815">
            <v>0</v>
          </cell>
          <cell r="P3815">
            <v>0</v>
          </cell>
        </row>
        <row r="3816">
          <cell r="A3816">
            <v>31108</v>
          </cell>
          <cell r="B3816">
            <v>1985</v>
          </cell>
          <cell r="C3816" t="str">
            <v>Mar</v>
          </cell>
          <cell r="D3816">
            <v>2</v>
          </cell>
          <cell r="F3816">
            <v>0</v>
          </cell>
          <cell r="G3816">
            <v>0</v>
          </cell>
          <cell r="H3816">
            <v>263</v>
          </cell>
          <cell r="I3816">
            <v>0.52200000000000002</v>
          </cell>
          <cell r="J3816">
            <v>0</v>
          </cell>
          <cell r="L3816">
            <v>0</v>
          </cell>
          <cell r="M3816">
            <v>0</v>
          </cell>
          <cell r="N3816">
            <v>0</v>
          </cell>
          <cell r="P3816">
            <v>0</v>
          </cell>
        </row>
        <row r="3817">
          <cell r="A3817">
            <v>31109</v>
          </cell>
          <cell r="B3817">
            <v>1985</v>
          </cell>
          <cell r="C3817" t="str">
            <v>Mar</v>
          </cell>
          <cell r="D3817">
            <v>3</v>
          </cell>
          <cell r="F3817">
            <v>0</v>
          </cell>
          <cell r="G3817">
            <v>0</v>
          </cell>
          <cell r="H3817">
            <v>256</v>
          </cell>
          <cell r="I3817">
            <v>0.50800000000000001</v>
          </cell>
          <cell r="J3817">
            <v>0</v>
          </cell>
          <cell r="L3817">
            <v>0</v>
          </cell>
          <cell r="M3817">
            <v>0</v>
          </cell>
          <cell r="N3817">
            <v>0</v>
          </cell>
          <cell r="P3817">
            <v>0</v>
          </cell>
        </row>
        <row r="3818">
          <cell r="A3818">
            <v>31110</v>
          </cell>
          <cell r="B3818">
            <v>1985</v>
          </cell>
          <cell r="C3818" t="str">
            <v>Mar</v>
          </cell>
          <cell r="D3818">
            <v>4</v>
          </cell>
          <cell r="F3818">
            <v>0</v>
          </cell>
          <cell r="G3818">
            <v>0</v>
          </cell>
          <cell r="H3818">
            <v>215</v>
          </cell>
          <cell r="I3818">
            <v>0.42599999999999999</v>
          </cell>
          <cell r="J3818">
            <v>0</v>
          </cell>
          <cell r="L3818">
            <v>0</v>
          </cell>
          <cell r="M3818">
            <v>0</v>
          </cell>
          <cell r="N3818">
            <v>0</v>
          </cell>
          <cell r="P3818">
            <v>0</v>
          </cell>
        </row>
        <row r="3819">
          <cell r="A3819">
            <v>31111</v>
          </cell>
          <cell r="B3819">
            <v>1985</v>
          </cell>
          <cell r="C3819" t="str">
            <v>Mar</v>
          </cell>
          <cell r="D3819">
            <v>5</v>
          </cell>
          <cell r="F3819">
            <v>0</v>
          </cell>
          <cell r="G3819">
            <v>0</v>
          </cell>
          <cell r="H3819">
            <v>216</v>
          </cell>
          <cell r="I3819">
            <v>0.42799999999999999</v>
          </cell>
          <cell r="J3819">
            <v>0</v>
          </cell>
          <cell r="L3819">
            <v>0</v>
          </cell>
          <cell r="M3819">
            <v>0</v>
          </cell>
          <cell r="N3819">
            <v>0</v>
          </cell>
          <cell r="P3819">
            <v>0</v>
          </cell>
        </row>
        <row r="3820">
          <cell r="A3820">
            <v>31112</v>
          </cell>
          <cell r="B3820">
            <v>1985</v>
          </cell>
          <cell r="C3820" t="str">
            <v>Mar</v>
          </cell>
          <cell r="D3820">
            <v>6</v>
          </cell>
          <cell r="F3820">
            <v>0</v>
          </cell>
          <cell r="G3820">
            <v>0</v>
          </cell>
          <cell r="H3820">
            <v>192</v>
          </cell>
          <cell r="I3820">
            <v>0.38100000000000001</v>
          </cell>
          <cell r="J3820">
            <v>0</v>
          </cell>
          <cell r="L3820">
            <v>0</v>
          </cell>
          <cell r="M3820">
            <v>0</v>
          </cell>
          <cell r="N3820">
            <v>0</v>
          </cell>
          <cell r="P3820">
            <v>0</v>
          </cell>
        </row>
        <row r="3821">
          <cell r="A3821">
            <v>31113</v>
          </cell>
          <cell r="B3821">
            <v>1985</v>
          </cell>
          <cell r="C3821" t="str">
            <v>Mar</v>
          </cell>
          <cell r="D3821">
            <v>7</v>
          </cell>
          <cell r="F3821">
            <v>0</v>
          </cell>
          <cell r="G3821">
            <v>0</v>
          </cell>
          <cell r="H3821">
            <v>187</v>
          </cell>
          <cell r="I3821">
            <v>0.371</v>
          </cell>
          <cell r="J3821">
            <v>0</v>
          </cell>
          <cell r="L3821">
            <v>0</v>
          </cell>
          <cell r="M3821">
            <v>0</v>
          </cell>
          <cell r="N3821">
            <v>0</v>
          </cell>
          <cell r="P3821">
            <v>0</v>
          </cell>
        </row>
        <row r="3822">
          <cell r="A3822">
            <v>31114</v>
          </cell>
          <cell r="B3822">
            <v>1985</v>
          </cell>
          <cell r="C3822" t="str">
            <v>Mar</v>
          </cell>
          <cell r="D3822">
            <v>8</v>
          </cell>
          <cell r="F3822">
            <v>0</v>
          </cell>
          <cell r="G3822">
            <v>0</v>
          </cell>
          <cell r="H3822">
            <v>190</v>
          </cell>
          <cell r="I3822">
            <v>0.377</v>
          </cell>
          <cell r="J3822">
            <v>0</v>
          </cell>
          <cell r="L3822">
            <v>0</v>
          </cell>
          <cell r="M3822">
            <v>0</v>
          </cell>
          <cell r="N3822">
            <v>0</v>
          </cell>
          <cell r="P3822">
            <v>0</v>
          </cell>
        </row>
        <row r="3823">
          <cell r="A3823">
            <v>31115</v>
          </cell>
          <cell r="B3823">
            <v>1985</v>
          </cell>
          <cell r="C3823" t="str">
            <v>Mar</v>
          </cell>
          <cell r="D3823">
            <v>9</v>
          </cell>
          <cell r="F3823">
            <v>0</v>
          </cell>
          <cell r="G3823">
            <v>0</v>
          </cell>
          <cell r="H3823">
            <v>167</v>
          </cell>
          <cell r="I3823">
            <v>0.33100000000000002</v>
          </cell>
          <cell r="J3823">
            <v>0</v>
          </cell>
          <cell r="L3823">
            <v>0</v>
          </cell>
          <cell r="M3823">
            <v>0</v>
          </cell>
          <cell r="N3823">
            <v>0</v>
          </cell>
          <cell r="P3823">
            <v>0</v>
          </cell>
        </row>
        <row r="3824">
          <cell r="A3824">
            <v>31116</v>
          </cell>
          <cell r="B3824">
            <v>1985</v>
          </cell>
          <cell r="C3824" t="str">
            <v>Mar</v>
          </cell>
          <cell r="D3824">
            <v>10</v>
          </cell>
          <cell r="F3824">
            <v>0</v>
          </cell>
          <cell r="G3824">
            <v>0</v>
          </cell>
          <cell r="H3824">
            <v>168</v>
          </cell>
          <cell r="I3824">
            <v>0.33300000000000002</v>
          </cell>
          <cell r="J3824">
            <v>0</v>
          </cell>
          <cell r="L3824">
            <v>0</v>
          </cell>
          <cell r="M3824">
            <v>0</v>
          </cell>
          <cell r="N3824">
            <v>0</v>
          </cell>
          <cell r="P3824">
            <v>0</v>
          </cell>
        </row>
        <row r="3825">
          <cell r="A3825">
            <v>31117</v>
          </cell>
          <cell r="B3825">
            <v>1985</v>
          </cell>
          <cell r="C3825" t="str">
            <v>Mar</v>
          </cell>
          <cell r="D3825">
            <v>11</v>
          </cell>
          <cell r="F3825">
            <v>0</v>
          </cell>
          <cell r="G3825">
            <v>0</v>
          </cell>
          <cell r="H3825">
            <v>188</v>
          </cell>
          <cell r="I3825">
            <v>0.373</v>
          </cell>
          <cell r="J3825">
            <v>0</v>
          </cell>
          <cell r="L3825">
            <v>0</v>
          </cell>
          <cell r="M3825">
            <v>0</v>
          </cell>
          <cell r="N3825">
            <v>0</v>
          </cell>
          <cell r="P3825">
            <v>0</v>
          </cell>
        </row>
        <row r="3826">
          <cell r="A3826">
            <v>31118</v>
          </cell>
          <cell r="B3826">
            <v>1985</v>
          </cell>
          <cell r="C3826" t="str">
            <v>Mar</v>
          </cell>
          <cell r="D3826">
            <v>12</v>
          </cell>
          <cell r="F3826">
            <v>0</v>
          </cell>
          <cell r="G3826">
            <v>0</v>
          </cell>
          <cell r="H3826">
            <v>224</v>
          </cell>
          <cell r="I3826">
            <v>0.44400000000000001</v>
          </cell>
          <cell r="J3826">
            <v>0</v>
          </cell>
          <cell r="L3826">
            <v>0</v>
          </cell>
          <cell r="M3826">
            <v>0</v>
          </cell>
          <cell r="N3826">
            <v>0</v>
          </cell>
          <cell r="P3826">
            <v>0</v>
          </cell>
        </row>
        <row r="3827">
          <cell r="A3827">
            <v>31119</v>
          </cell>
          <cell r="B3827">
            <v>1985</v>
          </cell>
          <cell r="C3827" t="str">
            <v>Mar</v>
          </cell>
          <cell r="D3827">
            <v>13</v>
          </cell>
          <cell r="F3827">
            <v>0</v>
          </cell>
          <cell r="G3827">
            <v>0</v>
          </cell>
          <cell r="H3827">
            <v>294</v>
          </cell>
          <cell r="I3827">
            <v>0.58299999999999996</v>
          </cell>
          <cell r="J3827">
            <v>0</v>
          </cell>
          <cell r="L3827">
            <v>0</v>
          </cell>
          <cell r="M3827">
            <v>0</v>
          </cell>
          <cell r="N3827">
            <v>0</v>
          </cell>
          <cell r="P3827">
            <v>0</v>
          </cell>
        </row>
        <row r="3828">
          <cell r="A3828">
            <v>31120</v>
          </cell>
          <cell r="B3828">
            <v>1985</v>
          </cell>
          <cell r="C3828" t="str">
            <v>Mar</v>
          </cell>
          <cell r="D3828">
            <v>14</v>
          </cell>
          <cell r="F3828">
            <v>0</v>
          </cell>
          <cell r="G3828">
            <v>0</v>
          </cell>
          <cell r="H3828">
            <v>296</v>
          </cell>
          <cell r="I3828">
            <v>0.58699999999999997</v>
          </cell>
          <cell r="J3828">
            <v>0</v>
          </cell>
          <cell r="L3828">
            <v>0</v>
          </cell>
          <cell r="M3828">
            <v>0</v>
          </cell>
          <cell r="N3828">
            <v>0</v>
          </cell>
          <cell r="P3828">
            <v>0</v>
          </cell>
        </row>
        <row r="3829">
          <cell r="A3829">
            <v>31121</v>
          </cell>
          <cell r="B3829">
            <v>1985</v>
          </cell>
          <cell r="C3829" t="str">
            <v>Mar</v>
          </cell>
          <cell r="D3829">
            <v>15</v>
          </cell>
          <cell r="F3829">
            <v>0</v>
          </cell>
          <cell r="G3829">
            <v>0</v>
          </cell>
          <cell r="H3829">
            <v>283</v>
          </cell>
          <cell r="I3829">
            <v>0.56100000000000005</v>
          </cell>
          <cell r="J3829">
            <v>0</v>
          </cell>
          <cell r="L3829">
            <v>0</v>
          </cell>
          <cell r="M3829">
            <v>0</v>
          </cell>
          <cell r="N3829">
            <v>0</v>
          </cell>
          <cell r="P3829">
            <v>0</v>
          </cell>
        </row>
        <row r="3830">
          <cell r="A3830">
            <v>31122</v>
          </cell>
          <cell r="B3830">
            <v>1985</v>
          </cell>
          <cell r="C3830" t="str">
            <v>Mar</v>
          </cell>
          <cell r="D3830">
            <v>16</v>
          </cell>
          <cell r="F3830">
            <v>0</v>
          </cell>
          <cell r="G3830">
            <v>0</v>
          </cell>
          <cell r="H3830">
            <v>279</v>
          </cell>
          <cell r="I3830">
            <v>0.55300000000000005</v>
          </cell>
          <cell r="J3830">
            <v>0</v>
          </cell>
          <cell r="L3830">
            <v>0</v>
          </cell>
          <cell r="M3830">
            <v>0</v>
          </cell>
          <cell r="N3830">
            <v>0</v>
          </cell>
          <cell r="P3830">
            <v>0</v>
          </cell>
        </row>
        <row r="3831">
          <cell r="A3831">
            <v>31123</v>
          </cell>
          <cell r="B3831">
            <v>1985</v>
          </cell>
          <cell r="C3831" t="str">
            <v>Mar</v>
          </cell>
          <cell r="D3831">
            <v>17</v>
          </cell>
          <cell r="F3831">
            <v>0</v>
          </cell>
          <cell r="G3831">
            <v>0</v>
          </cell>
          <cell r="H3831">
            <v>290</v>
          </cell>
          <cell r="I3831">
            <v>0.57499999999999996</v>
          </cell>
          <cell r="J3831">
            <v>0</v>
          </cell>
          <cell r="L3831">
            <v>0</v>
          </cell>
          <cell r="M3831">
            <v>0</v>
          </cell>
          <cell r="N3831">
            <v>0</v>
          </cell>
          <cell r="P3831">
            <v>0</v>
          </cell>
        </row>
        <row r="3832">
          <cell r="A3832">
            <v>31124</v>
          </cell>
          <cell r="B3832">
            <v>1985</v>
          </cell>
          <cell r="C3832" t="str">
            <v>Mar</v>
          </cell>
          <cell r="D3832">
            <v>18</v>
          </cell>
          <cell r="F3832">
            <v>0</v>
          </cell>
          <cell r="G3832">
            <v>0</v>
          </cell>
          <cell r="H3832">
            <v>308</v>
          </cell>
          <cell r="I3832">
            <v>0.61099999999999999</v>
          </cell>
          <cell r="J3832">
            <v>0</v>
          </cell>
          <cell r="L3832">
            <v>0</v>
          </cell>
          <cell r="M3832">
            <v>44</v>
          </cell>
          <cell r="N3832">
            <v>8.6999999999999994E-2</v>
          </cell>
          <cell r="P3832">
            <v>0</v>
          </cell>
        </row>
        <row r="3833">
          <cell r="A3833">
            <v>31125</v>
          </cell>
          <cell r="B3833">
            <v>1985</v>
          </cell>
          <cell r="C3833" t="str">
            <v>Mar</v>
          </cell>
          <cell r="D3833">
            <v>19</v>
          </cell>
          <cell r="F3833">
            <v>0</v>
          </cell>
          <cell r="G3833">
            <v>0</v>
          </cell>
          <cell r="H3833">
            <v>297</v>
          </cell>
          <cell r="I3833">
            <v>0.58899999999999997</v>
          </cell>
          <cell r="J3833">
            <v>0</v>
          </cell>
          <cell r="L3833">
            <v>0</v>
          </cell>
          <cell r="M3833">
            <v>100</v>
          </cell>
          <cell r="N3833">
            <v>0.19800000000000001</v>
          </cell>
          <cell r="P3833">
            <v>0</v>
          </cell>
        </row>
        <row r="3834">
          <cell r="A3834">
            <v>31126</v>
          </cell>
          <cell r="B3834">
            <v>1985</v>
          </cell>
          <cell r="C3834" t="str">
            <v>Mar</v>
          </cell>
          <cell r="D3834">
            <v>20</v>
          </cell>
          <cell r="F3834">
            <v>0</v>
          </cell>
          <cell r="G3834">
            <v>0</v>
          </cell>
          <cell r="H3834">
            <v>288</v>
          </cell>
          <cell r="I3834">
            <v>0.57099999999999995</v>
          </cell>
          <cell r="J3834">
            <v>0</v>
          </cell>
          <cell r="L3834">
            <v>0</v>
          </cell>
          <cell r="M3834">
            <v>100</v>
          </cell>
          <cell r="N3834">
            <v>0.19800000000000001</v>
          </cell>
          <cell r="P3834">
            <v>0</v>
          </cell>
        </row>
        <row r="3835">
          <cell r="A3835">
            <v>31127</v>
          </cell>
          <cell r="B3835">
            <v>1985</v>
          </cell>
          <cell r="C3835" t="str">
            <v>Mar</v>
          </cell>
          <cell r="D3835">
            <v>21</v>
          </cell>
          <cell r="F3835">
            <v>0</v>
          </cell>
          <cell r="G3835">
            <v>0</v>
          </cell>
          <cell r="H3835">
            <v>241</v>
          </cell>
          <cell r="I3835">
            <v>0.47799999999999998</v>
          </cell>
          <cell r="J3835">
            <v>0</v>
          </cell>
          <cell r="L3835">
            <v>0</v>
          </cell>
          <cell r="M3835">
            <v>100</v>
          </cell>
          <cell r="N3835">
            <v>0.19800000000000001</v>
          </cell>
          <cell r="P3835">
            <v>0</v>
          </cell>
        </row>
        <row r="3836">
          <cell r="A3836">
            <v>31128</v>
          </cell>
          <cell r="B3836">
            <v>1985</v>
          </cell>
          <cell r="C3836" t="str">
            <v>Mar</v>
          </cell>
          <cell r="D3836">
            <v>22</v>
          </cell>
          <cell r="F3836">
            <v>0</v>
          </cell>
          <cell r="G3836">
            <v>0</v>
          </cell>
          <cell r="H3836">
            <v>227</v>
          </cell>
          <cell r="I3836">
            <v>0.45</v>
          </cell>
          <cell r="J3836">
            <v>0</v>
          </cell>
          <cell r="L3836">
            <v>0</v>
          </cell>
          <cell r="M3836">
            <v>100</v>
          </cell>
          <cell r="N3836">
            <v>0.19800000000000001</v>
          </cell>
          <cell r="P3836">
            <v>0</v>
          </cell>
        </row>
        <row r="3837">
          <cell r="A3837">
            <v>31129</v>
          </cell>
          <cell r="B3837">
            <v>1985</v>
          </cell>
          <cell r="C3837" t="str">
            <v>Mar</v>
          </cell>
          <cell r="D3837">
            <v>23</v>
          </cell>
          <cell r="F3837">
            <v>0</v>
          </cell>
          <cell r="G3837">
            <v>0</v>
          </cell>
          <cell r="H3837">
            <v>209</v>
          </cell>
          <cell r="I3837">
            <v>0.41499999999999998</v>
          </cell>
          <cell r="J3837">
            <v>0</v>
          </cell>
          <cell r="L3837">
            <v>0</v>
          </cell>
          <cell r="M3837">
            <v>100</v>
          </cell>
          <cell r="N3837">
            <v>0.19800000000000001</v>
          </cell>
          <cell r="P3837">
            <v>0</v>
          </cell>
        </row>
        <row r="3838">
          <cell r="A3838">
            <v>31130</v>
          </cell>
          <cell r="B3838">
            <v>1985</v>
          </cell>
          <cell r="C3838" t="str">
            <v>Mar</v>
          </cell>
          <cell r="D3838">
            <v>24</v>
          </cell>
          <cell r="F3838">
            <v>0</v>
          </cell>
          <cell r="G3838">
            <v>0</v>
          </cell>
          <cell r="H3838">
            <v>212</v>
          </cell>
          <cell r="I3838">
            <v>0.42</v>
          </cell>
          <cell r="J3838">
            <v>0</v>
          </cell>
          <cell r="L3838">
            <v>0</v>
          </cell>
          <cell r="M3838">
            <v>100</v>
          </cell>
          <cell r="N3838">
            <v>0.19800000000000001</v>
          </cell>
          <cell r="P3838">
            <v>0</v>
          </cell>
        </row>
        <row r="3839">
          <cell r="A3839">
            <v>31131</v>
          </cell>
          <cell r="B3839">
            <v>1985</v>
          </cell>
          <cell r="C3839" t="str">
            <v>Mar</v>
          </cell>
          <cell r="D3839">
            <v>25</v>
          </cell>
          <cell r="F3839">
            <v>0</v>
          </cell>
          <cell r="G3839">
            <v>0</v>
          </cell>
          <cell r="H3839">
            <v>223</v>
          </cell>
          <cell r="I3839">
            <v>0.442</v>
          </cell>
          <cell r="J3839">
            <v>0</v>
          </cell>
          <cell r="L3839">
            <v>0</v>
          </cell>
          <cell r="M3839">
            <v>100</v>
          </cell>
          <cell r="N3839">
            <v>0.19800000000000001</v>
          </cell>
          <cell r="P3839">
            <v>0</v>
          </cell>
        </row>
        <row r="3840">
          <cell r="A3840">
            <v>31132</v>
          </cell>
          <cell r="B3840">
            <v>1985</v>
          </cell>
          <cell r="C3840" t="str">
            <v>Mar</v>
          </cell>
          <cell r="D3840">
            <v>26</v>
          </cell>
          <cell r="F3840">
            <v>0</v>
          </cell>
          <cell r="G3840">
            <v>0</v>
          </cell>
          <cell r="H3840">
            <v>246</v>
          </cell>
          <cell r="I3840">
            <v>0.48799999999999999</v>
          </cell>
          <cell r="J3840">
            <v>0</v>
          </cell>
          <cell r="L3840">
            <v>0</v>
          </cell>
          <cell r="M3840">
            <v>121</v>
          </cell>
          <cell r="N3840">
            <v>0.24</v>
          </cell>
          <cell r="P3840">
            <v>0</v>
          </cell>
        </row>
        <row r="3841">
          <cell r="A3841">
            <v>31133</v>
          </cell>
          <cell r="B3841">
            <v>1985</v>
          </cell>
          <cell r="C3841" t="str">
            <v>Mar</v>
          </cell>
          <cell r="D3841">
            <v>27</v>
          </cell>
          <cell r="F3841">
            <v>0</v>
          </cell>
          <cell r="G3841">
            <v>0</v>
          </cell>
          <cell r="H3841">
            <v>233</v>
          </cell>
          <cell r="I3841">
            <v>0.46200000000000002</v>
          </cell>
          <cell r="J3841">
            <v>0</v>
          </cell>
          <cell r="L3841">
            <v>0</v>
          </cell>
          <cell r="M3841">
            <v>150</v>
          </cell>
          <cell r="N3841">
            <v>0.29799999999999999</v>
          </cell>
          <cell r="P3841">
            <v>0</v>
          </cell>
        </row>
        <row r="3842">
          <cell r="A3842">
            <v>31134</v>
          </cell>
          <cell r="B3842">
            <v>1985</v>
          </cell>
          <cell r="C3842" t="str">
            <v>Mar</v>
          </cell>
          <cell r="D3842">
            <v>28</v>
          </cell>
          <cell r="F3842">
            <v>0</v>
          </cell>
          <cell r="G3842">
            <v>0</v>
          </cell>
          <cell r="H3842">
            <v>198</v>
          </cell>
          <cell r="I3842">
            <v>0.39300000000000002</v>
          </cell>
          <cell r="J3842">
            <v>0</v>
          </cell>
          <cell r="L3842">
            <v>0</v>
          </cell>
          <cell r="M3842">
            <v>150</v>
          </cell>
          <cell r="N3842">
            <v>0.29799999999999999</v>
          </cell>
          <cell r="P3842">
            <v>0</v>
          </cell>
        </row>
        <row r="3843">
          <cell r="A3843">
            <v>31135</v>
          </cell>
          <cell r="B3843">
            <v>1985</v>
          </cell>
          <cell r="C3843" t="str">
            <v>Mar</v>
          </cell>
          <cell r="D3843">
            <v>29</v>
          </cell>
          <cell r="F3843">
            <v>0</v>
          </cell>
          <cell r="G3843">
            <v>0</v>
          </cell>
          <cell r="H3843">
            <v>189</v>
          </cell>
          <cell r="I3843">
            <v>0.375</v>
          </cell>
          <cell r="J3843">
            <v>0</v>
          </cell>
          <cell r="L3843">
            <v>0</v>
          </cell>
          <cell r="M3843">
            <v>150</v>
          </cell>
          <cell r="N3843">
            <v>0.29799999999999999</v>
          </cell>
          <cell r="P3843">
            <v>0</v>
          </cell>
        </row>
        <row r="3844">
          <cell r="A3844">
            <v>31136</v>
          </cell>
          <cell r="B3844">
            <v>1985</v>
          </cell>
          <cell r="C3844" t="str">
            <v>Mar</v>
          </cell>
          <cell r="D3844">
            <v>30</v>
          </cell>
          <cell r="F3844">
            <v>0</v>
          </cell>
          <cell r="G3844">
            <v>0</v>
          </cell>
          <cell r="H3844">
            <v>190</v>
          </cell>
          <cell r="I3844">
            <v>0.377</v>
          </cell>
          <cell r="J3844">
            <v>0</v>
          </cell>
          <cell r="L3844">
            <v>0</v>
          </cell>
          <cell r="M3844">
            <v>150</v>
          </cell>
          <cell r="N3844">
            <v>0.29799999999999999</v>
          </cell>
          <cell r="P3844">
            <v>0</v>
          </cell>
        </row>
        <row r="3845">
          <cell r="A3845">
            <v>31137</v>
          </cell>
          <cell r="B3845">
            <v>1985</v>
          </cell>
          <cell r="C3845" t="str">
            <v>Mar</v>
          </cell>
          <cell r="D3845">
            <v>31</v>
          </cell>
          <cell r="F3845">
            <v>0</v>
          </cell>
          <cell r="G3845">
            <v>0</v>
          </cell>
          <cell r="H3845">
            <v>205</v>
          </cell>
          <cell r="I3845">
            <v>0.40699999999999997</v>
          </cell>
          <cell r="J3845">
            <v>0</v>
          </cell>
          <cell r="L3845">
            <v>0</v>
          </cell>
          <cell r="M3845">
            <v>150</v>
          </cell>
          <cell r="N3845">
            <v>0.29799999999999999</v>
          </cell>
          <cell r="P3845">
            <v>0</v>
          </cell>
        </row>
        <row r="3846">
          <cell r="A3846">
            <v>31138</v>
          </cell>
          <cell r="B3846">
            <v>1985</v>
          </cell>
          <cell r="C3846" t="str">
            <v>Apr</v>
          </cell>
          <cell r="D3846">
            <v>1</v>
          </cell>
          <cell r="F3846">
            <v>75</v>
          </cell>
          <cell r="G3846">
            <v>0.14899999999999999</v>
          </cell>
          <cell r="H3846">
            <v>267</v>
          </cell>
          <cell r="I3846">
            <v>0.53</v>
          </cell>
          <cell r="J3846">
            <v>0</v>
          </cell>
          <cell r="L3846">
            <v>0</v>
          </cell>
          <cell r="M3846">
            <v>150</v>
          </cell>
          <cell r="N3846">
            <v>0.29799999999999999</v>
          </cell>
          <cell r="P3846">
            <v>0</v>
          </cell>
        </row>
        <row r="3847">
          <cell r="A3847">
            <v>31139</v>
          </cell>
          <cell r="B3847">
            <v>1985</v>
          </cell>
          <cell r="C3847" t="str">
            <v>Apr</v>
          </cell>
          <cell r="D3847">
            <v>2</v>
          </cell>
          <cell r="F3847">
            <v>75</v>
          </cell>
          <cell r="G3847">
            <v>0.14899999999999999</v>
          </cell>
          <cell r="H3847">
            <v>312</v>
          </cell>
          <cell r="I3847">
            <v>0.61899999999999999</v>
          </cell>
          <cell r="J3847">
            <v>0</v>
          </cell>
          <cell r="L3847">
            <v>0</v>
          </cell>
          <cell r="M3847">
            <v>150</v>
          </cell>
          <cell r="N3847">
            <v>0.29799999999999999</v>
          </cell>
          <cell r="P3847">
            <v>0</v>
          </cell>
        </row>
        <row r="3848">
          <cell r="A3848">
            <v>31140</v>
          </cell>
          <cell r="B3848">
            <v>1985</v>
          </cell>
          <cell r="C3848" t="str">
            <v>Apr</v>
          </cell>
          <cell r="D3848">
            <v>3</v>
          </cell>
          <cell r="F3848">
            <v>90</v>
          </cell>
          <cell r="G3848">
            <v>0.17899999999999999</v>
          </cell>
          <cell r="H3848">
            <v>297</v>
          </cell>
          <cell r="I3848">
            <v>0.58899999999999997</v>
          </cell>
          <cell r="J3848">
            <v>0</v>
          </cell>
          <cell r="L3848">
            <v>0</v>
          </cell>
          <cell r="M3848">
            <v>150</v>
          </cell>
          <cell r="N3848">
            <v>0.29799999999999999</v>
          </cell>
          <cell r="P3848">
            <v>0</v>
          </cell>
        </row>
        <row r="3849">
          <cell r="A3849">
            <v>31141</v>
          </cell>
          <cell r="B3849">
            <v>1985</v>
          </cell>
          <cell r="C3849" t="str">
            <v>Apr</v>
          </cell>
          <cell r="D3849">
            <v>4</v>
          </cell>
          <cell r="F3849">
            <v>125</v>
          </cell>
          <cell r="G3849">
            <v>0.248</v>
          </cell>
          <cell r="H3849">
            <v>245</v>
          </cell>
          <cell r="I3849">
            <v>0.48599999999999999</v>
          </cell>
          <cell r="J3849">
            <v>0</v>
          </cell>
          <cell r="L3849">
            <v>0</v>
          </cell>
          <cell r="M3849">
            <v>196</v>
          </cell>
          <cell r="N3849">
            <v>0.38900000000000001</v>
          </cell>
          <cell r="P3849">
            <v>0</v>
          </cell>
        </row>
        <row r="3850">
          <cell r="A3850">
            <v>31142</v>
          </cell>
          <cell r="B3850">
            <v>1985</v>
          </cell>
          <cell r="C3850" t="str">
            <v>Apr</v>
          </cell>
          <cell r="D3850">
            <v>5</v>
          </cell>
          <cell r="F3850">
            <v>90</v>
          </cell>
          <cell r="G3850">
            <v>0.17899999999999999</v>
          </cell>
          <cell r="H3850">
            <v>227</v>
          </cell>
          <cell r="I3850">
            <v>0.45</v>
          </cell>
          <cell r="J3850">
            <v>0</v>
          </cell>
          <cell r="L3850">
            <v>0</v>
          </cell>
          <cell r="M3850">
            <v>250</v>
          </cell>
          <cell r="N3850">
            <v>0.496</v>
          </cell>
          <cell r="P3850">
            <v>0</v>
          </cell>
        </row>
        <row r="3851">
          <cell r="A3851">
            <v>31143</v>
          </cell>
          <cell r="B3851">
            <v>1985</v>
          </cell>
          <cell r="C3851" t="str">
            <v>Apr</v>
          </cell>
          <cell r="D3851">
            <v>6</v>
          </cell>
          <cell r="F3851">
            <v>125</v>
          </cell>
          <cell r="G3851">
            <v>0.248</v>
          </cell>
          <cell r="H3851">
            <v>268</v>
          </cell>
          <cell r="I3851">
            <v>0.53200000000000003</v>
          </cell>
          <cell r="J3851">
            <v>0</v>
          </cell>
          <cell r="L3851">
            <v>0</v>
          </cell>
          <cell r="M3851">
            <v>250</v>
          </cell>
          <cell r="N3851">
            <v>0.496</v>
          </cell>
          <cell r="O3851">
            <v>10</v>
          </cell>
          <cell r="P3851">
            <v>0.02</v>
          </cell>
        </row>
        <row r="3852">
          <cell r="A3852">
            <v>31144</v>
          </cell>
          <cell r="B3852">
            <v>1985</v>
          </cell>
          <cell r="C3852" t="str">
            <v>Apr</v>
          </cell>
          <cell r="D3852">
            <v>7</v>
          </cell>
          <cell r="F3852">
            <v>115</v>
          </cell>
          <cell r="G3852">
            <v>0.22800000000000001</v>
          </cell>
          <cell r="H3852">
            <v>336</v>
          </cell>
          <cell r="I3852">
            <v>0.66600000000000004</v>
          </cell>
          <cell r="J3852">
            <v>0</v>
          </cell>
          <cell r="L3852">
            <v>0</v>
          </cell>
          <cell r="M3852">
            <v>308</v>
          </cell>
          <cell r="N3852">
            <v>0.61099999999999999</v>
          </cell>
          <cell r="O3852">
            <v>10</v>
          </cell>
          <cell r="P3852">
            <v>0.02</v>
          </cell>
        </row>
        <row r="3853">
          <cell r="A3853">
            <v>31145</v>
          </cell>
          <cell r="B3853">
            <v>1985</v>
          </cell>
          <cell r="C3853" t="str">
            <v>Apr</v>
          </cell>
          <cell r="D3853">
            <v>8</v>
          </cell>
          <cell r="F3853">
            <v>115</v>
          </cell>
          <cell r="G3853">
            <v>0.22800000000000001</v>
          </cell>
          <cell r="H3853">
            <v>436</v>
          </cell>
          <cell r="I3853">
            <v>0.86499999999999999</v>
          </cell>
          <cell r="J3853">
            <v>0</v>
          </cell>
          <cell r="L3853">
            <v>0</v>
          </cell>
          <cell r="M3853">
            <v>350</v>
          </cell>
          <cell r="N3853">
            <v>0.69399999999999995</v>
          </cell>
          <cell r="O3853">
            <v>5</v>
          </cell>
          <cell r="P3853">
            <v>0.01</v>
          </cell>
        </row>
        <row r="3854">
          <cell r="A3854">
            <v>31146</v>
          </cell>
          <cell r="B3854">
            <v>1985</v>
          </cell>
          <cell r="C3854" t="str">
            <v>Apr</v>
          </cell>
          <cell r="D3854">
            <v>9</v>
          </cell>
          <cell r="F3854">
            <v>255</v>
          </cell>
          <cell r="G3854">
            <v>0.50600000000000001</v>
          </cell>
          <cell r="H3854">
            <v>498</v>
          </cell>
          <cell r="I3854">
            <v>0.98799999999999999</v>
          </cell>
          <cell r="J3854">
            <v>0</v>
          </cell>
          <cell r="L3854">
            <v>0</v>
          </cell>
          <cell r="M3854">
            <v>417</v>
          </cell>
          <cell r="N3854">
            <v>0.82699999999999996</v>
          </cell>
          <cell r="O3854">
            <v>6</v>
          </cell>
          <cell r="P3854">
            <v>1.2E-2</v>
          </cell>
        </row>
        <row r="3855">
          <cell r="A3855">
            <v>31147</v>
          </cell>
          <cell r="B3855">
            <v>1985</v>
          </cell>
          <cell r="C3855" t="str">
            <v>Apr</v>
          </cell>
          <cell r="D3855">
            <v>10</v>
          </cell>
          <cell r="F3855">
            <v>235</v>
          </cell>
          <cell r="G3855">
            <v>0.46600000000000003</v>
          </cell>
          <cell r="H3855">
            <v>494</v>
          </cell>
          <cell r="I3855">
            <v>0.98</v>
          </cell>
          <cell r="J3855">
            <v>0</v>
          </cell>
          <cell r="L3855">
            <v>0</v>
          </cell>
          <cell r="M3855">
            <v>450</v>
          </cell>
          <cell r="N3855">
            <v>0.89300000000000002</v>
          </cell>
          <cell r="O3855">
            <v>10</v>
          </cell>
          <cell r="P3855">
            <v>0.02</v>
          </cell>
        </row>
        <row r="3856">
          <cell r="A3856">
            <v>31148</v>
          </cell>
          <cell r="B3856">
            <v>1985</v>
          </cell>
          <cell r="C3856" t="str">
            <v>Apr</v>
          </cell>
          <cell r="D3856">
            <v>11</v>
          </cell>
          <cell r="F3856">
            <v>260</v>
          </cell>
          <cell r="G3856">
            <v>0.51600000000000001</v>
          </cell>
          <cell r="H3856">
            <v>453</v>
          </cell>
          <cell r="I3856">
            <v>0.89900000000000002</v>
          </cell>
          <cell r="J3856">
            <v>0</v>
          </cell>
          <cell r="L3856">
            <v>0</v>
          </cell>
          <cell r="M3856">
            <v>419</v>
          </cell>
          <cell r="N3856">
            <v>0.83099999999999996</v>
          </cell>
          <cell r="O3856">
            <v>10</v>
          </cell>
          <cell r="P3856">
            <v>0.02</v>
          </cell>
        </row>
        <row r="3857">
          <cell r="A3857">
            <v>31149</v>
          </cell>
          <cell r="B3857">
            <v>1985</v>
          </cell>
          <cell r="C3857" t="str">
            <v>Apr</v>
          </cell>
          <cell r="D3857">
            <v>12</v>
          </cell>
          <cell r="F3857">
            <v>275</v>
          </cell>
          <cell r="G3857">
            <v>0.54500000000000004</v>
          </cell>
          <cell r="H3857">
            <v>277</v>
          </cell>
          <cell r="I3857">
            <v>0.54900000000000004</v>
          </cell>
          <cell r="J3857">
            <v>0</v>
          </cell>
          <cell r="L3857">
            <v>0</v>
          </cell>
          <cell r="M3857">
            <v>349</v>
          </cell>
          <cell r="N3857">
            <v>0.69199999999999995</v>
          </cell>
          <cell r="O3857">
            <v>10</v>
          </cell>
          <cell r="P3857">
            <v>0.02</v>
          </cell>
        </row>
        <row r="3858">
          <cell r="A3858">
            <v>31150</v>
          </cell>
          <cell r="B3858">
            <v>1985</v>
          </cell>
          <cell r="C3858" t="str">
            <v>Apr</v>
          </cell>
          <cell r="D3858">
            <v>13</v>
          </cell>
          <cell r="F3858">
            <v>330</v>
          </cell>
          <cell r="G3858">
            <v>0.65500000000000003</v>
          </cell>
          <cell r="H3858">
            <v>315</v>
          </cell>
          <cell r="I3858">
            <v>0.625</v>
          </cell>
          <cell r="J3858">
            <v>0</v>
          </cell>
          <cell r="L3858">
            <v>0</v>
          </cell>
          <cell r="M3858">
            <v>300</v>
          </cell>
          <cell r="N3858">
            <v>0.59499999999999997</v>
          </cell>
          <cell r="O3858">
            <v>10</v>
          </cell>
          <cell r="P3858">
            <v>0.02</v>
          </cell>
        </row>
        <row r="3859">
          <cell r="A3859">
            <v>31151</v>
          </cell>
          <cell r="B3859">
            <v>1985</v>
          </cell>
          <cell r="C3859" t="str">
            <v>Apr</v>
          </cell>
          <cell r="D3859">
            <v>14</v>
          </cell>
          <cell r="F3859">
            <v>400</v>
          </cell>
          <cell r="G3859">
            <v>0.79300000000000004</v>
          </cell>
          <cell r="H3859">
            <v>339</v>
          </cell>
          <cell r="I3859">
            <v>0.67200000000000004</v>
          </cell>
          <cell r="J3859">
            <v>0</v>
          </cell>
          <cell r="L3859">
            <v>0</v>
          </cell>
          <cell r="M3859">
            <v>323</v>
          </cell>
          <cell r="N3859">
            <v>0.64100000000000001</v>
          </cell>
          <cell r="O3859">
            <v>4</v>
          </cell>
          <cell r="P3859">
            <v>8.0000000000000002E-3</v>
          </cell>
        </row>
        <row r="3860">
          <cell r="A3860">
            <v>31152</v>
          </cell>
          <cell r="B3860">
            <v>1985</v>
          </cell>
          <cell r="C3860" t="str">
            <v>Apr</v>
          </cell>
          <cell r="D3860">
            <v>15</v>
          </cell>
          <cell r="F3860">
            <v>435</v>
          </cell>
          <cell r="G3860">
            <v>0.86299999999999999</v>
          </cell>
          <cell r="H3860">
            <v>318</v>
          </cell>
          <cell r="I3860">
            <v>0.63100000000000001</v>
          </cell>
          <cell r="J3860">
            <v>0</v>
          </cell>
          <cell r="L3860">
            <v>0</v>
          </cell>
          <cell r="M3860">
            <v>333</v>
          </cell>
          <cell r="N3860">
            <v>0.66</v>
          </cell>
          <cell r="O3860">
            <v>4</v>
          </cell>
          <cell r="P3860">
            <v>8.0000000000000002E-3</v>
          </cell>
        </row>
        <row r="3861">
          <cell r="A3861">
            <v>31153</v>
          </cell>
          <cell r="B3861">
            <v>1985</v>
          </cell>
          <cell r="C3861" t="str">
            <v>Apr</v>
          </cell>
          <cell r="D3861">
            <v>16</v>
          </cell>
          <cell r="F3861">
            <v>505</v>
          </cell>
          <cell r="G3861">
            <v>1.002</v>
          </cell>
          <cell r="H3861">
            <v>259</v>
          </cell>
          <cell r="I3861">
            <v>0.51400000000000001</v>
          </cell>
          <cell r="J3861">
            <v>0</v>
          </cell>
          <cell r="L3861">
            <v>0</v>
          </cell>
          <cell r="M3861">
            <v>300</v>
          </cell>
          <cell r="N3861">
            <v>0.59499999999999997</v>
          </cell>
          <cell r="O3861">
            <v>2</v>
          </cell>
          <cell r="P3861">
            <v>4.0000000000000001E-3</v>
          </cell>
        </row>
        <row r="3862">
          <cell r="A3862">
            <v>31154</v>
          </cell>
          <cell r="B3862">
            <v>1985</v>
          </cell>
          <cell r="C3862" t="str">
            <v>Apr</v>
          </cell>
          <cell r="D3862">
            <v>17</v>
          </cell>
          <cell r="F3862">
            <v>515</v>
          </cell>
          <cell r="G3862">
            <v>1.0209999999999999</v>
          </cell>
          <cell r="H3862">
            <v>237</v>
          </cell>
          <cell r="I3862">
            <v>0.47</v>
          </cell>
          <cell r="J3862">
            <v>0</v>
          </cell>
          <cell r="L3862">
            <v>0</v>
          </cell>
          <cell r="M3862">
            <v>252</v>
          </cell>
          <cell r="N3862">
            <v>0.5</v>
          </cell>
          <cell r="O3862">
            <v>6</v>
          </cell>
          <cell r="P3862">
            <v>1.2E-2</v>
          </cell>
        </row>
        <row r="3863">
          <cell r="A3863">
            <v>31155</v>
          </cell>
          <cell r="B3863">
            <v>1985</v>
          </cell>
          <cell r="C3863" t="str">
            <v>Apr</v>
          </cell>
          <cell r="D3863">
            <v>18</v>
          </cell>
          <cell r="F3863">
            <v>570</v>
          </cell>
          <cell r="G3863">
            <v>1.131</v>
          </cell>
          <cell r="H3863">
            <v>209</v>
          </cell>
          <cell r="I3863">
            <v>0.41499999999999998</v>
          </cell>
          <cell r="J3863">
            <v>0</v>
          </cell>
          <cell r="L3863">
            <v>0</v>
          </cell>
          <cell r="M3863">
            <v>172</v>
          </cell>
          <cell r="N3863">
            <v>0.34100000000000003</v>
          </cell>
          <cell r="O3863">
            <v>1</v>
          </cell>
          <cell r="P3863">
            <v>2E-3</v>
          </cell>
        </row>
        <row r="3864">
          <cell r="A3864">
            <v>31156</v>
          </cell>
          <cell r="B3864">
            <v>1985</v>
          </cell>
          <cell r="C3864" t="str">
            <v>Apr</v>
          </cell>
          <cell r="D3864">
            <v>19</v>
          </cell>
          <cell r="F3864">
            <v>555</v>
          </cell>
          <cell r="G3864">
            <v>1.101</v>
          </cell>
          <cell r="H3864">
            <v>201</v>
          </cell>
          <cell r="I3864">
            <v>0.39900000000000002</v>
          </cell>
          <cell r="J3864">
            <v>0</v>
          </cell>
          <cell r="L3864">
            <v>0</v>
          </cell>
          <cell r="M3864">
            <v>94</v>
          </cell>
          <cell r="N3864">
            <v>0.186</v>
          </cell>
          <cell r="O3864">
            <v>1</v>
          </cell>
          <cell r="P3864">
            <v>2E-3</v>
          </cell>
        </row>
        <row r="3865">
          <cell r="A3865">
            <v>31157</v>
          </cell>
          <cell r="B3865">
            <v>1985</v>
          </cell>
          <cell r="C3865" t="str">
            <v>Apr</v>
          </cell>
          <cell r="D3865">
            <v>20</v>
          </cell>
          <cell r="F3865">
            <v>570</v>
          </cell>
          <cell r="G3865">
            <v>1.131</v>
          </cell>
          <cell r="H3865">
            <v>278</v>
          </cell>
          <cell r="I3865">
            <v>0.55100000000000005</v>
          </cell>
          <cell r="J3865">
            <v>0</v>
          </cell>
          <cell r="L3865">
            <v>0</v>
          </cell>
          <cell r="M3865">
            <v>50</v>
          </cell>
          <cell r="N3865">
            <v>9.9000000000000005E-2</v>
          </cell>
          <cell r="O3865">
            <v>5</v>
          </cell>
          <cell r="P3865">
            <v>0.01</v>
          </cell>
        </row>
        <row r="3866">
          <cell r="A3866">
            <v>31158</v>
          </cell>
          <cell r="B3866">
            <v>1985</v>
          </cell>
          <cell r="C3866" t="str">
            <v>Apr</v>
          </cell>
          <cell r="D3866">
            <v>21</v>
          </cell>
          <cell r="F3866">
            <v>570</v>
          </cell>
          <cell r="G3866">
            <v>1.131</v>
          </cell>
          <cell r="H3866">
            <v>286</v>
          </cell>
          <cell r="I3866">
            <v>0.56699999999999995</v>
          </cell>
          <cell r="J3866">
            <v>0</v>
          </cell>
          <cell r="L3866">
            <v>0</v>
          </cell>
          <cell r="M3866">
            <v>17</v>
          </cell>
          <cell r="N3866">
            <v>3.4000000000000002E-2</v>
          </cell>
          <cell r="O3866">
            <v>10</v>
          </cell>
          <cell r="P3866">
            <v>0.02</v>
          </cell>
        </row>
        <row r="3867">
          <cell r="A3867">
            <v>31159</v>
          </cell>
          <cell r="B3867">
            <v>1985</v>
          </cell>
          <cell r="C3867" t="str">
            <v>Apr</v>
          </cell>
          <cell r="D3867">
            <v>22</v>
          </cell>
          <cell r="F3867">
            <v>530</v>
          </cell>
          <cell r="G3867">
            <v>1.0509999999999999</v>
          </cell>
          <cell r="H3867">
            <v>226</v>
          </cell>
          <cell r="I3867">
            <v>0.44800000000000001</v>
          </cell>
          <cell r="J3867">
            <v>0</v>
          </cell>
          <cell r="L3867">
            <v>0</v>
          </cell>
          <cell r="M3867">
            <v>0</v>
          </cell>
          <cell r="N3867">
            <v>0</v>
          </cell>
          <cell r="O3867">
            <v>10</v>
          </cell>
          <cell r="P3867">
            <v>0.02</v>
          </cell>
        </row>
        <row r="3868">
          <cell r="A3868">
            <v>31160</v>
          </cell>
          <cell r="B3868">
            <v>1985</v>
          </cell>
          <cell r="C3868" t="str">
            <v>Apr</v>
          </cell>
          <cell r="D3868">
            <v>23</v>
          </cell>
          <cell r="F3868">
            <v>525</v>
          </cell>
          <cell r="G3868">
            <v>1.0409999999999999</v>
          </cell>
          <cell r="H3868">
            <v>237</v>
          </cell>
          <cell r="I3868">
            <v>0.47</v>
          </cell>
          <cell r="J3868">
            <v>0</v>
          </cell>
          <cell r="L3868">
            <v>0</v>
          </cell>
          <cell r="M3868">
            <v>0</v>
          </cell>
          <cell r="N3868">
            <v>0</v>
          </cell>
          <cell r="O3868">
            <v>12</v>
          </cell>
          <cell r="P3868">
            <v>2.4E-2</v>
          </cell>
        </row>
        <row r="3869">
          <cell r="A3869">
            <v>31161</v>
          </cell>
          <cell r="B3869">
            <v>1985</v>
          </cell>
          <cell r="C3869" t="str">
            <v>Apr</v>
          </cell>
          <cell r="D3869">
            <v>24</v>
          </cell>
          <cell r="F3869">
            <v>520</v>
          </cell>
          <cell r="G3869">
            <v>1.0309999999999999</v>
          </cell>
          <cell r="H3869">
            <v>263</v>
          </cell>
          <cell r="I3869">
            <v>0.52200000000000002</v>
          </cell>
          <cell r="J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5</v>
          </cell>
          <cell r="P3869">
            <v>0.01</v>
          </cell>
        </row>
        <row r="3870">
          <cell r="A3870">
            <v>31162</v>
          </cell>
          <cell r="B3870">
            <v>1985</v>
          </cell>
          <cell r="C3870" t="str">
            <v>Apr</v>
          </cell>
          <cell r="D3870">
            <v>25</v>
          </cell>
          <cell r="F3870">
            <v>515</v>
          </cell>
          <cell r="G3870">
            <v>1.0209999999999999</v>
          </cell>
          <cell r="H3870">
            <v>278</v>
          </cell>
          <cell r="I3870">
            <v>0.55100000000000005</v>
          </cell>
          <cell r="J3870">
            <v>0</v>
          </cell>
          <cell r="L3870">
            <v>0</v>
          </cell>
          <cell r="M3870">
            <v>0</v>
          </cell>
          <cell r="N3870">
            <v>0</v>
          </cell>
          <cell r="O3870">
            <v>5</v>
          </cell>
          <cell r="P3870">
            <v>0.01</v>
          </cell>
        </row>
        <row r="3871">
          <cell r="A3871">
            <v>31163</v>
          </cell>
          <cell r="B3871">
            <v>1985</v>
          </cell>
          <cell r="C3871" t="str">
            <v>Apr</v>
          </cell>
          <cell r="D3871">
            <v>26</v>
          </cell>
          <cell r="F3871">
            <v>520</v>
          </cell>
          <cell r="G3871">
            <v>1.0309999999999999</v>
          </cell>
          <cell r="H3871">
            <v>285</v>
          </cell>
          <cell r="I3871">
            <v>0.56499999999999995</v>
          </cell>
          <cell r="J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8</v>
          </cell>
          <cell r="P3871">
            <v>1.6E-2</v>
          </cell>
        </row>
        <row r="3872">
          <cell r="A3872">
            <v>31164</v>
          </cell>
          <cell r="B3872">
            <v>1985</v>
          </cell>
          <cell r="C3872" t="str">
            <v>Apr</v>
          </cell>
          <cell r="D3872">
            <v>27</v>
          </cell>
          <cell r="F3872">
            <v>580</v>
          </cell>
          <cell r="G3872">
            <v>1.1499999999999999</v>
          </cell>
          <cell r="H3872">
            <v>249</v>
          </cell>
          <cell r="I3872">
            <v>0.49399999999999999</v>
          </cell>
          <cell r="J3872">
            <v>0</v>
          </cell>
          <cell r="L3872">
            <v>0</v>
          </cell>
          <cell r="M3872">
            <v>0</v>
          </cell>
          <cell r="N3872">
            <v>0</v>
          </cell>
          <cell r="O3872">
            <v>6</v>
          </cell>
          <cell r="P3872">
            <v>1.2E-2</v>
          </cell>
        </row>
        <row r="3873">
          <cell r="A3873">
            <v>31165</v>
          </cell>
          <cell r="B3873">
            <v>1985</v>
          </cell>
          <cell r="C3873" t="str">
            <v>Apr</v>
          </cell>
          <cell r="D3873">
            <v>28</v>
          </cell>
          <cell r="F3873">
            <v>665</v>
          </cell>
          <cell r="G3873">
            <v>1.319</v>
          </cell>
          <cell r="H3873">
            <v>233</v>
          </cell>
          <cell r="I3873">
            <v>0.46200000000000002</v>
          </cell>
          <cell r="J3873">
            <v>0</v>
          </cell>
          <cell r="L3873">
            <v>0</v>
          </cell>
          <cell r="M3873">
            <v>0</v>
          </cell>
          <cell r="N3873">
            <v>0</v>
          </cell>
          <cell r="O3873">
            <v>2</v>
          </cell>
          <cell r="P3873">
            <v>4.0000000000000001E-3</v>
          </cell>
        </row>
        <row r="3874">
          <cell r="A3874">
            <v>31166</v>
          </cell>
          <cell r="B3874">
            <v>1985</v>
          </cell>
          <cell r="C3874" t="str">
            <v>Apr</v>
          </cell>
          <cell r="D3874">
            <v>29</v>
          </cell>
          <cell r="F3874">
            <v>710</v>
          </cell>
          <cell r="G3874">
            <v>1.4079999999999999</v>
          </cell>
          <cell r="H3874">
            <v>194</v>
          </cell>
          <cell r="I3874">
            <v>0.38500000000000001</v>
          </cell>
          <cell r="J3874">
            <v>0</v>
          </cell>
          <cell r="L3874">
            <v>0</v>
          </cell>
          <cell r="M3874">
            <v>42</v>
          </cell>
          <cell r="N3874">
            <v>8.3000000000000004E-2</v>
          </cell>
          <cell r="O3874">
            <v>0</v>
          </cell>
          <cell r="P3874">
            <v>0</v>
          </cell>
        </row>
        <row r="3875">
          <cell r="A3875">
            <v>31167</v>
          </cell>
          <cell r="B3875">
            <v>1985</v>
          </cell>
          <cell r="C3875" t="str">
            <v>Apr</v>
          </cell>
          <cell r="D3875">
            <v>30</v>
          </cell>
          <cell r="F3875">
            <v>790</v>
          </cell>
          <cell r="G3875">
            <v>1.5669999999999999</v>
          </cell>
          <cell r="H3875">
            <v>149</v>
          </cell>
          <cell r="I3875">
            <v>0.29599999999999999</v>
          </cell>
          <cell r="J3875">
            <v>0</v>
          </cell>
          <cell r="L3875">
            <v>0</v>
          </cell>
          <cell r="M3875">
            <v>100</v>
          </cell>
          <cell r="N3875">
            <v>0.19800000000000001</v>
          </cell>
          <cell r="O3875">
            <v>5</v>
          </cell>
          <cell r="P3875">
            <v>0.01</v>
          </cell>
        </row>
        <row r="3876">
          <cell r="A3876">
            <v>31168</v>
          </cell>
          <cell r="B3876">
            <v>1985</v>
          </cell>
          <cell r="C3876" t="str">
            <v>May</v>
          </cell>
          <cell r="D3876">
            <v>1</v>
          </cell>
          <cell r="F3876">
            <v>830</v>
          </cell>
          <cell r="G3876">
            <v>1.6459999999999999</v>
          </cell>
          <cell r="H3876">
            <v>144</v>
          </cell>
          <cell r="I3876">
            <v>0.28599999999999998</v>
          </cell>
          <cell r="J3876">
            <v>93.4</v>
          </cell>
          <cell r="L3876">
            <v>9.2999999999999999E-2</v>
          </cell>
          <cell r="M3876">
            <v>100</v>
          </cell>
          <cell r="N3876">
            <v>0.19800000000000001</v>
          </cell>
          <cell r="O3876">
            <v>0</v>
          </cell>
          <cell r="P3876">
            <v>0</v>
          </cell>
        </row>
        <row r="3877">
          <cell r="A3877">
            <v>31169</v>
          </cell>
          <cell r="B3877">
            <v>1985</v>
          </cell>
          <cell r="C3877" t="str">
            <v>May</v>
          </cell>
          <cell r="D3877">
            <v>2</v>
          </cell>
          <cell r="F3877">
            <v>885</v>
          </cell>
          <cell r="G3877">
            <v>1.7549999999999999</v>
          </cell>
          <cell r="H3877">
            <v>148</v>
          </cell>
          <cell r="I3877">
            <v>0.29399999999999998</v>
          </cell>
          <cell r="J3877">
            <v>148.80000000000001</v>
          </cell>
          <cell r="L3877">
            <v>0.14899999999999999</v>
          </cell>
          <cell r="M3877">
            <v>100</v>
          </cell>
          <cell r="N3877">
            <v>0.19800000000000001</v>
          </cell>
          <cell r="O3877">
            <v>0</v>
          </cell>
          <cell r="P3877">
            <v>0</v>
          </cell>
        </row>
        <row r="3878">
          <cell r="A3878">
            <v>31170</v>
          </cell>
          <cell r="B3878">
            <v>1985</v>
          </cell>
          <cell r="C3878" t="str">
            <v>May</v>
          </cell>
          <cell r="D3878">
            <v>3</v>
          </cell>
          <cell r="F3878">
            <v>835</v>
          </cell>
          <cell r="G3878">
            <v>1.6559999999999999</v>
          </cell>
          <cell r="H3878">
            <v>159</v>
          </cell>
          <cell r="I3878">
            <v>0.315</v>
          </cell>
          <cell r="J3878">
            <v>140</v>
          </cell>
          <cell r="L3878">
            <v>0.14000000000000001</v>
          </cell>
          <cell r="M3878">
            <v>67</v>
          </cell>
          <cell r="N3878">
            <v>0.13300000000000001</v>
          </cell>
          <cell r="O3878">
            <v>0</v>
          </cell>
          <cell r="P3878">
            <v>0</v>
          </cell>
        </row>
        <row r="3879">
          <cell r="A3879">
            <v>31171</v>
          </cell>
          <cell r="B3879">
            <v>1985</v>
          </cell>
          <cell r="C3879" t="str">
            <v>May</v>
          </cell>
          <cell r="D3879">
            <v>4</v>
          </cell>
          <cell r="F3879">
            <v>825</v>
          </cell>
          <cell r="G3879">
            <v>1.6359999999999999</v>
          </cell>
          <cell r="H3879">
            <v>171</v>
          </cell>
          <cell r="I3879">
            <v>0.33900000000000002</v>
          </cell>
          <cell r="J3879">
            <v>140</v>
          </cell>
          <cell r="L3879">
            <v>0.14000000000000001</v>
          </cell>
          <cell r="M3879">
            <v>50</v>
          </cell>
          <cell r="N3879">
            <v>9.9000000000000005E-2</v>
          </cell>
          <cell r="O3879">
            <v>0</v>
          </cell>
          <cell r="P3879">
            <v>0</v>
          </cell>
        </row>
        <row r="3880">
          <cell r="A3880">
            <v>31172</v>
          </cell>
          <cell r="B3880">
            <v>1985</v>
          </cell>
          <cell r="C3880" t="str">
            <v>May</v>
          </cell>
          <cell r="D3880">
            <v>5</v>
          </cell>
          <cell r="F3880">
            <v>815</v>
          </cell>
          <cell r="G3880">
            <v>1.617</v>
          </cell>
          <cell r="H3880">
            <v>173</v>
          </cell>
          <cell r="I3880">
            <v>0.34300000000000003</v>
          </cell>
          <cell r="J3880">
            <v>140</v>
          </cell>
          <cell r="L3880">
            <v>0.14000000000000001</v>
          </cell>
          <cell r="M3880">
            <v>50</v>
          </cell>
          <cell r="N3880">
            <v>9.9000000000000005E-2</v>
          </cell>
          <cell r="O3880">
            <v>0</v>
          </cell>
          <cell r="P3880">
            <v>0</v>
          </cell>
        </row>
        <row r="3881">
          <cell r="A3881">
            <v>31173</v>
          </cell>
          <cell r="B3881">
            <v>1985</v>
          </cell>
          <cell r="C3881" t="str">
            <v>May</v>
          </cell>
          <cell r="D3881">
            <v>6</v>
          </cell>
          <cell r="F3881">
            <v>885</v>
          </cell>
          <cell r="G3881">
            <v>1.7549999999999999</v>
          </cell>
          <cell r="H3881">
            <v>176</v>
          </cell>
          <cell r="I3881">
            <v>0.34899999999999998</v>
          </cell>
          <cell r="J3881">
            <v>140</v>
          </cell>
          <cell r="L3881">
            <v>0.14000000000000001</v>
          </cell>
          <cell r="M3881">
            <v>50</v>
          </cell>
          <cell r="N3881">
            <v>9.9000000000000005E-2</v>
          </cell>
          <cell r="O3881">
            <v>5</v>
          </cell>
          <cell r="P3881">
            <v>0.01</v>
          </cell>
        </row>
        <row r="3882">
          <cell r="A3882">
            <v>31174</v>
          </cell>
          <cell r="B3882">
            <v>1985</v>
          </cell>
          <cell r="C3882" t="str">
            <v>May</v>
          </cell>
          <cell r="D3882">
            <v>7</v>
          </cell>
          <cell r="F3882">
            <v>905</v>
          </cell>
          <cell r="G3882">
            <v>1.7949999999999999</v>
          </cell>
          <cell r="H3882">
            <v>190</v>
          </cell>
          <cell r="I3882">
            <v>0.377</v>
          </cell>
          <cell r="J3882">
            <v>140</v>
          </cell>
          <cell r="L3882">
            <v>0.14000000000000001</v>
          </cell>
          <cell r="M3882">
            <v>50</v>
          </cell>
          <cell r="N3882">
            <v>9.9000000000000005E-2</v>
          </cell>
          <cell r="O3882">
            <v>5</v>
          </cell>
          <cell r="P3882">
            <v>0.01</v>
          </cell>
        </row>
        <row r="3883">
          <cell r="A3883">
            <v>31175</v>
          </cell>
          <cell r="B3883">
            <v>1985</v>
          </cell>
          <cell r="C3883" t="str">
            <v>May</v>
          </cell>
          <cell r="D3883">
            <v>8</v>
          </cell>
          <cell r="F3883">
            <v>875</v>
          </cell>
          <cell r="G3883">
            <v>1.736</v>
          </cell>
          <cell r="H3883">
            <v>192</v>
          </cell>
          <cell r="I3883">
            <v>0.38100000000000001</v>
          </cell>
          <cell r="J3883">
            <v>140</v>
          </cell>
          <cell r="L3883">
            <v>0.14000000000000001</v>
          </cell>
          <cell r="M3883">
            <v>82</v>
          </cell>
          <cell r="N3883">
            <v>0.16300000000000001</v>
          </cell>
          <cell r="O3883">
            <v>5</v>
          </cell>
          <cell r="P3883">
            <v>0.01</v>
          </cell>
        </row>
        <row r="3884">
          <cell r="A3884">
            <v>31176</v>
          </cell>
          <cell r="B3884">
            <v>1985</v>
          </cell>
          <cell r="C3884" t="str">
            <v>May</v>
          </cell>
          <cell r="D3884">
            <v>9</v>
          </cell>
          <cell r="F3884">
            <v>885</v>
          </cell>
          <cell r="G3884">
            <v>1.7549999999999999</v>
          </cell>
          <cell r="H3884">
            <v>186</v>
          </cell>
          <cell r="I3884">
            <v>0.36899999999999999</v>
          </cell>
          <cell r="J3884">
            <v>140</v>
          </cell>
          <cell r="L3884">
            <v>0.14000000000000001</v>
          </cell>
          <cell r="M3884">
            <v>100</v>
          </cell>
          <cell r="N3884">
            <v>0.19800000000000001</v>
          </cell>
          <cell r="O3884">
            <v>5</v>
          </cell>
          <cell r="P3884">
            <v>0.01</v>
          </cell>
        </row>
        <row r="3885">
          <cell r="A3885">
            <v>31177</v>
          </cell>
          <cell r="B3885">
            <v>1985</v>
          </cell>
          <cell r="C3885" t="str">
            <v>May</v>
          </cell>
          <cell r="D3885">
            <v>10</v>
          </cell>
          <cell r="F3885">
            <v>905</v>
          </cell>
          <cell r="G3885">
            <v>1.7949999999999999</v>
          </cell>
          <cell r="H3885">
            <v>162</v>
          </cell>
          <cell r="I3885">
            <v>0.32100000000000001</v>
          </cell>
          <cell r="J3885">
            <v>140</v>
          </cell>
          <cell r="L3885">
            <v>0.14000000000000001</v>
          </cell>
          <cell r="M3885">
            <v>100</v>
          </cell>
          <cell r="N3885">
            <v>0.19800000000000001</v>
          </cell>
          <cell r="O3885">
            <v>0</v>
          </cell>
          <cell r="P3885">
            <v>0</v>
          </cell>
        </row>
        <row r="3886">
          <cell r="A3886">
            <v>31178</v>
          </cell>
          <cell r="B3886">
            <v>1985</v>
          </cell>
          <cell r="C3886" t="str">
            <v>May</v>
          </cell>
          <cell r="D3886">
            <v>11</v>
          </cell>
          <cell r="F3886">
            <v>885</v>
          </cell>
          <cell r="G3886">
            <v>1.7549999999999999</v>
          </cell>
          <cell r="H3886">
            <v>153</v>
          </cell>
          <cell r="I3886">
            <v>0.30299999999999999</v>
          </cell>
          <cell r="J3886">
            <v>140</v>
          </cell>
          <cell r="L3886">
            <v>0.14000000000000001</v>
          </cell>
          <cell r="M3886">
            <v>100</v>
          </cell>
          <cell r="N3886">
            <v>0.19800000000000001</v>
          </cell>
          <cell r="O3886">
            <v>6</v>
          </cell>
          <cell r="P3886">
            <v>1.2E-2</v>
          </cell>
        </row>
        <row r="3887">
          <cell r="A3887">
            <v>31179</v>
          </cell>
          <cell r="B3887">
            <v>1985</v>
          </cell>
          <cell r="C3887" t="str">
            <v>May</v>
          </cell>
          <cell r="D3887">
            <v>12</v>
          </cell>
          <cell r="F3887">
            <v>850</v>
          </cell>
          <cell r="G3887">
            <v>1.6859999999999999</v>
          </cell>
          <cell r="H3887">
            <v>155</v>
          </cell>
          <cell r="I3887">
            <v>0.307</v>
          </cell>
          <cell r="J3887">
            <v>140</v>
          </cell>
          <cell r="L3887">
            <v>0.14000000000000001</v>
          </cell>
          <cell r="M3887">
            <v>100</v>
          </cell>
          <cell r="N3887">
            <v>0.19800000000000001</v>
          </cell>
          <cell r="O3887">
            <v>4</v>
          </cell>
          <cell r="P3887">
            <v>8.0000000000000002E-3</v>
          </cell>
        </row>
        <row r="3888">
          <cell r="A3888">
            <v>31180</v>
          </cell>
          <cell r="B3888">
            <v>1985</v>
          </cell>
          <cell r="C3888" t="str">
            <v>May</v>
          </cell>
          <cell r="D3888">
            <v>13</v>
          </cell>
          <cell r="F3888">
            <v>855</v>
          </cell>
          <cell r="G3888">
            <v>1.696</v>
          </cell>
          <cell r="H3888">
            <v>159</v>
          </cell>
          <cell r="I3888">
            <v>0.315</v>
          </cell>
          <cell r="J3888">
            <v>140</v>
          </cell>
          <cell r="L3888">
            <v>0.14000000000000001</v>
          </cell>
          <cell r="M3888">
            <v>100</v>
          </cell>
          <cell r="N3888">
            <v>0.19800000000000001</v>
          </cell>
          <cell r="O3888">
            <v>1</v>
          </cell>
          <cell r="P3888">
            <v>2E-3</v>
          </cell>
        </row>
        <row r="3889">
          <cell r="A3889">
            <v>31181</v>
          </cell>
          <cell r="B3889">
            <v>1985</v>
          </cell>
          <cell r="C3889" t="str">
            <v>May</v>
          </cell>
          <cell r="D3889">
            <v>14</v>
          </cell>
          <cell r="F3889">
            <v>860</v>
          </cell>
          <cell r="G3889">
            <v>1.706</v>
          </cell>
          <cell r="H3889">
            <v>159</v>
          </cell>
          <cell r="I3889">
            <v>0.315</v>
          </cell>
          <cell r="J3889">
            <v>140</v>
          </cell>
          <cell r="L3889">
            <v>0.14000000000000001</v>
          </cell>
          <cell r="M3889">
            <v>133</v>
          </cell>
          <cell r="N3889">
            <v>0.26400000000000001</v>
          </cell>
          <cell r="O3889">
            <v>1</v>
          </cell>
          <cell r="P3889">
            <v>2E-3</v>
          </cell>
        </row>
        <row r="3890">
          <cell r="A3890">
            <v>31182</v>
          </cell>
          <cell r="B3890">
            <v>1985</v>
          </cell>
          <cell r="C3890" t="str">
            <v>May</v>
          </cell>
          <cell r="D3890">
            <v>15</v>
          </cell>
          <cell r="F3890">
            <v>815</v>
          </cell>
          <cell r="G3890">
            <v>1.617</v>
          </cell>
          <cell r="H3890">
            <v>161</v>
          </cell>
          <cell r="I3890">
            <v>0.31900000000000001</v>
          </cell>
          <cell r="J3890">
            <v>186.7</v>
          </cell>
          <cell r="L3890">
            <v>0.187</v>
          </cell>
          <cell r="M3890">
            <v>149</v>
          </cell>
          <cell r="N3890">
            <v>0.29599999999999999</v>
          </cell>
          <cell r="O3890">
            <v>3</v>
          </cell>
          <cell r="P3890">
            <v>6.0000000000000001E-3</v>
          </cell>
        </row>
        <row r="3891">
          <cell r="A3891">
            <v>31183</v>
          </cell>
          <cell r="B3891">
            <v>1985</v>
          </cell>
          <cell r="C3891" t="str">
            <v>May</v>
          </cell>
          <cell r="D3891">
            <v>16</v>
          </cell>
          <cell r="F3891">
            <v>850</v>
          </cell>
          <cell r="G3891">
            <v>1.6859999999999999</v>
          </cell>
          <cell r="H3891">
            <v>173</v>
          </cell>
          <cell r="I3891">
            <v>0.34300000000000003</v>
          </cell>
          <cell r="J3891">
            <v>210</v>
          </cell>
          <cell r="L3891">
            <v>0.21</v>
          </cell>
          <cell r="M3891">
            <v>119</v>
          </cell>
          <cell r="N3891">
            <v>0.23599999999999999</v>
          </cell>
          <cell r="O3891">
            <v>6</v>
          </cell>
          <cell r="P3891">
            <v>1.2E-2</v>
          </cell>
        </row>
        <row r="3892">
          <cell r="A3892">
            <v>31184</v>
          </cell>
          <cell r="B3892">
            <v>1985</v>
          </cell>
          <cell r="C3892" t="str">
            <v>May</v>
          </cell>
          <cell r="D3892">
            <v>17</v>
          </cell>
          <cell r="F3892">
            <v>895</v>
          </cell>
          <cell r="G3892">
            <v>1.7749999999999999</v>
          </cell>
          <cell r="H3892">
            <v>201</v>
          </cell>
          <cell r="I3892">
            <v>0.39900000000000002</v>
          </cell>
          <cell r="J3892">
            <v>210</v>
          </cell>
          <cell r="L3892">
            <v>0.21</v>
          </cell>
          <cell r="M3892">
            <v>150</v>
          </cell>
          <cell r="N3892">
            <v>0.29799999999999999</v>
          </cell>
          <cell r="O3892">
            <v>3</v>
          </cell>
          <cell r="P3892">
            <v>6.0000000000000001E-3</v>
          </cell>
        </row>
        <row r="3893">
          <cell r="A3893">
            <v>31185</v>
          </cell>
          <cell r="B3893">
            <v>1985</v>
          </cell>
          <cell r="C3893" t="str">
            <v>May</v>
          </cell>
          <cell r="D3893">
            <v>18</v>
          </cell>
          <cell r="F3893">
            <v>845</v>
          </cell>
          <cell r="G3893">
            <v>1.6759999999999999</v>
          </cell>
          <cell r="H3893">
            <v>213</v>
          </cell>
          <cell r="I3893">
            <v>0.42199999999999999</v>
          </cell>
          <cell r="J3893">
            <v>210</v>
          </cell>
          <cell r="L3893">
            <v>0.21</v>
          </cell>
          <cell r="M3893">
            <v>150</v>
          </cell>
          <cell r="N3893">
            <v>0.29799999999999999</v>
          </cell>
          <cell r="O3893">
            <v>0</v>
          </cell>
          <cell r="P3893">
            <v>0</v>
          </cell>
        </row>
        <row r="3894">
          <cell r="A3894">
            <v>31186</v>
          </cell>
          <cell r="B3894">
            <v>1985</v>
          </cell>
          <cell r="C3894" t="str">
            <v>May</v>
          </cell>
          <cell r="D3894">
            <v>19</v>
          </cell>
          <cell r="F3894">
            <v>855</v>
          </cell>
          <cell r="G3894">
            <v>1.696</v>
          </cell>
          <cell r="H3894">
            <v>206</v>
          </cell>
          <cell r="I3894">
            <v>0.40899999999999997</v>
          </cell>
          <cell r="J3894">
            <v>210</v>
          </cell>
          <cell r="L3894">
            <v>0.21</v>
          </cell>
          <cell r="M3894">
            <v>150</v>
          </cell>
          <cell r="N3894">
            <v>0.29799999999999999</v>
          </cell>
          <cell r="O3894">
            <v>0</v>
          </cell>
          <cell r="P3894">
            <v>0</v>
          </cell>
        </row>
        <row r="3895">
          <cell r="A3895">
            <v>31187</v>
          </cell>
          <cell r="B3895">
            <v>1985</v>
          </cell>
          <cell r="C3895" t="str">
            <v>May</v>
          </cell>
          <cell r="D3895">
            <v>20</v>
          </cell>
          <cell r="F3895">
            <v>850</v>
          </cell>
          <cell r="G3895">
            <v>1.6859999999999999</v>
          </cell>
          <cell r="H3895">
            <v>191</v>
          </cell>
          <cell r="I3895">
            <v>0.379</v>
          </cell>
          <cell r="J3895">
            <v>210</v>
          </cell>
          <cell r="L3895">
            <v>0.21</v>
          </cell>
          <cell r="M3895">
            <v>179</v>
          </cell>
          <cell r="N3895">
            <v>0.35499999999999998</v>
          </cell>
          <cell r="O3895">
            <v>5</v>
          </cell>
          <cell r="P3895">
            <v>0.01</v>
          </cell>
        </row>
        <row r="3896">
          <cell r="A3896">
            <v>31188</v>
          </cell>
          <cell r="B3896">
            <v>1985</v>
          </cell>
          <cell r="C3896" t="str">
            <v>May</v>
          </cell>
          <cell r="D3896">
            <v>21</v>
          </cell>
          <cell r="F3896">
            <v>870</v>
          </cell>
          <cell r="G3896">
            <v>1.726</v>
          </cell>
          <cell r="H3896">
            <v>166</v>
          </cell>
          <cell r="I3896">
            <v>0.32900000000000001</v>
          </cell>
          <cell r="J3896">
            <v>210</v>
          </cell>
          <cell r="L3896">
            <v>0.21</v>
          </cell>
          <cell r="M3896">
            <v>219</v>
          </cell>
          <cell r="N3896">
            <v>0.434</v>
          </cell>
          <cell r="O3896">
            <v>2</v>
          </cell>
          <cell r="P3896">
            <v>4.0000000000000001E-3</v>
          </cell>
        </row>
        <row r="3897">
          <cell r="A3897">
            <v>31189</v>
          </cell>
          <cell r="B3897">
            <v>1985</v>
          </cell>
          <cell r="C3897" t="str">
            <v>May</v>
          </cell>
          <cell r="D3897">
            <v>22</v>
          </cell>
          <cell r="F3897">
            <v>880</v>
          </cell>
          <cell r="G3897">
            <v>1.7450000000000001</v>
          </cell>
          <cell r="H3897">
            <v>155</v>
          </cell>
          <cell r="I3897">
            <v>0.307</v>
          </cell>
          <cell r="J3897">
            <v>210</v>
          </cell>
          <cell r="L3897">
            <v>0.21</v>
          </cell>
          <cell r="M3897">
            <v>266</v>
          </cell>
          <cell r="N3897">
            <v>0.52800000000000002</v>
          </cell>
          <cell r="O3897">
            <v>9</v>
          </cell>
          <cell r="P3897">
            <v>1.7999999999999999E-2</v>
          </cell>
        </row>
        <row r="3898">
          <cell r="A3898">
            <v>31190</v>
          </cell>
          <cell r="B3898">
            <v>1985</v>
          </cell>
          <cell r="C3898" t="str">
            <v>May</v>
          </cell>
          <cell r="D3898">
            <v>23</v>
          </cell>
          <cell r="F3898">
            <v>945</v>
          </cell>
          <cell r="G3898">
            <v>1.8740000000000001</v>
          </cell>
          <cell r="H3898">
            <v>140</v>
          </cell>
          <cell r="I3898">
            <v>0.27800000000000002</v>
          </cell>
          <cell r="J3898">
            <v>210</v>
          </cell>
          <cell r="L3898">
            <v>0.21</v>
          </cell>
          <cell r="M3898">
            <v>250</v>
          </cell>
          <cell r="N3898">
            <v>0.496</v>
          </cell>
          <cell r="O3898">
            <v>3</v>
          </cell>
          <cell r="P3898">
            <v>6.0000000000000001E-3</v>
          </cell>
        </row>
        <row r="3899">
          <cell r="A3899">
            <v>31191</v>
          </cell>
          <cell r="B3899">
            <v>1985</v>
          </cell>
          <cell r="C3899" t="str">
            <v>May</v>
          </cell>
          <cell r="D3899">
            <v>24</v>
          </cell>
          <cell r="F3899">
            <v>945</v>
          </cell>
          <cell r="G3899">
            <v>1.8740000000000001</v>
          </cell>
          <cell r="H3899">
            <v>126</v>
          </cell>
          <cell r="I3899">
            <v>0.25</v>
          </cell>
          <cell r="J3899">
            <v>210</v>
          </cell>
          <cell r="L3899">
            <v>0.21</v>
          </cell>
          <cell r="M3899">
            <v>200</v>
          </cell>
          <cell r="N3899">
            <v>0.39700000000000002</v>
          </cell>
          <cell r="O3899">
            <v>6</v>
          </cell>
          <cell r="P3899">
            <v>1.2E-2</v>
          </cell>
        </row>
        <row r="3900">
          <cell r="A3900">
            <v>31192</v>
          </cell>
          <cell r="B3900">
            <v>1985</v>
          </cell>
          <cell r="C3900" t="str">
            <v>May</v>
          </cell>
          <cell r="D3900">
            <v>25</v>
          </cell>
          <cell r="F3900">
            <v>930</v>
          </cell>
          <cell r="G3900">
            <v>1.845</v>
          </cell>
          <cell r="H3900">
            <v>120</v>
          </cell>
          <cell r="I3900">
            <v>0.23799999999999999</v>
          </cell>
          <cell r="J3900">
            <v>210</v>
          </cell>
          <cell r="L3900">
            <v>0.21</v>
          </cell>
          <cell r="M3900">
            <v>183</v>
          </cell>
          <cell r="N3900">
            <v>0.36299999999999999</v>
          </cell>
          <cell r="O3900">
            <v>0</v>
          </cell>
          <cell r="P3900">
            <v>0</v>
          </cell>
        </row>
        <row r="3901">
          <cell r="A3901">
            <v>31193</v>
          </cell>
          <cell r="B3901">
            <v>1985</v>
          </cell>
          <cell r="C3901" t="str">
            <v>May</v>
          </cell>
          <cell r="D3901">
            <v>26</v>
          </cell>
          <cell r="F3901">
            <v>930</v>
          </cell>
          <cell r="G3901">
            <v>1.845</v>
          </cell>
          <cell r="H3901">
            <v>111</v>
          </cell>
          <cell r="I3901">
            <v>0.22</v>
          </cell>
          <cell r="J3901">
            <v>210</v>
          </cell>
          <cell r="L3901">
            <v>0.21</v>
          </cell>
          <cell r="M3901">
            <v>165</v>
          </cell>
          <cell r="N3901">
            <v>0.32700000000000001</v>
          </cell>
          <cell r="O3901">
            <v>0</v>
          </cell>
          <cell r="P3901">
            <v>0</v>
          </cell>
        </row>
        <row r="3902">
          <cell r="A3902">
            <v>31194</v>
          </cell>
          <cell r="B3902">
            <v>1985</v>
          </cell>
          <cell r="C3902" t="str">
            <v>May</v>
          </cell>
          <cell r="D3902">
            <v>27</v>
          </cell>
          <cell r="F3902">
            <v>915</v>
          </cell>
          <cell r="G3902">
            <v>1.8149999999999999</v>
          </cell>
          <cell r="H3902">
            <v>85</v>
          </cell>
          <cell r="I3902">
            <v>0.16900000000000001</v>
          </cell>
          <cell r="J3902">
            <v>210</v>
          </cell>
          <cell r="L3902">
            <v>0.21</v>
          </cell>
          <cell r="M3902">
            <v>169</v>
          </cell>
          <cell r="N3902">
            <v>0.33500000000000002</v>
          </cell>
          <cell r="O3902">
            <v>0</v>
          </cell>
          <cell r="P3902">
            <v>0</v>
          </cell>
        </row>
        <row r="3903">
          <cell r="A3903">
            <v>31195</v>
          </cell>
          <cell r="B3903">
            <v>1985</v>
          </cell>
          <cell r="C3903" t="str">
            <v>May</v>
          </cell>
          <cell r="D3903">
            <v>28</v>
          </cell>
          <cell r="F3903">
            <v>910</v>
          </cell>
          <cell r="G3903">
            <v>1.8049999999999999</v>
          </cell>
          <cell r="H3903">
            <v>79</v>
          </cell>
          <cell r="I3903">
            <v>0.157</v>
          </cell>
          <cell r="J3903">
            <v>210</v>
          </cell>
          <cell r="L3903">
            <v>0.21</v>
          </cell>
          <cell r="M3903">
            <v>162</v>
          </cell>
          <cell r="N3903">
            <v>0.32100000000000001</v>
          </cell>
          <cell r="O3903">
            <v>2</v>
          </cell>
          <cell r="P3903">
            <v>4.0000000000000001E-3</v>
          </cell>
        </row>
        <row r="3904">
          <cell r="A3904">
            <v>31196</v>
          </cell>
          <cell r="B3904">
            <v>1985</v>
          </cell>
          <cell r="C3904" t="str">
            <v>May</v>
          </cell>
          <cell r="D3904">
            <v>29</v>
          </cell>
          <cell r="F3904">
            <v>815</v>
          </cell>
          <cell r="G3904">
            <v>1.617</v>
          </cell>
          <cell r="H3904">
            <v>167</v>
          </cell>
          <cell r="I3904">
            <v>0.33100000000000002</v>
          </cell>
          <cell r="J3904">
            <v>210</v>
          </cell>
          <cell r="L3904">
            <v>0.21</v>
          </cell>
          <cell r="M3904">
            <v>83</v>
          </cell>
          <cell r="N3904">
            <v>0.16500000000000001</v>
          </cell>
          <cell r="O3904">
            <v>1</v>
          </cell>
          <cell r="P3904">
            <v>2E-3</v>
          </cell>
        </row>
        <row r="3905">
          <cell r="A3905">
            <v>31197</v>
          </cell>
          <cell r="B3905">
            <v>1985</v>
          </cell>
          <cell r="C3905" t="str">
            <v>May</v>
          </cell>
          <cell r="D3905">
            <v>30</v>
          </cell>
          <cell r="F3905">
            <v>820</v>
          </cell>
          <cell r="G3905">
            <v>1.6259999999999999</v>
          </cell>
          <cell r="H3905">
            <v>358</v>
          </cell>
          <cell r="I3905">
            <v>0.71</v>
          </cell>
          <cell r="J3905">
            <v>163.30000000000001</v>
          </cell>
          <cell r="L3905">
            <v>0.16300000000000001</v>
          </cell>
          <cell r="M3905">
            <v>80</v>
          </cell>
          <cell r="N3905">
            <v>0.159</v>
          </cell>
          <cell r="O3905">
            <v>0</v>
          </cell>
          <cell r="P3905">
            <v>0</v>
          </cell>
        </row>
        <row r="3906">
          <cell r="A3906">
            <v>31198</v>
          </cell>
          <cell r="B3906">
            <v>1985</v>
          </cell>
          <cell r="C3906" t="str">
            <v>May</v>
          </cell>
          <cell r="D3906">
            <v>31</v>
          </cell>
          <cell r="F3906">
            <v>810</v>
          </cell>
          <cell r="G3906">
            <v>1.607</v>
          </cell>
          <cell r="H3906">
            <v>334</v>
          </cell>
          <cell r="I3906">
            <v>0.66200000000000003</v>
          </cell>
          <cell r="J3906">
            <v>93.3</v>
          </cell>
          <cell r="L3906">
            <v>9.2999999999999999E-2</v>
          </cell>
          <cell r="M3906">
            <v>100</v>
          </cell>
          <cell r="N3906">
            <v>0.19800000000000001</v>
          </cell>
          <cell r="O3906">
            <v>0</v>
          </cell>
          <cell r="P3906">
            <v>0</v>
          </cell>
        </row>
        <row r="3907">
          <cell r="A3907">
            <v>31199</v>
          </cell>
          <cell r="B3907">
            <v>1985</v>
          </cell>
          <cell r="C3907" t="str">
            <v>Jun</v>
          </cell>
          <cell r="D3907">
            <v>1</v>
          </cell>
          <cell r="F3907">
            <v>760</v>
          </cell>
          <cell r="G3907">
            <v>1.5069999999999999</v>
          </cell>
          <cell r="H3907">
            <v>316</v>
          </cell>
          <cell r="I3907">
            <v>0.627</v>
          </cell>
          <cell r="J3907">
            <v>70</v>
          </cell>
          <cell r="L3907">
            <v>7.0000000000000007E-2</v>
          </cell>
          <cell r="M3907">
            <v>81</v>
          </cell>
          <cell r="N3907">
            <v>0.161</v>
          </cell>
          <cell r="O3907">
            <v>0</v>
          </cell>
          <cell r="P3907">
            <v>0</v>
          </cell>
        </row>
        <row r="3908">
          <cell r="A3908">
            <v>31200</v>
          </cell>
          <cell r="B3908">
            <v>1985</v>
          </cell>
          <cell r="C3908" t="str">
            <v>Jun</v>
          </cell>
          <cell r="D3908">
            <v>2</v>
          </cell>
          <cell r="F3908">
            <v>690</v>
          </cell>
          <cell r="G3908">
            <v>1.369</v>
          </cell>
          <cell r="H3908">
            <v>311</v>
          </cell>
          <cell r="I3908">
            <v>0.61699999999999999</v>
          </cell>
          <cell r="J3908">
            <v>70</v>
          </cell>
          <cell r="L3908">
            <v>7.0000000000000007E-2</v>
          </cell>
          <cell r="M3908">
            <v>17</v>
          </cell>
          <cell r="N3908">
            <v>3.4000000000000002E-2</v>
          </cell>
          <cell r="O3908">
            <v>9</v>
          </cell>
          <cell r="P3908">
            <v>1.7999999999999999E-2</v>
          </cell>
        </row>
        <row r="3909">
          <cell r="A3909">
            <v>31201</v>
          </cell>
          <cell r="B3909">
            <v>1985</v>
          </cell>
          <cell r="C3909" t="str">
            <v>Jun</v>
          </cell>
          <cell r="D3909">
            <v>3</v>
          </cell>
          <cell r="F3909">
            <v>715</v>
          </cell>
          <cell r="G3909">
            <v>1.4179999999999999</v>
          </cell>
          <cell r="H3909">
            <v>312</v>
          </cell>
          <cell r="I3909">
            <v>0.61899999999999999</v>
          </cell>
          <cell r="J3909">
            <v>23.3</v>
          </cell>
          <cell r="L3909">
            <v>2.3E-2</v>
          </cell>
          <cell r="M3909">
            <v>70</v>
          </cell>
          <cell r="N3909">
            <v>0.13900000000000001</v>
          </cell>
          <cell r="O3909">
            <v>5</v>
          </cell>
          <cell r="P3909">
            <v>0.01</v>
          </cell>
        </row>
        <row r="3910">
          <cell r="A3910">
            <v>31202</v>
          </cell>
          <cell r="B3910">
            <v>1985</v>
          </cell>
          <cell r="C3910" t="str">
            <v>Jun</v>
          </cell>
          <cell r="D3910">
            <v>4</v>
          </cell>
          <cell r="F3910">
            <v>686</v>
          </cell>
          <cell r="G3910">
            <v>1.361</v>
          </cell>
          <cell r="H3910">
            <v>310</v>
          </cell>
          <cell r="I3910">
            <v>0.61499999999999999</v>
          </cell>
          <cell r="J3910">
            <v>46.7</v>
          </cell>
          <cell r="L3910">
            <v>4.7E-2</v>
          </cell>
          <cell r="M3910">
            <v>100</v>
          </cell>
          <cell r="N3910">
            <v>0.19800000000000001</v>
          </cell>
          <cell r="O3910">
            <v>11</v>
          </cell>
          <cell r="P3910">
            <v>2.1999999999999999E-2</v>
          </cell>
        </row>
        <row r="3911">
          <cell r="A3911">
            <v>31203</v>
          </cell>
          <cell r="B3911">
            <v>1985</v>
          </cell>
          <cell r="C3911" t="str">
            <v>Jun</v>
          </cell>
          <cell r="D3911">
            <v>5</v>
          </cell>
          <cell r="F3911">
            <v>675</v>
          </cell>
          <cell r="G3911">
            <v>1.339</v>
          </cell>
          <cell r="H3911">
            <v>264</v>
          </cell>
          <cell r="I3911">
            <v>0.52400000000000002</v>
          </cell>
          <cell r="J3911">
            <v>70</v>
          </cell>
          <cell r="L3911">
            <v>7.0000000000000007E-2</v>
          </cell>
          <cell r="M3911">
            <v>100</v>
          </cell>
          <cell r="N3911">
            <v>0.19800000000000001</v>
          </cell>
          <cell r="O3911">
            <v>5</v>
          </cell>
          <cell r="P3911">
            <v>0.01</v>
          </cell>
        </row>
        <row r="3912">
          <cell r="A3912">
            <v>31204</v>
          </cell>
          <cell r="B3912">
            <v>1985</v>
          </cell>
          <cell r="C3912" t="str">
            <v>Jun</v>
          </cell>
          <cell r="D3912">
            <v>6</v>
          </cell>
          <cell r="F3912">
            <v>685</v>
          </cell>
          <cell r="G3912">
            <v>1.359</v>
          </cell>
          <cell r="H3912">
            <v>232</v>
          </cell>
          <cell r="I3912">
            <v>0.46</v>
          </cell>
          <cell r="J3912">
            <v>70</v>
          </cell>
          <cell r="L3912">
            <v>7.0000000000000007E-2</v>
          </cell>
          <cell r="M3912">
            <v>119</v>
          </cell>
          <cell r="N3912">
            <v>0.23599999999999999</v>
          </cell>
          <cell r="O3912">
            <v>5</v>
          </cell>
          <cell r="P3912">
            <v>0.01</v>
          </cell>
        </row>
        <row r="3913">
          <cell r="A3913">
            <v>31205</v>
          </cell>
          <cell r="B3913">
            <v>1985</v>
          </cell>
          <cell r="C3913" t="str">
            <v>Jun</v>
          </cell>
          <cell r="D3913">
            <v>7</v>
          </cell>
          <cell r="F3913">
            <v>740</v>
          </cell>
          <cell r="G3913">
            <v>1.468</v>
          </cell>
          <cell r="H3913">
            <v>192</v>
          </cell>
          <cell r="I3913">
            <v>0.38100000000000001</v>
          </cell>
          <cell r="J3913">
            <v>70</v>
          </cell>
          <cell r="L3913">
            <v>7.0000000000000007E-2</v>
          </cell>
          <cell r="M3913">
            <v>169</v>
          </cell>
          <cell r="N3913">
            <v>0.33500000000000002</v>
          </cell>
          <cell r="O3913">
            <v>5</v>
          </cell>
          <cell r="P3913">
            <v>0.01</v>
          </cell>
        </row>
        <row r="3914">
          <cell r="A3914">
            <v>31206</v>
          </cell>
          <cell r="B3914">
            <v>1985</v>
          </cell>
          <cell r="C3914" t="str">
            <v>Jun</v>
          </cell>
          <cell r="D3914">
            <v>8</v>
          </cell>
          <cell r="F3914">
            <v>705</v>
          </cell>
          <cell r="G3914">
            <v>1.3979999999999999</v>
          </cell>
          <cell r="H3914">
            <v>178</v>
          </cell>
          <cell r="I3914">
            <v>0.35299999999999998</v>
          </cell>
          <cell r="J3914">
            <v>70</v>
          </cell>
          <cell r="L3914">
            <v>7.0000000000000007E-2</v>
          </cell>
          <cell r="M3914">
            <v>223</v>
          </cell>
          <cell r="N3914">
            <v>0.442</v>
          </cell>
          <cell r="O3914">
            <v>3</v>
          </cell>
          <cell r="P3914">
            <v>6.0000000000000001E-3</v>
          </cell>
        </row>
        <row r="3915">
          <cell r="A3915">
            <v>31207</v>
          </cell>
          <cell r="B3915">
            <v>1985</v>
          </cell>
          <cell r="C3915" t="str">
            <v>Jun</v>
          </cell>
          <cell r="D3915">
            <v>9</v>
          </cell>
          <cell r="F3915">
            <v>810</v>
          </cell>
          <cell r="G3915">
            <v>1.607</v>
          </cell>
          <cell r="H3915">
            <v>155</v>
          </cell>
          <cell r="I3915">
            <v>0.307</v>
          </cell>
          <cell r="J3915">
            <v>116.7</v>
          </cell>
          <cell r="L3915">
            <v>0.11700000000000001</v>
          </cell>
          <cell r="M3915">
            <v>229</v>
          </cell>
          <cell r="N3915">
            <v>0.45400000000000001</v>
          </cell>
          <cell r="O3915">
            <v>3</v>
          </cell>
          <cell r="P3915">
            <v>6.0000000000000001E-3</v>
          </cell>
        </row>
        <row r="3916">
          <cell r="A3916">
            <v>31208</v>
          </cell>
          <cell r="B3916">
            <v>1985</v>
          </cell>
          <cell r="C3916" t="str">
            <v>Jun</v>
          </cell>
          <cell r="D3916">
            <v>10</v>
          </cell>
          <cell r="F3916">
            <v>915</v>
          </cell>
          <cell r="G3916">
            <v>1.8149999999999999</v>
          </cell>
          <cell r="H3916">
            <v>150</v>
          </cell>
          <cell r="I3916">
            <v>0.29799999999999999</v>
          </cell>
          <cell r="J3916">
            <v>186.7</v>
          </cell>
          <cell r="L3916">
            <v>0.187</v>
          </cell>
          <cell r="M3916">
            <v>298</v>
          </cell>
          <cell r="N3916">
            <v>0.59099999999999997</v>
          </cell>
          <cell r="O3916">
            <v>8</v>
          </cell>
          <cell r="P3916">
            <v>1.6E-2</v>
          </cell>
        </row>
        <row r="3917">
          <cell r="A3917">
            <v>31209</v>
          </cell>
          <cell r="B3917">
            <v>1985</v>
          </cell>
          <cell r="C3917" t="str">
            <v>Jun</v>
          </cell>
          <cell r="D3917">
            <v>11</v>
          </cell>
          <cell r="F3917">
            <v>965</v>
          </cell>
          <cell r="G3917">
            <v>1.9139999999999999</v>
          </cell>
          <cell r="H3917">
            <v>155</v>
          </cell>
          <cell r="I3917">
            <v>0.307</v>
          </cell>
          <cell r="J3917">
            <v>210</v>
          </cell>
          <cell r="L3917">
            <v>0.21</v>
          </cell>
          <cell r="M3917">
            <v>466</v>
          </cell>
          <cell r="N3917">
            <v>0.92400000000000004</v>
          </cell>
          <cell r="O3917">
            <v>5</v>
          </cell>
          <cell r="P3917">
            <v>0.01</v>
          </cell>
        </row>
        <row r="3918">
          <cell r="A3918">
            <v>31210</v>
          </cell>
          <cell r="B3918">
            <v>1985</v>
          </cell>
          <cell r="C3918" t="str">
            <v>Jun</v>
          </cell>
          <cell r="D3918">
            <v>12</v>
          </cell>
          <cell r="F3918">
            <v>1000</v>
          </cell>
          <cell r="G3918">
            <v>1.9830000000000001</v>
          </cell>
          <cell r="H3918">
            <v>121</v>
          </cell>
          <cell r="I3918">
            <v>0.24</v>
          </cell>
          <cell r="J3918">
            <v>210</v>
          </cell>
          <cell r="L3918">
            <v>0.21</v>
          </cell>
          <cell r="M3918">
            <v>534</v>
          </cell>
          <cell r="N3918">
            <v>1.0589999999999999</v>
          </cell>
          <cell r="O3918">
            <v>0</v>
          </cell>
          <cell r="P3918">
            <v>0</v>
          </cell>
        </row>
        <row r="3919">
          <cell r="A3919">
            <v>31211</v>
          </cell>
          <cell r="B3919">
            <v>1985</v>
          </cell>
          <cell r="C3919" t="str">
            <v>Jun</v>
          </cell>
          <cell r="D3919">
            <v>13</v>
          </cell>
          <cell r="F3919">
            <v>1020</v>
          </cell>
          <cell r="G3919">
            <v>2.0230000000000001</v>
          </cell>
          <cell r="H3919">
            <v>74</v>
          </cell>
          <cell r="I3919">
            <v>0.14699999999999999</v>
          </cell>
          <cell r="J3919">
            <v>210</v>
          </cell>
          <cell r="L3919">
            <v>0.21</v>
          </cell>
          <cell r="M3919">
            <v>494</v>
          </cell>
          <cell r="N3919">
            <v>0.98</v>
          </cell>
          <cell r="O3919">
            <v>0</v>
          </cell>
          <cell r="P3919">
            <v>0</v>
          </cell>
        </row>
        <row r="3920">
          <cell r="A3920">
            <v>31212</v>
          </cell>
          <cell r="B3920">
            <v>1985</v>
          </cell>
          <cell r="C3920" t="str">
            <v>Jun</v>
          </cell>
          <cell r="D3920">
            <v>14</v>
          </cell>
          <cell r="F3920">
            <v>1010</v>
          </cell>
          <cell r="G3920">
            <v>2.0030000000000001</v>
          </cell>
          <cell r="H3920">
            <v>40</v>
          </cell>
          <cell r="I3920">
            <v>7.9000000000000001E-2</v>
          </cell>
          <cell r="J3920">
            <v>210</v>
          </cell>
          <cell r="L3920">
            <v>0.21</v>
          </cell>
          <cell r="M3920">
            <v>466</v>
          </cell>
          <cell r="N3920">
            <v>0.92400000000000004</v>
          </cell>
          <cell r="O3920">
            <v>0</v>
          </cell>
          <cell r="P3920">
            <v>0</v>
          </cell>
        </row>
        <row r="3921">
          <cell r="A3921">
            <v>31213</v>
          </cell>
          <cell r="B3921">
            <v>1985</v>
          </cell>
          <cell r="C3921" t="str">
            <v>Jun</v>
          </cell>
          <cell r="D3921">
            <v>15</v>
          </cell>
          <cell r="F3921">
            <v>1025</v>
          </cell>
          <cell r="G3921">
            <v>2.0329999999999999</v>
          </cell>
          <cell r="H3921">
            <v>30</v>
          </cell>
          <cell r="I3921">
            <v>0.06</v>
          </cell>
          <cell r="J3921">
            <v>210</v>
          </cell>
          <cell r="L3921">
            <v>0.21</v>
          </cell>
          <cell r="M3921">
            <v>423</v>
          </cell>
          <cell r="N3921">
            <v>0.83899999999999997</v>
          </cell>
          <cell r="O3921">
            <v>0</v>
          </cell>
          <cell r="P3921">
            <v>0</v>
          </cell>
        </row>
        <row r="3922">
          <cell r="A3922">
            <v>31214</v>
          </cell>
          <cell r="B3922">
            <v>1985</v>
          </cell>
          <cell r="C3922" t="str">
            <v>Jun</v>
          </cell>
          <cell r="D3922">
            <v>16</v>
          </cell>
          <cell r="F3922">
            <v>1010</v>
          </cell>
          <cell r="G3922">
            <v>2.0030000000000001</v>
          </cell>
          <cell r="H3922">
            <v>43</v>
          </cell>
          <cell r="I3922">
            <v>8.5000000000000006E-2</v>
          </cell>
          <cell r="J3922">
            <v>210</v>
          </cell>
          <cell r="L3922">
            <v>0.21</v>
          </cell>
          <cell r="M3922">
            <v>450</v>
          </cell>
          <cell r="N3922">
            <v>0.89300000000000002</v>
          </cell>
          <cell r="O3922">
            <v>0</v>
          </cell>
          <cell r="P3922">
            <v>0</v>
          </cell>
        </row>
        <row r="3923">
          <cell r="A3923">
            <v>31215</v>
          </cell>
          <cell r="B3923">
            <v>1985</v>
          </cell>
          <cell r="C3923" t="str">
            <v>Jun</v>
          </cell>
          <cell r="D3923">
            <v>17</v>
          </cell>
          <cell r="F3923">
            <v>990</v>
          </cell>
          <cell r="G3923">
            <v>1.964</v>
          </cell>
          <cell r="H3923">
            <v>71</v>
          </cell>
          <cell r="I3923">
            <v>0.14099999999999999</v>
          </cell>
          <cell r="J3923">
            <v>210</v>
          </cell>
          <cell r="L3923">
            <v>0.21</v>
          </cell>
          <cell r="M3923">
            <v>415</v>
          </cell>
          <cell r="N3923">
            <v>0.82299999999999995</v>
          </cell>
          <cell r="O3923">
            <v>0</v>
          </cell>
          <cell r="P3923">
            <v>0</v>
          </cell>
        </row>
        <row r="3924">
          <cell r="A3924">
            <v>31216</v>
          </cell>
          <cell r="B3924">
            <v>1985</v>
          </cell>
          <cell r="C3924" t="str">
            <v>Jun</v>
          </cell>
          <cell r="D3924">
            <v>18</v>
          </cell>
          <cell r="F3924">
            <v>1015</v>
          </cell>
          <cell r="G3924">
            <v>2.0129999999999999</v>
          </cell>
          <cell r="H3924">
            <v>106</v>
          </cell>
          <cell r="I3924">
            <v>0.21</v>
          </cell>
          <cell r="J3924">
            <v>210</v>
          </cell>
          <cell r="L3924">
            <v>0.21</v>
          </cell>
          <cell r="M3924">
            <v>390</v>
          </cell>
          <cell r="N3924">
            <v>0.77400000000000002</v>
          </cell>
          <cell r="O3924">
            <v>0</v>
          </cell>
          <cell r="P3924">
            <v>0</v>
          </cell>
        </row>
        <row r="3925">
          <cell r="A3925">
            <v>31217</v>
          </cell>
          <cell r="B3925">
            <v>1985</v>
          </cell>
          <cell r="C3925" t="str">
            <v>Jun</v>
          </cell>
          <cell r="D3925">
            <v>19</v>
          </cell>
          <cell r="F3925">
            <v>1025</v>
          </cell>
          <cell r="G3925">
            <v>2.0329999999999999</v>
          </cell>
          <cell r="H3925">
            <v>120</v>
          </cell>
          <cell r="I3925">
            <v>0.23799999999999999</v>
          </cell>
          <cell r="J3925">
            <v>210</v>
          </cell>
          <cell r="L3925">
            <v>0.21</v>
          </cell>
          <cell r="M3925">
            <v>418</v>
          </cell>
          <cell r="N3925">
            <v>0.82899999999999996</v>
          </cell>
          <cell r="O3925">
            <v>0</v>
          </cell>
          <cell r="P3925">
            <v>0</v>
          </cell>
        </row>
        <row r="3926">
          <cell r="A3926">
            <v>31218</v>
          </cell>
          <cell r="B3926">
            <v>1985</v>
          </cell>
          <cell r="C3926" t="str">
            <v>Jun</v>
          </cell>
          <cell r="D3926">
            <v>20</v>
          </cell>
          <cell r="F3926">
            <v>1045</v>
          </cell>
          <cell r="G3926">
            <v>2.073</v>
          </cell>
          <cell r="H3926">
            <v>157</v>
          </cell>
          <cell r="I3926">
            <v>0.311</v>
          </cell>
          <cell r="J3926">
            <v>210</v>
          </cell>
          <cell r="L3926">
            <v>0.21</v>
          </cell>
          <cell r="M3926">
            <v>438</v>
          </cell>
          <cell r="N3926">
            <v>0.86899999999999999</v>
          </cell>
          <cell r="O3926">
            <v>0</v>
          </cell>
          <cell r="P3926">
            <v>0</v>
          </cell>
        </row>
        <row r="3927">
          <cell r="A3927">
            <v>31219</v>
          </cell>
          <cell r="B3927">
            <v>1985</v>
          </cell>
          <cell r="C3927" t="str">
            <v>Jun</v>
          </cell>
          <cell r="D3927">
            <v>21</v>
          </cell>
          <cell r="F3927">
            <v>1020</v>
          </cell>
          <cell r="G3927">
            <v>2.0230000000000001</v>
          </cell>
          <cell r="H3927">
            <v>166</v>
          </cell>
          <cell r="I3927">
            <v>0.32900000000000001</v>
          </cell>
          <cell r="J3927">
            <v>210</v>
          </cell>
          <cell r="L3927">
            <v>0.21</v>
          </cell>
          <cell r="M3927">
            <v>388</v>
          </cell>
          <cell r="N3927">
            <v>0.77</v>
          </cell>
          <cell r="O3927">
            <v>0</v>
          </cell>
          <cell r="P3927">
            <v>0</v>
          </cell>
        </row>
        <row r="3928">
          <cell r="A3928">
            <v>31220</v>
          </cell>
          <cell r="B3928">
            <v>1985</v>
          </cell>
          <cell r="C3928" t="str">
            <v>Jun</v>
          </cell>
          <cell r="D3928">
            <v>22</v>
          </cell>
          <cell r="F3928">
            <v>1010</v>
          </cell>
          <cell r="G3928">
            <v>2.0030000000000001</v>
          </cell>
          <cell r="H3928">
            <v>140</v>
          </cell>
          <cell r="I3928">
            <v>0.27800000000000002</v>
          </cell>
          <cell r="J3928">
            <v>210</v>
          </cell>
          <cell r="L3928">
            <v>0.21</v>
          </cell>
          <cell r="M3928">
            <v>350</v>
          </cell>
          <cell r="N3928">
            <v>0.69399999999999995</v>
          </cell>
          <cell r="O3928">
            <v>0</v>
          </cell>
          <cell r="P3928">
            <v>0</v>
          </cell>
        </row>
        <row r="3929">
          <cell r="A3929">
            <v>31221</v>
          </cell>
          <cell r="B3929">
            <v>1985</v>
          </cell>
          <cell r="C3929" t="str">
            <v>Jun</v>
          </cell>
          <cell r="D3929">
            <v>23</v>
          </cell>
          <cell r="F3929">
            <v>1015</v>
          </cell>
          <cell r="G3929">
            <v>2.0129999999999999</v>
          </cell>
          <cell r="H3929">
            <v>130</v>
          </cell>
          <cell r="I3929">
            <v>0.25800000000000001</v>
          </cell>
          <cell r="J3929">
            <v>210</v>
          </cell>
          <cell r="L3929">
            <v>0.21</v>
          </cell>
          <cell r="M3929">
            <v>404</v>
          </cell>
          <cell r="N3929">
            <v>0.80100000000000005</v>
          </cell>
          <cell r="O3929">
            <v>0</v>
          </cell>
          <cell r="P3929">
            <v>0</v>
          </cell>
        </row>
        <row r="3930">
          <cell r="A3930">
            <v>31222</v>
          </cell>
          <cell r="B3930">
            <v>1985</v>
          </cell>
          <cell r="C3930" t="str">
            <v>Jun</v>
          </cell>
          <cell r="D3930">
            <v>24</v>
          </cell>
          <cell r="F3930">
            <v>1015</v>
          </cell>
          <cell r="G3930">
            <v>2.0129999999999999</v>
          </cell>
          <cell r="H3930">
            <v>110</v>
          </cell>
          <cell r="I3930">
            <v>0.218</v>
          </cell>
          <cell r="J3930">
            <v>210</v>
          </cell>
          <cell r="L3930">
            <v>0.21</v>
          </cell>
          <cell r="M3930">
            <v>450</v>
          </cell>
          <cell r="N3930">
            <v>0.89300000000000002</v>
          </cell>
          <cell r="O3930">
            <v>0</v>
          </cell>
          <cell r="P3930">
            <v>0</v>
          </cell>
        </row>
        <row r="3931">
          <cell r="A3931">
            <v>31223</v>
          </cell>
          <cell r="B3931">
            <v>1985</v>
          </cell>
          <cell r="C3931" t="str">
            <v>Jun</v>
          </cell>
          <cell r="D3931">
            <v>25</v>
          </cell>
          <cell r="F3931">
            <v>1015</v>
          </cell>
          <cell r="G3931">
            <v>2.0129999999999999</v>
          </cell>
          <cell r="H3931">
            <v>111</v>
          </cell>
          <cell r="I3931">
            <v>0.22</v>
          </cell>
          <cell r="J3931">
            <v>210</v>
          </cell>
          <cell r="L3931">
            <v>0.21</v>
          </cell>
          <cell r="M3931">
            <v>323</v>
          </cell>
          <cell r="N3931">
            <v>0.64100000000000001</v>
          </cell>
          <cell r="O3931">
            <v>2</v>
          </cell>
          <cell r="P3931">
            <v>4.0000000000000001E-3</v>
          </cell>
        </row>
        <row r="3932">
          <cell r="A3932">
            <v>31224</v>
          </cell>
          <cell r="B3932">
            <v>1985</v>
          </cell>
          <cell r="C3932" t="str">
            <v>Jun</v>
          </cell>
          <cell r="D3932">
            <v>26</v>
          </cell>
          <cell r="F3932">
            <v>1000</v>
          </cell>
          <cell r="G3932">
            <v>1.9830000000000001</v>
          </cell>
          <cell r="H3932">
            <v>127</v>
          </cell>
          <cell r="I3932">
            <v>0.252</v>
          </cell>
          <cell r="J3932">
            <v>210</v>
          </cell>
          <cell r="L3932">
            <v>0.21</v>
          </cell>
          <cell r="M3932">
            <v>319</v>
          </cell>
          <cell r="N3932">
            <v>0.63300000000000001</v>
          </cell>
          <cell r="O3932">
            <v>2</v>
          </cell>
          <cell r="P3932">
            <v>4.0000000000000001E-3</v>
          </cell>
        </row>
        <row r="3933">
          <cell r="A3933">
            <v>31225</v>
          </cell>
          <cell r="B3933">
            <v>1985</v>
          </cell>
          <cell r="C3933" t="str">
            <v>Jun</v>
          </cell>
          <cell r="D3933">
            <v>27</v>
          </cell>
          <cell r="F3933">
            <v>995</v>
          </cell>
          <cell r="G3933">
            <v>1.974</v>
          </cell>
          <cell r="H3933">
            <v>132</v>
          </cell>
          <cell r="I3933">
            <v>0.26200000000000001</v>
          </cell>
          <cell r="J3933">
            <v>210</v>
          </cell>
          <cell r="L3933">
            <v>0.21</v>
          </cell>
          <cell r="M3933">
            <v>318</v>
          </cell>
          <cell r="N3933">
            <v>0.63100000000000001</v>
          </cell>
          <cell r="O3933">
            <v>0</v>
          </cell>
          <cell r="P3933">
            <v>0</v>
          </cell>
        </row>
        <row r="3934">
          <cell r="A3934">
            <v>31226</v>
          </cell>
          <cell r="B3934">
            <v>1985</v>
          </cell>
          <cell r="C3934" t="str">
            <v>Jun</v>
          </cell>
          <cell r="D3934">
            <v>28</v>
          </cell>
          <cell r="F3934">
            <v>995</v>
          </cell>
          <cell r="G3934">
            <v>1.974</v>
          </cell>
          <cell r="H3934">
            <v>144</v>
          </cell>
          <cell r="I3934">
            <v>0.28599999999999998</v>
          </cell>
          <cell r="J3934">
            <v>210</v>
          </cell>
          <cell r="L3934">
            <v>0.21</v>
          </cell>
          <cell r="M3934">
            <v>368</v>
          </cell>
          <cell r="N3934">
            <v>0.73</v>
          </cell>
          <cell r="O3934">
            <v>2</v>
          </cell>
          <cell r="P3934">
            <v>4.0000000000000001E-3</v>
          </cell>
        </row>
        <row r="3935">
          <cell r="A3935">
            <v>31227</v>
          </cell>
          <cell r="B3935">
            <v>1985</v>
          </cell>
          <cell r="C3935" t="str">
            <v>Jun</v>
          </cell>
          <cell r="D3935">
            <v>29</v>
          </cell>
          <cell r="F3935">
            <v>995</v>
          </cell>
          <cell r="G3935">
            <v>1.974</v>
          </cell>
          <cell r="H3935">
            <v>145</v>
          </cell>
          <cell r="I3935">
            <v>0.28799999999999998</v>
          </cell>
          <cell r="J3935">
            <v>210</v>
          </cell>
          <cell r="L3935">
            <v>0.21</v>
          </cell>
          <cell r="M3935">
            <v>367</v>
          </cell>
          <cell r="N3935">
            <v>0.72799999999999998</v>
          </cell>
          <cell r="O3935">
            <v>0</v>
          </cell>
          <cell r="P3935">
            <v>0</v>
          </cell>
        </row>
        <row r="3936">
          <cell r="A3936">
            <v>31228</v>
          </cell>
          <cell r="B3936">
            <v>1985</v>
          </cell>
          <cell r="C3936" t="str">
            <v>Jun</v>
          </cell>
          <cell r="D3936">
            <v>30</v>
          </cell>
          <cell r="F3936">
            <v>995</v>
          </cell>
          <cell r="G3936">
            <v>1.974</v>
          </cell>
          <cell r="H3936">
            <v>132</v>
          </cell>
          <cell r="I3936">
            <v>0.26200000000000001</v>
          </cell>
          <cell r="J3936">
            <v>210</v>
          </cell>
          <cell r="L3936">
            <v>0.21</v>
          </cell>
          <cell r="M3936">
            <v>315</v>
          </cell>
          <cell r="N3936">
            <v>0.625</v>
          </cell>
          <cell r="O3936">
            <v>0</v>
          </cell>
          <cell r="P3936">
            <v>0</v>
          </cell>
        </row>
        <row r="3937">
          <cell r="A3937">
            <v>31229</v>
          </cell>
          <cell r="B3937">
            <v>1985</v>
          </cell>
          <cell r="C3937" t="str">
            <v>Jul</v>
          </cell>
          <cell r="D3937">
            <v>1</v>
          </cell>
          <cell r="F3937">
            <v>1000</v>
          </cell>
          <cell r="G3937">
            <v>1.9830000000000001</v>
          </cell>
          <cell r="H3937">
            <v>126</v>
          </cell>
          <cell r="I3937">
            <v>0.25</v>
          </cell>
          <cell r="J3937">
            <v>210</v>
          </cell>
          <cell r="L3937">
            <v>0.21</v>
          </cell>
          <cell r="M3937">
            <v>269</v>
          </cell>
          <cell r="N3937">
            <v>0.53400000000000003</v>
          </cell>
          <cell r="O3937">
            <v>1</v>
          </cell>
          <cell r="P3937">
            <v>2E-3</v>
          </cell>
        </row>
        <row r="3938">
          <cell r="A3938">
            <v>31230</v>
          </cell>
          <cell r="B3938">
            <v>1985</v>
          </cell>
          <cell r="C3938" t="str">
            <v>Jul</v>
          </cell>
          <cell r="D3938">
            <v>2</v>
          </cell>
          <cell r="F3938">
            <v>1020</v>
          </cell>
          <cell r="G3938">
            <v>2.0230000000000001</v>
          </cell>
          <cell r="H3938">
            <v>124</v>
          </cell>
          <cell r="I3938">
            <v>0.246</v>
          </cell>
          <cell r="J3938">
            <v>210</v>
          </cell>
          <cell r="L3938">
            <v>0.21</v>
          </cell>
          <cell r="M3938">
            <v>268</v>
          </cell>
          <cell r="N3938">
            <v>0.53200000000000003</v>
          </cell>
          <cell r="O3938">
            <v>1</v>
          </cell>
          <cell r="P3938">
            <v>2E-3</v>
          </cell>
        </row>
        <row r="3939">
          <cell r="A3939">
            <v>31231</v>
          </cell>
          <cell r="B3939">
            <v>1985</v>
          </cell>
          <cell r="C3939" t="str">
            <v>Jul</v>
          </cell>
          <cell r="D3939">
            <v>3</v>
          </cell>
          <cell r="F3939">
            <v>1020</v>
          </cell>
          <cell r="G3939">
            <v>2.0230000000000001</v>
          </cell>
          <cell r="H3939">
            <v>115</v>
          </cell>
          <cell r="I3939">
            <v>0.22800000000000001</v>
          </cell>
          <cell r="J3939">
            <v>210</v>
          </cell>
          <cell r="L3939">
            <v>0.21</v>
          </cell>
          <cell r="M3939">
            <v>344</v>
          </cell>
          <cell r="N3939">
            <v>0.68200000000000005</v>
          </cell>
          <cell r="O3939">
            <v>0</v>
          </cell>
          <cell r="P3939">
            <v>0</v>
          </cell>
        </row>
        <row r="3940">
          <cell r="A3940">
            <v>31232</v>
          </cell>
          <cell r="B3940">
            <v>1985</v>
          </cell>
          <cell r="C3940" t="str">
            <v>Jul</v>
          </cell>
          <cell r="D3940">
            <v>4</v>
          </cell>
          <cell r="F3940">
            <v>1020</v>
          </cell>
          <cell r="G3940">
            <v>2.0230000000000001</v>
          </cell>
          <cell r="H3940">
            <v>99</v>
          </cell>
          <cell r="I3940">
            <v>0.19600000000000001</v>
          </cell>
          <cell r="J3940">
            <v>210</v>
          </cell>
          <cell r="L3940">
            <v>0.21</v>
          </cell>
          <cell r="M3940">
            <v>362</v>
          </cell>
          <cell r="N3940">
            <v>0.71799999999999997</v>
          </cell>
          <cell r="O3940">
            <v>0</v>
          </cell>
          <cell r="P3940">
            <v>0</v>
          </cell>
        </row>
        <row r="3941">
          <cell r="A3941">
            <v>31233</v>
          </cell>
          <cell r="B3941">
            <v>1985</v>
          </cell>
          <cell r="C3941" t="str">
            <v>Jul</v>
          </cell>
          <cell r="D3941">
            <v>5</v>
          </cell>
          <cell r="F3941">
            <v>1025</v>
          </cell>
          <cell r="G3941">
            <v>2.0329999999999999</v>
          </cell>
          <cell r="H3941">
            <v>83</v>
          </cell>
          <cell r="I3941">
            <v>0.16500000000000001</v>
          </cell>
          <cell r="J3941">
            <v>210</v>
          </cell>
          <cell r="L3941">
            <v>0.21</v>
          </cell>
          <cell r="M3941">
            <v>348</v>
          </cell>
          <cell r="N3941">
            <v>0.69</v>
          </cell>
          <cell r="O3941">
            <v>2</v>
          </cell>
          <cell r="P3941">
            <v>4.0000000000000001E-3</v>
          </cell>
        </row>
        <row r="3942">
          <cell r="A3942">
            <v>31234</v>
          </cell>
          <cell r="B3942">
            <v>1985</v>
          </cell>
          <cell r="C3942" t="str">
            <v>Jul</v>
          </cell>
          <cell r="D3942">
            <v>6</v>
          </cell>
          <cell r="F3942">
            <v>1005</v>
          </cell>
          <cell r="G3942">
            <v>1.9930000000000001</v>
          </cell>
          <cell r="H3942">
            <v>78</v>
          </cell>
          <cell r="I3942">
            <v>0.155</v>
          </cell>
          <cell r="J3942">
            <v>210</v>
          </cell>
          <cell r="L3942">
            <v>0.21</v>
          </cell>
          <cell r="M3942">
            <v>335</v>
          </cell>
          <cell r="N3942">
            <v>0.66400000000000003</v>
          </cell>
          <cell r="O3942">
            <v>0</v>
          </cell>
          <cell r="P3942">
            <v>0</v>
          </cell>
        </row>
        <row r="3943">
          <cell r="A3943">
            <v>31235</v>
          </cell>
          <cell r="B3943">
            <v>1985</v>
          </cell>
          <cell r="C3943" t="str">
            <v>Jul</v>
          </cell>
          <cell r="D3943">
            <v>7</v>
          </cell>
          <cell r="F3943">
            <v>1035</v>
          </cell>
          <cell r="G3943">
            <v>2.0529999999999999</v>
          </cell>
          <cell r="H3943">
            <v>78</v>
          </cell>
          <cell r="I3943">
            <v>0.155</v>
          </cell>
          <cell r="J3943">
            <v>210</v>
          </cell>
          <cell r="L3943">
            <v>0.21</v>
          </cell>
          <cell r="M3943">
            <v>335</v>
          </cell>
          <cell r="N3943">
            <v>0.66400000000000003</v>
          </cell>
          <cell r="O3943">
            <v>10</v>
          </cell>
          <cell r="P3943">
            <v>0.02</v>
          </cell>
        </row>
        <row r="3944">
          <cell r="A3944">
            <v>31236</v>
          </cell>
          <cell r="B3944">
            <v>1985</v>
          </cell>
          <cell r="C3944" t="str">
            <v>Jul</v>
          </cell>
          <cell r="D3944">
            <v>8</v>
          </cell>
          <cell r="F3944">
            <v>1040</v>
          </cell>
          <cell r="G3944">
            <v>2.0630000000000002</v>
          </cell>
          <cell r="H3944">
            <v>79</v>
          </cell>
          <cell r="I3944">
            <v>0.157</v>
          </cell>
          <cell r="J3944">
            <v>210</v>
          </cell>
          <cell r="L3944">
            <v>0.21</v>
          </cell>
          <cell r="M3944">
            <v>383</v>
          </cell>
          <cell r="N3944">
            <v>0.76</v>
          </cell>
          <cell r="O3944">
            <v>2</v>
          </cell>
          <cell r="P3944">
            <v>4.0000000000000001E-3</v>
          </cell>
        </row>
        <row r="3945">
          <cell r="A3945">
            <v>31237</v>
          </cell>
          <cell r="B3945">
            <v>1985</v>
          </cell>
          <cell r="C3945" t="str">
            <v>Jul</v>
          </cell>
          <cell r="D3945">
            <v>9</v>
          </cell>
          <cell r="F3945">
            <v>1040</v>
          </cell>
          <cell r="G3945">
            <v>2.0630000000000002</v>
          </cell>
          <cell r="H3945">
            <v>81</v>
          </cell>
          <cell r="I3945">
            <v>0.161</v>
          </cell>
          <cell r="J3945">
            <v>210</v>
          </cell>
          <cell r="L3945">
            <v>0.21</v>
          </cell>
          <cell r="M3945">
            <v>385</v>
          </cell>
          <cell r="N3945">
            <v>0.76400000000000001</v>
          </cell>
          <cell r="O3945">
            <v>10</v>
          </cell>
          <cell r="P3945">
            <v>0.02</v>
          </cell>
        </row>
        <row r="3946">
          <cell r="A3946">
            <v>31238</v>
          </cell>
          <cell r="B3946">
            <v>1985</v>
          </cell>
          <cell r="C3946" t="str">
            <v>Jul</v>
          </cell>
          <cell r="D3946">
            <v>10</v>
          </cell>
          <cell r="F3946">
            <v>1050</v>
          </cell>
          <cell r="G3946">
            <v>2.0830000000000002</v>
          </cell>
          <cell r="H3946">
            <v>80</v>
          </cell>
          <cell r="I3946">
            <v>0.159</v>
          </cell>
          <cell r="J3946">
            <v>210</v>
          </cell>
          <cell r="L3946">
            <v>0.21</v>
          </cell>
          <cell r="M3946">
            <v>413</v>
          </cell>
          <cell r="N3946">
            <v>0.81899999999999995</v>
          </cell>
          <cell r="O3946">
            <v>0</v>
          </cell>
          <cell r="P3946">
            <v>0</v>
          </cell>
        </row>
        <row r="3947">
          <cell r="A3947">
            <v>31239</v>
          </cell>
          <cell r="B3947">
            <v>1985</v>
          </cell>
          <cell r="C3947" t="str">
            <v>Jul</v>
          </cell>
          <cell r="D3947">
            <v>11</v>
          </cell>
          <cell r="F3947">
            <v>1050</v>
          </cell>
          <cell r="G3947">
            <v>2.0830000000000002</v>
          </cell>
          <cell r="H3947">
            <v>60</v>
          </cell>
          <cell r="I3947">
            <v>0.11899999999999999</v>
          </cell>
          <cell r="J3947">
            <v>210</v>
          </cell>
          <cell r="L3947">
            <v>0.21</v>
          </cell>
          <cell r="M3947">
            <v>425</v>
          </cell>
          <cell r="N3947">
            <v>0.84299999999999997</v>
          </cell>
          <cell r="O3947">
            <v>0</v>
          </cell>
          <cell r="P3947">
            <v>0</v>
          </cell>
        </row>
        <row r="3948">
          <cell r="A3948">
            <v>31240</v>
          </cell>
          <cell r="B3948">
            <v>1985</v>
          </cell>
          <cell r="C3948" t="str">
            <v>Jul</v>
          </cell>
          <cell r="D3948">
            <v>12</v>
          </cell>
          <cell r="F3948">
            <v>1050</v>
          </cell>
          <cell r="G3948">
            <v>2.0830000000000002</v>
          </cell>
          <cell r="H3948">
            <v>47</v>
          </cell>
          <cell r="I3948">
            <v>9.2999999999999999E-2</v>
          </cell>
          <cell r="J3948">
            <v>210</v>
          </cell>
          <cell r="L3948">
            <v>0.21</v>
          </cell>
          <cell r="M3948">
            <v>350</v>
          </cell>
          <cell r="N3948">
            <v>0.69399999999999995</v>
          </cell>
          <cell r="O3948">
            <v>0</v>
          </cell>
          <cell r="P3948">
            <v>0</v>
          </cell>
        </row>
        <row r="3949">
          <cell r="A3949">
            <v>31241</v>
          </cell>
          <cell r="B3949">
            <v>1985</v>
          </cell>
          <cell r="C3949" t="str">
            <v>Jul</v>
          </cell>
          <cell r="D3949">
            <v>13</v>
          </cell>
          <cell r="F3949">
            <v>1050</v>
          </cell>
          <cell r="G3949">
            <v>2.0830000000000002</v>
          </cell>
          <cell r="H3949">
            <v>48</v>
          </cell>
          <cell r="I3949">
            <v>9.5000000000000001E-2</v>
          </cell>
          <cell r="J3949">
            <v>210</v>
          </cell>
          <cell r="L3949">
            <v>0.21</v>
          </cell>
          <cell r="M3949">
            <v>310</v>
          </cell>
          <cell r="N3949">
            <v>0.61499999999999999</v>
          </cell>
          <cell r="O3949">
            <v>2</v>
          </cell>
          <cell r="P3949">
            <v>4.0000000000000001E-3</v>
          </cell>
        </row>
        <row r="3950">
          <cell r="A3950">
            <v>31242</v>
          </cell>
          <cell r="B3950">
            <v>1985</v>
          </cell>
          <cell r="C3950" t="str">
            <v>Jul</v>
          </cell>
          <cell r="D3950">
            <v>14</v>
          </cell>
          <cell r="F3950">
            <v>1045</v>
          </cell>
          <cell r="G3950">
            <v>2.073</v>
          </cell>
          <cell r="H3950">
            <v>48</v>
          </cell>
          <cell r="I3950">
            <v>9.5000000000000001E-2</v>
          </cell>
          <cell r="J3950">
            <v>210</v>
          </cell>
          <cell r="L3950">
            <v>0.21</v>
          </cell>
          <cell r="M3950">
            <v>318</v>
          </cell>
          <cell r="N3950">
            <v>0.63100000000000001</v>
          </cell>
          <cell r="O3950">
            <v>0</v>
          </cell>
          <cell r="P3950">
            <v>0</v>
          </cell>
        </row>
        <row r="3951">
          <cell r="A3951">
            <v>31243</v>
          </cell>
          <cell r="B3951">
            <v>1985</v>
          </cell>
          <cell r="C3951" t="str">
            <v>Jul</v>
          </cell>
          <cell r="D3951">
            <v>15</v>
          </cell>
          <cell r="F3951">
            <v>1040</v>
          </cell>
          <cell r="G3951">
            <v>2.0630000000000002</v>
          </cell>
          <cell r="H3951">
            <v>59</v>
          </cell>
          <cell r="I3951">
            <v>0.11700000000000001</v>
          </cell>
          <cell r="J3951">
            <v>210</v>
          </cell>
          <cell r="L3951">
            <v>0.21</v>
          </cell>
          <cell r="M3951">
            <v>392</v>
          </cell>
          <cell r="N3951">
            <v>0.77800000000000002</v>
          </cell>
          <cell r="O3951">
            <v>0</v>
          </cell>
          <cell r="P3951">
            <v>0</v>
          </cell>
        </row>
        <row r="3952">
          <cell r="A3952">
            <v>31244</v>
          </cell>
          <cell r="B3952">
            <v>1985</v>
          </cell>
          <cell r="C3952" t="str">
            <v>Jul</v>
          </cell>
          <cell r="D3952">
            <v>16</v>
          </cell>
          <cell r="F3952">
            <v>1035</v>
          </cell>
          <cell r="G3952">
            <v>2.0529999999999999</v>
          </cell>
          <cell r="H3952">
            <v>67</v>
          </cell>
          <cell r="I3952">
            <v>0.13300000000000001</v>
          </cell>
          <cell r="J3952">
            <v>210</v>
          </cell>
          <cell r="L3952">
            <v>0.21</v>
          </cell>
          <cell r="M3952">
            <v>450</v>
          </cell>
          <cell r="N3952">
            <v>0.89300000000000002</v>
          </cell>
          <cell r="O3952">
            <v>0</v>
          </cell>
          <cell r="P3952">
            <v>0</v>
          </cell>
        </row>
        <row r="3953">
          <cell r="A3953">
            <v>31245</v>
          </cell>
          <cell r="B3953">
            <v>1985</v>
          </cell>
          <cell r="C3953" t="str">
            <v>Jul</v>
          </cell>
          <cell r="D3953">
            <v>17</v>
          </cell>
          <cell r="F3953">
            <v>1020</v>
          </cell>
          <cell r="G3953">
            <v>2.0230000000000001</v>
          </cell>
          <cell r="H3953">
            <v>56</v>
          </cell>
          <cell r="I3953">
            <v>0.111</v>
          </cell>
          <cell r="J3953">
            <v>210</v>
          </cell>
          <cell r="L3953">
            <v>0.21</v>
          </cell>
          <cell r="M3953">
            <v>450</v>
          </cell>
          <cell r="N3953">
            <v>0.89300000000000002</v>
          </cell>
          <cell r="O3953">
            <v>0</v>
          </cell>
          <cell r="P3953">
            <v>0</v>
          </cell>
        </row>
        <row r="3954">
          <cell r="A3954">
            <v>31246</v>
          </cell>
          <cell r="B3954">
            <v>1985</v>
          </cell>
          <cell r="C3954" t="str">
            <v>Jul</v>
          </cell>
          <cell r="D3954">
            <v>18</v>
          </cell>
          <cell r="F3954">
            <v>1030</v>
          </cell>
          <cell r="G3954">
            <v>2.0430000000000001</v>
          </cell>
          <cell r="H3954">
            <v>49</v>
          </cell>
          <cell r="I3954">
            <v>9.7000000000000003E-2</v>
          </cell>
          <cell r="J3954">
            <v>210</v>
          </cell>
          <cell r="L3954">
            <v>0.21</v>
          </cell>
          <cell r="M3954">
            <v>450</v>
          </cell>
          <cell r="N3954">
            <v>0.89300000000000002</v>
          </cell>
          <cell r="O3954">
            <v>0</v>
          </cell>
          <cell r="P3954">
            <v>0</v>
          </cell>
        </row>
        <row r="3955">
          <cell r="A3955">
            <v>31247</v>
          </cell>
          <cell r="B3955">
            <v>1985</v>
          </cell>
          <cell r="C3955" t="str">
            <v>Jul</v>
          </cell>
          <cell r="D3955">
            <v>19</v>
          </cell>
          <cell r="F3955">
            <v>1030</v>
          </cell>
          <cell r="G3955">
            <v>2.0430000000000001</v>
          </cell>
          <cell r="H3955">
            <v>61</v>
          </cell>
          <cell r="I3955">
            <v>0.121</v>
          </cell>
          <cell r="J3955">
            <v>210</v>
          </cell>
          <cell r="L3955">
            <v>0.21</v>
          </cell>
          <cell r="M3955">
            <v>450</v>
          </cell>
          <cell r="N3955">
            <v>0.89300000000000002</v>
          </cell>
          <cell r="O3955">
            <v>0</v>
          </cell>
          <cell r="P3955">
            <v>0</v>
          </cell>
        </row>
        <row r="3956">
          <cell r="A3956">
            <v>31248</v>
          </cell>
          <cell r="B3956">
            <v>1985</v>
          </cell>
          <cell r="C3956" t="str">
            <v>Jul</v>
          </cell>
          <cell r="D3956">
            <v>20</v>
          </cell>
          <cell r="F3956">
            <v>1020</v>
          </cell>
          <cell r="G3956">
            <v>2.0230000000000001</v>
          </cell>
          <cell r="H3956">
            <v>91</v>
          </cell>
          <cell r="I3956">
            <v>0.18</v>
          </cell>
          <cell r="J3956">
            <v>210</v>
          </cell>
          <cell r="L3956">
            <v>0.21</v>
          </cell>
          <cell r="M3956">
            <v>450</v>
          </cell>
          <cell r="N3956">
            <v>0.89300000000000002</v>
          </cell>
          <cell r="O3956">
            <v>0</v>
          </cell>
          <cell r="P3956">
            <v>0</v>
          </cell>
        </row>
        <row r="3957">
          <cell r="A3957">
            <v>31249</v>
          </cell>
          <cell r="B3957">
            <v>1985</v>
          </cell>
          <cell r="C3957" t="str">
            <v>Jul</v>
          </cell>
          <cell r="D3957">
            <v>21</v>
          </cell>
          <cell r="F3957">
            <v>980</v>
          </cell>
          <cell r="G3957">
            <v>1.944</v>
          </cell>
          <cell r="H3957">
            <v>157</v>
          </cell>
          <cell r="I3957">
            <v>0.311</v>
          </cell>
          <cell r="J3957">
            <v>210</v>
          </cell>
          <cell r="L3957">
            <v>0.21</v>
          </cell>
          <cell r="M3957">
            <v>450</v>
          </cell>
          <cell r="N3957">
            <v>0.89300000000000002</v>
          </cell>
          <cell r="O3957">
            <v>0</v>
          </cell>
          <cell r="P3957">
            <v>0</v>
          </cell>
        </row>
        <row r="3958">
          <cell r="A3958">
            <v>31250</v>
          </cell>
          <cell r="B3958">
            <v>1985</v>
          </cell>
          <cell r="C3958" t="str">
            <v>Jul</v>
          </cell>
          <cell r="D3958">
            <v>22</v>
          </cell>
          <cell r="F3958">
            <v>955</v>
          </cell>
          <cell r="G3958">
            <v>1.8939999999999999</v>
          </cell>
          <cell r="H3958">
            <v>245</v>
          </cell>
          <cell r="I3958">
            <v>0.48599999999999999</v>
          </cell>
          <cell r="J3958">
            <v>210</v>
          </cell>
          <cell r="L3958">
            <v>0.21</v>
          </cell>
          <cell r="M3958">
            <v>450</v>
          </cell>
          <cell r="N3958">
            <v>0.89300000000000002</v>
          </cell>
          <cell r="O3958">
            <v>0</v>
          </cell>
          <cell r="P3958">
            <v>0</v>
          </cell>
        </row>
        <row r="3959">
          <cell r="A3959">
            <v>31251</v>
          </cell>
          <cell r="B3959">
            <v>1985</v>
          </cell>
          <cell r="C3959" t="str">
            <v>Jul</v>
          </cell>
          <cell r="D3959">
            <v>23</v>
          </cell>
          <cell r="F3959">
            <v>950</v>
          </cell>
          <cell r="G3959">
            <v>1.8839999999999999</v>
          </cell>
          <cell r="H3959">
            <v>270</v>
          </cell>
          <cell r="I3959">
            <v>0.53600000000000003</v>
          </cell>
          <cell r="J3959">
            <v>210</v>
          </cell>
          <cell r="L3959">
            <v>0.21</v>
          </cell>
          <cell r="M3959">
            <v>450</v>
          </cell>
          <cell r="N3959">
            <v>0.89300000000000002</v>
          </cell>
          <cell r="O3959">
            <v>0</v>
          </cell>
          <cell r="P3959">
            <v>0</v>
          </cell>
        </row>
        <row r="3960">
          <cell r="A3960">
            <v>31252</v>
          </cell>
          <cell r="B3960">
            <v>1985</v>
          </cell>
          <cell r="C3960" t="str">
            <v>Jul</v>
          </cell>
          <cell r="D3960">
            <v>24</v>
          </cell>
          <cell r="F3960">
            <v>930</v>
          </cell>
          <cell r="G3960">
            <v>1.845</v>
          </cell>
          <cell r="H3960">
            <v>248</v>
          </cell>
          <cell r="I3960">
            <v>0.49199999999999999</v>
          </cell>
          <cell r="J3960">
            <v>210</v>
          </cell>
          <cell r="L3960">
            <v>0.21</v>
          </cell>
          <cell r="M3960">
            <v>415</v>
          </cell>
          <cell r="N3960">
            <v>0.82299999999999995</v>
          </cell>
          <cell r="O3960">
            <v>0</v>
          </cell>
          <cell r="P3960">
            <v>0</v>
          </cell>
        </row>
        <row r="3961">
          <cell r="A3961">
            <v>31253</v>
          </cell>
          <cell r="B3961">
            <v>1985</v>
          </cell>
          <cell r="C3961" t="str">
            <v>Jul</v>
          </cell>
          <cell r="D3961">
            <v>25</v>
          </cell>
          <cell r="F3961">
            <v>960</v>
          </cell>
          <cell r="G3961">
            <v>1.9039999999999999</v>
          </cell>
          <cell r="H3961">
            <v>276</v>
          </cell>
          <cell r="I3961">
            <v>0.54700000000000004</v>
          </cell>
          <cell r="J3961">
            <v>210</v>
          </cell>
          <cell r="L3961">
            <v>0.21</v>
          </cell>
          <cell r="M3961">
            <v>283</v>
          </cell>
          <cell r="N3961">
            <v>0.56100000000000005</v>
          </cell>
          <cell r="O3961">
            <v>0</v>
          </cell>
          <cell r="P3961">
            <v>0</v>
          </cell>
        </row>
        <row r="3962">
          <cell r="A3962">
            <v>31254</v>
          </cell>
          <cell r="B3962">
            <v>1985</v>
          </cell>
          <cell r="C3962" t="str">
            <v>Jul</v>
          </cell>
          <cell r="D3962">
            <v>26</v>
          </cell>
          <cell r="F3962">
            <v>965</v>
          </cell>
          <cell r="G3962">
            <v>1.9139999999999999</v>
          </cell>
          <cell r="H3962">
            <v>290</v>
          </cell>
          <cell r="I3962">
            <v>0.57499999999999996</v>
          </cell>
          <cell r="J3962">
            <v>210</v>
          </cell>
          <cell r="L3962">
            <v>0.21</v>
          </cell>
          <cell r="M3962">
            <v>238</v>
          </cell>
          <cell r="N3962">
            <v>0.47199999999999998</v>
          </cell>
          <cell r="O3962">
            <v>0</v>
          </cell>
          <cell r="P3962">
            <v>0</v>
          </cell>
        </row>
        <row r="3963">
          <cell r="A3963">
            <v>31255</v>
          </cell>
          <cell r="B3963">
            <v>1985</v>
          </cell>
          <cell r="C3963" t="str">
            <v>Jul</v>
          </cell>
          <cell r="D3963">
            <v>27</v>
          </cell>
          <cell r="F3963">
            <v>935</v>
          </cell>
          <cell r="G3963">
            <v>1.855</v>
          </cell>
          <cell r="H3963">
            <v>237</v>
          </cell>
          <cell r="I3963">
            <v>0.47</v>
          </cell>
          <cell r="J3963">
            <v>210</v>
          </cell>
          <cell r="L3963">
            <v>0.21</v>
          </cell>
          <cell r="M3963">
            <v>200</v>
          </cell>
          <cell r="N3963">
            <v>0.39700000000000002</v>
          </cell>
          <cell r="O3963">
            <v>0</v>
          </cell>
          <cell r="P3963">
            <v>0</v>
          </cell>
        </row>
        <row r="3964">
          <cell r="A3964">
            <v>31256</v>
          </cell>
          <cell r="B3964">
            <v>1985</v>
          </cell>
          <cell r="C3964" t="str">
            <v>Jul</v>
          </cell>
          <cell r="D3964">
            <v>28</v>
          </cell>
          <cell r="F3964">
            <v>925</v>
          </cell>
          <cell r="G3964">
            <v>1.835</v>
          </cell>
          <cell r="H3964">
            <v>180</v>
          </cell>
          <cell r="I3964">
            <v>0.35699999999999998</v>
          </cell>
          <cell r="J3964">
            <v>210</v>
          </cell>
          <cell r="L3964">
            <v>0.21</v>
          </cell>
          <cell r="M3964">
            <v>200</v>
          </cell>
          <cell r="N3964">
            <v>0.39700000000000002</v>
          </cell>
          <cell r="O3964">
            <v>0</v>
          </cell>
          <cell r="P3964">
            <v>0</v>
          </cell>
        </row>
        <row r="3965">
          <cell r="A3965">
            <v>31257</v>
          </cell>
          <cell r="B3965">
            <v>1985</v>
          </cell>
          <cell r="C3965" t="str">
            <v>Jul</v>
          </cell>
          <cell r="D3965">
            <v>29</v>
          </cell>
          <cell r="F3965">
            <v>920</v>
          </cell>
          <cell r="G3965">
            <v>1.825</v>
          </cell>
          <cell r="H3965">
            <v>157</v>
          </cell>
          <cell r="I3965">
            <v>0.311</v>
          </cell>
          <cell r="J3965">
            <v>210</v>
          </cell>
          <cell r="L3965">
            <v>0.21</v>
          </cell>
          <cell r="M3965">
            <v>183</v>
          </cell>
          <cell r="N3965">
            <v>0.36299999999999999</v>
          </cell>
          <cell r="O3965">
            <v>0</v>
          </cell>
          <cell r="P3965">
            <v>0</v>
          </cell>
        </row>
        <row r="3966">
          <cell r="A3966">
            <v>31258</v>
          </cell>
          <cell r="B3966">
            <v>1985</v>
          </cell>
          <cell r="C3966" t="str">
            <v>Jul</v>
          </cell>
          <cell r="D3966">
            <v>30</v>
          </cell>
          <cell r="F3966">
            <v>915</v>
          </cell>
          <cell r="G3966">
            <v>1.8149999999999999</v>
          </cell>
          <cell r="H3966">
            <v>185</v>
          </cell>
          <cell r="I3966">
            <v>0.36699999999999999</v>
          </cell>
          <cell r="J3966">
            <v>210</v>
          </cell>
          <cell r="L3966">
            <v>0.21</v>
          </cell>
          <cell r="M3966">
            <v>150</v>
          </cell>
          <cell r="N3966">
            <v>0.29799999999999999</v>
          </cell>
          <cell r="O3966">
            <v>0</v>
          </cell>
          <cell r="P3966">
            <v>0</v>
          </cell>
        </row>
        <row r="3967">
          <cell r="A3967">
            <v>31259</v>
          </cell>
          <cell r="B3967">
            <v>1985</v>
          </cell>
          <cell r="C3967" t="str">
            <v>Jul</v>
          </cell>
          <cell r="D3967">
            <v>31</v>
          </cell>
          <cell r="F3967">
            <v>800</v>
          </cell>
          <cell r="G3967">
            <v>1.587</v>
          </cell>
          <cell r="H3967">
            <v>266</v>
          </cell>
          <cell r="I3967">
            <v>0.52800000000000002</v>
          </cell>
          <cell r="J3967">
            <v>210</v>
          </cell>
          <cell r="L3967">
            <v>0.21</v>
          </cell>
          <cell r="M3967">
            <v>127</v>
          </cell>
          <cell r="N3967">
            <v>0.252</v>
          </cell>
          <cell r="O3967">
            <v>0</v>
          </cell>
          <cell r="P3967">
            <v>0</v>
          </cell>
        </row>
        <row r="3968">
          <cell r="A3968">
            <v>31260</v>
          </cell>
          <cell r="B3968">
            <v>1985</v>
          </cell>
          <cell r="C3968" t="str">
            <v>Aug</v>
          </cell>
          <cell r="D3968">
            <v>1</v>
          </cell>
          <cell r="F3968">
            <v>780</v>
          </cell>
          <cell r="G3968">
            <v>1.5469999999999999</v>
          </cell>
          <cell r="H3968">
            <v>330</v>
          </cell>
          <cell r="I3968">
            <v>0.65500000000000003</v>
          </cell>
          <cell r="J3968">
            <v>140</v>
          </cell>
          <cell r="L3968">
            <v>0.14000000000000001</v>
          </cell>
          <cell r="M3968">
            <v>29</v>
          </cell>
          <cell r="N3968">
            <v>5.8000000000000003E-2</v>
          </cell>
          <cell r="O3968">
            <v>10</v>
          </cell>
          <cell r="P3968">
            <v>0.02</v>
          </cell>
        </row>
        <row r="3969">
          <cell r="A3969">
            <v>31261</v>
          </cell>
          <cell r="B3969">
            <v>1985</v>
          </cell>
          <cell r="C3969" t="str">
            <v>Aug</v>
          </cell>
          <cell r="D3969">
            <v>2</v>
          </cell>
          <cell r="F3969">
            <v>780</v>
          </cell>
          <cell r="G3969">
            <v>1.5469999999999999</v>
          </cell>
          <cell r="H3969">
            <v>313</v>
          </cell>
          <cell r="I3969">
            <v>0.621</v>
          </cell>
          <cell r="J3969">
            <v>140</v>
          </cell>
          <cell r="L3969">
            <v>0.14000000000000001</v>
          </cell>
          <cell r="M3969">
            <v>0</v>
          </cell>
          <cell r="N3969">
            <v>0</v>
          </cell>
          <cell r="O3969">
            <v>10</v>
          </cell>
          <cell r="P3969">
            <v>0.02</v>
          </cell>
        </row>
        <row r="3970">
          <cell r="A3970">
            <v>31262</v>
          </cell>
          <cell r="B3970">
            <v>1985</v>
          </cell>
          <cell r="C3970" t="str">
            <v>Aug</v>
          </cell>
          <cell r="D3970">
            <v>3</v>
          </cell>
          <cell r="F3970">
            <v>755</v>
          </cell>
          <cell r="G3970">
            <v>1.498</v>
          </cell>
          <cell r="H3970">
            <v>304</v>
          </cell>
          <cell r="I3970">
            <v>0.60299999999999998</v>
          </cell>
          <cell r="J3970">
            <v>110.8</v>
          </cell>
          <cell r="L3970">
            <v>0.111</v>
          </cell>
          <cell r="M3970">
            <v>38</v>
          </cell>
          <cell r="N3970">
            <v>7.4999999999999997E-2</v>
          </cell>
          <cell r="O3970">
            <v>6</v>
          </cell>
          <cell r="P3970">
            <v>1.2E-2</v>
          </cell>
        </row>
        <row r="3971">
          <cell r="A3971">
            <v>31263</v>
          </cell>
          <cell r="B3971">
            <v>1985</v>
          </cell>
          <cell r="C3971" t="str">
            <v>Aug</v>
          </cell>
          <cell r="D3971">
            <v>4</v>
          </cell>
          <cell r="F3971">
            <v>770</v>
          </cell>
          <cell r="G3971">
            <v>1.5269999999999999</v>
          </cell>
          <cell r="H3971">
            <v>282</v>
          </cell>
          <cell r="I3971">
            <v>0.55900000000000005</v>
          </cell>
          <cell r="J3971">
            <v>70</v>
          </cell>
          <cell r="L3971">
            <v>7.0000000000000007E-2</v>
          </cell>
          <cell r="M3971">
            <v>100</v>
          </cell>
          <cell r="N3971">
            <v>0.19800000000000001</v>
          </cell>
          <cell r="O3971">
            <v>0</v>
          </cell>
          <cell r="P3971">
            <v>0</v>
          </cell>
        </row>
        <row r="3972">
          <cell r="A3972">
            <v>31264</v>
          </cell>
          <cell r="B3972">
            <v>1985</v>
          </cell>
          <cell r="C3972" t="str">
            <v>Aug</v>
          </cell>
          <cell r="D3972">
            <v>5</v>
          </cell>
          <cell r="F3972">
            <v>815</v>
          </cell>
          <cell r="G3972">
            <v>1.617</v>
          </cell>
          <cell r="H3972">
            <v>249</v>
          </cell>
          <cell r="I3972">
            <v>0.49399999999999999</v>
          </cell>
          <cell r="J3972">
            <v>70</v>
          </cell>
          <cell r="L3972">
            <v>7.0000000000000007E-2</v>
          </cell>
          <cell r="M3972">
            <v>133</v>
          </cell>
          <cell r="N3972">
            <v>0.26400000000000001</v>
          </cell>
          <cell r="O3972">
            <v>0</v>
          </cell>
          <cell r="P3972">
            <v>0</v>
          </cell>
        </row>
        <row r="3973">
          <cell r="A3973">
            <v>31265</v>
          </cell>
          <cell r="B3973">
            <v>1985</v>
          </cell>
          <cell r="C3973" t="str">
            <v>Aug</v>
          </cell>
          <cell r="D3973">
            <v>6</v>
          </cell>
          <cell r="F3973">
            <v>825</v>
          </cell>
          <cell r="G3973">
            <v>1.6359999999999999</v>
          </cell>
          <cell r="H3973">
            <v>237</v>
          </cell>
          <cell r="I3973">
            <v>0.47</v>
          </cell>
          <cell r="J3973">
            <v>70</v>
          </cell>
          <cell r="L3973">
            <v>7.0000000000000007E-2</v>
          </cell>
          <cell r="M3973">
            <v>150</v>
          </cell>
          <cell r="N3973">
            <v>0.29799999999999999</v>
          </cell>
          <cell r="O3973">
            <v>0</v>
          </cell>
          <cell r="P3973">
            <v>0</v>
          </cell>
        </row>
        <row r="3974">
          <cell r="A3974">
            <v>31266</v>
          </cell>
          <cell r="B3974">
            <v>1985</v>
          </cell>
          <cell r="C3974" t="str">
            <v>Aug</v>
          </cell>
          <cell r="D3974">
            <v>7</v>
          </cell>
          <cell r="F3974">
            <v>850</v>
          </cell>
          <cell r="G3974">
            <v>1.6859999999999999</v>
          </cell>
          <cell r="H3974">
            <v>178</v>
          </cell>
          <cell r="I3974">
            <v>0.35299999999999998</v>
          </cell>
          <cell r="J3974">
            <v>119.6</v>
          </cell>
          <cell r="L3974">
            <v>0.12</v>
          </cell>
          <cell r="M3974">
            <v>186</v>
          </cell>
          <cell r="N3974">
            <v>0.36899999999999999</v>
          </cell>
          <cell r="O3974">
            <v>15</v>
          </cell>
          <cell r="P3974">
            <v>0.03</v>
          </cell>
        </row>
        <row r="3975">
          <cell r="A3975">
            <v>31267</v>
          </cell>
          <cell r="B3975">
            <v>1985</v>
          </cell>
          <cell r="C3975" t="str">
            <v>Aug</v>
          </cell>
          <cell r="D3975">
            <v>8</v>
          </cell>
          <cell r="F3975">
            <v>860</v>
          </cell>
          <cell r="G3975">
            <v>1.706</v>
          </cell>
          <cell r="H3975">
            <v>159</v>
          </cell>
          <cell r="I3975">
            <v>0.315</v>
          </cell>
          <cell r="J3975">
            <v>140</v>
          </cell>
          <cell r="L3975">
            <v>0.14000000000000001</v>
          </cell>
          <cell r="M3975">
            <v>250</v>
          </cell>
          <cell r="N3975">
            <v>0.496</v>
          </cell>
          <cell r="O3975">
            <v>10</v>
          </cell>
          <cell r="P3975">
            <v>0.02</v>
          </cell>
        </row>
        <row r="3976">
          <cell r="A3976">
            <v>31268</v>
          </cell>
          <cell r="B3976">
            <v>1985</v>
          </cell>
          <cell r="C3976" t="str">
            <v>Aug</v>
          </cell>
          <cell r="D3976">
            <v>9</v>
          </cell>
          <cell r="F3976">
            <v>860</v>
          </cell>
          <cell r="G3976">
            <v>1.706</v>
          </cell>
          <cell r="H3976">
            <v>160</v>
          </cell>
          <cell r="I3976">
            <v>0.317</v>
          </cell>
          <cell r="J3976">
            <v>140</v>
          </cell>
          <cell r="L3976">
            <v>0.14000000000000001</v>
          </cell>
          <cell r="M3976">
            <v>134</v>
          </cell>
          <cell r="N3976">
            <v>0.26600000000000001</v>
          </cell>
          <cell r="O3976">
            <v>6</v>
          </cell>
          <cell r="P3976">
            <v>1.2E-2</v>
          </cell>
        </row>
        <row r="3977">
          <cell r="A3977">
            <v>31269</v>
          </cell>
          <cell r="B3977">
            <v>1985</v>
          </cell>
          <cell r="C3977" t="str">
            <v>Aug</v>
          </cell>
          <cell r="D3977">
            <v>10</v>
          </cell>
          <cell r="F3977">
            <v>875</v>
          </cell>
          <cell r="G3977">
            <v>1.736</v>
          </cell>
          <cell r="H3977">
            <v>161</v>
          </cell>
          <cell r="I3977">
            <v>0.31900000000000001</v>
          </cell>
          <cell r="J3977">
            <v>140</v>
          </cell>
          <cell r="L3977">
            <v>0.14000000000000001</v>
          </cell>
          <cell r="M3977">
            <v>161</v>
          </cell>
          <cell r="N3977">
            <v>0.31900000000000001</v>
          </cell>
          <cell r="O3977">
            <v>6</v>
          </cell>
          <cell r="P3977">
            <v>1.2E-2</v>
          </cell>
        </row>
        <row r="3978">
          <cell r="A3978">
            <v>31270</v>
          </cell>
          <cell r="B3978">
            <v>1985</v>
          </cell>
          <cell r="C3978" t="str">
            <v>Aug</v>
          </cell>
          <cell r="D3978">
            <v>11</v>
          </cell>
          <cell r="F3978">
            <v>875</v>
          </cell>
          <cell r="G3978">
            <v>1.736</v>
          </cell>
          <cell r="H3978">
            <v>183</v>
          </cell>
          <cell r="I3978">
            <v>0.36299999999999999</v>
          </cell>
          <cell r="J3978">
            <v>140</v>
          </cell>
          <cell r="L3978">
            <v>0.14000000000000001</v>
          </cell>
          <cell r="M3978">
            <v>109</v>
          </cell>
          <cell r="N3978">
            <v>0.216</v>
          </cell>
          <cell r="O3978">
            <v>0</v>
          </cell>
          <cell r="P3978">
            <v>0</v>
          </cell>
        </row>
        <row r="3979">
          <cell r="A3979">
            <v>31271</v>
          </cell>
          <cell r="B3979">
            <v>1985</v>
          </cell>
          <cell r="C3979" t="str">
            <v>Aug</v>
          </cell>
          <cell r="D3979">
            <v>12</v>
          </cell>
          <cell r="F3979">
            <v>875</v>
          </cell>
          <cell r="G3979">
            <v>1.736</v>
          </cell>
          <cell r="H3979">
            <v>225</v>
          </cell>
          <cell r="I3979">
            <v>0.44600000000000001</v>
          </cell>
          <cell r="J3979">
            <v>140</v>
          </cell>
          <cell r="L3979">
            <v>0.14000000000000001</v>
          </cell>
          <cell r="M3979">
            <v>79</v>
          </cell>
          <cell r="N3979">
            <v>0.157</v>
          </cell>
          <cell r="O3979">
            <v>0</v>
          </cell>
          <cell r="P3979">
            <v>0</v>
          </cell>
        </row>
        <row r="3980">
          <cell r="A3980">
            <v>31272</v>
          </cell>
          <cell r="B3980">
            <v>1985</v>
          </cell>
          <cell r="C3980" t="str">
            <v>Aug</v>
          </cell>
          <cell r="D3980">
            <v>13</v>
          </cell>
          <cell r="F3980">
            <v>890</v>
          </cell>
          <cell r="G3980">
            <v>1.7649999999999999</v>
          </cell>
          <cell r="H3980">
            <v>178</v>
          </cell>
          <cell r="I3980">
            <v>0.35299999999999998</v>
          </cell>
          <cell r="J3980">
            <v>140</v>
          </cell>
          <cell r="L3980">
            <v>0.14000000000000001</v>
          </cell>
          <cell r="M3980">
            <v>145</v>
          </cell>
          <cell r="N3980">
            <v>0.28799999999999998</v>
          </cell>
          <cell r="O3980">
            <v>0</v>
          </cell>
          <cell r="P3980">
            <v>0</v>
          </cell>
        </row>
        <row r="3981">
          <cell r="A3981">
            <v>31273</v>
          </cell>
          <cell r="B3981">
            <v>1985</v>
          </cell>
          <cell r="C3981" t="str">
            <v>Aug</v>
          </cell>
          <cell r="D3981">
            <v>14</v>
          </cell>
          <cell r="F3981">
            <v>855</v>
          </cell>
          <cell r="G3981">
            <v>1.696</v>
          </cell>
          <cell r="H3981">
            <v>144</v>
          </cell>
          <cell r="I3981">
            <v>0.28599999999999998</v>
          </cell>
          <cell r="J3981">
            <v>140</v>
          </cell>
          <cell r="L3981">
            <v>0.14000000000000001</v>
          </cell>
          <cell r="M3981">
            <v>167</v>
          </cell>
          <cell r="N3981">
            <v>0.33100000000000002</v>
          </cell>
          <cell r="O3981">
            <v>0</v>
          </cell>
          <cell r="P3981">
            <v>0</v>
          </cell>
        </row>
        <row r="3982">
          <cell r="A3982">
            <v>31274</v>
          </cell>
          <cell r="B3982">
            <v>1985</v>
          </cell>
          <cell r="C3982" t="str">
            <v>Aug</v>
          </cell>
          <cell r="D3982">
            <v>15</v>
          </cell>
          <cell r="F3982">
            <v>890</v>
          </cell>
          <cell r="G3982">
            <v>1.7649999999999999</v>
          </cell>
          <cell r="H3982">
            <v>138</v>
          </cell>
          <cell r="I3982">
            <v>0.27400000000000002</v>
          </cell>
          <cell r="J3982">
            <v>140</v>
          </cell>
          <cell r="L3982">
            <v>0.14000000000000001</v>
          </cell>
          <cell r="M3982">
            <v>173</v>
          </cell>
          <cell r="N3982">
            <v>0.34300000000000003</v>
          </cell>
          <cell r="O3982">
            <v>0</v>
          </cell>
          <cell r="P3982">
            <v>0</v>
          </cell>
        </row>
        <row r="3983">
          <cell r="A3983">
            <v>31275</v>
          </cell>
          <cell r="B3983">
            <v>1985</v>
          </cell>
          <cell r="C3983" t="str">
            <v>Aug</v>
          </cell>
          <cell r="D3983">
            <v>16</v>
          </cell>
          <cell r="F3983">
            <v>990</v>
          </cell>
          <cell r="G3983">
            <v>1.964</v>
          </cell>
          <cell r="H3983">
            <v>139</v>
          </cell>
          <cell r="I3983">
            <v>0.27600000000000002</v>
          </cell>
          <cell r="J3983">
            <v>140</v>
          </cell>
          <cell r="L3983">
            <v>0.14000000000000001</v>
          </cell>
          <cell r="M3983">
            <v>200</v>
          </cell>
          <cell r="N3983">
            <v>0.39700000000000002</v>
          </cell>
          <cell r="O3983">
            <v>0</v>
          </cell>
          <cell r="P3983">
            <v>0</v>
          </cell>
        </row>
        <row r="3984">
          <cell r="A3984">
            <v>31276</v>
          </cell>
          <cell r="B3984">
            <v>1985</v>
          </cell>
          <cell r="C3984" t="str">
            <v>Aug</v>
          </cell>
          <cell r="D3984">
            <v>17</v>
          </cell>
          <cell r="F3984">
            <v>890</v>
          </cell>
          <cell r="G3984">
            <v>1.7649999999999999</v>
          </cell>
          <cell r="H3984">
            <v>140</v>
          </cell>
          <cell r="I3984">
            <v>0.27800000000000002</v>
          </cell>
          <cell r="J3984">
            <v>140</v>
          </cell>
          <cell r="L3984">
            <v>0.14000000000000001</v>
          </cell>
          <cell r="M3984">
            <v>165</v>
          </cell>
          <cell r="N3984">
            <v>0.32700000000000001</v>
          </cell>
          <cell r="O3984">
            <v>6</v>
          </cell>
          <cell r="P3984">
            <v>1.2E-2</v>
          </cell>
        </row>
        <row r="3985">
          <cell r="A3985">
            <v>31277</v>
          </cell>
          <cell r="B3985">
            <v>1985</v>
          </cell>
          <cell r="C3985" t="str">
            <v>Aug</v>
          </cell>
          <cell r="D3985">
            <v>18</v>
          </cell>
          <cell r="F3985">
            <v>905</v>
          </cell>
          <cell r="G3985">
            <v>1.7949999999999999</v>
          </cell>
          <cell r="H3985">
            <v>143</v>
          </cell>
          <cell r="I3985">
            <v>0.28399999999999997</v>
          </cell>
          <cell r="J3985">
            <v>140</v>
          </cell>
          <cell r="L3985">
            <v>0.14000000000000001</v>
          </cell>
          <cell r="M3985">
            <v>131</v>
          </cell>
          <cell r="N3985">
            <v>0.26</v>
          </cell>
          <cell r="O3985">
            <v>15</v>
          </cell>
          <cell r="P3985">
            <v>0.03</v>
          </cell>
        </row>
        <row r="3986">
          <cell r="A3986">
            <v>31278</v>
          </cell>
          <cell r="B3986">
            <v>1985</v>
          </cell>
          <cell r="C3986" t="str">
            <v>Aug</v>
          </cell>
          <cell r="D3986">
            <v>19</v>
          </cell>
          <cell r="F3986">
            <v>845</v>
          </cell>
          <cell r="G3986">
            <v>1.6759999999999999</v>
          </cell>
          <cell r="H3986">
            <v>197</v>
          </cell>
          <cell r="I3986">
            <v>0.39100000000000001</v>
          </cell>
          <cell r="J3986">
            <v>140</v>
          </cell>
          <cell r="L3986">
            <v>0.14000000000000001</v>
          </cell>
          <cell r="M3986">
            <v>67</v>
          </cell>
          <cell r="N3986">
            <v>0.13300000000000001</v>
          </cell>
          <cell r="O3986">
            <v>15</v>
          </cell>
          <cell r="P3986">
            <v>0.03</v>
          </cell>
        </row>
        <row r="3987">
          <cell r="A3987">
            <v>31279</v>
          </cell>
          <cell r="B3987">
            <v>1985</v>
          </cell>
          <cell r="C3987" t="str">
            <v>Aug</v>
          </cell>
          <cell r="D3987">
            <v>20</v>
          </cell>
          <cell r="F3987">
            <v>850</v>
          </cell>
          <cell r="G3987">
            <v>1.6859999999999999</v>
          </cell>
          <cell r="H3987">
            <v>221</v>
          </cell>
          <cell r="I3987">
            <v>0.438</v>
          </cell>
          <cell r="J3987">
            <v>90.4</v>
          </cell>
          <cell r="L3987">
            <v>0.09</v>
          </cell>
          <cell r="M3987">
            <v>54</v>
          </cell>
          <cell r="N3987">
            <v>0.107</v>
          </cell>
          <cell r="O3987">
            <v>0</v>
          </cell>
          <cell r="P3987">
            <v>0</v>
          </cell>
        </row>
        <row r="3988">
          <cell r="A3988">
            <v>31280</v>
          </cell>
          <cell r="B3988">
            <v>1985</v>
          </cell>
          <cell r="C3988" t="str">
            <v>Aug</v>
          </cell>
          <cell r="D3988">
            <v>21</v>
          </cell>
          <cell r="F3988">
            <v>820</v>
          </cell>
          <cell r="G3988">
            <v>1.6259999999999999</v>
          </cell>
          <cell r="H3988">
            <v>198</v>
          </cell>
          <cell r="I3988">
            <v>0.39300000000000002</v>
          </cell>
          <cell r="J3988">
            <v>70</v>
          </cell>
          <cell r="L3988">
            <v>7.0000000000000007E-2</v>
          </cell>
          <cell r="M3988">
            <v>72</v>
          </cell>
          <cell r="N3988">
            <v>0.14299999999999999</v>
          </cell>
          <cell r="O3988">
            <v>10</v>
          </cell>
          <cell r="P3988">
            <v>0.02</v>
          </cell>
        </row>
        <row r="3989">
          <cell r="A3989">
            <v>31281</v>
          </cell>
          <cell r="B3989">
            <v>1985</v>
          </cell>
          <cell r="C3989" t="str">
            <v>Aug</v>
          </cell>
          <cell r="D3989">
            <v>22</v>
          </cell>
          <cell r="F3989">
            <v>820</v>
          </cell>
          <cell r="G3989">
            <v>1.6259999999999999</v>
          </cell>
          <cell r="H3989">
            <v>185</v>
          </cell>
          <cell r="I3989">
            <v>0.36699999999999999</v>
          </cell>
          <cell r="J3989">
            <v>70</v>
          </cell>
          <cell r="L3989">
            <v>7.0000000000000007E-2</v>
          </cell>
          <cell r="M3989">
            <v>100</v>
          </cell>
          <cell r="N3989">
            <v>0.19800000000000001</v>
          </cell>
          <cell r="O3989">
            <v>15</v>
          </cell>
          <cell r="P3989">
            <v>0.03</v>
          </cell>
        </row>
        <row r="3990">
          <cell r="A3990">
            <v>31282</v>
          </cell>
          <cell r="B3990">
            <v>1985</v>
          </cell>
          <cell r="C3990" t="str">
            <v>Aug</v>
          </cell>
          <cell r="D3990">
            <v>23</v>
          </cell>
          <cell r="F3990">
            <v>820</v>
          </cell>
          <cell r="G3990">
            <v>1.6259999999999999</v>
          </cell>
          <cell r="H3990">
            <v>188</v>
          </cell>
          <cell r="I3990">
            <v>0.373</v>
          </cell>
          <cell r="J3990">
            <v>70</v>
          </cell>
          <cell r="L3990">
            <v>7.0000000000000007E-2</v>
          </cell>
          <cell r="M3990">
            <v>165</v>
          </cell>
          <cell r="N3990">
            <v>0.32700000000000001</v>
          </cell>
          <cell r="O3990">
            <v>8</v>
          </cell>
          <cell r="P3990">
            <v>1.6E-2</v>
          </cell>
        </row>
        <row r="3991">
          <cell r="A3991">
            <v>31283</v>
          </cell>
          <cell r="B3991">
            <v>1985</v>
          </cell>
          <cell r="C3991" t="str">
            <v>Aug</v>
          </cell>
          <cell r="D3991">
            <v>24</v>
          </cell>
          <cell r="F3991">
            <v>825</v>
          </cell>
          <cell r="G3991">
            <v>1.6359999999999999</v>
          </cell>
          <cell r="H3991">
            <v>191</v>
          </cell>
          <cell r="I3991">
            <v>0.379</v>
          </cell>
          <cell r="J3991">
            <v>70</v>
          </cell>
          <cell r="L3991">
            <v>7.0000000000000007E-2</v>
          </cell>
          <cell r="M3991">
            <v>200</v>
          </cell>
          <cell r="N3991">
            <v>0.39700000000000002</v>
          </cell>
          <cell r="O3991">
            <v>8</v>
          </cell>
          <cell r="P3991">
            <v>1.6E-2</v>
          </cell>
        </row>
        <row r="3992">
          <cell r="A3992">
            <v>31284</v>
          </cell>
          <cell r="B3992">
            <v>1985</v>
          </cell>
          <cell r="C3992" t="str">
            <v>Aug</v>
          </cell>
          <cell r="D3992">
            <v>25</v>
          </cell>
          <cell r="F3992">
            <v>850</v>
          </cell>
          <cell r="G3992">
            <v>1.6859999999999999</v>
          </cell>
          <cell r="H3992">
            <v>187</v>
          </cell>
          <cell r="I3992">
            <v>0.371</v>
          </cell>
          <cell r="J3992">
            <v>70</v>
          </cell>
          <cell r="L3992">
            <v>7.0000000000000007E-2</v>
          </cell>
          <cell r="M3992">
            <v>165</v>
          </cell>
          <cell r="N3992">
            <v>0.32700000000000001</v>
          </cell>
          <cell r="O3992">
            <v>8</v>
          </cell>
          <cell r="P3992">
            <v>1.6E-2</v>
          </cell>
        </row>
        <row r="3993">
          <cell r="A3993">
            <v>31285</v>
          </cell>
          <cell r="B3993">
            <v>1985</v>
          </cell>
          <cell r="C3993" t="str">
            <v>Aug</v>
          </cell>
          <cell r="D3993">
            <v>26</v>
          </cell>
          <cell r="F3993">
            <v>880</v>
          </cell>
          <cell r="G3993">
            <v>1.7450000000000001</v>
          </cell>
          <cell r="H3993">
            <v>187</v>
          </cell>
          <cell r="I3993">
            <v>0.371</v>
          </cell>
          <cell r="J3993">
            <v>105</v>
          </cell>
          <cell r="L3993">
            <v>0.105</v>
          </cell>
          <cell r="M3993">
            <v>150</v>
          </cell>
          <cell r="N3993">
            <v>0.29799999999999999</v>
          </cell>
          <cell r="O3993">
            <v>10</v>
          </cell>
          <cell r="P3993">
            <v>0.02</v>
          </cell>
        </row>
        <row r="3994">
          <cell r="A3994">
            <v>31286</v>
          </cell>
          <cell r="B3994">
            <v>1985</v>
          </cell>
          <cell r="C3994" t="str">
            <v>Aug</v>
          </cell>
          <cell r="D3994">
            <v>27</v>
          </cell>
          <cell r="F3994">
            <v>850</v>
          </cell>
          <cell r="G3994">
            <v>1.6859999999999999</v>
          </cell>
          <cell r="H3994">
            <v>211</v>
          </cell>
          <cell r="I3994">
            <v>0.41899999999999998</v>
          </cell>
          <cell r="J3994">
            <v>140</v>
          </cell>
          <cell r="L3994">
            <v>0.14000000000000001</v>
          </cell>
          <cell r="M3994">
            <v>164</v>
          </cell>
          <cell r="N3994">
            <v>0.32500000000000001</v>
          </cell>
          <cell r="O3994">
            <v>5</v>
          </cell>
          <cell r="P3994">
            <v>0.01</v>
          </cell>
        </row>
        <row r="3995">
          <cell r="A3995">
            <v>31287</v>
          </cell>
          <cell r="B3995">
            <v>1985</v>
          </cell>
          <cell r="C3995" t="str">
            <v>Aug</v>
          </cell>
          <cell r="D3995">
            <v>28</v>
          </cell>
          <cell r="F3995">
            <v>805</v>
          </cell>
          <cell r="G3995">
            <v>1.597</v>
          </cell>
          <cell r="H3995">
            <v>193</v>
          </cell>
          <cell r="I3995">
            <v>0.38300000000000001</v>
          </cell>
          <cell r="J3995">
            <v>140</v>
          </cell>
          <cell r="L3995">
            <v>0.14000000000000001</v>
          </cell>
          <cell r="M3995">
            <v>119</v>
          </cell>
          <cell r="N3995">
            <v>0.23599999999999999</v>
          </cell>
          <cell r="O3995">
            <v>0</v>
          </cell>
          <cell r="P3995">
            <v>0</v>
          </cell>
        </row>
        <row r="3996">
          <cell r="A3996">
            <v>31288</v>
          </cell>
          <cell r="B3996">
            <v>1985</v>
          </cell>
          <cell r="C3996" t="str">
            <v>Aug</v>
          </cell>
          <cell r="D3996">
            <v>29</v>
          </cell>
          <cell r="F3996">
            <v>830</v>
          </cell>
          <cell r="G3996">
            <v>1.6459999999999999</v>
          </cell>
          <cell r="H3996">
            <v>129</v>
          </cell>
          <cell r="I3996">
            <v>0.25600000000000001</v>
          </cell>
          <cell r="J3996">
            <v>186.7</v>
          </cell>
          <cell r="L3996">
            <v>0.187</v>
          </cell>
          <cell r="M3996">
            <v>135</v>
          </cell>
          <cell r="N3996">
            <v>0.26800000000000002</v>
          </cell>
          <cell r="O3996">
            <v>10</v>
          </cell>
          <cell r="P3996">
            <v>0.02</v>
          </cell>
        </row>
        <row r="3997">
          <cell r="A3997">
            <v>31289</v>
          </cell>
          <cell r="B3997">
            <v>1985</v>
          </cell>
          <cell r="C3997" t="str">
            <v>Aug</v>
          </cell>
          <cell r="D3997">
            <v>30</v>
          </cell>
          <cell r="F3997">
            <v>820</v>
          </cell>
          <cell r="G3997">
            <v>1.6259999999999999</v>
          </cell>
          <cell r="H3997">
            <v>84</v>
          </cell>
          <cell r="I3997">
            <v>0.16700000000000001</v>
          </cell>
          <cell r="J3997">
            <v>210</v>
          </cell>
          <cell r="L3997">
            <v>0.21</v>
          </cell>
          <cell r="M3997">
            <v>167</v>
          </cell>
          <cell r="N3997">
            <v>0.33100000000000002</v>
          </cell>
          <cell r="O3997">
            <v>15</v>
          </cell>
          <cell r="P3997">
            <v>0.03</v>
          </cell>
        </row>
        <row r="3998">
          <cell r="A3998">
            <v>31290</v>
          </cell>
          <cell r="B3998">
            <v>1985</v>
          </cell>
          <cell r="C3998" t="str">
            <v>Aug</v>
          </cell>
          <cell r="D3998">
            <v>31</v>
          </cell>
          <cell r="F3998">
            <v>840</v>
          </cell>
          <cell r="G3998">
            <v>1.6659999999999999</v>
          </cell>
          <cell r="H3998">
            <v>79</v>
          </cell>
          <cell r="I3998">
            <v>0.157</v>
          </cell>
          <cell r="J3998">
            <v>163.30000000000001</v>
          </cell>
          <cell r="L3998">
            <v>0.16300000000000001</v>
          </cell>
          <cell r="M3998">
            <v>250</v>
          </cell>
          <cell r="N3998">
            <v>0.496</v>
          </cell>
          <cell r="O3998">
            <v>5</v>
          </cell>
          <cell r="P3998">
            <v>0.01</v>
          </cell>
        </row>
        <row r="3999">
          <cell r="A3999">
            <v>31291</v>
          </cell>
          <cell r="B3999">
            <v>1985</v>
          </cell>
          <cell r="C3999" t="str">
            <v>Sep</v>
          </cell>
          <cell r="D3999">
            <v>1</v>
          </cell>
          <cell r="F3999">
            <v>825</v>
          </cell>
          <cell r="G3999">
            <v>1.6359999999999999</v>
          </cell>
          <cell r="H3999">
            <v>114</v>
          </cell>
          <cell r="I3999">
            <v>0.22600000000000001</v>
          </cell>
          <cell r="J3999">
            <v>140</v>
          </cell>
          <cell r="L3999">
            <v>0.14000000000000001</v>
          </cell>
          <cell r="M3999">
            <v>250</v>
          </cell>
          <cell r="N3999">
            <v>0.496</v>
          </cell>
          <cell r="O3999">
            <v>7</v>
          </cell>
          <cell r="P3999">
            <v>1.4E-2</v>
          </cell>
        </row>
        <row r="4000">
          <cell r="A4000">
            <v>31292</v>
          </cell>
          <cell r="B4000">
            <v>1985</v>
          </cell>
          <cell r="C4000" t="str">
            <v>Sep</v>
          </cell>
          <cell r="D4000">
            <v>2</v>
          </cell>
          <cell r="F4000">
            <v>785</v>
          </cell>
          <cell r="G4000">
            <v>1.5569999999999999</v>
          </cell>
          <cell r="H4000">
            <v>173</v>
          </cell>
          <cell r="I4000">
            <v>0.34300000000000003</v>
          </cell>
          <cell r="J4000">
            <v>140</v>
          </cell>
          <cell r="L4000">
            <v>0.14000000000000001</v>
          </cell>
          <cell r="M4000">
            <v>250</v>
          </cell>
          <cell r="N4000">
            <v>0.496</v>
          </cell>
          <cell r="O4000">
            <v>6</v>
          </cell>
          <cell r="P4000">
            <v>1.2E-2</v>
          </cell>
        </row>
        <row r="4001">
          <cell r="A4001">
            <v>31293</v>
          </cell>
          <cell r="B4001">
            <v>1985</v>
          </cell>
          <cell r="C4001" t="str">
            <v>Sep</v>
          </cell>
          <cell r="D4001">
            <v>3</v>
          </cell>
          <cell r="F4001">
            <v>745</v>
          </cell>
          <cell r="G4001">
            <v>1.478</v>
          </cell>
          <cell r="H4001">
            <v>225</v>
          </cell>
          <cell r="I4001">
            <v>0.44600000000000001</v>
          </cell>
          <cell r="J4001">
            <v>140</v>
          </cell>
          <cell r="L4001">
            <v>0.14000000000000001</v>
          </cell>
          <cell r="M4001">
            <v>150</v>
          </cell>
          <cell r="N4001">
            <v>0.29799999999999999</v>
          </cell>
          <cell r="O4001">
            <v>2</v>
          </cell>
          <cell r="P4001">
            <v>4.0000000000000001E-3</v>
          </cell>
        </row>
        <row r="4002">
          <cell r="A4002">
            <v>31294</v>
          </cell>
          <cell r="B4002">
            <v>1985</v>
          </cell>
          <cell r="C4002" t="str">
            <v>Sep</v>
          </cell>
          <cell r="D4002">
            <v>4</v>
          </cell>
          <cell r="F4002">
            <v>765</v>
          </cell>
          <cell r="G4002">
            <v>1.5169999999999999</v>
          </cell>
          <cell r="H4002">
            <v>235</v>
          </cell>
          <cell r="I4002">
            <v>0.46600000000000003</v>
          </cell>
          <cell r="J4002">
            <v>140</v>
          </cell>
          <cell r="L4002">
            <v>0.14000000000000001</v>
          </cell>
          <cell r="M4002">
            <v>100</v>
          </cell>
          <cell r="N4002">
            <v>0.19800000000000001</v>
          </cell>
          <cell r="O4002">
            <v>5</v>
          </cell>
          <cell r="P4002">
            <v>0.01</v>
          </cell>
        </row>
        <row r="4003">
          <cell r="A4003">
            <v>31295</v>
          </cell>
          <cell r="B4003">
            <v>1985</v>
          </cell>
          <cell r="C4003" t="str">
            <v>Sep</v>
          </cell>
          <cell r="D4003">
            <v>5</v>
          </cell>
          <cell r="F4003">
            <v>770</v>
          </cell>
          <cell r="G4003">
            <v>1.5269999999999999</v>
          </cell>
          <cell r="H4003">
            <v>229</v>
          </cell>
          <cell r="I4003">
            <v>0.45400000000000001</v>
          </cell>
          <cell r="J4003">
            <v>140</v>
          </cell>
          <cell r="L4003">
            <v>0.14000000000000001</v>
          </cell>
          <cell r="M4003">
            <v>91</v>
          </cell>
          <cell r="N4003">
            <v>0.18</v>
          </cell>
          <cell r="O4003">
            <v>7</v>
          </cell>
          <cell r="P4003">
            <v>1.4E-2</v>
          </cell>
        </row>
        <row r="4004">
          <cell r="A4004">
            <v>31296</v>
          </cell>
          <cell r="B4004">
            <v>1985</v>
          </cell>
          <cell r="C4004" t="str">
            <v>Sep</v>
          </cell>
          <cell r="D4004">
            <v>6</v>
          </cell>
          <cell r="F4004">
            <v>735</v>
          </cell>
          <cell r="G4004">
            <v>1.458</v>
          </cell>
          <cell r="H4004">
            <v>223</v>
          </cell>
          <cell r="I4004">
            <v>0.442</v>
          </cell>
          <cell r="J4004">
            <v>140</v>
          </cell>
          <cell r="L4004">
            <v>0.14000000000000001</v>
          </cell>
          <cell r="M4004">
            <v>65</v>
          </cell>
          <cell r="N4004">
            <v>0.129</v>
          </cell>
          <cell r="O4004">
            <v>0</v>
          </cell>
          <cell r="P4004">
            <v>0</v>
          </cell>
        </row>
        <row r="4005">
          <cell r="A4005">
            <v>31297</v>
          </cell>
          <cell r="B4005">
            <v>1985</v>
          </cell>
          <cell r="C4005" t="str">
            <v>Sep</v>
          </cell>
          <cell r="D4005">
            <v>7</v>
          </cell>
          <cell r="F4005">
            <v>690</v>
          </cell>
          <cell r="G4005">
            <v>1.369</v>
          </cell>
          <cell r="H4005">
            <v>230</v>
          </cell>
          <cell r="I4005">
            <v>0.45600000000000002</v>
          </cell>
          <cell r="J4005">
            <v>140</v>
          </cell>
          <cell r="L4005">
            <v>0.14000000000000001</v>
          </cell>
          <cell r="M4005">
            <v>46</v>
          </cell>
          <cell r="N4005">
            <v>9.0999999999999998E-2</v>
          </cell>
          <cell r="O4005">
            <v>0</v>
          </cell>
          <cell r="P4005">
            <v>0</v>
          </cell>
        </row>
        <row r="4006">
          <cell r="A4006">
            <v>31298</v>
          </cell>
          <cell r="B4006">
            <v>1985</v>
          </cell>
          <cell r="C4006" t="str">
            <v>Sep</v>
          </cell>
          <cell r="D4006">
            <v>8</v>
          </cell>
          <cell r="F4006">
            <v>600</v>
          </cell>
          <cell r="G4006">
            <v>1.19</v>
          </cell>
          <cell r="H4006">
            <v>401</v>
          </cell>
          <cell r="I4006">
            <v>0.79500000000000004</v>
          </cell>
          <cell r="J4006">
            <v>93.3</v>
          </cell>
          <cell r="L4006">
            <v>9.2999999999999999E-2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</row>
        <row r="4007">
          <cell r="A4007">
            <v>31299</v>
          </cell>
          <cell r="B4007">
            <v>1985</v>
          </cell>
          <cell r="C4007" t="str">
            <v>Sep</v>
          </cell>
          <cell r="D4007">
            <v>9</v>
          </cell>
          <cell r="F4007">
            <v>580</v>
          </cell>
          <cell r="G4007">
            <v>1.1499999999999999</v>
          </cell>
          <cell r="H4007">
            <v>548</v>
          </cell>
          <cell r="I4007">
            <v>1.087</v>
          </cell>
          <cell r="J4007">
            <v>23.3</v>
          </cell>
          <cell r="L4007">
            <v>2.3E-2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</row>
        <row r="4008">
          <cell r="A4008">
            <v>31300</v>
          </cell>
          <cell r="B4008">
            <v>1985</v>
          </cell>
          <cell r="C4008" t="str">
            <v>Sep</v>
          </cell>
          <cell r="D4008">
            <v>10</v>
          </cell>
          <cell r="F4008">
            <v>475</v>
          </cell>
          <cell r="G4008">
            <v>0.94199999999999995</v>
          </cell>
          <cell r="H4008">
            <v>414</v>
          </cell>
          <cell r="I4008">
            <v>0.82099999999999995</v>
          </cell>
          <cell r="J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</row>
        <row r="4009">
          <cell r="A4009">
            <v>31301</v>
          </cell>
          <cell r="B4009">
            <v>1985</v>
          </cell>
          <cell r="C4009" t="str">
            <v>Sep</v>
          </cell>
          <cell r="D4009">
            <v>11</v>
          </cell>
          <cell r="F4009">
            <v>415</v>
          </cell>
          <cell r="G4009">
            <v>0.82299999999999995</v>
          </cell>
          <cell r="H4009">
            <v>308</v>
          </cell>
          <cell r="I4009">
            <v>0.61099999999999999</v>
          </cell>
          <cell r="J4009">
            <v>0</v>
          </cell>
          <cell r="L4009">
            <v>0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</row>
        <row r="4010">
          <cell r="A4010">
            <v>31302</v>
          </cell>
          <cell r="B4010">
            <v>1985</v>
          </cell>
          <cell r="C4010" t="str">
            <v>Sep</v>
          </cell>
          <cell r="D4010">
            <v>12</v>
          </cell>
          <cell r="F4010">
            <v>385</v>
          </cell>
          <cell r="G4010">
            <v>0.76400000000000001</v>
          </cell>
          <cell r="H4010">
            <v>259</v>
          </cell>
          <cell r="I4010">
            <v>0.51400000000000001</v>
          </cell>
          <cell r="J4010">
            <v>0</v>
          </cell>
          <cell r="L4010">
            <v>0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</row>
        <row r="4011">
          <cell r="A4011">
            <v>31303</v>
          </cell>
          <cell r="B4011">
            <v>1985</v>
          </cell>
          <cell r="C4011" t="str">
            <v>Sep</v>
          </cell>
          <cell r="D4011">
            <v>13</v>
          </cell>
          <cell r="F4011">
            <v>365</v>
          </cell>
          <cell r="G4011">
            <v>0.72399999999999998</v>
          </cell>
          <cell r="H4011">
            <v>219</v>
          </cell>
          <cell r="I4011">
            <v>0.434</v>
          </cell>
          <cell r="J4011">
            <v>0</v>
          </cell>
          <cell r="L4011">
            <v>0</v>
          </cell>
          <cell r="M4011">
            <v>0</v>
          </cell>
          <cell r="N4011">
            <v>0</v>
          </cell>
          <cell r="O4011">
            <v>10</v>
          </cell>
          <cell r="P4011">
            <v>0.02</v>
          </cell>
        </row>
        <row r="4012">
          <cell r="A4012">
            <v>31304</v>
          </cell>
          <cell r="B4012">
            <v>1985</v>
          </cell>
          <cell r="C4012" t="str">
            <v>Sep</v>
          </cell>
          <cell r="D4012">
            <v>14</v>
          </cell>
          <cell r="F4012">
            <v>335</v>
          </cell>
          <cell r="G4012">
            <v>0.66400000000000003</v>
          </cell>
          <cell r="H4012">
            <v>202</v>
          </cell>
          <cell r="I4012">
            <v>0.40100000000000002</v>
          </cell>
          <cell r="J4012">
            <v>0</v>
          </cell>
          <cell r="L4012">
            <v>0</v>
          </cell>
          <cell r="M4012">
            <v>0</v>
          </cell>
          <cell r="N4012">
            <v>0</v>
          </cell>
          <cell r="O4012">
            <v>14</v>
          </cell>
          <cell r="P4012">
            <v>2.8000000000000001E-2</v>
          </cell>
        </row>
        <row r="4013">
          <cell r="A4013">
            <v>31305</v>
          </cell>
          <cell r="B4013">
            <v>1985</v>
          </cell>
          <cell r="C4013" t="str">
            <v>Sep</v>
          </cell>
          <cell r="D4013">
            <v>15</v>
          </cell>
          <cell r="F4013">
            <v>315</v>
          </cell>
          <cell r="G4013">
            <v>0.625</v>
          </cell>
          <cell r="H4013">
            <v>212</v>
          </cell>
          <cell r="I4013">
            <v>0.42</v>
          </cell>
          <cell r="J4013">
            <v>0</v>
          </cell>
          <cell r="L4013">
            <v>0</v>
          </cell>
          <cell r="M4013">
            <v>0</v>
          </cell>
          <cell r="N4013">
            <v>0</v>
          </cell>
          <cell r="O4013">
            <v>14</v>
          </cell>
          <cell r="P4013">
            <v>2.8000000000000001E-2</v>
          </cell>
        </row>
        <row r="4014">
          <cell r="A4014">
            <v>31306</v>
          </cell>
          <cell r="B4014">
            <v>1985</v>
          </cell>
          <cell r="C4014" t="str">
            <v>Sep</v>
          </cell>
          <cell r="D4014">
            <v>16</v>
          </cell>
          <cell r="F4014">
            <v>300</v>
          </cell>
          <cell r="G4014">
            <v>0.59499999999999997</v>
          </cell>
          <cell r="H4014">
            <v>213</v>
          </cell>
          <cell r="I4014">
            <v>0.42199999999999999</v>
          </cell>
          <cell r="J4014">
            <v>0</v>
          </cell>
          <cell r="L4014">
            <v>0</v>
          </cell>
          <cell r="M4014">
            <v>0</v>
          </cell>
          <cell r="N4014">
            <v>0</v>
          </cell>
          <cell r="O4014">
            <v>14</v>
          </cell>
          <cell r="P4014">
            <v>2.8000000000000001E-2</v>
          </cell>
        </row>
        <row r="4015">
          <cell r="A4015">
            <v>31307</v>
          </cell>
          <cell r="B4015">
            <v>1985</v>
          </cell>
          <cell r="C4015" t="str">
            <v>Sep</v>
          </cell>
          <cell r="D4015">
            <v>17</v>
          </cell>
          <cell r="F4015">
            <v>300</v>
          </cell>
          <cell r="G4015">
            <v>0.59499999999999997</v>
          </cell>
          <cell r="H4015">
            <v>203</v>
          </cell>
          <cell r="I4015">
            <v>0.40300000000000002</v>
          </cell>
          <cell r="J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14</v>
          </cell>
          <cell r="P4015">
            <v>2.8000000000000001E-2</v>
          </cell>
        </row>
        <row r="4016">
          <cell r="A4016">
            <v>31308</v>
          </cell>
          <cell r="B4016">
            <v>1985</v>
          </cell>
          <cell r="C4016" t="str">
            <v>Sep</v>
          </cell>
          <cell r="D4016">
            <v>18</v>
          </cell>
          <cell r="F4016">
            <v>280</v>
          </cell>
          <cell r="G4016">
            <v>0.55500000000000005</v>
          </cell>
          <cell r="H4016">
            <v>192</v>
          </cell>
          <cell r="I4016">
            <v>0.38100000000000001</v>
          </cell>
          <cell r="J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14</v>
          </cell>
          <cell r="P4016">
            <v>2.8000000000000001E-2</v>
          </cell>
        </row>
        <row r="4017">
          <cell r="A4017">
            <v>31309</v>
          </cell>
          <cell r="B4017">
            <v>1985</v>
          </cell>
          <cell r="C4017" t="str">
            <v>Sep</v>
          </cell>
          <cell r="D4017">
            <v>19</v>
          </cell>
          <cell r="F4017">
            <v>300</v>
          </cell>
          <cell r="G4017">
            <v>0.59499999999999997</v>
          </cell>
          <cell r="H4017">
            <v>191</v>
          </cell>
          <cell r="I4017">
            <v>0.379</v>
          </cell>
          <cell r="J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14</v>
          </cell>
          <cell r="P4017">
            <v>2.8000000000000001E-2</v>
          </cell>
        </row>
        <row r="4018">
          <cell r="A4018">
            <v>31310</v>
          </cell>
          <cell r="B4018">
            <v>1985</v>
          </cell>
          <cell r="C4018" t="str">
            <v>Sep</v>
          </cell>
          <cell r="D4018">
            <v>20</v>
          </cell>
          <cell r="F4018">
            <v>300</v>
          </cell>
          <cell r="G4018">
            <v>0.59499999999999997</v>
          </cell>
          <cell r="H4018">
            <v>191</v>
          </cell>
          <cell r="I4018">
            <v>0.379</v>
          </cell>
          <cell r="J4018">
            <v>0</v>
          </cell>
          <cell r="L4018">
            <v>0</v>
          </cell>
          <cell r="M4018">
            <v>0</v>
          </cell>
          <cell r="N4018">
            <v>0</v>
          </cell>
          <cell r="O4018">
            <v>14</v>
          </cell>
          <cell r="P4018">
            <v>2.8000000000000001E-2</v>
          </cell>
        </row>
        <row r="4019">
          <cell r="A4019">
            <v>31311</v>
          </cell>
          <cell r="B4019">
            <v>1985</v>
          </cell>
          <cell r="C4019" t="str">
            <v>Sep</v>
          </cell>
          <cell r="D4019">
            <v>21</v>
          </cell>
          <cell r="F4019">
            <v>305</v>
          </cell>
          <cell r="G4019">
            <v>0.60499999999999998</v>
          </cell>
          <cell r="H4019">
            <v>191</v>
          </cell>
          <cell r="I4019">
            <v>0.379</v>
          </cell>
          <cell r="J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14</v>
          </cell>
          <cell r="P4019">
            <v>2.8000000000000001E-2</v>
          </cell>
        </row>
        <row r="4020">
          <cell r="A4020">
            <v>31312</v>
          </cell>
          <cell r="B4020">
            <v>1985</v>
          </cell>
          <cell r="C4020" t="str">
            <v>Sep</v>
          </cell>
          <cell r="D4020">
            <v>22</v>
          </cell>
          <cell r="F4020">
            <v>315</v>
          </cell>
          <cell r="G4020">
            <v>0.625</v>
          </cell>
          <cell r="H4020">
            <v>180</v>
          </cell>
          <cell r="I4020">
            <v>0.35699999999999998</v>
          </cell>
          <cell r="J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14</v>
          </cell>
          <cell r="P4020">
            <v>2.8000000000000001E-2</v>
          </cell>
        </row>
        <row r="4021">
          <cell r="A4021">
            <v>31313</v>
          </cell>
          <cell r="B4021">
            <v>1985</v>
          </cell>
          <cell r="C4021" t="str">
            <v>Sep</v>
          </cell>
          <cell r="D4021">
            <v>23</v>
          </cell>
          <cell r="F4021">
            <v>345</v>
          </cell>
          <cell r="G4021">
            <v>0.68400000000000005</v>
          </cell>
          <cell r="H4021">
            <v>153</v>
          </cell>
          <cell r="I4021">
            <v>0.30299999999999999</v>
          </cell>
          <cell r="J4021">
            <v>0</v>
          </cell>
          <cell r="L4021">
            <v>0</v>
          </cell>
          <cell r="M4021">
            <v>0</v>
          </cell>
          <cell r="N4021">
            <v>0</v>
          </cell>
          <cell r="O4021">
            <v>18</v>
          </cell>
          <cell r="P4021">
            <v>3.5999999999999997E-2</v>
          </cell>
        </row>
        <row r="4022">
          <cell r="A4022">
            <v>31314</v>
          </cell>
          <cell r="B4022">
            <v>1985</v>
          </cell>
          <cell r="C4022" t="str">
            <v>Sep</v>
          </cell>
          <cell r="D4022">
            <v>24</v>
          </cell>
          <cell r="F4022">
            <v>355</v>
          </cell>
          <cell r="G4022">
            <v>0.70399999999999996</v>
          </cell>
          <cell r="H4022">
            <v>150</v>
          </cell>
          <cell r="I4022">
            <v>0.29799999999999999</v>
          </cell>
          <cell r="J4022">
            <v>0</v>
          </cell>
          <cell r="L4022">
            <v>0</v>
          </cell>
          <cell r="M4022">
            <v>0</v>
          </cell>
          <cell r="N4022">
            <v>0</v>
          </cell>
          <cell r="O4022">
            <v>2</v>
          </cell>
          <cell r="P4022">
            <v>4.0000000000000001E-3</v>
          </cell>
        </row>
        <row r="4023">
          <cell r="A4023">
            <v>31315</v>
          </cell>
          <cell r="B4023">
            <v>1985</v>
          </cell>
          <cell r="C4023" t="str">
            <v>Sep</v>
          </cell>
          <cell r="D4023">
            <v>25</v>
          </cell>
          <cell r="F4023">
            <v>405</v>
          </cell>
          <cell r="G4023">
            <v>0.80300000000000005</v>
          </cell>
          <cell r="H4023">
            <v>131</v>
          </cell>
          <cell r="I4023">
            <v>0.26</v>
          </cell>
          <cell r="J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2</v>
          </cell>
          <cell r="P4023">
            <v>4.0000000000000001E-3</v>
          </cell>
        </row>
        <row r="4024">
          <cell r="A4024">
            <v>31316</v>
          </cell>
          <cell r="B4024">
            <v>1985</v>
          </cell>
          <cell r="C4024" t="str">
            <v>Sep</v>
          </cell>
          <cell r="D4024">
            <v>26</v>
          </cell>
          <cell r="F4024">
            <v>410</v>
          </cell>
          <cell r="G4024">
            <v>0.81299999999999994</v>
          </cell>
          <cell r="H4024">
            <v>124</v>
          </cell>
          <cell r="I4024">
            <v>0.246</v>
          </cell>
          <cell r="J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</row>
        <row r="4025">
          <cell r="A4025">
            <v>31317</v>
          </cell>
          <cell r="B4025">
            <v>1985</v>
          </cell>
          <cell r="C4025" t="str">
            <v>Sep</v>
          </cell>
          <cell r="D4025">
            <v>27</v>
          </cell>
          <cell r="F4025">
            <v>425</v>
          </cell>
          <cell r="G4025">
            <v>0.84299999999999997</v>
          </cell>
          <cell r="H4025">
            <v>153</v>
          </cell>
          <cell r="I4025">
            <v>0.30299999999999999</v>
          </cell>
          <cell r="J4025">
            <v>0</v>
          </cell>
          <cell r="L4025">
            <v>0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</row>
        <row r="4026">
          <cell r="A4026">
            <v>31318</v>
          </cell>
          <cell r="B4026">
            <v>1985</v>
          </cell>
          <cell r="C4026" t="str">
            <v>Sep</v>
          </cell>
          <cell r="D4026">
            <v>28</v>
          </cell>
          <cell r="F4026">
            <v>435</v>
          </cell>
          <cell r="G4026">
            <v>0.86299999999999999</v>
          </cell>
          <cell r="H4026">
            <v>195</v>
          </cell>
          <cell r="I4026">
            <v>0.38700000000000001</v>
          </cell>
          <cell r="J4026">
            <v>0</v>
          </cell>
          <cell r="L4026">
            <v>0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</row>
        <row r="4027">
          <cell r="A4027">
            <v>31319</v>
          </cell>
          <cell r="B4027">
            <v>1985</v>
          </cell>
          <cell r="C4027" t="str">
            <v>Sep</v>
          </cell>
          <cell r="D4027">
            <v>29</v>
          </cell>
          <cell r="F4027">
            <v>430</v>
          </cell>
          <cell r="G4027">
            <v>0.85299999999999998</v>
          </cell>
          <cell r="H4027">
            <v>206</v>
          </cell>
          <cell r="I4027">
            <v>0.40899999999999997</v>
          </cell>
          <cell r="J4027">
            <v>0</v>
          </cell>
          <cell r="L4027">
            <v>0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</row>
        <row r="4028">
          <cell r="A4028">
            <v>31320</v>
          </cell>
          <cell r="B4028">
            <v>1985</v>
          </cell>
          <cell r="C4028" t="str">
            <v>Sep</v>
          </cell>
          <cell r="D4028">
            <v>30</v>
          </cell>
          <cell r="F4028">
            <v>410</v>
          </cell>
          <cell r="G4028">
            <v>0.81299999999999994</v>
          </cell>
          <cell r="H4028">
            <v>214</v>
          </cell>
          <cell r="I4028">
            <v>0.42399999999999999</v>
          </cell>
          <cell r="J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15</v>
          </cell>
          <cell r="P4028">
            <v>0.03</v>
          </cell>
        </row>
        <row r="4029">
          <cell r="A4029">
            <v>31321</v>
          </cell>
          <cell r="B4029">
            <v>1985</v>
          </cell>
          <cell r="C4029" t="str">
            <v>Oct</v>
          </cell>
          <cell r="D4029">
            <v>1</v>
          </cell>
          <cell r="F4029">
            <v>375</v>
          </cell>
          <cell r="G4029">
            <v>0.74399999999999999</v>
          </cell>
          <cell r="H4029">
            <v>240</v>
          </cell>
          <cell r="I4029">
            <v>0.47599999999999998</v>
          </cell>
          <cell r="J4029">
            <v>0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</row>
        <row r="4030">
          <cell r="A4030">
            <v>31322</v>
          </cell>
          <cell r="B4030">
            <v>1985</v>
          </cell>
          <cell r="C4030" t="str">
            <v>Oct</v>
          </cell>
          <cell r="D4030">
            <v>2</v>
          </cell>
          <cell r="F4030">
            <v>380</v>
          </cell>
          <cell r="G4030">
            <v>0.754</v>
          </cell>
          <cell r="H4030">
            <v>251</v>
          </cell>
          <cell r="I4030">
            <v>0.498</v>
          </cell>
          <cell r="J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</row>
        <row r="4031">
          <cell r="A4031">
            <v>31323</v>
          </cell>
          <cell r="B4031">
            <v>1985</v>
          </cell>
          <cell r="C4031" t="str">
            <v>Oct</v>
          </cell>
          <cell r="D4031">
            <v>3</v>
          </cell>
          <cell r="F4031">
            <v>395</v>
          </cell>
          <cell r="G4031">
            <v>0.78300000000000003</v>
          </cell>
          <cell r="H4031">
            <v>301</v>
          </cell>
          <cell r="I4031">
            <v>0.59699999999999998</v>
          </cell>
          <cell r="J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</row>
        <row r="4032">
          <cell r="A4032">
            <v>31324</v>
          </cell>
          <cell r="B4032">
            <v>1985</v>
          </cell>
          <cell r="C4032" t="str">
            <v>Oct</v>
          </cell>
          <cell r="D4032">
            <v>4</v>
          </cell>
          <cell r="F4032">
            <v>395</v>
          </cell>
          <cell r="G4032">
            <v>0.78300000000000003</v>
          </cell>
          <cell r="H4032">
            <v>304</v>
          </cell>
          <cell r="I4032">
            <v>0.60299999999999998</v>
          </cell>
          <cell r="J4032">
            <v>0</v>
          </cell>
          <cell r="L4032">
            <v>0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</row>
        <row r="4033">
          <cell r="A4033">
            <v>31325</v>
          </cell>
          <cell r="B4033">
            <v>1985</v>
          </cell>
          <cell r="C4033" t="str">
            <v>Oct</v>
          </cell>
          <cell r="D4033">
            <v>5</v>
          </cell>
          <cell r="F4033">
            <v>385</v>
          </cell>
          <cell r="G4033">
            <v>0.76400000000000001</v>
          </cell>
          <cell r="H4033">
            <v>252</v>
          </cell>
          <cell r="I4033">
            <v>0.5</v>
          </cell>
          <cell r="J4033">
            <v>0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</row>
        <row r="4034">
          <cell r="A4034">
            <v>31326</v>
          </cell>
          <cell r="B4034">
            <v>1985</v>
          </cell>
          <cell r="C4034" t="str">
            <v>Oct</v>
          </cell>
          <cell r="D4034">
            <v>6</v>
          </cell>
          <cell r="F4034">
            <v>380</v>
          </cell>
          <cell r="G4034">
            <v>0.754</v>
          </cell>
          <cell r="H4034">
            <v>190</v>
          </cell>
          <cell r="I4034">
            <v>0.377</v>
          </cell>
          <cell r="J4034">
            <v>0</v>
          </cell>
          <cell r="L4034">
            <v>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</row>
        <row r="4035">
          <cell r="A4035">
            <v>31327</v>
          </cell>
          <cell r="B4035">
            <v>1985</v>
          </cell>
          <cell r="C4035" t="str">
            <v>Oct</v>
          </cell>
          <cell r="D4035">
            <v>7</v>
          </cell>
          <cell r="F4035">
            <v>345</v>
          </cell>
          <cell r="G4035">
            <v>0.68400000000000005</v>
          </cell>
          <cell r="H4035">
            <v>131</v>
          </cell>
          <cell r="I4035">
            <v>0.26</v>
          </cell>
          <cell r="J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</row>
        <row r="4036">
          <cell r="A4036">
            <v>31328</v>
          </cell>
          <cell r="B4036">
            <v>1985</v>
          </cell>
          <cell r="C4036" t="str">
            <v>Oct</v>
          </cell>
          <cell r="D4036">
            <v>8</v>
          </cell>
          <cell r="F4036">
            <v>320</v>
          </cell>
          <cell r="G4036">
            <v>0.63500000000000001</v>
          </cell>
          <cell r="H4036">
            <v>185</v>
          </cell>
          <cell r="I4036">
            <v>0.36699999999999999</v>
          </cell>
          <cell r="J4036">
            <v>0</v>
          </cell>
          <cell r="L4036">
            <v>0</v>
          </cell>
          <cell r="M4036">
            <v>0</v>
          </cell>
          <cell r="N4036">
            <v>0</v>
          </cell>
          <cell r="O4036">
            <v>6</v>
          </cell>
          <cell r="P4036">
            <v>1.2E-2</v>
          </cell>
        </row>
        <row r="4037">
          <cell r="A4037">
            <v>31329</v>
          </cell>
          <cell r="B4037">
            <v>1985</v>
          </cell>
          <cell r="C4037" t="str">
            <v>Oct</v>
          </cell>
          <cell r="D4037">
            <v>9</v>
          </cell>
          <cell r="F4037">
            <v>300</v>
          </cell>
          <cell r="G4037">
            <v>0.59499999999999997</v>
          </cell>
          <cell r="H4037">
            <v>254</v>
          </cell>
          <cell r="I4037">
            <v>0.504</v>
          </cell>
          <cell r="J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6</v>
          </cell>
          <cell r="P4037">
            <v>1.2E-2</v>
          </cell>
        </row>
        <row r="4038">
          <cell r="A4038">
            <v>31330</v>
          </cell>
          <cell r="B4038">
            <v>1985</v>
          </cell>
          <cell r="C4038" t="str">
            <v>Oct</v>
          </cell>
          <cell r="D4038">
            <v>10</v>
          </cell>
          <cell r="F4038">
            <v>265</v>
          </cell>
          <cell r="G4038">
            <v>0.52600000000000002</v>
          </cell>
          <cell r="H4038">
            <v>244</v>
          </cell>
          <cell r="I4038">
            <v>0.48399999999999999</v>
          </cell>
          <cell r="J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8</v>
          </cell>
          <cell r="P4038">
            <v>1.6E-2</v>
          </cell>
        </row>
        <row r="4039">
          <cell r="A4039">
            <v>31331</v>
          </cell>
          <cell r="B4039">
            <v>1985</v>
          </cell>
          <cell r="C4039" t="str">
            <v>Oct</v>
          </cell>
          <cell r="D4039">
            <v>11</v>
          </cell>
          <cell r="F4039">
            <v>220</v>
          </cell>
          <cell r="G4039">
            <v>0.436</v>
          </cell>
          <cell r="H4039">
            <v>168</v>
          </cell>
          <cell r="I4039">
            <v>0.33300000000000002</v>
          </cell>
          <cell r="J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3</v>
          </cell>
          <cell r="P4039">
            <v>6.0000000000000001E-3</v>
          </cell>
        </row>
        <row r="4040">
          <cell r="A4040">
            <v>31332</v>
          </cell>
          <cell r="B4040">
            <v>1985</v>
          </cell>
          <cell r="C4040" t="str">
            <v>Oct</v>
          </cell>
          <cell r="D4040">
            <v>12</v>
          </cell>
          <cell r="F4040">
            <v>220</v>
          </cell>
          <cell r="G4040">
            <v>0.436</v>
          </cell>
          <cell r="H4040">
            <v>95</v>
          </cell>
          <cell r="I4040">
            <v>0.188</v>
          </cell>
          <cell r="J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7</v>
          </cell>
          <cell r="P4040">
            <v>1.4E-2</v>
          </cell>
        </row>
        <row r="4041">
          <cell r="A4041">
            <v>31333</v>
          </cell>
          <cell r="B4041">
            <v>1985</v>
          </cell>
          <cell r="C4041" t="str">
            <v>Oct</v>
          </cell>
          <cell r="D4041">
            <v>13</v>
          </cell>
          <cell r="F4041">
            <v>235</v>
          </cell>
          <cell r="G4041">
            <v>0.46600000000000003</v>
          </cell>
          <cell r="H4041">
            <v>65</v>
          </cell>
          <cell r="I4041">
            <v>0.129</v>
          </cell>
          <cell r="J4041">
            <v>0</v>
          </cell>
          <cell r="L4041">
            <v>0</v>
          </cell>
          <cell r="M4041">
            <v>0</v>
          </cell>
          <cell r="N4041">
            <v>0</v>
          </cell>
          <cell r="O4041">
            <v>6</v>
          </cell>
          <cell r="P4041">
            <v>1.2E-2</v>
          </cell>
        </row>
        <row r="4042">
          <cell r="A4042">
            <v>31334</v>
          </cell>
          <cell r="B4042">
            <v>1985</v>
          </cell>
          <cell r="C4042" t="str">
            <v>Oct</v>
          </cell>
          <cell r="D4042">
            <v>14</v>
          </cell>
          <cell r="F4042">
            <v>215</v>
          </cell>
          <cell r="G4042">
            <v>0.42599999999999999</v>
          </cell>
          <cell r="H4042">
            <v>62</v>
          </cell>
          <cell r="I4042">
            <v>0.123</v>
          </cell>
          <cell r="J4042">
            <v>0</v>
          </cell>
          <cell r="L4042">
            <v>0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</row>
        <row r="4043">
          <cell r="A4043">
            <v>31335</v>
          </cell>
          <cell r="B4043">
            <v>1985</v>
          </cell>
          <cell r="C4043" t="str">
            <v>Oct</v>
          </cell>
          <cell r="D4043">
            <v>15</v>
          </cell>
          <cell r="F4043">
            <v>0</v>
          </cell>
          <cell r="G4043">
            <v>0</v>
          </cell>
          <cell r="H4043">
            <v>131</v>
          </cell>
          <cell r="I4043">
            <v>0.26</v>
          </cell>
          <cell r="J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</row>
        <row r="4044">
          <cell r="A4044">
            <v>31336</v>
          </cell>
          <cell r="B4044">
            <v>1985</v>
          </cell>
          <cell r="C4044" t="str">
            <v>Oct</v>
          </cell>
          <cell r="D4044">
            <v>16</v>
          </cell>
          <cell r="F4044">
            <v>0</v>
          </cell>
          <cell r="G4044">
            <v>0</v>
          </cell>
          <cell r="H4044">
            <v>209</v>
          </cell>
          <cell r="I4044">
            <v>0.41499999999999998</v>
          </cell>
          <cell r="J4044">
            <v>0</v>
          </cell>
          <cell r="L4044">
            <v>0</v>
          </cell>
          <cell r="M4044">
            <v>0</v>
          </cell>
          <cell r="N4044">
            <v>0</v>
          </cell>
          <cell r="P4044">
            <v>0</v>
          </cell>
        </row>
        <row r="4045">
          <cell r="A4045">
            <v>31337</v>
          </cell>
          <cell r="B4045">
            <v>1985</v>
          </cell>
          <cell r="C4045" t="str">
            <v>Oct</v>
          </cell>
          <cell r="D4045">
            <v>17</v>
          </cell>
          <cell r="F4045">
            <v>0</v>
          </cell>
          <cell r="G4045">
            <v>0</v>
          </cell>
          <cell r="H4045">
            <v>203</v>
          </cell>
          <cell r="I4045">
            <v>0.40300000000000002</v>
          </cell>
          <cell r="J4045">
            <v>0</v>
          </cell>
          <cell r="L4045">
            <v>0</v>
          </cell>
          <cell r="M4045">
            <v>0</v>
          </cell>
          <cell r="N4045">
            <v>0</v>
          </cell>
          <cell r="P4045">
            <v>0</v>
          </cell>
        </row>
        <row r="4046">
          <cell r="A4046">
            <v>31338</v>
          </cell>
          <cell r="B4046">
            <v>1985</v>
          </cell>
          <cell r="C4046" t="str">
            <v>Oct</v>
          </cell>
          <cell r="D4046">
            <v>18</v>
          </cell>
          <cell r="F4046">
            <v>0</v>
          </cell>
          <cell r="G4046">
            <v>0</v>
          </cell>
          <cell r="H4046">
            <v>181</v>
          </cell>
          <cell r="I4046">
            <v>0.35899999999999999</v>
          </cell>
          <cell r="J4046">
            <v>0</v>
          </cell>
          <cell r="L4046">
            <v>0</v>
          </cell>
          <cell r="M4046">
            <v>0</v>
          </cell>
          <cell r="N4046">
            <v>0</v>
          </cell>
          <cell r="P4046">
            <v>0</v>
          </cell>
        </row>
        <row r="4047">
          <cell r="A4047">
            <v>31339</v>
          </cell>
          <cell r="B4047">
            <v>1985</v>
          </cell>
          <cell r="C4047" t="str">
            <v>Oct</v>
          </cell>
          <cell r="D4047">
            <v>19</v>
          </cell>
          <cell r="F4047">
            <v>0</v>
          </cell>
          <cell r="G4047">
            <v>0</v>
          </cell>
          <cell r="H4047">
            <v>139</v>
          </cell>
          <cell r="I4047">
            <v>0.27600000000000002</v>
          </cell>
          <cell r="J4047">
            <v>0</v>
          </cell>
          <cell r="L4047">
            <v>0</v>
          </cell>
          <cell r="M4047">
            <v>0</v>
          </cell>
          <cell r="N4047">
            <v>0</v>
          </cell>
          <cell r="P4047">
            <v>0</v>
          </cell>
        </row>
        <row r="4048">
          <cell r="A4048">
            <v>31340</v>
          </cell>
          <cell r="B4048">
            <v>1985</v>
          </cell>
          <cell r="C4048" t="str">
            <v>Oct</v>
          </cell>
          <cell r="D4048">
            <v>20</v>
          </cell>
          <cell r="F4048">
            <v>0</v>
          </cell>
          <cell r="G4048">
            <v>0</v>
          </cell>
          <cell r="H4048">
            <v>90</v>
          </cell>
          <cell r="I4048">
            <v>0.17899999999999999</v>
          </cell>
          <cell r="J4048">
            <v>0</v>
          </cell>
          <cell r="L4048">
            <v>0</v>
          </cell>
          <cell r="M4048">
            <v>0</v>
          </cell>
          <cell r="N4048">
            <v>0</v>
          </cell>
          <cell r="P4048">
            <v>0</v>
          </cell>
        </row>
        <row r="4049">
          <cell r="A4049">
            <v>31341</v>
          </cell>
          <cell r="B4049">
            <v>1985</v>
          </cell>
          <cell r="C4049" t="str">
            <v>Oct</v>
          </cell>
          <cell r="D4049">
            <v>21</v>
          </cell>
          <cell r="F4049">
            <v>0</v>
          </cell>
          <cell r="G4049">
            <v>0</v>
          </cell>
          <cell r="H4049">
            <v>79</v>
          </cell>
          <cell r="I4049">
            <v>0.157</v>
          </cell>
          <cell r="J4049">
            <v>0</v>
          </cell>
          <cell r="L4049">
            <v>0</v>
          </cell>
          <cell r="M4049">
            <v>0</v>
          </cell>
          <cell r="N4049">
            <v>0</v>
          </cell>
          <cell r="P4049">
            <v>0</v>
          </cell>
        </row>
        <row r="4050">
          <cell r="A4050">
            <v>31342</v>
          </cell>
          <cell r="B4050">
            <v>1985</v>
          </cell>
          <cell r="C4050" t="str">
            <v>Oct</v>
          </cell>
          <cell r="D4050">
            <v>22</v>
          </cell>
          <cell r="F4050">
            <v>0</v>
          </cell>
          <cell r="G4050">
            <v>0</v>
          </cell>
          <cell r="H4050">
            <v>90</v>
          </cell>
          <cell r="I4050">
            <v>0.17899999999999999</v>
          </cell>
          <cell r="J4050">
            <v>0</v>
          </cell>
          <cell r="L4050">
            <v>0</v>
          </cell>
          <cell r="M4050">
            <v>0</v>
          </cell>
          <cell r="N4050">
            <v>0</v>
          </cell>
          <cell r="P4050">
            <v>0</v>
          </cell>
        </row>
        <row r="4051">
          <cell r="A4051">
            <v>31343</v>
          </cell>
          <cell r="B4051">
            <v>1985</v>
          </cell>
          <cell r="C4051" t="str">
            <v>Oct</v>
          </cell>
          <cell r="D4051">
            <v>23</v>
          </cell>
          <cell r="F4051">
            <v>0</v>
          </cell>
          <cell r="G4051">
            <v>0</v>
          </cell>
          <cell r="H4051">
            <v>111</v>
          </cell>
          <cell r="I4051">
            <v>0.22</v>
          </cell>
          <cell r="J4051">
            <v>0</v>
          </cell>
          <cell r="L4051">
            <v>0</v>
          </cell>
          <cell r="M4051">
            <v>0</v>
          </cell>
          <cell r="N4051">
            <v>0</v>
          </cell>
          <cell r="P4051">
            <v>0</v>
          </cell>
        </row>
        <row r="4052">
          <cell r="A4052">
            <v>31344</v>
          </cell>
          <cell r="B4052">
            <v>1985</v>
          </cell>
          <cell r="C4052" t="str">
            <v>Oct</v>
          </cell>
          <cell r="D4052">
            <v>24</v>
          </cell>
          <cell r="F4052">
            <v>0</v>
          </cell>
          <cell r="G4052">
            <v>0</v>
          </cell>
          <cell r="H4052">
            <v>145</v>
          </cell>
          <cell r="I4052">
            <v>0.28799999999999998</v>
          </cell>
          <cell r="J4052">
            <v>0</v>
          </cell>
          <cell r="L4052">
            <v>0</v>
          </cell>
          <cell r="M4052">
            <v>0</v>
          </cell>
          <cell r="N4052">
            <v>0</v>
          </cell>
          <cell r="P4052">
            <v>0</v>
          </cell>
        </row>
        <row r="4053">
          <cell r="A4053">
            <v>31345</v>
          </cell>
          <cell r="B4053">
            <v>1985</v>
          </cell>
          <cell r="C4053" t="str">
            <v>Oct</v>
          </cell>
          <cell r="D4053">
            <v>25</v>
          </cell>
          <cell r="F4053">
            <v>0</v>
          </cell>
          <cell r="G4053">
            <v>0</v>
          </cell>
          <cell r="H4053">
            <v>146</v>
          </cell>
          <cell r="I4053">
            <v>0.28999999999999998</v>
          </cell>
          <cell r="J4053">
            <v>0</v>
          </cell>
          <cell r="L4053">
            <v>0</v>
          </cell>
          <cell r="M4053">
            <v>0</v>
          </cell>
          <cell r="N4053">
            <v>0</v>
          </cell>
          <cell r="P4053">
            <v>0</v>
          </cell>
        </row>
        <row r="4054">
          <cell r="A4054">
            <v>31346</v>
          </cell>
          <cell r="B4054">
            <v>1985</v>
          </cell>
          <cell r="C4054" t="str">
            <v>Oct</v>
          </cell>
          <cell r="D4054">
            <v>26</v>
          </cell>
          <cell r="F4054">
            <v>0</v>
          </cell>
          <cell r="G4054">
            <v>0</v>
          </cell>
          <cell r="H4054">
            <v>125</v>
          </cell>
          <cell r="I4054">
            <v>0.248</v>
          </cell>
          <cell r="J4054">
            <v>0</v>
          </cell>
          <cell r="L4054">
            <v>0</v>
          </cell>
          <cell r="M4054">
            <v>0</v>
          </cell>
          <cell r="N4054">
            <v>0</v>
          </cell>
          <cell r="P4054">
            <v>0</v>
          </cell>
        </row>
        <row r="4055">
          <cell r="A4055">
            <v>31347</v>
          </cell>
          <cell r="B4055">
            <v>1985</v>
          </cell>
          <cell r="C4055" t="str">
            <v>Oct</v>
          </cell>
          <cell r="D4055">
            <v>27</v>
          </cell>
          <cell r="F4055">
            <v>0</v>
          </cell>
          <cell r="G4055">
            <v>0</v>
          </cell>
          <cell r="H4055">
            <v>96</v>
          </cell>
          <cell r="I4055">
            <v>0.19</v>
          </cell>
          <cell r="J4055">
            <v>0</v>
          </cell>
          <cell r="L4055">
            <v>0</v>
          </cell>
          <cell r="M4055">
            <v>0</v>
          </cell>
          <cell r="N4055">
            <v>0</v>
          </cell>
          <cell r="P4055">
            <v>0</v>
          </cell>
        </row>
        <row r="4056">
          <cell r="A4056">
            <v>31348</v>
          </cell>
          <cell r="B4056">
            <v>1985</v>
          </cell>
          <cell r="C4056" t="str">
            <v>Oct</v>
          </cell>
          <cell r="D4056">
            <v>28</v>
          </cell>
          <cell r="F4056">
            <v>0</v>
          </cell>
          <cell r="G4056">
            <v>0</v>
          </cell>
          <cell r="H4056">
            <v>87</v>
          </cell>
          <cell r="I4056">
            <v>0.17299999999999999</v>
          </cell>
          <cell r="J4056">
            <v>0</v>
          </cell>
          <cell r="L4056">
            <v>0</v>
          </cell>
          <cell r="M4056">
            <v>0</v>
          </cell>
          <cell r="N4056">
            <v>0</v>
          </cell>
          <cell r="P4056">
            <v>0</v>
          </cell>
        </row>
        <row r="4057">
          <cell r="A4057">
            <v>31349</v>
          </cell>
          <cell r="B4057">
            <v>1985</v>
          </cell>
          <cell r="C4057" t="str">
            <v>Oct</v>
          </cell>
          <cell r="D4057">
            <v>29</v>
          </cell>
          <cell r="F4057">
            <v>0</v>
          </cell>
          <cell r="G4057">
            <v>0</v>
          </cell>
          <cell r="H4057">
            <v>93</v>
          </cell>
          <cell r="I4057">
            <v>0.184</v>
          </cell>
          <cell r="J4057">
            <v>0</v>
          </cell>
          <cell r="L4057">
            <v>0</v>
          </cell>
          <cell r="M4057">
            <v>0</v>
          </cell>
          <cell r="N4057">
            <v>0</v>
          </cell>
          <cell r="P4057">
            <v>0</v>
          </cell>
        </row>
        <row r="4058">
          <cell r="A4058">
            <v>31350</v>
          </cell>
          <cell r="B4058">
            <v>1985</v>
          </cell>
          <cell r="C4058" t="str">
            <v>Oct</v>
          </cell>
          <cell r="D4058">
            <v>30</v>
          </cell>
          <cell r="F4058">
            <v>0</v>
          </cell>
          <cell r="G4058">
            <v>0</v>
          </cell>
          <cell r="H4058">
            <v>114</v>
          </cell>
          <cell r="I4058">
            <v>0.22600000000000001</v>
          </cell>
          <cell r="J4058">
            <v>0</v>
          </cell>
          <cell r="L4058">
            <v>0</v>
          </cell>
          <cell r="M4058">
            <v>0</v>
          </cell>
          <cell r="N4058">
            <v>0</v>
          </cell>
          <cell r="P4058">
            <v>0</v>
          </cell>
        </row>
        <row r="4059">
          <cell r="A4059">
            <v>31351</v>
          </cell>
          <cell r="B4059">
            <v>1985</v>
          </cell>
          <cell r="C4059" t="str">
            <v>Oct</v>
          </cell>
          <cell r="D4059">
            <v>31</v>
          </cell>
          <cell r="F4059">
            <v>0</v>
          </cell>
          <cell r="G4059">
            <v>0</v>
          </cell>
          <cell r="H4059">
            <v>116</v>
          </cell>
          <cell r="I4059">
            <v>0.23</v>
          </cell>
          <cell r="J4059">
            <v>0</v>
          </cell>
          <cell r="L4059">
            <v>0</v>
          </cell>
          <cell r="M4059">
            <v>0</v>
          </cell>
          <cell r="N4059">
            <v>0</v>
          </cell>
          <cell r="P4059">
            <v>0</v>
          </cell>
        </row>
        <row r="4060">
          <cell r="A4060">
            <v>31352</v>
          </cell>
          <cell r="B4060">
            <v>1985</v>
          </cell>
          <cell r="C4060" t="str">
            <v>Nov</v>
          </cell>
          <cell r="D4060">
            <v>1</v>
          </cell>
          <cell r="F4060">
            <v>0</v>
          </cell>
          <cell r="G4060">
            <v>0</v>
          </cell>
          <cell r="H4060">
            <v>112</v>
          </cell>
          <cell r="I4060">
            <v>0.222</v>
          </cell>
          <cell r="J4060">
            <v>0</v>
          </cell>
          <cell r="L4060">
            <v>0</v>
          </cell>
          <cell r="M4060">
            <v>0</v>
          </cell>
          <cell r="N4060">
            <v>0</v>
          </cell>
          <cell r="P4060">
            <v>0</v>
          </cell>
        </row>
        <row r="4061">
          <cell r="A4061">
            <v>31353</v>
          </cell>
          <cell r="B4061">
            <v>1985</v>
          </cell>
          <cell r="C4061" t="str">
            <v>Nov</v>
          </cell>
          <cell r="D4061">
            <v>2</v>
          </cell>
          <cell r="F4061">
            <v>0</v>
          </cell>
          <cell r="G4061">
            <v>0</v>
          </cell>
          <cell r="H4061">
            <v>110</v>
          </cell>
          <cell r="I4061">
            <v>0.218</v>
          </cell>
          <cell r="J4061">
            <v>0</v>
          </cell>
          <cell r="L4061">
            <v>0</v>
          </cell>
          <cell r="M4061">
            <v>0</v>
          </cell>
          <cell r="N4061">
            <v>0</v>
          </cell>
          <cell r="P4061">
            <v>0</v>
          </cell>
        </row>
        <row r="4062">
          <cell r="A4062">
            <v>31354</v>
          </cell>
          <cell r="B4062">
            <v>1985</v>
          </cell>
          <cell r="C4062" t="str">
            <v>Nov</v>
          </cell>
          <cell r="D4062">
            <v>3</v>
          </cell>
          <cell r="F4062">
            <v>0</v>
          </cell>
          <cell r="G4062">
            <v>0</v>
          </cell>
          <cell r="H4062">
            <v>102</v>
          </cell>
          <cell r="I4062">
            <v>0.20200000000000001</v>
          </cell>
          <cell r="J4062">
            <v>0</v>
          </cell>
          <cell r="L4062">
            <v>0</v>
          </cell>
          <cell r="M4062">
            <v>0</v>
          </cell>
          <cell r="N4062">
            <v>0</v>
          </cell>
          <cell r="P4062">
            <v>0</v>
          </cell>
        </row>
        <row r="4063">
          <cell r="A4063">
            <v>31355</v>
          </cell>
          <cell r="B4063">
            <v>1985</v>
          </cell>
          <cell r="C4063" t="str">
            <v>Nov</v>
          </cell>
          <cell r="D4063">
            <v>4</v>
          </cell>
          <cell r="F4063">
            <v>0</v>
          </cell>
          <cell r="G4063">
            <v>0</v>
          </cell>
          <cell r="H4063">
            <v>97</v>
          </cell>
          <cell r="I4063">
            <v>0.192</v>
          </cell>
          <cell r="J4063">
            <v>0</v>
          </cell>
          <cell r="L4063">
            <v>0</v>
          </cell>
          <cell r="M4063">
            <v>0</v>
          </cell>
          <cell r="N4063">
            <v>0</v>
          </cell>
          <cell r="P4063">
            <v>0</v>
          </cell>
        </row>
        <row r="4064">
          <cell r="A4064">
            <v>31356</v>
          </cell>
          <cell r="B4064">
            <v>1985</v>
          </cell>
          <cell r="C4064" t="str">
            <v>Nov</v>
          </cell>
          <cell r="D4064">
            <v>5</v>
          </cell>
          <cell r="F4064">
            <v>0</v>
          </cell>
          <cell r="G4064">
            <v>0</v>
          </cell>
          <cell r="H4064">
            <v>101</v>
          </cell>
          <cell r="I4064">
            <v>0.2</v>
          </cell>
          <cell r="J4064">
            <v>0</v>
          </cell>
          <cell r="L4064">
            <v>0</v>
          </cell>
          <cell r="M4064">
            <v>0</v>
          </cell>
          <cell r="N4064">
            <v>0</v>
          </cell>
          <cell r="P4064">
            <v>0</v>
          </cell>
        </row>
        <row r="4065">
          <cell r="A4065">
            <v>31357</v>
          </cell>
          <cell r="B4065">
            <v>1985</v>
          </cell>
          <cell r="C4065" t="str">
            <v>Nov</v>
          </cell>
          <cell r="D4065">
            <v>6</v>
          </cell>
          <cell r="F4065">
            <v>0</v>
          </cell>
          <cell r="G4065">
            <v>0</v>
          </cell>
          <cell r="H4065">
            <v>102</v>
          </cell>
          <cell r="I4065">
            <v>0.20200000000000001</v>
          </cell>
          <cell r="J4065">
            <v>0</v>
          </cell>
          <cell r="L4065">
            <v>0</v>
          </cell>
          <cell r="M4065">
            <v>0</v>
          </cell>
          <cell r="N4065">
            <v>0</v>
          </cell>
          <cell r="P4065">
            <v>0</v>
          </cell>
        </row>
        <row r="4066">
          <cell r="A4066">
            <v>31358</v>
          </cell>
          <cell r="B4066">
            <v>1985</v>
          </cell>
          <cell r="C4066" t="str">
            <v>Nov</v>
          </cell>
          <cell r="D4066">
            <v>7</v>
          </cell>
          <cell r="F4066">
            <v>0</v>
          </cell>
          <cell r="G4066">
            <v>0</v>
          </cell>
          <cell r="H4066">
            <v>100</v>
          </cell>
          <cell r="I4066">
            <v>0.19800000000000001</v>
          </cell>
          <cell r="J4066">
            <v>0</v>
          </cell>
          <cell r="L4066">
            <v>0</v>
          </cell>
          <cell r="M4066">
            <v>0</v>
          </cell>
          <cell r="N4066">
            <v>0</v>
          </cell>
          <cell r="P4066">
            <v>0</v>
          </cell>
        </row>
        <row r="4067">
          <cell r="A4067">
            <v>31359</v>
          </cell>
          <cell r="B4067">
            <v>1985</v>
          </cell>
          <cell r="C4067" t="str">
            <v>Nov</v>
          </cell>
          <cell r="D4067">
            <v>8</v>
          </cell>
          <cell r="F4067">
            <v>0</v>
          </cell>
          <cell r="G4067">
            <v>0</v>
          </cell>
          <cell r="H4067">
            <v>101</v>
          </cell>
          <cell r="I4067">
            <v>0.2</v>
          </cell>
          <cell r="J4067">
            <v>0</v>
          </cell>
          <cell r="L4067">
            <v>0</v>
          </cell>
          <cell r="M4067">
            <v>0</v>
          </cell>
          <cell r="N4067">
            <v>0</v>
          </cell>
          <cell r="P4067">
            <v>0</v>
          </cell>
        </row>
        <row r="4068">
          <cell r="A4068">
            <v>31360</v>
          </cell>
          <cell r="B4068">
            <v>1985</v>
          </cell>
          <cell r="C4068" t="str">
            <v>Nov</v>
          </cell>
          <cell r="D4068">
            <v>9</v>
          </cell>
          <cell r="F4068">
            <v>0</v>
          </cell>
          <cell r="G4068">
            <v>0</v>
          </cell>
          <cell r="H4068">
            <v>99</v>
          </cell>
          <cell r="I4068">
            <v>0.19600000000000001</v>
          </cell>
          <cell r="J4068">
            <v>0</v>
          </cell>
          <cell r="L4068">
            <v>0</v>
          </cell>
          <cell r="M4068">
            <v>0</v>
          </cell>
          <cell r="N4068">
            <v>0</v>
          </cell>
          <cell r="P4068">
            <v>0</v>
          </cell>
        </row>
        <row r="4069">
          <cell r="A4069">
            <v>31361</v>
          </cell>
          <cell r="B4069">
            <v>1985</v>
          </cell>
          <cell r="C4069" t="str">
            <v>Nov</v>
          </cell>
          <cell r="D4069">
            <v>10</v>
          </cell>
          <cell r="F4069">
            <v>0</v>
          </cell>
          <cell r="G4069">
            <v>0</v>
          </cell>
          <cell r="H4069">
            <v>98</v>
          </cell>
          <cell r="I4069">
            <v>0.19400000000000001</v>
          </cell>
          <cell r="J4069">
            <v>0</v>
          </cell>
          <cell r="L4069">
            <v>0</v>
          </cell>
          <cell r="M4069">
            <v>0</v>
          </cell>
          <cell r="N4069">
            <v>0</v>
          </cell>
          <cell r="P4069">
            <v>0</v>
          </cell>
        </row>
        <row r="4070">
          <cell r="A4070">
            <v>31362</v>
          </cell>
          <cell r="B4070">
            <v>1985</v>
          </cell>
          <cell r="C4070" t="str">
            <v>Nov</v>
          </cell>
          <cell r="D4070">
            <v>11</v>
          </cell>
          <cell r="F4070">
            <v>0</v>
          </cell>
          <cell r="G4070">
            <v>0</v>
          </cell>
          <cell r="H4070">
            <v>103</v>
          </cell>
          <cell r="I4070">
            <v>0.20399999999999999</v>
          </cell>
          <cell r="J4070">
            <v>0</v>
          </cell>
          <cell r="L4070">
            <v>0</v>
          </cell>
          <cell r="M4070">
            <v>0</v>
          </cell>
          <cell r="N4070">
            <v>0</v>
          </cell>
          <cell r="P4070">
            <v>0</v>
          </cell>
        </row>
        <row r="4071">
          <cell r="A4071">
            <v>31363</v>
          </cell>
          <cell r="B4071">
            <v>1985</v>
          </cell>
          <cell r="C4071" t="str">
            <v>Nov</v>
          </cell>
          <cell r="D4071">
            <v>12</v>
          </cell>
          <cell r="F4071">
            <v>0</v>
          </cell>
          <cell r="G4071">
            <v>0</v>
          </cell>
          <cell r="H4071">
            <v>104</v>
          </cell>
          <cell r="I4071">
            <v>0.20599999999999999</v>
          </cell>
          <cell r="J4071">
            <v>0</v>
          </cell>
          <cell r="L4071">
            <v>0</v>
          </cell>
          <cell r="M4071">
            <v>0</v>
          </cell>
          <cell r="N4071">
            <v>0</v>
          </cell>
          <cell r="P4071">
            <v>0</v>
          </cell>
        </row>
        <row r="4072">
          <cell r="A4072">
            <v>31364</v>
          </cell>
          <cell r="B4072">
            <v>1985</v>
          </cell>
          <cell r="C4072" t="str">
            <v>Nov</v>
          </cell>
          <cell r="D4072">
            <v>13</v>
          </cell>
          <cell r="F4072">
            <v>0</v>
          </cell>
          <cell r="G4072">
            <v>0</v>
          </cell>
          <cell r="H4072">
            <v>104</v>
          </cell>
          <cell r="I4072">
            <v>0.20599999999999999</v>
          </cell>
          <cell r="J4072">
            <v>0</v>
          </cell>
          <cell r="L4072">
            <v>0</v>
          </cell>
          <cell r="M4072">
            <v>0</v>
          </cell>
          <cell r="N4072">
            <v>0</v>
          </cell>
          <cell r="P4072">
            <v>0</v>
          </cell>
        </row>
        <row r="4073">
          <cell r="A4073">
            <v>31365</v>
          </cell>
          <cell r="B4073">
            <v>1985</v>
          </cell>
          <cell r="C4073" t="str">
            <v>Nov</v>
          </cell>
          <cell r="D4073">
            <v>14</v>
          </cell>
          <cell r="F4073">
            <v>0</v>
          </cell>
          <cell r="G4073">
            <v>0</v>
          </cell>
          <cell r="H4073">
            <v>97</v>
          </cell>
          <cell r="I4073">
            <v>0.192</v>
          </cell>
          <cell r="J4073">
            <v>0</v>
          </cell>
          <cell r="L4073">
            <v>0</v>
          </cell>
          <cell r="M4073">
            <v>0</v>
          </cell>
          <cell r="N4073">
            <v>0</v>
          </cell>
          <cell r="P4073">
            <v>0</v>
          </cell>
        </row>
        <row r="4074">
          <cell r="A4074">
            <v>31366</v>
          </cell>
          <cell r="B4074">
            <v>1985</v>
          </cell>
          <cell r="C4074" t="str">
            <v>Nov</v>
          </cell>
          <cell r="D4074">
            <v>15</v>
          </cell>
          <cell r="F4074">
            <v>0</v>
          </cell>
          <cell r="G4074">
            <v>0</v>
          </cell>
          <cell r="H4074">
            <v>99</v>
          </cell>
          <cell r="I4074">
            <v>0.19600000000000001</v>
          </cell>
          <cell r="J4074">
            <v>0</v>
          </cell>
          <cell r="L4074">
            <v>0</v>
          </cell>
          <cell r="M4074">
            <v>0</v>
          </cell>
          <cell r="N4074">
            <v>0</v>
          </cell>
          <cell r="P4074">
            <v>0</v>
          </cell>
        </row>
        <row r="4075">
          <cell r="A4075">
            <v>31367</v>
          </cell>
          <cell r="B4075">
            <v>1985</v>
          </cell>
          <cell r="C4075" t="str">
            <v>Nov</v>
          </cell>
          <cell r="D4075">
            <v>16</v>
          </cell>
          <cell r="F4075">
            <v>0</v>
          </cell>
          <cell r="G4075">
            <v>0</v>
          </cell>
          <cell r="H4075">
            <v>101</v>
          </cell>
          <cell r="I4075">
            <v>0.2</v>
          </cell>
          <cell r="J4075">
            <v>0</v>
          </cell>
          <cell r="L4075">
            <v>0</v>
          </cell>
          <cell r="M4075">
            <v>0</v>
          </cell>
          <cell r="N4075">
            <v>0</v>
          </cell>
          <cell r="P4075">
            <v>0</v>
          </cell>
        </row>
        <row r="4076">
          <cell r="A4076">
            <v>31368</v>
          </cell>
          <cell r="B4076">
            <v>1985</v>
          </cell>
          <cell r="C4076" t="str">
            <v>Nov</v>
          </cell>
          <cell r="D4076">
            <v>17</v>
          </cell>
          <cell r="F4076">
            <v>0</v>
          </cell>
          <cell r="G4076">
            <v>0</v>
          </cell>
          <cell r="H4076">
            <v>102</v>
          </cell>
          <cell r="I4076">
            <v>0.20200000000000001</v>
          </cell>
          <cell r="J4076">
            <v>0</v>
          </cell>
          <cell r="L4076">
            <v>0</v>
          </cell>
          <cell r="M4076">
            <v>0</v>
          </cell>
          <cell r="N4076">
            <v>0</v>
          </cell>
          <cell r="P4076">
            <v>0</v>
          </cell>
        </row>
        <row r="4077">
          <cell r="A4077">
            <v>31369</v>
          </cell>
          <cell r="B4077">
            <v>1985</v>
          </cell>
          <cell r="C4077" t="str">
            <v>Nov</v>
          </cell>
          <cell r="D4077">
            <v>18</v>
          </cell>
          <cell r="F4077">
            <v>0</v>
          </cell>
          <cell r="G4077">
            <v>0</v>
          </cell>
          <cell r="H4077">
            <v>104</v>
          </cell>
          <cell r="I4077">
            <v>0.20599999999999999</v>
          </cell>
          <cell r="J4077">
            <v>0</v>
          </cell>
          <cell r="L4077">
            <v>0</v>
          </cell>
          <cell r="M4077">
            <v>0</v>
          </cell>
          <cell r="N4077">
            <v>0</v>
          </cell>
          <cell r="P4077">
            <v>0</v>
          </cell>
        </row>
        <row r="4078">
          <cell r="A4078">
            <v>31370</v>
          </cell>
          <cell r="B4078">
            <v>1985</v>
          </cell>
          <cell r="C4078" t="str">
            <v>Nov</v>
          </cell>
          <cell r="D4078">
            <v>19</v>
          </cell>
          <cell r="F4078">
            <v>0</v>
          </cell>
          <cell r="G4078">
            <v>0</v>
          </cell>
          <cell r="H4078">
            <v>101</v>
          </cell>
          <cell r="I4078">
            <v>0.2</v>
          </cell>
          <cell r="J4078">
            <v>0</v>
          </cell>
          <cell r="L4078">
            <v>0</v>
          </cell>
          <cell r="M4078">
            <v>0</v>
          </cell>
          <cell r="N4078">
            <v>0</v>
          </cell>
          <cell r="P4078">
            <v>0</v>
          </cell>
        </row>
        <row r="4079">
          <cell r="A4079">
            <v>31371</v>
          </cell>
          <cell r="B4079">
            <v>1985</v>
          </cell>
          <cell r="C4079" t="str">
            <v>Nov</v>
          </cell>
          <cell r="D4079">
            <v>20</v>
          </cell>
          <cell r="F4079">
            <v>0</v>
          </cell>
          <cell r="G4079">
            <v>0</v>
          </cell>
          <cell r="H4079">
            <v>98</v>
          </cell>
          <cell r="I4079">
            <v>0.19400000000000001</v>
          </cell>
          <cell r="J4079">
            <v>0</v>
          </cell>
          <cell r="L4079">
            <v>0</v>
          </cell>
          <cell r="M4079">
            <v>0</v>
          </cell>
          <cell r="N4079">
            <v>0</v>
          </cell>
          <cell r="P4079">
            <v>0</v>
          </cell>
        </row>
        <row r="4080">
          <cell r="A4080">
            <v>31372</v>
          </cell>
          <cell r="B4080">
            <v>1985</v>
          </cell>
          <cell r="C4080" t="str">
            <v>Nov</v>
          </cell>
          <cell r="D4080">
            <v>21</v>
          </cell>
          <cell r="F4080">
            <v>0</v>
          </cell>
          <cell r="G4080">
            <v>0</v>
          </cell>
          <cell r="H4080">
            <v>103</v>
          </cell>
          <cell r="I4080">
            <v>0.20399999999999999</v>
          </cell>
          <cell r="J4080">
            <v>0</v>
          </cell>
          <cell r="L4080">
            <v>0</v>
          </cell>
          <cell r="M4080">
            <v>0</v>
          </cell>
          <cell r="N4080">
            <v>0</v>
          </cell>
          <cell r="P4080">
            <v>0</v>
          </cell>
        </row>
        <row r="4081">
          <cell r="A4081">
            <v>31373</v>
          </cell>
          <cell r="B4081">
            <v>1985</v>
          </cell>
          <cell r="C4081" t="str">
            <v>Nov</v>
          </cell>
          <cell r="D4081">
            <v>22</v>
          </cell>
          <cell r="F4081">
            <v>0</v>
          </cell>
          <cell r="G4081">
            <v>0</v>
          </cell>
          <cell r="H4081">
            <v>102</v>
          </cell>
          <cell r="I4081">
            <v>0.20200000000000001</v>
          </cell>
          <cell r="J4081">
            <v>0</v>
          </cell>
          <cell r="L4081">
            <v>0</v>
          </cell>
          <cell r="M4081">
            <v>0</v>
          </cell>
          <cell r="N4081">
            <v>0</v>
          </cell>
          <cell r="P4081">
            <v>0</v>
          </cell>
        </row>
        <row r="4082">
          <cell r="A4082">
            <v>31374</v>
          </cell>
          <cell r="B4082">
            <v>1985</v>
          </cell>
          <cell r="C4082" t="str">
            <v>Nov</v>
          </cell>
          <cell r="D4082">
            <v>23</v>
          </cell>
          <cell r="F4082">
            <v>0</v>
          </cell>
          <cell r="G4082">
            <v>0</v>
          </cell>
          <cell r="H4082">
            <v>103</v>
          </cell>
          <cell r="I4082">
            <v>0.20399999999999999</v>
          </cell>
          <cell r="J4082">
            <v>0</v>
          </cell>
          <cell r="L4082">
            <v>0</v>
          </cell>
          <cell r="M4082">
            <v>0</v>
          </cell>
          <cell r="N4082">
            <v>0</v>
          </cell>
          <cell r="P4082">
            <v>0</v>
          </cell>
        </row>
        <row r="4083">
          <cell r="A4083">
            <v>31375</v>
          </cell>
          <cell r="B4083">
            <v>1985</v>
          </cell>
          <cell r="C4083" t="str">
            <v>Nov</v>
          </cell>
          <cell r="D4083">
            <v>24</v>
          </cell>
          <cell r="F4083">
            <v>0</v>
          </cell>
          <cell r="G4083">
            <v>0</v>
          </cell>
          <cell r="H4083">
            <v>99</v>
          </cell>
          <cell r="I4083">
            <v>0.19600000000000001</v>
          </cell>
          <cell r="J4083">
            <v>0</v>
          </cell>
          <cell r="L4083">
            <v>0</v>
          </cell>
          <cell r="M4083">
            <v>0</v>
          </cell>
          <cell r="N4083">
            <v>0</v>
          </cell>
          <cell r="P4083">
            <v>0</v>
          </cell>
        </row>
        <row r="4084">
          <cell r="A4084">
            <v>31376</v>
          </cell>
          <cell r="B4084">
            <v>1985</v>
          </cell>
          <cell r="C4084" t="str">
            <v>Nov</v>
          </cell>
          <cell r="D4084">
            <v>25</v>
          </cell>
          <cell r="F4084">
            <v>0</v>
          </cell>
          <cell r="G4084">
            <v>0</v>
          </cell>
          <cell r="H4084">
            <v>99</v>
          </cell>
          <cell r="I4084">
            <v>0.19600000000000001</v>
          </cell>
          <cell r="J4084">
            <v>0</v>
          </cell>
          <cell r="L4084">
            <v>0</v>
          </cell>
          <cell r="M4084">
            <v>0</v>
          </cell>
          <cell r="N4084">
            <v>0</v>
          </cell>
          <cell r="P4084">
            <v>0</v>
          </cell>
        </row>
        <row r="4085">
          <cell r="A4085">
            <v>31377</v>
          </cell>
          <cell r="B4085">
            <v>1985</v>
          </cell>
          <cell r="C4085" t="str">
            <v>Nov</v>
          </cell>
          <cell r="D4085">
            <v>26</v>
          </cell>
          <cell r="F4085">
            <v>0</v>
          </cell>
          <cell r="G4085">
            <v>0</v>
          </cell>
          <cell r="H4085">
            <v>99</v>
          </cell>
          <cell r="I4085">
            <v>0.19600000000000001</v>
          </cell>
          <cell r="J4085">
            <v>0</v>
          </cell>
          <cell r="L4085">
            <v>0</v>
          </cell>
          <cell r="M4085">
            <v>0</v>
          </cell>
          <cell r="N4085">
            <v>0</v>
          </cell>
          <cell r="P4085">
            <v>0</v>
          </cell>
        </row>
        <row r="4086">
          <cell r="A4086">
            <v>31378</v>
          </cell>
          <cell r="B4086">
            <v>1985</v>
          </cell>
          <cell r="C4086" t="str">
            <v>Nov</v>
          </cell>
          <cell r="D4086">
            <v>27</v>
          </cell>
          <cell r="F4086">
            <v>0</v>
          </cell>
          <cell r="G4086">
            <v>0</v>
          </cell>
          <cell r="H4086">
            <v>101</v>
          </cell>
          <cell r="I4086">
            <v>0.2</v>
          </cell>
          <cell r="J4086">
            <v>0</v>
          </cell>
          <cell r="L4086">
            <v>0</v>
          </cell>
          <cell r="M4086">
            <v>0</v>
          </cell>
          <cell r="N4086">
            <v>0</v>
          </cell>
          <cell r="P4086">
            <v>0</v>
          </cell>
        </row>
        <row r="4087">
          <cell r="A4087">
            <v>31379</v>
          </cell>
          <cell r="B4087">
            <v>1985</v>
          </cell>
          <cell r="C4087" t="str">
            <v>Nov</v>
          </cell>
          <cell r="D4087">
            <v>28</v>
          </cell>
          <cell r="F4087">
            <v>0</v>
          </cell>
          <cell r="G4087">
            <v>0</v>
          </cell>
          <cell r="H4087">
            <v>100</v>
          </cell>
          <cell r="I4087">
            <v>0.19800000000000001</v>
          </cell>
          <cell r="J4087">
            <v>0</v>
          </cell>
          <cell r="L4087">
            <v>0</v>
          </cell>
          <cell r="M4087">
            <v>0</v>
          </cell>
          <cell r="N4087">
            <v>0</v>
          </cell>
          <cell r="P4087">
            <v>0</v>
          </cell>
        </row>
        <row r="4088">
          <cell r="A4088">
            <v>31380</v>
          </cell>
          <cell r="B4088">
            <v>1985</v>
          </cell>
          <cell r="C4088" t="str">
            <v>Nov</v>
          </cell>
          <cell r="D4088">
            <v>29</v>
          </cell>
          <cell r="F4088">
            <v>0</v>
          </cell>
          <cell r="G4088">
            <v>0</v>
          </cell>
          <cell r="H4088">
            <v>98</v>
          </cell>
          <cell r="I4088">
            <v>0.19400000000000001</v>
          </cell>
          <cell r="J4088">
            <v>0</v>
          </cell>
          <cell r="L4088">
            <v>0</v>
          </cell>
          <cell r="M4088">
            <v>0</v>
          </cell>
          <cell r="N4088">
            <v>0</v>
          </cell>
          <cell r="P4088">
            <v>0</v>
          </cell>
        </row>
        <row r="4089">
          <cell r="A4089">
            <v>31381</v>
          </cell>
          <cell r="B4089">
            <v>1985</v>
          </cell>
          <cell r="C4089" t="str">
            <v>Nov</v>
          </cell>
          <cell r="D4089">
            <v>30</v>
          </cell>
          <cell r="F4089">
            <v>0</v>
          </cell>
          <cell r="G4089">
            <v>0</v>
          </cell>
          <cell r="H4089">
            <v>99</v>
          </cell>
          <cell r="I4089">
            <v>0.19600000000000001</v>
          </cell>
          <cell r="J4089">
            <v>0</v>
          </cell>
          <cell r="L4089">
            <v>0</v>
          </cell>
          <cell r="M4089">
            <v>0</v>
          </cell>
          <cell r="N4089">
            <v>0</v>
          </cell>
          <cell r="P4089">
            <v>0</v>
          </cell>
        </row>
        <row r="4090">
          <cell r="A4090">
            <v>31382</v>
          </cell>
          <cell r="B4090">
            <v>1985</v>
          </cell>
          <cell r="C4090" t="str">
            <v>Dec</v>
          </cell>
          <cell r="D4090">
            <v>1</v>
          </cell>
          <cell r="F4090">
            <v>0</v>
          </cell>
          <cell r="G4090">
            <v>0</v>
          </cell>
          <cell r="H4090">
            <v>101</v>
          </cell>
          <cell r="I4090">
            <v>0.2</v>
          </cell>
          <cell r="J4090">
            <v>0</v>
          </cell>
          <cell r="L4090">
            <v>0</v>
          </cell>
          <cell r="M4090">
            <v>0</v>
          </cell>
          <cell r="N4090">
            <v>0</v>
          </cell>
          <cell r="P4090">
            <v>0</v>
          </cell>
        </row>
        <row r="4091">
          <cell r="A4091">
            <v>31383</v>
          </cell>
          <cell r="B4091">
            <v>1985</v>
          </cell>
          <cell r="C4091" t="str">
            <v>Dec</v>
          </cell>
          <cell r="D4091">
            <v>2</v>
          </cell>
          <cell r="F4091">
            <v>0</v>
          </cell>
          <cell r="G4091">
            <v>0</v>
          </cell>
          <cell r="H4091">
            <v>108</v>
          </cell>
          <cell r="I4091">
            <v>0.214</v>
          </cell>
          <cell r="J4091">
            <v>0</v>
          </cell>
          <cell r="L4091">
            <v>0</v>
          </cell>
          <cell r="M4091">
            <v>0</v>
          </cell>
          <cell r="N4091">
            <v>0</v>
          </cell>
          <cell r="P4091">
            <v>0</v>
          </cell>
        </row>
        <row r="4092">
          <cell r="A4092">
            <v>31384</v>
          </cell>
          <cell r="B4092">
            <v>1985</v>
          </cell>
          <cell r="C4092" t="str">
            <v>Dec</v>
          </cell>
          <cell r="D4092">
            <v>3</v>
          </cell>
          <cell r="F4092">
            <v>0</v>
          </cell>
          <cell r="G4092">
            <v>0</v>
          </cell>
          <cell r="H4092">
            <v>109</v>
          </cell>
          <cell r="I4092">
            <v>0.216</v>
          </cell>
          <cell r="J4092">
            <v>0</v>
          </cell>
          <cell r="L4092">
            <v>0</v>
          </cell>
          <cell r="M4092">
            <v>0</v>
          </cell>
          <cell r="N4092">
            <v>0</v>
          </cell>
          <cell r="P4092">
            <v>0</v>
          </cell>
        </row>
        <row r="4093">
          <cell r="A4093">
            <v>31385</v>
          </cell>
          <cell r="B4093">
            <v>1985</v>
          </cell>
          <cell r="C4093" t="str">
            <v>Dec</v>
          </cell>
          <cell r="D4093">
            <v>4</v>
          </cell>
          <cell r="F4093">
            <v>0</v>
          </cell>
          <cell r="G4093">
            <v>0</v>
          </cell>
          <cell r="H4093">
            <v>135</v>
          </cell>
          <cell r="I4093">
            <v>0.26800000000000002</v>
          </cell>
          <cell r="J4093">
            <v>0</v>
          </cell>
          <cell r="L4093">
            <v>0</v>
          </cell>
          <cell r="M4093">
            <v>0</v>
          </cell>
          <cell r="N4093">
            <v>0</v>
          </cell>
          <cell r="P4093">
            <v>0</v>
          </cell>
        </row>
        <row r="4094">
          <cell r="A4094">
            <v>31386</v>
          </cell>
          <cell r="B4094">
            <v>1985</v>
          </cell>
          <cell r="C4094" t="str">
            <v>Dec</v>
          </cell>
          <cell r="D4094">
            <v>5</v>
          </cell>
          <cell r="F4094">
            <v>0</v>
          </cell>
          <cell r="G4094">
            <v>0</v>
          </cell>
          <cell r="H4094">
            <v>163</v>
          </cell>
          <cell r="I4094">
            <v>0.32300000000000001</v>
          </cell>
          <cell r="J4094">
            <v>0</v>
          </cell>
          <cell r="L4094">
            <v>0</v>
          </cell>
          <cell r="M4094">
            <v>0</v>
          </cell>
          <cell r="N4094">
            <v>0</v>
          </cell>
          <cell r="P4094">
            <v>0</v>
          </cell>
        </row>
        <row r="4095">
          <cell r="A4095">
            <v>31387</v>
          </cell>
          <cell r="B4095">
            <v>1985</v>
          </cell>
          <cell r="C4095" t="str">
            <v>Dec</v>
          </cell>
          <cell r="D4095">
            <v>6</v>
          </cell>
          <cell r="F4095">
            <v>0</v>
          </cell>
          <cell r="G4095">
            <v>0</v>
          </cell>
          <cell r="H4095">
            <v>173</v>
          </cell>
          <cell r="I4095">
            <v>0.34300000000000003</v>
          </cell>
          <cell r="J4095">
            <v>0</v>
          </cell>
          <cell r="L4095">
            <v>0</v>
          </cell>
          <cell r="M4095">
            <v>0</v>
          </cell>
          <cell r="N4095">
            <v>0</v>
          </cell>
          <cell r="P4095">
            <v>0</v>
          </cell>
        </row>
        <row r="4096">
          <cell r="A4096">
            <v>31388</v>
          </cell>
          <cell r="B4096">
            <v>1985</v>
          </cell>
          <cell r="C4096" t="str">
            <v>Dec</v>
          </cell>
          <cell r="D4096">
            <v>7</v>
          </cell>
          <cell r="F4096">
            <v>0</v>
          </cell>
          <cell r="G4096">
            <v>0</v>
          </cell>
          <cell r="H4096">
            <v>170</v>
          </cell>
          <cell r="I4096">
            <v>0.33700000000000002</v>
          </cell>
          <cell r="J4096">
            <v>0</v>
          </cell>
          <cell r="L4096">
            <v>0</v>
          </cell>
          <cell r="M4096">
            <v>0</v>
          </cell>
          <cell r="N4096">
            <v>0</v>
          </cell>
          <cell r="P4096">
            <v>0</v>
          </cell>
        </row>
        <row r="4097">
          <cell r="A4097">
            <v>31389</v>
          </cell>
          <cell r="B4097">
            <v>1985</v>
          </cell>
          <cell r="C4097" t="str">
            <v>Dec</v>
          </cell>
          <cell r="D4097">
            <v>8</v>
          </cell>
          <cell r="F4097">
            <v>0</v>
          </cell>
          <cell r="G4097">
            <v>0</v>
          </cell>
          <cell r="H4097">
            <v>191</v>
          </cell>
          <cell r="I4097">
            <v>0.379</v>
          </cell>
          <cell r="J4097">
            <v>0</v>
          </cell>
          <cell r="L4097">
            <v>0</v>
          </cell>
          <cell r="M4097">
            <v>0</v>
          </cell>
          <cell r="N4097">
            <v>0</v>
          </cell>
          <cell r="P4097">
            <v>0</v>
          </cell>
        </row>
        <row r="4098">
          <cell r="A4098">
            <v>31390</v>
          </cell>
          <cell r="B4098">
            <v>1985</v>
          </cell>
          <cell r="C4098" t="str">
            <v>Dec</v>
          </cell>
          <cell r="D4098">
            <v>9</v>
          </cell>
          <cell r="F4098">
            <v>0</v>
          </cell>
          <cell r="G4098">
            <v>0</v>
          </cell>
          <cell r="H4098">
            <v>191</v>
          </cell>
          <cell r="I4098">
            <v>0.379</v>
          </cell>
          <cell r="J4098">
            <v>0</v>
          </cell>
          <cell r="L4098">
            <v>0</v>
          </cell>
          <cell r="M4098">
            <v>0</v>
          </cell>
          <cell r="N4098">
            <v>0</v>
          </cell>
          <cell r="P4098">
            <v>0</v>
          </cell>
        </row>
        <row r="4099">
          <cell r="A4099">
            <v>31391</v>
          </cell>
          <cell r="B4099">
            <v>1985</v>
          </cell>
          <cell r="C4099" t="str">
            <v>Dec</v>
          </cell>
          <cell r="D4099">
            <v>10</v>
          </cell>
          <cell r="F4099">
            <v>0</v>
          </cell>
          <cell r="G4099">
            <v>0</v>
          </cell>
          <cell r="H4099">
            <v>156</v>
          </cell>
          <cell r="I4099">
            <v>0.309</v>
          </cell>
          <cell r="J4099">
            <v>0</v>
          </cell>
          <cell r="L4099">
            <v>0</v>
          </cell>
          <cell r="M4099">
            <v>0</v>
          </cell>
          <cell r="N4099">
            <v>0</v>
          </cell>
          <cell r="P4099">
            <v>0</v>
          </cell>
        </row>
        <row r="4100">
          <cell r="A4100">
            <v>31392</v>
          </cell>
          <cell r="B4100">
            <v>1985</v>
          </cell>
          <cell r="C4100" t="str">
            <v>Dec</v>
          </cell>
          <cell r="D4100">
            <v>11</v>
          </cell>
          <cell r="F4100">
            <v>0</v>
          </cell>
          <cell r="G4100">
            <v>0</v>
          </cell>
          <cell r="H4100">
            <v>115</v>
          </cell>
          <cell r="I4100">
            <v>0.22800000000000001</v>
          </cell>
          <cell r="J4100">
            <v>0</v>
          </cell>
          <cell r="L4100">
            <v>0</v>
          </cell>
          <cell r="M4100">
            <v>0</v>
          </cell>
          <cell r="N4100">
            <v>0</v>
          </cell>
          <cell r="P4100">
            <v>0</v>
          </cell>
        </row>
        <row r="4101">
          <cell r="A4101">
            <v>31393</v>
          </cell>
          <cell r="B4101">
            <v>1985</v>
          </cell>
          <cell r="C4101" t="str">
            <v>Dec</v>
          </cell>
          <cell r="D4101">
            <v>12</v>
          </cell>
          <cell r="F4101">
            <v>0</v>
          </cell>
          <cell r="G4101">
            <v>0</v>
          </cell>
          <cell r="H4101">
            <v>107</v>
          </cell>
          <cell r="I4101">
            <v>0.21199999999999999</v>
          </cell>
          <cell r="J4101">
            <v>0</v>
          </cell>
          <cell r="L4101">
            <v>0</v>
          </cell>
          <cell r="M4101">
            <v>0</v>
          </cell>
          <cell r="N4101">
            <v>0</v>
          </cell>
          <cell r="P4101">
            <v>0</v>
          </cell>
        </row>
        <row r="4102">
          <cell r="A4102">
            <v>31394</v>
          </cell>
          <cell r="B4102">
            <v>1985</v>
          </cell>
          <cell r="C4102" t="str">
            <v>Dec</v>
          </cell>
          <cell r="D4102">
            <v>13</v>
          </cell>
          <cell r="F4102">
            <v>0</v>
          </cell>
          <cell r="G4102">
            <v>0</v>
          </cell>
          <cell r="H4102">
            <v>110</v>
          </cell>
          <cell r="I4102">
            <v>0.218</v>
          </cell>
          <cell r="J4102">
            <v>0</v>
          </cell>
          <cell r="L4102">
            <v>0</v>
          </cell>
          <cell r="M4102">
            <v>0</v>
          </cell>
          <cell r="N4102">
            <v>0</v>
          </cell>
          <cell r="P4102">
            <v>0</v>
          </cell>
        </row>
        <row r="4103">
          <cell r="A4103">
            <v>31395</v>
          </cell>
          <cell r="B4103">
            <v>1985</v>
          </cell>
          <cell r="C4103" t="str">
            <v>Dec</v>
          </cell>
          <cell r="D4103">
            <v>14</v>
          </cell>
          <cell r="F4103">
            <v>0</v>
          </cell>
          <cell r="G4103">
            <v>0</v>
          </cell>
          <cell r="H4103">
            <v>109</v>
          </cell>
          <cell r="I4103">
            <v>0.216</v>
          </cell>
          <cell r="J4103">
            <v>0</v>
          </cell>
          <cell r="L4103">
            <v>0</v>
          </cell>
          <cell r="M4103">
            <v>0</v>
          </cell>
          <cell r="N4103">
            <v>0</v>
          </cell>
          <cell r="P4103">
            <v>0</v>
          </cell>
        </row>
        <row r="4104">
          <cell r="A4104">
            <v>31396</v>
          </cell>
          <cell r="B4104">
            <v>1985</v>
          </cell>
          <cell r="C4104" t="str">
            <v>Dec</v>
          </cell>
          <cell r="D4104">
            <v>15</v>
          </cell>
          <cell r="F4104">
            <v>0</v>
          </cell>
          <cell r="G4104">
            <v>0</v>
          </cell>
          <cell r="H4104">
            <v>110</v>
          </cell>
          <cell r="I4104">
            <v>0.218</v>
          </cell>
          <cell r="J4104">
            <v>0</v>
          </cell>
          <cell r="L4104">
            <v>0</v>
          </cell>
          <cell r="M4104">
            <v>0</v>
          </cell>
          <cell r="N4104">
            <v>0</v>
          </cell>
          <cell r="P4104">
            <v>0</v>
          </cell>
        </row>
        <row r="4105">
          <cell r="A4105">
            <v>31397</v>
          </cell>
          <cell r="B4105">
            <v>1985</v>
          </cell>
          <cell r="C4105" t="str">
            <v>Dec</v>
          </cell>
          <cell r="D4105">
            <v>16</v>
          </cell>
          <cell r="F4105">
            <v>0</v>
          </cell>
          <cell r="G4105">
            <v>0</v>
          </cell>
          <cell r="H4105">
            <v>109</v>
          </cell>
          <cell r="I4105">
            <v>0.216</v>
          </cell>
          <cell r="J4105">
            <v>0</v>
          </cell>
          <cell r="L4105">
            <v>0</v>
          </cell>
          <cell r="M4105">
            <v>0</v>
          </cell>
          <cell r="N4105">
            <v>0</v>
          </cell>
          <cell r="P4105">
            <v>0</v>
          </cell>
        </row>
        <row r="4106">
          <cell r="A4106">
            <v>31398</v>
          </cell>
          <cell r="B4106">
            <v>1985</v>
          </cell>
          <cell r="C4106" t="str">
            <v>Dec</v>
          </cell>
          <cell r="D4106">
            <v>17</v>
          </cell>
          <cell r="F4106">
            <v>0</v>
          </cell>
          <cell r="G4106">
            <v>0</v>
          </cell>
          <cell r="H4106">
            <v>111</v>
          </cell>
          <cell r="I4106">
            <v>0.22</v>
          </cell>
          <cell r="J4106">
            <v>0</v>
          </cell>
          <cell r="L4106">
            <v>0</v>
          </cell>
          <cell r="M4106">
            <v>0</v>
          </cell>
          <cell r="N4106">
            <v>0</v>
          </cell>
          <cell r="P4106">
            <v>0</v>
          </cell>
        </row>
        <row r="4107">
          <cell r="A4107">
            <v>31399</v>
          </cell>
          <cell r="B4107">
            <v>1985</v>
          </cell>
          <cell r="C4107" t="str">
            <v>Dec</v>
          </cell>
          <cell r="D4107">
            <v>18</v>
          </cell>
          <cell r="F4107">
            <v>0</v>
          </cell>
          <cell r="G4107">
            <v>0</v>
          </cell>
          <cell r="H4107">
            <v>61</v>
          </cell>
          <cell r="I4107">
            <v>0.121</v>
          </cell>
          <cell r="J4107">
            <v>0</v>
          </cell>
          <cell r="L4107">
            <v>0</v>
          </cell>
          <cell r="M4107">
            <v>0</v>
          </cell>
          <cell r="N4107">
            <v>0</v>
          </cell>
          <cell r="P4107">
            <v>0</v>
          </cell>
        </row>
        <row r="4108">
          <cell r="A4108">
            <v>31400</v>
          </cell>
          <cell r="B4108">
            <v>1985</v>
          </cell>
          <cell r="C4108" t="str">
            <v>Dec</v>
          </cell>
          <cell r="D4108">
            <v>19</v>
          </cell>
          <cell r="F4108">
            <v>0</v>
          </cell>
          <cell r="G4108">
            <v>0</v>
          </cell>
          <cell r="H4108">
            <v>96</v>
          </cell>
          <cell r="I4108">
            <v>0.19</v>
          </cell>
          <cell r="J4108">
            <v>0</v>
          </cell>
          <cell r="L4108">
            <v>0</v>
          </cell>
          <cell r="M4108">
            <v>0</v>
          </cell>
          <cell r="N4108">
            <v>0</v>
          </cell>
          <cell r="P4108">
            <v>0</v>
          </cell>
        </row>
        <row r="4109">
          <cell r="A4109">
            <v>31401</v>
          </cell>
          <cell r="B4109">
            <v>1985</v>
          </cell>
          <cell r="C4109" t="str">
            <v>Dec</v>
          </cell>
          <cell r="D4109">
            <v>20</v>
          </cell>
          <cell r="F4109">
            <v>0</v>
          </cell>
          <cell r="G4109">
            <v>0</v>
          </cell>
          <cell r="H4109">
            <v>95</v>
          </cell>
          <cell r="I4109">
            <v>0.188</v>
          </cell>
          <cell r="J4109">
            <v>0</v>
          </cell>
          <cell r="L4109">
            <v>0</v>
          </cell>
          <cell r="M4109">
            <v>0</v>
          </cell>
          <cell r="N4109">
            <v>0</v>
          </cell>
          <cell r="P4109">
            <v>0</v>
          </cell>
        </row>
        <row r="4110">
          <cell r="A4110">
            <v>31402</v>
          </cell>
          <cell r="B4110">
            <v>1985</v>
          </cell>
          <cell r="C4110" t="str">
            <v>Dec</v>
          </cell>
          <cell r="D4110">
            <v>21</v>
          </cell>
          <cell r="F4110">
            <v>0</v>
          </cell>
          <cell r="G4110">
            <v>0</v>
          </cell>
          <cell r="H4110">
            <v>99</v>
          </cell>
          <cell r="I4110">
            <v>0.19600000000000001</v>
          </cell>
          <cell r="J4110">
            <v>0</v>
          </cell>
          <cell r="L4110">
            <v>0</v>
          </cell>
          <cell r="M4110">
            <v>0</v>
          </cell>
          <cell r="N4110">
            <v>0</v>
          </cell>
          <cell r="P4110">
            <v>0</v>
          </cell>
        </row>
        <row r="4111">
          <cell r="A4111">
            <v>31403</v>
          </cell>
          <cell r="B4111">
            <v>1985</v>
          </cell>
          <cell r="C4111" t="str">
            <v>Dec</v>
          </cell>
          <cell r="D4111">
            <v>22</v>
          </cell>
          <cell r="F4111">
            <v>0</v>
          </cell>
          <cell r="G4111">
            <v>0</v>
          </cell>
          <cell r="H4111">
            <v>92</v>
          </cell>
          <cell r="I4111">
            <v>0.182</v>
          </cell>
          <cell r="J4111">
            <v>0</v>
          </cell>
          <cell r="L4111">
            <v>0</v>
          </cell>
          <cell r="M4111">
            <v>0</v>
          </cell>
          <cell r="N4111">
            <v>0</v>
          </cell>
          <cell r="P4111">
            <v>0</v>
          </cell>
        </row>
        <row r="4112">
          <cell r="A4112">
            <v>31404</v>
          </cell>
          <cell r="B4112">
            <v>1985</v>
          </cell>
          <cell r="C4112" t="str">
            <v>Dec</v>
          </cell>
          <cell r="D4112">
            <v>23</v>
          </cell>
          <cell r="F4112">
            <v>0</v>
          </cell>
          <cell r="G4112">
            <v>0</v>
          </cell>
          <cell r="H4112">
            <v>87</v>
          </cell>
          <cell r="I4112">
            <v>0.17299999999999999</v>
          </cell>
          <cell r="J4112">
            <v>0</v>
          </cell>
          <cell r="L4112">
            <v>0</v>
          </cell>
          <cell r="M4112">
            <v>0</v>
          </cell>
          <cell r="N4112">
            <v>0</v>
          </cell>
          <cell r="P4112">
            <v>0</v>
          </cell>
        </row>
        <row r="4113">
          <cell r="A4113">
            <v>31405</v>
          </cell>
          <cell r="B4113">
            <v>1985</v>
          </cell>
          <cell r="C4113" t="str">
            <v>Dec</v>
          </cell>
          <cell r="D4113">
            <v>24</v>
          </cell>
          <cell r="F4113">
            <v>0</v>
          </cell>
          <cell r="G4113">
            <v>0</v>
          </cell>
          <cell r="H4113">
            <v>90</v>
          </cell>
          <cell r="I4113">
            <v>0.17899999999999999</v>
          </cell>
          <cell r="J4113">
            <v>0</v>
          </cell>
          <cell r="L4113">
            <v>0</v>
          </cell>
          <cell r="M4113">
            <v>0</v>
          </cell>
          <cell r="N4113">
            <v>0</v>
          </cell>
          <cell r="P4113">
            <v>0</v>
          </cell>
        </row>
        <row r="4114">
          <cell r="A4114">
            <v>31406</v>
          </cell>
          <cell r="B4114">
            <v>1985</v>
          </cell>
          <cell r="C4114" t="str">
            <v>Dec</v>
          </cell>
          <cell r="D4114">
            <v>25</v>
          </cell>
          <cell r="F4114">
            <v>0</v>
          </cell>
          <cell r="G4114">
            <v>0</v>
          </cell>
          <cell r="H4114">
            <v>79</v>
          </cell>
          <cell r="I4114">
            <v>0.157</v>
          </cell>
          <cell r="J4114">
            <v>0</v>
          </cell>
          <cell r="L4114">
            <v>0</v>
          </cell>
          <cell r="M4114">
            <v>0</v>
          </cell>
          <cell r="N4114">
            <v>0</v>
          </cell>
          <cell r="P4114">
            <v>0</v>
          </cell>
        </row>
        <row r="4115">
          <cell r="A4115">
            <v>31407</v>
          </cell>
          <cell r="B4115">
            <v>1985</v>
          </cell>
          <cell r="C4115" t="str">
            <v>Dec</v>
          </cell>
          <cell r="D4115">
            <v>26</v>
          </cell>
          <cell r="F4115">
            <v>0</v>
          </cell>
          <cell r="G4115">
            <v>0</v>
          </cell>
          <cell r="H4115">
            <v>78</v>
          </cell>
          <cell r="I4115">
            <v>0.155</v>
          </cell>
          <cell r="J4115">
            <v>0</v>
          </cell>
          <cell r="L4115">
            <v>0</v>
          </cell>
          <cell r="M4115">
            <v>0</v>
          </cell>
          <cell r="N4115">
            <v>0</v>
          </cell>
          <cell r="P4115">
            <v>0</v>
          </cell>
        </row>
        <row r="4116">
          <cell r="A4116">
            <v>31408</v>
          </cell>
          <cell r="B4116">
            <v>1985</v>
          </cell>
          <cell r="C4116" t="str">
            <v>Dec</v>
          </cell>
          <cell r="D4116">
            <v>27</v>
          </cell>
          <cell r="F4116">
            <v>0</v>
          </cell>
          <cell r="G4116">
            <v>0</v>
          </cell>
          <cell r="H4116">
            <v>76</v>
          </cell>
          <cell r="I4116">
            <v>0.151</v>
          </cell>
          <cell r="J4116">
            <v>0</v>
          </cell>
          <cell r="L4116">
            <v>0</v>
          </cell>
          <cell r="M4116">
            <v>0</v>
          </cell>
          <cell r="N4116">
            <v>0</v>
          </cell>
          <cell r="P4116">
            <v>0</v>
          </cell>
        </row>
        <row r="4117">
          <cell r="A4117">
            <v>31409</v>
          </cell>
          <cell r="B4117">
            <v>1985</v>
          </cell>
          <cell r="C4117" t="str">
            <v>Dec</v>
          </cell>
          <cell r="D4117">
            <v>28</v>
          </cell>
          <cell r="F4117">
            <v>0</v>
          </cell>
          <cell r="G4117">
            <v>0</v>
          </cell>
          <cell r="H4117">
            <v>79</v>
          </cell>
          <cell r="I4117">
            <v>0.157</v>
          </cell>
          <cell r="J4117">
            <v>0</v>
          </cell>
          <cell r="L4117">
            <v>0</v>
          </cell>
          <cell r="M4117">
            <v>0</v>
          </cell>
          <cell r="N4117">
            <v>0</v>
          </cell>
          <cell r="P4117">
            <v>0</v>
          </cell>
        </row>
        <row r="4118">
          <cell r="A4118">
            <v>31410</v>
          </cell>
          <cell r="B4118">
            <v>1985</v>
          </cell>
          <cell r="C4118" t="str">
            <v>Dec</v>
          </cell>
          <cell r="D4118">
            <v>29</v>
          </cell>
          <cell r="F4118">
            <v>0</v>
          </cell>
          <cell r="G4118">
            <v>0</v>
          </cell>
          <cell r="H4118">
            <v>80</v>
          </cell>
          <cell r="I4118">
            <v>0.159</v>
          </cell>
          <cell r="J4118">
            <v>0</v>
          </cell>
          <cell r="L4118">
            <v>0</v>
          </cell>
          <cell r="M4118">
            <v>0</v>
          </cell>
          <cell r="N4118">
            <v>0</v>
          </cell>
          <cell r="P4118">
            <v>0</v>
          </cell>
        </row>
        <row r="4119">
          <cell r="A4119">
            <v>31411</v>
          </cell>
          <cell r="B4119">
            <v>1985</v>
          </cell>
          <cell r="C4119" t="str">
            <v>Dec</v>
          </cell>
          <cell r="D4119">
            <v>30</v>
          </cell>
          <cell r="F4119">
            <v>0</v>
          </cell>
          <cell r="G4119">
            <v>0</v>
          </cell>
          <cell r="H4119">
            <v>79</v>
          </cell>
          <cell r="I4119">
            <v>0.157</v>
          </cell>
          <cell r="J4119">
            <v>0</v>
          </cell>
          <cell r="L4119">
            <v>0</v>
          </cell>
          <cell r="M4119">
            <v>0</v>
          </cell>
          <cell r="N4119">
            <v>0</v>
          </cell>
          <cell r="P4119">
            <v>0</v>
          </cell>
        </row>
        <row r="4120">
          <cell r="A4120">
            <v>31412</v>
          </cell>
          <cell r="B4120">
            <v>1985</v>
          </cell>
          <cell r="C4120" t="str">
            <v>Dec</v>
          </cell>
          <cell r="D4120">
            <v>31</v>
          </cell>
          <cell r="F4120">
            <v>0</v>
          </cell>
          <cell r="G4120">
            <v>0</v>
          </cell>
          <cell r="H4120">
            <v>80</v>
          </cell>
          <cell r="I4120">
            <v>0.159</v>
          </cell>
          <cell r="J4120">
            <v>0</v>
          </cell>
          <cell r="L4120">
            <v>0</v>
          </cell>
          <cell r="M4120">
            <v>0</v>
          </cell>
          <cell r="N4120">
            <v>0</v>
          </cell>
          <cell r="P4120">
            <v>0</v>
          </cell>
        </row>
        <row r="4121">
          <cell r="A4121">
            <v>31413</v>
          </cell>
          <cell r="B4121">
            <v>1986</v>
          </cell>
          <cell r="C4121" t="str">
            <v>Jan</v>
          </cell>
          <cell r="D4121">
            <v>1</v>
          </cell>
          <cell r="F4121">
            <v>0</v>
          </cell>
          <cell r="G4121">
            <v>0</v>
          </cell>
          <cell r="H4121">
            <v>84</v>
          </cell>
          <cell r="I4121">
            <v>0.16700000000000001</v>
          </cell>
          <cell r="J4121">
            <v>0</v>
          </cell>
          <cell r="L4121">
            <v>0</v>
          </cell>
          <cell r="M4121">
            <v>0</v>
          </cell>
          <cell r="N4121">
            <v>0</v>
          </cell>
          <cell r="P4121">
            <v>0</v>
          </cell>
        </row>
        <row r="4122">
          <cell r="A4122">
            <v>31414</v>
          </cell>
          <cell r="B4122">
            <v>1986</v>
          </cell>
          <cell r="C4122" t="str">
            <v>Jan</v>
          </cell>
          <cell r="D4122">
            <v>2</v>
          </cell>
          <cell r="F4122">
            <v>0</v>
          </cell>
          <cell r="G4122">
            <v>0</v>
          </cell>
          <cell r="H4122">
            <v>107</v>
          </cell>
          <cell r="I4122">
            <v>0.21199999999999999</v>
          </cell>
          <cell r="J4122">
            <v>0</v>
          </cell>
          <cell r="L4122">
            <v>0</v>
          </cell>
          <cell r="M4122">
            <v>0</v>
          </cell>
          <cell r="N4122">
            <v>0</v>
          </cell>
          <cell r="P4122">
            <v>0</v>
          </cell>
        </row>
        <row r="4123">
          <cell r="A4123">
            <v>31415</v>
          </cell>
          <cell r="B4123">
            <v>1986</v>
          </cell>
          <cell r="C4123" t="str">
            <v>Jan</v>
          </cell>
          <cell r="D4123">
            <v>3</v>
          </cell>
          <cell r="F4123">
            <v>0</v>
          </cell>
          <cell r="G4123">
            <v>0</v>
          </cell>
          <cell r="H4123">
            <v>129</v>
          </cell>
          <cell r="I4123">
            <v>0.25600000000000001</v>
          </cell>
          <cell r="J4123">
            <v>0</v>
          </cell>
          <cell r="L4123">
            <v>0</v>
          </cell>
          <cell r="M4123">
            <v>0</v>
          </cell>
          <cell r="N4123">
            <v>0</v>
          </cell>
          <cell r="P4123">
            <v>0</v>
          </cell>
        </row>
        <row r="4124">
          <cell r="A4124">
            <v>31416</v>
          </cell>
          <cell r="B4124">
            <v>1986</v>
          </cell>
          <cell r="C4124" t="str">
            <v>Jan</v>
          </cell>
          <cell r="D4124">
            <v>4</v>
          </cell>
          <cell r="F4124">
            <v>0</v>
          </cell>
          <cell r="G4124">
            <v>0</v>
          </cell>
          <cell r="H4124">
            <v>153</v>
          </cell>
          <cell r="I4124">
            <v>0.30299999999999999</v>
          </cell>
          <cell r="J4124">
            <v>0</v>
          </cell>
          <cell r="L4124">
            <v>0</v>
          </cell>
          <cell r="M4124">
            <v>0</v>
          </cell>
          <cell r="N4124">
            <v>0</v>
          </cell>
          <cell r="P4124">
            <v>0</v>
          </cell>
        </row>
        <row r="4125">
          <cell r="A4125">
            <v>31417</v>
          </cell>
          <cell r="B4125">
            <v>1986</v>
          </cell>
          <cell r="C4125" t="str">
            <v>Jan</v>
          </cell>
          <cell r="D4125">
            <v>5</v>
          </cell>
          <cell r="F4125">
            <v>0</v>
          </cell>
          <cell r="G4125">
            <v>0</v>
          </cell>
          <cell r="H4125">
            <v>154</v>
          </cell>
          <cell r="I4125">
            <v>0.30499999999999999</v>
          </cell>
          <cell r="J4125">
            <v>0</v>
          </cell>
          <cell r="L4125">
            <v>0</v>
          </cell>
          <cell r="M4125">
            <v>0</v>
          </cell>
          <cell r="N4125">
            <v>0</v>
          </cell>
          <cell r="P4125">
            <v>0</v>
          </cell>
        </row>
        <row r="4126">
          <cell r="A4126">
            <v>31418</v>
          </cell>
          <cell r="B4126">
            <v>1986</v>
          </cell>
          <cell r="C4126" t="str">
            <v>Jan</v>
          </cell>
          <cell r="D4126">
            <v>6</v>
          </cell>
          <cell r="F4126">
            <v>0</v>
          </cell>
          <cell r="G4126">
            <v>0</v>
          </cell>
          <cell r="H4126">
            <v>174</v>
          </cell>
          <cell r="I4126">
            <v>0.34499999999999997</v>
          </cell>
          <cell r="J4126">
            <v>0</v>
          </cell>
          <cell r="L4126">
            <v>0</v>
          </cell>
          <cell r="M4126">
            <v>0</v>
          </cell>
          <cell r="N4126">
            <v>0</v>
          </cell>
          <cell r="P4126">
            <v>0</v>
          </cell>
        </row>
        <row r="4127">
          <cell r="A4127">
            <v>31419</v>
          </cell>
          <cell r="B4127">
            <v>1986</v>
          </cell>
          <cell r="C4127" t="str">
            <v>Jan</v>
          </cell>
          <cell r="D4127">
            <v>7</v>
          </cell>
          <cell r="F4127">
            <v>0</v>
          </cell>
          <cell r="G4127">
            <v>0</v>
          </cell>
          <cell r="H4127">
            <v>185</v>
          </cell>
          <cell r="I4127">
            <v>0.36699999999999999</v>
          </cell>
          <cell r="J4127">
            <v>0</v>
          </cell>
          <cell r="L4127">
            <v>0</v>
          </cell>
          <cell r="M4127">
            <v>0</v>
          </cell>
          <cell r="N4127">
            <v>0</v>
          </cell>
          <cell r="P4127">
            <v>0</v>
          </cell>
        </row>
        <row r="4128">
          <cell r="A4128">
            <v>31420</v>
          </cell>
          <cell r="B4128">
            <v>1986</v>
          </cell>
          <cell r="C4128" t="str">
            <v>Jan</v>
          </cell>
          <cell r="D4128">
            <v>8</v>
          </cell>
          <cell r="F4128">
            <v>0</v>
          </cell>
          <cell r="G4128">
            <v>0</v>
          </cell>
          <cell r="H4128">
            <v>167</v>
          </cell>
          <cell r="I4128">
            <v>0.33100000000000002</v>
          </cell>
          <cell r="J4128">
            <v>0</v>
          </cell>
          <cell r="L4128">
            <v>0</v>
          </cell>
          <cell r="M4128">
            <v>0</v>
          </cell>
          <cell r="N4128">
            <v>0</v>
          </cell>
          <cell r="P4128">
            <v>0</v>
          </cell>
        </row>
        <row r="4129">
          <cell r="A4129">
            <v>31421</v>
          </cell>
          <cell r="B4129">
            <v>1986</v>
          </cell>
          <cell r="C4129" t="str">
            <v>Jan</v>
          </cell>
          <cell r="D4129">
            <v>9</v>
          </cell>
          <cell r="F4129">
            <v>0</v>
          </cell>
          <cell r="G4129">
            <v>0</v>
          </cell>
          <cell r="H4129">
            <v>153</v>
          </cell>
          <cell r="I4129">
            <v>0.30299999999999999</v>
          </cell>
          <cell r="J4129">
            <v>0</v>
          </cell>
          <cell r="L4129">
            <v>0</v>
          </cell>
          <cell r="M4129">
            <v>0</v>
          </cell>
          <cell r="N4129">
            <v>0</v>
          </cell>
          <cell r="P4129">
            <v>0</v>
          </cell>
        </row>
        <row r="4130">
          <cell r="A4130">
            <v>31422</v>
          </cell>
          <cell r="B4130">
            <v>1986</v>
          </cell>
          <cell r="C4130" t="str">
            <v>Jan</v>
          </cell>
          <cell r="D4130">
            <v>10</v>
          </cell>
          <cell r="F4130">
            <v>0</v>
          </cell>
          <cell r="G4130">
            <v>0</v>
          </cell>
          <cell r="H4130">
            <v>146</v>
          </cell>
          <cell r="I4130">
            <v>0.28999999999999998</v>
          </cell>
          <cell r="J4130">
            <v>0</v>
          </cell>
          <cell r="L4130">
            <v>0</v>
          </cell>
          <cell r="M4130">
            <v>0</v>
          </cell>
          <cell r="N4130">
            <v>0</v>
          </cell>
          <cell r="P4130">
            <v>0</v>
          </cell>
        </row>
        <row r="4131">
          <cell r="A4131">
            <v>31423</v>
          </cell>
          <cell r="B4131">
            <v>1986</v>
          </cell>
          <cell r="C4131" t="str">
            <v>Jan</v>
          </cell>
          <cell r="D4131">
            <v>11</v>
          </cell>
          <cell r="F4131">
            <v>0</v>
          </cell>
          <cell r="G4131">
            <v>0</v>
          </cell>
          <cell r="H4131">
            <v>125</v>
          </cell>
          <cell r="I4131">
            <v>0.248</v>
          </cell>
          <cell r="J4131">
            <v>0</v>
          </cell>
          <cell r="L4131">
            <v>0</v>
          </cell>
          <cell r="M4131">
            <v>0</v>
          </cell>
          <cell r="N4131">
            <v>0</v>
          </cell>
          <cell r="P4131">
            <v>0</v>
          </cell>
        </row>
        <row r="4132">
          <cell r="A4132">
            <v>31424</v>
          </cell>
          <cell r="B4132">
            <v>1986</v>
          </cell>
          <cell r="C4132" t="str">
            <v>Jan</v>
          </cell>
          <cell r="D4132">
            <v>12</v>
          </cell>
          <cell r="F4132">
            <v>0</v>
          </cell>
          <cell r="G4132">
            <v>0</v>
          </cell>
          <cell r="H4132">
            <v>121</v>
          </cell>
          <cell r="I4132">
            <v>0.24</v>
          </cell>
          <cell r="J4132">
            <v>0</v>
          </cell>
          <cell r="L4132">
            <v>0</v>
          </cell>
          <cell r="M4132">
            <v>0</v>
          </cell>
          <cell r="N4132">
            <v>0</v>
          </cell>
          <cell r="P4132">
            <v>0</v>
          </cell>
        </row>
        <row r="4133">
          <cell r="A4133">
            <v>31425</v>
          </cell>
          <cell r="B4133">
            <v>1986</v>
          </cell>
          <cell r="C4133" t="str">
            <v>Jan</v>
          </cell>
          <cell r="D4133">
            <v>13</v>
          </cell>
          <cell r="F4133">
            <v>0</v>
          </cell>
          <cell r="G4133">
            <v>0</v>
          </cell>
          <cell r="H4133">
            <v>121</v>
          </cell>
          <cell r="I4133">
            <v>0.24</v>
          </cell>
          <cell r="J4133">
            <v>0</v>
          </cell>
          <cell r="L4133">
            <v>0</v>
          </cell>
          <cell r="M4133">
            <v>0</v>
          </cell>
          <cell r="N4133">
            <v>0</v>
          </cell>
          <cell r="P4133">
            <v>0</v>
          </cell>
        </row>
        <row r="4134">
          <cell r="A4134">
            <v>31426</v>
          </cell>
          <cell r="B4134">
            <v>1986</v>
          </cell>
          <cell r="C4134" t="str">
            <v>Jan</v>
          </cell>
          <cell r="D4134">
            <v>14</v>
          </cell>
          <cell r="F4134">
            <v>0</v>
          </cell>
          <cell r="G4134">
            <v>0</v>
          </cell>
          <cell r="H4134">
            <v>122</v>
          </cell>
          <cell r="I4134">
            <v>0.24199999999999999</v>
          </cell>
          <cell r="J4134">
            <v>0</v>
          </cell>
          <cell r="L4134">
            <v>0</v>
          </cell>
          <cell r="M4134">
            <v>0</v>
          </cell>
          <cell r="N4134">
            <v>0</v>
          </cell>
          <cell r="P4134">
            <v>0</v>
          </cell>
        </row>
        <row r="4135">
          <cell r="A4135">
            <v>31427</v>
          </cell>
          <cell r="B4135">
            <v>1986</v>
          </cell>
          <cell r="C4135" t="str">
            <v>Jan</v>
          </cell>
          <cell r="D4135">
            <v>15</v>
          </cell>
          <cell r="F4135">
            <v>0</v>
          </cell>
          <cell r="G4135">
            <v>0</v>
          </cell>
          <cell r="H4135">
            <v>121</v>
          </cell>
          <cell r="I4135">
            <v>0.24</v>
          </cell>
          <cell r="J4135">
            <v>0</v>
          </cell>
          <cell r="L4135">
            <v>0</v>
          </cell>
          <cell r="M4135">
            <v>0</v>
          </cell>
          <cell r="N4135">
            <v>0</v>
          </cell>
          <cell r="P4135">
            <v>0</v>
          </cell>
        </row>
        <row r="4136">
          <cell r="A4136">
            <v>31428</v>
          </cell>
          <cell r="B4136">
            <v>1986</v>
          </cell>
          <cell r="C4136" t="str">
            <v>Jan</v>
          </cell>
          <cell r="D4136">
            <v>16</v>
          </cell>
          <cell r="F4136">
            <v>0</v>
          </cell>
          <cell r="G4136">
            <v>0</v>
          </cell>
          <cell r="H4136">
            <v>147</v>
          </cell>
          <cell r="I4136">
            <v>0.29199999999999998</v>
          </cell>
          <cell r="J4136">
            <v>0</v>
          </cell>
          <cell r="L4136">
            <v>0</v>
          </cell>
          <cell r="M4136">
            <v>0</v>
          </cell>
          <cell r="N4136">
            <v>0</v>
          </cell>
          <cell r="P4136">
            <v>0</v>
          </cell>
        </row>
        <row r="4137">
          <cell r="A4137">
            <v>31429</v>
          </cell>
          <cell r="B4137">
            <v>1986</v>
          </cell>
          <cell r="C4137" t="str">
            <v>Jan</v>
          </cell>
          <cell r="D4137">
            <v>17</v>
          </cell>
          <cell r="F4137">
            <v>0</v>
          </cell>
          <cell r="G4137">
            <v>0</v>
          </cell>
          <cell r="H4137">
            <v>391</v>
          </cell>
          <cell r="I4137">
            <v>0.77600000000000002</v>
          </cell>
          <cell r="J4137">
            <v>0</v>
          </cell>
          <cell r="L4137">
            <v>0</v>
          </cell>
          <cell r="M4137">
            <v>0</v>
          </cell>
          <cell r="N4137">
            <v>0</v>
          </cell>
          <cell r="P4137">
            <v>0</v>
          </cell>
        </row>
        <row r="4138">
          <cell r="A4138">
            <v>31430</v>
          </cell>
          <cell r="B4138">
            <v>1986</v>
          </cell>
          <cell r="C4138" t="str">
            <v>Jan</v>
          </cell>
          <cell r="D4138">
            <v>18</v>
          </cell>
          <cell r="F4138">
            <v>0</v>
          </cell>
          <cell r="G4138">
            <v>0</v>
          </cell>
          <cell r="H4138">
            <v>493</v>
          </cell>
          <cell r="I4138">
            <v>0.97799999999999998</v>
          </cell>
          <cell r="J4138">
            <v>0</v>
          </cell>
          <cell r="L4138">
            <v>0</v>
          </cell>
          <cell r="M4138">
            <v>0</v>
          </cell>
          <cell r="N4138">
            <v>0</v>
          </cell>
          <cell r="P4138">
            <v>0</v>
          </cell>
        </row>
        <row r="4139">
          <cell r="A4139">
            <v>31431</v>
          </cell>
          <cell r="B4139">
            <v>1986</v>
          </cell>
          <cell r="C4139" t="str">
            <v>Jan</v>
          </cell>
          <cell r="D4139">
            <v>19</v>
          </cell>
          <cell r="F4139">
            <v>0</v>
          </cell>
          <cell r="G4139">
            <v>0</v>
          </cell>
          <cell r="H4139">
            <v>449.25</v>
          </cell>
          <cell r="I4139">
            <v>0.89100000000000001</v>
          </cell>
          <cell r="J4139">
            <v>0</v>
          </cell>
          <cell r="L4139">
            <v>0</v>
          </cell>
          <cell r="M4139">
            <v>0</v>
          </cell>
          <cell r="N4139">
            <v>0</v>
          </cell>
          <cell r="P4139">
            <v>0</v>
          </cell>
        </row>
        <row r="4140">
          <cell r="A4140">
            <v>31432</v>
          </cell>
          <cell r="B4140">
            <v>1986</v>
          </cell>
          <cell r="C4140" t="str">
            <v>Jan</v>
          </cell>
          <cell r="D4140">
            <v>20</v>
          </cell>
          <cell r="F4140">
            <v>0</v>
          </cell>
          <cell r="G4140">
            <v>0</v>
          </cell>
          <cell r="H4140">
            <v>405.5</v>
          </cell>
          <cell r="I4140">
            <v>0.80400000000000005</v>
          </cell>
          <cell r="J4140">
            <v>0</v>
          </cell>
          <cell r="L4140">
            <v>0</v>
          </cell>
          <cell r="M4140">
            <v>0</v>
          </cell>
          <cell r="N4140">
            <v>0</v>
          </cell>
          <cell r="P4140">
            <v>0</v>
          </cell>
        </row>
        <row r="4141">
          <cell r="A4141">
            <v>31433</v>
          </cell>
          <cell r="B4141">
            <v>1986</v>
          </cell>
          <cell r="C4141" t="str">
            <v>Jan</v>
          </cell>
          <cell r="D4141">
            <v>21</v>
          </cell>
          <cell r="F4141">
            <v>0</v>
          </cell>
          <cell r="G4141">
            <v>0</v>
          </cell>
          <cell r="H4141">
            <v>361.75</v>
          </cell>
          <cell r="I4141">
            <v>0.71799999999999997</v>
          </cell>
          <cell r="J4141">
            <v>0</v>
          </cell>
          <cell r="L4141">
            <v>0</v>
          </cell>
          <cell r="M4141">
            <v>0</v>
          </cell>
          <cell r="N4141">
            <v>0</v>
          </cell>
          <cell r="P4141">
            <v>0</v>
          </cell>
        </row>
        <row r="4142">
          <cell r="A4142">
            <v>31434</v>
          </cell>
          <cell r="B4142">
            <v>1986</v>
          </cell>
          <cell r="C4142" t="str">
            <v>Jan</v>
          </cell>
          <cell r="D4142">
            <v>22</v>
          </cell>
          <cell r="F4142">
            <v>0</v>
          </cell>
          <cell r="G4142">
            <v>0</v>
          </cell>
          <cell r="H4142">
            <v>318</v>
          </cell>
          <cell r="I4142">
            <v>0.63100000000000001</v>
          </cell>
          <cell r="J4142">
            <v>0</v>
          </cell>
          <cell r="L4142">
            <v>0</v>
          </cell>
          <cell r="M4142">
            <v>0</v>
          </cell>
          <cell r="N4142">
            <v>0</v>
          </cell>
          <cell r="P4142">
            <v>0</v>
          </cell>
        </row>
        <row r="4143">
          <cell r="A4143">
            <v>31435</v>
          </cell>
          <cell r="B4143">
            <v>1986</v>
          </cell>
          <cell r="C4143" t="str">
            <v>Jan</v>
          </cell>
          <cell r="D4143">
            <v>23</v>
          </cell>
          <cell r="F4143">
            <v>0</v>
          </cell>
          <cell r="G4143">
            <v>0</v>
          </cell>
          <cell r="H4143">
            <v>274.25</v>
          </cell>
          <cell r="I4143">
            <v>0.54400000000000004</v>
          </cell>
          <cell r="J4143">
            <v>0</v>
          </cell>
          <cell r="L4143">
            <v>0</v>
          </cell>
          <cell r="M4143">
            <v>0</v>
          </cell>
          <cell r="N4143">
            <v>0</v>
          </cell>
          <cell r="P4143">
            <v>0</v>
          </cell>
        </row>
        <row r="4144">
          <cell r="A4144">
            <v>31436</v>
          </cell>
          <cell r="B4144">
            <v>1986</v>
          </cell>
          <cell r="C4144" t="str">
            <v>Jan</v>
          </cell>
          <cell r="D4144">
            <v>24</v>
          </cell>
          <cell r="F4144">
            <v>0</v>
          </cell>
          <cell r="G4144">
            <v>0</v>
          </cell>
          <cell r="H4144">
            <v>230.5</v>
          </cell>
          <cell r="I4144">
            <v>0.45700000000000002</v>
          </cell>
          <cell r="J4144">
            <v>0</v>
          </cell>
          <cell r="L4144">
            <v>0</v>
          </cell>
          <cell r="M4144">
            <v>0</v>
          </cell>
          <cell r="N4144">
            <v>0</v>
          </cell>
          <cell r="P4144">
            <v>0</v>
          </cell>
        </row>
        <row r="4145">
          <cell r="A4145">
            <v>31437</v>
          </cell>
          <cell r="B4145">
            <v>1986</v>
          </cell>
          <cell r="C4145" t="str">
            <v>Jan</v>
          </cell>
          <cell r="D4145">
            <v>25</v>
          </cell>
          <cell r="F4145">
            <v>0</v>
          </cell>
          <cell r="G4145">
            <v>0</v>
          </cell>
          <cell r="H4145">
            <v>186.75</v>
          </cell>
          <cell r="I4145">
            <v>0.37</v>
          </cell>
          <cell r="J4145">
            <v>0</v>
          </cell>
          <cell r="L4145">
            <v>0</v>
          </cell>
          <cell r="M4145">
            <v>0</v>
          </cell>
          <cell r="N4145">
            <v>0</v>
          </cell>
          <cell r="P4145">
            <v>0</v>
          </cell>
        </row>
        <row r="4146">
          <cell r="A4146">
            <v>31438</v>
          </cell>
          <cell r="B4146">
            <v>1986</v>
          </cell>
          <cell r="C4146" t="str">
            <v>Jan</v>
          </cell>
          <cell r="D4146">
            <v>26</v>
          </cell>
          <cell r="F4146">
            <v>0</v>
          </cell>
          <cell r="G4146">
            <v>0</v>
          </cell>
          <cell r="H4146">
            <v>143</v>
          </cell>
          <cell r="I4146">
            <v>0.28399999999999997</v>
          </cell>
          <cell r="J4146">
            <v>0</v>
          </cell>
          <cell r="L4146">
            <v>0</v>
          </cell>
          <cell r="M4146">
            <v>0</v>
          </cell>
          <cell r="N4146">
            <v>0</v>
          </cell>
          <cell r="P4146">
            <v>0</v>
          </cell>
        </row>
        <row r="4147">
          <cell r="A4147">
            <v>31439</v>
          </cell>
          <cell r="B4147">
            <v>1986</v>
          </cell>
          <cell r="C4147" t="str">
            <v>Jan</v>
          </cell>
          <cell r="D4147">
            <v>27</v>
          </cell>
          <cell r="F4147">
            <v>0</v>
          </cell>
          <cell r="G4147">
            <v>0</v>
          </cell>
          <cell r="H4147">
            <v>142</v>
          </cell>
          <cell r="I4147">
            <v>0.28199999999999997</v>
          </cell>
          <cell r="J4147">
            <v>0</v>
          </cell>
          <cell r="L4147">
            <v>0</v>
          </cell>
          <cell r="M4147">
            <v>0</v>
          </cell>
          <cell r="N4147">
            <v>0</v>
          </cell>
          <cell r="P4147">
            <v>0</v>
          </cell>
        </row>
        <row r="4148">
          <cell r="A4148">
            <v>31440</v>
          </cell>
          <cell r="B4148">
            <v>1986</v>
          </cell>
          <cell r="C4148" t="str">
            <v>Jan</v>
          </cell>
          <cell r="D4148">
            <v>28</v>
          </cell>
          <cell r="F4148">
            <v>0</v>
          </cell>
          <cell r="G4148">
            <v>0</v>
          </cell>
          <cell r="H4148">
            <v>141</v>
          </cell>
          <cell r="I4148">
            <v>0.28000000000000003</v>
          </cell>
          <cell r="J4148">
            <v>0</v>
          </cell>
          <cell r="L4148">
            <v>0</v>
          </cell>
          <cell r="M4148">
            <v>0</v>
          </cell>
          <cell r="N4148">
            <v>0</v>
          </cell>
          <cell r="P4148">
            <v>0</v>
          </cell>
        </row>
        <row r="4149">
          <cell r="A4149">
            <v>31441</v>
          </cell>
          <cell r="B4149">
            <v>1986</v>
          </cell>
          <cell r="C4149" t="str">
            <v>Jan</v>
          </cell>
          <cell r="D4149">
            <v>29</v>
          </cell>
          <cell r="F4149">
            <v>0</v>
          </cell>
          <cell r="G4149">
            <v>0</v>
          </cell>
          <cell r="H4149">
            <v>142</v>
          </cell>
          <cell r="I4149">
            <v>0.28199999999999997</v>
          </cell>
          <cell r="J4149">
            <v>0</v>
          </cell>
          <cell r="L4149">
            <v>0</v>
          </cell>
          <cell r="M4149">
            <v>0</v>
          </cell>
          <cell r="N4149">
            <v>0</v>
          </cell>
          <cell r="P4149">
            <v>0</v>
          </cell>
        </row>
        <row r="4150">
          <cell r="A4150">
            <v>31442</v>
          </cell>
          <cell r="B4150">
            <v>1986</v>
          </cell>
          <cell r="C4150" t="str">
            <v>Jan</v>
          </cell>
          <cell r="D4150">
            <v>30</v>
          </cell>
          <cell r="F4150">
            <v>0</v>
          </cell>
          <cell r="G4150">
            <v>0</v>
          </cell>
          <cell r="H4150">
            <v>143</v>
          </cell>
          <cell r="I4150">
            <v>0.28399999999999997</v>
          </cell>
          <cell r="J4150">
            <v>0</v>
          </cell>
          <cell r="L4150">
            <v>0</v>
          </cell>
          <cell r="M4150">
            <v>0</v>
          </cell>
          <cell r="N4150">
            <v>0</v>
          </cell>
          <cell r="P4150">
            <v>0</v>
          </cell>
        </row>
        <row r="4151">
          <cell r="A4151">
            <v>31443</v>
          </cell>
          <cell r="B4151">
            <v>1986</v>
          </cell>
          <cell r="C4151" t="str">
            <v>Jan</v>
          </cell>
          <cell r="D4151">
            <v>31</v>
          </cell>
          <cell r="F4151">
            <v>0</v>
          </cell>
          <cell r="G4151">
            <v>0</v>
          </cell>
          <cell r="H4151">
            <v>141</v>
          </cell>
          <cell r="I4151">
            <v>0.28000000000000003</v>
          </cell>
          <cell r="J4151">
            <v>0</v>
          </cell>
          <cell r="L4151">
            <v>0</v>
          </cell>
          <cell r="M4151">
            <v>0</v>
          </cell>
          <cell r="N4151">
            <v>0</v>
          </cell>
          <cell r="P4151">
            <v>0</v>
          </cell>
        </row>
        <row r="4152">
          <cell r="A4152">
            <v>31444</v>
          </cell>
          <cell r="B4152">
            <v>1986</v>
          </cell>
          <cell r="C4152" t="str">
            <v>Feb</v>
          </cell>
          <cell r="D4152">
            <v>1</v>
          </cell>
          <cell r="F4152">
            <v>0</v>
          </cell>
          <cell r="G4152">
            <v>0</v>
          </cell>
          <cell r="H4152">
            <v>147</v>
          </cell>
          <cell r="I4152">
            <v>0.29199999999999998</v>
          </cell>
          <cell r="J4152">
            <v>0</v>
          </cell>
          <cell r="L4152">
            <v>0</v>
          </cell>
          <cell r="M4152">
            <v>0</v>
          </cell>
          <cell r="N4152">
            <v>0</v>
          </cell>
          <cell r="P4152">
            <v>0</v>
          </cell>
        </row>
        <row r="4153">
          <cell r="A4153">
            <v>31445</v>
          </cell>
          <cell r="B4153">
            <v>1986</v>
          </cell>
          <cell r="C4153" t="str">
            <v>Feb</v>
          </cell>
          <cell r="D4153">
            <v>2</v>
          </cell>
          <cell r="F4153">
            <v>0</v>
          </cell>
          <cell r="G4153">
            <v>0</v>
          </cell>
          <cell r="H4153">
            <v>146</v>
          </cell>
          <cell r="I4153">
            <v>0.28999999999999998</v>
          </cell>
          <cell r="J4153">
            <v>0</v>
          </cell>
          <cell r="L4153">
            <v>0</v>
          </cell>
          <cell r="M4153">
            <v>0</v>
          </cell>
          <cell r="N4153">
            <v>0</v>
          </cell>
          <cell r="P4153">
            <v>0</v>
          </cell>
        </row>
        <row r="4154">
          <cell r="A4154">
            <v>31446</v>
          </cell>
          <cell r="B4154">
            <v>1986</v>
          </cell>
          <cell r="C4154" t="str">
            <v>Feb</v>
          </cell>
          <cell r="D4154">
            <v>3</v>
          </cell>
          <cell r="F4154">
            <v>0</v>
          </cell>
          <cell r="G4154">
            <v>0</v>
          </cell>
          <cell r="H4154">
            <v>151</v>
          </cell>
          <cell r="I4154">
            <v>0.3</v>
          </cell>
          <cell r="J4154">
            <v>0</v>
          </cell>
          <cell r="L4154">
            <v>0</v>
          </cell>
          <cell r="M4154">
            <v>0</v>
          </cell>
          <cell r="N4154">
            <v>0</v>
          </cell>
          <cell r="P4154">
            <v>0</v>
          </cell>
        </row>
        <row r="4155">
          <cell r="A4155">
            <v>31447</v>
          </cell>
          <cell r="B4155">
            <v>1986</v>
          </cell>
          <cell r="C4155" t="str">
            <v>Feb</v>
          </cell>
          <cell r="D4155">
            <v>4</v>
          </cell>
          <cell r="F4155">
            <v>0</v>
          </cell>
          <cell r="G4155">
            <v>0</v>
          </cell>
          <cell r="H4155">
            <v>169</v>
          </cell>
          <cell r="I4155">
            <v>0.33500000000000002</v>
          </cell>
          <cell r="J4155">
            <v>0</v>
          </cell>
          <cell r="L4155">
            <v>0</v>
          </cell>
          <cell r="M4155">
            <v>0</v>
          </cell>
          <cell r="N4155">
            <v>0</v>
          </cell>
          <cell r="P4155">
            <v>0</v>
          </cell>
        </row>
        <row r="4156">
          <cell r="A4156">
            <v>31448</v>
          </cell>
          <cell r="B4156">
            <v>1986</v>
          </cell>
          <cell r="C4156" t="str">
            <v>Feb</v>
          </cell>
          <cell r="D4156">
            <v>5</v>
          </cell>
          <cell r="F4156">
            <v>0</v>
          </cell>
          <cell r="G4156">
            <v>0</v>
          </cell>
          <cell r="H4156">
            <v>178</v>
          </cell>
          <cell r="I4156">
            <v>0.35299999999999998</v>
          </cell>
          <cell r="J4156">
            <v>0</v>
          </cell>
          <cell r="L4156">
            <v>0</v>
          </cell>
          <cell r="M4156">
            <v>0</v>
          </cell>
          <cell r="N4156">
            <v>0</v>
          </cell>
          <cell r="P4156">
            <v>0</v>
          </cell>
        </row>
        <row r="4157">
          <cell r="A4157">
            <v>31449</v>
          </cell>
          <cell r="B4157">
            <v>1986</v>
          </cell>
          <cell r="C4157" t="str">
            <v>Feb</v>
          </cell>
          <cell r="D4157">
            <v>6</v>
          </cell>
          <cell r="F4157">
            <v>0</v>
          </cell>
          <cell r="G4157">
            <v>0</v>
          </cell>
          <cell r="H4157">
            <v>173</v>
          </cell>
          <cell r="I4157">
            <v>0.34300000000000003</v>
          </cell>
          <cell r="J4157">
            <v>0</v>
          </cell>
          <cell r="L4157">
            <v>0</v>
          </cell>
          <cell r="M4157">
            <v>0</v>
          </cell>
          <cell r="N4157">
            <v>0</v>
          </cell>
          <cell r="P4157">
            <v>0</v>
          </cell>
        </row>
        <row r="4158">
          <cell r="A4158">
            <v>31450</v>
          </cell>
          <cell r="B4158">
            <v>1986</v>
          </cell>
          <cell r="C4158" t="str">
            <v>Feb</v>
          </cell>
          <cell r="D4158">
            <v>7</v>
          </cell>
          <cell r="F4158">
            <v>0</v>
          </cell>
          <cell r="G4158">
            <v>0</v>
          </cell>
          <cell r="H4158">
            <v>172</v>
          </cell>
          <cell r="I4158">
            <v>0.34100000000000003</v>
          </cell>
          <cell r="J4158">
            <v>0</v>
          </cell>
          <cell r="L4158">
            <v>0</v>
          </cell>
          <cell r="M4158">
            <v>0</v>
          </cell>
          <cell r="N4158">
            <v>0</v>
          </cell>
          <cell r="P4158">
            <v>0</v>
          </cell>
        </row>
        <row r="4159">
          <cell r="A4159">
            <v>31451</v>
          </cell>
          <cell r="B4159">
            <v>1986</v>
          </cell>
          <cell r="C4159" t="str">
            <v>Feb</v>
          </cell>
          <cell r="D4159">
            <v>8</v>
          </cell>
          <cell r="F4159">
            <v>0</v>
          </cell>
          <cell r="G4159">
            <v>0</v>
          </cell>
          <cell r="H4159">
            <v>168</v>
          </cell>
          <cell r="I4159">
            <v>0.33300000000000002</v>
          </cell>
          <cell r="J4159">
            <v>0</v>
          </cell>
          <cell r="L4159">
            <v>0</v>
          </cell>
          <cell r="M4159">
            <v>0</v>
          </cell>
          <cell r="N4159">
            <v>0</v>
          </cell>
          <cell r="P4159">
            <v>0</v>
          </cell>
        </row>
        <row r="4160">
          <cell r="A4160">
            <v>31452</v>
          </cell>
          <cell r="B4160">
            <v>1986</v>
          </cell>
          <cell r="C4160" t="str">
            <v>Feb</v>
          </cell>
          <cell r="D4160">
            <v>9</v>
          </cell>
          <cell r="F4160">
            <v>0</v>
          </cell>
          <cell r="G4160">
            <v>0</v>
          </cell>
          <cell r="H4160">
            <v>150</v>
          </cell>
          <cell r="I4160">
            <v>0.29799999999999999</v>
          </cell>
          <cell r="J4160">
            <v>0</v>
          </cell>
          <cell r="L4160">
            <v>0</v>
          </cell>
          <cell r="M4160">
            <v>0</v>
          </cell>
          <cell r="N4160">
            <v>0</v>
          </cell>
          <cell r="P4160">
            <v>0</v>
          </cell>
        </row>
        <row r="4161">
          <cell r="A4161">
            <v>31453</v>
          </cell>
          <cell r="B4161">
            <v>1986</v>
          </cell>
          <cell r="C4161" t="str">
            <v>Feb</v>
          </cell>
          <cell r="D4161">
            <v>10</v>
          </cell>
          <cell r="F4161">
            <v>0</v>
          </cell>
          <cell r="G4161">
            <v>0</v>
          </cell>
          <cell r="H4161">
            <v>135</v>
          </cell>
          <cell r="I4161">
            <v>0.26800000000000002</v>
          </cell>
          <cell r="J4161">
            <v>0</v>
          </cell>
          <cell r="L4161">
            <v>0</v>
          </cell>
          <cell r="M4161">
            <v>0</v>
          </cell>
          <cell r="N4161">
            <v>0</v>
          </cell>
          <cell r="P4161">
            <v>0</v>
          </cell>
        </row>
        <row r="4162">
          <cell r="A4162">
            <v>31454</v>
          </cell>
          <cell r="B4162">
            <v>1986</v>
          </cell>
          <cell r="C4162" t="str">
            <v>Feb</v>
          </cell>
          <cell r="D4162">
            <v>11</v>
          </cell>
          <cell r="F4162">
            <v>0</v>
          </cell>
          <cell r="G4162">
            <v>0</v>
          </cell>
          <cell r="H4162">
            <v>117</v>
          </cell>
          <cell r="I4162">
            <v>0.23200000000000001</v>
          </cell>
          <cell r="J4162">
            <v>0</v>
          </cell>
          <cell r="L4162">
            <v>0</v>
          </cell>
          <cell r="M4162">
            <v>0</v>
          </cell>
          <cell r="N4162">
            <v>0</v>
          </cell>
          <cell r="P4162">
            <v>0</v>
          </cell>
        </row>
        <row r="4163">
          <cell r="A4163">
            <v>31455</v>
          </cell>
          <cell r="B4163">
            <v>1986</v>
          </cell>
          <cell r="C4163" t="str">
            <v>Feb</v>
          </cell>
          <cell r="D4163">
            <v>12</v>
          </cell>
          <cell r="F4163">
            <v>0</v>
          </cell>
          <cell r="G4163">
            <v>0</v>
          </cell>
          <cell r="H4163">
            <v>110</v>
          </cell>
          <cell r="I4163">
            <v>0.218</v>
          </cell>
          <cell r="J4163">
            <v>0</v>
          </cell>
          <cell r="L4163">
            <v>0</v>
          </cell>
          <cell r="M4163">
            <v>0</v>
          </cell>
          <cell r="N4163">
            <v>0</v>
          </cell>
          <cell r="P4163">
            <v>0</v>
          </cell>
        </row>
        <row r="4164">
          <cell r="A4164">
            <v>31456</v>
          </cell>
          <cell r="B4164">
            <v>1986</v>
          </cell>
          <cell r="C4164" t="str">
            <v>Feb</v>
          </cell>
          <cell r="D4164">
            <v>13</v>
          </cell>
          <cell r="F4164">
            <v>0</v>
          </cell>
          <cell r="G4164">
            <v>0</v>
          </cell>
          <cell r="H4164">
            <v>139</v>
          </cell>
          <cell r="I4164">
            <v>0.27600000000000002</v>
          </cell>
          <cell r="J4164">
            <v>0</v>
          </cell>
          <cell r="L4164">
            <v>0</v>
          </cell>
          <cell r="M4164">
            <v>0</v>
          </cell>
          <cell r="N4164">
            <v>0</v>
          </cell>
          <cell r="P4164">
            <v>0</v>
          </cell>
        </row>
        <row r="4165">
          <cell r="A4165">
            <v>31457</v>
          </cell>
          <cell r="B4165">
            <v>1986</v>
          </cell>
          <cell r="C4165" t="str">
            <v>Feb</v>
          </cell>
          <cell r="D4165">
            <v>14</v>
          </cell>
          <cell r="F4165">
            <v>0</v>
          </cell>
          <cell r="G4165">
            <v>0</v>
          </cell>
          <cell r="H4165">
            <v>159</v>
          </cell>
          <cell r="I4165">
            <v>0.315</v>
          </cell>
          <cell r="J4165">
            <v>0</v>
          </cell>
          <cell r="L4165">
            <v>0</v>
          </cell>
          <cell r="M4165">
            <v>0</v>
          </cell>
          <cell r="N4165">
            <v>0</v>
          </cell>
          <cell r="P4165">
            <v>0</v>
          </cell>
        </row>
        <row r="4166">
          <cell r="A4166">
            <v>31458</v>
          </cell>
          <cell r="B4166">
            <v>1986</v>
          </cell>
          <cell r="C4166" t="str">
            <v>Feb</v>
          </cell>
          <cell r="D4166">
            <v>15</v>
          </cell>
          <cell r="F4166">
            <v>0</v>
          </cell>
          <cell r="G4166">
            <v>0</v>
          </cell>
          <cell r="H4166">
            <v>288</v>
          </cell>
          <cell r="I4166">
            <v>0.57099999999999995</v>
          </cell>
          <cell r="J4166">
            <v>0</v>
          </cell>
          <cell r="L4166">
            <v>0</v>
          </cell>
          <cell r="M4166">
            <v>0</v>
          </cell>
          <cell r="N4166">
            <v>0</v>
          </cell>
          <cell r="P4166">
            <v>0</v>
          </cell>
        </row>
        <row r="4167">
          <cell r="A4167">
            <v>31459</v>
          </cell>
          <cell r="B4167">
            <v>1986</v>
          </cell>
          <cell r="C4167" t="str">
            <v>Feb</v>
          </cell>
          <cell r="D4167">
            <v>16</v>
          </cell>
          <cell r="F4167">
            <v>0</v>
          </cell>
          <cell r="G4167">
            <v>0</v>
          </cell>
          <cell r="H4167">
            <v>530</v>
          </cell>
          <cell r="I4167">
            <v>1.0509999999999999</v>
          </cell>
          <cell r="J4167">
            <v>0</v>
          </cell>
          <cell r="L4167">
            <v>0</v>
          </cell>
          <cell r="M4167">
            <v>0</v>
          </cell>
          <cell r="N4167">
            <v>0</v>
          </cell>
          <cell r="P4167">
            <v>0</v>
          </cell>
        </row>
        <row r="4168">
          <cell r="A4168">
            <v>31460</v>
          </cell>
          <cell r="B4168">
            <v>1986</v>
          </cell>
          <cell r="C4168" t="str">
            <v>Feb</v>
          </cell>
          <cell r="D4168">
            <v>17</v>
          </cell>
          <cell r="F4168">
            <v>0</v>
          </cell>
          <cell r="G4168">
            <v>0</v>
          </cell>
          <cell r="H4168">
            <v>1050</v>
          </cell>
          <cell r="I4168">
            <v>2.0830000000000002</v>
          </cell>
          <cell r="J4168">
            <v>0</v>
          </cell>
          <cell r="L4168">
            <v>0</v>
          </cell>
          <cell r="M4168">
            <v>0</v>
          </cell>
          <cell r="N4168">
            <v>0</v>
          </cell>
          <cell r="P4168">
            <v>0</v>
          </cell>
        </row>
        <row r="4169">
          <cell r="A4169">
            <v>31461</v>
          </cell>
          <cell r="B4169">
            <v>1986</v>
          </cell>
          <cell r="C4169" t="str">
            <v>Feb</v>
          </cell>
          <cell r="D4169">
            <v>18</v>
          </cell>
          <cell r="F4169">
            <v>0</v>
          </cell>
          <cell r="G4169">
            <v>0</v>
          </cell>
          <cell r="H4169">
            <v>2535</v>
          </cell>
          <cell r="I4169">
            <v>5.0279999999999996</v>
          </cell>
          <cell r="J4169">
            <v>0</v>
          </cell>
          <cell r="L4169">
            <v>0</v>
          </cell>
          <cell r="M4169">
            <v>0</v>
          </cell>
          <cell r="N4169">
            <v>0</v>
          </cell>
          <cell r="P4169">
            <v>0</v>
          </cell>
        </row>
        <row r="4170">
          <cell r="A4170">
            <v>31462</v>
          </cell>
          <cell r="B4170">
            <v>1986</v>
          </cell>
          <cell r="C4170" t="str">
            <v>Feb</v>
          </cell>
          <cell r="D4170">
            <v>19</v>
          </cell>
          <cell r="F4170">
            <v>0</v>
          </cell>
          <cell r="G4170">
            <v>0</v>
          </cell>
          <cell r="H4170">
            <v>2606</v>
          </cell>
          <cell r="I4170">
            <v>5.1689999999999996</v>
          </cell>
          <cell r="J4170">
            <v>0</v>
          </cell>
          <cell r="L4170">
            <v>0</v>
          </cell>
          <cell r="M4170">
            <v>0</v>
          </cell>
          <cell r="N4170">
            <v>0</v>
          </cell>
          <cell r="P4170">
            <v>0</v>
          </cell>
        </row>
        <row r="4171">
          <cell r="A4171">
            <v>31463</v>
          </cell>
          <cell r="B4171">
            <v>1986</v>
          </cell>
          <cell r="C4171" t="str">
            <v>Feb</v>
          </cell>
          <cell r="D4171">
            <v>20</v>
          </cell>
          <cell r="F4171">
            <v>0</v>
          </cell>
          <cell r="G4171">
            <v>0</v>
          </cell>
          <cell r="H4171">
            <v>2230</v>
          </cell>
          <cell r="I4171">
            <v>4.423</v>
          </cell>
          <cell r="J4171">
            <v>0</v>
          </cell>
          <cell r="L4171">
            <v>0</v>
          </cell>
          <cell r="M4171">
            <v>0</v>
          </cell>
          <cell r="N4171">
            <v>0</v>
          </cell>
          <cell r="P4171">
            <v>0</v>
          </cell>
        </row>
        <row r="4172">
          <cell r="A4172">
            <v>31464</v>
          </cell>
          <cell r="B4172">
            <v>1986</v>
          </cell>
          <cell r="C4172" t="str">
            <v>Feb</v>
          </cell>
          <cell r="D4172">
            <v>21</v>
          </cell>
          <cell r="F4172">
            <v>0</v>
          </cell>
          <cell r="G4172">
            <v>0</v>
          </cell>
          <cell r="H4172">
            <v>1564</v>
          </cell>
          <cell r="I4172">
            <v>3.1019999999999999</v>
          </cell>
          <cell r="J4172">
            <v>0</v>
          </cell>
          <cell r="L4172">
            <v>0</v>
          </cell>
          <cell r="M4172">
            <v>0</v>
          </cell>
          <cell r="N4172">
            <v>0</v>
          </cell>
          <cell r="P4172">
            <v>0</v>
          </cell>
        </row>
        <row r="4173">
          <cell r="A4173">
            <v>31465</v>
          </cell>
          <cell r="B4173">
            <v>1986</v>
          </cell>
          <cell r="C4173" t="str">
            <v>Feb</v>
          </cell>
          <cell r="D4173">
            <v>22</v>
          </cell>
          <cell r="F4173">
            <v>0</v>
          </cell>
          <cell r="G4173">
            <v>0</v>
          </cell>
          <cell r="H4173">
            <v>1176</v>
          </cell>
          <cell r="I4173">
            <v>2.3330000000000002</v>
          </cell>
          <cell r="J4173">
            <v>0</v>
          </cell>
          <cell r="L4173">
            <v>0</v>
          </cell>
          <cell r="M4173">
            <v>0</v>
          </cell>
          <cell r="N4173">
            <v>0</v>
          </cell>
          <cell r="P4173">
            <v>0</v>
          </cell>
        </row>
        <row r="4174">
          <cell r="A4174">
            <v>31466</v>
          </cell>
          <cell r="B4174">
            <v>1986</v>
          </cell>
          <cell r="C4174" t="str">
            <v>Feb</v>
          </cell>
          <cell r="D4174">
            <v>23</v>
          </cell>
          <cell r="F4174">
            <v>0</v>
          </cell>
          <cell r="G4174">
            <v>0</v>
          </cell>
          <cell r="H4174">
            <v>990</v>
          </cell>
          <cell r="I4174">
            <v>1.964</v>
          </cell>
          <cell r="J4174">
            <v>0</v>
          </cell>
          <cell r="L4174">
            <v>0</v>
          </cell>
          <cell r="M4174">
            <v>0</v>
          </cell>
          <cell r="N4174">
            <v>0</v>
          </cell>
          <cell r="P4174">
            <v>0</v>
          </cell>
        </row>
        <row r="4175">
          <cell r="A4175">
            <v>31467</v>
          </cell>
          <cell r="B4175">
            <v>1986</v>
          </cell>
          <cell r="C4175" t="str">
            <v>Feb</v>
          </cell>
          <cell r="D4175">
            <v>24</v>
          </cell>
          <cell r="F4175">
            <v>0</v>
          </cell>
          <cell r="G4175">
            <v>0</v>
          </cell>
          <cell r="H4175">
            <v>771</v>
          </cell>
          <cell r="I4175">
            <v>1.5289999999999999</v>
          </cell>
          <cell r="J4175">
            <v>0</v>
          </cell>
          <cell r="L4175">
            <v>0</v>
          </cell>
          <cell r="M4175">
            <v>0</v>
          </cell>
          <cell r="N4175">
            <v>0</v>
          </cell>
          <cell r="P4175">
            <v>0</v>
          </cell>
        </row>
        <row r="4176">
          <cell r="A4176">
            <v>31468</v>
          </cell>
          <cell r="B4176">
            <v>1986</v>
          </cell>
          <cell r="C4176" t="str">
            <v>Feb</v>
          </cell>
          <cell r="D4176">
            <v>25</v>
          </cell>
          <cell r="F4176">
            <v>0</v>
          </cell>
          <cell r="G4176">
            <v>0</v>
          </cell>
          <cell r="H4176">
            <v>631</v>
          </cell>
          <cell r="I4176">
            <v>1.252</v>
          </cell>
          <cell r="J4176">
            <v>0</v>
          </cell>
          <cell r="L4176">
            <v>0</v>
          </cell>
          <cell r="M4176">
            <v>0</v>
          </cell>
          <cell r="N4176">
            <v>0</v>
          </cell>
          <cell r="P4176">
            <v>0</v>
          </cell>
        </row>
        <row r="4177">
          <cell r="A4177">
            <v>31469</v>
          </cell>
          <cell r="B4177">
            <v>1986</v>
          </cell>
          <cell r="C4177" t="str">
            <v>Feb</v>
          </cell>
          <cell r="D4177">
            <v>26</v>
          </cell>
          <cell r="F4177">
            <v>0</v>
          </cell>
          <cell r="G4177">
            <v>0</v>
          </cell>
          <cell r="H4177">
            <v>689</v>
          </cell>
          <cell r="I4177">
            <v>1.367</v>
          </cell>
          <cell r="J4177">
            <v>0</v>
          </cell>
          <cell r="L4177">
            <v>0</v>
          </cell>
          <cell r="M4177">
            <v>0</v>
          </cell>
          <cell r="N4177">
            <v>0</v>
          </cell>
          <cell r="P4177">
            <v>0</v>
          </cell>
        </row>
        <row r="4178">
          <cell r="A4178">
            <v>31470</v>
          </cell>
          <cell r="B4178">
            <v>1986</v>
          </cell>
          <cell r="C4178" t="str">
            <v>Feb</v>
          </cell>
          <cell r="D4178">
            <v>27</v>
          </cell>
          <cell r="F4178">
            <v>0</v>
          </cell>
          <cell r="G4178">
            <v>0</v>
          </cell>
          <cell r="H4178">
            <v>968</v>
          </cell>
          <cell r="I4178">
            <v>1.92</v>
          </cell>
          <cell r="J4178">
            <v>0</v>
          </cell>
          <cell r="L4178">
            <v>0</v>
          </cell>
          <cell r="M4178">
            <v>0</v>
          </cell>
          <cell r="N4178">
            <v>0</v>
          </cell>
          <cell r="P4178">
            <v>0</v>
          </cell>
        </row>
        <row r="4179">
          <cell r="A4179">
            <v>31471</v>
          </cell>
          <cell r="B4179">
            <v>1986</v>
          </cell>
          <cell r="C4179" t="str">
            <v>Feb</v>
          </cell>
          <cell r="D4179">
            <v>28</v>
          </cell>
          <cell r="F4179">
            <v>0</v>
          </cell>
          <cell r="G4179">
            <v>0</v>
          </cell>
          <cell r="H4179">
            <v>888</v>
          </cell>
          <cell r="I4179">
            <v>1.7609999999999999</v>
          </cell>
          <cell r="J4179">
            <v>0</v>
          </cell>
          <cell r="L4179">
            <v>0</v>
          </cell>
          <cell r="M4179">
            <v>0</v>
          </cell>
          <cell r="N4179">
            <v>0</v>
          </cell>
          <cell r="P4179">
            <v>0</v>
          </cell>
        </row>
        <row r="4180">
          <cell r="A4180">
            <v>31472</v>
          </cell>
          <cell r="B4180">
            <v>1986</v>
          </cell>
          <cell r="C4180" t="str">
            <v>Mar</v>
          </cell>
          <cell r="D4180">
            <v>1</v>
          </cell>
          <cell r="F4180">
            <v>0</v>
          </cell>
          <cell r="G4180">
            <v>0</v>
          </cell>
          <cell r="H4180">
            <v>767</v>
          </cell>
          <cell r="I4180">
            <v>1.5209999999999999</v>
          </cell>
          <cell r="J4180">
            <v>0</v>
          </cell>
          <cell r="L4180">
            <v>0</v>
          </cell>
          <cell r="M4180">
            <v>0</v>
          </cell>
          <cell r="N4180">
            <v>0</v>
          </cell>
          <cell r="P4180">
            <v>0</v>
          </cell>
        </row>
        <row r="4181">
          <cell r="A4181">
            <v>31473</v>
          </cell>
          <cell r="B4181">
            <v>1986</v>
          </cell>
          <cell r="C4181" t="str">
            <v>Mar</v>
          </cell>
          <cell r="D4181">
            <v>2</v>
          </cell>
          <cell r="F4181">
            <v>0</v>
          </cell>
          <cell r="G4181">
            <v>0</v>
          </cell>
          <cell r="H4181">
            <v>541</v>
          </cell>
          <cell r="I4181">
            <v>1.073</v>
          </cell>
          <cell r="J4181">
            <v>0</v>
          </cell>
          <cell r="L4181">
            <v>0</v>
          </cell>
          <cell r="M4181">
            <v>0</v>
          </cell>
          <cell r="N4181">
            <v>0</v>
          </cell>
          <cell r="P4181">
            <v>0</v>
          </cell>
        </row>
        <row r="4182">
          <cell r="A4182">
            <v>31474</v>
          </cell>
          <cell r="B4182">
            <v>1986</v>
          </cell>
          <cell r="C4182" t="str">
            <v>Mar</v>
          </cell>
          <cell r="D4182">
            <v>3</v>
          </cell>
          <cell r="F4182">
            <v>0</v>
          </cell>
          <cell r="G4182">
            <v>0</v>
          </cell>
          <cell r="H4182">
            <v>578</v>
          </cell>
          <cell r="I4182">
            <v>1.1459999999999999</v>
          </cell>
          <cell r="J4182">
            <v>0</v>
          </cell>
          <cell r="L4182">
            <v>0</v>
          </cell>
          <cell r="M4182">
            <v>0</v>
          </cell>
          <cell r="N4182">
            <v>0</v>
          </cell>
          <cell r="P4182">
            <v>0</v>
          </cell>
        </row>
        <row r="4183">
          <cell r="A4183">
            <v>31475</v>
          </cell>
          <cell r="B4183">
            <v>1986</v>
          </cell>
          <cell r="C4183" t="str">
            <v>Mar</v>
          </cell>
          <cell r="D4183">
            <v>4</v>
          </cell>
          <cell r="F4183">
            <v>0</v>
          </cell>
          <cell r="G4183">
            <v>0</v>
          </cell>
          <cell r="H4183">
            <v>385</v>
          </cell>
          <cell r="I4183">
            <v>0.76400000000000001</v>
          </cell>
          <cell r="J4183">
            <v>0</v>
          </cell>
          <cell r="L4183">
            <v>0</v>
          </cell>
          <cell r="M4183">
            <v>0</v>
          </cell>
          <cell r="N4183">
            <v>0</v>
          </cell>
          <cell r="P4183">
            <v>0</v>
          </cell>
        </row>
        <row r="4184">
          <cell r="A4184">
            <v>31476</v>
          </cell>
          <cell r="B4184">
            <v>1986</v>
          </cell>
          <cell r="C4184" t="str">
            <v>Mar</v>
          </cell>
          <cell r="D4184">
            <v>5</v>
          </cell>
          <cell r="F4184">
            <v>0</v>
          </cell>
          <cell r="G4184">
            <v>0</v>
          </cell>
          <cell r="H4184">
            <v>288</v>
          </cell>
          <cell r="I4184">
            <v>0.57099999999999995</v>
          </cell>
          <cell r="J4184">
            <v>0</v>
          </cell>
          <cell r="L4184">
            <v>0</v>
          </cell>
          <cell r="M4184">
            <v>0</v>
          </cell>
          <cell r="N4184">
            <v>0</v>
          </cell>
          <cell r="P4184">
            <v>0</v>
          </cell>
        </row>
        <row r="4185">
          <cell r="A4185">
            <v>31477</v>
          </cell>
          <cell r="B4185">
            <v>1986</v>
          </cell>
          <cell r="C4185" t="str">
            <v>Mar</v>
          </cell>
          <cell r="D4185">
            <v>6</v>
          </cell>
          <cell r="F4185">
            <v>0</v>
          </cell>
          <cell r="G4185">
            <v>0</v>
          </cell>
          <cell r="H4185">
            <v>221</v>
          </cell>
          <cell r="I4185">
            <v>0.438</v>
          </cell>
          <cell r="J4185">
            <v>0</v>
          </cell>
          <cell r="L4185">
            <v>0</v>
          </cell>
          <cell r="M4185">
            <v>0</v>
          </cell>
          <cell r="N4185">
            <v>0</v>
          </cell>
          <cell r="P4185">
            <v>0</v>
          </cell>
        </row>
        <row r="4186">
          <cell r="A4186">
            <v>31478</v>
          </cell>
          <cell r="B4186">
            <v>1986</v>
          </cell>
          <cell r="C4186" t="str">
            <v>Mar</v>
          </cell>
          <cell r="D4186">
            <v>7</v>
          </cell>
          <cell r="F4186">
            <v>0</v>
          </cell>
          <cell r="G4186">
            <v>0</v>
          </cell>
          <cell r="H4186">
            <v>216</v>
          </cell>
          <cell r="I4186">
            <v>0.42799999999999999</v>
          </cell>
          <cell r="J4186">
            <v>0</v>
          </cell>
          <cell r="L4186">
            <v>0</v>
          </cell>
          <cell r="M4186">
            <v>0</v>
          </cell>
          <cell r="N4186">
            <v>0</v>
          </cell>
          <cell r="P4186">
            <v>0</v>
          </cell>
        </row>
        <row r="4187">
          <cell r="A4187">
            <v>31479</v>
          </cell>
          <cell r="B4187">
            <v>1986</v>
          </cell>
          <cell r="C4187" t="str">
            <v>Mar</v>
          </cell>
          <cell r="D4187">
            <v>8</v>
          </cell>
          <cell r="F4187">
            <v>0</v>
          </cell>
          <cell r="G4187">
            <v>0</v>
          </cell>
          <cell r="H4187">
            <v>959</v>
          </cell>
          <cell r="I4187">
            <v>1.9019999999999999</v>
          </cell>
          <cell r="J4187">
            <v>0</v>
          </cell>
          <cell r="L4187">
            <v>0</v>
          </cell>
          <cell r="M4187">
            <v>0</v>
          </cell>
          <cell r="N4187">
            <v>0</v>
          </cell>
          <cell r="P4187">
            <v>0</v>
          </cell>
        </row>
        <row r="4188">
          <cell r="A4188">
            <v>31480</v>
          </cell>
          <cell r="B4188">
            <v>1986</v>
          </cell>
          <cell r="C4188" t="str">
            <v>Mar</v>
          </cell>
          <cell r="D4188">
            <v>9</v>
          </cell>
          <cell r="F4188">
            <v>0</v>
          </cell>
          <cell r="G4188">
            <v>0</v>
          </cell>
          <cell r="H4188">
            <v>2289</v>
          </cell>
          <cell r="I4188">
            <v>4.54</v>
          </cell>
          <cell r="J4188">
            <v>0</v>
          </cell>
          <cell r="L4188">
            <v>0</v>
          </cell>
          <cell r="M4188">
            <v>0</v>
          </cell>
          <cell r="N4188">
            <v>0</v>
          </cell>
          <cell r="P4188">
            <v>0</v>
          </cell>
        </row>
        <row r="4189">
          <cell r="A4189">
            <v>31481</v>
          </cell>
          <cell r="B4189">
            <v>1986</v>
          </cell>
          <cell r="C4189" t="str">
            <v>Mar</v>
          </cell>
          <cell r="D4189">
            <v>10</v>
          </cell>
          <cell r="F4189">
            <v>0</v>
          </cell>
          <cell r="G4189">
            <v>0</v>
          </cell>
          <cell r="H4189">
            <v>2209</v>
          </cell>
          <cell r="I4189">
            <v>4.3810000000000002</v>
          </cell>
          <cell r="J4189">
            <v>0</v>
          </cell>
          <cell r="L4189">
            <v>0</v>
          </cell>
          <cell r="M4189">
            <v>0</v>
          </cell>
          <cell r="N4189">
            <v>0</v>
          </cell>
          <cell r="P4189">
            <v>0</v>
          </cell>
        </row>
        <row r="4190">
          <cell r="A4190">
            <v>31482</v>
          </cell>
          <cell r="B4190">
            <v>1986</v>
          </cell>
          <cell r="C4190" t="str">
            <v>Mar</v>
          </cell>
          <cell r="D4190">
            <v>11</v>
          </cell>
          <cell r="F4190">
            <v>0</v>
          </cell>
          <cell r="G4190">
            <v>0</v>
          </cell>
          <cell r="H4190">
            <v>1542</v>
          </cell>
          <cell r="I4190">
            <v>3.0590000000000002</v>
          </cell>
          <cell r="J4190">
            <v>0</v>
          </cell>
          <cell r="L4190">
            <v>0</v>
          </cell>
          <cell r="M4190">
            <v>0</v>
          </cell>
          <cell r="N4190">
            <v>0</v>
          </cell>
          <cell r="P4190">
            <v>0</v>
          </cell>
        </row>
        <row r="4191">
          <cell r="A4191">
            <v>31483</v>
          </cell>
          <cell r="B4191">
            <v>1986</v>
          </cell>
          <cell r="C4191" t="str">
            <v>Mar</v>
          </cell>
          <cell r="D4191">
            <v>12</v>
          </cell>
          <cell r="F4191">
            <v>0</v>
          </cell>
          <cell r="G4191">
            <v>0</v>
          </cell>
          <cell r="H4191">
            <v>1383</v>
          </cell>
          <cell r="I4191">
            <v>2.7429999999999999</v>
          </cell>
          <cell r="J4191">
            <v>0</v>
          </cell>
          <cell r="L4191">
            <v>0</v>
          </cell>
          <cell r="M4191">
            <v>0</v>
          </cell>
          <cell r="N4191">
            <v>0</v>
          </cell>
          <cell r="P4191">
            <v>0</v>
          </cell>
        </row>
        <row r="4192">
          <cell r="A4192">
            <v>31484</v>
          </cell>
          <cell r="B4192">
            <v>1986</v>
          </cell>
          <cell r="C4192" t="str">
            <v>Mar</v>
          </cell>
          <cell r="D4192">
            <v>13</v>
          </cell>
          <cell r="F4192">
            <v>0</v>
          </cell>
          <cell r="G4192">
            <v>0</v>
          </cell>
          <cell r="H4192">
            <v>1398</v>
          </cell>
          <cell r="I4192">
            <v>2.7730000000000001</v>
          </cell>
          <cell r="J4192">
            <v>0</v>
          </cell>
          <cell r="L4192">
            <v>0</v>
          </cell>
          <cell r="M4192">
            <v>0</v>
          </cell>
          <cell r="N4192">
            <v>0</v>
          </cell>
          <cell r="P4192">
            <v>0</v>
          </cell>
        </row>
        <row r="4193">
          <cell r="A4193">
            <v>31485</v>
          </cell>
          <cell r="B4193">
            <v>1986</v>
          </cell>
          <cell r="C4193" t="str">
            <v>Mar</v>
          </cell>
          <cell r="D4193">
            <v>14</v>
          </cell>
          <cell r="F4193">
            <v>0</v>
          </cell>
          <cell r="G4193">
            <v>0</v>
          </cell>
          <cell r="H4193">
            <v>1401</v>
          </cell>
          <cell r="I4193">
            <v>2.7789999999999999</v>
          </cell>
          <cell r="J4193">
            <v>0</v>
          </cell>
          <cell r="L4193">
            <v>0</v>
          </cell>
          <cell r="M4193">
            <v>0</v>
          </cell>
          <cell r="N4193">
            <v>0</v>
          </cell>
          <cell r="P4193">
            <v>0</v>
          </cell>
        </row>
        <row r="4194">
          <cell r="A4194">
            <v>31486</v>
          </cell>
          <cell r="B4194">
            <v>1986</v>
          </cell>
          <cell r="C4194" t="str">
            <v>Mar</v>
          </cell>
          <cell r="D4194">
            <v>15</v>
          </cell>
          <cell r="F4194">
            <v>0</v>
          </cell>
          <cell r="G4194">
            <v>0</v>
          </cell>
          <cell r="H4194">
            <v>1018</v>
          </cell>
          <cell r="I4194">
            <v>2.0190000000000001</v>
          </cell>
          <cell r="J4194">
            <v>0</v>
          </cell>
          <cell r="L4194">
            <v>0</v>
          </cell>
          <cell r="M4194">
            <v>0</v>
          </cell>
          <cell r="N4194">
            <v>0</v>
          </cell>
          <cell r="P4194">
            <v>0</v>
          </cell>
        </row>
        <row r="4195">
          <cell r="A4195">
            <v>31487</v>
          </cell>
          <cell r="B4195">
            <v>1986</v>
          </cell>
          <cell r="C4195" t="str">
            <v>Mar</v>
          </cell>
          <cell r="D4195">
            <v>16</v>
          </cell>
          <cell r="F4195">
            <v>0</v>
          </cell>
          <cell r="G4195">
            <v>0</v>
          </cell>
          <cell r="H4195">
            <v>1027</v>
          </cell>
          <cell r="I4195">
            <v>2.0369999999999999</v>
          </cell>
          <cell r="J4195">
            <v>0</v>
          </cell>
          <cell r="L4195">
            <v>0</v>
          </cell>
          <cell r="M4195">
            <v>0</v>
          </cell>
          <cell r="N4195">
            <v>0</v>
          </cell>
          <cell r="P4195">
            <v>0</v>
          </cell>
        </row>
        <row r="4196">
          <cell r="A4196">
            <v>31488</v>
          </cell>
          <cell r="B4196">
            <v>1986</v>
          </cell>
          <cell r="C4196" t="str">
            <v>Mar</v>
          </cell>
          <cell r="D4196">
            <v>17</v>
          </cell>
          <cell r="F4196">
            <v>0</v>
          </cell>
          <cell r="G4196">
            <v>0</v>
          </cell>
          <cell r="H4196">
            <v>814</v>
          </cell>
          <cell r="I4196">
            <v>1.615</v>
          </cell>
          <cell r="J4196">
            <v>0</v>
          </cell>
          <cell r="L4196">
            <v>0</v>
          </cell>
          <cell r="M4196">
            <v>0</v>
          </cell>
          <cell r="N4196">
            <v>0</v>
          </cell>
          <cell r="P4196">
            <v>0</v>
          </cell>
        </row>
        <row r="4197">
          <cell r="A4197">
            <v>31489</v>
          </cell>
          <cell r="B4197">
            <v>1986</v>
          </cell>
          <cell r="C4197" t="str">
            <v>Mar</v>
          </cell>
          <cell r="D4197">
            <v>18</v>
          </cell>
          <cell r="F4197">
            <v>0</v>
          </cell>
          <cell r="G4197">
            <v>0</v>
          </cell>
          <cell r="H4197">
            <v>747</v>
          </cell>
          <cell r="I4197">
            <v>1.482</v>
          </cell>
          <cell r="J4197">
            <v>0</v>
          </cell>
          <cell r="L4197">
            <v>0</v>
          </cell>
          <cell r="M4197">
            <v>0</v>
          </cell>
          <cell r="N4197">
            <v>0</v>
          </cell>
          <cell r="P4197">
            <v>0</v>
          </cell>
        </row>
        <row r="4198">
          <cell r="A4198">
            <v>31490</v>
          </cell>
          <cell r="B4198">
            <v>1986</v>
          </cell>
          <cell r="C4198" t="str">
            <v>Mar</v>
          </cell>
          <cell r="D4198">
            <v>19</v>
          </cell>
          <cell r="F4198">
            <v>0</v>
          </cell>
          <cell r="G4198">
            <v>0</v>
          </cell>
          <cell r="H4198">
            <v>480</v>
          </cell>
          <cell r="I4198">
            <v>0.95199999999999996</v>
          </cell>
          <cell r="J4198">
            <v>0</v>
          </cell>
          <cell r="L4198">
            <v>0</v>
          </cell>
          <cell r="M4198">
            <v>0</v>
          </cell>
          <cell r="N4198">
            <v>0</v>
          </cell>
          <cell r="P4198">
            <v>0</v>
          </cell>
        </row>
        <row r="4199">
          <cell r="A4199">
            <v>31491</v>
          </cell>
          <cell r="B4199">
            <v>1986</v>
          </cell>
          <cell r="C4199" t="str">
            <v>Mar</v>
          </cell>
          <cell r="D4199">
            <v>20</v>
          </cell>
          <cell r="F4199">
            <v>0</v>
          </cell>
          <cell r="G4199">
            <v>0</v>
          </cell>
          <cell r="H4199">
            <v>522</v>
          </cell>
          <cell r="I4199">
            <v>1.0349999999999999</v>
          </cell>
          <cell r="J4199">
            <v>0</v>
          </cell>
          <cell r="L4199">
            <v>0</v>
          </cell>
          <cell r="M4199">
            <v>0</v>
          </cell>
          <cell r="N4199">
            <v>0</v>
          </cell>
          <cell r="P4199">
            <v>0</v>
          </cell>
        </row>
        <row r="4200">
          <cell r="A4200">
            <v>31492</v>
          </cell>
          <cell r="B4200">
            <v>1986</v>
          </cell>
          <cell r="C4200" t="str">
            <v>Mar</v>
          </cell>
          <cell r="D4200">
            <v>21</v>
          </cell>
          <cell r="F4200">
            <v>0</v>
          </cell>
          <cell r="G4200">
            <v>0</v>
          </cell>
          <cell r="H4200">
            <v>359</v>
          </cell>
          <cell r="I4200">
            <v>0.71199999999999997</v>
          </cell>
          <cell r="J4200">
            <v>0</v>
          </cell>
          <cell r="L4200">
            <v>0</v>
          </cell>
          <cell r="M4200">
            <v>0</v>
          </cell>
          <cell r="N4200">
            <v>0</v>
          </cell>
          <cell r="P4200">
            <v>0</v>
          </cell>
        </row>
        <row r="4201">
          <cell r="A4201">
            <v>31493</v>
          </cell>
          <cell r="B4201">
            <v>1986</v>
          </cell>
          <cell r="C4201" t="str">
            <v>Mar</v>
          </cell>
          <cell r="D4201">
            <v>22</v>
          </cell>
          <cell r="F4201">
            <v>0</v>
          </cell>
          <cell r="G4201">
            <v>0</v>
          </cell>
          <cell r="H4201">
            <v>143</v>
          </cell>
          <cell r="I4201">
            <v>0.28399999999999997</v>
          </cell>
          <cell r="J4201">
            <v>0</v>
          </cell>
          <cell r="L4201">
            <v>0</v>
          </cell>
          <cell r="M4201">
            <v>0</v>
          </cell>
          <cell r="N4201">
            <v>0</v>
          </cell>
          <cell r="P4201">
            <v>0</v>
          </cell>
        </row>
        <row r="4202">
          <cell r="A4202">
            <v>31494</v>
          </cell>
          <cell r="B4202">
            <v>1986</v>
          </cell>
          <cell r="C4202" t="str">
            <v>Mar</v>
          </cell>
          <cell r="D4202">
            <v>23</v>
          </cell>
          <cell r="F4202">
            <v>0</v>
          </cell>
          <cell r="G4202">
            <v>0</v>
          </cell>
          <cell r="H4202">
            <v>158</v>
          </cell>
          <cell r="I4202">
            <v>0.313</v>
          </cell>
          <cell r="J4202">
            <v>0</v>
          </cell>
          <cell r="L4202">
            <v>0</v>
          </cell>
          <cell r="M4202">
            <v>29</v>
          </cell>
          <cell r="N4202">
            <v>5.8000000000000003E-2</v>
          </cell>
          <cell r="P4202">
            <v>0</v>
          </cell>
        </row>
        <row r="4203">
          <cell r="A4203">
            <v>31495</v>
          </cell>
          <cell r="B4203">
            <v>1986</v>
          </cell>
          <cell r="C4203" t="str">
            <v>Mar</v>
          </cell>
          <cell r="D4203">
            <v>24</v>
          </cell>
          <cell r="F4203">
            <v>0</v>
          </cell>
          <cell r="G4203">
            <v>0</v>
          </cell>
          <cell r="H4203">
            <v>172</v>
          </cell>
          <cell r="I4203">
            <v>0.34100000000000003</v>
          </cell>
          <cell r="J4203">
            <v>0</v>
          </cell>
          <cell r="L4203">
            <v>0</v>
          </cell>
          <cell r="M4203">
            <v>99</v>
          </cell>
          <cell r="N4203">
            <v>0.19600000000000001</v>
          </cell>
          <cell r="P4203">
            <v>0</v>
          </cell>
        </row>
        <row r="4204">
          <cell r="A4204">
            <v>31496</v>
          </cell>
          <cell r="B4204">
            <v>1986</v>
          </cell>
          <cell r="C4204" t="str">
            <v>Mar</v>
          </cell>
          <cell r="D4204">
            <v>25</v>
          </cell>
          <cell r="F4204">
            <v>0</v>
          </cell>
          <cell r="G4204">
            <v>0</v>
          </cell>
          <cell r="H4204">
            <v>179</v>
          </cell>
          <cell r="I4204">
            <v>0.35499999999999998</v>
          </cell>
          <cell r="J4204">
            <v>0</v>
          </cell>
          <cell r="L4204">
            <v>0</v>
          </cell>
          <cell r="M4204">
            <v>108</v>
          </cell>
          <cell r="N4204">
            <v>0.214</v>
          </cell>
          <cell r="P4204">
            <v>0</v>
          </cell>
        </row>
        <row r="4205">
          <cell r="A4205">
            <v>31497</v>
          </cell>
          <cell r="B4205">
            <v>1986</v>
          </cell>
          <cell r="C4205" t="str">
            <v>Mar</v>
          </cell>
          <cell r="D4205">
            <v>26</v>
          </cell>
          <cell r="F4205">
            <v>0</v>
          </cell>
          <cell r="G4205">
            <v>0</v>
          </cell>
          <cell r="H4205">
            <v>178</v>
          </cell>
          <cell r="I4205">
            <v>0.35299999999999998</v>
          </cell>
          <cell r="J4205">
            <v>0</v>
          </cell>
          <cell r="L4205">
            <v>0</v>
          </cell>
          <cell r="M4205">
            <v>75</v>
          </cell>
          <cell r="N4205">
            <v>0.14899999999999999</v>
          </cell>
          <cell r="P4205">
            <v>0</v>
          </cell>
        </row>
        <row r="4206">
          <cell r="A4206">
            <v>31498</v>
          </cell>
          <cell r="B4206">
            <v>1986</v>
          </cell>
          <cell r="C4206" t="str">
            <v>Mar</v>
          </cell>
          <cell r="D4206">
            <v>27</v>
          </cell>
          <cell r="F4206">
            <v>0</v>
          </cell>
          <cell r="G4206">
            <v>0</v>
          </cell>
          <cell r="H4206">
            <v>204</v>
          </cell>
          <cell r="I4206">
            <v>0.40500000000000003</v>
          </cell>
          <cell r="J4206">
            <v>0</v>
          </cell>
          <cell r="L4206">
            <v>0</v>
          </cell>
          <cell r="M4206">
            <v>75</v>
          </cell>
          <cell r="N4206">
            <v>0.14899999999999999</v>
          </cell>
          <cell r="P4206">
            <v>0</v>
          </cell>
        </row>
        <row r="4207">
          <cell r="A4207">
            <v>31499</v>
          </cell>
          <cell r="B4207">
            <v>1986</v>
          </cell>
          <cell r="C4207" t="str">
            <v>Mar</v>
          </cell>
          <cell r="D4207">
            <v>28</v>
          </cell>
          <cell r="F4207">
            <v>0</v>
          </cell>
          <cell r="G4207">
            <v>0</v>
          </cell>
          <cell r="H4207">
            <v>241</v>
          </cell>
          <cell r="I4207">
            <v>0.47799999999999998</v>
          </cell>
          <cell r="J4207">
            <v>0</v>
          </cell>
          <cell r="L4207">
            <v>0</v>
          </cell>
          <cell r="M4207">
            <v>85</v>
          </cell>
          <cell r="N4207">
            <v>0.16900000000000001</v>
          </cell>
          <cell r="P4207">
            <v>0</v>
          </cell>
        </row>
        <row r="4208">
          <cell r="A4208">
            <v>31500</v>
          </cell>
          <cell r="B4208">
            <v>1986</v>
          </cell>
          <cell r="C4208" t="str">
            <v>Mar</v>
          </cell>
          <cell r="D4208">
            <v>29</v>
          </cell>
          <cell r="F4208">
            <v>0</v>
          </cell>
          <cell r="G4208">
            <v>0</v>
          </cell>
          <cell r="H4208">
            <v>242</v>
          </cell>
          <cell r="I4208">
            <v>0.48</v>
          </cell>
          <cell r="J4208">
            <v>0</v>
          </cell>
          <cell r="L4208">
            <v>0</v>
          </cell>
          <cell r="M4208">
            <v>100</v>
          </cell>
          <cell r="N4208">
            <v>0.19800000000000001</v>
          </cell>
          <cell r="P4208">
            <v>0</v>
          </cell>
        </row>
        <row r="4209">
          <cell r="A4209">
            <v>31501</v>
          </cell>
          <cell r="B4209">
            <v>1986</v>
          </cell>
          <cell r="C4209" t="str">
            <v>Mar</v>
          </cell>
          <cell r="D4209">
            <v>30</v>
          </cell>
          <cell r="F4209">
            <v>0</v>
          </cell>
          <cell r="G4209">
            <v>0</v>
          </cell>
          <cell r="H4209">
            <v>234</v>
          </cell>
          <cell r="I4209">
            <v>0.46400000000000002</v>
          </cell>
          <cell r="J4209">
            <v>0</v>
          </cell>
          <cell r="L4209">
            <v>0</v>
          </cell>
          <cell r="M4209">
            <v>100</v>
          </cell>
          <cell r="N4209">
            <v>0.19800000000000001</v>
          </cell>
          <cell r="P4209">
            <v>0</v>
          </cell>
        </row>
        <row r="4210">
          <cell r="A4210">
            <v>31502</v>
          </cell>
          <cell r="B4210">
            <v>1986</v>
          </cell>
          <cell r="C4210" t="str">
            <v>Mar</v>
          </cell>
          <cell r="D4210">
            <v>31</v>
          </cell>
          <cell r="F4210">
            <v>0</v>
          </cell>
          <cell r="G4210">
            <v>0</v>
          </cell>
          <cell r="H4210">
            <v>230</v>
          </cell>
          <cell r="I4210">
            <v>0.45600000000000002</v>
          </cell>
          <cell r="J4210">
            <v>0</v>
          </cell>
          <cell r="L4210">
            <v>0</v>
          </cell>
          <cell r="M4210">
            <v>126</v>
          </cell>
          <cell r="N4210">
            <v>0.25</v>
          </cell>
          <cell r="P4210">
            <v>0</v>
          </cell>
        </row>
        <row r="4211">
          <cell r="A4211">
            <v>31503</v>
          </cell>
          <cell r="B4211">
            <v>1986</v>
          </cell>
          <cell r="C4211" t="str">
            <v>Apr</v>
          </cell>
          <cell r="D4211">
            <v>1</v>
          </cell>
          <cell r="F4211">
            <v>0</v>
          </cell>
          <cell r="G4211">
            <v>0</v>
          </cell>
          <cell r="H4211">
            <v>179</v>
          </cell>
          <cell r="I4211">
            <v>0.35499999999999998</v>
          </cell>
          <cell r="J4211">
            <v>0</v>
          </cell>
          <cell r="L4211">
            <v>0</v>
          </cell>
          <cell r="M4211">
            <v>150</v>
          </cell>
          <cell r="N4211">
            <v>0.29799999999999999</v>
          </cell>
          <cell r="P4211">
            <v>0</v>
          </cell>
        </row>
        <row r="4212">
          <cell r="A4212">
            <v>31504</v>
          </cell>
          <cell r="B4212">
            <v>1986</v>
          </cell>
          <cell r="C4212" t="str">
            <v>Apr</v>
          </cell>
          <cell r="D4212">
            <v>2</v>
          </cell>
          <cell r="F4212">
            <v>0</v>
          </cell>
          <cell r="G4212">
            <v>0</v>
          </cell>
          <cell r="H4212">
            <v>186</v>
          </cell>
          <cell r="I4212">
            <v>0.36899999999999999</v>
          </cell>
          <cell r="J4212">
            <v>0</v>
          </cell>
          <cell r="L4212">
            <v>0</v>
          </cell>
          <cell r="M4212">
            <v>173</v>
          </cell>
          <cell r="N4212">
            <v>0.34300000000000003</v>
          </cell>
          <cell r="P4212">
            <v>0</v>
          </cell>
        </row>
        <row r="4213">
          <cell r="A4213">
            <v>31505</v>
          </cell>
          <cell r="B4213">
            <v>1986</v>
          </cell>
          <cell r="C4213" t="str">
            <v>Apr</v>
          </cell>
          <cell r="D4213">
            <v>3</v>
          </cell>
          <cell r="F4213">
            <v>60</v>
          </cell>
          <cell r="G4213">
            <v>0.11899999999999999</v>
          </cell>
          <cell r="H4213">
            <v>201</v>
          </cell>
          <cell r="I4213">
            <v>0.39900000000000002</v>
          </cell>
          <cell r="J4213">
            <v>0</v>
          </cell>
          <cell r="L4213">
            <v>0</v>
          </cell>
          <cell r="M4213">
            <v>219</v>
          </cell>
          <cell r="N4213">
            <v>0.434</v>
          </cell>
          <cell r="P4213">
            <v>0</v>
          </cell>
        </row>
        <row r="4214">
          <cell r="A4214">
            <v>31506</v>
          </cell>
          <cell r="B4214">
            <v>1986</v>
          </cell>
          <cell r="C4214" t="str">
            <v>Apr</v>
          </cell>
          <cell r="D4214">
            <v>4</v>
          </cell>
          <cell r="F4214">
            <v>60</v>
          </cell>
          <cell r="G4214">
            <v>0.11899999999999999</v>
          </cell>
          <cell r="H4214">
            <v>200</v>
          </cell>
          <cell r="I4214">
            <v>0.39700000000000002</v>
          </cell>
          <cell r="J4214">
            <v>0</v>
          </cell>
          <cell r="L4214">
            <v>0</v>
          </cell>
          <cell r="M4214">
            <v>250</v>
          </cell>
          <cell r="N4214">
            <v>0.496</v>
          </cell>
          <cell r="P4214">
            <v>0</v>
          </cell>
        </row>
        <row r="4215">
          <cell r="A4215">
            <v>31507</v>
          </cell>
          <cell r="B4215">
            <v>1986</v>
          </cell>
          <cell r="C4215" t="str">
            <v>Apr</v>
          </cell>
          <cell r="D4215">
            <v>5</v>
          </cell>
          <cell r="F4215">
            <v>60</v>
          </cell>
          <cell r="G4215">
            <v>0.11899999999999999</v>
          </cell>
          <cell r="H4215">
            <v>194</v>
          </cell>
          <cell r="I4215">
            <v>0.38500000000000001</v>
          </cell>
          <cell r="J4215">
            <v>0</v>
          </cell>
          <cell r="L4215">
            <v>0</v>
          </cell>
          <cell r="M4215">
            <v>250</v>
          </cell>
          <cell r="N4215">
            <v>0.496</v>
          </cell>
          <cell r="P4215">
            <v>0</v>
          </cell>
        </row>
        <row r="4216">
          <cell r="A4216">
            <v>31508</v>
          </cell>
          <cell r="B4216">
            <v>1986</v>
          </cell>
          <cell r="C4216" t="str">
            <v>Apr</v>
          </cell>
          <cell r="D4216">
            <v>6</v>
          </cell>
          <cell r="F4216">
            <v>60</v>
          </cell>
          <cell r="G4216">
            <v>0.11899999999999999</v>
          </cell>
          <cell r="H4216">
            <v>186</v>
          </cell>
          <cell r="I4216">
            <v>0.36899999999999999</v>
          </cell>
          <cell r="J4216">
            <v>0</v>
          </cell>
          <cell r="L4216">
            <v>0</v>
          </cell>
          <cell r="M4216">
            <v>250</v>
          </cell>
          <cell r="N4216">
            <v>0.496</v>
          </cell>
          <cell r="P4216">
            <v>0</v>
          </cell>
        </row>
        <row r="4217">
          <cell r="A4217">
            <v>31509</v>
          </cell>
          <cell r="B4217">
            <v>1986</v>
          </cell>
          <cell r="C4217" t="str">
            <v>Apr</v>
          </cell>
          <cell r="D4217">
            <v>7</v>
          </cell>
          <cell r="F4217">
            <v>150</v>
          </cell>
          <cell r="G4217">
            <v>0.29799999999999999</v>
          </cell>
          <cell r="H4217">
            <v>167</v>
          </cell>
          <cell r="I4217">
            <v>0.33100000000000002</v>
          </cell>
          <cell r="J4217">
            <v>0</v>
          </cell>
          <cell r="L4217">
            <v>0</v>
          </cell>
          <cell r="M4217">
            <v>298</v>
          </cell>
          <cell r="N4217">
            <v>0.59099999999999997</v>
          </cell>
          <cell r="P4217">
            <v>0</v>
          </cell>
        </row>
        <row r="4218">
          <cell r="A4218">
            <v>31510</v>
          </cell>
          <cell r="B4218">
            <v>1986</v>
          </cell>
          <cell r="C4218" t="str">
            <v>Apr</v>
          </cell>
          <cell r="D4218">
            <v>8</v>
          </cell>
          <cell r="F4218">
            <v>210</v>
          </cell>
          <cell r="G4218">
            <v>0.41699999999999998</v>
          </cell>
          <cell r="H4218">
            <v>164</v>
          </cell>
          <cell r="I4218">
            <v>0.32500000000000001</v>
          </cell>
          <cell r="J4218">
            <v>0</v>
          </cell>
          <cell r="L4218">
            <v>0</v>
          </cell>
          <cell r="M4218">
            <v>350</v>
          </cell>
          <cell r="N4218">
            <v>0.69399999999999995</v>
          </cell>
          <cell r="P4218">
            <v>0</v>
          </cell>
        </row>
        <row r="4219">
          <cell r="A4219">
            <v>31511</v>
          </cell>
          <cell r="B4219">
            <v>1986</v>
          </cell>
          <cell r="C4219" t="str">
            <v>Apr</v>
          </cell>
          <cell r="D4219">
            <v>9</v>
          </cell>
          <cell r="F4219">
            <v>210</v>
          </cell>
          <cell r="G4219">
            <v>0.41699999999999998</v>
          </cell>
          <cell r="H4219">
            <v>148</v>
          </cell>
          <cell r="I4219">
            <v>0.29399999999999998</v>
          </cell>
          <cell r="J4219">
            <v>0</v>
          </cell>
          <cell r="L4219">
            <v>0</v>
          </cell>
          <cell r="M4219">
            <v>317</v>
          </cell>
          <cell r="N4219">
            <v>0.629</v>
          </cell>
          <cell r="P4219">
            <v>0</v>
          </cell>
        </row>
        <row r="4220">
          <cell r="A4220">
            <v>31512</v>
          </cell>
          <cell r="B4220">
            <v>1986</v>
          </cell>
          <cell r="C4220" t="str">
            <v>Apr</v>
          </cell>
          <cell r="D4220">
            <v>10</v>
          </cell>
          <cell r="F4220">
            <v>250</v>
          </cell>
          <cell r="G4220">
            <v>0.496</v>
          </cell>
          <cell r="H4220">
            <v>113</v>
          </cell>
          <cell r="I4220">
            <v>0.224</v>
          </cell>
          <cell r="J4220">
            <v>0</v>
          </cell>
          <cell r="L4220">
            <v>0</v>
          </cell>
          <cell r="M4220">
            <v>300</v>
          </cell>
          <cell r="N4220">
            <v>0.59499999999999997</v>
          </cell>
          <cell r="O4220">
            <v>5</v>
          </cell>
          <cell r="P4220">
            <v>0.01</v>
          </cell>
        </row>
        <row r="4221">
          <cell r="A4221">
            <v>31513</v>
          </cell>
          <cell r="B4221">
            <v>1986</v>
          </cell>
          <cell r="C4221" t="str">
            <v>Apr</v>
          </cell>
          <cell r="D4221">
            <v>11</v>
          </cell>
          <cell r="F4221">
            <v>340</v>
          </cell>
          <cell r="G4221">
            <v>0.67400000000000004</v>
          </cell>
          <cell r="H4221">
            <v>113</v>
          </cell>
          <cell r="I4221">
            <v>0.224</v>
          </cell>
          <cell r="J4221">
            <v>0</v>
          </cell>
          <cell r="L4221">
            <v>0</v>
          </cell>
          <cell r="M4221">
            <v>254</v>
          </cell>
          <cell r="N4221">
            <v>0.504</v>
          </cell>
          <cell r="O4221">
            <v>7</v>
          </cell>
          <cell r="P4221">
            <v>1.4E-2</v>
          </cell>
        </row>
        <row r="4222">
          <cell r="A4222">
            <v>31514</v>
          </cell>
          <cell r="B4222">
            <v>1986</v>
          </cell>
          <cell r="C4222" t="str">
            <v>Apr</v>
          </cell>
          <cell r="D4222">
            <v>12</v>
          </cell>
          <cell r="F4222">
            <v>310</v>
          </cell>
          <cell r="G4222">
            <v>0.61499999999999999</v>
          </cell>
          <cell r="H4222">
            <v>102</v>
          </cell>
          <cell r="I4222">
            <v>0.20200000000000001</v>
          </cell>
          <cell r="J4222">
            <v>0</v>
          </cell>
          <cell r="L4222">
            <v>0</v>
          </cell>
          <cell r="M4222">
            <v>173</v>
          </cell>
          <cell r="N4222">
            <v>0.34300000000000003</v>
          </cell>
          <cell r="O4222">
            <v>2</v>
          </cell>
          <cell r="P4222">
            <v>4.0000000000000001E-3</v>
          </cell>
        </row>
        <row r="4223">
          <cell r="A4223">
            <v>31515</v>
          </cell>
          <cell r="B4223">
            <v>1986</v>
          </cell>
          <cell r="C4223" t="str">
            <v>Apr</v>
          </cell>
          <cell r="D4223">
            <v>13</v>
          </cell>
          <cell r="F4223">
            <v>310</v>
          </cell>
          <cell r="G4223">
            <v>0.61499999999999999</v>
          </cell>
          <cell r="H4223">
            <v>79</v>
          </cell>
          <cell r="I4223">
            <v>0.157</v>
          </cell>
          <cell r="J4223">
            <v>0</v>
          </cell>
          <cell r="L4223">
            <v>0</v>
          </cell>
          <cell r="M4223">
            <v>113</v>
          </cell>
          <cell r="N4223">
            <v>0.224</v>
          </cell>
          <cell r="O4223">
            <v>2</v>
          </cell>
          <cell r="P4223">
            <v>4.0000000000000001E-3</v>
          </cell>
        </row>
        <row r="4224">
          <cell r="A4224">
            <v>31516</v>
          </cell>
          <cell r="B4224">
            <v>1986</v>
          </cell>
          <cell r="C4224" t="str">
            <v>Apr</v>
          </cell>
          <cell r="D4224">
            <v>14</v>
          </cell>
          <cell r="F4224">
            <v>345</v>
          </cell>
          <cell r="G4224">
            <v>0.68400000000000005</v>
          </cell>
          <cell r="H4224">
            <v>80</v>
          </cell>
          <cell r="I4224">
            <v>0.159</v>
          </cell>
          <cell r="J4224">
            <v>0</v>
          </cell>
          <cell r="L4224">
            <v>0</v>
          </cell>
          <cell r="M4224">
            <v>50</v>
          </cell>
          <cell r="N4224">
            <v>9.9000000000000005E-2</v>
          </cell>
          <cell r="O4224">
            <v>3</v>
          </cell>
          <cell r="P4224">
            <v>6.0000000000000001E-3</v>
          </cell>
        </row>
        <row r="4225">
          <cell r="A4225">
            <v>31517</v>
          </cell>
          <cell r="B4225">
            <v>1986</v>
          </cell>
          <cell r="C4225" t="str">
            <v>Apr</v>
          </cell>
          <cell r="D4225">
            <v>15</v>
          </cell>
          <cell r="F4225">
            <v>385</v>
          </cell>
          <cell r="G4225">
            <v>0.76400000000000001</v>
          </cell>
          <cell r="H4225">
            <v>95</v>
          </cell>
          <cell r="I4225">
            <v>0.188</v>
          </cell>
          <cell r="J4225">
            <v>0</v>
          </cell>
          <cell r="L4225">
            <v>0</v>
          </cell>
          <cell r="M4225">
            <v>104</v>
          </cell>
          <cell r="N4225">
            <v>0.20599999999999999</v>
          </cell>
          <cell r="O4225">
            <v>0</v>
          </cell>
          <cell r="P4225">
            <v>0</v>
          </cell>
        </row>
        <row r="4226">
          <cell r="A4226">
            <v>31518</v>
          </cell>
          <cell r="B4226">
            <v>1986</v>
          </cell>
          <cell r="C4226" t="str">
            <v>Apr</v>
          </cell>
          <cell r="D4226">
            <v>16</v>
          </cell>
          <cell r="F4226">
            <v>405</v>
          </cell>
          <cell r="G4226">
            <v>0.80300000000000005</v>
          </cell>
          <cell r="H4226">
            <v>107</v>
          </cell>
          <cell r="I4226">
            <v>0.21199999999999999</v>
          </cell>
          <cell r="J4226">
            <v>0</v>
          </cell>
          <cell r="L4226">
            <v>0</v>
          </cell>
          <cell r="M4226">
            <v>112</v>
          </cell>
          <cell r="N4226">
            <v>0.222</v>
          </cell>
          <cell r="O4226">
            <v>0</v>
          </cell>
          <cell r="P4226">
            <v>0</v>
          </cell>
        </row>
        <row r="4227">
          <cell r="A4227">
            <v>31519</v>
          </cell>
          <cell r="B4227">
            <v>1986</v>
          </cell>
          <cell r="C4227" t="str">
            <v>Apr</v>
          </cell>
          <cell r="D4227">
            <v>17</v>
          </cell>
          <cell r="F4227">
            <v>435</v>
          </cell>
          <cell r="G4227">
            <v>0.86299999999999999</v>
          </cell>
          <cell r="H4227">
            <v>122</v>
          </cell>
          <cell r="I4227">
            <v>0.24199999999999999</v>
          </cell>
          <cell r="J4227">
            <v>0</v>
          </cell>
          <cell r="L4227">
            <v>0</v>
          </cell>
          <cell r="M4227">
            <v>16</v>
          </cell>
          <cell r="N4227">
            <v>3.2000000000000001E-2</v>
          </cell>
          <cell r="O4227">
            <v>3</v>
          </cell>
          <cell r="P4227">
            <v>6.0000000000000001E-3</v>
          </cell>
        </row>
        <row r="4228">
          <cell r="A4228">
            <v>31520</v>
          </cell>
          <cell r="B4228">
            <v>1986</v>
          </cell>
          <cell r="C4228" t="str">
            <v>Apr</v>
          </cell>
          <cell r="D4228">
            <v>18</v>
          </cell>
          <cell r="F4228">
            <v>425</v>
          </cell>
          <cell r="G4228">
            <v>0.84299999999999997</v>
          </cell>
          <cell r="H4228">
            <v>154</v>
          </cell>
          <cell r="I4228">
            <v>0.30499999999999999</v>
          </cell>
          <cell r="J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15</v>
          </cell>
          <cell r="P4228">
            <v>0.03</v>
          </cell>
        </row>
        <row r="4229">
          <cell r="A4229">
            <v>31521</v>
          </cell>
          <cell r="B4229">
            <v>1986</v>
          </cell>
          <cell r="C4229" t="str">
            <v>Apr</v>
          </cell>
          <cell r="D4229">
            <v>19</v>
          </cell>
          <cell r="F4229">
            <v>445</v>
          </cell>
          <cell r="G4229">
            <v>0.88300000000000001</v>
          </cell>
          <cell r="H4229">
            <v>165</v>
          </cell>
          <cell r="I4229">
            <v>0.32700000000000001</v>
          </cell>
          <cell r="J4229">
            <v>26.3</v>
          </cell>
          <cell r="L4229">
            <v>2.5999999999999999E-2</v>
          </cell>
          <cell r="M4229">
            <v>0</v>
          </cell>
          <cell r="N4229">
            <v>0</v>
          </cell>
          <cell r="O4229">
            <v>6</v>
          </cell>
          <cell r="P4229">
            <v>1.2E-2</v>
          </cell>
        </row>
        <row r="4230">
          <cell r="A4230">
            <v>31522</v>
          </cell>
          <cell r="B4230">
            <v>1986</v>
          </cell>
          <cell r="C4230" t="str">
            <v>Apr</v>
          </cell>
          <cell r="D4230">
            <v>20</v>
          </cell>
          <cell r="F4230">
            <v>465</v>
          </cell>
          <cell r="G4230">
            <v>0.92200000000000004</v>
          </cell>
          <cell r="H4230">
            <v>165</v>
          </cell>
          <cell r="I4230">
            <v>0.32700000000000001</v>
          </cell>
          <cell r="J4230">
            <v>70</v>
          </cell>
          <cell r="L4230">
            <v>7.0000000000000007E-2</v>
          </cell>
          <cell r="M4230">
            <v>0</v>
          </cell>
          <cell r="N4230">
            <v>0</v>
          </cell>
          <cell r="O4230">
            <v>6</v>
          </cell>
          <cell r="P4230">
            <v>1.2E-2</v>
          </cell>
        </row>
        <row r="4231">
          <cell r="A4231">
            <v>31523</v>
          </cell>
          <cell r="B4231">
            <v>1986</v>
          </cell>
          <cell r="C4231" t="str">
            <v>Apr</v>
          </cell>
          <cell r="D4231">
            <v>21</v>
          </cell>
          <cell r="F4231">
            <v>585</v>
          </cell>
          <cell r="G4231">
            <v>1.1599999999999999</v>
          </cell>
          <cell r="H4231">
            <v>164</v>
          </cell>
          <cell r="I4231">
            <v>0.32500000000000001</v>
          </cell>
          <cell r="J4231">
            <v>70</v>
          </cell>
          <cell r="L4231">
            <v>7.0000000000000007E-2</v>
          </cell>
          <cell r="M4231">
            <v>0</v>
          </cell>
          <cell r="N4231">
            <v>0</v>
          </cell>
          <cell r="O4231">
            <v>4</v>
          </cell>
          <cell r="P4231">
            <v>8.0000000000000002E-3</v>
          </cell>
        </row>
        <row r="4232">
          <cell r="A4232">
            <v>31524</v>
          </cell>
          <cell r="B4232">
            <v>1986</v>
          </cell>
          <cell r="C4232" t="str">
            <v>Apr</v>
          </cell>
          <cell r="D4232">
            <v>22</v>
          </cell>
          <cell r="F4232">
            <v>645</v>
          </cell>
          <cell r="G4232">
            <v>1.2789999999999999</v>
          </cell>
          <cell r="H4232">
            <v>161</v>
          </cell>
          <cell r="I4232">
            <v>0.31900000000000001</v>
          </cell>
          <cell r="J4232">
            <v>116.7</v>
          </cell>
          <cell r="L4232">
            <v>0.11700000000000001</v>
          </cell>
          <cell r="M4232">
            <v>0</v>
          </cell>
          <cell r="N4232">
            <v>0</v>
          </cell>
          <cell r="O4232">
            <v>4</v>
          </cell>
          <cell r="P4232">
            <v>8.0000000000000002E-3</v>
          </cell>
        </row>
        <row r="4233">
          <cell r="A4233">
            <v>31525</v>
          </cell>
          <cell r="B4233">
            <v>1986</v>
          </cell>
          <cell r="C4233" t="str">
            <v>Apr</v>
          </cell>
          <cell r="D4233">
            <v>23</v>
          </cell>
          <cell r="F4233">
            <v>610</v>
          </cell>
          <cell r="G4233">
            <v>1.21</v>
          </cell>
          <cell r="H4233">
            <v>161</v>
          </cell>
          <cell r="I4233">
            <v>0.31900000000000001</v>
          </cell>
          <cell r="J4233">
            <v>140</v>
          </cell>
          <cell r="L4233">
            <v>0.14000000000000001</v>
          </cell>
          <cell r="M4233">
            <v>0</v>
          </cell>
          <cell r="N4233">
            <v>0</v>
          </cell>
          <cell r="O4233">
            <v>10</v>
          </cell>
          <cell r="P4233">
            <v>0.02</v>
          </cell>
        </row>
        <row r="4234">
          <cell r="A4234">
            <v>31526</v>
          </cell>
          <cell r="B4234">
            <v>1986</v>
          </cell>
          <cell r="C4234" t="str">
            <v>Apr</v>
          </cell>
          <cell r="D4234">
            <v>24</v>
          </cell>
          <cell r="F4234">
            <v>605</v>
          </cell>
          <cell r="G4234">
            <v>1.2</v>
          </cell>
          <cell r="H4234">
            <v>186</v>
          </cell>
          <cell r="I4234">
            <v>0.36899999999999999</v>
          </cell>
          <cell r="J4234">
            <v>140</v>
          </cell>
          <cell r="L4234">
            <v>0.14000000000000001</v>
          </cell>
          <cell r="M4234">
            <v>0</v>
          </cell>
          <cell r="N4234">
            <v>0</v>
          </cell>
          <cell r="O4234">
            <v>6</v>
          </cell>
          <cell r="P4234">
            <v>1.2E-2</v>
          </cell>
        </row>
        <row r="4235">
          <cell r="A4235">
            <v>31527</v>
          </cell>
          <cell r="B4235">
            <v>1986</v>
          </cell>
          <cell r="C4235" t="str">
            <v>Apr</v>
          </cell>
          <cell r="D4235">
            <v>25</v>
          </cell>
          <cell r="F4235">
            <v>585</v>
          </cell>
          <cell r="G4235">
            <v>1.1599999999999999</v>
          </cell>
          <cell r="H4235">
            <v>195</v>
          </cell>
          <cell r="I4235">
            <v>0.38700000000000001</v>
          </cell>
          <cell r="J4235">
            <v>93.3</v>
          </cell>
          <cell r="L4235">
            <v>9.2999999999999999E-2</v>
          </cell>
          <cell r="M4235">
            <v>0</v>
          </cell>
          <cell r="N4235">
            <v>0</v>
          </cell>
          <cell r="O4235">
            <v>7</v>
          </cell>
          <cell r="P4235">
            <v>1.4E-2</v>
          </cell>
        </row>
        <row r="4236">
          <cell r="A4236">
            <v>31528</v>
          </cell>
          <cell r="B4236">
            <v>1986</v>
          </cell>
          <cell r="C4236" t="str">
            <v>Apr</v>
          </cell>
          <cell r="D4236">
            <v>26</v>
          </cell>
          <cell r="F4236">
            <v>565</v>
          </cell>
          <cell r="G4236">
            <v>1.121</v>
          </cell>
          <cell r="H4236">
            <v>195</v>
          </cell>
          <cell r="I4236">
            <v>0.38700000000000001</v>
          </cell>
          <cell r="J4236">
            <v>70</v>
          </cell>
          <cell r="L4236">
            <v>7.0000000000000007E-2</v>
          </cell>
          <cell r="M4236">
            <v>0</v>
          </cell>
          <cell r="N4236">
            <v>0</v>
          </cell>
          <cell r="O4236">
            <v>6</v>
          </cell>
          <cell r="P4236">
            <v>1.2E-2</v>
          </cell>
        </row>
        <row r="4237">
          <cell r="A4237">
            <v>31529</v>
          </cell>
          <cell r="B4237">
            <v>1986</v>
          </cell>
          <cell r="C4237" t="str">
            <v>Apr</v>
          </cell>
          <cell r="D4237">
            <v>27</v>
          </cell>
          <cell r="F4237">
            <v>580</v>
          </cell>
          <cell r="G4237">
            <v>1.1499999999999999</v>
          </cell>
          <cell r="H4237">
            <v>195</v>
          </cell>
          <cell r="I4237">
            <v>0.38700000000000001</v>
          </cell>
          <cell r="J4237">
            <v>70</v>
          </cell>
          <cell r="L4237">
            <v>7.0000000000000007E-2</v>
          </cell>
          <cell r="M4237">
            <v>0</v>
          </cell>
          <cell r="N4237">
            <v>0</v>
          </cell>
          <cell r="O4237">
            <v>10</v>
          </cell>
          <cell r="P4237">
            <v>0.02</v>
          </cell>
        </row>
        <row r="4238">
          <cell r="A4238">
            <v>31530</v>
          </cell>
          <cell r="B4238">
            <v>1986</v>
          </cell>
          <cell r="C4238" t="str">
            <v>Apr</v>
          </cell>
          <cell r="D4238">
            <v>28</v>
          </cell>
          <cell r="F4238">
            <v>595</v>
          </cell>
          <cell r="G4238">
            <v>1.18</v>
          </cell>
          <cell r="H4238">
            <v>197</v>
          </cell>
          <cell r="I4238">
            <v>0.39100000000000001</v>
          </cell>
          <cell r="J4238">
            <v>70</v>
          </cell>
          <cell r="L4238">
            <v>7.0000000000000007E-2</v>
          </cell>
          <cell r="M4238">
            <v>0</v>
          </cell>
          <cell r="N4238">
            <v>0</v>
          </cell>
          <cell r="O4238">
            <v>10</v>
          </cell>
          <cell r="P4238">
            <v>0.02</v>
          </cell>
        </row>
        <row r="4239">
          <cell r="A4239">
            <v>31531</v>
          </cell>
          <cell r="B4239">
            <v>1986</v>
          </cell>
          <cell r="C4239" t="str">
            <v>Apr</v>
          </cell>
          <cell r="D4239">
            <v>29</v>
          </cell>
          <cell r="F4239">
            <v>575</v>
          </cell>
          <cell r="G4239">
            <v>1.1399999999999999</v>
          </cell>
          <cell r="H4239">
            <v>197</v>
          </cell>
          <cell r="I4239">
            <v>0.39100000000000001</v>
          </cell>
          <cell r="J4239">
            <v>70</v>
          </cell>
          <cell r="L4239">
            <v>7.0000000000000007E-2</v>
          </cell>
          <cell r="M4239">
            <v>0</v>
          </cell>
          <cell r="N4239">
            <v>0</v>
          </cell>
          <cell r="O4239">
            <v>9</v>
          </cell>
          <cell r="P4239">
            <v>1.7999999999999999E-2</v>
          </cell>
        </row>
        <row r="4240">
          <cell r="A4240">
            <v>31532</v>
          </cell>
          <cell r="B4240">
            <v>1986</v>
          </cell>
          <cell r="C4240" t="str">
            <v>Apr</v>
          </cell>
          <cell r="D4240">
            <v>30</v>
          </cell>
          <cell r="F4240">
            <v>590</v>
          </cell>
          <cell r="G4240">
            <v>1.17</v>
          </cell>
          <cell r="H4240">
            <v>197</v>
          </cell>
          <cell r="I4240">
            <v>0.39100000000000001</v>
          </cell>
          <cell r="J4240">
            <v>70</v>
          </cell>
          <cell r="L4240">
            <v>7.0000000000000007E-2</v>
          </cell>
          <cell r="M4240">
            <v>0</v>
          </cell>
          <cell r="N4240">
            <v>0</v>
          </cell>
          <cell r="O4240">
            <v>10</v>
          </cell>
          <cell r="P4240">
            <v>0.02</v>
          </cell>
        </row>
        <row r="4241">
          <cell r="A4241">
            <v>31533</v>
          </cell>
          <cell r="B4241">
            <v>1986</v>
          </cell>
          <cell r="C4241" t="str">
            <v>May</v>
          </cell>
          <cell r="D4241">
            <v>1</v>
          </cell>
          <cell r="F4241">
            <v>610</v>
          </cell>
          <cell r="G4241">
            <v>1.21</v>
          </cell>
          <cell r="H4241">
            <v>197</v>
          </cell>
          <cell r="I4241">
            <v>0.39100000000000001</v>
          </cell>
          <cell r="J4241">
            <v>70</v>
          </cell>
          <cell r="L4241">
            <v>7.0000000000000007E-2</v>
          </cell>
          <cell r="M4241">
            <v>0</v>
          </cell>
          <cell r="N4241">
            <v>0</v>
          </cell>
          <cell r="O4241">
            <v>10</v>
          </cell>
          <cell r="P4241">
            <v>0.02</v>
          </cell>
        </row>
        <row r="4242">
          <cell r="A4242">
            <v>31534</v>
          </cell>
          <cell r="B4242">
            <v>1986</v>
          </cell>
          <cell r="C4242" t="str">
            <v>May</v>
          </cell>
          <cell r="D4242">
            <v>2</v>
          </cell>
          <cell r="F4242">
            <v>615</v>
          </cell>
          <cell r="G4242">
            <v>1.22</v>
          </cell>
          <cell r="H4242">
            <v>197</v>
          </cell>
          <cell r="I4242">
            <v>0.39100000000000001</v>
          </cell>
          <cell r="J4242">
            <v>70</v>
          </cell>
          <cell r="L4242">
            <v>7.0000000000000007E-2</v>
          </cell>
          <cell r="M4242">
            <v>0</v>
          </cell>
          <cell r="N4242">
            <v>0</v>
          </cell>
          <cell r="O4242">
            <v>7</v>
          </cell>
          <cell r="P4242">
            <v>1.4E-2</v>
          </cell>
        </row>
        <row r="4243">
          <cell r="A4243">
            <v>31535</v>
          </cell>
          <cell r="B4243">
            <v>1986</v>
          </cell>
          <cell r="C4243" t="str">
            <v>May</v>
          </cell>
          <cell r="D4243">
            <v>3</v>
          </cell>
          <cell r="F4243">
            <v>600</v>
          </cell>
          <cell r="G4243">
            <v>1.19</v>
          </cell>
          <cell r="H4243">
            <v>209</v>
          </cell>
          <cell r="I4243">
            <v>0.41499999999999998</v>
          </cell>
          <cell r="J4243">
            <v>70</v>
          </cell>
          <cell r="L4243">
            <v>7.0000000000000007E-2</v>
          </cell>
          <cell r="M4243">
            <v>0</v>
          </cell>
          <cell r="N4243">
            <v>0</v>
          </cell>
          <cell r="O4243">
            <v>7</v>
          </cell>
          <cell r="P4243">
            <v>1.4E-2</v>
          </cell>
        </row>
        <row r="4244">
          <cell r="A4244">
            <v>31536</v>
          </cell>
          <cell r="B4244">
            <v>1986</v>
          </cell>
          <cell r="C4244" t="str">
            <v>May</v>
          </cell>
          <cell r="D4244">
            <v>4</v>
          </cell>
          <cell r="F4244">
            <v>540</v>
          </cell>
          <cell r="G4244">
            <v>1.071</v>
          </cell>
          <cell r="H4244">
            <v>230</v>
          </cell>
          <cell r="I4244">
            <v>0.45600000000000002</v>
          </cell>
          <cell r="J4244">
            <v>70</v>
          </cell>
          <cell r="L4244">
            <v>7.0000000000000007E-2</v>
          </cell>
          <cell r="M4244">
            <v>0</v>
          </cell>
          <cell r="N4244">
            <v>0</v>
          </cell>
          <cell r="O4244">
            <v>8</v>
          </cell>
          <cell r="P4244">
            <v>1.6E-2</v>
          </cell>
        </row>
        <row r="4245">
          <cell r="A4245">
            <v>31537</v>
          </cell>
          <cell r="B4245">
            <v>1986</v>
          </cell>
          <cell r="C4245" t="str">
            <v>May</v>
          </cell>
          <cell r="D4245">
            <v>5</v>
          </cell>
          <cell r="F4245">
            <v>530</v>
          </cell>
          <cell r="G4245">
            <v>1.0509999999999999</v>
          </cell>
          <cell r="H4245">
            <v>203</v>
          </cell>
          <cell r="I4245">
            <v>0.40300000000000002</v>
          </cell>
          <cell r="J4245">
            <v>23.3</v>
          </cell>
          <cell r="L4245">
            <v>2.3E-2</v>
          </cell>
          <cell r="M4245">
            <v>0</v>
          </cell>
          <cell r="N4245">
            <v>0</v>
          </cell>
          <cell r="O4245">
            <v>8</v>
          </cell>
          <cell r="P4245">
            <v>1.6E-2</v>
          </cell>
        </row>
        <row r="4246">
          <cell r="A4246">
            <v>31538</v>
          </cell>
          <cell r="B4246">
            <v>1986</v>
          </cell>
          <cell r="C4246" t="str">
            <v>May</v>
          </cell>
          <cell r="D4246">
            <v>6</v>
          </cell>
          <cell r="F4246">
            <v>465</v>
          </cell>
          <cell r="G4246">
            <v>0.92200000000000004</v>
          </cell>
          <cell r="H4246">
            <v>237</v>
          </cell>
          <cell r="I4246">
            <v>0.47</v>
          </cell>
          <cell r="J4246">
            <v>0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</row>
        <row r="4247">
          <cell r="A4247">
            <v>31539</v>
          </cell>
          <cell r="B4247">
            <v>1986</v>
          </cell>
          <cell r="C4247" t="str">
            <v>May</v>
          </cell>
          <cell r="D4247">
            <v>7</v>
          </cell>
          <cell r="F4247">
            <v>460</v>
          </cell>
          <cell r="G4247">
            <v>0.91200000000000003</v>
          </cell>
          <cell r="H4247">
            <v>279</v>
          </cell>
          <cell r="I4247">
            <v>0.55300000000000005</v>
          </cell>
          <cell r="J4247">
            <v>0</v>
          </cell>
          <cell r="L4247">
            <v>0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</row>
        <row r="4248">
          <cell r="A4248">
            <v>31540</v>
          </cell>
          <cell r="B4248">
            <v>1986</v>
          </cell>
          <cell r="C4248" t="str">
            <v>May</v>
          </cell>
          <cell r="D4248">
            <v>8</v>
          </cell>
          <cell r="F4248">
            <v>445</v>
          </cell>
          <cell r="G4248">
            <v>0.88300000000000001</v>
          </cell>
          <cell r="H4248">
            <v>258</v>
          </cell>
          <cell r="I4248">
            <v>0.51200000000000001</v>
          </cell>
          <cell r="J4248">
            <v>0</v>
          </cell>
          <cell r="L4248">
            <v>0</v>
          </cell>
          <cell r="M4248">
            <v>0</v>
          </cell>
          <cell r="N4248">
            <v>0</v>
          </cell>
          <cell r="O4248">
            <v>6</v>
          </cell>
          <cell r="P4248">
            <v>1.2E-2</v>
          </cell>
        </row>
        <row r="4249">
          <cell r="A4249">
            <v>31541</v>
          </cell>
          <cell r="B4249">
            <v>1986</v>
          </cell>
          <cell r="C4249" t="str">
            <v>May</v>
          </cell>
          <cell r="D4249">
            <v>9</v>
          </cell>
          <cell r="F4249">
            <v>475</v>
          </cell>
          <cell r="G4249">
            <v>0.94199999999999995</v>
          </cell>
          <cell r="H4249">
            <v>241</v>
          </cell>
          <cell r="I4249">
            <v>0.47799999999999998</v>
          </cell>
          <cell r="J4249">
            <v>0</v>
          </cell>
          <cell r="L4249">
            <v>0</v>
          </cell>
          <cell r="M4249">
            <v>0</v>
          </cell>
          <cell r="N4249">
            <v>0</v>
          </cell>
          <cell r="O4249">
            <v>5</v>
          </cell>
          <cell r="P4249">
            <v>0.01</v>
          </cell>
        </row>
        <row r="4250">
          <cell r="A4250">
            <v>31542</v>
          </cell>
          <cell r="B4250">
            <v>1986</v>
          </cell>
          <cell r="C4250" t="str">
            <v>May</v>
          </cell>
          <cell r="D4250">
            <v>10</v>
          </cell>
          <cell r="F4250">
            <v>475</v>
          </cell>
          <cell r="G4250">
            <v>0.94199999999999995</v>
          </cell>
          <cell r="H4250">
            <v>205</v>
          </cell>
          <cell r="I4250">
            <v>0.40699999999999997</v>
          </cell>
          <cell r="J4250">
            <v>0</v>
          </cell>
          <cell r="L4250">
            <v>0</v>
          </cell>
          <cell r="M4250">
            <v>0</v>
          </cell>
          <cell r="N4250">
            <v>0</v>
          </cell>
          <cell r="O4250">
            <v>12</v>
          </cell>
          <cell r="P4250">
            <v>2.4E-2</v>
          </cell>
        </row>
        <row r="4251">
          <cell r="A4251">
            <v>31543</v>
          </cell>
          <cell r="B4251">
            <v>1986</v>
          </cell>
          <cell r="C4251" t="str">
            <v>May</v>
          </cell>
          <cell r="D4251">
            <v>11</v>
          </cell>
          <cell r="F4251">
            <v>495</v>
          </cell>
          <cell r="G4251">
            <v>0.98199999999999998</v>
          </cell>
          <cell r="H4251">
            <v>154</v>
          </cell>
          <cell r="I4251">
            <v>0.30499999999999999</v>
          </cell>
          <cell r="J4251">
            <v>0</v>
          </cell>
          <cell r="L4251">
            <v>0</v>
          </cell>
          <cell r="M4251">
            <v>0</v>
          </cell>
          <cell r="N4251">
            <v>0</v>
          </cell>
          <cell r="O4251">
            <v>15</v>
          </cell>
          <cell r="P4251">
            <v>0.03</v>
          </cell>
        </row>
        <row r="4252">
          <cell r="A4252">
            <v>31544</v>
          </cell>
          <cell r="B4252">
            <v>1986</v>
          </cell>
          <cell r="C4252" t="str">
            <v>May</v>
          </cell>
          <cell r="D4252">
            <v>12</v>
          </cell>
          <cell r="F4252">
            <v>495</v>
          </cell>
          <cell r="G4252">
            <v>0.98199999999999998</v>
          </cell>
          <cell r="H4252">
            <v>101</v>
          </cell>
          <cell r="I4252">
            <v>0.2</v>
          </cell>
          <cell r="J4252">
            <v>43.8</v>
          </cell>
          <cell r="L4252">
            <v>4.3999999999999997E-2</v>
          </cell>
          <cell r="M4252">
            <v>0</v>
          </cell>
          <cell r="N4252">
            <v>0</v>
          </cell>
          <cell r="O4252">
            <v>10</v>
          </cell>
          <cell r="P4252">
            <v>0.02</v>
          </cell>
        </row>
        <row r="4253">
          <cell r="A4253">
            <v>31545</v>
          </cell>
          <cell r="B4253">
            <v>1986</v>
          </cell>
          <cell r="C4253" t="str">
            <v>May</v>
          </cell>
          <cell r="D4253">
            <v>13</v>
          </cell>
          <cell r="F4253">
            <v>580</v>
          </cell>
          <cell r="G4253">
            <v>1.1499999999999999</v>
          </cell>
          <cell r="H4253">
            <v>81</v>
          </cell>
          <cell r="I4253">
            <v>0.161</v>
          </cell>
          <cell r="J4253">
            <v>70</v>
          </cell>
          <cell r="L4253">
            <v>7.0000000000000007E-2</v>
          </cell>
          <cell r="M4253">
            <v>0</v>
          </cell>
          <cell r="N4253">
            <v>0</v>
          </cell>
          <cell r="O4253">
            <v>6</v>
          </cell>
          <cell r="P4253">
            <v>1.2E-2</v>
          </cell>
        </row>
        <row r="4254">
          <cell r="A4254">
            <v>31546</v>
          </cell>
          <cell r="B4254">
            <v>1986</v>
          </cell>
          <cell r="C4254" t="str">
            <v>May</v>
          </cell>
          <cell r="D4254">
            <v>14</v>
          </cell>
          <cell r="F4254">
            <v>655</v>
          </cell>
          <cell r="G4254">
            <v>1.2989999999999999</v>
          </cell>
          <cell r="H4254">
            <v>104</v>
          </cell>
          <cell r="I4254">
            <v>0.20599999999999999</v>
          </cell>
          <cell r="J4254">
            <v>70</v>
          </cell>
          <cell r="L4254">
            <v>7.0000000000000007E-2</v>
          </cell>
          <cell r="M4254">
            <v>0</v>
          </cell>
          <cell r="N4254">
            <v>0</v>
          </cell>
          <cell r="O4254">
            <v>5</v>
          </cell>
          <cell r="P4254">
            <v>0.01</v>
          </cell>
        </row>
        <row r="4255">
          <cell r="A4255">
            <v>31547</v>
          </cell>
          <cell r="B4255">
            <v>1986</v>
          </cell>
          <cell r="C4255" t="str">
            <v>May</v>
          </cell>
          <cell r="D4255">
            <v>15</v>
          </cell>
          <cell r="F4255">
            <v>715</v>
          </cell>
          <cell r="G4255">
            <v>1.4179999999999999</v>
          </cell>
          <cell r="H4255">
            <v>138</v>
          </cell>
          <cell r="I4255">
            <v>0.27400000000000002</v>
          </cell>
          <cell r="J4255">
            <v>113.8</v>
          </cell>
          <cell r="L4255">
            <v>0.114</v>
          </cell>
          <cell r="M4255">
            <v>0</v>
          </cell>
          <cell r="N4255">
            <v>0</v>
          </cell>
          <cell r="O4255">
            <v>4</v>
          </cell>
          <cell r="P4255">
            <v>8.0000000000000002E-3</v>
          </cell>
        </row>
        <row r="4256">
          <cell r="A4256">
            <v>31548</v>
          </cell>
          <cell r="B4256">
            <v>1986</v>
          </cell>
          <cell r="C4256" t="str">
            <v>May</v>
          </cell>
          <cell r="D4256">
            <v>16</v>
          </cell>
          <cell r="F4256">
            <v>755</v>
          </cell>
          <cell r="G4256">
            <v>1.498</v>
          </cell>
          <cell r="H4256">
            <v>160</v>
          </cell>
          <cell r="I4256">
            <v>0.317</v>
          </cell>
          <cell r="J4256">
            <v>140</v>
          </cell>
          <cell r="L4256">
            <v>0.14000000000000001</v>
          </cell>
          <cell r="M4256">
            <v>0</v>
          </cell>
          <cell r="N4256">
            <v>0</v>
          </cell>
          <cell r="O4256">
            <v>4</v>
          </cell>
          <cell r="P4256">
            <v>8.0000000000000002E-3</v>
          </cell>
        </row>
        <row r="4257">
          <cell r="A4257">
            <v>31549</v>
          </cell>
          <cell r="B4257">
            <v>1986</v>
          </cell>
          <cell r="C4257" t="str">
            <v>May</v>
          </cell>
          <cell r="D4257">
            <v>17</v>
          </cell>
          <cell r="F4257">
            <v>785</v>
          </cell>
          <cell r="G4257">
            <v>1.5569999999999999</v>
          </cell>
          <cell r="H4257">
            <v>169</v>
          </cell>
          <cell r="I4257">
            <v>0.33500000000000002</v>
          </cell>
          <cell r="J4257">
            <v>140</v>
          </cell>
          <cell r="L4257">
            <v>0.14000000000000001</v>
          </cell>
          <cell r="M4257">
            <v>61</v>
          </cell>
          <cell r="N4257">
            <v>0.121</v>
          </cell>
          <cell r="O4257">
            <v>6</v>
          </cell>
          <cell r="P4257">
            <v>1.2E-2</v>
          </cell>
        </row>
        <row r="4258">
          <cell r="A4258">
            <v>31550</v>
          </cell>
          <cell r="B4258">
            <v>1986</v>
          </cell>
          <cell r="C4258" t="str">
            <v>May</v>
          </cell>
          <cell r="D4258">
            <v>18</v>
          </cell>
          <cell r="F4258">
            <v>805</v>
          </cell>
          <cell r="G4258">
            <v>1.597</v>
          </cell>
          <cell r="H4258">
            <v>155</v>
          </cell>
          <cell r="I4258">
            <v>0.307</v>
          </cell>
          <cell r="J4258">
            <v>140</v>
          </cell>
          <cell r="L4258">
            <v>0.14000000000000001</v>
          </cell>
          <cell r="M4258">
            <v>79</v>
          </cell>
          <cell r="N4258">
            <v>0.157</v>
          </cell>
          <cell r="O4258">
            <v>6</v>
          </cell>
          <cell r="P4258">
            <v>1.2E-2</v>
          </cell>
        </row>
        <row r="4259">
          <cell r="A4259">
            <v>31551</v>
          </cell>
          <cell r="B4259">
            <v>1986</v>
          </cell>
          <cell r="C4259" t="str">
            <v>May</v>
          </cell>
          <cell r="D4259">
            <v>19</v>
          </cell>
          <cell r="F4259">
            <v>855</v>
          </cell>
          <cell r="G4259">
            <v>1.696</v>
          </cell>
          <cell r="H4259">
            <v>145</v>
          </cell>
          <cell r="I4259">
            <v>0.28799999999999998</v>
          </cell>
          <cell r="J4259">
            <v>140</v>
          </cell>
          <cell r="L4259">
            <v>0.14000000000000001</v>
          </cell>
          <cell r="M4259">
            <v>130</v>
          </cell>
          <cell r="N4259">
            <v>0.25800000000000001</v>
          </cell>
          <cell r="O4259">
            <v>6</v>
          </cell>
          <cell r="P4259">
            <v>1.2E-2</v>
          </cell>
        </row>
        <row r="4260">
          <cell r="A4260">
            <v>31552</v>
          </cell>
          <cell r="B4260">
            <v>1986</v>
          </cell>
          <cell r="C4260" t="str">
            <v>May</v>
          </cell>
          <cell r="D4260">
            <v>20</v>
          </cell>
          <cell r="F4260">
            <v>850</v>
          </cell>
          <cell r="G4260">
            <v>1.6859999999999999</v>
          </cell>
          <cell r="H4260">
            <v>122</v>
          </cell>
          <cell r="I4260">
            <v>0.24199999999999999</v>
          </cell>
          <cell r="J4260">
            <v>116.7</v>
          </cell>
          <cell r="L4260">
            <v>0.11700000000000001</v>
          </cell>
          <cell r="M4260">
            <v>150</v>
          </cell>
          <cell r="N4260">
            <v>0.29799999999999999</v>
          </cell>
          <cell r="O4260">
            <v>6</v>
          </cell>
          <cell r="P4260">
            <v>1.2E-2</v>
          </cell>
        </row>
        <row r="4261">
          <cell r="A4261">
            <v>31553</v>
          </cell>
          <cell r="B4261">
            <v>1986</v>
          </cell>
          <cell r="C4261" t="str">
            <v>May</v>
          </cell>
          <cell r="D4261">
            <v>21</v>
          </cell>
          <cell r="F4261">
            <v>830</v>
          </cell>
          <cell r="G4261">
            <v>1.6459999999999999</v>
          </cell>
          <cell r="H4261">
            <v>110</v>
          </cell>
          <cell r="I4261">
            <v>0.218</v>
          </cell>
          <cell r="J4261">
            <v>140</v>
          </cell>
          <cell r="L4261">
            <v>0.14000000000000001</v>
          </cell>
          <cell r="M4261">
            <v>69</v>
          </cell>
          <cell r="N4261">
            <v>0.13700000000000001</v>
          </cell>
          <cell r="O4261">
            <v>8</v>
          </cell>
          <cell r="P4261">
            <v>1.6E-2</v>
          </cell>
        </row>
        <row r="4262">
          <cell r="A4262">
            <v>31554</v>
          </cell>
          <cell r="B4262">
            <v>1986</v>
          </cell>
          <cell r="C4262" t="str">
            <v>May</v>
          </cell>
          <cell r="D4262">
            <v>22</v>
          </cell>
          <cell r="F4262">
            <v>805</v>
          </cell>
          <cell r="G4262">
            <v>1.597</v>
          </cell>
          <cell r="H4262">
            <v>154</v>
          </cell>
          <cell r="I4262">
            <v>0.30499999999999999</v>
          </cell>
          <cell r="J4262">
            <v>140</v>
          </cell>
          <cell r="L4262">
            <v>0.14000000000000001</v>
          </cell>
          <cell r="M4262">
            <v>35</v>
          </cell>
          <cell r="N4262">
            <v>6.9000000000000006E-2</v>
          </cell>
          <cell r="O4262">
            <v>6</v>
          </cell>
          <cell r="P4262">
            <v>1.2E-2</v>
          </cell>
        </row>
        <row r="4263">
          <cell r="A4263">
            <v>31555</v>
          </cell>
          <cell r="B4263">
            <v>1986</v>
          </cell>
          <cell r="C4263" t="str">
            <v>May</v>
          </cell>
          <cell r="D4263">
            <v>23</v>
          </cell>
          <cell r="F4263">
            <v>795</v>
          </cell>
          <cell r="G4263">
            <v>1.577</v>
          </cell>
          <cell r="H4263">
            <v>237</v>
          </cell>
          <cell r="I4263">
            <v>0.47</v>
          </cell>
          <cell r="J4263">
            <v>140</v>
          </cell>
          <cell r="L4263">
            <v>0.14000000000000001</v>
          </cell>
          <cell r="M4263">
            <v>0</v>
          </cell>
          <cell r="N4263">
            <v>0</v>
          </cell>
          <cell r="O4263">
            <v>6</v>
          </cell>
          <cell r="P4263">
            <v>1.2E-2</v>
          </cell>
        </row>
        <row r="4264">
          <cell r="A4264">
            <v>31556</v>
          </cell>
          <cell r="B4264">
            <v>1986</v>
          </cell>
          <cell r="C4264" t="str">
            <v>May</v>
          </cell>
          <cell r="D4264">
            <v>24</v>
          </cell>
          <cell r="F4264">
            <v>800</v>
          </cell>
          <cell r="G4264">
            <v>1.587</v>
          </cell>
          <cell r="H4264">
            <v>264</v>
          </cell>
          <cell r="I4264">
            <v>0.52400000000000002</v>
          </cell>
          <cell r="J4264">
            <v>140</v>
          </cell>
          <cell r="L4264">
            <v>0.14000000000000001</v>
          </cell>
          <cell r="M4264">
            <v>0</v>
          </cell>
          <cell r="N4264">
            <v>0</v>
          </cell>
          <cell r="O4264">
            <v>5</v>
          </cell>
          <cell r="P4264">
            <v>0.01</v>
          </cell>
        </row>
        <row r="4265">
          <cell r="A4265">
            <v>31557</v>
          </cell>
          <cell r="B4265">
            <v>1986</v>
          </cell>
          <cell r="C4265" t="str">
            <v>May</v>
          </cell>
          <cell r="D4265">
            <v>25</v>
          </cell>
          <cell r="F4265">
            <v>760</v>
          </cell>
          <cell r="G4265">
            <v>1.5069999999999999</v>
          </cell>
          <cell r="H4265">
            <v>255</v>
          </cell>
          <cell r="I4265">
            <v>0.50600000000000001</v>
          </cell>
          <cell r="J4265">
            <v>140</v>
          </cell>
          <cell r="L4265">
            <v>0.14000000000000001</v>
          </cell>
          <cell r="M4265">
            <v>0</v>
          </cell>
          <cell r="N4265">
            <v>0</v>
          </cell>
          <cell r="O4265">
            <v>4</v>
          </cell>
          <cell r="P4265">
            <v>8.0000000000000002E-3</v>
          </cell>
        </row>
        <row r="4266">
          <cell r="A4266">
            <v>31558</v>
          </cell>
          <cell r="B4266">
            <v>1986</v>
          </cell>
          <cell r="C4266" t="str">
            <v>May</v>
          </cell>
          <cell r="D4266">
            <v>26</v>
          </cell>
          <cell r="F4266">
            <v>750</v>
          </cell>
          <cell r="G4266">
            <v>1.488</v>
          </cell>
          <cell r="H4266">
            <v>246</v>
          </cell>
          <cell r="I4266">
            <v>0.48799999999999999</v>
          </cell>
          <cell r="J4266">
            <v>210</v>
          </cell>
          <cell r="L4266">
            <v>0.21</v>
          </cell>
          <cell r="M4266">
            <v>0</v>
          </cell>
          <cell r="N4266">
            <v>0</v>
          </cell>
          <cell r="O4266">
            <v>4</v>
          </cell>
          <cell r="P4266">
            <v>8.0000000000000002E-3</v>
          </cell>
        </row>
        <row r="4267">
          <cell r="A4267">
            <v>31559</v>
          </cell>
          <cell r="B4267">
            <v>1986</v>
          </cell>
          <cell r="C4267" t="str">
            <v>May</v>
          </cell>
          <cell r="D4267">
            <v>27</v>
          </cell>
          <cell r="F4267">
            <v>825</v>
          </cell>
          <cell r="G4267">
            <v>1.6359999999999999</v>
          </cell>
          <cell r="H4267">
            <v>242</v>
          </cell>
          <cell r="I4267">
            <v>0.48</v>
          </cell>
          <cell r="J4267">
            <v>210</v>
          </cell>
          <cell r="L4267">
            <v>0.21</v>
          </cell>
          <cell r="M4267">
            <v>73</v>
          </cell>
          <cell r="N4267">
            <v>0.14499999999999999</v>
          </cell>
          <cell r="O4267">
            <v>3</v>
          </cell>
          <cell r="P4267">
            <v>6.0000000000000001E-3</v>
          </cell>
        </row>
        <row r="4268">
          <cell r="A4268">
            <v>31560</v>
          </cell>
          <cell r="B4268">
            <v>1986</v>
          </cell>
          <cell r="C4268" t="str">
            <v>May</v>
          </cell>
          <cell r="D4268">
            <v>28</v>
          </cell>
          <cell r="F4268">
            <v>940</v>
          </cell>
          <cell r="G4268">
            <v>1.8640000000000001</v>
          </cell>
          <cell r="H4268">
            <v>181</v>
          </cell>
          <cell r="I4268">
            <v>0.35899999999999999</v>
          </cell>
          <cell r="J4268">
            <v>210</v>
          </cell>
          <cell r="L4268">
            <v>0.21</v>
          </cell>
          <cell r="M4268">
            <v>116</v>
          </cell>
          <cell r="N4268">
            <v>0.23</v>
          </cell>
          <cell r="O4268">
            <v>4</v>
          </cell>
          <cell r="P4268">
            <v>8.0000000000000002E-3</v>
          </cell>
        </row>
        <row r="4269">
          <cell r="A4269">
            <v>31561</v>
          </cell>
          <cell r="B4269">
            <v>1986</v>
          </cell>
          <cell r="C4269" t="str">
            <v>May</v>
          </cell>
          <cell r="D4269">
            <v>29</v>
          </cell>
          <cell r="F4269">
            <v>940</v>
          </cell>
          <cell r="G4269">
            <v>1.8640000000000001</v>
          </cell>
          <cell r="H4269">
            <v>164</v>
          </cell>
          <cell r="I4269">
            <v>0.32500000000000001</v>
          </cell>
          <cell r="J4269">
            <v>210</v>
          </cell>
          <cell r="L4269">
            <v>0.21</v>
          </cell>
          <cell r="M4269">
            <v>182</v>
          </cell>
          <cell r="N4269">
            <v>0.36099999999999999</v>
          </cell>
          <cell r="O4269">
            <v>2</v>
          </cell>
          <cell r="P4269">
            <v>4.0000000000000001E-3</v>
          </cell>
        </row>
        <row r="4270">
          <cell r="A4270">
            <v>31562</v>
          </cell>
          <cell r="B4270">
            <v>1986</v>
          </cell>
          <cell r="C4270" t="str">
            <v>May</v>
          </cell>
          <cell r="D4270">
            <v>30</v>
          </cell>
          <cell r="F4270">
            <v>955</v>
          </cell>
          <cell r="G4270">
            <v>1.8939999999999999</v>
          </cell>
          <cell r="H4270">
            <v>145</v>
          </cell>
          <cell r="I4270">
            <v>0.28799999999999998</v>
          </cell>
          <cell r="J4270">
            <v>210</v>
          </cell>
          <cell r="L4270">
            <v>0.21</v>
          </cell>
          <cell r="M4270">
            <v>289</v>
          </cell>
          <cell r="N4270">
            <v>0.57299999999999995</v>
          </cell>
          <cell r="O4270">
            <v>1</v>
          </cell>
          <cell r="P4270">
            <v>2E-3</v>
          </cell>
        </row>
        <row r="4271">
          <cell r="A4271">
            <v>31563</v>
          </cell>
          <cell r="B4271">
            <v>1986</v>
          </cell>
          <cell r="C4271" t="str">
            <v>May</v>
          </cell>
          <cell r="D4271">
            <v>31</v>
          </cell>
          <cell r="F4271">
            <v>965</v>
          </cell>
          <cell r="G4271">
            <v>1.9139999999999999</v>
          </cell>
          <cell r="H4271">
            <v>140</v>
          </cell>
          <cell r="I4271">
            <v>0.27800000000000002</v>
          </cell>
          <cell r="J4271">
            <v>210</v>
          </cell>
          <cell r="L4271">
            <v>0.21</v>
          </cell>
          <cell r="M4271">
            <v>350</v>
          </cell>
          <cell r="N4271">
            <v>0.69399999999999995</v>
          </cell>
          <cell r="O4271">
            <v>0</v>
          </cell>
          <cell r="P4271">
            <v>0</v>
          </cell>
        </row>
        <row r="4272">
          <cell r="A4272">
            <v>31564</v>
          </cell>
          <cell r="B4272">
            <v>1986</v>
          </cell>
          <cell r="C4272" t="str">
            <v>Jun</v>
          </cell>
          <cell r="D4272">
            <v>1</v>
          </cell>
          <cell r="F4272">
            <v>975</v>
          </cell>
          <cell r="G4272">
            <v>1.9339999999999999</v>
          </cell>
          <cell r="H4272">
            <v>139</v>
          </cell>
          <cell r="I4272">
            <v>0.27600000000000002</v>
          </cell>
          <cell r="J4272">
            <v>210</v>
          </cell>
          <cell r="L4272">
            <v>0.21</v>
          </cell>
          <cell r="M4272">
            <v>318</v>
          </cell>
          <cell r="N4272">
            <v>0.63100000000000001</v>
          </cell>
          <cell r="O4272">
            <v>0</v>
          </cell>
          <cell r="P4272">
            <v>0</v>
          </cell>
        </row>
        <row r="4273">
          <cell r="A4273">
            <v>31565</v>
          </cell>
          <cell r="B4273">
            <v>1986</v>
          </cell>
          <cell r="C4273" t="str">
            <v>Jun</v>
          </cell>
          <cell r="D4273">
            <v>2</v>
          </cell>
          <cell r="F4273">
            <v>960</v>
          </cell>
          <cell r="G4273">
            <v>1.9039999999999999</v>
          </cell>
          <cell r="H4273">
            <v>142</v>
          </cell>
          <cell r="I4273">
            <v>0.28199999999999997</v>
          </cell>
          <cell r="J4273">
            <v>210</v>
          </cell>
          <cell r="L4273">
            <v>0.21</v>
          </cell>
          <cell r="M4273">
            <v>300</v>
          </cell>
          <cell r="N4273">
            <v>0.59499999999999997</v>
          </cell>
          <cell r="O4273">
            <v>15</v>
          </cell>
          <cell r="P4273">
            <v>0.03</v>
          </cell>
        </row>
        <row r="4274">
          <cell r="A4274">
            <v>31566</v>
          </cell>
          <cell r="B4274">
            <v>1986</v>
          </cell>
          <cell r="C4274" t="str">
            <v>Jun</v>
          </cell>
          <cell r="D4274">
            <v>3</v>
          </cell>
          <cell r="F4274">
            <v>905</v>
          </cell>
          <cell r="G4274">
            <v>1.7949999999999999</v>
          </cell>
          <cell r="H4274">
            <v>158</v>
          </cell>
          <cell r="I4274">
            <v>0.313</v>
          </cell>
          <cell r="J4274">
            <v>210</v>
          </cell>
          <cell r="L4274">
            <v>0.21</v>
          </cell>
          <cell r="M4274">
            <v>253</v>
          </cell>
          <cell r="N4274">
            <v>0.502</v>
          </cell>
          <cell r="O4274">
            <v>5</v>
          </cell>
          <cell r="P4274">
            <v>0.01</v>
          </cell>
        </row>
        <row r="4275">
          <cell r="A4275">
            <v>31567</v>
          </cell>
          <cell r="B4275">
            <v>1986</v>
          </cell>
          <cell r="C4275" t="str">
            <v>Jun</v>
          </cell>
          <cell r="D4275">
            <v>4</v>
          </cell>
          <cell r="F4275">
            <v>920</v>
          </cell>
          <cell r="G4275">
            <v>1.825</v>
          </cell>
          <cell r="H4275">
            <v>160</v>
          </cell>
          <cell r="I4275">
            <v>0.317</v>
          </cell>
          <cell r="J4275">
            <v>210</v>
          </cell>
          <cell r="L4275">
            <v>0.21</v>
          </cell>
          <cell r="M4275">
            <v>225</v>
          </cell>
          <cell r="N4275">
            <v>0.44600000000000001</v>
          </cell>
          <cell r="O4275">
            <v>5</v>
          </cell>
          <cell r="P4275">
            <v>0.01</v>
          </cell>
        </row>
        <row r="4276">
          <cell r="A4276">
            <v>31568</v>
          </cell>
          <cell r="B4276">
            <v>1986</v>
          </cell>
          <cell r="C4276" t="str">
            <v>Jun</v>
          </cell>
          <cell r="D4276">
            <v>5</v>
          </cell>
          <cell r="F4276">
            <v>895</v>
          </cell>
          <cell r="G4276">
            <v>1.7749999999999999</v>
          </cell>
          <cell r="H4276">
            <v>158</v>
          </cell>
          <cell r="I4276">
            <v>0.313</v>
          </cell>
          <cell r="J4276">
            <v>210</v>
          </cell>
          <cell r="L4276">
            <v>0.21</v>
          </cell>
          <cell r="M4276">
            <v>206</v>
          </cell>
          <cell r="N4276">
            <v>0.40899999999999997</v>
          </cell>
          <cell r="O4276">
            <v>0</v>
          </cell>
          <cell r="P4276">
            <v>0</v>
          </cell>
        </row>
        <row r="4277">
          <cell r="A4277">
            <v>31569</v>
          </cell>
          <cell r="B4277">
            <v>1986</v>
          </cell>
          <cell r="C4277" t="str">
            <v>Jun</v>
          </cell>
          <cell r="D4277">
            <v>6</v>
          </cell>
          <cell r="F4277">
            <v>910</v>
          </cell>
          <cell r="G4277">
            <v>1.8049999999999999</v>
          </cell>
          <cell r="H4277">
            <v>158</v>
          </cell>
          <cell r="I4277">
            <v>0.313</v>
          </cell>
          <cell r="J4277">
            <v>210</v>
          </cell>
          <cell r="L4277">
            <v>0.21</v>
          </cell>
          <cell r="M4277">
            <v>156</v>
          </cell>
          <cell r="N4277">
            <v>0.309</v>
          </cell>
          <cell r="O4277">
            <v>0</v>
          </cell>
          <cell r="P4277">
            <v>0</v>
          </cell>
        </row>
        <row r="4278">
          <cell r="A4278">
            <v>31570</v>
          </cell>
          <cell r="B4278">
            <v>1986</v>
          </cell>
          <cell r="C4278" t="str">
            <v>Jun</v>
          </cell>
          <cell r="D4278">
            <v>7</v>
          </cell>
          <cell r="F4278">
            <v>870</v>
          </cell>
          <cell r="G4278">
            <v>1.726</v>
          </cell>
          <cell r="H4278">
            <v>156</v>
          </cell>
          <cell r="I4278">
            <v>0.309</v>
          </cell>
          <cell r="J4278">
            <v>210</v>
          </cell>
          <cell r="L4278">
            <v>0.21</v>
          </cell>
          <cell r="M4278">
            <v>125</v>
          </cell>
          <cell r="N4278">
            <v>0.248</v>
          </cell>
          <cell r="O4278">
            <v>3</v>
          </cell>
          <cell r="P4278">
            <v>6.0000000000000001E-3</v>
          </cell>
        </row>
        <row r="4279">
          <cell r="A4279">
            <v>31571</v>
          </cell>
          <cell r="B4279">
            <v>1986</v>
          </cell>
          <cell r="C4279" t="str">
            <v>Jun</v>
          </cell>
          <cell r="D4279">
            <v>8</v>
          </cell>
          <cell r="F4279">
            <v>845</v>
          </cell>
          <cell r="G4279">
            <v>1.6759999999999999</v>
          </cell>
          <cell r="H4279">
            <v>153</v>
          </cell>
          <cell r="I4279">
            <v>0.30299999999999999</v>
          </cell>
          <cell r="J4279">
            <v>210</v>
          </cell>
          <cell r="L4279">
            <v>0.21</v>
          </cell>
          <cell r="M4279">
            <v>125</v>
          </cell>
          <cell r="N4279">
            <v>0.248</v>
          </cell>
          <cell r="O4279">
            <v>3</v>
          </cell>
          <cell r="P4279">
            <v>6.0000000000000001E-3</v>
          </cell>
        </row>
        <row r="4280">
          <cell r="A4280">
            <v>31572</v>
          </cell>
          <cell r="B4280">
            <v>1986</v>
          </cell>
          <cell r="C4280" t="str">
            <v>Jun</v>
          </cell>
          <cell r="D4280">
            <v>9</v>
          </cell>
          <cell r="F4280">
            <v>865</v>
          </cell>
          <cell r="G4280">
            <v>1.716</v>
          </cell>
          <cell r="H4280">
            <v>159</v>
          </cell>
          <cell r="I4280">
            <v>0.315</v>
          </cell>
          <cell r="J4280">
            <v>210</v>
          </cell>
          <cell r="L4280">
            <v>0.21</v>
          </cell>
          <cell r="M4280">
            <v>213</v>
          </cell>
          <cell r="N4280">
            <v>0.42199999999999999</v>
          </cell>
          <cell r="O4280">
            <v>5</v>
          </cell>
          <cell r="P4280">
            <v>0.01</v>
          </cell>
        </row>
        <row r="4281">
          <cell r="A4281">
            <v>31573</v>
          </cell>
          <cell r="B4281">
            <v>1986</v>
          </cell>
          <cell r="C4281" t="str">
            <v>Jun</v>
          </cell>
          <cell r="D4281">
            <v>10</v>
          </cell>
          <cell r="F4281">
            <v>875</v>
          </cell>
          <cell r="G4281">
            <v>1.736</v>
          </cell>
          <cell r="H4281">
            <v>165</v>
          </cell>
          <cell r="I4281">
            <v>0.32700000000000001</v>
          </cell>
          <cell r="J4281">
            <v>210</v>
          </cell>
          <cell r="L4281">
            <v>0.21</v>
          </cell>
          <cell r="M4281">
            <v>331</v>
          </cell>
          <cell r="N4281">
            <v>0.65700000000000003</v>
          </cell>
          <cell r="O4281">
            <v>5</v>
          </cell>
          <cell r="P4281">
            <v>0.01</v>
          </cell>
        </row>
        <row r="4282">
          <cell r="A4282">
            <v>31574</v>
          </cell>
          <cell r="B4282">
            <v>1986</v>
          </cell>
          <cell r="C4282" t="str">
            <v>Jun</v>
          </cell>
          <cell r="D4282">
            <v>11</v>
          </cell>
          <cell r="F4282">
            <v>915</v>
          </cell>
          <cell r="G4282">
            <v>1.8149999999999999</v>
          </cell>
          <cell r="H4282">
            <v>157</v>
          </cell>
          <cell r="I4282">
            <v>0.311</v>
          </cell>
          <cell r="J4282">
            <v>210</v>
          </cell>
          <cell r="L4282">
            <v>0.21</v>
          </cell>
          <cell r="M4282">
            <v>358</v>
          </cell>
          <cell r="N4282">
            <v>0.71</v>
          </cell>
          <cell r="O4282">
            <v>2</v>
          </cell>
          <cell r="P4282">
            <v>4.0000000000000001E-3</v>
          </cell>
        </row>
        <row r="4283">
          <cell r="A4283">
            <v>31575</v>
          </cell>
          <cell r="B4283">
            <v>1986</v>
          </cell>
          <cell r="C4283" t="str">
            <v>Jun</v>
          </cell>
          <cell r="D4283">
            <v>12</v>
          </cell>
          <cell r="F4283">
            <v>950</v>
          </cell>
          <cell r="G4283">
            <v>1.8839999999999999</v>
          </cell>
          <cell r="H4283">
            <v>132</v>
          </cell>
          <cell r="I4283">
            <v>0.26200000000000001</v>
          </cell>
          <cell r="J4283">
            <v>210</v>
          </cell>
          <cell r="L4283">
            <v>0.21</v>
          </cell>
          <cell r="M4283">
            <v>457</v>
          </cell>
          <cell r="N4283">
            <v>0.90600000000000003</v>
          </cell>
          <cell r="O4283">
            <v>3</v>
          </cell>
          <cell r="P4283">
            <v>6.0000000000000001E-3</v>
          </cell>
        </row>
        <row r="4284">
          <cell r="A4284">
            <v>31576</v>
          </cell>
          <cell r="B4284">
            <v>1986</v>
          </cell>
          <cell r="C4284" t="str">
            <v>Jun</v>
          </cell>
          <cell r="D4284">
            <v>13</v>
          </cell>
          <cell r="F4284">
            <v>975</v>
          </cell>
          <cell r="G4284">
            <v>1.9339999999999999</v>
          </cell>
          <cell r="H4284">
            <v>119</v>
          </cell>
          <cell r="I4284">
            <v>0.23599999999999999</v>
          </cell>
          <cell r="J4284">
            <v>210</v>
          </cell>
          <cell r="L4284">
            <v>0.21</v>
          </cell>
          <cell r="M4284">
            <v>498</v>
          </cell>
          <cell r="N4284">
            <v>0.98799999999999999</v>
          </cell>
          <cell r="O4284">
            <v>4</v>
          </cell>
          <cell r="P4284">
            <v>8.0000000000000002E-3</v>
          </cell>
        </row>
        <row r="4285">
          <cell r="A4285">
            <v>31577</v>
          </cell>
          <cell r="B4285">
            <v>1986</v>
          </cell>
          <cell r="C4285" t="str">
            <v>Jun</v>
          </cell>
          <cell r="D4285">
            <v>14</v>
          </cell>
          <cell r="F4285">
            <v>975</v>
          </cell>
          <cell r="G4285">
            <v>1.9339999999999999</v>
          </cell>
          <cell r="H4285">
            <v>88</v>
          </cell>
          <cell r="I4285">
            <v>0.17499999999999999</v>
          </cell>
          <cell r="J4285">
            <v>210</v>
          </cell>
          <cell r="L4285">
            <v>0.21</v>
          </cell>
          <cell r="M4285">
            <v>379</v>
          </cell>
          <cell r="N4285">
            <v>0.752</v>
          </cell>
          <cell r="O4285">
            <v>6</v>
          </cell>
          <cell r="P4285">
            <v>1.2E-2</v>
          </cell>
        </row>
        <row r="4286">
          <cell r="A4286">
            <v>31578</v>
          </cell>
          <cell r="B4286">
            <v>1986</v>
          </cell>
          <cell r="C4286" t="str">
            <v>Jun</v>
          </cell>
          <cell r="D4286">
            <v>15</v>
          </cell>
          <cell r="F4286">
            <v>950</v>
          </cell>
          <cell r="G4286">
            <v>1.8839999999999999</v>
          </cell>
          <cell r="H4286">
            <v>77</v>
          </cell>
          <cell r="I4286">
            <v>0.153</v>
          </cell>
          <cell r="J4286">
            <v>210</v>
          </cell>
          <cell r="L4286">
            <v>0.21</v>
          </cell>
          <cell r="M4286">
            <v>267</v>
          </cell>
          <cell r="N4286">
            <v>0.53</v>
          </cell>
          <cell r="O4286">
            <v>6</v>
          </cell>
          <cell r="P4286">
            <v>1.2E-2</v>
          </cell>
        </row>
        <row r="4287">
          <cell r="A4287">
            <v>31579</v>
          </cell>
          <cell r="B4287">
            <v>1986</v>
          </cell>
          <cell r="C4287" t="str">
            <v>Jun</v>
          </cell>
          <cell r="D4287">
            <v>16</v>
          </cell>
          <cell r="F4287">
            <v>965</v>
          </cell>
          <cell r="G4287">
            <v>1.9139999999999999</v>
          </cell>
          <cell r="H4287">
            <v>90</v>
          </cell>
          <cell r="I4287">
            <v>0.17899999999999999</v>
          </cell>
          <cell r="J4287">
            <v>210</v>
          </cell>
          <cell r="L4287">
            <v>0.21</v>
          </cell>
          <cell r="M4287">
            <v>231</v>
          </cell>
          <cell r="N4287">
            <v>0.45800000000000002</v>
          </cell>
          <cell r="O4287">
            <v>16</v>
          </cell>
          <cell r="P4287">
            <v>3.2000000000000001E-2</v>
          </cell>
        </row>
        <row r="4288">
          <cell r="A4288">
            <v>31580</v>
          </cell>
          <cell r="B4288">
            <v>1986</v>
          </cell>
          <cell r="C4288" t="str">
            <v>Jun</v>
          </cell>
          <cell r="D4288">
            <v>17</v>
          </cell>
          <cell r="F4288">
            <v>965</v>
          </cell>
          <cell r="G4288">
            <v>1.9139999999999999</v>
          </cell>
          <cell r="H4288">
            <v>97</v>
          </cell>
          <cell r="I4288">
            <v>0.192</v>
          </cell>
          <cell r="J4288">
            <v>210</v>
          </cell>
          <cell r="L4288">
            <v>0.21</v>
          </cell>
          <cell r="M4288">
            <v>300</v>
          </cell>
          <cell r="N4288">
            <v>0.59499999999999997</v>
          </cell>
          <cell r="O4288">
            <v>3</v>
          </cell>
          <cell r="P4288">
            <v>6.0000000000000001E-3</v>
          </cell>
        </row>
        <row r="4289">
          <cell r="A4289">
            <v>31581</v>
          </cell>
          <cell r="B4289">
            <v>1986</v>
          </cell>
          <cell r="C4289" t="str">
            <v>Jun</v>
          </cell>
          <cell r="D4289">
            <v>18</v>
          </cell>
          <cell r="F4289">
            <v>980</v>
          </cell>
          <cell r="G4289">
            <v>1.944</v>
          </cell>
          <cell r="H4289">
            <v>94</v>
          </cell>
          <cell r="I4289">
            <v>0.186</v>
          </cell>
          <cell r="J4289">
            <v>210</v>
          </cell>
          <cell r="L4289">
            <v>0.21</v>
          </cell>
          <cell r="M4289">
            <v>265</v>
          </cell>
          <cell r="N4289">
            <v>0.52600000000000002</v>
          </cell>
          <cell r="O4289">
            <v>3</v>
          </cell>
          <cell r="P4289">
            <v>6.0000000000000001E-3</v>
          </cell>
        </row>
        <row r="4290">
          <cell r="A4290">
            <v>31582</v>
          </cell>
          <cell r="B4290">
            <v>1986</v>
          </cell>
          <cell r="C4290" t="str">
            <v>Jun</v>
          </cell>
          <cell r="D4290">
            <v>19</v>
          </cell>
          <cell r="F4290">
            <v>945</v>
          </cell>
          <cell r="G4290">
            <v>1.8740000000000001</v>
          </cell>
          <cell r="H4290">
            <v>97</v>
          </cell>
          <cell r="I4290">
            <v>0.192</v>
          </cell>
          <cell r="J4290">
            <v>210</v>
          </cell>
          <cell r="L4290">
            <v>0.21</v>
          </cell>
          <cell r="M4290">
            <v>400</v>
          </cell>
          <cell r="N4290">
            <v>0.79300000000000004</v>
          </cell>
          <cell r="O4290">
            <v>4</v>
          </cell>
          <cell r="P4290">
            <v>8.0000000000000002E-3</v>
          </cell>
        </row>
        <row r="4291">
          <cell r="A4291">
            <v>31583</v>
          </cell>
          <cell r="B4291">
            <v>1986</v>
          </cell>
          <cell r="C4291" t="str">
            <v>Jun</v>
          </cell>
          <cell r="D4291">
            <v>20</v>
          </cell>
          <cell r="F4291">
            <v>960</v>
          </cell>
          <cell r="G4291">
            <v>1.9039999999999999</v>
          </cell>
          <cell r="H4291">
            <v>96</v>
          </cell>
          <cell r="I4291">
            <v>0.19</v>
          </cell>
          <cell r="J4291">
            <v>210</v>
          </cell>
          <cell r="L4291">
            <v>0.21</v>
          </cell>
          <cell r="M4291">
            <v>319</v>
          </cell>
          <cell r="N4291">
            <v>0.63300000000000001</v>
          </cell>
          <cell r="O4291">
            <v>4</v>
          </cell>
          <cell r="P4291">
            <v>8.0000000000000002E-3</v>
          </cell>
        </row>
        <row r="4292">
          <cell r="A4292">
            <v>31584</v>
          </cell>
          <cell r="B4292">
            <v>1986</v>
          </cell>
          <cell r="C4292" t="str">
            <v>Jun</v>
          </cell>
          <cell r="D4292">
            <v>21</v>
          </cell>
          <cell r="F4292">
            <v>925</v>
          </cell>
          <cell r="G4292">
            <v>1.835</v>
          </cell>
          <cell r="H4292">
            <v>107</v>
          </cell>
          <cell r="I4292">
            <v>0.21199999999999999</v>
          </cell>
          <cell r="J4292">
            <v>210</v>
          </cell>
          <cell r="L4292">
            <v>0.21</v>
          </cell>
          <cell r="M4292">
            <v>250</v>
          </cell>
          <cell r="N4292">
            <v>0.496</v>
          </cell>
          <cell r="O4292">
            <v>4</v>
          </cell>
          <cell r="P4292">
            <v>8.0000000000000002E-3</v>
          </cell>
        </row>
        <row r="4293">
          <cell r="A4293">
            <v>31585</v>
          </cell>
          <cell r="B4293">
            <v>1986</v>
          </cell>
          <cell r="C4293" t="str">
            <v>Jun</v>
          </cell>
          <cell r="D4293">
            <v>22</v>
          </cell>
          <cell r="F4293">
            <v>910</v>
          </cell>
          <cell r="G4293">
            <v>1.8049999999999999</v>
          </cell>
          <cell r="H4293">
            <v>134</v>
          </cell>
          <cell r="I4293">
            <v>0.26600000000000001</v>
          </cell>
          <cell r="J4293">
            <v>210</v>
          </cell>
          <cell r="L4293">
            <v>0.21</v>
          </cell>
          <cell r="M4293">
            <v>288</v>
          </cell>
          <cell r="N4293">
            <v>0.57099999999999995</v>
          </cell>
          <cell r="O4293">
            <v>2</v>
          </cell>
          <cell r="P4293">
            <v>4.0000000000000001E-3</v>
          </cell>
        </row>
        <row r="4294">
          <cell r="A4294">
            <v>31586</v>
          </cell>
          <cell r="B4294">
            <v>1986</v>
          </cell>
          <cell r="C4294" t="str">
            <v>Jun</v>
          </cell>
          <cell r="D4294">
            <v>23</v>
          </cell>
          <cell r="F4294">
            <v>960</v>
          </cell>
          <cell r="G4294">
            <v>1.9039999999999999</v>
          </cell>
          <cell r="H4294">
            <v>146</v>
          </cell>
          <cell r="I4294">
            <v>0.28999999999999998</v>
          </cell>
          <cell r="J4294">
            <v>210</v>
          </cell>
          <cell r="L4294">
            <v>0.21</v>
          </cell>
          <cell r="M4294">
            <v>363</v>
          </cell>
          <cell r="N4294">
            <v>0.72</v>
          </cell>
          <cell r="O4294">
            <v>3</v>
          </cell>
          <cell r="P4294">
            <v>6.0000000000000001E-3</v>
          </cell>
        </row>
        <row r="4295">
          <cell r="A4295">
            <v>31587</v>
          </cell>
          <cell r="B4295">
            <v>1986</v>
          </cell>
          <cell r="C4295" t="str">
            <v>Jun</v>
          </cell>
          <cell r="D4295">
            <v>24</v>
          </cell>
          <cell r="F4295">
            <v>1005</v>
          </cell>
          <cell r="G4295">
            <v>1.9930000000000001</v>
          </cell>
          <cell r="H4295">
            <v>145</v>
          </cell>
          <cell r="I4295">
            <v>0.28799999999999998</v>
          </cell>
          <cell r="J4295">
            <v>210</v>
          </cell>
          <cell r="L4295">
            <v>0.21</v>
          </cell>
          <cell r="M4295">
            <v>419</v>
          </cell>
          <cell r="N4295">
            <v>0.83099999999999996</v>
          </cell>
          <cell r="O4295">
            <v>3</v>
          </cell>
          <cell r="P4295">
            <v>6.0000000000000001E-3</v>
          </cell>
        </row>
        <row r="4296">
          <cell r="A4296">
            <v>31588</v>
          </cell>
          <cell r="B4296">
            <v>1986</v>
          </cell>
          <cell r="C4296" t="str">
            <v>Jun</v>
          </cell>
          <cell r="D4296">
            <v>25</v>
          </cell>
          <cell r="F4296">
            <v>1005</v>
          </cell>
          <cell r="G4296">
            <v>1.9930000000000001</v>
          </cell>
          <cell r="H4296">
            <v>135</v>
          </cell>
          <cell r="I4296">
            <v>0.26800000000000002</v>
          </cell>
          <cell r="J4296">
            <v>210</v>
          </cell>
          <cell r="L4296">
            <v>0.21</v>
          </cell>
          <cell r="M4296">
            <v>471</v>
          </cell>
          <cell r="N4296">
            <v>0.93400000000000005</v>
          </cell>
          <cell r="O4296">
            <v>6</v>
          </cell>
          <cell r="P4296">
            <v>1.2E-2</v>
          </cell>
        </row>
        <row r="4297">
          <cell r="A4297">
            <v>31589</v>
          </cell>
          <cell r="B4297">
            <v>1986</v>
          </cell>
          <cell r="C4297" t="str">
            <v>Jun</v>
          </cell>
          <cell r="D4297">
            <v>26</v>
          </cell>
          <cell r="F4297">
            <v>985</v>
          </cell>
          <cell r="G4297">
            <v>1.954</v>
          </cell>
          <cell r="H4297">
            <v>104</v>
          </cell>
          <cell r="I4297">
            <v>0.20599999999999999</v>
          </cell>
          <cell r="J4297">
            <v>210</v>
          </cell>
          <cell r="L4297">
            <v>0.21</v>
          </cell>
          <cell r="M4297">
            <v>368</v>
          </cell>
          <cell r="N4297">
            <v>0.73</v>
          </cell>
          <cell r="O4297">
            <v>5</v>
          </cell>
          <cell r="P4297">
            <v>0.01</v>
          </cell>
        </row>
        <row r="4298">
          <cell r="A4298">
            <v>31590</v>
          </cell>
          <cell r="B4298">
            <v>1986</v>
          </cell>
          <cell r="C4298" t="str">
            <v>Jun</v>
          </cell>
          <cell r="D4298">
            <v>27</v>
          </cell>
          <cell r="F4298">
            <v>985</v>
          </cell>
          <cell r="G4298">
            <v>1.954</v>
          </cell>
          <cell r="H4298">
            <v>61</v>
          </cell>
          <cell r="I4298">
            <v>0.121</v>
          </cell>
          <cell r="J4298">
            <v>210</v>
          </cell>
          <cell r="L4298">
            <v>0.21</v>
          </cell>
          <cell r="M4298">
            <v>277</v>
          </cell>
          <cell r="N4298">
            <v>0.54900000000000004</v>
          </cell>
          <cell r="O4298">
            <v>0</v>
          </cell>
          <cell r="P4298">
            <v>0</v>
          </cell>
        </row>
        <row r="4299">
          <cell r="A4299">
            <v>31591</v>
          </cell>
          <cell r="B4299">
            <v>1986</v>
          </cell>
          <cell r="C4299" t="str">
            <v>Jun</v>
          </cell>
          <cell r="D4299">
            <v>28</v>
          </cell>
          <cell r="F4299">
            <v>985</v>
          </cell>
          <cell r="G4299">
            <v>1.954</v>
          </cell>
          <cell r="H4299">
            <v>45</v>
          </cell>
          <cell r="I4299">
            <v>8.8999999999999996E-2</v>
          </cell>
          <cell r="J4299">
            <v>210</v>
          </cell>
          <cell r="L4299">
            <v>0.21</v>
          </cell>
          <cell r="M4299">
            <v>266</v>
          </cell>
          <cell r="N4299">
            <v>0.52800000000000002</v>
          </cell>
          <cell r="O4299">
            <v>2</v>
          </cell>
          <cell r="P4299">
            <v>4.0000000000000001E-3</v>
          </cell>
        </row>
        <row r="4300">
          <cell r="A4300">
            <v>31592</v>
          </cell>
          <cell r="B4300">
            <v>1986</v>
          </cell>
          <cell r="C4300" t="str">
            <v>Jun</v>
          </cell>
          <cell r="D4300">
            <v>29</v>
          </cell>
          <cell r="F4300">
            <v>950</v>
          </cell>
          <cell r="G4300">
            <v>1.8839999999999999</v>
          </cell>
          <cell r="H4300">
            <v>69</v>
          </cell>
          <cell r="I4300">
            <v>0.13700000000000001</v>
          </cell>
          <cell r="J4300">
            <v>210</v>
          </cell>
          <cell r="L4300">
            <v>0.21</v>
          </cell>
          <cell r="M4300">
            <v>263</v>
          </cell>
          <cell r="N4300">
            <v>0.52200000000000002</v>
          </cell>
          <cell r="O4300">
            <v>1</v>
          </cell>
          <cell r="P4300">
            <v>2E-3</v>
          </cell>
        </row>
        <row r="4301">
          <cell r="A4301">
            <v>31593</v>
          </cell>
          <cell r="B4301">
            <v>1986</v>
          </cell>
          <cell r="C4301" t="str">
            <v>Jun</v>
          </cell>
          <cell r="D4301">
            <v>30</v>
          </cell>
          <cell r="F4301">
            <v>955</v>
          </cell>
          <cell r="G4301">
            <v>1.8939999999999999</v>
          </cell>
          <cell r="H4301">
            <v>82</v>
          </cell>
          <cell r="I4301">
            <v>0.16300000000000001</v>
          </cell>
          <cell r="J4301">
            <v>210</v>
          </cell>
          <cell r="L4301">
            <v>0.21</v>
          </cell>
          <cell r="M4301">
            <v>300</v>
          </cell>
          <cell r="N4301">
            <v>0.59499999999999997</v>
          </cell>
          <cell r="O4301">
            <v>0</v>
          </cell>
          <cell r="P4301">
            <v>0</v>
          </cell>
        </row>
        <row r="4302">
          <cell r="A4302">
            <v>31594</v>
          </cell>
          <cell r="B4302">
            <v>1986</v>
          </cell>
          <cell r="C4302" t="str">
            <v>Jul</v>
          </cell>
          <cell r="D4302">
            <v>1</v>
          </cell>
          <cell r="F4302">
            <v>1010</v>
          </cell>
          <cell r="G4302">
            <v>2.0030000000000001</v>
          </cell>
          <cell r="H4302">
            <v>116</v>
          </cell>
          <cell r="I4302">
            <v>0.23</v>
          </cell>
          <cell r="J4302">
            <v>210</v>
          </cell>
          <cell r="L4302">
            <v>0.21</v>
          </cell>
          <cell r="M4302">
            <v>319</v>
          </cell>
          <cell r="N4302">
            <v>0.63300000000000001</v>
          </cell>
          <cell r="O4302">
            <v>0</v>
          </cell>
          <cell r="P4302">
            <v>0</v>
          </cell>
        </row>
        <row r="4303">
          <cell r="A4303">
            <v>31595</v>
          </cell>
          <cell r="B4303">
            <v>1986</v>
          </cell>
          <cell r="C4303" t="str">
            <v>Jul</v>
          </cell>
          <cell r="D4303">
            <v>2</v>
          </cell>
          <cell r="F4303">
            <v>1000</v>
          </cell>
          <cell r="G4303">
            <v>1.9830000000000001</v>
          </cell>
          <cell r="H4303">
            <v>154</v>
          </cell>
          <cell r="I4303">
            <v>0.30499999999999999</v>
          </cell>
          <cell r="J4303">
            <v>210</v>
          </cell>
          <cell r="L4303">
            <v>0.21</v>
          </cell>
          <cell r="M4303">
            <v>361</v>
          </cell>
          <cell r="N4303">
            <v>0.71599999999999997</v>
          </cell>
          <cell r="O4303">
            <v>5</v>
          </cell>
          <cell r="P4303">
            <v>0.01</v>
          </cell>
        </row>
        <row r="4304">
          <cell r="A4304">
            <v>31596</v>
          </cell>
          <cell r="B4304">
            <v>1986</v>
          </cell>
          <cell r="C4304" t="str">
            <v>Jul</v>
          </cell>
          <cell r="D4304">
            <v>3</v>
          </cell>
          <cell r="F4304">
            <v>995</v>
          </cell>
          <cell r="G4304">
            <v>1.974</v>
          </cell>
          <cell r="H4304">
            <v>161</v>
          </cell>
          <cell r="I4304">
            <v>0.31900000000000001</v>
          </cell>
          <cell r="J4304">
            <v>210</v>
          </cell>
          <cell r="L4304">
            <v>0.21</v>
          </cell>
          <cell r="M4304">
            <v>315</v>
          </cell>
          <cell r="N4304">
            <v>0.625</v>
          </cell>
          <cell r="O4304">
            <v>6</v>
          </cell>
          <cell r="P4304">
            <v>1.2E-2</v>
          </cell>
        </row>
        <row r="4305">
          <cell r="A4305">
            <v>31597</v>
          </cell>
          <cell r="B4305">
            <v>1986</v>
          </cell>
          <cell r="C4305" t="str">
            <v>Jul</v>
          </cell>
          <cell r="D4305">
            <v>4</v>
          </cell>
          <cell r="F4305">
            <v>990</v>
          </cell>
          <cell r="G4305">
            <v>1.964</v>
          </cell>
          <cell r="H4305">
            <v>157</v>
          </cell>
          <cell r="I4305">
            <v>0.311</v>
          </cell>
          <cell r="J4305">
            <v>210</v>
          </cell>
          <cell r="L4305">
            <v>0.21</v>
          </cell>
          <cell r="M4305">
            <v>417</v>
          </cell>
          <cell r="N4305">
            <v>0.82699999999999996</v>
          </cell>
          <cell r="O4305">
            <v>18</v>
          </cell>
          <cell r="P4305">
            <v>3.5999999999999997E-2</v>
          </cell>
        </row>
        <row r="4306">
          <cell r="A4306">
            <v>31598</v>
          </cell>
          <cell r="B4306">
            <v>1986</v>
          </cell>
          <cell r="C4306" t="str">
            <v>Jul</v>
          </cell>
          <cell r="D4306">
            <v>5</v>
          </cell>
          <cell r="F4306">
            <v>950</v>
          </cell>
          <cell r="G4306">
            <v>1.8839999999999999</v>
          </cell>
          <cell r="H4306">
            <v>164</v>
          </cell>
          <cell r="I4306">
            <v>0.32500000000000001</v>
          </cell>
          <cell r="J4306">
            <v>210</v>
          </cell>
          <cell r="L4306">
            <v>0.21</v>
          </cell>
          <cell r="M4306">
            <v>296</v>
          </cell>
          <cell r="N4306">
            <v>0.58699999999999997</v>
          </cell>
          <cell r="O4306">
            <v>4</v>
          </cell>
          <cell r="P4306">
            <v>8.0000000000000002E-3</v>
          </cell>
        </row>
        <row r="4307">
          <cell r="A4307">
            <v>31599</v>
          </cell>
          <cell r="B4307">
            <v>1986</v>
          </cell>
          <cell r="C4307" t="str">
            <v>Jul</v>
          </cell>
          <cell r="D4307">
            <v>6</v>
          </cell>
          <cell r="F4307">
            <v>955</v>
          </cell>
          <cell r="G4307">
            <v>1.8939999999999999</v>
          </cell>
          <cell r="H4307">
            <v>185</v>
          </cell>
          <cell r="I4307">
            <v>0.36699999999999999</v>
          </cell>
          <cell r="J4307">
            <v>105</v>
          </cell>
          <cell r="L4307">
            <v>0.105</v>
          </cell>
          <cell r="M4307">
            <v>181</v>
          </cell>
          <cell r="N4307">
            <v>0.35899999999999999</v>
          </cell>
          <cell r="O4307">
            <v>2</v>
          </cell>
          <cell r="P4307">
            <v>4.0000000000000001E-3</v>
          </cell>
        </row>
        <row r="4308">
          <cell r="A4308">
            <v>31600</v>
          </cell>
          <cell r="B4308">
            <v>1986</v>
          </cell>
          <cell r="C4308" t="str">
            <v>Jul</v>
          </cell>
          <cell r="D4308">
            <v>7</v>
          </cell>
          <cell r="F4308">
            <v>960</v>
          </cell>
          <cell r="G4308">
            <v>1.9039999999999999</v>
          </cell>
          <cell r="H4308">
            <v>194</v>
          </cell>
          <cell r="I4308">
            <v>0.38500000000000001</v>
          </cell>
          <cell r="J4308">
            <v>105</v>
          </cell>
          <cell r="L4308">
            <v>0.105</v>
          </cell>
          <cell r="M4308">
            <v>150</v>
          </cell>
          <cell r="N4308">
            <v>0.29799999999999999</v>
          </cell>
          <cell r="O4308">
            <v>1</v>
          </cell>
          <cell r="P4308">
            <v>2E-3</v>
          </cell>
        </row>
        <row r="4309">
          <cell r="A4309">
            <v>31601</v>
          </cell>
          <cell r="B4309">
            <v>1986</v>
          </cell>
          <cell r="C4309" t="str">
            <v>Jul</v>
          </cell>
          <cell r="D4309">
            <v>8</v>
          </cell>
          <cell r="F4309">
            <v>985</v>
          </cell>
          <cell r="G4309">
            <v>1.954</v>
          </cell>
          <cell r="H4309">
            <v>167</v>
          </cell>
          <cell r="I4309">
            <v>0.33100000000000002</v>
          </cell>
          <cell r="J4309">
            <v>105</v>
          </cell>
          <cell r="L4309">
            <v>0.105</v>
          </cell>
          <cell r="M4309">
            <v>215</v>
          </cell>
          <cell r="N4309">
            <v>0.42599999999999999</v>
          </cell>
          <cell r="O4309">
            <v>1</v>
          </cell>
          <cell r="P4309">
            <v>2E-3</v>
          </cell>
        </row>
        <row r="4310">
          <cell r="A4310">
            <v>31602</v>
          </cell>
          <cell r="B4310">
            <v>1986</v>
          </cell>
          <cell r="C4310" t="str">
            <v>Jul</v>
          </cell>
          <cell r="D4310">
            <v>9</v>
          </cell>
          <cell r="F4310">
            <v>970</v>
          </cell>
          <cell r="G4310">
            <v>1.9239999999999999</v>
          </cell>
          <cell r="H4310">
            <v>133</v>
          </cell>
          <cell r="I4310">
            <v>0.26400000000000001</v>
          </cell>
          <cell r="J4310">
            <v>105</v>
          </cell>
          <cell r="L4310">
            <v>0.105</v>
          </cell>
          <cell r="M4310">
            <v>347</v>
          </cell>
          <cell r="N4310">
            <v>0.68799999999999994</v>
          </cell>
          <cell r="O4310">
            <v>1</v>
          </cell>
          <cell r="P4310">
            <v>2E-3</v>
          </cell>
        </row>
        <row r="4311">
          <cell r="A4311">
            <v>31603</v>
          </cell>
          <cell r="B4311">
            <v>1986</v>
          </cell>
          <cell r="C4311" t="str">
            <v>Jul</v>
          </cell>
          <cell r="D4311">
            <v>10</v>
          </cell>
          <cell r="F4311">
            <v>970</v>
          </cell>
          <cell r="G4311">
            <v>1.9239999999999999</v>
          </cell>
          <cell r="H4311">
            <v>106</v>
          </cell>
          <cell r="I4311">
            <v>0.21</v>
          </cell>
          <cell r="J4311">
            <v>105</v>
          </cell>
          <cell r="L4311">
            <v>0.105</v>
          </cell>
          <cell r="M4311">
            <v>332</v>
          </cell>
          <cell r="N4311">
            <v>0.65900000000000003</v>
          </cell>
          <cell r="O4311">
            <v>1</v>
          </cell>
          <cell r="P4311">
            <v>2E-3</v>
          </cell>
        </row>
        <row r="4312">
          <cell r="A4312">
            <v>31604</v>
          </cell>
          <cell r="B4312">
            <v>1986</v>
          </cell>
          <cell r="C4312" t="str">
            <v>Jul</v>
          </cell>
          <cell r="D4312">
            <v>11</v>
          </cell>
          <cell r="F4312">
            <v>975</v>
          </cell>
          <cell r="G4312">
            <v>1.9339999999999999</v>
          </cell>
          <cell r="H4312">
            <v>93</v>
          </cell>
          <cell r="I4312">
            <v>0.184</v>
          </cell>
          <cell r="J4312">
            <v>105</v>
          </cell>
          <cell r="L4312">
            <v>0.105</v>
          </cell>
          <cell r="M4312">
            <v>217</v>
          </cell>
          <cell r="N4312">
            <v>0.43</v>
          </cell>
          <cell r="O4312">
            <v>3</v>
          </cell>
          <cell r="P4312">
            <v>6.0000000000000001E-3</v>
          </cell>
        </row>
        <row r="4313">
          <cell r="A4313">
            <v>31605</v>
          </cell>
          <cell r="B4313">
            <v>1986</v>
          </cell>
          <cell r="C4313" t="str">
            <v>Jul</v>
          </cell>
          <cell r="D4313">
            <v>12</v>
          </cell>
          <cell r="F4313">
            <v>980</v>
          </cell>
          <cell r="G4313">
            <v>1.944</v>
          </cell>
          <cell r="H4313">
            <v>117</v>
          </cell>
          <cell r="I4313">
            <v>0.23200000000000001</v>
          </cell>
          <cell r="J4313">
            <v>105</v>
          </cell>
          <cell r="L4313">
            <v>0.105</v>
          </cell>
          <cell r="M4313">
            <v>200</v>
          </cell>
          <cell r="N4313">
            <v>0.39700000000000002</v>
          </cell>
          <cell r="O4313">
            <v>12</v>
          </cell>
          <cell r="P4313">
            <v>2.4E-2</v>
          </cell>
        </row>
        <row r="4314">
          <cell r="A4314">
            <v>31606</v>
          </cell>
          <cell r="B4314">
            <v>1986</v>
          </cell>
          <cell r="C4314" t="str">
            <v>Jul</v>
          </cell>
          <cell r="D4314">
            <v>13</v>
          </cell>
          <cell r="F4314">
            <v>980</v>
          </cell>
          <cell r="G4314">
            <v>1.944</v>
          </cell>
          <cell r="H4314">
            <v>131</v>
          </cell>
          <cell r="I4314">
            <v>0.26</v>
          </cell>
          <cell r="J4314">
            <v>210</v>
          </cell>
          <cell r="L4314">
            <v>0.21</v>
          </cell>
          <cell r="M4314">
            <v>319</v>
          </cell>
          <cell r="N4314">
            <v>0.63300000000000001</v>
          </cell>
          <cell r="O4314">
            <v>5</v>
          </cell>
          <cell r="P4314">
            <v>0.01</v>
          </cell>
        </row>
        <row r="4315">
          <cell r="A4315">
            <v>31607</v>
          </cell>
          <cell r="B4315">
            <v>1986</v>
          </cell>
          <cell r="C4315" t="str">
            <v>Jul</v>
          </cell>
          <cell r="D4315">
            <v>14</v>
          </cell>
          <cell r="F4315">
            <v>990</v>
          </cell>
          <cell r="G4315">
            <v>1.964</v>
          </cell>
          <cell r="H4315">
            <v>154</v>
          </cell>
          <cell r="I4315">
            <v>0.30499999999999999</v>
          </cell>
          <cell r="J4315">
            <v>210</v>
          </cell>
          <cell r="L4315">
            <v>0.21</v>
          </cell>
          <cell r="M4315">
            <v>419</v>
          </cell>
          <cell r="N4315">
            <v>0.83099999999999996</v>
          </cell>
          <cell r="O4315">
            <v>9</v>
          </cell>
          <cell r="P4315">
            <v>1.7999999999999999E-2</v>
          </cell>
        </row>
        <row r="4316">
          <cell r="A4316">
            <v>31608</v>
          </cell>
          <cell r="B4316">
            <v>1986</v>
          </cell>
          <cell r="C4316" t="str">
            <v>Jul</v>
          </cell>
          <cell r="D4316">
            <v>15</v>
          </cell>
          <cell r="F4316">
            <v>1005</v>
          </cell>
          <cell r="G4316">
            <v>1.9930000000000001</v>
          </cell>
          <cell r="H4316">
            <v>152</v>
          </cell>
          <cell r="I4316">
            <v>0.30099999999999999</v>
          </cell>
          <cell r="J4316">
            <v>210</v>
          </cell>
          <cell r="L4316">
            <v>0.21</v>
          </cell>
          <cell r="M4316">
            <v>417</v>
          </cell>
          <cell r="N4316">
            <v>0.82699999999999996</v>
          </cell>
          <cell r="O4316">
            <v>3</v>
          </cell>
          <cell r="P4316">
            <v>6.0000000000000001E-3</v>
          </cell>
        </row>
        <row r="4317">
          <cell r="A4317">
            <v>31609</v>
          </cell>
          <cell r="B4317">
            <v>1986</v>
          </cell>
          <cell r="C4317" t="str">
            <v>Jul</v>
          </cell>
          <cell r="D4317">
            <v>16</v>
          </cell>
          <cell r="F4317">
            <v>1000</v>
          </cell>
          <cell r="G4317">
            <v>1.9830000000000001</v>
          </cell>
          <cell r="H4317">
            <v>132</v>
          </cell>
          <cell r="I4317">
            <v>0.26200000000000001</v>
          </cell>
          <cell r="J4317">
            <v>210</v>
          </cell>
          <cell r="L4317">
            <v>0.21</v>
          </cell>
          <cell r="M4317">
            <v>394</v>
          </cell>
          <cell r="N4317">
            <v>0.78100000000000003</v>
          </cell>
          <cell r="O4317">
            <v>0</v>
          </cell>
          <cell r="P4317">
            <v>0</v>
          </cell>
        </row>
        <row r="4318">
          <cell r="A4318">
            <v>31610</v>
          </cell>
          <cell r="B4318">
            <v>1986</v>
          </cell>
          <cell r="C4318" t="str">
            <v>Jul</v>
          </cell>
          <cell r="D4318">
            <v>17</v>
          </cell>
          <cell r="F4318">
            <v>1005</v>
          </cell>
          <cell r="G4318">
            <v>1.9930000000000001</v>
          </cell>
          <cell r="H4318">
            <v>102</v>
          </cell>
          <cell r="I4318">
            <v>0.20200000000000001</v>
          </cell>
          <cell r="J4318">
            <v>210</v>
          </cell>
          <cell r="L4318">
            <v>0.21</v>
          </cell>
          <cell r="M4318">
            <v>271</v>
          </cell>
          <cell r="N4318">
            <v>0.53800000000000003</v>
          </cell>
          <cell r="O4318">
            <v>2</v>
          </cell>
          <cell r="P4318">
            <v>4.0000000000000001E-3</v>
          </cell>
        </row>
        <row r="4319">
          <cell r="A4319">
            <v>31611</v>
          </cell>
          <cell r="B4319">
            <v>1986</v>
          </cell>
          <cell r="C4319" t="str">
            <v>Jul</v>
          </cell>
          <cell r="D4319">
            <v>18</v>
          </cell>
          <cell r="F4319">
            <v>1010</v>
          </cell>
          <cell r="G4319">
            <v>2.0030000000000001</v>
          </cell>
          <cell r="H4319">
            <v>81</v>
          </cell>
          <cell r="I4319">
            <v>0.161</v>
          </cell>
          <cell r="J4319">
            <v>210</v>
          </cell>
          <cell r="L4319">
            <v>0.21</v>
          </cell>
          <cell r="M4319">
            <v>167</v>
          </cell>
          <cell r="N4319">
            <v>0.33100000000000002</v>
          </cell>
          <cell r="O4319">
            <v>7</v>
          </cell>
          <cell r="P4319">
            <v>1.4E-2</v>
          </cell>
        </row>
        <row r="4320">
          <cell r="A4320">
            <v>31612</v>
          </cell>
          <cell r="B4320">
            <v>1986</v>
          </cell>
          <cell r="C4320" t="str">
            <v>Jul</v>
          </cell>
          <cell r="D4320">
            <v>19</v>
          </cell>
          <cell r="F4320">
            <v>1010</v>
          </cell>
          <cell r="G4320">
            <v>2.0030000000000001</v>
          </cell>
          <cell r="H4320">
            <v>88</v>
          </cell>
          <cell r="I4320">
            <v>0.17499999999999999</v>
          </cell>
          <cell r="J4320">
            <v>210</v>
          </cell>
          <cell r="L4320">
            <v>0.21</v>
          </cell>
          <cell r="M4320">
            <v>167</v>
          </cell>
          <cell r="N4320">
            <v>0.33100000000000002</v>
          </cell>
          <cell r="O4320">
            <v>5</v>
          </cell>
          <cell r="P4320">
            <v>0.01</v>
          </cell>
        </row>
        <row r="4321">
          <cell r="A4321">
            <v>31613</v>
          </cell>
          <cell r="B4321">
            <v>1986</v>
          </cell>
          <cell r="C4321" t="str">
            <v>Jul</v>
          </cell>
          <cell r="D4321">
            <v>20</v>
          </cell>
          <cell r="F4321">
            <v>1000</v>
          </cell>
          <cell r="G4321">
            <v>1.9830000000000001</v>
          </cell>
          <cell r="H4321">
            <v>118</v>
          </cell>
          <cell r="I4321">
            <v>0.23400000000000001</v>
          </cell>
          <cell r="J4321">
            <v>210</v>
          </cell>
          <cell r="L4321">
            <v>0.21</v>
          </cell>
          <cell r="M4321">
            <v>229</v>
          </cell>
          <cell r="N4321">
            <v>0.45400000000000001</v>
          </cell>
          <cell r="O4321">
            <v>5</v>
          </cell>
          <cell r="P4321">
            <v>0.01</v>
          </cell>
        </row>
        <row r="4322">
          <cell r="A4322">
            <v>31614</v>
          </cell>
          <cell r="B4322">
            <v>1986</v>
          </cell>
          <cell r="C4322" t="str">
            <v>Jul</v>
          </cell>
          <cell r="D4322">
            <v>21</v>
          </cell>
          <cell r="F4322">
            <v>1000</v>
          </cell>
          <cell r="G4322">
            <v>1.9830000000000001</v>
          </cell>
          <cell r="H4322">
            <v>130</v>
          </cell>
          <cell r="I4322">
            <v>0.25800000000000001</v>
          </cell>
          <cell r="J4322">
            <v>210</v>
          </cell>
          <cell r="L4322">
            <v>0.21</v>
          </cell>
          <cell r="M4322">
            <v>255</v>
          </cell>
          <cell r="N4322">
            <v>0.50600000000000001</v>
          </cell>
          <cell r="O4322">
            <v>5</v>
          </cell>
          <cell r="P4322">
            <v>0.01</v>
          </cell>
        </row>
        <row r="4323">
          <cell r="A4323">
            <v>31615</v>
          </cell>
          <cell r="B4323">
            <v>1986</v>
          </cell>
          <cell r="C4323" t="str">
            <v>Jul</v>
          </cell>
          <cell r="D4323">
            <v>22</v>
          </cell>
          <cell r="F4323">
            <v>1005</v>
          </cell>
          <cell r="G4323">
            <v>1.9930000000000001</v>
          </cell>
          <cell r="H4323">
            <v>130</v>
          </cell>
          <cell r="I4323">
            <v>0.25800000000000001</v>
          </cell>
          <cell r="J4323">
            <v>210</v>
          </cell>
          <cell r="L4323">
            <v>0.21</v>
          </cell>
          <cell r="M4323">
            <v>246</v>
          </cell>
          <cell r="N4323">
            <v>0.48799999999999999</v>
          </cell>
          <cell r="O4323">
            <v>2</v>
          </cell>
          <cell r="P4323">
            <v>4.0000000000000001E-3</v>
          </cell>
        </row>
        <row r="4324">
          <cell r="A4324">
            <v>31616</v>
          </cell>
          <cell r="B4324">
            <v>1986</v>
          </cell>
          <cell r="C4324" t="str">
            <v>Jul</v>
          </cell>
          <cell r="D4324">
            <v>23</v>
          </cell>
          <cell r="F4324">
            <v>995</v>
          </cell>
          <cell r="G4324">
            <v>1.974</v>
          </cell>
          <cell r="H4324">
            <v>116</v>
          </cell>
          <cell r="I4324">
            <v>0.23</v>
          </cell>
          <cell r="J4324">
            <v>210</v>
          </cell>
          <cell r="L4324">
            <v>0.21</v>
          </cell>
          <cell r="M4324">
            <v>183</v>
          </cell>
          <cell r="N4324">
            <v>0.36299999999999999</v>
          </cell>
          <cell r="O4324">
            <v>3</v>
          </cell>
          <cell r="P4324">
            <v>6.0000000000000001E-3</v>
          </cell>
        </row>
        <row r="4325">
          <cell r="A4325">
            <v>31617</v>
          </cell>
          <cell r="B4325">
            <v>1986</v>
          </cell>
          <cell r="C4325" t="str">
            <v>Jul</v>
          </cell>
          <cell r="D4325">
            <v>24</v>
          </cell>
          <cell r="F4325">
            <v>1005</v>
          </cell>
          <cell r="G4325">
            <v>1.9930000000000001</v>
          </cell>
          <cell r="H4325">
            <v>97</v>
          </cell>
          <cell r="I4325">
            <v>0.192</v>
          </cell>
          <cell r="J4325">
            <v>210</v>
          </cell>
          <cell r="L4325">
            <v>0.21</v>
          </cell>
          <cell r="M4325">
            <v>189</v>
          </cell>
          <cell r="N4325">
            <v>0.375</v>
          </cell>
          <cell r="O4325">
            <v>2</v>
          </cell>
          <cell r="P4325">
            <v>4.0000000000000001E-3</v>
          </cell>
        </row>
        <row r="4326">
          <cell r="A4326">
            <v>31618</v>
          </cell>
          <cell r="B4326">
            <v>1986</v>
          </cell>
          <cell r="C4326" t="str">
            <v>Jul</v>
          </cell>
          <cell r="D4326">
            <v>25</v>
          </cell>
          <cell r="F4326">
            <v>995</v>
          </cell>
          <cell r="G4326">
            <v>1.974</v>
          </cell>
          <cell r="H4326">
            <v>82</v>
          </cell>
          <cell r="I4326">
            <v>0.16300000000000001</v>
          </cell>
          <cell r="J4326">
            <v>210</v>
          </cell>
          <cell r="L4326">
            <v>0.21</v>
          </cell>
          <cell r="M4326">
            <v>235</v>
          </cell>
          <cell r="N4326">
            <v>0.46600000000000003</v>
          </cell>
          <cell r="O4326">
            <v>5</v>
          </cell>
          <cell r="P4326">
            <v>0.01</v>
          </cell>
        </row>
        <row r="4327">
          <cell r="A4327">
            <v>31619</v>
          </cell>
          <cell r="B4327">
            <v>1986</v>
          </cell>
          <cell r="C4327" t="str">
            <v>Jul</v>
          </cell>
          <cell r="D4327">
            <v>26</v>
          </cell>
          <cell r="F4327">
            <v>970</v>
          </cell>
          <cell r="G4327">
            <v>1.9239999999999999</v>
          </cell>
          <cell r="H4327">
            <v>90</v>
          </cell>
          <cell r="I4327">
            <v>0.17899999999999999</v>
          </cell>
          <cell r="J4327">
            <v>210</v>
          </cell>
          <cell r="L4327">
            <v>0.21</v>
          </cell>
          <cell r="M4327">
            <v>215</v>
          </cell>
          <cell r="N4327">
            <v>0.42599999999999999</v>
          </cell>
          <cell r="O4327">
            <v>10</v>
          </cell>
          <cell r="P4327">
            <v>0.02</v>
          </cell>
        </row>
        <row r="4328">
          <cell r="A4328">
            <v>31620</v>
          </cell>
          <cell r="B4328">
            <v>1986</v>
          </cell>
          <cell r="C4328" t="str">
            <v>Jul</v>
          </cell>
          <cell r="D4328">
            <v>27</v>
          </cell>
          <cell r="F4328">
            <v>920</v>
          </cell>
          <cell r="G4328">
            <v>1.825</v>
          </cell>
          <cell r="H4328">
            <v>119</v>
          </cell>
          <cell r="I4328">
            <v>0.23599999999999999</v>
          </cell>
          <cell r="J4328">
            <v>210</v>
          </cell>
          <cell r="L4328">
            <v>0.21</v>
          </cell>
          <cell r="M4328">
            <v>129</v>
          </cell>
          <cell r="N4328">
            <v>0.25600000000000001</v>
          </cell>
          <cell r="O4328">
            <v>2</v>
          </cell>
          <cell r="P4328">
            <v>4.0000000000000001E-3</v>
          </cell>
        </row>
        <row r="4329">
          <cell r="A4329">
            <v>31621</v>
          </cell>
          <cell r="B4329">
            <v>1986</v>
          </cell>
          <cell r="C4329" t="str">
            <v>Jul</v>
          </cell>
          <cell r="D4329">
            <v>28</v>
          </cell>
          <cell r="F4329">
            <v>925</v>
          </cell>
          <cell r="G4329">
            <v>1.835</v>
          </cell>
          <cell r="H4329">
            <v>168</v>
          </cell>
          <cell r="I4329">
            <v>0.33300000000000002</v>
          </cell>
          <cell r="J4329">
            <v>210</v>
          </cell>
          <cell r="L4329">
            <v>0.21</v>
          </cell>
          <cell r="M4329">
            <v>100</v>
          </cell>
          <cell r="N4329">
            <v>0.19800000000000001</v>
          </cell>
          <cell r="O4329">
            <v>2</v>
          </cell>
          <cell r="P4329">
            <v>4.0000000000000001E-3</v>
          </cell>
        </row>
        <row r="4330">
          <cell r="A4330">
            <v>31622</v>
          </cell>
          <cell r="B4330">
            <v>1986</v>
          </cell>
          <cell r="C4330" t="str">
            <v>Jul</v>
          </cell>
          <cell r="D4330">
            <v>29</v>
          </cell>
          <cell r="F4330">
            <v>945</v>
          </cell>
          <cell r="G4330">
            <v>1.8740000000000001</v>
          </cell>
          <cell r="H4330">
            <v>183</v>
          </cell>
          <cell r="I4330">
            <v>0.36299999999999999</v>
          </cell>
          <cell r="J4330">
            <v>210</v>
          </cell>
          <cell r="L4330">
            <v>0.21</v>
          </cell>
          <cell r="M4330">
            <v>100</v>
          </cell>
          <cell r="N4330">
            <v>0.19800000000000001</v>
          </cell>
          <cell r="O4330">
            <v>5</v>
          </cell>
          <cell r="P4330">
            <v>0.01</v>
          </cell>
        </row>
        <row r="4331">
          <cell r="A4331">
            <v>31623</v>
          </cell>
          <cell r="B4331">
            <v>1986</v>
          </cell>
          <cell r="C4331" t="str">
            <v>Jul</v>
          </cell>
          <cell r="D4331">
            <v>30</v>
          </cell>
          <cell r="F4331">
            <v>940</v>
          </cell>
          <cell r="G4331">
            <v>1.8640000000000001</v>
          </cell>
          <cell r="H4331">
            <v>156</v>
          </cell>
          <cell r="I4331">
            <v>0.309</v>
          </cell>
          <cell r="J4331">
            <v>210</v>
          </cell>
          <cell r="L4331">
            <v>0.21</v>
          </cell>
          <cell r="M4331">
            <v>135</v>
          </cell>
          <cell r="N4331">
            <v>0.26800000000000002</v>
          </cell>
          <cell r="O4331">
            <v>5</v>
          </cell>
          <cell r="P4331">
            <v>0.01</v>
          </cell>
        </row>
        <row r="4332">
          <cell r="A4332">
            <v>31624</v>
          </cell>
          <cell r="B4332">
            <v>1986</v>
          </cell>
          <cell r="C4332" t="str">
            <v>Jul</v>
          </cell>
          <cell r="D4332">
            <v>31</v>
          </cell>
          <cell r="F4332">
            <v>945</v>
          </cell>
          <cell r="G4332">
            <v>1.8740000000000001</v>
          </cell>
          <cell r="H4332">
            <v>145</v>
          </cell>
          <cell r="I4332">
            <v>0.28799999999999998</v>
          </cell>
          <cell r="J4332">
            <v>210</v>
          </cell>
          <cell r="L4332">
            <v>0.21</v>
          </cell>
          <cell r="M4332">
            <v>122</v>
          </cell>
          <cell r="N4332">
            <v>0.24199999999999999</v>
          </cell>
          <cell r="O4332">
            <v>2</v>
          </cell>
          <cell r="P4332">
            <v>4.0000000000000001E-3</v>
          </cell>
        </row>
        <row r="4333">
          <cell r="A4333">
            <v>31625</v>
          </cell>
          <cell r="B4333">
            <v>1986</v>
          </cell>
          <cell r="C4333" t="str">
            <v>Aug</v>
          </cell>
          <cell r="D4333">
            <v>1</v>
          </cell>
          <cell r="F4333">
            <v>935</v>
          </cell>
          <cell r="G4333">
            <v>1.855</v>
          </cell>
          <cell r="H4333">
            <v>158</v>
          </cell>
          <cell r="I4333">
            <v>0.313</v>
          </cell>
          <cell r="J4333">
            <v>210</v>
          </cell>
          <cell r="L4333">
            <v>0.21</v>
          </cell>
          <cell r="M4333">
            <v>108</v>
          </cell>
          <cell r="N4333">
            <v>0.214</v>
          </cell>
          <cell r="O4333">
            <v>5</v>
          </cell>
          <cell r="P4333">
            <v>0.01</v>
          </cell>
        </row>
        <row r="4334">
          <cell r="A4334">
            <v>31626</v>
          </cell>
          <cell r="B4334">
            <v>1986</v>
          </cell>
          <cell r="C4334" t="str">
            <v>Aug</v>
          </cell>
          <cell r="D4334">
            <v>2</v>
          </cell>
          <cell r="F4334">
            <v>925</v>
          </cell>
          <cell r="G4334">
            <v>1.835</v>
          </cell>
          <cell r="H4334">
            <v>186</v>
          </cell>
          <cell r="I4334">
            <v>0.36899999999999999</v>
          </cell>
          <cell r="J4334">
            <v>210</v>
          </cell>
          <cell r="L4334">
            <v>0.21</v>
          </cell>
          <cell r="M4334">
            <v>150</v>
          </cell>
          <cell r="N4334">
            <v>0.29799999999999999</v>
          </cell>
          <cell r="O4334">
            <v>8</v>
          </cell>
          <cell r="P4334">
            <v>1.6E-2</v>
          </cell>
        </row>
        <row r="4335">
          <cell r="A4335">
            <v>31627</v>
          </cell>
          <cell r="B4335">
            <v>1986</v>
          </cell>
          <cell r="C4335" t="str">
            <v>Aug</v>
          </cell>
          <cell r="D4335">
            <v>3</v>
          </cell>
          <cell r="F4335">
            <v>920</v>
          </cell>
          <cell r="G4335">
            <v>1.825</v>
          </cell>
          <cell r="H4335">
            <v>187</v>
          </cell>
          <cell r="I4335">
            <v>0.371</v>
          </cell>
          <cell r="J4335">
            <v>210</v>
          </cell>
          <cell r="L4335">
            <v>0.21</v>
          </cell>
          <cell r="M4335">
            <v>117</v>
          </cell>
          <cell r="N4335">
            <v>0.23200000000000001</v>
          </cell>
          <cell r="O4335">
            <v>12</v>
          </cell>
          <cell r="P4335">
            <v>2.4E-2</v>
          </cell>
        </row>
        <row r="4336">
          <cell r="A4336">
            <v>31628</v>
          </cell>
          <cell r="B4336">
            <v>1986</v>
          </cell>
          <cell r="C4336" t="str">
            <v>Aug</v>
          </cell>
          <cell r="D4336">
            <v>4</v>
          </cell>
          <cell r="F4336">
            <v>895</v>
          </cell>
          <cell r="G4336">
            <v>1.7749999999999999</v>
          </cell>
          <cell r="H4336">
            <v>175</v>
          </cell>
          <cell r="I4336">
            <v>0.34699999999999998</v>
          </cell>
          <cell r="J4336">
            <v>210</v>
          </cell>
          <cell r="L4336">
            <v>0.21</v>
          </cell>
          <cell r="M4336">
            <v>156</v>
          </cell>
          <cell r="N4336">
            <v>0.309</v>
          </cell>
          <cell r="O4336">
            <v>6</v>
          </cell>
          <cell r="P4336">
            <v>1.2E-2</v>
          </cell>
        </row>
        <row r="4337">
          <cell r="A4337">
            <v>31629</v>
          </cell>
          <cell r="B4337">
            <v>1986</v>
          </cell>
          <cell r="C4337" t="str">
            <v>Aug</v>
          </cell>
          <cell r="D4337">
            <v>5</v>
          </cell>
          <cell r="F4337">
            <v>915</v>
          </cell>
          <cell r="G4337">
            <v>1.8149999999999999</v>
          </cell>
          <cell r="H4337">
            <v>169</v>
          </cell>
          <cell r="I4337">
            <v>0.33500000000000002</v>
          </cell>
          <cell r="J4337">
            <v>210</v>
          </cell>
          <cell r="L4337">
            <v>0.21</v>
          </cell>
          <cell r="M4337">
            <v>241</v>
          </cell>
          <cell r="N4337">
            <v>0.47799999999999998</v>
          </cell>
          <cell r="O4337">
            <v>5</v>
          </cell>
          <cell r="P4337">
            <v>0.01</v>
          </cell>
        </row>
        <row r="4338">
          <cell r="A4338">
            <v>31630</v>
          </cell>
          <cell r="B4338">
            <v>1986</v>
          </cell>
          <cell r="C4338" t="str">
            <v>Aug</v>
          </cell>
          <cell r="D4338">
            <v>6</v>
          </cell>
          <cell r="F4338">
            <v>945</v>
          </cell>
          <cell r="G4338">
            <v>1.8740000000000001</v>
          </cell>
          <cell r="H4338">
            <v>168</v>
          </cell>
          <cell r="I4338">
            <v>0.33300000000000002</v>
          </cell>
          <cell r="J4338">
            <v>210</v>
          </cell>
          <cell r="L4338">
            <v>0.21</v>
          </cell>
          <cell r="M4338">
            <v>233</v>
          </cell>
          <cell r="N4338">
            <v>0.46200000000000002</v>
          </cell>
          <cell r="O4338">
            <v>2</v>
          </cell>
          <cell r="P4338">
            <v>4.0000000000000001E-3</v>
          </cell>
        </row>
        <row r="4339">
          <cell r="A4339">
            <v>31631</v>
          </cell>
          <cell r="B4339">
            <v>1986</v>
          </cell>
          <cell r="C4339" t="str">
            <v>Aug</v>
          </cell>
          <cell r="D4339">
            <v>7</v>
          </cell>
          <cell r="F4339">
            <v>940</v>
          </cell>
          <cell r="G4339">
            <v>1.8640000000000001</v>
          </cell>
          <cell r="H4339">
            <v>147</v>
          </cell>
          <cell r="I4339">
            <v>0.29199999999999998</v>
          </cell>
          <cell r="J4339">
            <v>210</v>
          </cell>
          <cell r="L4339">
            <v>0.21</v>
          </cell>
          <cell r="M4339">
            <v>184</v>
          </cell>
          <cell r="N4339">
            <v>0.36499999999999999</v>
          </cell>
          <cell r="O4339">
            <v>2</v>
          </cell>
          <cell r="P4339">
            <v>4.0000000000000001E-3</v>
          </cell>
        </row>
        <row r="4340">
          <cell r="A4340">
            <v>31632</v>
          </cell>
          <cell r="B4340">
            <v>1986</v>
          </cell>
          <cell r="C4340" t="str">
            <v>Aug</v>
          </cell>
          <cell r="D4340">
            <v>8</v>
          </cell>
          <cell r="F4340">
            <v>915</v>
          </cell>
          <cell r="G4340">
            <v>1.8149999999999999</v>
          </cell>
          <cell r="H4340">
            <v>137</v>
          </cell>
          <cell r="I4340">
            <v>0.27200000000000002</v>
          </cell>
          <cell r="J4340">
            <v>210</v>
          </cell>
          <cell r="L4340">
            <v>0.21</v>
          </cell>
          <cell r="M4340">
            <v>138</v>
          </cell>
          <cell r="N4340">
            <v>0.27400000000000002</v>
          </cell>
          <cell r="O4340">
            <v>1</v>
          </cell>
          <cell r="P4340">
            <v>2E-3</v>
          </cell>
        </row>
        <row r="4341">
          <cell r="A4341">
            <v>31633</v>
          </cell>
          <cell r="B4341">
            <v>1986</v>
          </cell>
          <cell r="C4341" t="str">
            <v>Aug</v>
          </cell>
          <cell r="D4341">
            <v>9</v>
          </cell>
          <cell r="F4341">
            <v>905</v>
          </cell>
          <cell r="G4341">
            <v>1.7949999999999999</v>
          </cell>
          <cell r="H4341">
            <v>138</v>
          </cell>
          <cell r="I4341">
            <v>0.27400000000000002</v>
          </cell>
          <cell r="J4341">
            <v>210</v>
          </cell>
          <cell r="L4341">
            <v>0.21</v>
          </cell>
          <cell r="M4341">
            <v>100</v>
          </cell>
          <cell r="N4341">
            <v>0.19800000000000001</v>
          </cell>
          <cell r="O4341">
            <v>2</v>
          </cell>
          <cell r="P4341">
            <v>4.0000000000000001E-3</v>
          </cell>
        </row>
        <row r="4342">
          <cell r="A4342">
            <v>31634</v>
          </cell>
          <cell r="B4342">
            <v>1986</v>
          </cell>
          <cell r="C4342" t="str">
            <v>Aug</v>
          </cell>
          <cell r="D4342">
            <v>10</v>
          </cell>
          <cell r="F4342">
            <v>920</v>
          </cell>
          <cell r="G4342">
            <v>1.825</v>
          </cell>
          <cell r="H4342">
            <v>143</v>
          </cell>
          <cell r="I4342">
            <v>0.28399999999999997</v>
          </cell>
          <cell r="J4342">
            <v>210</v>
          </cell>
          <cell r="L4342">
            <v>0.21</v>
          </cell>
          <cell r="M4342">
            <v>129</v>
          </cell>
          <cell r="N4342">
            <v>0.25600000000000001</v>
          </cell>
          <cell r="O4342">
            <v>3</v>
          </cell>
          <cell r="P4342">
            <v>6.0000000000000001E-3</v>
          </cell>
        </row>
        <row r="4343">
          <cell r="A4343">
            <v>31635</v>
          </cell>
          <cell r="B4343">
            <v>1986</v>
          </cell>
          <cell r="C4343" t="str">
            <v>Aug</v>
          </cell>
          <cell r="D4343">
            <v>11</v>
          </cell>
          <cell r="F4343">
            <v>920</v>
          </cell>
          <cell r="G4343">
            <v>1.825</v>
          </cell>
          <cell r="H4343">
            <v>155</v>
          </cell>
          <cell r="I4343">
            <v>0.307</v>
          </cell>
          <cell r="J4343">
            <v>210</v>
          </cell>
          <cell r="L4343">
            <v>0.21</v>
          </cell>
          <cell r="M4343">
            <v>150</v>
          </cell>
          <cell r="N4343">
            <v>0.29799999999999999</v>
          </cell>
          <cell r="O4343">
            <v>5</v>
          </cell>
          <cell r="P4343">
            <v>0.01</v>
          </cell>
        </row>
        <row r="4344">
          <cell r="A4344">
            <v>31636</v>
          </cell>
          <cell r="B4344">
            <v>1986</v>
          </cell>
          <cell r="C4344" t="str">
            <v>Aug</v>
          </cell>
          <cell r="D4344">
            <v>12</v>
          </cell>
          <cell r="F4344">
            <v>940</v>
          </cell>
          <cell r="G4344">
            <v>1.8640000000000001</v>
          </cell>
          <cell r="H4344">
            <v>185</v>
          </cell>
          <cell r="I4344">
            <v>0.36699999999999999</v>
          </cell>
          <cell r="J4344">
            <v>210</v>
          </cell>
          <cell r="L4344">
            <v>0.21</v>
          </cell>
          <cell r="M4344">
            <v>125</v>
          </cell>
          <cell r="N4344">
            <v>0.248</v>
          </cell>
          <cell r="O4344">
            <v>8</v>
          </cell>
          <cell r="P4344">
            <v>1.6E-2</v>
          </cell>
        </row>
        <row r="4345">
          <cell r="A4345">
            <v>31637</v>
          </cell>
          <cell r="B4345">
            <v>1986</v>
          </cell>
          <cell r="C4345" t="str">
            <v>Aug</v>
          </cell>
          <cell r="D4345">
            <v>13</v>
          </cell>
          <cell r="F4345">
            <v>945</v>
          </cell>
          <cell r="G4345">
            <v>1.8740000000000001</v>
          </cell>
          <cell r="H4345">
            <v>180</v>
          </cell>
          <cell r="I4345">
            <v>0.35699999999999998</v>
          </cell>
          <cell r="J4345">
            <v>210</v>
          </cell>
          <cell r="L4345">
            <v>0.21</v>
          </cell>
          <cell r="M4345">
            <v>169</v>
          </cell>
          <cell r="N4345">
            <v>0.33500000000000002</v>
          </cell>
          <cell r="O4345">
            <v>0</v>
          </cell>
          <cell r="P4345">
            <v>0</v>
          </cell>
        </row>
        <row r="4346">
          <cell r="A4346">
            <v>31638</v>
          </cell>
          <cell r="B4346">
            <v>1986</v>
          </cell>
          <cell r="C4346" t="str">
            <v>Aug</v>
          </cell>
          <cell r="D4346">
            <v>14</v>
          </cell>
          <cell r="F4346">
            <v>945</v>
          </cell>
          <cell r="G4346">
            <v>1.8740000000000001</v>
          </cell>
          <cell r="H4346">
            <v>172</v>
          </cell>
          <cell r="I4346">
            <v>0.34100000000000003</v>
          </cell>
          <cell r="J4346">
            <v>210</v>
          </cell>
          <cell r="L4346">
            <v>0.21</v>
          </cell>
          <cell r="M4346">
            <v>157</v>
          </cell>
          <cell r="N4346">
            <v>0.311</v>
          </cell>
          <cell r="O4346">
            <v>5</v>
          </cell>
          <cell r="P4346">
            <v>0.01</v>
          </cell>
        </row>
        <row r="4347">
          <cell r="A4347">
            <v>31639</v>
          </cell>
          <cell r="B4347">
            <v>1986</v>
          </cell>
          <cell r="C4347" t="str">
            <v>Aug</v>
          </cell>
          <cell r="D4347">
            <v>15</v>
          </cell>
          <cell r="F4347">
            <v>945</v>
          </cell>
          <cell r="G4347">
            <v>1.8740000000000001</v>
          </cell>
          <cell r="H4347">
            <v>161</v>
          </cell>
          <cell r="I4347">
            <v>0.31900000000000001</v>
          </cell>
          <cell r="J4347">
            <v>210</v>
          </cell>
          <cell r="L4347">
            <v>0.21</v>
          </cell>
          <cell r="M4347">
            <v>169</v>
          </cell>
          <cell r="N4347">
            <v>0.33500000000000002</v>
          </cell>
          <cell r="O4347">
            <v>0</v>
          </cell>
          <cell r="P4347">
            <v>0</v>
          </cell>
        </row>
        <row r="4348">
          <cell r="A4348">
            <v>31640</v>
          </cell>
          <cell r="B4348">
            <v>1986</v>
          </cell>
          <cell r="C4348" t="str">
            <v>Aug</v>
          </cell>
          <cell r="D4348">
            <v>16</v>
          </cell>
          <cell r="F4348">
            <v>945</v>
          </cell>
          <cell r="G4348">
            <v>1.8740000000000001</v>
          </cell>
          <cell r="H4348">
            <v>157</v>
          </cell>
          <cell r="I4348">
            <v>0.311</v>
          </cell>
          <cell r="J4348">
            <v>210</v>
          </cell>
          <cell r="L4348">
            <v>0.21</v>
          </cell>
          <cell r="M4348">
            <v>134</v>
          </cell>
          <cell r="N4348">
            <v>0.26600000000000001</v>
          </cell>
          <cell r="O4348">
            <v>1</v>
          </cell>
          <cell r="P4348">
            <v>2E-3</v>
          </cell>
        </row>
        <row r="4349">
          <cell r="A4349">
            <v>31641</v>
          </cell>
          <cell r="B4349">
            <v>1986</v>
          </cell>
          <cell r="C4349" t="str">
            <v>Aug</v>
          </cell>
          <cell r="D4349">
            <v>17</v>
          </cell>
          <cell r="F4349">
            <v>945</v>
          </cell>
          <cell r="G4349">
            <v>1.8740000000000001</v>
          </cell>
          <cell r="H4349">
            <v>180</v>
          </cell>
          <cell r="I4349">
            <v>0.35699999999999998</v>
          </cell>
          <cell r="J4349">
            <v>210</v>
          </cell>
          <cell r="L4349">
            <v>0.21</v>
          </cell>
          <cell r="M4349">
            <v>127</v>
          </cell>
          <cell r="N4349">
            <v>0.252</v>
          </cell>
          <cell r="O4349">
            <v>2</v>
          </cell>
          <cell r="P4349">
            <v>4.0000000000000001E-3</v>
          </cell>
        </row>
        <row r="4350">
          <cell r="A4350">
            <v>31642</v>
          </cell>
          <cell r="B4350">
            <v>1986</v>
          </cell>
          <cell r="C4350" t="str">
            <v>Aug</v>
          </cell>
          <cell r="D4350">
            <v>18</v>
          </cell>
          <cell r="F4350">
            <v>925</v>
          </cell>
          <cell r="G4350">
            <v>1.835</v>
          </cell>
          <cell r="H4350">
            <v>204</v>
          </cell>
          <cell r="I4350">
            <v>0.40500000000000003</v>
          </cell>
          <cell r="J4350">
            <v>210</v>
          </cell>
          <cell r="L4350">
            <v>0.21</v>
          </cell>
          <cell r="M4350">
            <v>150</v>
          </cell>
          <cell r="N4350">
            <v>0.29799999999999999</v>
          </cell>
          <cell r="O4350">
            <v>0</v>
          </cell>
          <cell r="P4350">
            <v>0</v>
          </cell>
        </row>
        <row r="4351">
          <cell r="A4351">
            <v>31643</v>
          </cell>
          <cell r="B4351">
            <v>1986</v>
          </cell>
          <cell r="C4351" t="str">
            <v>Aug</v>
          </cell>
          <cell r="D4351">
            <v>19</v>
          </cell>
          <cell r="F4351">
            <v>910</v>
          </cell>
          <cell r="G4351">
            <v>1.8049999999999999</v>
          </cell>
          <cell r="H4351">
            <v>223</v>
          </cell>
          <cell r="I4351">
            <v>0.442</v>
          </cell>
          <cell r="J4351">
            <v>210</v>
          </cell>
          <cell r="L4351">
            <v>0.21</v>
          </cell>
          <cell r="M4351">
            <v>127</v>
          </cell>
          <cell r="N4351">
            <v>0.252</v>
          </cell>
          <cell r="O4351">
            <v>0</v>
          </cell>
          <cell r="P4351">
            <v>0</v>
          </cell>
        </row>
        <row r="4352">
          <cell r="A4352">
            <v>31644</v>
          </cell>
          <cell r="B4352">
            <v>1986</v>
          </cell>
          <cell r="C4352" t="str">
            <v>Aug</v>
          </cell>
          <cell r="D4352">
            <v>20</v>
          </cell>
          <cell r="F4352">
            <v>910</v>
          </cell>
          <cell r="G4352">
            <v>1.8049999999999999</v>
          </cell>
          <cell r="H4352">
            <v>229</v>
          </cell>
          <cell r="I4352">
            <v>0.45400000000000001</v>
          </cell>
          <cell r="J4352">
            <v>210</v>
          </cell>
          <cell r="L4352">
            <v>0.21</v>
          </cell>
          <cell r="M4352">
            <v>204</v>
          </cell>
          <cell r="N4352">
            <v>0.40500000000000003</v>
          </cell>
          <cell r="O4352">
            <v>0</v>
          </cell>
          <cell r="P4352">
            <v>0</v>
          </cell>
        </row>
        <row r="4353">
          <cell r="A4353">
            <v>31645</v>
          </cell>
          <cell r="B4353">
            <v>1986</v>
          </cell>
          <cell r="C4353" t="str">
            <v>Aug</v>
          </cell>
          <cell r="D4353">
            <v>21</v>
          </cell>
          <cell r="F4353">
            <v>920</v>
          </cell>
          <cell r="G4353">
            <v>1.825</v>
          </cell>
          <cell r="H4353">
            <v>230</v>
          </cell>
          <cell r="I4353">
            <v>0.45600000000000002</v>
          </cell>
          <cell r="J4353">
            <v>210</v>
          </cell>
          <cell r="L4353">
            <v>0.21</v>
          </cell>
          <cell r="M4353">
            <v>222</v>
          </cell>
          <cell r="N4353">
            <v>0.44</v>
          </cell>
          <cell r="O4353">
            <v>0</v>
          </cell>
          <cell r="P4353">
            <v>0</v>
          </cell>
        </row>
        <row r="4354">
          <cell r="A4354">
            <v>31646</v>
          </cell>
          <cell r="B4354">
            <v>1986</v>
          </cell>
          <cell r="C4354" t="str">
            <v>Aug</v>
          </cell>
          <cell r="D4354">
            <v>22</v>
          </cell>
          <cell r="F4354">
            <v>930</v>
          </cell>
          <cell r="G4354">
            <v>1.845</v>
          </cell>
          <cell r="H4354">
            <v>220</v>
          </cell>
          <cell r="I4354">
            <v>0.436</v>
          </cell>
          <cell r="J4354">
            <v>210</v>
          </cell>
          <cell r="L4354">
            <v>0.21</v>
          </cell>
          <cell r="M4354">
            <v>165</v>
          </cell>
          <cell r="N4354">
            <v>0.32700000000000001</v>
          </cell>
          <cell r="O4354">
            <v>0</v>
          </cell>
          <cell r="P4354">
            <v>0</v>
          </cell>
        </row>
        <row r="4355">
          <cell r="A4355">
            <v>31647</v>
          </cell>
          <cell r="B4355">
            <v>1986</v>
          </cell>
          <cell r="C4355" t="str">
            <v>Aug</v>
          </cell>
          <cell r="D4355">
            <v>23</v>
          </cell>
          <cell r="F4355">
            <v>905</v>
          </cell>
          <cell r="G4355">
            <v>1.7949999999999999</v>
          </cell>
          <cell r="H4355">
            <v>221</v>
          </cell>
          <cell r="I4355">
            <v>0.438</v>
          </cell>
          <cell r="J4355">
            <v>210</v>
          </cell>
          <cell r="L4355">
            <v>0.21</v>
          </cell>
          <cell r="M4355">
            <v>196</v>
          </cell>
          <cell r="N4355">
            <v>0.38900000000000001</v>
          </cell>
          <cell r="O4355">
            <v>4</v>
          </cell>
          <cell r="P4355">
            <v>8.0000000000000002E-3</v>
          </cell>
        </row>
        <row r="4356">
          <cell r="A4356">
            <v>31648</v>
          </cell>
          <cell r="B4356">
            <v>1986</v>
          </cell>
          <cell r="C4356" t="str">
            <v>Aug</v>
          </cell>
          <cell r="D4356">
            <v>24</v>
          </cell>
          <cell r="F4356">
            <v>865</v>
          </cell>
          <cell r="G4356">
            <v>1.716</v>
          </cell>
          <cell r="H4356">
            <v>221</v>
          </cell>
          <cell r="I4356">
            <v>0.438</v>
          </cell>
          <cell r="J4356">
            <v>210</v>
          </cell>
          <cell r="L4356">
            <v>0.21</v>
          </cell>
          <cell r="M4356">
            <v>215</v>
          </cell>
          <cell r="N4356">
            <v>0.42599999999999999</v>
          </cell>
          <cell r="O4356">
            <v>4</v>
          </cell>
          <cell r="P4356">
            <v>8.0000000000000002E-3</v>
          </cell>
        </row>
        <row r="4357">
          <cell r="A4357">
            <v>31649</v>
          </cell>
          <cell r="B4357">
            <v>1986</v>
          </cell>
          <cell r="C4357" t="str">
            <v>Aug</v>
          </cell>
          <cell r="D4357">
            <v>25</v>
          </cell>
          <cell r="F4357">
            <v>850</v>
          </cell>
          <cell r="G4357">
            <v>1.6859999999999999</v>
          </cell>
          <cell r="H4357">
            <v>224</v>
          </cell>
          <cell r="I4357">
            <v>0.44400000000000001</v>
          </cell>
          <cell r="J4357">
            <v>210</v>
          </cell>
          <cell r="L4357">
            <v>0.21</v>
          </cell>
          <cell r="M4357">
            <v>165</v>
          </cell>
          <cell r="N4357">
            <v>0.32700000000000001</v>
          </cell>
          <cell r="O4357">
            <v>4</v>
          </cell>
          <cell r="P4357">
            <v>8.0000000000000002E-3</v>
          </cell>
        </row>
        <row r="4358">
          <cell r="A4358">
            <v>31650</v>
          </cell>
          <cell r="B4358">
            <v>1986</v>
          </cell>
          <cell r="C4358" t="str">
            <v>Aug</v>
          </cell>
          <cell r="D4358">
            <v>26</v>
          </cell>
          <cell r="F4358">
            <v>890</v>
          </cell>
          <cell r="G4358">
            <v>1.7649999999999999</v>
          </cell>
          <cell r="H4358">
            <v>236</v>
          </cell>
          <cell r="I4358">
            <v>0.46800000000000003</v>
          </cell>
          <cell r="J4358">
            <v>183.8</v>
          </cell>
          <cell r="L4358">
            <v>0.184</v>
          </cell>
          <cell r="M4358">
            <v>150</v>
          </cell>
          <cell r="N4358">
            <v>0.29799999999999999</v>
          </cell>
          <cell r="O4358">
            <v>4</v>
          </cell>
          <cell r="P4358">
            <v>8.0000000000000002E-3</v>
          </cell>
        </row>
        <row r="4359">
          <cell r="A4359">
            <v>31651</v>
          </cell>
          <cell r="B4359">
            <v>1986</v>
          </cell>
          <cell r="C4359" t="str">
            <v>Aug</v>
          </cell>
          <cell r="D4359">
            <v>27</v>
          </cell>
          <cell r="F4359">
            <v>875</v>
          </cell>
          <cell r="G4359">
            <v>1.736</v>
          </cell>
          <cell r="H4359">
            <v>225</v>
          </cell>
          <cell r="I4359">
            <v>0.44600000000000001</v>
          </cell>
          <cell r="J4359">
            <v>140</v>
          </cell>
          <cell r="L4359">
            <v>0.14000000000000001</v>
          </cell>
          <cell r="M4359">
            <v>116</v>
          </cell>
          <cell r="N4359">
            <v>0.23</v>
          </cell>
          <cell r="O4359">
            <v>4</v>
          </cell>
          <cell r="P4359">
            <v>8.0000000000000002E-3</v>
          </cell>
        </row>
        <row r="4360">
          <cell r="A4360">
            <v>31652</v>
          </cell>
          <cell r="B4360">
            <v>1986</v>
          </cell>
          <cell r="C4360" t="str">
            <v>Aug</v>
          </cell>
          <cell r="D4360">
            <v>28</v>
          </cell>
          <cell r="F4360">
            <v>870</v>
          </cell>
          <cell r="G4360">
            <v>1.726</v>
          </cell>
          <cell r="H4360">
            <v>205</v>
          </cell>
          <cell r="I4360">
            <v>0.40699999999999997</v>
          </cell>
          <cell r="J4360">
            <v>140</v>
          </cell>
          <cell r="L4360">
            <v>0.14000000000000001</v>
          </cell>
          <cell r="M4360">
            <v>113</v>
          </cell>
          <cell r="N4360">
            <v>0.224</v>
          </cell>
          <cell r="O4360">
            <v>2</v>
          </cell>
          <cell r="P4360">
            <v>4.0000000000000001E-3</v>
          </cell>
        </row>
        <row r="4361">
          <cell r="A4361">
            <v>31653</v>
          </cell>
          <cell r="B4361">
            <v>1986</v>
          </cell>
          <cell r="C4361" t="str">
            <v>Aug</v>
          </cell>
          <cell r="D4361">
            <v>29</v>
          </cell>
          <cell r="F4361">
            <v>855</v>
          </cell>
          <cell r="G4361">
            <v>1.696</v>
          </cell>
          <cell r="H4361">
            <v>187</v>
          </cell>
          <cell r="I4361">
            <v>0.371</v>
          </cell>
          <cell r="J4361">
            <v>140</v>
          </cell>
          <cell r="L4361">
            <v>0.14000000000000001</v>
          </cell>
          <cell r="M4361">
            <v>171</v>
          </cell>
          <cell r="N4361">
            <v>0.33900000000000002</v>
          </cell>
          <cell r="O4361">
            <v>3</v>
          </cell>
          <cell r="P4361">
            <v>6.0000000000000001E-3</v>
          </cell>
        </row>
        <row r="4362">
          <cell r="A4362">
            <v>31654</v>
          </cell>
          <cell r="B4362">
            <v>1986</v>
          </cell>
          <cell r="C4362" t="str">
            <v>Aug</v>
          </cell>
          <cell r="D4362">
            <v>30</v>
          </cell>
          <cell r="F4362">
            <v>815</v>
          </cell>
          <cell r="G4362">
            <v>1.617</v>
          </cell>
          <cell r="H4362">
            <v>172</v>
          </cell>
          <cell r="I4362">
            <v>0.34100000000000003</v>
          </cell>
          <cell r="J4362">
            <v>140</v>
          </cell>
          <cell r="L4362">
            <v>0.14000000000000001</v>
          </cell>
          <cell r="M4362">
            <v>213</v>
          </cell>
          <cell r="N4362">
            <v>0.42199999999999999</v>
          </cell>
          <cell r="O4362">
            <v>6</v>
          </cell>
          <cell r="P4362">
            <v>1.2E-2</v>
          </cell>
        </row>
        <row r="4363">
          <cell r="A4363">
            <v>31655</v>
          </cell>
          <cell r="B4363">
            <v>1986</v>
          </cell>
          <cell r="C4363" t="str">
            <v>Aug</v>
          </cell>
          <cell r="D4363">
            <v>31</v>
          </cell>
          <cell r="F4363">
            <v>800</v>
          </cell>
          <cell r="G4363">
            <v>1.587</v>
          </cell>
          <cell r="H4363">
            <v>165</v>
          </cell>
          <cell r="I4363">
            <v>0.32700000000000001</v>
          </cell>
          <cell r="J4363">
            <v>140</v>
          </cell>
          <cell r="L4363">
            <v>0.14000000000000001</v>
          </cell>
          <cell r="M4363">
            <v>135</v>
          </cell>
          <cell r="N4363">
            <v>0.26800000000000002</v>
          </cell>
          <cell r="O4363">
            <v>12</v>
          </cell>
          <cell r="P4363">
            <v>2.4E-2</v>
          </cell>
        </row>
        <row r="4364">
          <cell r="A4364">
            <v>31656</v>
          </cell>
          <cell r="B4364">
            <v>1986</v>
          </cell>
          <cell r="C4364" t="str">
            <v>Sep</v>
          </cell>
          <cell r="D4364">
            <v>1</v>
          </cell>
          <cell r="F4364">
            <v>790</v>
          </cell>
          <cell r="G4364">
            <v>1.5669999999999999</v>
          </cell>
          <cell r="H4364">
            <v>180</v>
          </cell>
          <cell r="I4364">
            <v>0.35699999999999998</v>
          </cell>
          <cell r="J4364">
            <v>93.3</v>
          </cell>
          <cell r="L4364">
            <v>9.2999999999999999E-2</v>
          </cell>
          <cell r="M4364">
            <v>79</v>
          </cell>
          <cell r="N4364">
            <v>0.157</v>
          </cell>
          <cell r="O4364">
            <v>4</v>
          </cell>
          <cell r="P4364">
            <v>8.0000000000000002E-3</v>
          </cell>
        </row>
        <row r="4365">
          <cell r="A4365">
            <v>31657</v>
          </cell>
          <cell r="B4365">
            <v>1986</v>
          </cell>
          <cell r="C4365" t="str">
            <v>Sep</v>
          </cell>
          <cell r="D4365">
            <v>2</v>
          </cell>
          <cell r="F4365">
            <v>790</v>
          </cell>
          <cell r="G4365">
            <v>1.5669999999999999</v>
          </cell>
          <cell r="H4365">
            <v>188</v>
          </cell>
          <cell r="I4365">
            <v>0.373</v>
          </cell>
          <cell r="J4365">
            <v>70</v>
          </cell>
          <cell r="L4365">
            <v>7.0000000000000007E-2</v>
          </cell>
          <cell r="M4365">
            <v>131</v>
          </cell>
          <cell r="N4365">
            <v>0.26</v>
          </cell>
          <cell r="O4365">
            <v>7</v>
          </cell>
          <cell r="P4365">
            <v>1.4E-2</v>
          </cell>
        </row>
        <row r="4366">
          <cell r="A4366">
            <v>31658</v>
          </cell>
          <cell r="B4366">
            <v>1986</v>
          </cell>
          <cell r="C4366" t="str">
            <v>Sep</v>
          </cell>
          <cell r="D4366">
            <v>3</v>
          </cell>
          <cell r="F4366">
            <v>795</v>
          </cell>
          <cell r="G4366">
            <v>1.577</v>
          </cell>
          <cell r="H4366">
            <v>202</v>
          </cell>
          <cell r="I4366">
            <v>0.40100000000000002</v>
          </cell>
          <cell r="J4366">
            <v>70</v>
          </cell>
          <cell r="L4366">
            <v>7.0000000000000007E-2</v>
          </cell>
          <cell r="M4366">
            <v>150</v>
          </cell>
          <cell r="N4366">
            <v>0.29799999999999999</v>
          </cell>
          <cell r="O4366">
            <v>0</v>
          </cell>
          <cell r="P4366">
            <v>0</v>
          </cell>
        </row>
        <row r="4367">
          <cell r="A4367">
            <v>31659</v>
          </cell>
          <cell r="B4367">
            <v>1986</v>
          </cell>
          <cell r="C4367" t="str">
            <v>Sep</v>
          </cell>
          <cell r="D4367">
            <v>4</v>
          </cell>
          <cell r="F4367">
            <v>830</v>
          </cell>
          <cell r="G4367">
            <v>1.6459999999999999</v>
          </cell>
          <cell r="H4367">
            <v>202</v>
          </cell>
          <cell r="I4367">
            <v>0.40100000000000002</v>
          </cell>
          <cell r="J4367">
            <v>70</v>
          </cell>
          <cell r="L4367">
            <v>7.0000000000000007E-2</v>
          </cell>
          <cell r="M4367">
            <v>150</v>
          </cell>
          <cell r="N4367">
            <v>0.29799999999999999</v>
          </cell>
          <cell r="O4367">
            <v>0</v>
          </cell>
          <cell r="P4367">
            <v>0</v>
          </cell>
        </row>
        <row r="4368">
          <cell r="A4368">
            <v>31660</v>
          </cell>
          <cell r="B4368">
            <v>1986</v>
          </cell>
          <cell r="C4368" t="str">
            <v>Sep</v>
          </cell>
          <cell r="D4368">
            <v>5</v>
          </cell>
          <cell r="F4368">
            <v>805</v>
          </cell>
          <cell r="G4368">
            <v>1.597</v>
          </cell>
          <cell r="H4368">
            <v>177</v>
          </cell>
          <cell r="I4368">
            <v>0.35099999999999998</v>
          </cell>
          <cell r="J4368">
            <v>116.7</v>
          </cell>
          <cell r="L4368">
            <v>0.11700000000000001</v>
          </cell>
          <cell r="M4368">
            <v>134</v>
          </cell>
          <cell r="N4368">
            <v>0.26600000000000001</v>
          </cell>
          <cell r="O4368">
            <v>0</v>
          </cell>
          <cell r="P4368">
            <v>0</v>
          </cell>
        </row>
        <row r="4369">
          <cell r="A4369">
            <v>31661</v>
          </cell>
          <cell r="B4369">
            <v>1986</v>
          </cell>
          <cell r="C4369" t="str">
            <v>Sep</v>
          </cell>
          <cell r="D4369">
            <v>6</v>
          </cell>
          <cell r="F4369">
            <v>800</v>
          </cell>
          <cell r="G4369">
            <v>1.587</v>
          </cell>
          <cell r="H4369">
            <v>167</v>
          </cell>
          <cell r="I4369">
            <v>0.33100000000000002</v>
          </cell>
          <cell r="J4369">
            <v>140</v>
          </cell>
          <cell r="L4369">
            <v>0.14000000000000001</v>
          </cell>
          <cell r="M4369">
            <v>81</v>
          </cell>
          <cell r="N4369">
            <v>0.161</v>
          </cell>
          <cell r="O4369">
            <v>0</v>
          </cell>
          <cell r="P4369">
            <v>0</v>
          </cell>
        </row>
        <row r="4370">
          <cell r="A4370">
            <v>31662</v>
          </cell>
          <cell r="B4370">
            <v>1986</v>
          </cell>
          <cell r="C4370" t="str">
            <v>Sep</v>
          </cell>
          <cell r="D4370">
            <v>7</v>
          </cell>
          <cell r="F4370">
            <v>820</v>
          </cell>
          <cell r="G4370">
            <v>1.6259999999999999</v>
          </cell>
          <cell r="H4370">
            <v>171</v>
          </cell>
          <cell r="I4370">
            <v>0.33900000000000002</v>
          </cell>
          <cell r="J4370">
            <v>93</v>
          </cell>
          <cell r="L4370">
            <v>9.2999999999999999E-2</v>
          </cell>
          <cell r="M4370">
            <v>50</v>
          </cell>
          <cell r="N4370">
            <v>9.9000000000000005E-2</v>
          </cell>
          <cell r="O4370">
            <v>0</v>
          </cell>
          <cell r="P4370">
            <v>0</v>
          </cell>
        </row>
        <row r="4371">
          <cell r="A4371">
            <v>31663</v>
          </cell>
          <cell r="B4371">
            <v>1986</v>
          </cell>
          <cell r="C4371" t="str">
            <v>Sep</v>
          </cell>
          <cell r="D4371">
            <v>8</v>
          </cell>
          <cell r="F4371">
            <v>800</v>
          </cell>
          <cell r="G4371">
            <v>1.587</v>
          </cell>
          <cell r="H4371">
            <v>172</v>
          </cell>
          <cell r="I4371">
            <v>0.34100000000000003</v>
          </cell>
          <cell r="J4371">
            <v>70</v>
          </cell>
          <cell r="L4371">
            <v>7.0000000000000007E-2</v>
          </cell>
          <cell r="M4371">
            <v>24</v>
          </cell>
          <cell r="N4371">
            <v>4.8000000000000001E-2</v>
          </cell>
          <cell r="O4371">
            <v>0</v>
          </cell>
          <cell r="P4371">
            <v>0</v>
          </cell>
        </row>
        <row r="4372">
          <cell r="A4372">
            <v>31664</v>
          </cell>
          <cell r="B4372">
            <v>1986</v>
          </cell>
          <cell r="C4372" t="str">
            <v>Sep</v>
          </cell>
          <cell r="D4372">
            <v>9</v>
          </cell>
          <cell r="F4372">
            <v>790</v>
          </cell>
          <cell r="G4372">
            <v>1.5669999999999999</v>
          </cell>
          <cell r="H4372">
            <v>187</v>
          </cell>
          <cell r="I4372">
            <v>0.371</v>
          </cell>
          <cell r="J4372">
            <v>70</v>
          </cell>
          <cell r="L4372">
            <v>7.0000000000000007E-2</v>
          </cell>
          <cell r="M4372">
            <v>15</v>
          </cell>
          <cell r="N4372">
            <v>0.03</v>
          </cell>
          <cell r="O4372">
            <v>0</v>
          </cell>
          <cell r="P4372">
            <v>0</v>
          </cell>
        </row>
        <row r="4373">
          <cell r="A4373">
            <v>31665</v>
          </cell>
          <cell r="B4373">
            <v>1986</v>
          </cell>
          <cell r="C4373" t="str">
            <v>Sep</v>
          </cell>
          <cell r="D4373">
            <v>10</v>
          </cell>
          <cell r="F4373">
            <v>785</v>
          </cell>
          <cell r="G4373">
            <v>1.5569999999999999</v>
          </cell>
          <cell r="H4373">
            <v>188</v>
          </cell>
          <cell r="I4373">
            <v>0.373</v>
          </cell>
          <cell r="J4373">
            <v>70</v>
          </cell>
          <cell r="L4373">
            <v>7.0000000000000007E-2</v>
          </cell>
          <cell r="M4373">
            <v>33</v>
          </cell>
          <cell r="N4373">
            <v>6.5000000000000002E-2</v>
          </cell>
          <cell r="O4373">
            <v>0</v>
          </cell>
          <cell r="P4373">
            <v>0</v>
          </cell>
        </row>
        <row r="4374">
          <cell r="A4374">
            <v>31666</v>
          </cell>
          <cell r="B4374">
            <v>1986</v>
          </cell>
          <cell r="C4374" t="str">
            <v>Sep</v>
          </cell>
          <cell r="D4374">
            <v>11</v>
          </cell>
          <cell r="F4374">
            <v>745</v>
          </cell>
          <cell r="G4374">
            <v>1.478</v>
          </cell>
          <cell r="H4374">
            <v>184</v>
          </cell>
          <cell r="I4374">
            <v>0.36499999999999999</v>
          </cell>
          <cell r="J4374">
            <v>70</v>
          </cell>
          <cell r="L4374">
            <v>7.0000000000000007E-2</v>
          </cell>
          <cell r="M4374">
            <v>17</v>
          </cell>
          <cell r="N4374">
            <v>3.4000000000000002E-2</v>
          </cell>
          <cell r="O4374">
            <v>0</v>
          </cell>
          <cell r="P4374">
            <v>0</v>
          </cell>
        </row>
        <row r="4375">
          <cell r="A4375">
            <v>31667</v>
          </cell>
          <cell r="B4375">
            <v>1986</v>
          </cell>
          <cell r="C4375" t="str">
            <v>Sep</v>
          </cell>
          <cell r="D4375">
            <v>12</v>
          </cell>
          <cell r="F4375">
            <v>725</v>
          </cell>
          <cell r="G4375">
            <v>1.4379999999999999</v>
          </cell>
          <cell r="H4375">
            <v>187</v>
          </cell>
          <cell r="I4375">
            <v>0.371</v>
          </cell>
          <cell r="J4375">
            <v>70</v>
          </cell>
          <cell r="L4375">
            <v>7.0000000000000007E-2</v>
          </cell>
          <cell r="M4375">
            <v>0</v>
          </cell>
          <cell r="N4375">
            <v>0</v>
          </cell>
          <cell r="O4375">
            <v>4</v>
          </cell>
          <cell r="P4375">
            <v>8.0000000000000002E-3</v>
          </cell>
        </row>
        <row r="4376">
          <cell r="A4376">
            <v>31668</v>
          </cell>
          <cell r="B4376">
            <v>1986</v>
          </cell>
          <cell r="C4376" t="str">
            <v>Sep</v>
          </cell>
          <cell r="D4376">
            <v>13</v>
          </cell>
          <cell r="F4376">
            <v>710</v>
          </cell>
          <cell r="G4376">
            <v>1.4079999999999999</v>
          </cell>
          <cell r="H4376">
            <v>197</v>
          </cell>
          <cell r="I4376">
            <v>0.39100000000000001</v>
          </cell>
          <cell r="J4376">
            <v>70</v>
          </cell>
          <cell r="L4376">
            <v>7.0000000000000007E-2</v>
          </cell>
          <cell r="M4376">
            <v>0</v>
          </cell>
          <cell r="N4376">
            <v>0</v>
          </cell>
          <cell r="O4376">
            <v>8</v>
          </cell>
          <cell r="P4376">
            <v>1.6E-2</v>
          </cell>
        </row>
        <row r="4377">
          <cell r="A4377">
            <v>31669</v>
          </cell>
          <cell r="B4377">
            <v>1986</v>
          </cell>
          <cell r="C4377" t="str">
            <v>Sep</v>
          </cell>
          <cell r="D4377">
            <v>14</v>
          </cell>
          <cell r="F4377">
            <v>695</v>
          </cell>
          <cell r="G4377">
            <v>1.379</v>
          </cell>
          <cell r="H4377">
            <v>203</v>
          </cell>
          <cell r="I4377">
            <v>0.40300000000000002</v>
          </cell>
          <cell r="J4377">
            <v>70</v>
          </cell>
          <cell r="L4377">
            <v>7.0000000000000007E-2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</row>
        <row r="4378">
          <cell r="A4378">
            <v>31670</v>
          </cell>
          <cell r="B4378">
            <v>1986</v>
          </cell>
          <cell r="C4378" t="str">
            <v>Sep</v>
          </cell>
          <cell r="D4378">
            <v>15</v>
          </cell>
          <cell r="E4378" t="str">
            <v>MH spill was recorded as 2 cfs.  Changed to zero.</v>
          </cell>
          <cell r="F4378">
            <v>685</v>
          </cell>
          <cell r="G4378">
            <v>1.359</v>
          </cell>
          <cell r="H4378">
            <v>206</v>
          </cell>
          <cell r="I4378">
            <v>0.40899999999999997</v>
          </cell>
          <cell r="J4378">
            <v>2</v>
          </cell>
          <cell r="L4378">
            <v>2E-3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</row>
        <row r="4379">
          <cell r="A4379">
            <v>31671</v>
          </cell>
          <cell r="B4379">
            <v>1986</v>
          </cell>
          <cell r="C4379" t="str">
            <v>Sep</v>
          </cell>
          <cell r="D4379">
            <v>16</v>
          </cell>
          <cell r="F4379">
            <v>670</v>
          </cell>
          <cell r="G4379">
            <v>1.329</v>
          </cell>
          <cell r="H4379">
            <v>227</v>
          </cell>
          <cell r="I4379">
            <v>0.45</v>
          </cell>
          <cell r="J4379">
            <v>70</v>
          </cell>
          <cell r="L4379">
            <v>7.0000000000000007E-2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</row>
        <row r="4380">
          <cell r="A4380">
            <v>31672</v>
          </cell>
          <cell r="B4380">
            <v>1986</v>
          </cell>
          <cell r="C4380" t="str">
            <v>Sep</v>
          </cell>
          <cell r="D4380">
            <v>17</v>
          </cell>
          <cell r="F4380">
            <v>615</v>
          </cell>
          <cell r="G4380">
            <v>1.22</v>
          </cell>
          <cell r="H4380">
            <v>268</v>
          </cell>
          <cell r="I4380">
            <v>0.53200000000000003</v>
          </cell>
          <cell r="J4380">
            <v>23.3</v>
          </cell>
          <cell r="L4380">
            <v>2.3E-2</v>
          </cell>
          <cell r="M4380">
            <v>0</v>
          </cell>
          <cell r="N4380">
            <v>0</v>
          </cell>
          <cell r="O4380">
            <v>4</v>
          </cell>
          <cell r="P4380">
            <v>8.0000000000000002E-3</v>
          </cell>
        </row>
        <row r="4381">
          <cell r="A4381">
            <v>31673</v>
          </cell>
          <cell r="B4381">
            <v>1986</v>
          </cell>
          <cell r="C4381" t="str">
            <v>Sep</v>
          </cell>
          <cell r="D4381">
            <v>18</v>
          </cell>
          <cell r="F4381">
            <v>515</v>
          </cell>
          <cell r="G4381">
            <v>1.0209999999999999</v>
          </cell>
          <cell r="H4381">
            <v>402</v>
          </cell>
          <cell r="I4381">
            <v>0.79700000000000004</v>
          </cell>
          <cell r="J4381">
            <v>0</v>
          </cell>
          <cell r="L4381">
            <v>0</v>
          </cell>
          <cell r="M4381">
            <v>0</v>
          </cell>
          <cell r="N4381">
            <v>0</v>
          </cell>
          <cell r="O4381">
            <v>3</v>
          </cell>
          <cell r="P4381">
            <v>6.0000000000000001E-3</v>
          </cell>
        </row>
        <row r="4382">
          <cell r="A4382">
            <v>31674</v>
          </cell>
          <cell r="B4382">
            <v>1986</v>
          </cell>
          <cell r="C4382" t="str">
            <v>Sep</v>
          </cell>
          <cell r="D4382">
            <v>19</v>
          </cell>
          <cell r="F4382">
            <v>495</v>
          </cell>
          <cell r="G4382">
            <v>0.98199999999999998</v>
          </cell>
          <cell r="H4382">
            <v>441</v>
          </cell>
          <cell r="I4382">
            <v>0.875</v>
          </cell>
          <cell r="J4382">
            <v>0</v>
          </cell>
          <cell r="L4382">
            <v>0</v>
          </cell>
          <cell r="M4382">
            <v>0</v>
          </cell>
          <cell r="N4382">
            <v>0</v>
          </cell>
          <cell r="O4382">
            <v>15</v>
          </cell>
          <cell r="P4382">
            <v>0.03</v>
          </cell>
        </row>
        <row r="4383">
          <cell r="A4383">
            <v>31675</v>
          </cell>
          <cell r="B4383">
            <v>1986</v>
          </cell>
          <cell r="C4383" t="str">
            <v>Sep</v>
          </cell>
          <cell r="D4383">
            <v>20</v>
          </cell>
          <cell r="F4383">
            <v>390</v>
          </cell>
          <cell r="G4383">
            <v>0.77400000000000002</v>
          </cell>
          <cell r="H4383">
            <v>483</v>
          </cell>
          <cell r="I4383">
            <v>0.95799999999999996</v>
          </cell>
          <cell r="J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20</v>
          </cell>
          <cell r="P4383">
            <v>0.04</v>
          </cell>
        </row>
        <row r="4384">
          <cell r="A4384">
            <v>31676</v>
          </cell>
          <cell r="B4384">
            <v>1986</v>
          </cell>
          <cell r="C4384" t="str">
            <v>Sep</v>
          </cell>
          <cell r="D4384">
            <v>21</v>
          </cell>
          <cell r="F4384">
            <v>365</v>
          </cell>
          <cell r="G4384">
            <v>0.72399999999999998</v>
          </cell>
          <cell r="H4384">
            <v>442</v>
          </cell>
          <cell r="I4384">
            <v>0.877</v>
          </cell>
          <cell r="J4384">
            <v>0</v>
          </cell>
          <cell r="L4384">
            <v>0</v>
          </cell>
          <cell r="M4384">
            <v>0</v>
          </cell>
          <cell r="N4384">
            <v>0</v>
          </cell>
          <cell r="O4384">
            <v>5</v>
          </cell>
          <cell r="P4384">
            <v>0.01</v>
          </cell>
        </row>
        <row r="4385">
          <cell r="A4385">
            <v>31677</v>
          </cell>
          <cell r="B4385">
            <v>1986</v>
          </cell>
          <cell r="C4385" t="str">
            <v>Sep</v>
          </cell>
          <cell r="D4385">
            <v>22</v>
          </cell>
          <cell r="F4385">
            <v>355</v>
          </cell>
          <cell r="G4385">
            <v>0.70399999999999996</v>
          </cell>
          <cell r="H4385">
            <v>324</v>
          </cell>
          <cell r="I4385">
            <v>0.64300000000000002</v>
          </cell>
          <cell r="J4385">
            <v>0</v>
          </cell>
          <cell r="L4385">
            <v>0</v>
          </cell>
          <cell r="M4385">
            <v>0</v>
          </cell>
          <cell r="N4385">
            <v>0</v>
          </cell>
          <cell r="O4385">
            <v>5</v>
          </cell>
          <cell r="P4385">
            <v>0.01</v>
          </cell>
        </row>
        <row r="4386">
          <cell r="A4386">
            <v>31678</v>
          </cell>
          <cell r="B4386">
            <v>1986</v>
          </cell>
          <cell r="C4386" t="str">
            <v>Sep</v>
          </cell>
          <cell r="D4386">
            <v>23</v>
          </cell>
          <cell r="F4386">
            <v>320</v>
          </cell>
          <cell r="G4386">
            <v>0.63500000000000001</v>
          </cell>
          <cell r="H4386">
            <v>258</v>
          </cell>
          <cell r="I4386">
            <v>0.51200000000000001</v>
          </cell>
          <cell r="J4386">
            <v>0</v>
          </cell>
          <cell r="L4386">
            <v>0</v>
          </cell>
          <cell r="M4386">
            <v>0</v>
          </cell>
          <cell r="N4386">
            <v>0</v>
          </cell>
          <cell r="O4386">
            <v>5</v>
          </cell>
          <cell r="P4386">
            <v>0.01</v>
          </cell>
        </row>
        <row r="4387">
          <cell r="A4387">
            <v>31679</v>
          </cell>
          <cell r="B4387">
            <v>1986</v>
          </cell>
          <cell r="C4387" t="str">
            <v>Sep</v>
          </cell>
          <cell r="D4387">
            <v>24</v>
          </cell>
          <cell r="F4387">
            <v>305</v>
          </cell>
          <cell r="G4387">
            <v>0.60499999999999998</v>
          </cell>
          <cell r="H4387">
            <v>235</v>
          </cell>
          <cell r="I4387">
            <v>0.46600000000000003</v>
          </cell>
          <cell r="J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5</v>
          </cell>
          <cell r="P4387">
            <v>0.01</v>
          </cell>
        </row>
        <row r="4388">
          <cell r="A4388">
            <v>31680</v>
          </cell>
          <cell r="B4388">
            <v>1986</v>
          </cell>
          <cell r="C4388" t="str">
            <v>Sep</v>
          </cell>
          <cell r="D4388">
            <v>25</v>
          </cell>
          <cell r="F4388">
            <v>255</v>
          </cell>
          <cell r="G4388">
            <v>0.50600000000000001</v>
          </cell>
          <cell r="H4388">
            <v>242</v>
          </cell>
          <cell r="I4388">
            <v>0.48</v>
          </cell>
          <cell r="J4388">
            <v>0</v>
          </cell>
          <cell r="L4388">
            <v>0</v>
          </cell>
          <cell r="M4388">
            <v>0</v>
          </cell>
          <cell r="N4388">
            <v>0</v>
          </cell>
          <cell r="O4388">
            <v>3</v>
          </cell>
          <cell r="P4388">
            <v>6.0000000000000001E-3</v>
          </cell>
        </row>
        <row r="4389">
          <cell r="A4389">
            <v>31681</v>
          </cell>
          <cell r="B4389">
            <v>1986</v>
          </cell>
          <cell r="C4389" t="str">
            <v>Sep</v>
          </cell>
          <cell r="D4389">
            <v>26</v>
          </cell>
          <cell r="F4389">
            <v>210</v>
          </cell>
          <cell r="G4389">
            <v>0.41699999999999998</v>
          </cell>
          <cell r="H4389">
            <v>258</v>
          </cell>
          <cell r="I4389">
            <v>0.51200000000000001</v>
          </cell>
          <cell r="J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3</v>
          </cell>
          <cell r="P4389">
            <v>6.0000000000000001E-3</v>
          </cell>
        </row>
        <row r="4390">
          <cell r="A4390">
            <v>31682</v>
          </cell>
          <cell r="B4390">
            <v>1986</v>
          </cell>
          <cell r="C4390" t="str">
            <v>Sep</v>
          </cell>
          <cell r="D4390">
            <v>27</v>
          </cell>
          <cell r="F4390">
            <v>205</v>
          </cell>
          <cell r="G4390">
            <v>0.40699999999999997</v>
          </cell>
          <cell r="H4390">
            <v>322</v>
          </cell>
          <cell r="I4390">
            <v>0.63900000000000001</v>
          </cell>
          <cell r="J4390">
            <v>0</v>
          </cell>
          <cell r="L4390">
            <v>0</v>
          </cell>
          <cell r="M4390">
            <v>0</v>
          </cell>
          <cell r="N4390">
            <v>0</v>
          </cell>
          <cell r="O4390">
            <v>2</v>
          </cell>
          <cell r="P4390">
            <v>4.0000000000000001E-3</v>
          </cell>
        </row>
        <row r="4391">
          <cell r="A4391">
            <v>31683</v>
          </cell>
          <cell r="B4391">
            <v>1986</v>
          </cell>
          <cell r="C4391" t="str">
            <v>Sep</v>
          </cell>
          <cell r="D4391">
            <v>28</v>
          </cell>
          <cell r="F4391">
            <v>200</v>
          </cell>
          <cell r="G4391">
            <v>0.39700000000000002</v>
          </cell>
          <cell r="H4391">
            <v>338</v>
          </cell>
          <cell r="I4391">
            <v>0.67</v>
          </cell>
          <cell r="J4391">
            <v>0</v>
          </cell>
          <cell r="L4391">
            <v>0</v>
          </cell>
          <cell r="M4391">
            <v>0</v>
          </cell>
          <cell r="N4391">
            <v>0</v>
          </cell>
          <cell r="O4391">
            <v>2</v>
          </cell>
          <cell r="P4391">
            <v>4.0000000000000001E-3</v>
          </cell>
        </row>
        <row r="4392">
          <cell r="A4392">
            <v>31684</v>
          </cell>
          <cell r="B4392">
            <v>1986</v>
          </cell>
          <cell r="C4392" t="str">
            <v>Sep</v>
          </cell>
          <cell r="D4392">
            <v>29</v>
          </cell>
          <cell r="F4392">
            <v>200</v>
          </cell>
          <cell r="G4392">
            <v>0.39700000000000002</v>
          </cell>
          <cell r="H4392">
            <v>279</v>
          </cell>
          <cell r="I4392">
            <v>0.55300000000000005</v>
          </cell>
          <cell r="J4392">
            <v>0</v>
          </cell>
          <cell r="L4392">
            <v>0</v>
          </cell>
          <cell r="M4392">
            <v>0</v>
          </cell>
          <cell r="N4392">
            <v>0</v>
          </cell>
          <cell r="O4392">
            <v>2</v>
          </cell>
          <cell r="P4392">
            <v>4.0000000000000001E-3</v>
          </cell>
        </row>
        <row r="4393">
          <cell r="A4393">
            <v>31685</v>
          </cell>
          <cell r="B4393">
            <v>1986</v>
          </cell>
          <cell r="C4393" t="str">
            <v>Sep</v>
          </cell>
          <cell r="D4393">
            <v>30</v>
          </cell>
          <cell r="F4393">
            <v>170</v>
          </cell>
          <cell r="G4393">
            <v>0.33700000000000002</v>
          </cell>
          <cell r="H4393">
            <v>217</v>
          </cell>
          <cell r="I4393">
            <v>0.43</v>
          </cell>
          <cell r="J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2</v>
          </cell>
          <cell r="P4393">
            <v>4.0000000000000001E-3</v>
          </cell>
        </row>
        <row r="4394">
          <cell r="A4394">
            <v>31686</v>
          </cell>
          <cell r="B4394">
            <v>1986</v>
          </cell>
          <cell r="C4394" t="str">
            <v>Oct</v>
          </cell>
          <cell r="D4394">
            <v>1</v>
          </cell>
          <cell r="F4394">
            <v>170</v>
          </cell>
          <cell r="G4394">
            <v>0.33700000000000002</v>
          </cell>
          <cell r="H4394">
            <v>198</v>
          </cell>
          <cell r="I4394">
            <v>0.39300000000000002</v>
          </cell>
          <cell r="J4394">
            <v>0</v>
          </cell>
          <cell r="L4394">
            <v>0</v>
          </cell>
          <cell r="M4394">
            <v>0</v>
          </cell>
          <cell r="N4394">
            <v>0</v>
          </cell>
          <cell r="O4394">
            <v>2</v>
          </cell>
          <cell r="P4394">
            <v>4.0000000000000001E-3</v>
          </cell>
        </row>
        <row r="4395">
          <cell r="A4395">
            <v>31687</v>
          </cell>
          <cell r="B4395">
            <v>1986</v>
          </cell>
          <cell r="C4395" t="str">
            <v>Oct</v>
          </cell>
          <cell r="D4395">
            <v>2</v>
          </cell>
          <cell r="F4395">
            <v>170</v>
          </cell>
          <cell r="G4395">
            <v>0.33700000000000002</v>
          </cell>
          <cell r="H4395">
            <v>212</v>
          </cell>
          <cell r="I4395">
            <v>0.42</v>
          </cell>
          <cell r="J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2</v>
          </cell>
          <cell r="P4395">
            <v>4.0000000000000001E-3</v>
          </cell>
        </row>
        <row r="4396">
          <cell r="A4396">
            <v>31688</v>
          </cell>
          <cell r="B4396">
            <v>1986</v>
          </cell>
          <cell r="C4396" t="str">
            <v>Oct</v>
          </cell>
          <cell r="D4396">
            <v>3</v>
          </cell>
          <cell r="F4396">
            <v>170</v>
          </cell>
          <cell r="G4396">
            <v>0.33700000000000002</v>
          </cell>
          <cell r="H4396">
            <v>246</v>
          </cell>
          <cell r="I4396">
            <v>0.48799999999999999</v>
          </cell>
          <cell r="J4396">
            <v>0</v>
          </cell>
          <cell r="L4396">
            <v>0</v>
          </cell>
          <cell r="M4396">
            <v>0</v>
          </cell>
          <cell r="N4396">
            <v>0</v>
          </cell>
          <cell r="O4396">
            <v>2</v>
          </cell>
          <cell r="P4396">
            <v>4.0000000000000001E-3</v>
          </cell>
        </row>
        <row r="4397">
          <cell r="A4397">
            <v>31689</v>
          </cell>
          <cell r="B4397">
            <v>1986</v>
          </cell>
          <cell r="C4397" t="str">
            <v>Oct</v>
          </cell>
          <cell r="D4397">
            <v>4</v>
          </cell>
          <cell r="F4397">
            <v>170</v>
          </cell>
          <cell r="G4397">
            <v>0.33700000000000002</v>
          </cell>
          <cell r="H4397">
            <v>212</v>
          </cell>
          <cell r="I4397">
            <v>0.42</v>
          </cell>
          <cell r="J4397">
            <v>0</v>
          </cell>
          <cell r="L4397">
            <v>0</v>
          </cell>
          <cell r="M4397">
            <v>0</v>
          </cell>
          <cell r="N4397">
            <v>0</v>
          </cell>
          <cell r="O4397">
            <v>2</v>
          </cell>
          <cell r="P4397">
            <v>4.0000000000000001E-3</v>
          </cell>
        </row>
        <row r="4398">
          <cell r="A4398">
            <v>31690</v>
          </cell>
          <cell r="B4398">
            <v>1986</v>
          </cell>
          <cell r="C4398" t="str">
            <v>Oct</v>
          </cell>
          <cell r="D4398">
            <v>5</v>
          </cell>
          <cell r="F4398">
            <v>200</v>
          </cell>
          <cell r="G4398">
            <v>0.39700000000000002</v>
          </cell>
          <cell r="H4398">
            <v>149</v>
          </cell>
          <cell r="I4398">
            <v>0.29599999999999999</v>
          </cell>
          <cell r="J4398">
            <v>0</v>
          </cell>
          <cell r="L4398">
            <v>0</v>
          </cell>
          <cell r="M4398">
            <v>0</v>
          </cell>
          <cell r="N4398">
            <v>0</v>
          </cell>
          <cell r="O4398">
            <v>2</v>
          </cell>
          <cell r="P4398">
            <v>4.0000000000000001E-3</v>
          </cell>
        </row>
        <row r="4399">
          <cell r="A4399">
            <v>31691</v>
          </cell>
          <cell r="B4399">
            <v>1986</v>
          </cell>
          <cell r="C4399" t="str">
            <v>Oct</v>
          </cell>
          <cell r="D4399">
            <v>6</v>
          </cell>
          <cell r="F4399">
            <v>215</v>
          </cell>
          <cell r="G4399">
            <v>0.42599999999999999</v>
          </cell>
          <cell r="H4399">
            <v>81</v>
          </cell>
          <cell r="I4399">
            <v>0.161</v>
          </cell>
          <cell r="J4399">
            <v>0</v>
          </cell>
          <cell r="L4399">
            <v>0</v>
          </cell>
          <cell r="M4399">
            <v>0</v>
          </cell>
          <cell r="N4399">
            <v>0</v>
          </cell>
          <cell r="O4399">
            <v>2</v>
          </cell>
          <cell r="P4399">
            <v>4.0000000000000001E-3</v>
          </cell>
        </row>
        <row r="4400">
          <cell r="A4400">
            <v>31692</v>
          </cell>
          <cell r="B4400">
            <v>1986</v>
          </cell>
          <cell r="C4400" t="str">
            <v>Oct</v>
          </cell>
          <cell r="D4400">
            <v>7</v>
          </cell>
          <cell r="F4400">
            <v>225</v>
          </cell>
          <cell r="G4400">
            <v>0.44600000000000001</v>
          </cell>
          <cell r="H4400">
            <v>81</v>
          </cell>
          <cell r="I4400">
            <v>0.161</v>
          </cell>
          <cell r="J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2</v>
          </cell>
          <cell r="P4400">
            <v>4.0000000000000001E-3</v>
          </cell>
        </row>
        <row r="4401">
          <cell r="A4401">
            <v>31693</v>
          </cell>
          <cell r="B4401">
            <v>1986</v>
          </cell>
          <cell r="C4401" t="str">
            <v>Oct</v>
          </cell>
          <cell r="D4401">
            <v>8</v>
          </cell>
          <cell r="F4401">
            <v>240</v>
          </cell>
          <cell r="G4401">
            <v>0.47599999999999998</v>
          </cell>
          <cell r="H4401">
            <v>77</v>
          </cell>
          <cell r="I4401">
            <v>0.153</v>
          </cell>
          <cell r="J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2</v>
          </cell>
          <cell r="P4401">
            <v>4.0000000000000001E-3</v>
          </cell>
        </row>
        <row r="4402">
          <cell r="A4402">
            <v>31694</v>
          </cell>
          <cell r="B4402">
            <v>1986</v>
          </cell>
          <cell r="C4402" t="str">
            <v>Oct</v>
          </cell>
          <cell r="D4402">
            <v>9</v>
          </cell>
          <cell r="F4402">
            <v>255</v>
          </cell>
          <cell r="G4402">
            <v>0.50600000000000001</v>
          </cell>
          <cell r="H4402">
            <v>79</v>
          </cell>
          <cell r="I4402">
            <v>0.157</v>
          </cell>
          <cell r="J4402">
            <v>0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</row>
        <row r="4403">
          <cell r="A4403">
            <v>31695</v>
          </cell>
          <cell r="B4403">
            <v>1986</v>
          </cell>
          <cell r="C4403" t="str">
            <v>Oct</v>
          </cell>
          <cell r="D4403">
            <v>10</v>
          </cell>
          <cell r="F4403">
            <v>295</v>
          </cell>
          <cell r="G4403">
            <v>0.58499999999999996</v>
          </cell>
          <cell r="H4403">
            <v>81</v>
          </cell>
          <cell r="I4403">
            <v>0.161</v>
          </cell>
          <cell r="J4403">
            <v>0</v>
          </cell>
          <cell r="L4403">
            <v>0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</row>
        <row r="4404">
          <cell r="A4404">
            <v>31696</v>
          </cell>
          <cell r="B4404">
            <v>1986</v>
          </cell>
          <cell r="C4404" t="str">
            <v>Oct</v>
          </cell>
          <cell r="D4404">
            <v>11</v>
          </cell>
          <cell r="F4404">
            <v>305</v>
          </cell>
          <cell r="G4404">
            <v>0.60499999999999998</v>
          </cell>
          <cell r="H4404">
            <v>92</v>
          </cell>
          <cell r="I4404">
            <v>0.182</v>
          </cell>
          <cell r="J4404">
            <v>0</v>
          </cell>
          <cell r="L4404">
            <v>0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</row>
        <row r="4405">
          <cell r="A4405">
            <v>31697</v>
          </cell>
          <cell r="B4405">
            <v>1986</v>
          </cell>
          <cell r="C4405" t="str">
            <v>Oct</v>
          </cell>
          <cell r="D4405">
            <v>12</v>
          </cell>
          <cell r="F4405">
            <v>275</v>
          </cell>
          <cell r="G4405">
            <v>0.54500000000000004</v>
          </cell>
          <cell r="H4405">
            <v>107</v>
          </cell>
          <cell r="I4405">
            <v>0.21199999999999999</v>
          </cell>
          <cell r="J4405">
            <v>0</v>
          </cell>
          <cell r="L4405">
            <v>0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</row>
        <row r="4406">
          <cell r="A4406">
            <v>31698</v>
          </cell>
          <cell r="B4406">
            <v>1986</v>
          </cell>
          <cell r="C4406" t="str">
            <v>Oct</v>
          </cell>
          <cell r="D4406">
            <v>13</v>
          </cell>
          <cell r="F4406">
            <v>280</v>
          </cell>
          <cell r="G4406">
            <v>0.55500000000000005</v>
          </cell>
          <cell r="H4406">
            <v>112</v>
          </cell>
          <cell r="I4406">
            <v>0.222</v>
          </cell>
          <cell r="J4406">
            <v>0</v>
          </cell>
          <cell r="L4406">
            <v>0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</row>
        <row r="4407">
          <cell r="A4407">
            <v>31699</v>
          </cell>
          <cell r="B4407">
            <v>1986</v>
          </cell>
          <cell r="C4407" t="str">
            <v>Oct</v>
          </cell>
          <cell r="D4407">
            <v>14</v>
          </cell>
          <cell r="F4407">
            <v>260</v>
          </cell>
          <cell r="G4407">
            <v>0.51600000000000001</v>
          </cell>
          <cell r="H4407">
            <v>111</v>
          </cell>
          <cell r="I4407">
            <v>0.22</v>
          </cell>
          <cell r="J4407">
            <v>0</v>
          </cell>
          <cell r="L4407">
            <v>0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</row>
        <row r="4408">
          <cell r="A4408">
            <v>31700</v>
          </cell>
          <cell r="B4408">
            <v>1986</v>
          </cell>
          <cell r="C4408" t="str">
            <v>Oct</v>
          </cell>
          <cell r="D4408">
            <v>15</v>
          </cell>
          <cell r="F4408">
            <v>0</v>
          </cell>
          <cell r="G4408">
            <v>0</v>
          </cell>
          <cell r="H4408">
            <v>108</v>
          </cell>
          <cell r="I4408">
            <v>0.214</v>
          </cell>
          <cell r="J4408">
            <v>0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</row>
        <row r="4409">
          <cell r="A4409">
            <v>31701</v>
          </cell>
          <cell r="B4409">
            <v>1986</v>
          </cell>
          <cell r="C4409" t="str">
            <v>Oct</v>
          </cell>
          <cell r="D4409">
            <v>16</v>
          </cell>
          <cell r="F4409">
            <v>0</v>
          </cell>
          <cell r="G4409">
            <v>0</v>
          </cell>
          <cell r="H4409">
            <v>126</v>
          </cell>
          <cell r="I4409">
            <v>0.25</v>
          </cell>
          <cell r="J4409">
            <v>0</v>
          </cell>
          <cell r="L4409">
            <v>0</v>
          </cell>
          <cell r="M4409">
            <v>0</v>
          </cell>
          <cell r="N4409">
            <v>0</v>
          </cell>
          <cell r="P4409">
            <v>0</v>
          </cell>
        </row>
        <row r="4410">
          <cell r="A4410">
            <v>31702</v>
          </cell>
          <cell r="B4410">
            <v>1986</v>
          </cell>
          <cell r="C4410" t="str">
            <v>Oct</v>
          </cell>
          <cell r="D4410">
            <v>17</v>
          </cell>
          <cell r="F4410">
            <v>0</v>
          </cell>
          <cell r="G4410">
            <v>0</v>
          </cell>
          <cell r="H4410">
            <v>134</v>
          </cell>
          <cell r="I4410">
            <v>0.26600000000000001</v>
          </cell>
          <cell r="J4410">
            <v>0</v>
          </cell>
          <cell r="L4410">
            <v>0</v>
          </cell>
          <cell r="M4410">
            <v>0</v>
          </cell>
          <cell r="N4410">
            <v>0</v>
          </cell>
          <cell r="P4410">
            <v>0</v>
          </cell>
        </row>
        <row r="4411">
          <cell r="A4411">
            <v>31703</v>
          </cell>
          <cell r="B4411">
            <v>1986</v>
          </cell>
          <cell r="C4411" t="str">
            <v>Oct</v>
          </cell>
          <cell r="D4411">
            <v>18</v>
          </cell>
          <cell r="F4411">
            <v>0</v>
          </cell>
          <cell r="G4411">
            <v>0</v>
          </cell>
          <cell r="H4411">
            <v>116</v>
          </cell>
          <cell r="I4411">
            <v>0.23</v>
          </cell>
          <cell r="J4411">
            <v>0</v>
          </cell>
          <cell r="L4411">
            <v>0</v>
          </cell>
          <cell r="M4411">
            <v>0</v>
          </cell>
          <cell r="N4411">
            <v>0</v>
          </cell>
          <cell r="P4411">
            <v>0</v>
          </cell>
        </row>
        <row r="4412">
          <cell r="A4412">
            <v>31704</v>
          </cell>
          <cell r="B4412">
            <v>1986</v>
          </cell>
          <cell r="C4412" t="str">
            <v>Oct</v>
          </cell>
          <cell r="D4412">
            <v>19</v>
          </cell>
          <cell r="F4412">
            <v>0</v>
          </cell>
          <cell r="G4412">
            <v>0</v>
          </cell>
          <cell r="H4412">
            <v>122</v>
          </cell>
          <cell r="I4412">
            <v>0.24199999999999999</v>
          </cell>
          <cell r="J4412">
            <v>0</v>
          </cell>
          <cell r="L4412">
            <v>0</v>
          </cell>
          <cell r="M4412">
            <v>0</v>
          </cell>
          <cell r="N4412">
            <v>0</v>
          </cell>
          <cell r="P4412">
            <v>0</v>
          </cell>
        </row>
        <row r="4413">
          <cell r="A4413">
            <v>31705</v>
          </cell>
          <cell r="B4413">
            <v>1986</v>
          </cell>
          <cell r="C4413" t="str">
            <v>Oct</v>
          </cell>
          <cell r="D4413">
            <v>20</v>
          </cell>
          <cell r="F4413">
            <v>0</v>
          </cell>
          <cell r="G4413">
            <v>0</v>
          </cell>
          <cell r="H4413">
            <v>116</v>
          </cell>
          <cell r="I4413">
            <v>0.23</v>
          </cell>
          <cell r="J4413">
            <v>0</v>
          </cell>
          <cell r="L4413">
            <v>0</v>
          </cell>
          <cell r="M4413">
            <v>0</v>
          </cell>
          <cell r="N4413">
            <v>0</v>
          </cell>
          <cell r="P4413">
            <v>0</v>
          </cell>
        </row>
        <row r="4414">
          <cell r="A4414">
            <v>31706</v>
          </cell>
          <cell r="B4414">
            <v>1986</v>
          </cell>
          <cell r="C4414" t="str">
            <v>Oct</v>
          </cell>
          <cell r="D4414">
            <v>21</v>
          </cell>
          <cell r="F4414">
            <v>0</v>
          </cell>
          <cell r="G4414">
            <v>0</v>
          </cell>
          <cell r="H4414">
            <v>97</v>
          </cell>
          <cell r="I4414">
            <v>0.192</v>
          </cell>
          <cell r="J4414">
            <v>0</v>
          </cell>
          <cell r="L4414">
            <v>0</v>
          </cell>
          <cell r="M4414">
            <v>0</v>
          </cell>
          <cell r="N4414">
            <v>0</v>
          </cell>
          <cell r="P4414">
            <v>0</v>
          </cell>
        </row>
        <row r="4415">
          <cell r="A4415">
            <v>31707</v>
          </cell>
          <cell r="B4415">
            <v>1986</v>
          </cell>
          <cell r="C4415" t="str">
            <v>Oct</v>
          </cell>
          <cell r="D4415">
            <v>22</v>
          </cell>
          <cell r="F4415">
            <v>0</v>
          </cell>
          <cell r="G4415">
            <v>0</v>
          </cell>
          <cell r="H4415">
            <v>87</v>
          </cell>
          <cell r="I4415">
            <v>0.17299999999999999</v>
          </cell>
          <cell r="J4415">
            <v>0</v>
          </cell>
          <cell r="L4415">
            <v>0</v>
          </cell>
          <cell r="M4415">
            <v>0</v>
          </cell>
          <cell r="N4415">
            <v>0</v>
          </cell>
          <cell r="P4415">
            <v>0</v>
          </cell>
        </row>
        <row r="4416">
          <cell r="A4416">
            <v>31708</v>
          </cell>
          <cell r="B4416">
            <v>1986</v>
          </cell>
          <cell r="C4416" t="str">
            <v>Oct</v>
          </cell>
          <cell r="D4416">
            <v>23</v>
          </cell>
          <cell r="F4416">
            <v>0</v>
          </cell>
          <cell r="G4416">
            <v>0</v>
          </cell>
          <cell r="H4416">
            <v>94</v>
          </cell>
          <cell r="I4416">
            <v>0.186</v>
          </cell>
          <cell r="J4416">
            <v>0</v>
          </cell>
          <cell r="L4416">
            <v>0</v>
          </cell>
          <cell r="M4416">
            <v>0</v>
          </cell>
          <cell r="N4416">
            <v>0</v>
          </cell>
          <cell r="P4416">
            <v>0</v>
          </cell>
        </row>
        <row r="4417">
          <cell r="A4417">
            <v>31709</v>
          </cell>
          <cell r="B4417">
            <v>1986</v>
          </cell>
          <cell r="C4417" t="str">
            <v>Oct</v>
          </cell>
          <cell r="D4417">
            <v>24</v>
          </cell>
          <cell r="F4417">
            <v>0</v>
          </cell>
          <cell r="G4417">
            <v>0</v>
          </cell>
          <cell r="H4417">
            <v>109</v>
          </cell>
          <cell r="I4417">
            <v>0.216</v>
          </cell>
          <cell r="J4417">
            <v>0</v>
          </cell>
          <cell r="L4417">
            <v>0</v>
          </cell>
          <cell r="M4417">
            <v>0</v>
          </cell>
          <cell r="N4417">
            <v>0</v>
          </cell>
          <cell r="P4417">
            <v>0</v>
          </cell>
        </row>
        <row r="4418">
          <cell r="A4418">
            <v>31710</v>
          </cell>
          <cell r="B4418">
            <v>1986</v>
          </cell>
          <cell r="C4418" t="str">
            <v>Oct</v>
          </cell>
          <cell r="D4418">
            <v>25</v>
          </cell>
          <cell r="F4418">
            <v>0</v>
          </cell>
          <cell r="G4418">
            <v>0</v>
          </cell>
          <cell r="H4418">
            <v>109</v>
          </cell>
          <cell r="I4418">
            <v>0.216</v>
          </cell>
          <cell r="J4418">
            <v>0</v>
          </cell>
          <cell r="L4418">
            <v>0</v>
          </cell>
          <cell r="M4418">
            <v>0</v>
          </cell>
          <cell r="N4418">
            <v>0</v>
          </cell>
          <cell r="P4418">
            <v>0</v>
          </cell>
        </row>
        <row r="4419">
          <cell r="A4419">
            <v>31711</v>
          </cell>
          <cell r="B4419">
            <v>1986</v>
          </cell>
          <cell r="C4419" t="str">
            <v>Oct</v>
          </cell>
          <cell r="D4419">
            <v>26</v>
          </cell>
          <cell r="F4419">
            <v>0</v>
          </cell>
          <cell r="G4419">
            <v>0</v>
          </cell>
          <cell r="H4419">
            <v>104</v>
          </cell>
          <cell r="I4419">
            <v>0.20599999999999999</v>
          </cell>
          <cell r="J4419">
            <v>0</v>
          </cell>
          <cell r="L4419">
            <v>0</v>
          </cell>
          <cell r="M4419">
            <v>0</v>
          </cell>
          <cell r="N4419">
            <v>0</v>
          </cell>
          <cell r="P4419">
            <v>0</v>
          </cell>
        </row>
        <row r="4420">
          <cell r="A4420">
            <v>31712</v>
          </cell>
          <cell r="B4420">
            <v>1986</v>
          </cell>
          <cell r="C4420" t="str">
            <v>Oct</v>
          </cell>
          <cell r="D4420">
            <v>27</v>
          </cell>
          <cell r="F4420">
            <v>0</v>
          </cell>
          <cell r="G4420">
            <v>0</v>
          </cell>
          <cell r="H4420">
            <v>103</v>
          </cell>
          <cell r="I4420">
            <v>0.20399999999999999</v>
          </cell>
          <cell r="J4420">
            <v>0</v>
          </cell>
          <cell r="L4420">
            <v>0</v>
          </cell>
          <cell r="M4420">
            <v>0</v>
          </cell>
          <cell r="N4420">
            <v>0</v>
          </cell>
          <cell r="P4420">
            <v>0</v>
          </cell>
        </row>
        <row r="4421">
          <cell r="A4421">
            <v>31713</v>
          </cell>
          <cell r="B4421">
            <v>1986</v>
          </cell>
          <cell r="C4421" t="str">
            <v>Oct</v>
          </cell>
          <cell r="D4421">
            <v>28</v>
          </cell>
          <cell r="F4421">
            <v>0</v>
          </cell>
          <cell r="G4421">
            <v>0</v>
          </cell>
          <cell r="H4421">
            <v>100</v>
          </cell>
          <cell r="I4421">
            <v>0.19800000000000001</v>
          </cell>
          <cell r="J4421">
            <v>0</v>
          </cell>
          <cell r="L4421">
            <v>0</v>
          </cell>
          <cell r="M4421">
            <v>0</v>
          </cell>
          <cell r="N4421">
            <v>0</v>
          </cell>
          <cell r="P4421">
            <v>0</v>
          </cell>
        </row>
        <row r="4422">
          <cell r="A4422">
            <v>31714</v>
          </cell>
          <cell r="B4422">
            <v>1986</v>
          </cell>
          <cell r="C4422" t="str">
            <v>Oct</v>
          </cell>
          <cell r="D4422">
            <v>29</v>
          </cell>
          <cell r="F4422">
            <v>0</v>
          </cell>
          <cell r="G4422">
            <v>0</v>
          </cell>
          <cell r="H4422">
            <v>90</v>
          </cell>
          <cell r="I4422">
            <v>0.17899999999999999</v>
          </cell>
          <cell r="J4422">
            <v>0</v>
          </cell>
          <cell r="L4422">
            <v>0</v>
          </cell>
          <cell r="M4422">
            <v>0</v>
          </cell>
          <cell r="N4422">
            <v>0</v>
          </cell>
          <cell r="P4422">
            <v>0</v>
          </cell>
        </row>
        <row r="4423">
          <cell r="A4423">
            <v>31715</v>
          </cell>
          <cell r="B4423">
            <v>1986</v>
          </cell>
          <cell r="C4423" t="str">
            <v>Oct</v>
          </cell>
          <cell r="D4423">
            <v>30</v>
          </cell>
          <cell r="F4423">
            <v>0</v>
          </cell>
          <cell r="G4423">
            <v>0</v>
          </cell>
          <cell r="H4423">
            <v>89</v>
          </cell>
          <cell r="I4423">
            <v>0.17699999999999999</v>
          </cell>
          <cell r="J4423">
            <v>0</v>
          </cell>
          <cell r="L4423">
            <v>0</v>
          </cell>
          <cell r="M4423">
            <v>0</v>
          </cell>
          <cell r="N4423">
            <v>0</v>
          </cell>
          <cell r="P4423">
            <v>0</v>
          </cell>
        </row>
        <row r="4424">
          <cell r="A4424">
            <v>31716</v>
          </cell>
          <cell r="B4424">
            <v>1986</v>
          </cell>
          <cell r="C4424" t="str">
            <v>Oct</v>
          </cell>
          <cell r="D4424">
            <v>31</v>
          </cell>
          <cell r="F4424">
            <v>0</v>
          </cell>
          <cell r="G4424">
            <v>0</v>
          </cell>
          <cell r="H4424">
            <v>90</v>
          </cell>
          <cell r="I4424">
            <v>0.17899999999999999</v>
          </cell>
          <cell r="J4424">
            <v>0</v>
          </cell>
          <cell r="L4424">
            <v>0</v>
          </cell>
          <cell r="M4424">
            <v>0</v>
          </cell>
          <cell r="N4424">
            <v>0</v>
          </cell>
          <cell r="P4424">
            <v>0</v>
          </cell>
        </row>
        <row r="4425">
          <cell r="A4425">
            <v>31717</v>
          </cell>
          <cell r="B4425">
            <v>1986</v>
          </cell>
          <cell r="C4425" t="str">
            <v>Nov</v>
          </cell>
          <cell r="D4425">
            <v>1</v>
          </cell>
          <cell r="F4425">
            <v>0</v>
          </cell>
          <cell r="G4425">
            <v>0</v>
          </cell>
          <cell r="H4425">
            <v>90</v>
          </cell>
          <cell r="I4425">
            <v>0.17899999999999999</v>
          </cell>
          <cell r="J4425">
            <v>0</v>
          </cell>
          <cell r="L4425">
            <v>0</v>
          </cell>
          <cell r="M4425">
            <v>0</v>
          </cell>
          <cell r="N4425">
            <v>0</v>
          </cell>
          <cell r="P4425">
            <v>0</v>
          </cell>
        </row>
        <row r="4426">
          <cell r="A4426">
            <v>31718</v>
          </cell>
          <cell r="B4426">
            <v>1986</v>
          </cell>
          <cell r="C4426" t="str">
            <v>Nov</v>
          </cell>
          <cell r="D4426">
            <v>2</v>
          </cell>
          <cell r="F4426">
            <v>0</v>
          </cell>
          <cell r="G4426">
            <v>0</v>
          </cell>
          <cell r="H4426">
            <v>90</v>
          </cell>
          <cell r="I4426">
            <v>0.17899999999999999</v>
          </cell>
          <cell r="J4426">
            <v>0</v>
          </cell>
          <cell r="L4426">
            <v>0</v>
          </cell>
          <cell r="M4426">
            <v>0</v>
          </cell>
          <cell r="N4426">
            <v>0</v>
          </cell>
          <cell r="P4426">
            <v>0</v>
          </cell>
        </row>
        <row r="4427">
          <cell r="A4427">
            <v>31719</v>
          </cell>
          <cell r="B4427">
            <v>1986</v>
          </cell>
          <cell r="C4427" t="str">
            <v>Nov</v>
          </cell>
          <cell r="D4427">
            <v>3</v>
          </cell>
          <cell r="F4427">
            <v>0</v>
          </cell>
          <cell r="G4427">
            <v>0</v>
          </cell>
          <cell r="H4427">
            <v>87</v>
          </cell>
          <cell r="I4427">
            <v>0.17299999999999999</v>
          </cell>
          <cell r="J4427">
            <v>0</v>
          </cell>
          <cell r="L4427">
            <v>0</v>
          </cell>
          <cell r="M4427">
            <v>0</v>
          </cell>
          <cell r="N4427">
            <v>0</v>
          </cell>
          <cell r="P4427">
            <v>0</v>
          </cell>
        </row>
        <row r="4428">
          <cell r="A4428">
            <v>31720</v>
          </cell>
          <cell r="B4428">
            <v>1986</v>
          </cell>
          <cell r="C4428" t="str">
            <v>Nov</v>
          </cell>
          <cell r="D4428">
            <v>4</v>
          </cell>
          <cell r="F4428">
            <v>0</v>
          </cell>
          <cell r="G4428">
            <v>0</v>
          </cell>
          <cell r="H4428">
            <v>88</v>
          </cell>
          <cell r="I4428">
            <v>0.17499999999999999</v>
          </cell>
          <cell r="J4428">
            <v>0</v>
          </cell>
          <cell r="L4428">
            <v>0</v>
          </cell>
          <cell r="M4428">
            <v>0</v>
          </cell>
          <cell r="N4428">
            <v>0</v>
          </cell>
          <cell r="P4428">
            <v>0</v>
          </cell>
        </row>
        <row r="4429">
          <cell r="A4429">
            <v>31721</v>
          </cell>
          <cell r="B4429">
            <v>1986</v>
          </cell>
          <cell r="C4429" t="str">
            <v>Nov</v>
          </cell>
          <cell r="D4429">
            <v>5</v>
          </cell>
          <cell r="F4429">
            <v>0</v>
          </cell>
          <cell r="G4429">
            <v>0</v>
          </cell>
          <cell r="H4429">
            <v>88</v>
          </cell>
          <cell r="I4429">
            <v>0.17499999999999999</v>
          </cell>
          <cell r="J4429">
            <v>0</v>
          </cell>
          <cell r="L4429">
            <v>0</v>
          </cell>
          <cell r="M4429">
            <v>0</v>
          </cell>
          <cell r="N4429">
            <v>0</v>
          </cell>
          <cell r="P4429">
            <v>0</v>
          </cell>
        </row>
        <row r="4430">
          <cell r="A4430">
            <v>31722</v>
          </cell>
          <cell r="B4430">
            <v>1986</v>
          </cell>
          <cell r="C4430" t="str">
            <v>Nov</v>
          </cell>
          <cell r="D4430">
            <v>6</v>
          </cell>
          <cell r="F4430">
            <v>0</v>
          </cell>
          <cell r="G4430">
            <v>0</v>
          </cell>
          <cell r="H4430">
            <v>86</v>
          </cell>
          <cell r="I4430">
            <v>0.17100000000000001</v>
          </cell>
          <cell r="J4430">
            <v>0</v>
          </cell>
          <cell r="L4430">
            <v>0</v>
          </cell>
          <cell r="M4430">
            <v>0</v>
          </cell>
          <cell r="N4430">
            <v>0</v>
          </cell>
          <cell r="P4430">
            <v>0</v>
          </cell>
        </row>
        <row r="4431">
          <cell r="A4431">
            <v>31723</v>
          </cell>
          <cell r="B4431">
            <v>1986</v>
          </cell>
          <cell r="C4431" t="str">
            <v>Nov</v>
          </cell>
          <cell r="D4431">
            <v>7</v>
          </cell>
          <cell r="F4431">
            <v>0</v>
          </cell>
          <cell r="G4431">
            <v>0</v>
          </cell>
          <cell r="H4431">
            <v>88</v>
          </cell>
          <cell r="I4431">
            <v>0.17499999999999999</v>
          </cell>
          <cell r="J4431">
            <v>0</v>
          </cell>
          <cell r="L4431">
            <v>0</v>
          </cell>
          <cell r="M4431">
            <v>0</v>
          </cell>
          <cell r="N4431">
            <v>0</v>
          </cell>
          <cell r="P4431">
            <v>0</v>
          </cell>
        </row>
        <row r="4432">
          <cell r="A4432">
            <v>31724</v>
          </cell>
          <cell r="B4432">
            <v>1986</v>
          </cell>
          <cell r="C4432" t="str">
            <v>Nov</v>
          </cell>
          <cell r="D4432">
            <v>8</v>
          </cell>
          <cell r="F4432">
            <v>0</v>
          </cell>
          <cell r="G4432">
            <v>0</v>
          </cell>
          <cell r="H4432">
            <v>90</v>
          </cell>
          <cell r="I4432">
            <v>0.17899999999999999</v>
          </cell>
          <cell r="J4432">
            <v>0</v>
          </cell>
          <cell r="L4432">
            <v>0</v>
          </cell>
          <cell r="M4432">
            <v>0</v>
          </cell>
          <cell r="N4432">
            <v>0</v>
          </cell>
          <cell r="P4432">
            <v>0</v>
          </cell>
        </row>
        <row r="4433">
          <cell r="A4433">
            <v>31725</v>
          </cell>
          <cell r="B4433">
            <v>1986</v>
          </cell>
          <cell r="C4433" t="str">
            <v>Nov</v>
          </cell>
          <cell r="D4433">
            <v>9</v>
          </cell>
          <cell r="F4433">
            <v>0</v>
          </cell>
          <cell r="G4433">
            <v>0</v>
          </cell>
          <cell r="H4433">
            <v>90</v>
          </cell>
          <cell r="I4433">
            <v>0.17899999999999999</v>
          </cell>
          <cell r="J4433">
            <v>0</v>
          </cell>
          <cell r="L4433">
            <v>0</v>
          </cell>
          <cell r="M4433">
            <v>0</v>
          </cell>
          <cell r="N4433">
            <v>0</v>
          </cell>
          <cell r="P4433">
            <v>0</v>
          </cell>
        </row>
        <row r="4434">
          <cell r="A4434">
            <v>31726</v>
          </cell>
          <cell r="B4434">
            <v>1986</v>
          </cell>
          <cell r="C4434" t="str">
            <v>Nov</v>
          </cell>
          <cell r="D4434">
            <v>10</v>
          </cell>
          <cell r="F4434">
            <v>0</v>
          </cell>
          <cell r="G4434">
            <v>0</v>
          </cell>
          <cell r="H4434">
            <v>89</v>
          </cell>
          <cell r="I4434">
            <v>0.17699999999999999</v>
          </cell>
          <cell r="J4434">
            <v>0</v>
          </cell>
          <cell r="L4434">
            <v>0</v>
          </cell>
          <cell r="M4434">
            <v>0</v>
          </cell>
          <cell r="N4434">
            <v>0</v>
          </cell>
          <cell r="P4434">
            <v>0</v>
          </cell>
        </row>
        <row r="4435">
          <cell r="A4435">
            <v>31727</v>
          </cell>
          <cell r="B4435">
            <v>1986</v>
          </cell>
          <cell r="C4435" t="str">
            <v>Nov</v>
          </cell>
          <cell r="D4435">
            <v>11</v>
          </cell>
          <cell r="F4435">
            <v>0</v>
          </cell>
          <cell r="G4435">
            <v>0</v>
          </cell>
          <cell r="H4435">
            <v>78</v>
          </cell>
          <cell r="I4435">
            <v>0.155</v>
          </cell>
          <cell r="J4435">
            <v>0</v>
          </cell>
          <cell r="L4435">
            <v>0</v>
          </cell>
          <cell r="M4435">
            <v>0</v>
          </cell>
          <cell r="N4435">
            <v>0</v>
          </cell>
          <cell r="P4435">
            <v>0</v>
          </cell>
        </row>
        <row r="4436">
          <cell r="A4436">
            <v>31728</v>
          </cell>
          <cell r="B4436">
            <v>1986</v>
          </cell>
          <cell r="C4436" t="str">
            <v>Nov</v>
          </cell>
          <cell r="D4436">
            <v>12</v>
          </cell>
          <cell r="F4436">
            <v>0</v>
          </cell>
          <cell r="G4436">
            <v>0</v>
          </cell>
          <cell r="H4436">
            <v>79</v>
          </cell>
          <cell r="I4436">
            <v>0.157</v>
          </cell>
          <cell r="J4436">
            <v>0</v>
          </cell>
          <cell r="L4436">
            <v>0</v>
          </cell>
          <cell r="M4436">
            <v>0</v>
          </cell>
          <cell r="N4436">
            <v>0</v>
          </cell>
          <cell r="P4436">
            <v>0</v>
          </cell>
        </row>
        <row r="4437">
          <cell r="A4437">
            <v>31729</v>
          </cell>
          <cell r="B4437">
            <v>1986</v>
          </cell>
          <cell r="C4437" t="str">
            <v>Nov</v>
          </cell>
          <cell r="D4437">
            <v>13</v>
          </cell>
          <cell r="F4437">
            <v>0</v>
          </cell>
          <cell r="G4437">
            <v>0</v>
          </cell>
          <cell r="H4437">
            <v>79</v>
          </cell>
          <cell r="I4437">
            <v>0.157</v>
          </cell>
          <cell r="J4437">
            <v>0</v>
          </cell>
          <cell r="L4437">
            <v>0</v>
          </cell>
          <cell r="M4437">
            <v>0</v>
          </cell>
          <cell r="N4437">
            <v>0</v>
          </cell>
          <cell r="P4437">
            <v>0</v>
          </cell>
        </row>
        <row r="4438">
          <cell r="A4438">
            <v>31730</v>
          </cell>
          <cell r="B4438">
            <v>1986</v>
          </cell>
          <cell r="C4438" t="str">
            <v>Nov</v>
          </cell>
          <cell r="D4438">
            <v>14</v>
          </cell>
          <cell r="F4438">
            <v>0</v>
          </cell>
          <cell r="G4438">
            <v>0</v>
          </cell>
          <cell r="H4438">
            <v>79</v>
          </cell>
          <cell r="I4438">
            <v>0.157</v>
          </cell>
          <cell r="J4438">
            <v>0</v>
          </cell>
          <cell r="L4438">
            <v>0</v>
          </cell>
          <cell r="M4438">
            <v>0</v>
          </cell>
          <cell r="N4438">
            <v>0</v>
          </cell>
          <cell r="P4438">
            <v>0</v>
          </cell>
        </row>
        <row r="4439">
          <cell r="A4439">
            <v>31731</v>
          </cell>
          <cell r="B4439">
            <v>1986</v>
          </cell>
          <cell r="C4439" t="str">
            <v>Nov</v>
          </cell>
          <cell r="D4439">
            <v>15</v>
          </cell>
          <cell r="F4439">
            <v>0</v>
          </cell>
          <cell r="G4439">
            <v>0</v>
          </cell>
          <cell r="H4439">
            <v>81</v>
          </cell>
          <cell r="I4439">
            <v>0.161</v>
          </cell>
          <cell r="J4439">
            <v>0</v>
          </cell>
          <cell r="L4439">
            <v>0</v>
          </cell>
          <cell r="M4439">
            <v>0</v>
          </cell>
          <cell r="N4439">
            <v>0</v>
          </cell>
          <cell r="P4439">
            <v>0</v>
          </cell>
        </row>
        <row r="4440">
          <cell r="A4440">
            <v>31732</v>
          </cell>
          <cell r="B4440">
            <v>1986</v>
          </cell>
          <cell r="C4440" t="str">
            <v>Nov</v>
          </cell>
          <cell r="D4440">
            <v>16</v>
          </cell>
          <cell r="F4440">
            <v>0</v>
          </cell>
          <cell r="G4440">
            <v>0</v>
          </cell>
          <cell r="H4440">
            <v>81</v>
          </cell>
          <cell r="I4440">
            <v>0.161</v>
          </cell>
          <cell r="J4440">
            <v>0</v>
          </cell>
          <cell r="L4440">
            <v>0</v>
          </cell>
          <cell r="M4440">
            <v>0</v>
          </cell>
          <cell r="N4440">
            <v>0</v>
          </cell>
          <cell r="P4440">
            <v>0</v>
          </cell>
        </row>
        <row r="4441">
          <cell r="A4441">
            <v>31733</v>
          </cell>
          <cell r="B4441">
            <v>1986</v>
          </cell>
          <cell r="C4441" t="str">
            <v>Nov</v>
          </cell>
          <cell r="D4441">
            <v>17</v>
          </cell>
          <cell r="F4441">
            <v>0</v>
          </cell>
          <cell r="G4441">
            <v>0</v>
          </cell>
          <cell r="H4441">
            <v>83</v>
          </cell>
          <cell r="I4441">
            <v>0.16500000000000001</v>
          </cell>
          <cell r="J4441">
            <v>0</v>
          </cell>
          <cell r="L4441">
            <v>0</v>
          </cell>
          <cell r="M4441">
            <v>0</v>
          </cell>
          <cell r="N4441">
            <v>0</v>
          </cell>
          <cell r="P4441">
            <v>0</v>
          </cell>
        </row>
        <row r="4442">
          <cell r="A4442">
            <v>31734</v>
          </cell>
          <cell r="B4442">
            <v>1986</v>
          </cell>
          <cell r="C4442" t="str">
            <v>Nov</v>
          </cell>
          <cell r="D4442">
            <v>18</v>
          </cell>
          <cell r="F4442">
            <v>0</v>
          </cell>
          <cell r="G4442">
            <v>0</v>
          </cell>
          <cell r="H4442">
            <v>83</v>
          </cell>
          <cell r="I4442">
            <v>0.16500000000000001</v>
          </cell>
          <cell r="J4442">
            <v>0</v>
          </cell>
          <cell r="L4442">
            <v>0</v>
          </cell>
          <cell r="M4442">
            <v>0</v>
          </cell>
          <cell r="N4442">
            <v>0</v>
          </cell>
          <cell r="P4442">
            <v>0</v>
          </cell>
        </row>
        <row r="4443">
          <cell r="A4443">
            <v>31735</v>
          </cell>
          <cell r="B4443">
            <v>1986</v>
          </cell>
          <cell r="C4443" t="str">
            <v>Nov</v>
          </cell>
          <cell r="D4443">
            <v>19</v>
          </cell>
          <cell r="F4443">
            <v>0</v>
          </cell>
          <cell r="G4443">
            <v>0</v>
          </cell>
          <cell r="H4443">
            <v>83</v>
          </cell>
          <cell r="I4443">
            <v>0.16500000000000001</v>
          </cell>
          <cell r="J4443">
            <v>0</v>
          </cell>
          <cell r="L4443">
            <v>0</v>
          </cell>
          <cell r="M4443">
            <v>0</v>
          </cell>
          <cell r="N4443">
            <v>0</v>
          </cell>
          <cell r="P4443">
            <v>0</v>
          </cell>
        </row>
        <row r="4444">
          <cell r="A4444">
            <v>31736</v>
          </cell>
          <cell r="B4444">
            <v>1986</v>
          </cell>
          <cell r="C4444" t="str">
            <v>Nov</v>
          </cell>
          <cell r="D4444">
            <v>20</v>
          </cell>
          <cell r="F4444">
            <v>0</v>
          </cell>
          <cell r="G4444">
            <v>0</v>
          </cell>
          <cell r="H4444">
            <v>83</v>
          </cell>
          <cell r="I4444">
            <v>0.16500000000000001</v>
          </cell>
          <cell r="J4444">
            <v>0</v>
          </cell>
          <cell r="L4444">
            <v>0</v>
          </cell>
          <cell r="M4444">
            <v>0</v>
          </cell>
          <cell r="N4444">
            <v>0</v>
          </cell>
          <cell r="P4444">
            <v>0</v>
          </cell>
        </row>
        <row r="4445">
          <cell r="A4445">
            <v>31737</v>
          </cell>
          <cell r="B4445">
            <v>1986</v>
          </cell>
          <cell r="C4445" t="str">
            <v>Nov</v>
          </cell>
          <cell r="D4445">
            <v>21</v>
          </cell>
          <cell r="F4445">
            <v>0</v>
          </cell>
          <cell r="G4445">
            <v>0</v>
          </cell>
          <cell r="H4445">
            <v>84</v>
          </cell>
          <cell r="I4445">
            <v>0.16700000000000001</v>
          </cell>
          <cell r="J4445">
            <v>0</v>
          </cell>
          <cell r="L4445">
            <v>0</v>
          </cell>
          <cell r="M4445">
            <v>0</v>
          </cell>
          <cell r="N4445">
            <v>0</v>
          </cell>
          <cell r="P4445">
            <v>0</v>
          </cell>
        </row>
        <row r="4446">
          <cell r="A4446">
            <v>31738</v>
          </cell>
          <cell r="B4446">
            <v>1986</v>
          </cell>
          <cell r="C4446" t="str">
            <v>Nov</v>
          </cell>
          <cell r="D4446">
            <v>22</v>
          </cell>
          <cell r="F4446">
            <v>0</v>
          </cell>
          <cell r="G4446">
            <v>0</v>
          </cell>
          <cell r="H4446">
            <v>90</v>
          </cell>
          <cell r="I4446">
            <v>0.17899999999999999</v>
          </cell>
          <cell r="J4446">
            <v>0</v>
          </cell>
          <cell r="L4446">
            <v>0</v>
          </cell>
          <cell r="M4446">
            <v>0</v>
          </cell>
          <cell r="N4446">
            <v>0</v>
          </cell>
          <cell r="P4446">
            <v>0</v>
          </cell>
        </row>
        <row r="4447">
          <cell r="A4447">
            <v>31739</v>
          </cell>
          <cell r="B4447">
            <v>1986</v>
          </cell>
          <cell r="C4447" t="str">
            <v>Nov</v>
          </cell>
          <cell r="D4447">
            <v>23</v>
          </cell>
          <cell r="F4447">
            <v>0</v>
          </cell>
          <cell r="G4447">
            <v>0</v>
          </cell>
          <cell r="H4447">
            <v>97</v>
          </cell>
          <cell r="I4447">
            <v>0.192</v>
          </cell>
          <cell r="J4447">
            <v>0</v>
          </cell>
          <cell r="L4447">
            <v>0</v>
          </cell>
          <cell r="M4447">
            <v>0</v>
          </cell>
          <cell r="N4447">
            <v>0</v>
          </cell>
          <cell r="P4447">
            <v>0</v>
          </cell>
        </row>
        <row r="4448">
          <cell r="A4448">
            <v>31740</v>
          </cell>
          <cell r="B4448">
            <v>1986</v>
          </cell>
          <cell r="C4448" t="str">
            <v>Nov</v>
          </cell>
          <cell r="D4448">
            <v>24</v>
          </cell>
          <cell r="F4448">
            <v>0</v>
          </cell>
          <cell r="G4448">
            <v>0</v>
          </cell>
          <cell r="H4448">
            <v>96</v>
          </cell>
          <cell r="I4448">
            <v>0.19</v>
          </cell>
          <cell r="J4448">
            <v>0</v>
          </cell>
          <cell r="L4448">
            <v>0</v>
          </cell>
          <cell r="M4448">
            <v>0</v>
          </cell>
          <cell r="N4448">
            <v>0</v>
          </cell>
          <cell r="P4448">
            <v>0</v>
          </cell>
        </row>
        <row r="4449">
          <cell r="A4449">
            <v>31741</v>
          </cell>
          <cell r="B4449">
            <v>1986</v>
          </cell>
          <cell r="C4449" t="str">
            <v>Nov</v>
          </cell>
          <cell r="D4449">
            <v>25</v>
          </cell>
          <cell r="F4449">
            <v>0</v>
          </cell>
          <cell r="G4449">
            <v>0</v>
          </cell>
          <cell r="H4449">
            <v>95</v>
          </cell>
          <cell r="I4449">
            <v>0.188</v>
          </cell>
          <cell r="J4449">
            <v>0</v>
          </cell>
          <cell r="L4449">
            <v>0</v>
          </cell>
          <cell r="M4449">
            <v>0</v>
          </cell>
          <cell r="N4449">
            <v>0</v>
          </cell>
          <cell r="P4449">
            <v>0</v>
          </cell>
        </row>
        <row r="4450">
          <cell r="A4450">
            <v>31742</v>
          </cell>
          <cell r="B4450">
            <v>1986</v>
          </cell>
          <cell r="C4450" t="str">
            <v>Nov</v>
          </cell>
          <cell r="D4450">
            <v>26</v>
          </cell>
          <cell r="F4450">
            <v>0</v>
          </cell>
          <cell r="G4450">
            <v>0</v>
          </cell>
          <cell r="H4450">
            <v>97</v>
          </cell>
          <cell r="I4450">
            <v>0.192</v>
          </cell>
          <cell r="J4450">
            <v>0</v>
          </cell>
          <cell r="L4450">
            <v>0</v>
          </cell>
          <cell r="M4450">
            <v>0</v>
          </cell>
          <cell r="N4450">
            <v>0</v>
          </cell>
          <cell r="P4450">
            <v>0</v>
          </cell>
        </row>
        <row r="4451">
          <cell r="A4451">
            <v>31743</v>
          </cell>
          <cell r="B4451">
            <v>1986</v>
          </cell>
          <cell r="C4451" t="str">
            <v>Nov</v>
          </cell>
          <cell r="D4451">
            <v>27</v>
          </cell>
          <cell r="F4451">
            <v>0</v>
          </cell>
          <cell r="G4451">
            <v>0</v>
          </cell>
          <cell r="H4451">
            <v>87</v>
          </cell>
          <cell r="I4451">
            <v>0.17299999999999999</v>
          </cell>
          <cell r="J4451">
            <v>0</v>
          </cell>
          <cell r="L4451">
            <v>0</v>
          </cell>
          <cell r="M4451">
            <v>0</v>
          </cell>
          <cell r="N4451">
            <v>0</v>
          </cell>
          <cell r="P4451">
            <v>0</v>
          </cell>
        </row>
        <row r="4452">
          <cell r="A4452">
            <v>31744</v>
          </cell>
          <cell r="B4452">
            <v>1986</v>
          </cell>
          <cell r="C4452" t="str">
            <v>Nov</v>
          </cell>
          <cell r="D4452">
            <v>28</v>
          </cell>
          <cell r="F4452">
            <v>0</v>
          </cell>
          <cell r="G4452">
            <v>0</v>
          </cell>
          <cell r="H4452">
            <v>88</v>
          </cell>
          <cell r="I4452">
            <v>0.17499999999999999</v>
          </cell>
          <cell r="J4452">
            <v>0</v>
          </cell>
          <cell r="L4452">
            <v>0</v>
          </cell>
          <cell r="M4452">
            <v>0</v>
          </cell>
          <cell r="N4452">
            <v>0</v>
          </cell>
          <cell r="P4452">
            <v>0</v>
          </cell>
        </row>
        <row r="4453">
          <cell r="A4453">
            <v>31745</v>
          </cell>
          <cell r="B4453">
            <v>1986</v>
          </cell>
          <cell r="C4453" t="str">
            <v>Nov</v>
          </cell>
          <cell r="D4453">
            <v>29</v>
          </cell>
          <cell r="F4453">
            <v>0</v>
          </cell>
          <cell r="G4453">
            <v>0</v>
          </cell>
          <cell r="H4453">
            <v>89</v>
          </cell>
          <cell r="I4453">
            <v>0.17699999999999999</v>
          </cell>
          <cell r="J4453">
            <v>0</v>
          </cell>
          <cell r="L4453">
            <v>0</v>
          </cell>
          <cell r="M4453">
            <v>0</v>
          </cell>
          <cell r="N4453">
            <v>0</v>
          </cell>
          <cell r="P4453">
            <v>0</v>
          </cell>
        </row>
        <row r="4454">
          <cell r="A4454">
            <v>31746</v>
          </cell>
          <cell r="B4454">
            <v>1986</v>
          </cell>
          <cell r="C4454" t="str">
            <v>Nov</v>
          </cell>
          <cell r="D4454">
            <v>30</v>
          </cell>
          <cell r="F4454">
            <v>0</v>
          </cell>
          <cell r="G4454">
            <v>0</v>
          </cell>
          <cell r="H4454">
            <v>91</v>
          </cell>
          <cell r="I4454">
            <v>0.18</v>
          </cell>
          <cell r="J4454">
            <v>0</v>
          </cell>
          <cell r="L4454">
            <v>0</v>
          </cell>
          <cell r="M4454">
            <v>0</v>
          </cell>
          <cell r="N4454">
            <v>0</v>
          </cell>
          <cell r="P4454">
            <v>0</v>
          </cell>
        </row>
        <row r="4455">
          <cell r="A4455">
            <v>31747</v>
          </cell>
          <cell r="B4455">
            <v>1986</v>
          </cell>
          <cell r="C4455" t="str">
            <v>Dec</v>
          </cell>
          <cell r="D4455">
            <v>1</v>
          </cell>
          <cell r="F4455">
            <v>0</v>
          </cell>
          <cell r="G4455">
            <v>0</v>
          </cell>
          <cell r="H4455">
            <v>94</v>
          </cell>
          <cell r="I4455">
            <v>0.186</v>
          </cell>
          <cell r="J4455">
            <v>0</v>
          </cell>
          <cell r="L4455">
            <v>0</v>
          </cell>
          <cell r="M4455">
            <v>0</v>
          </cell>
          <cell r="N4455">
            <v>0</v>
          </cell>
          <cell r="P4455">
            <v>0</v>
          </cell>
        </row>
        <row r="4456">
          <cell r="A4456">
            <v>31748</v>
          </cell>
          <cell r="B4456">
            <v>1986</v>
          </cell>
          <cell r="C4456" t="str">
            <v>Dec</v>
          </cell>
          <cell r="D4456">
            <v>2</v>
          </cell>
          <cell r="F4456">
            <v>0</v>
          </cell>
          <cell r="G4456">
            <v>0</v>
          </cell>
          <cell r="H4456">
            <v>94</v>
          </cell>
          <cell r="I4456">
            <v>0.186</v>
          </cell>
          <cell r="J4456">
            <v>0</v>
          </cell>
          <cell r="L4456">
            <v>0</v>
          </cell>
          <cell r="M4456">
            <v>0</v>
          </cell>
          <cell r="N4456">
            <v>0</v>
          </cell>
          <cell r="P4456">
            <v>0</v>
          </cell>
        </row>
        <row r="4457">
          <cell r="A4457">
            <v>31749</v>
          </cell>
          <cell r="B4457">
            <v>1986</v>
          </cell>
          <cell r="C4457" t="str">
            <v>Dec</v>
          </cell>
          <cell r="D4457">
            <v>3</v>
          </cell>
          <cell r="F4457">
            <v>0</v>
          </cell>
          <cell r="G4457">
            <v>0</v>
          </cell>
          <cell r="H4457">
            <v>93</v>
          </cell>
          <cell r="I4457">
            <v>0.184</v>
          </cell>
          <cell r="J4457">
            <v>0</v>
          </cell>
          <cell r="L4457">
            <v>0</v>
          </cell>
          <cell r="M4457">
            <v>0</v>
          </cell>
          <cell r="N4457">
            <v>0</v>
          </cell>
          <cell r="P4457">
            <v>0</v>
          </cell>
        </row>
        <row r="4458">
          <cell r="A4458">
            <v>31750</v>
          </cell>
          <cell r="B4458">
            <v>1986</v>
          </cell>
          <cell r="C4458" t="str">
            <v>Dec</v>
          </cell>
          <cell r="D4458">
            <v>4</v>
          </cell>
          <cell r="F4458">
            <v>0</v>
          </cell>
          <cell r="G4458">
            <v>0</v>
          </cell>
          <cell r="H4458">
            <v>103</v>
          </cell>
          <cell r="I4458">
            <v>0.20399999999999999</v>
          </cell>
          <cell r="J4458">
            <v>0</v>
          </cell>
          <cell r="L4458">
            <v>0</v>
          </cell>
          <cell r="M4458">
            <v>0</v>
          </cell>
          <cell r="N4458">
            <v>0</v>
          </cell>
          <cell r="P4458">
            <v>0</v>
          </cell>
        </row>
        <row r="4459">
          <cell r="A4459">
            <v>31751</v>
          </cell>
          <cell r="B4459">
            <v>1986</v>
          </cell>
          <cell r="C4459" t="str">
            <v>Dec</v>
          </cell>
          <cell r="D4459">
            <v>5</v>
          </cell>
          <cell r="F4459">
            <v>0</v>
          </cell>
          <cell r="G4459">
            <v>0</v>
          </cell>
          <cell r="H4459">
            <v>104</v>
          </cell>
          <cell r="I4459">
            <v>0.20599999999999999</v>
          </cell>
          <cell r="J4459">
            <v>0</v>
          </cell>
          <cell r="L4459">
            <v>0</v>
          </cell>
          <cell r="M4459">
            <v>0</v>
          </cell>
          <cell r="N4459">
            <v>0</v>
          </cell>
          <cell r="P4459">
            <v>0</v>
          </cell>
        </row>
        <row r="4460">
          <cell r="A4460">
            <v>31752</v>
          </cell>
          <cell r="B4460">
            <v>1986</v>
          </cell>
          <cell r="C4460" t="str">
            <v>Dec</v>
          </cell>
          <cell r="D4460">
            <v>6</v>
          </cell>
          <cell r="F4460">
            <v>0</v>
          </cell>
          <cell r="G4460">
            <v>0</v>
          </cell>
          <cell r="H4460">
            <v>103</v>
          </cell>
          <cell r="I4460">
            <v>0.20399999999999999</v>
          </cell>
          <cell r="J4460">
            <v>0</v>
          </cell>
          <cell r="L4460">
            <v>0</v>
          </cell>
          <cell r="M4460">
            <v>0</v>
          </cell>
          <cell r="N4460">
            <v>0</v>
          </cell>
          <cell r="P4460">
            <v>0</v>
          </cell>
        </row>
        <row r="4461">
          <cell r="A4461">
            <v>31753</v>
          </cell>
          <cell r="B4461">
            <v>1986</v>
          </cell>
          <cell r="C4461" t="str">
            <v>Dec</v>
          </cell>
          <cell r="D4461">
            <v>7</v>
          </cell>
          <cell r="F4461">
            <v>0</v>
          </cell>
          <cell r="G4461">
            <v>0</v>
          </cell>
          <cell r="H4461">
            <v>102</v>
          </cell>
          <cell r="I4461">
            <v>0.20200000000000001</v>
          </cell>
          <cell r="J4461">
            <v>0</v>
          </cell>
          <cell r="L4461">
            <v>0</v>
          </cell>
          <cell r="M4461">
            <v>0</v>
          </cell>
          <cell r="N4461">
            <v>0</v>
          </cell>
          <cell r="P4461">
            <v>0</v>
          </cell>
        </row>
        <row r="4462">
          <cell r="A4462">
            <v>31754</v>
          </cell>
          <cell r="B4462">
            <v>1986</v>
          </cell>
          <cell r="C4462" t="str">
            <v>Dec</v>
          </cell>
          <cell r="D4462">
            <v>8</v>
          </cell>
          <cell r="F4462">
            <v>0</v>
          </cell>
          <cell r="G4462">
            <v>0</v>
          </cell>
          <cell r="H4462">
            <v>102</v>
          </cell>
          <cell r="I4462">
            <v>0.20200000000000001</v>
          </cell>
          <cell r="J4462">
            <v>0</v>
          </cell>
          <cell r="L4462">
            <v>0</v>
          </cell>
          <cell r="M4462">
            <v>0</v>
          </cell>
          <cell r="N4462">
            <v>0</v>
          </cell>
          <cell r="P4462">
            <v>0</v>
          </cell>
        </row>
        <row r="4463">
          <cell r="A4463">
            <v>31755</v>
          </cell>
          <cell r="B4463">
            <v>1986</v>
          </cell>
          <cell r="C4463" t="str">
            <v>Dec</v>
          </cell>
          <cell r="D4463">
            <v>9</v>
          </cell>
          <cell r="F4463">
            <v>0</v>
          </cell>
          <cell r="G4463">
            <v>0</v>
          </cell>
          <cell r="H4463">
            <v>102</v>
          </cell>
          <cell r="I4463">
            <v>0.20200000000000001</v>
          </cell>
          <cell r="J4463">
            <v>0</v>
          </cell>
          <cell r="L4463">
            <v>0</v>
          </cell>
          <cell r="M4463">
            <v>0</v>
          </cell>
          <cell r="N4463">
            <v>0</v>
          </cell>
          <cell r="P4463">
            <v>0</v>
          </cell>
        </row>
        <row r="4464">
          <cell r="A4464">
            <v>31756</v>
          </cell>
          <cell r="B4464">
            <v>1986</v>
          </cell>
          <cell r="C4464" t="str">
            <v>Dec</v>
          </cell>
          <cell r="D4464">
            <v>10</v>
          </cell>
          <cell r="F4464">
            <v>0</v>
          </cell>
          <cell r="G4464">
            <v>0</v>
          </cell>
          <cell r="H4464">
            <v>90</v>
          </cell>
          <cell r="I4464">
            <v>0.17899999999999999</v>
          </cell>
          <cell r="J4464">
            <v>0</v>
          </cell>
          <cell r="L4464">
            <v>0</v>
          </cell>
          <cell r="M4464">
            <v>0</v>
          </cell>
          <cell r="N4464">
            <v>0</v>
          </cell>
          <cell r="P4464">
            <v>0</v>
          </cell>
        </row>
        <row r="4465">
          <cell r="A4465">
            <v>31757</v>
          </cell>
          <cell r="B4465">
            <v>1986</v>
          </cell>
          <cell r="C4465" t="str">
            <v>Dec</v>
          </cell>
          <cell r="D4465">
            <v>11</v>
          </cell>
          <cell r="F4465">
            <v>0</v>
          </cell>
          <cell r="G4465">
            <v>0</v>
          </cell>
          <cell r="H4465">
            <v>93</v>
          </cell>
          <cell r="I4465">
            <v>0.184</v>
          </cell>
          <cell r="J4465">
            <v>0</v>
          </cell>
          <cell r="L4465">
            <v>0</v>
          </cell>
          <cell r="M4465">
            <v>0</v>
          </cell>
          <cell r="N4465">
            <v>0</v>
          </cell>
          <cell r="P4465">
            <v>0</v>
          </cell>
        </row>
        <row r="4466">
          <cell r="A4466">
            <v>31758</v>
          </cell>
          <cell r="B4466">
            <v>1986</v>
          </cell>
          <cell r="C4466" t="str">
            <v>Dec</v>
          </cell>
          <cell r="D4466">
            <v>12</v>
          </cell>
          <cell r="F4466">
            <v>0</v>
          </cell>
          <cell r="G4466">
            <v>0</v>
          </cell>
          <cell r="H4466">
            <v>83</v>
          </cell>
          <cell r="I4466">
            <v>0.16500000000000001</v>
          </cell>
          <cell r="J4466">
            <v>0</v>
          </cell>
          <cell r="L4466">
            <v>0</v>
          </cell>
          <cell r="M4466">
            <v>0</v>
          </cell>
          <cell r="N4466">
            <v>0</v>
          </cell>
          <cell r="P4466">
            <v>0</v>
          </cell>
        </row>
        <row r="4467">
          <cell r="A4467">
            <v>31759</v>
          </cell>
          <cell r="B4467">
            <v>1986</v>
          </cell>
          <cell r="C4467" t="str">
            <v>Dec</v>
          </cell>
          <cell r="D4467">
            <v>13</v>
          </cell>
          <cell r="F4467">
            <v>0</v>
          </cell>
          <cell r="G4467">
            <v>0</v>
          </cell>
          <cell r="H4467">
            <v>81</v>
          </cell>
          <cell r="I4467">
            <v>0.161</v>
          </cell>
          <cell r="J4467">
            <v>0</v>
          </cell>
          <cell r="L4467">
            <v>0</v>
          </cell>
          <cell r="M4467">
            <v>0</v>
          </cell>
          <cell r="N4467">
            <v>0</v>
          </cell>
          <cell r="P4467">
            <v>0</v>
          </cell>
        </row>
        <row r="4468">
          <cell r="A4468">
            <v>31760</v>
          </cell>
          <cell r="B4468">
            <v>1986</v>
          </cell>
          <cell r="C4468" t="str">
            <v>Dec</v>
          </cell>
          <cell r="D4468">
            <v>14</v>
          </cell>
          <cell r="F4468">
            <v>0</v>
          </cell>
          <cell r="G4468">
            <v>0</v>
          </cell>
          <cell r="H4468">
            <v>81</v>
          </cell>
          <cell r="I4468">
            <v>0.161</v>
          </cell>
          <cell r="J4468">
            <v>0</v>
          </cell>
          <cell r="L4468">
            <v>0</v>
          </cell>
          <cell r="M4468">
            <v>0</v>
          </cell>
          <cell r="N4468">
            <v>0</v>
          </cell>
          <cell r="P4468">
            <v>0</v>
          </cell>
        </row>
        <row r="4469">
          <cell r="A4469">
            <v>31761</v>
          </cell>
          <cell r="B4469">
            <v>1986</v>
          </cell>
          <cell r="C4469" t="str">
            <v>Dec</v>
          </cell>
          <cell r="D4469">
            <v>15</v>
          </cell>
          <cell r="F4469">
            <v>0</v>
          </cell>
          <cell r="G4469">
            <v>0</v>
          </cell>
          <cell r="H4469">
            <v>81</v>
          </cell>
          <cell r="I4469">
            <v>0.161</v>
          </cell>
          <cell r="J4469">
            <v>0</v>
          </cell>
          <cell r="L4469">
            <v>0</v>
          </cell>
          <cell r="M4469">
            <v>0</v>
          </cell>
          <cell r="N4469">
            <v>0</v>
          </cell>
          <cell r="P4469">
            <v>0</v>
          </cell>
        </row>
        <row r="4470">
          <cell r="A4470">
            <v>31762</v>
          </cell>
          <cell r="B4470">
            <v>1986</v>
          </cell>
          <cell r="C4470" t="str">
            <v>Dec</v>
          </cell>
          <cell r="D4470">
            <v>16</v>
          </cell>
          <cell r="F4470">
            <v>0</v>
          </cell>
          <cell r="G4470">
            <v>0</v>
          </cell>
          <cell r="H4470">
            <v>82</v>
          </cell>
          <cell r="I4470">
            <v>0.16300000000000001</v>
          </cell>
          <cell r="J4470">
            <v>0</v>
          </cell>
          <cell r="L4470">
            <v>0</v>
          </cell>
          <cell r="M4470">
            <v>0</v>
          </cell>
          <cell r="N4470">
            <v>0</v>
          </cell>
          <cell r="P4470">
            <v>0</v>
          </cell>
        </row>
        <row r="4471">
          <cell r="A4471">
            <v>31763</v>
          </cell>
          <cell r="B4471">
            <v>1986</v>
          </cell>
          <cell r="C4471" t="str">
            <v>Dec</v>
          </cell>
          <cell r="D4471">
            <v>17</v>
          </cell>
          <cell r="F4471">
            <v>0</v>
          </cell>
          <cell r="G4471">
            <v>0</v>
          </cell>
          <cell r="H4471">
            <v>90</v>
          </cell>
          <cell r="I4471">
            <v>0.17899999999999999</v>
          </cell>
          <cell r="J4471">
            <v>0</v>
          </cell>
          <cell r="L4471">
            <v>0</v>
          </cell>
          <cell r="M4471">
            <v>0</v>
          </cell>
          <cell r="N4471">
            <v>0</v>
          </cell>
          <cell r="P4471">
            <v>0</v>
          </cell>
        </row>
        <row r="4472">
          <cell r="A4472">
            <v>31764</v>
          </cell>
          <cell r="B4472">
            <v>1986</v>
          </cell>
          <cell r="C4472" t="str">
            <v>Dec</v>
          </cell>
          <cell r="D4472">
            <v>18</v>
          </cell>
          <cell r="F4472">
            <v>0</v>
          </cell>
          <cell r="G4472">
            <v>0</v>
          </cell>
          <cell r="H4472">
            <v>91</v>
          </cell>
          <cell r="I4472">
            <v>0.18</v>
          </cell>
          <cell r="J4472">
            <v>0</v>
          </cell>
          <cell r="L4472">
            <v>0</v>
          </cell>
          <cell r="M4472">
            <v>0</v>
          </cell>
          <cell r="N4472">
            <v>0</v>
          </cell>
          <cell r="P4472">
            <v>0</v>
          </cell>
        </row>
        <row r="4473">
          <cell r="A4473">
            <v>31765</v>
          </cell>
          <cell r="B4473">
            <v>1986</v>
          </cell>
          <cell r="C4473" t="str">
            <v>Dec</v>
          </cell>
          <cell r="D4473">
            <v>19</v>
          </cell>
          <cell r="F4473">
            <v>0</v>
          </cell>
          <cell r="G4473">
            <v>0</v>
          </cell>
          <cell r="H4473">
            <v>92</v>
          </cell>
          <cell r="I4473">
            <v>0.182</v>
          </cell>
          <cell r="J4473">
            <v>0</v>
          </cell>
          <cell r="L4473">
            <v>0</v>
          </cell>
          <cell r="M4473">
            <v>0</v>
          </cell>
          <cell r="N4473">
            <v>0</v>
          </cell>
          <cell r="P4473">
            <v>0</v>
          </cell>
        </row>
        <row r="4474">
          <cell r="A4474">
            <v>31766</v>
          </cell>
          <cell r="B4474">
            <v>1986</v>
          </cell>
          <cell r="C4474" t="str">
            <v>Dec</v>
          </cell>
          <cell r="D4474">
            <v>20</v>
          </cell>
          <cell r="F4474">
            <v>0</v>
          </cell>
          <cell r="G4474">
            <v>0</v>
          </cell>
          <cell r="H4474">
            <v>91</v>
          </cell>
          <cell r="I4474">
            <v>0.18</v>
          </cell>
          <cell r="J4474">
            <v>0</v>
          </cell>
          <cell r="L4474">
            <v>0</v>
          </cell>
          <cell r="M4474">
            <v>0</v>
          </cell>
          <cell r="N4474">
            <v>0</v>
          </cell>
          <cell r="P4474">
            <v>0</v>
          </cell>
        </row>
        <row r="4475">
          <cell r="A4475">
            <v>31767</v>
          </cell>
          <cell r="B4475">
            <v>1986</v>
          </cell>
          <cell r="C4475" t="str">
            <v>Dec</v>
          </cell>
          <cell r="D4475">
            <v>21</v>
          </cell>
          <cell r="F4475">
            <v>0</v>
          </cell>
          <cell r="G4475">
            <v>0</v>
          </cell>
          <cell r="H4475">
            <v>90</v>
          </cell>
          <cell r="I4475">
            <v>0.17899999999999999</v>
          </cell>
          <cell r="J4475">
            <v>0</v>
          </cell>
          <cell r="L4475">
            <v>0</v>
          </cell>
          <cell r="M4475">
            <v>0</v>
          </cell>
          <cell r="N4475">
            <v>0</v>
          </cell>
          <cell r="P4475">
            <v>0</v>
          </cell>
        </row>
        <row r="4476">
          <cell r="A4476">
            <v>31768</v>
          </cell>
          <cell r="B4476">
            <v>1986</v>
          </cell>
          <cell r="C4476" t="str">
            <v>Dec</v>
          </cell>
          <cell r="D4476">
            <v>22</v>
          </cell>
          <cell r="F4476">
            <v>0</v>
          </cell>
          <cell r="G4476">
            <v>0</v>
          </cell>
          <cell r="H4476">
            <v>90</v>
          </cell>
          <cell r="I4476">
            <v>0.17899999999999999</v>
          </cell>
          <cell r="J4476">
            <v>0</v>
          </cell>
          <cell r="L4476">
            <v>0</v>
          </cell>
          <cell r="M4476">
            <v>0</v>
          </cell>
          <cell r="N4476">
            <v>0</v>
          </cell>
          <cell r="P4476">
            <v>0</v>
          </cell>
        </row>
        <row r="4477">
          <cell r="A4477">
            <v>31769</v>
          </cell>
          <cell r="B4477">
            <v>1986</v>
          </cell>
          <cell r="C4477" t="str">
            <v>Dec</v>
          </cell>
          <cell r="D4477">
            <v>23</v>
          </cell>
          <cell r="F4477">
            <v>0</v>
          </cell>
          <cell r="G4477">
            <v>0</v>
          </cell>
          <cell r="H4477">
            <v>90</v>
          </cell>
          <cell r="I4477">
            <v>0.17899999999999999</v>
          </cell>
          <cell r="J4477">
            <v>0</v>
          </cell>
          <cell r="L4477">
            <v>0</v>
          </cell>
          <cell r="M4477">
            <v>0</v>
          </cell>
          <cell r="N4477">
            <v>0</v>
          </cell>
          <cell r="P4477">
            <v>0</v>
          </cell>
        </row>
        <row r="4478">
          <cell r="A4478">
            <v>31770</v>
          </cell>
          <cell r="B4478">
            <v>1986</v>
          </cell>
          <cell r="C4478" t="str">
            <v>Dec</v>
          </cell>
          <cell r="D4478">
            <v>24</v>
          </cell>
          <cell r="F4478">
            <v>0</v>
          </cell>
          <cell r="G4478">
            <v>0</v>
          </cell>
          <cell r="H4478">
            <v>89</v>
          </cell>
          <cell r="I4478">
            <v>0.17699999999999999</v>
          </cell>
          <cell r="J4478">
            <v>0</v>
          </cell>
          <cell r="L4478">
            <v>0</v>
          </cell>
          <cell r="M4478">
            <v>0</v>
          </cell>
          <cell r="N4478">
            <v>0</v>
          </cell>
          <cell r="P4478">
            <v>0</v>
          </cell>
        </row>
        <row r="4479">
          <cell r="A4479">
            <v>31771</v>
          </cell>
          <cell r="B4479">
            <v>1986</v>
          </cell>
          <cell r="C4479" t="str">
            <v>Dec</v>
          </cell>
          <cell r="D4479">
            <v>25</v>
          </cell>
          <cell r="F4479">
            <v>0</v>
          </cell>
          <cell r="G4479">
            <v>0</v>
          </cell>
          <cell r="H4479">
            <v>90</v>
          </cell>
          <cell r="I4479">
            <v>0.17899999999999999</v>
          </cell>
          <cell r="J4479">
            <v>0</v>
          </cell>
          <cell r="L4479">
            <v>0</v>
          </cell>
          <cell r="M4479">
            <v>0</v>
          </cell>
          <cell r="N4479">
            <v>0</v>
          </cell>
          <cell r="P4479">
            <v>0</v>
          </cell>
        </row>
        <row r="4480">
          <cell r="A4480">
            <v>31772</v>
          </cell>
          <cell r="B4480">
            <v>1986</v>
          </cell>
          <cell r="C4480" t="str">
            <v>Dec</v>
          </cell>
          <cell r="D4480">
            <v>26</v>
          </cell>
          <cell r="F4480">
            <v>0</v>
          </cell>
          <cell r="G4480">
            <v>0</v>
          </cell>
          <cell r="H4480">
            <v>90</v>
          </cell>
          <cell r="I4480">
            <v>0.17899999999999999</v>
          </cell>
          <cell r="J4480">
            <v>0</v>
          </cell>
          <cell r="L4480">
            <v>0</v>
          </cell>
          <cell r="M4480">
            <v>0</v>
          </cell>
          <cell r="N4480">
            <v>0</v>
          </cell>
          <cell r="P4480">
            <v>0</v>
          </cell>
        </row>
        <row r="4481">
          <cell r="A4481">
            <v>31773</v>
          </cell>
          <cell r="B4481">
            <v>1986</v>
          </cell>
          <cell r="C4481" t="str">
            <v>Dec</v>
          </cell>
          <cell r="D4481">
            <v>27</v>
          </cell>
          <cell r="F4481">
            <v>0</v>
          </cell>
          <cell r="G4481">
            <v>0</v>
          </cell>
          <cell r="H4481">
            <v>90</v>
          </cell>
          <cell r="I4481">
            <v>0.17899999999999999</v>
          </cell>
          <cell r="J4481">
            <v>0</v>
          </cell>
          <cell r="L4481">
            <v>0</v>
          </cell>
          <cell r="M4481">
            <v>0</v>
          </cell>
          <cell r="N4481">
            <v>0</v>
          </cell>
          <cell r="P4481">
            <v>0</v>
          </cell>
        </row>
        <row r="4482">
          <cell r="A4482">
            <v>31774</v>
          </cell>
          <cell r="B4482">
            <v>1986</v>
          </cell>
          <cell r="C4482" t="str">
            <v>Dec</v>
          </cell>
          <cell r="D4482">
            <v>28</v>
          </cell>
          <cell r="F4482">
            <v>0</v>
          </cell>
          <cell r="G4482">
            <v>0</v>
          </cell>
          <cell r="H4482">
            <v>90</v>
          </cell>
          <cell r="I4482">
            <v>0.17899999999999999</v>
          </cell>
          <cell r="J4482">
            <v>0</v>
          </cell>
          <cell r="L4482">
            <v>0</v>
          </cell>
          <cell r="M4482">
            <v>0</v>
          </cell>
          <cell r="N4482">
            <v>0</v>
          </cell>
          <cell r="P4482">
            <v>0</v>
          </cell>
        </row>
        <row r="4483">
          <cell r="A4483">
            <v>31775</v>
          </cell>
          <cell r="B4483">
            <v>1986</v>
          </cell>
          <cell r="C4483" t="str">
            <v>Dec</v>
          </cell>
          <cell r="D4483">
            <v>29</v>
          </cell>
          <cell r="F4483">
            <v>0</v>
          </cell>
          <cell r="G4483">
            <v>0</v>
          </cell>
          <cell r="H4483">
            <v>90</v>
          </cell>
          <cell r="I4483">
            <v>0.17899999999999999</v>
          </cell>
          <cell r="J4483">
            <v>0</v>
          </cell>
          <cell r="L4483">
            <v>0</v>
          </cell>
          <cell r="M4483">
            <v>0</v>
          </cell>
          <cell r="N4483">
            <v>0</v>
          </cell>
          <cell r="P4483">
            <v>0</v>
          </cell>
        </row>
        <row r="4484">
          <cell r="A4484">
            <v>31776</v>
          </cell>
          <cell r="B4484">
            <v>1986</v>
          </cell>
          <cell r="C4484" t="str">
            <v>Dec</v>
          </cell>
          <cell r="D4484">
            <v>30</v>
          </cell>
          <cell r="F4484">
            <v>0</v>
          </cell>
          <cell r="G4484">
            <v>0</v>
          </cell>
          <cell r="H4484">
            <v>95</v>
          </cell>
          <cell r="I4484">
            <v>0.188</v>
          </cell>
          <cell r="J4484">
            <v>0</v>
          </cell>
          <cell r="L4484">
            <v>0</v>
          </cell>
          <cell r="M4484">
            <v>0</v>
          </cell>
          <cell r="N4484">
            <v>0</v>
          </cell>
          <cell r="P4484">
            <v>0</v>
          </cell>
        </row>
        <row r="4485">
          <cell r="A4485">
            <v>31777</v>
          </cell>
          <cell r="B4485">
            <v>1986</v>
          </cell>
          <cell r="C4485" t="str">
            <v>Dec</v>
          </cell>
          <cell r="D4485">
            <v>31</v>
          </cell>
          <cell r="F4485">
            <v>0</v>
          </cell>
          <cell r="G4485">
            <v>0</v>
          </cell>
          <cell r="H4485">
            <v>91</v>
          </cell>
          <cell r="I4485">
            <v>0.18</v>
          </cell>
          <cell r="J4485">
            <v>0</v>
          </cell>
          <cell r="L4485">
            <v>0</v>
          </cell>
          <cell r="M4485">
            <v>0</v>
          </cell>
          <cell r="N4485">
            <v>0</v>
          </cell>
          <cell r="P4485">
            <v>0</v>
          </cell>
        </row>
        <row r="4486">
          <cell r="A4486">
            <v>31778</v>
          </cell>
          <cell r="B4486">
            <v>1987</v>
          </cell>
          <cell r="C4486" t="str">
            <v>Jan</v>
          </cell>
          <cell r="D4486">
            <v>1</v>
          </cell>
          <cell r="F4486">
            <v>0</v>
          </cell>
          <cell r="G4486">
            <v>0</v>
          </cell>
          <cell r="H4486">
            <v>98</v>
          </cell>
          <cell r="I4486">
            <v>0.19400000000000001</v>
          </cell>
          <cell r="J4486">
            <v>0</v>
          </cell>
          <cell r="L4486">
            <v>0</v>
          </cell>
          <cell r="M4486">
            <v>0</v>
          </cell>
          <cell r="N4486">
            <v>0</v>
          </cell>
          <cell r="P4486">
            <v>0</v>
          </cell>
        </row>
        <row r="4487">
          <cell r="A4487">
            <v>31779</v>
          </cell>
          <cell r="B4487">
            <v>1987</v>
          </cell>
          <cell r="C4487" t="str">
            <v>Jan</v>
          </cell>
          <cell r="D4487">
            <v>2</v>
          </cell>
          <cell r="F4487">
            <v>0</v>
          </cell>
          <cell r="G4487">
            <v>0</v>
          </cell>
          <cell r="H4487">
            <v>113</v>
          </cell>
          <cell r="I4487">
            <v>0.224</v>
          </cell>
          <cell r="J4487">
            <v>0</v>
          </cell>
          <cell r="L4487">
            <v>0</v>
          </cell>
          <cell r="M4487">
            <v>0</v>
          </cell>
          <cell r="N4487">
            <v>0</v>
          </cell>
          <cell r="P4487">
            <v>0</v>
          </cell>
        </row>
        <row r="4488">
          <cell r="A4488">
            <v>31780</v>
          </cell>
          <cell r="B4488">
            <v>1987</v>
          </cell>
          <cell r="C4488" t="str">
            <v>Jan</v>
          </cell>
          <cell r="D4488">
            <v>3</v>
          </cell>
          <cell r="F4488">
            <v>0</v>
          </cell>
          <cell r="G4488">
            <v>0</v>
          </cell>
          <cell r="H4488">
            <v>130</v>
          </cell>
          <cell r="I4488">
            <v>0.25800000000000001</v>
          </cell>
          <cell r="J4488">
            <v>0</v>
          </cell>
          <cell r="L4488">
            <v>0</v>
          </cell>
          <cell r="M4488">
            <v>0</v>
          </cell>
          <cell r="N4488">
            <v>0</v>
          </cell>
          <cell r="P4488">
            <v>0</v>
          </cell>
        </row>
        <row r="4489">
          <cell r="A4489">
            <v>31781</v>
          </cell>
          <cell r="B4489">
            <v>1987</v>
          </cell>
          <cell r="C4489" t="str">
            <v>Jan</v>
          </cell>
          <cell r="D4489">
            <v>4</v>
          </cell>
          <cell r="F4489">
            <v>0</v>
          </cell>
          <cell r="G4489">
            <v>0</v>
          </cell>
          <cell r="H4489">
            <v>144</v>
          </cell>
          <cell r="I4489">
            <v>0.28599999999999998</v>
          </cell>
          <cell r="J4489">
            <v>0</v>
          </cell>
          <cell r="L4489">
            <v>0</v>
          </cell>
          <cell r="M4489">
            <v>0</v>
          </cell>
          <cell r="N4489">
            <v>0</v>
          </cell>
          <cell r="P4489">
            <v>0</v>
          </cell>
        </row>
        <row r="4490">
          <cell r="A4490">
            <v>31782</v>
          </cell>
          <cell r="B4490">
            <v>1987</v>
          </cell>
          <cell r="C4490" t="str">
            <v>Jan</v>
          </cell>
          <cell r="D4490">
            <v>5</v>
          </cell>
          <cell r="F4490">
            <v>0</v>
          </cell>
          <cell r="G4490">
            <v>0</v>
          </cell>
          <cell r="H4490">
            <v>157</v>
          </cell>
          <cell r="I4490">
            <v>0.311</v>
          </cell>
          <cell r="J4490">
            <v>0</v>
          </cell>
          <cell r="L4490">
            <v>0</v>
          </cell>
          <cell r="M4490">
            <v>0</v>
          </cell>
          <cell r="N4490">
            <v>0</v>
          </cell>
          <cell r="P4490">
            <v>0</v>
          </cell>
        </row>
        <row r="4491">
          <cell r="A4491">
            <v>31783</v>
          </cell>
          <cell r="B4491">
            <v>1987</v>
          </cell>
          <cell r="C4491" t="str">
            <v>Jan</v>
          </cell>
          <cell r="D4491">
            <v>6</v>
          </cell>
          <cell r="F4491">
            <v>0</v>
          </cell>
          <cell r="G4491">
            <v>0</v>
          </cell>
          <cell r="H4491">
            <v>157</v>
          </cell>
          <cell r="I4491">
            <v>0.311</v>
          </cell>
          <cell r="J4491">
            <v>0</v>
          </cell>
          <cell r="L4491">
            <v>0</v>
          </cell>
          <cell r="M4491">
            <v>0</v>
          </cell>
          <cell r="N4491">
            <v>0</v>
          </cell>
          <cell r="P4491">
            <v>0</v>
          </cell>
        </row>
        <row r="4492">
          <cell r="A4492">
            <v>31784</v>
          </cell>
          <cell r="B4492">
            <v>1987</v>
          </cell>
          <cell r="C4492" t="str">
            <v>Jan</v>
          </cell>
          <cell r="D4492">
            <v>7</v>
          </cell>
          <cell r="F4492">
            <v>0</v>
          </cell>
          <cell r="G4492">
            <v>0</v>
          </cell>
          <cell r="H4492">
            <v>140</v>
          </cell>
          <cell r="I4492">
            <v>0.27800000000000002</v>
          </cell>
          <cell r="J4492">
            <v>0</v>
          </cell>
          <cell r="L4492">
            <v>0</v>
          </cell>
          <cell r="M4492">
            <v>0</v>
          </cell>
          <cell r="N4492">
            <v>0</v>
          </cell>
          <cell r="P4492">
            <v>0</v>
          </cell>
        </row>
        <row r="4493">
          <cell r="A4493">
            <v>31785</v>
          </cell>
          <cell r="B4493">
            <v>1987</v>
          </cell>
          <cell r="C4493" t="str">
            <v>Jan</v>
          </cell>
          <cell r="D4493">
            <v>8</v>
          </cell>
          <cell r="F4493">
            <v>0</v>
          </cell>
          <cell r="G4493">
            <v>0</v>
          </cell>
          <cell r="H4493">
            <v>122</v>
          </cell>
          <cell r="I4493">
            <v>0.24199999999999999</v>
          </cell>
          <cell r="J4493">
            <v>0</v>
          </cell>
          <cell r="L4493">
            <v>0</v>
          </cell>
          <cell r="M4493">
            <v>0</v>
          </cell>
          <cell r="N4493">
            <v>0</v>
          </cell>
          <cell r="P4493">
            <v>0</v>
          </cell>
        </row>
        <row r="4494">
          <cell r="A4494">
            <v>31786</v>
          </cell>
          <cell r="B4494">
            <v>1987</v>
          </cell>
          <cell r="C4494" t="str">
            <v>Jan</v>
          </cell>
          <cell r="D4494">
            <v>9</v>
          </cell>
          <cell r="F4494">
            <v>0</v>
          </cell>
          <cell r="G4494">
            <v>0</v>
          </cell>
          <cell r="H4494">
            <v>113</v>
          </cell>
          <cell r="I4494">
            <v>0.224</v>
          </cell>
          <cell r="J4494">
            <v>0</v>
          </cell>
          <cell r="L4494">
            <v>0</v>
          </cell>
          <cell r="M4494">
            <v>0</v>
          </cell>
          <cell r="N4494">
            <v>0</v>
          </cell>
          <cell r="P4494">
            <v>0</v>
          </cell>
        </row>
        <row r="4495">
          <cell r="A4495">
            <v>31787</v>
          </cell>
          <cell r="B4495">
            <v>1987</v>
          </cell>
          <cell r="C4495" t="str">
            <v>Jan</v>
          </cell>
          <cell r="D4495">
            <v>10</v>
          </cell>
          <cell r="F4495">
            <v>0</v>
          </cell>
          <cell r="G4495">
            <v>0</v>
          </cell>
          <cell r="H4495">
            <v>93</v>
          </cell>
          <cell r="I4495">
            <v>0.184</v>
          </cell>
          <cell r="J4495">
            <v>0</v>
          </cell>
          <cell r="L4495">
            <v>0</v>
          </cell>
          <cell r="M4495">
            <v>0</v>
          </cell>
          <cell r="N4495">
            <v>0</v>
          </cell>
          <cell r="P4495">
            <v>0</v>
          </cell>
        </row>
        <row r="4496">
          <cell r="A4496">
            <v>31788</v>
          </cell>
          <cell r="B4496">
            <v>1987</v>
          </cell>
          <cell r="C4496" t="str">
            <v>Jan</v>
          </cell>
          <cell r="D4496">
            <v>11</v>
          </cell>
          <cell r="F4496">
            <v>0</v>
          </cell>
          <cell r="G4496">
            <v>0</v>
          </cell>
          <cell r="H4496">
            <v>90</v>
          </cell>
          <cell r="I4496">
            <v>0.17899999999999999</v>
          </cell>
          <cell r="J4496">
            <v>0</v>
          </cell>
          <cell r="L4496">
            <v>0</v>
          </cell>
          <cell r="M4496">
            <v>0</v>
          </cell>
          <cell r="N4496">
            <v>0</v>
          </cell>
          <cell r="P4496">
            <v>0</v>
          </cell>
        </row>
        <row r="4497">
          <cell r="A4497">
            <v>31789</v>
          </cell>
          <cell r="B4497">
            <v>1987</v>
          </cell>
          <cell r="C4497" t="str">
            <v>Jan</v>
          </cell>
          <cell r="D4497">
            <v>12</v>
          </cell>
          <cell r="F4497">
            <v>0</v>
          </cell>
          <cell r="G4497">
            <v>0</v>
          </cell>
          <cell r="H4497">
            <v>90</v>
          </cell>
          <cell r="I4497">
            <v>0.17899999999999999</v>
          </cell>
          <cell r="J4497">
            <v>0</v>
          </cell>
          <cell r="L4497">
            <v>0</v>
          </cell>
          <cell r="M4497">
            <v>0</v>
          </cell>
          <cell r="N4497">
            <v>0</v>
          </cell>
          <cell r="P4497">
            <v>0</v>
          </cell>
        </row>
        <row r="4498">
          <cell r="A4498">
            <v>31790</v>
          </cell>
          <cell r="B4498">
            <v>1987</v>
          </cell>
          <cell r="C4498" t="str">
            <v>Jan</v>
          </cell>
          <cell r="D4498">
            <v>13</v>
          </cell>
          <cell r="F4498">
            <v>0</v>
          </cell>
          <cell r="G4498">
            <v>0</v>
          </cell>
          <cell r="H4498">
            <v>91</v>
          </cell>
          <cell r="I4498">
            <v>0.18</v>
          </cell>
          <cell r="J4498">
            <v>0</v>
          </cell>
          <cell r="L4498">
            <v>0</v>
          </cell>
          <cell r="M4498">
            <v>0</v>
          </cell>
          <cell r="N4498">
            <v>0</v>
          </cell>
          <cell r="P4498">
            <v>0</v>
          </cell>
        </row>
        <row r="4499">
          <cell r="A4499">
            <v>31791</v>
          </cell>
          <cell r="B4499">
            <v>1987</v>
          </cell>
          <cell r="C4499" t="str">
            <v>Jan</v>
          </cell>
          <cell r="D4499">
            <v>14</v>
          </cell>
          <cell r="F4499">
            <v>0</v>
          </cell>
          <cell r="G4499">
            <v>0</v>
          </cell>
          <cell r="H4499">
            <v>92</v>
          </cell>
          <cell r="I4499">
            <v>0.182</v>
          </cell>
          <cell r="J4499">
            <v>0</v>
          </cell>
          <cell r="L4499">
            <v>0</v>
          </cell>
          <cell r="M4499">
            <v>0</v>
          </cell>
          <cell r="N4499">
            <v>0</v>
          </cell>
          <cell r="P4499">
            <v>0</v>
          </cell>
        </row>
        <row r="4500">
          <cell r="A4500">
            <v>31792</v>
          </cell>
          <cell r="B4500">
            <v>1987</v>
          </cell>
          <cell r="C4500" t="str">
            <v>Jan</v>
          </cell>
          <cell r="D4500">
            <v>15</v>
          </cell>
          <cell r="F4500">
            <v>0</v>
          </cell>
          <cell r="G4500">
            <v>0</v>
          </cell>
          <cell r="H4500">
            <v>90</v>
          </cell>
          <cell r="I4500">
            <v>0.17899999999999999</v>
          </cell>
          <cell r="J4500">
            <v>0</v>
          </cell>
          <cell r="L4500">
            <v>0</v>
          </cell>
          <cell r="M4500">
            <v>0</v>
          </cell>
          <cell r="N4500">
            <v>0</v>
          </cell>
          <cell r="P4500">
            <v>0</v>
          </cell>
        </row>
        <row r="4501">
          <cell r="A4501">
            <v>31793</v>
          </cell>
          <cell r="B4501">
            <v>1987</v>
          </cell>
          <cell r="C4501" t="str">
            <v>Jan</v>
          </cell>
          <cell r="D4501">
            <v>16</v>
          </cell>
          <cell r="F4501">
            <v>0</v>
          </cell>
          <cell r="G4501">
            <v>0</v>
          </cell>
          <cell r="H4501">
            <v>90</v>
          </cell>
          <cell r="I4501">
            <v>0.17899999999999999</v>
          </cell>
          <cell r="J4501">
            <v>0</v>
          </cell>
          <cell r="L4501">
            <v>0</v>
          </cell>
          <cell r="M4501">
            <v>0</v>
          </cell>
          <cell r="N4501">
            <v>0</v>
          </cell>
          <cell r="P4501">
            <v>0</v>
          </cell>
        </row>
        <row r="4502">
          <cell r="A4502">
            <v>31794</v>
          </cell>
          <cell r="B4502">
            <v>1987</v>
          </cell>
          <cell r="C4502" t="str">
            <v>Jan</v>
          </cell>
          <cell r="D4502">
            <v>17</v>
          </cell>
          <cell r="F4502">
            <v>0</v>
          </cell>
          <cell r="G4502">
            <v>0</v>
          </cell>
          <cell r="H4502">
            <v>89</v>
          </cell>
          <cell r="I4502">
            <v>0.17699999999999999</v>
          </cell>
          <cell r="J4502">
            <v>0</v>
          </cell>
          <cell r="L4502">
            <v>0</v>
          </cell>
          <cell r="M4502">
            <v>0</v>
          </cell>
          <cell r="N4502">
            <v>0</v>
          </cell>
          <cell r="P4502">
            <v>0</v>
          </cell>
        </row>
        <row r="4503">
          <cell r="A4503">
            <v>31795</v>
          </cell>
          <cell r="B4503">
            <v>1987</v>
          </cell>
          <cell r="C4503" t="str">
            <v>Jan</v>
          </cell>
          <cell r="D4503">
            <v>18</v>
          </cell>
          <cell r="F4503">
            <v>0</v>
          </cell>
          <cell r="G4503">
            <v>0</v>
          </cell>
          <cell r="H4503">
            <v>87</v>
          </cell>
          <cell r="I4503">
            <v>0.17299999999999999</v>
          </cell>
          <cell r="J4503">
            <v>0</v>
          </cell>
          <cell r="L4503">
            <v>0</v>
          </cell>
          <cell r="M4503">
            <v>0</v>
          </cell>
          <cell r="N4503">
            <v>0</v>
          </cell>
          <cell r="P4503">
            <v>0</v>
          </cell>
        </row>
        <row r="4504">
          <cell r="A4504">
            <v>31796</v>
          </cell>
          <cell r="B4504">
            <v>1987</v>
          </cell>
          <cell r="C4504" t="str">
            <v>Jan</v>
          </cell>
          <cell r="D4504">
            <v>19</v>
          </cell>
          <cell r="F4504">
            <v>0</v>
          </cell>
          <cell r="G4504">
            <v>0</v>
          </cell>
          <cell r="H4504">
            <v>89</v>
          </cell>
          <cell r="I4504">
            <v>0.17699999999999999</v>
          </cell>
          <cell r="J4504">
            <v>0</v>
          </cell>
          <cell r="L4504">
            <v>0</v>
          </cell>
          <cell r="M4504">
            <v>0</v>
          </cell>
          <cell r="N4504">
            <v>0</v>
          </cell>
          <cell r="P4504">
            <v>0</v>
          </cell>
        </row>
        <row r="4505">
          <cell r="A4505">
            <v>31797</v>
          </cell>
          <cell r="B4505">
            <v>1987</v>
          </cell>
          <cell r="C4505" t="str">
            <v>Jan</v>
          </cell>
          <cell r="D4505">
            <v>20</v>
          </cell>
          <cell r="F4505">
            <v>0</v>
          </cell>
          <cell r="G4505">
            <v>0</v>
          </cell>
          <cell r="H4505">
            <v>87</v>
          </cell>
          <cell r="I4505">
            <v>0.17299999999999999</v>
          </cell>
          <cell r="J4505">
            <v>0</v>
          </cell>
          <cell r="L4505">
            <v>0</v>
          </cell>
          <cell r="M4505">
            <v>0</v>
          </cell>
          <cell r="N4505">
            <v>0</v>
          </cell>
          <cell r="P4505">
            <v>0</v>
          </cell>
        </row>
        <row r="4506">
          <cell r="A4506">
            <v>31798</v>
          </cell>
          <cell r="B4506">
            <v>1987</v>
          </cell>
          <cell r="C4506" t="str">
            <v>Jan</v>
          </cell>
          <cell r="D4506">
            <v>21</v>
          </cell>
          <cell r="F4506">
            <v>0</v>
          </cell>
          <cell r="G4506">
            <v>0</v>
          </cell>
          <cell r="H4506">
            <v>89</v>
          </cell>
          <cell r="I4506">
            <v>0.17699999999999999</v>
          </cell>
          <cell r="J4506">
            <v>0</v>
          </cell>
          <cell r="L4506">
            <v>0</v>
          </cell>
          <cell r="M4506">
            <v>0</v>
          </cell>
          <cell r="N4506">
            <v>0</v>
          </cell>
          <cell r="P4506">
            <v>0</v>
          </cell>
        </row>
        <row r="4507">
          <cell r="A4507">
            <v>31799</v>
          </cell>
          <cell r="B4507">
            <v>1987</v>
          </cell>
          <cell r="C4507" t="str">
            <v>Jan</v>
          </cell>
          <cell r="D4507">
            <v>22</v>
          </cell>
          <cell r="F4507">
            <v>0</v>
          </cell>
          <cell r="G4507">
            <v>0</v>
          </cell>
          <cell r="H4507">
            <v>90</v>
          </cell>
          <cell r="I4507">
            <v>0.17899999999999999</v>
          </cell>
          <cell r="J4507">
            <v>0</v>
          </cell>
          <cell r="L4507">
            <v>0</v>
          </cell>
          <cell r="M4507">
            <v>0</v>
          </cell>
          <cell r="N4507">
            <v>0</v>
          </cell>
          <cell r="P4507">
            <v>0</v>
          </cell>
        </row>
        <row r="4508">
          <cell r="A4508">
            <v>31800</v>
          </cell>
          <cell r="B4508">
            <v>1987</v>
          </cell>
          <cell r="C4508" t="str">
            <v>Jan</v>
          </cell>
          <cell r="D4508">
            <v>23</v>
          </cell>
          <cell r="F4508">
            <v>0</v>
          </cell>
          <cell r="G4508">
            <v>0</v>
          </cell>
          <cell r="H4508">
            <v>91</v>
          </cell>
          <cell r="I4508">
            <v>0.18</v>
          </cell>
          <cell r="J4508">
            <v>0</v>
          </cell>
          <cell r="L4508">
            <v>0</v>
          </cell>
          <cell r="M4508">
            <v>0</v>
          </cell>
          <cell r="N4508">
            <v>0</v>
          </cell>
          <cell r="P4508">
            <v>0</v>
          </cell>
        </row>
        <row r="4509">
          <cell r="A4509">
            <v>31801</v>
          </cell>
          <cell r="B4509">
            <v>1987</v>
          </cell>
          <cell r="C4509" t="str">
            <v>Jan</v>
          </cell>
          <cell r="D4509">
            <v>24</v>
          </cell>
          <cell r="F4509">
            <v>0</v>
          </cell>
          <cell r="G4509">
            <v>0</v>
          </cell>
          <cell r="H4509">
            <v>89</v>
          </cell>
          <cell r="I4509">
            <v>0.17699999999999999</v>
          </cell>
          <cell r="J4509">
            <v>0</v>
          </cell>
          <cell r="L4509">
            <v>0</v>
          </cell>
          <cell r="M4509">
            <v>0</v>
          </cell>
          <cell r="N4509">
            <v>0</v>
          </cell>
          <cell r="P4509">
            <v>0</v>
          </cell>
        </row>
        <row r="4510">
          <cell r="A4510">
            <v>31802</v>
          </cell>
          <cell r="B4510">
            <v>1987</v>
          </cell>
          <cell r="C4510" t="str">
            <v>Jan</v>
          </cell>
          <cell r="D4510">
            <v>25</v>
          </cell>
          <cell r="F4510">
            <v>0</v>
          </cell>
          <cell r="G4510">
            <v>0</v>
          </cell>
          <cell r="H4510">
            <v>87</v>
          </cell>
          <cell r="I4510">
            <v>0.17299999999999999</v>
          </cell>
          <cell r="J4510">
            <v>0</v>
          </cell>
          <cell r="L4510">
            <v>0</v>
          </cell>
          <cell r="M4510">
            <v>0</v>
          </cell>
          <cell r="N4510">
            <v>0</v>
          </cell>
          <cell r="P4510">
            <v>0</v>
          </cell>
        </row>
        <row r="4511">
          <cell r="A4511">
            <v>31803</v>
          </cell>
          <cell r="B4511">
            <v>1987</v>
          </cell>
          <cell r="C4511" t="str">
            <v>Jan</v>
          </cell>
          <cell r="D4511">
            <v>26</v>
          </cell>
          <cell r="F4511">
            <v>0</v>
          </cell>
          <cell r="G4511">
            <v>0</v>
          </cell>
          <cell r="H4511">
            <v>91</v>
          </cell>
          <cell r="I4511">
            <v>0.18</v>
          </cell>
          <cell r="J4511">
            <v>0</v>
          </cell>
          <cell r="L4511">
            <v>0</v>
          </cell>
          <cell r="M4511">
            <v>0</v>
          </cell>
          <cell r="N4511">
            <v>0</v>
          </cell>
          <cell r="P4511">
            <v>0</v>
          </cell>
        </row>
        <row r="4512">
          <cell r="A4512">
            <v>31804</v>
          </cell>
          <cell r="B4512">
            <v>1987</v>
          </cell>
          <cell r="C4512" t="str">
            <v>Jan</v>
          </cell>
          <cell r="D4512">
            <v>27</v>
          </cell>
          <cell r="F4512">
            <v>0</v>
          </cell>
          <cell r="G4512">
            <v>0</v>
          </cell>
          <cell r="H4512">
            <v>114</v>
          </cell>
          <cell r="I4512">
            <v>0.22600000000000001</v>
          </cell>
          <cell r="J4512">
            <v>0</v>
          </cell>
          <cell r="L4512">
            <v>0</v>
          </cell>
          <cell r="M4512">
            <v>0</v>
          </cell>
          <cell r="N4512">
            <v>0</v>
          </cell>
          <cell r="P4512">
            <v>0</v>
          </cell>
        </row>
        <row r="4513">
          <cell r="A4513">
            <v>31805</v>
          </cell>
          <cell r="B4513">
            <v>1987</v>
          </cell>
          <cell r="C4513" t="str">
            <v>Jan</v>
          </cell>
          <cell r="D4513">
            <v>28</v>
          </cell>
          <cell r="F4513">
            <v>0</v>
          </cell>
          <cell r="G4513">
            <v>0</v>
          </cell>
          <cell r="H4513">
            <v>141</v>
          </cell>
          <cell r="I4513">
            <v>0.28000000000000003</v>
          </cell>
          <cell r="J4513">
            <v>0</v>
          </cell>
          <cell r="L4513">
            <v>0</v>
          </cell>
          <cell r="M4513">
            <v>0</v>
          </cell>
          <cell r="N4513">
            <v>0</v>
          </cell>
          <cell r="P4513">
            <v>0</v>
          </cell>
        </row>
        <row r="4514">
          <cell r="A4514">
            <v>31806</v>
          </cell>
          <cell r="B4514">
            <v>1987</v>
          </cell>
          <cell r="C4514" t="str">
            <v>Jan</v>
          </cell>
          <cell r="D4514">
            <v>29</v>
          </cell>
          <cell r="F4514">
            <v>0</v>
          </cell>
          <cell r="G4514">
            <v>0</v>
          </cell>
          <cell r="H4514">
            <v>147</v>
          </cell>
          <cell r="I4514">
            <v>0.29199999999999998</v>
          </cell>
          <cell r="J4514">
            <v>0</v>
          </cell>
          <cell r="L4514">
            <v>0</v>
          </cell>
          <cell r="M4514">
            <v>0</v>
          </cell>
          <cell r="N4514">
            <v>0</v>
          </cell>
          <cell r="P4514">
            <v>0</v>
          </cell>
        </row>
        <row r="4515">
          <cell r="A4515">
            <v>31807</v>
          </cell>
          <cell r="B4515">
            <v>1987</v>
          </cell>
          <cell r="C4515" t="str">
            <v>Jan</v>
          </cell>
          <cell r="D4515">
            <v>30</v>
          </cell>
          <cell r="F4515">
            <v>0</v>
          </cell>
          <cell r="G4515">
            <v>0</v>
          </cell>
          <cell r="H4515">
            <v>140</v>
          </cell>
          <cell r="I4515">
            <v>0.27800000000000002</v>
          </cell>
          <cell r="J4515">
            <v>0</v>
          </cell>
          <cell r="L4515">
            <v>0</v>
          </cell>
          <cell r="M4515">
            <v>0</v>
          </cell>
          <cell r="N4515">
            <v>0</v>
          </cell>
          <cell r="P4515">
            <v>0</v>
          </cell>
        </row>
        <row r="4516">
          <cell r="A4516">
            <v>31808</v>
          </cell>
          <cell r="B4516">
            <v>1987</v>
          </cell>
          <cell r="C4516" t="str">
            <v>Jan</v>
          </cell>
          <cell r="D4516">
            <v>31</v>
          </cell>
          <cell r="F4516">
            <v>0</v>
          </cell>
          <cell r="G4516">
            <v>0</v>
          </cell>
          <cell r="H4516">
            <v>132</v>
          </cell>
          <cell r="I4516">
            <v>0.26200000000000001</v>
          </cell>
          <cell r="J4516">
            <v>0</v>
          </cell>
          <cell r="L4516">
            <v>0</v>
          </cell>
          <cell r="M4516">
            <v>0</v>
          </cell>
          <cell r="N4516">
            <v>0</v>
          </cell>
          <cell r="P4516">
            <v>0</v>
          </cell>
        </row>
        <row r="4517">
          <cell r="A4517">
            <v>31809</v>
          </cell>
          <cell r="B4517">
            <v>1987</v>
          </cell>
          <cell r="C4517" t="str">
            <v>Feb</v>
          </cell>
          <cell r="D4517">
            <v>1</v>
          </cell>
          <cell r="F4517">
            <v>0</v>
          </cell>
          <cell r="G4517">
            <v>0</v>
          </cell>
          <cell r="H4517">
            <v>122</v>
          </cell>
          <cell r="I4517">
            <v>0.24199999999999999</v>
          </cell>
          <cell r="J4517">
            <v>0</v>
          </cell>
          <cell r="L4517">
            <v>0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</row>
        <row r="4518">
          <cell r="A4518">
            <v>31810</v>
          </cell>
          <cell r="B4518">
            <v>1987</v>
          </cell>
          <cell r="C4518" t="str">
            <v>Feb</v>
          </cell>
          <cell r="D4518">
            <v>2</v>
          </cell>
          <cell r="F4518">
            <v>0</v>
          </cell>
          <cell r="G4518">
            <v>0</v>
          </cell>
          <cell r="H4518">
            <v>131</v>
          </cell>
          <cell r="I4518">
            <v>0.26</v>
          </cell>
          <cell r="J4518">
            <v>0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</row>
        <row r="4519">
          <cell r="A4519">
            <v>31811</v>
          </cell>
          <cell r="B4519">
            <v>1987</v>
          </cell>
          <cell r="C4519" t="str">
            <v>Feb</v>
          </cell>
          <cell r="D4519">
            <v>3</v>
          </cell>
          <cell r="F4519">
            <v>0</v>
          </cell>
          <cell r="G4519">
            <v>0</v>
          </cell>
          <cell r="H4519">
            <v>153</v>
          </cell>
          <cell r="I4519">
            <v>0.30299999999999999</v>
          </cell>
          <cell r="J4519">
            <v>0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</row>
        <row r="4520">
          <cell r="A4520">
            <v>31812</v>
          </cell>
          <cell r="B4520">
            <v>1987</v>
          </cell>
          <cell r="C4520" t="str">
            <v>Feb</v>
          </cell>
          <cell r="D4520">
            <v>4</v>
          </cell>
          <cell r="F4520">
            <v>0</v>
          </cell>
          <cell r="G4520">
            <v>0</v>
          </cell>
          <cell r="H4520">
            <v>197</v>
          </cell>
          <cell r="I4520">
            <v>0.39100000000000001</v>
          </cell>
          <cell r="J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</row>
        <row r="4521">
          <cell r="A4521">
            <v>31813</v>
          </cell>
          <cell r="B4521">
            <v>1987</v>
          </cell>
          <cell r="C4521" t="str">
            <v>Feb</v>
          </cell>
          <cell r="D4521">
            <v>5</v>
          </cell>
          <cell r="F4521">
            <v>0</v>
          </cell>
          <cell r="G4521">
            <v>0</v>
          </cell>
          <cell r="H4521">
            <v>199</v>
          </cell>
          <cell r="I4521">
            <v>0.39500000000000002</v>
          </cell>
          <cell r="J4521">
            <v>0</v>
          </cell>
          <cell r="L4521">
            <v>0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</row>
        <row r="4522">
          <cell r="A4522">
            <v>31814</v>
          </cell>
          <cell r="B4522">
            <v>1987</v>
          </cell>
          <cell r="C4522" t="str">
            <v>Feb</v>
          </cell>
          <cell r="D4522">
            <v>6</v>
          </cell>
          <cell r="F4522">
            <v>0</v>
          </cell>
          <cell r="G4522">
            <v>0</v>
          </cell>
          <cell r="H4522">
            <v>131</v>
          </cell>
          <cell r="I4522">
            <v>0.26</v>
          </cell>
          <cell r="J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</row>
        <row r="4523">
          <cell r="A4523">
            <v>31815</v>
          </cell>
          <cell r="B4523">
            <v>1987</v>
          </cell>
          <cell r="C4523" t="str">
            <v>Feb</v>
          </cell>
          <cell r="D4523">
            <v>7</v>
          </cell>
          <cell r="F4523">
            <v>0</v>
          </cell>
          <cell r="G4523">
            <v>0</v>
          </cell>
          <cell r="H4523">
            <v>130</v>
          </cell>
          <cell r="I4523">
            <v>0.25800000000000001</v>
          </cell>
          <cell r="J4523">
            <v>0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</row>
        <row r="4524">
          <cell r="A4524">
            <v>31816</v>
          </cell>
          <cell r="B4524">
            <v>1987</v>
          </cell>
          <cell r="C4524" t="str">
            <v>Feb</v>
          </cell>
          <cell r="D4524">
            <v>8</v>
          </cell>
          <cell r="F4524">
            <v>0</v>
          </cell>
          <cell r="G4524">
            <v>0</v>
          </cell>
          <cell r="H4524">
            <v>124</v>
          </cell>
          <cell r="I4524">
            <v>0.246</v>
          </cell>
          <cell r="J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</row>
        <row r="4525">
          <cell r="A4525">
            <v>31817</v>
          </cell>
          <cell r="B4525">
            <v>1987</v>
          </cell>
          <cell r="C4525" t="str">
            <v>Feb</v>
          </cell>
          <cell r="D4525">
            <v>9</v>
          </cell>
          <cell r="F4525">
            <v>0</v>
          </cell>
          <cell r="G4525">
            <v>0</v>
          </cell>
          <cell r="H4525">
            <v>125</v>
          </cell>
          <cell r="I4525">
            <v>0.248</v>
          </cell>
          <cell r="J4525">
            <v>0</v>
          </cell>
          <cell r="L4525">
            <v>0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</row>
        <row r="4526">
          <cell r="A4526">
            <v>31818</v>
          </cell>
          <cell r="B4526">
            <v>1987</v>
          </cell>
          <cell r="C4526" t="str">
            <v>Feb</v>
          </cell>
          <cell r="D4526">
            <v>10</v>
          </cell>
          <cell r="F4526">
            <v>0</v>
          </cell>
          <cell r="G4526">
            <v>0</v>
          </cell>
          <cell r="H4526">
            <v>128</v>
          </cell>
          <cell r="I4526">
            <v>0.254</v>
          </cell>
          <cell r="J4526">
            <v>0</v>
          </cell>
          <cell r="L4526">
            <v>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</row>
        <row r="4527">
          <cell r="A4527">
            <v>31819</v>
          </cell>
          <cell r="B4527">
            <v>1987</v>
          </cell>
          <cell r="C4527" t="str">
            <v>Feb</v>
          </cell>
          <cell r="D4527">
            <v>11</v>
          </cell>
          <cell r="F4527">
            <v>0</v>
          </cell>
          <cell r="G4527">
            <v>0</v>
          </cell>
          <cell r="H4527">
            <v>132</v>
          </cell>
          <cell r="I4527">
            <v>0.26200000000000001</v>
          </cell>
          <cell r="J4527">
            <v>0</v>
          </cell>
          <cell r="L4527">
            <v>0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</row>
        <row r="4528">
          <cell r="A4528">
            <v>31820</v>
          </cell>
          <cell r="B4528">
            <v>1987</v>
          </cell>
          <cell r="C4528" t="str">
            <v>Feb</v>
          </cell>
          <cell r="D4528">
            <v>12</v>
          </cell>
          <cell r="F4528">
            <v>0</v>
          </cell>
          <cell r="G4528">
            <v>0</v>
          </cell>
          <cell r="H4528">
            <v>183</v>
          </cell>
          <cell r="I4528">
            <v>0.36299999999999999</v>
          </cell>
          <cell r="J4528">
            <v>0</v>
          </cell>
          <cell r="L4528">
            <v>0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</row>
        <row r="4529">
          <cell r="A4529">
            <v>31821</v>
          </cell>
          <cell r="B4529">
            <v>1987</v>
          </cell>
          <cell r="C4529" t="str">
            <v>Feb</v>
          </cell>
          <cell r="D4529">
            <v>13</v>
          </cell>
          <cell r="F4529">
            <v>0</v>
          </cell>
          <cell r="G4529">
            <v>0</v>
          </cell>
          <cell r="H4529">
            <v>262</v>
          </cell>
          <cell r="I4529">
            <v>0.52</v>
          </cell>
          <cell r="J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</row>
        <row r="4530">
          <cell r="A4530">
            <v>31822</v>
          </cell>
          <cell r="B4530">
            <v>1987</v>
          </cell>
          <cell r="C4530" t="str">
            <v>Feb</v>
          </cell>
          <cell r="D4530">
            <v>14</v>
          </cell>
          <cell r="F4530">
            <v>0</v>
          </cell>
          <cell r="G4530">
            <v>0</v>
          </cell>
          <cell r="H4530">
            <v>349</v>
          </cell>
          <cell r="I4530">
            <v>0.69199999999999995</v>
          </cell>
          <cell r="J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</row>
        <row r="4531">
          <cell r="A4531">
            <v>31823</v>
          </cell>
          <cell r="B4531">
            <v>1987</v>
          </cell>
          <cell r="C4531" t="str">
            <v>Feb</v>
          </cell>
          <cell r="D4531">
            <v>15</v>
          </cell>
          <cell r="F4531">
            <v>0</v>
          </cell>
          <cell r="G4531">
            <v>0</v>
          </cell>
          <cell r="H4531">
            <v>432</v>
          </cell>
          <cell r="I4531">
            <v>0.85699999999999998</v>
          </cell>
          <cell r="J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</row>
        <row r="4532">
          <cell r="A4532">
            <v>31824</v>
          </cell>
          <cell r="B4532">
            <v>1987</v>
          </cell>
          <cell r="C4532" t="str">
            <v>Feb</v>
          </cell>
          <cell r="D4532">
            <v>16</v>
          </cell>
          <cell r="F4532">
            <v>0</v>
          </cell>
          <cell r="G4532">
            <v>0</v>
          </cell>
          <cell r="H4532">
            <v>323</v>
          </cell>
          <cell r="I4532">
            <v>0.64100000000000001</v>
          </cell>
          <cell r="J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</row>
        <row r="4533">
          <cell r="A4533">
            <v>31825</v>
          </cell>
          <cell r="B4533">
            <v>1987</v>
          </cell>
          <cell r="C4533" t="str">
            <v>Feb</v>
          </cell>
          <cell r="D4533">
            <v>17</v>
          </cell>
          <cell r="F4533">
            <v>0</v>
          </cell>
          <cell r="G4533">
            <v>0</v>
          </cell>
          <cell r="H4533">
            <v>230</v>
          </cell>
          <cell r="I4533">
            <v>0.45600000000000002</v>
          </cell>
          <cell r="J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</row>
        <row r="4534">
          <cell r="A4534">
            <v>31826</v>
          </cell>
          <cell r="B4534">
            <v>1987</v>
          </cell>
          <cell r="C4534" t="str">
            <v>Feb</v>
          </cell>
          <cell r="D4534">
            <v>18</v>
          </cell>
          <cell r="F4534">
            <v>0</v>
          </cell>
          <cell r="G4534">
            <v>0</v>
          </cell>
          <cell r="H4534">
            <v>134</v>
          </cell>
          <cell r="I4534">
            <v>0.26600000000000001</v>
          </cell>
          <cell r="J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</row>
        <row r="4535">
          <cell r="A4535">
            <v>31827</v>
          </cell>
          <cell r="B4535">
            <v>1987</v>
          </cell>
          <cell r="C4535" t="str">
            <v>Feb</v>
          </cell>
          <cell r="D4535">
            <v>19</v>
          </cell>
          <cell r="F4535">
            <v>0</v>
          </cell>
          <cell r="G4535">
            <v>0</v>
          </cell>
          <cell r="H4535">
            <v>125</v>
          </cell>
          <cell r="I4535">
            <v>0.248</v>
          </cell>
          <cell r="J4535">
            <v>0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</row>
        <row r="4536">
          <cell r="A4536">
            <v>31828</v>
          </cell>
          <cell r="B4536">
            <v>1987</v>
          </cell>
          <cell r="C4536" t="str">
            <v>Feb</v>
          </cell>
          <cell r="D4536">
            <v>20</v>
          </cell>
          <cell r="F4536">
            <v>0</v>
          </cell>
          <cell r="G4536">
            <v>0</v>
          </cell>
          <cell r="H4536">
            <v>134</v>
          </cell>
          <cell r="I4536">
            <v>0.26600000000000001</v>
          </cell>
          <cell r="J4536">
            <v>0</v>
          </cell>
          <cell r="L4536">
            <v>0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</row>
        <row r="4537">
          <cell r="A4537">
            <v>31829</v>
          </cell>
          <cell r="B4537">
            <v>1987</v>
          </cell>
          <cell r="C4537" t="str">
            <v>Feb</v>
          </cell>
          <cell r="D4537">
            <v>21</v>
          </cell>
          <cell r="F4537">
            <v>0</v>
          </cell>
          <cell r="G4537">
            <v>0</v>
          </cell>
          <cell r="H4537">
            <v>134</v>
          </cell>
          <cell r="I4537">
            <v>0.26600000000000001</v>
          </cell>
          <cell r="J4537">
            <v>0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</row>
        <row r="4538">
          <cell r="A4538">
            <v>31830</v>
          </cell>
          <cell r="B4538">
            <v>1987</v>
          </cell>
          <cell r="C4538" t="str">
            <v>Feb</v>
          </cell>
          <cell r="D4538">
            <v>22</v>
          </cell>
          <cell r="F4538">
            <v>0</v>
          </cell>
          <cell r="G4538">
            <v>0</v>
          </cell>
          <cell r="H4538">
            <v>133</v>
          </cell>
          <cell r="I4538">
            <v>0.26400000000000001</v>
          </cell>
          <cell r="J4538">
            <v>0</v>
          </cell>
          <cell r="L4538">
            <v>0</v>
          </cell>
          <cell r="M4538">
            <v>0</v>
          </cell>
          <cell r="N4538">
            <v>0</v>
          </cell>
          <cell r="O4538">
            <v>0</v>
          </cell>
          <cell r="P4538">
            <v>0</v>
          </cell>
        </row>
        <row r="4539">
          <cell r="A4539">
            <v>31831</v>
          </cell>
          <cell r="B4539">
            <v>1987</v>
          </cell>
          <cell r="C4539" t="str">
            <v>Feb</v>
          </cell>
          <cell r="D4539">
            <v>23</v>
          </cell>
          <cell r="F4539">
            <v>0</v>
          </cell>
          <cell r="G4539">
            <v>0</v>
          </cell>
          <cell r="H4539">
            <v>136</v>
          </cell>
          <cell r="I4539">
            <v>0.27</v>
          </cell>
          <cell r="J4539">
            <v>0</v>
          </cell>
          <cell r="L4539">
            <v>0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</row>
        <row r="4540">
          <cell r="A4540">
            <v>31832</v>
          </cell>
          <cell r="B4540">
            <v>1987</v>
          </cell>
          <cell r="C4540" t="str">
            <v>Feb</v>
          </cell>
          <cell r="D4540">
            <v>24</v>
          </cell>
          <cell r="F4540">
            <v>0</v>
          </cell>
          <cell r="G4540">
            <v>0</v>
          </cell>
          <cell r="H4540">
            <v>134</v>
          </cell>
          <cell r="I4540">
            <v>0.26600000000000001</v>
          </cell>
          <cell r="J4540">
            <v>0</v>
          </cell>
          <cell r="L4540">
            <v>0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</row>
        <row r="4541">
          <cell r="A4541">
            <v>31833</v>
          </cell>
          <cell r="B4541">
            <v>1987</v>
          </cell>
          <cell r="C4541" t="str">
            <v>Feb</v>
          </cell>
          <cell r="D4541">
            <v>25</v>
          </cell>
          <cell r="F4541">
            <v>0</v>
          </cell>
          <cell r="G4541">
            <v>0</v>
          </cell>
          <cell r="H4541">
            <v>126</v>
          </cell>
          <cell r="I4541">
            <v>0.25</v>
          </cell>
          <cell r="J4541">
            <v>0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</row>
        <row r="4542">
          <cell r="A4542">
            <v>31834</v>
          </cell>
          <cell r="B4542">
            <v>1987</v>
          </cell>
          <cell r="C4542" t="str">
            <v>Feb</v>
          </cell>
          <cell r="D4542">
            <v>26</v>
          </cell>
          <cell r="F4542">
            <v>0</v>
          </cell>
          <cell r="G4542">
            <v>0</v>
          </cell>
          <cell r="H4542">
            <v>113</v>
          </cell>
          <cell r="I4542">
            <v>0.224</v>
          </cell>
          <cell r="J4542">
            <v>0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</row>
        <row r="4543">
          <cell r="A4543">
            <v>31835</v>
          </cell>
          <cell r="B4543">
            <v>1987</v>
          </cell>
          <cell r="C4543" t="str">
            <v>Feb</v>
          </cell>
          <cell r="D4543">
            <v>27</v>
          </cell>
          <cell r="F4543">
            <v>0</v>
          </cell>
          <cell r="G4543">
            <v>0</v>
          </cell>
          <cell r="H4543">
            <v>110</v>
          </cell>
          <cell r="I4543">
            <v>0.218</v>
          </cell>
          <cell r="J4543">
            <v>0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</row>
        <row r="4544">
          <cell r="A4544">
            <v>31836</v>
          </cell>
          <cell r="B4544">
            <v>1987</v>
          </cell>
          <cell r="C4544" t="str">
            <v>Feb</v>
          </cell>
          <cell r="D4544">
            <v>28</v>
          </cell>
          <cell r="F4544">
            <v>0</v>
          </cell>
          <cell r="G4544">
            <v>0</v>
          </cell>
          <cell r="H4544">
            <v>110</v>
          </cell>
          <cell r="I4544">
            <v>0.218</v>
          </cell>
          <cell r="J4544">
            <v>0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</row>
        <row r="4545">
          <cell r="A4545">
            <v>31837</v>
          </cell>
          <cell r="B4545">
            <v>1987</v>
          </cell>
          <cell r="C4545" t="str">
            <v>Mar</v>
          </cell>
          <cell r="D4545">
            <v>1</v>
          </cell>
          <cell r="F4545">
            <v>0</v>
          </cell>
          <cell r="G4545">
            <v>0</v>
          </cell>
          <cell r="H4545">
            <v>111</v>
          </cell>
          <cell r="I4545">
            <v>0.22</v>
          </cell>
          <cell r="J4545">
            <v>0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</row>
        <row r="4546">
          <cell r="A4546">
            <v>31838</v>
          </cell>
          <cell r="B4546">
            <v>1987</v>
          </cell>
          <cell r="C4546" t="str">
            <v>Mar</v>
          </cell>
          <cell r="D4546">
            <v>2</v>
          </cell>
          <cell r="F4546">
            <v>0</v>
          </cell>
          <cell r="G4546">
            <v>0</v>
          </cell>
          <cell r="H4546">
            <v>114</v>
          </cell>
          <cell r="I4546">
            <v>0.22600000000000001</v>
          </cell>
          <cell r="J4546">
            <v>0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</row>
        <row r="4547">
          <cell r="A4547">
            <v>31839</v>
          </cell>
          <cell r="B4547">
            <v>1987</v>
          </cell>
          <cell r="C4547" t="str">
            <v>Mar</v>
          </cell>
          <cell r="D4547">
            <v>3</v>
          </cell>
          <cell r="F4547">
            <v>0</v>
          </cell>
          <cell r="G4547">
            <v>0</v>
          </cell>
          <cell r="H4547">
            <v>113</v>
          </cell>
          <cell r="I4547">
            <v>0.224</v>
          </cell>
          <cell r="J4547">
            <v>0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</row>
        <row r="4548">
          <cell r="A4548">
            <v>31840</v>
          </cell>
          <cell r="B4548">
            <v>1987</v>
          </cell>
          <cell r="C4548" t="str">
            <v>Mar</v>
          </cell>
          <cell r="D4548">
            <v>4</v>
          </cell>
          <cell r="F4548">
            <v>0</v>
          </cell>
          <cell r="G4548">
            <v>0</v>
          </cell>
          <cell r="H4548">
            <v>118</v>
          </cell>
          <cell r="I4548">
            <v>0.23400000000000001</v>
          </cell>
          <cell r="J4548">
            <v>0</v>
          </cell>
          <cell r="L4548">
            <v>0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</row>
        <row r="4549">
          <cell r="A4549">
            <v>31841</v>
          </cell>
          <cell r="B4549">
            <v>1987</v>
          </cell>
          <cell r="C4549" t="str">
            <v>Mar</v>
          </cell>
          <cell r="D4549">
            <v>5</v>
          </cell>
          <cell r="F4549">
            <v>0</v>
          </cell>
          <cell r="G4549">
            <v>0</v>
          </cell>
          <cell r="H4549">
            <v>114</v>
          </cell>
          <cell r="I4549">
            <v>0.22600000000000001</v>
          </cell>
          <cell r="J4549">
            <v>0</v>
          </cell>
          <cell r="L4549">
            <v>0</v>
          </cell>
          <cell r="M4549">
            <v>29</v>
          </cell>
          <cell r="N4549">
            <v>5.8000000000000003E-2</v>
          </cell>
          <cell r="O4549">
            <v>0</v>
          </cell>
          <cell r="P4549">
            <v>0</v>
          </cell>
        </row>
        <row r="4550">
          <cell r="A4550">
            <v>31842</v>
          </cell>
          <cell r="B4550">
            <v>1987</v>
          </cell>
          <cell r="C4550" t="str">
            <v>Mar</v>
          </cell>
          <cell r="D4550">
            <v>6</v>
          </cell>
          <cell r="F4550">
            <v>0</v>
          </cell>
          <cell r="G4550">
            <v>0</v>
          </cell>
          <cell r="H4550">
            <v>112</v>
          </cell>
          <cell r="I4550">
            <v>0.222</v>
          </cell>
          <cell r="J4550">
            <v>0</v>
          </cell>
          <cell r="L4550">
            <v>0</v>
          </cell>
          <cell r="M4550">
            <v>50</v>
          </cell>
          <cell r="N4550">
            <v>9.9000000000000005E-2</v>
          </cell>
          <cell r="O4550">
            <v>0</v>
          </cell>
          <cell r="P4550">
            <v>0</v>
          </cell>
        </row>
        <row r="4551">
          <cell r="A4551">
            <v>31843</v>
          </cell>
          <cell r="B4551">
            <v>1987</v>
          </cell>
          <cell r="C4551" t="str">
            <v>Mar</v>
          </cell>
          <cell r="D4551">
            <v>7</v>
          </cell>
          <cell r="F4551">
            <v>0</v>
          </cell>
          <cell r="G4551">
            <v>0</v>
          </cell>
          <cell r="H4551">
            <v>112</v>
          </cell>
          <cell r="I4551">
            <v>0.222</v>
          </cell>
          <cell r="J4551">
            <v>0</v>
          </cell>
          <cell r="L4551">
            <v>0</v>
          </cell>
          <cell r="M4551">
            <v>50</v>
          </cell>
          <cell r="N4551">
            <v>9.9000000000000005E-2</v>
          </cell>
          <cell r="O4551">
            <v>0</v>
          </cell>
          <cell r="P4551">
            <v>0</v>
          </cell>
        </row>
        <row r="4552">
          <cell r="A4552">
            <v>31844</v>
          </cell>
          <cell r="B4552">
            <v>1987</v>
          </cell>
          <cell r="C4552" t="str">
            <v>Mar</v>
          </cell>
          <cell r="D4552">
            <v>8</v>
          </cell>
          <cell r="F4552">
            <v>0</v>
          </cell>
          <cell r="G4552">
            <v>0</v>
          </cell>
          <cell r="H4552">
            <v>114</v>
          </cell>
          <cell r="I4552">
            <v>0.22600000000000001</v>
          </cell>
          <cell r="J4552">
            <v>0</v>
          </cell>
          <cell r="L4552">
            <v>0</v>
          </cell>
          <cell r="M4552">
            <v>50</v>
          </cell>
          <cell r="N4552">
            <v>9.9000000000000005E-2</v>
          </cell>
          <cell r="O4552">
            <v>0</v>
          </cell>
          <cell r="P4552">
            <v>0</v>
          </cell>
        </row>
        <row r="4553">
          <cell r="A4553">
            <v>31845</v>
          </cell>
          <cell r="B4553">
            <v>1987</v>
          </cell>
          <cell r="C4553" t="str">
            <v>Mar</v>
          </cell>
          <cell r="D4553">
            <v>9</v>
          </cell>
          <cell r="F4553">
            <v>0</v>
          </cell>
          <cell r="G4553">
            <v>0</v>
          </cell>
          <cell r="H4553">
            <v>120</v>
          </cell>
          <cell r="I4553">
            <v>0.23799999999999999</v>
          </cell>
          <cell r="J4553">
            <v>0</v>
          </cell>
          <cell r="L4553">
            <v>0</v>
          </cell>
          <cell r="M4553">
            <v>50</v>
          </cell>
          <cell r="N4553">
            <v>9.9000000000000005E-2</v>
          </cell>
          <cell r="O4553">
            <v>0</v>
          </cell>
          <cell r="P4553">
            <v>0</v>
          </cell>
        </row>
        <row r="4554">
          <cell r="A4554">
            <v>31846</v>
          </cell>
          <cell r="B4554">
            <v>1987</v>
          </cell>
          <cell r="C4554" t="str">
            <v>Mar</v>
          </cell>
          <cell r="D4554">
            <v>10</v>
          </cell>
          <cell r="F4554">
            <v>0</v>
          </cell>
          <cell r="G4554">
            <v>0</v>
          </cell>
          <cell r="H4554">
            <v>120</v>
          </cell>
          <cell r="I4554">
            <v>0.23799999999999999</v>
          </cell>
          <cell r="J4554">
            <v>0</v>
          </cell>
          <cell r="L4554">
            <v>0</v>
          </cell>
          <cell r="M4554">
            <v>50</v>
          </cell>
          <cell r="N4554">
            <v>9.9000000000000005E-2</v>
          </cell>
          <cell r="O4554">
            <v>0</v>
          </cell>
          <cell r="P4554">
            <v>0</v>
          </cell>
        </row>
        <row r="4555">
          <cell r="A4555">
            <v>31847</v>
          </cell>
          <cell r="B4555">
            <v>1987</v>
          </cell>
          <cell r="C4555" t="str">
            <v>Mar</v>
          </cell>
          <cell r="D4555">
            <v>11</v>
          </cell>
          <cell r="F4555">
            <v>0</v>
          </cell>
          <cell r="G4555">
            <v>0</v>
          </cell>
          <cell r="H4555">
            <v>119</v>
          </cell>
          <cell r="I4555">
            <v>0.23599999999999999</v>
          </cell>
          <cell r="J4555">
            <v>0</v>
          </cell>
          <cell r="L4555">
            <v>0</v>
          </cell>
          <cell r="M4555">
            <v>50</v>
          </cell>
          <cell r="N4555">
            <v>9.9000000000000005E-2</v>
          </cell>
          <cell r="O4555">
            <v>0</v>
          </cell>
          <cell r="P4555">
            <v>0</v>
          </cell>
        </row>
        <row r="4556">
          <cell r="A4556">
            <v>31848</v>
          </cell>
          <cell r="B4556">
            <v>1987</v>
          </cell>
          <cell r="C4556" t="str">
            <v>Mar</v>
          </cell>
          <cell r="D4556">
            <v>12</v>
          </cell>
          <cell r="F4556">
            <v>0</v>
          </cell>
          <cell r="G4556">
            <v>0</v>
          </cell>
          <cell r="H4556">
            <v>119</v>
          </cell>
          <cell r="I4556">
            <v>0.23599999999999999</v>
          </cell>
          <cell r="J4556">
            <v>0</v>
          </cell>
          <cell r="L4556">
            <v>0</v>
          </cell>
          <cell r="M4556">
            <v>50</v>
          </cell>
          <cell r="N4556">
            <v>9.9000000000000005E-2</v>
          </cell>
          <cell r="O4556">
            <v>0</v>
          </cell>
          <cell r="P4556">
            <v>0</v>
          </cell>
        </row>
        <row r="4557">
          <cell r="A4557">
            <v>31849</v>
          </cell>
          <cell r="B4557">
            <v>1987</v>
          </cell>
          <cell r="C4557" t="str">
            <v>Mar</v>
          </cell>
          <cell r="D4557">
            <v>13</v>
          </cell>
          <cell r="F4557">
            <v>0</v>
          </cell>
          <cell r="G4557">
            <v>0</v>
          </cell>
          <cell r="H4557">
            <v>144</v>
          </cell>
          <cell r="I4557">
            <v>0.28599999999999998</v>
          </cell>
          <cell r="J4557">
            <v>0</v>
          </cell>
          <cell r="L4557">
            <v>0</v>
          </cell>
          <cell r="M4557">
            <v>50</v>
          </cell>
          <cell r="N4557">
            <v>9.9000000000000005E-2</v>
          </cell>
          <cell r="O4557">
            <v>0</v>
          </cell>
          <cell r="P4557">
            <v>0</v>
          </cell>
        </row>
        <row r="4558">
          <cell r="A4558">
            <v>31850</v>
          </cell>
          <cell r="B4558">
            <v>1987</v>
          </cell>
          <cell r="C4558" t="str">
            <v>Mar</v>
          </cell>
          <cell r="D4558">
            <v>14</v>
          </cell>
          <cell r="F4558">
            <v>0</v>
          </cell>
          <cell r="G4558">
            <v>0</v>
          </cell>
          <cell r="H4558">
            <v>166</v>
          </cell>
          <cell r="I4558">
            <v>0.32900000000000001</v>
          </cell>
          <cell r="J4558">
            <v>0</v>
          </cell>
          <cell r="L4558">
            <v>0</v>
          </cell>
          <cell r="M4558">
            <v>50</v>
          </cell>
          <cell r="N4558">
            <v>9.9000000000000005E-2</v>
          </cell>
          <cell r="O4558">
            <v>0</v>
          </cell>
          <cell r="P4558">
            <v>0</v>
          </cell>
        </row>
        <row r="4559">
          <cell r="A4559">
            <v>31851</v>
          </cell>
          <cell r="B4559">
            <v>1987</v>
          </cell>
          <cell r="C4559" t="str">
            <v>Mar</v>
          </cell>
          <cell r="D4559">
            <v>15</v>
          </cell>
          <cell r="F4559">
            <v>0</v>
          </cell>
          <cell r="G4559">
            <v>0</v>
          </cell>
          <cell r="H4559">
            <v>202</v>
          </cell>
          <cell r="I4559">
            <v>0.40100000000000002</v>
          </cell>
          <cell r="J4559">
            <v>0</v>
          </cell>
          <cell r="L4559">
            <v>0</v>
          </cell>
          <cell r="M4559">
            <v>38</v>
          </cell>
          <cell r="N4559">
            <v>7.4999999999999997E-2</v>
          </cell>
          <cell r="O4559">
            <v>0</v>
          </cell>
          <cell r="P4559">
            <v>0</v>
          </cell>
        </row>
        <row r="4560">
          <cell r="A4560">
            <v>31852</v>
          </cell>
          <cell r="B4560">
            <v>1987</v>
          </cell>
          <cell r="C4560" t="str">
            <v>Mar</v>
          </cell>
          <cell r="D4560">
            <v>16</v>
          </cell>
          <cell r="F4560">
            <v>0</v>
          </cell>
          <cell r="G4560">
            <v>0</v>
          </cell>
          <cell r="H4560">
            <v>235</v>
          </cell>
          <cell r="I4560">
            <v>0.46600000000000003</v>
          </cell>
          <cell r="J4560">
            <v>0</v>
          </cell>
          <cell r="L4560">
            <v>0</v>
          </cell>
          <cell r="M4560">
            <v>25</v>
          </cell>
          <cell r="N4560">
            <v>0.05</v>
          </cell>
          <cell r="O4560">
            <v>0</v>
          </cell>
          <cell r="P4560">
            <v>0</v>
          </cell>
        </row>
        <row r="4561">
          <cell r="A4561">
            <v>31853</v>
          </cell>
          <cell r="B4561">
            <v>1987</v>
          </cell>
          <cell r="C4561" t="str">
            <v>Mar</v>
          </cell>
          <cell r="D4561">
            <v>17</v>
          </cell>
          <cell r="F4561">
            <v>0</v>
          </cell>
          <cell r="G4561">
            <v>0</v>
          </cell>
          <cell r="H4561">
            <v>249</v>
          </cell>
          <cell r="I4561">
            <v>0.49399999999999999</v>
          </cell>
          <cell r="J4561">
            <v>0</v>
          </cell>
          <cell r="L4561">
            <v>0</v>
          </cell>
          <cell r="M4561">
            <v>25</v>
          </cell>
          <cell r="N4561">
            <v>0.05</v>
          </cell>
          <cell r="O4561">
            <v>0</v>
          </cell>
          <cell r="P4561">
            <v>0</v>
          </cell>
        </row>
        <row r="4562">
          <cell r="A4562">
            <v>31854</v>
          </cell>
          <cell r="B4562">
            <v>1987</v>
          </cell>
          <cell r="C4562" t="str">
            <v>Mar</v>
          </cell>
          <cell r="D4562">
            <v>18</v>
          </cell>
          <cell r="F4562">
            <v>0</v>
          </cell>
          <cell r="G4562">
            <v>0</v>
          </cell>
          <cell r="H4562">
            <v>236</v>
          </cell>
          <cell r="I4562">
            <v>0.46800000000000003</v>
          </cell>
          <cell r="J4562">
            <v>0</v>
          </cell>
          <cell r="L4562">
            <v>0</v>
          </cell>
          <cell r="M4562">
            <v>25</v>
          </cell>
          <cell r="N4562">
            <v>0.05</v>
          </cell>
          <cell r="O4562">
            <v>0</v>
          </cell>
          <cell r="P4562">
            <v>0</v>
          </cell>
        </row>
        <row r="4563">
          <cell r="A4563">
            <v>31855</v>
          </cell>
          <cell r="B4563">
            <v>1987</v>
          </cell>
          <cell r="C4563" t="str">
            <v>Mar</v>
          </cell>
          <cell r="D4563">
            <v>19</v>
          </cell>
          <cell r="F4563">
            <v>0</v>
          </cell>
          <cell r="G4563">
            <v>0</v>
          </cell>
          <cell r="H4563">
            <v>199</v>
          </cell>
          <cell r="I4563">
            <v>0.39500000000000002</v>
          </cell>
          <cell r="J4563">
            <v>0</v>
          </cell>
          <cell r="L4563">
            <v>0</v>
          </cell>
          <cell r="M4563">
            <v>25</v>
          </cell>
          <cell r="N4563">
            <v>0.05</v>
          </cell>
          <cell r="O4563">
            <v>0</v>
          </cell>
          <cell r="P4563">
            <v>0</v>
          </cell>
        </row>
        <row r="4564">
          <cell r="A4564">
            <v>31856</v>
          </cell>
          <cell r="B4564">
            <v>1987</v>
          </cell>
          <cell r="C4564" t="str">
            <v>Mar</v>
          </cell>
          <cell r="D4564">
            <v>20</v>
          </cell>
          <cell r="F4564">
            <v>0</v>
          </cell>
          <cell r="G4564">
            <v>0</v>
          </cell>
          <cell r="H4564">
            <v>193</v>
          </cell>
          <cell r="I4564">
            <v>0.38300000000000001</v>
          </cell>
          <cell r="J4564">
            <v>0</v>
          </cell>
          <cell r="L4564">
            <v>0</v>
          </cell>
          <cell r="M4564">
            <v>25</v>
          </cell>
          <cell r="N4564">
            <v>0.05</v>
          </cell>
          <cell r="O4564">
            <v>0</v>
          </cell>
          <cell r="P4564">
            <v>0</v>
          </cell>
        </row>
        <row r="4565">
          <cell r="A4565">
            <v>31857</v>
          </cell>
          <cell r="B4565">
            <v>1987</v>
          </cell>
          <cell r="C4565" t="str">
            <v>Mar</v>
          </cell>
          <cell r="D4565">
            <v>21</v>
          </cell>
          <cell r="F4565">
            <v>0</v>
          </cell>
          <cell r="G4565">
            <v>0</v>
          </cell>
          <cell r="H4565">
            <v>193</v>
          </cell>
          <cell r="I4565">
            <v>0.38300000000000001</v>
          </cell>
          <cell r="J4565">
            <v>0</v>
          </cell>
          <cell r="L4565">
            <v>0</v>
          </cell>
          <cell r="M4565">
            <v>25</v>
          </cell>
          <cell r="N4565">
            <v>0.05</v>
          </cell>
          <cell r="O4565">
            <v>0</v>
          </cell>
          <cell r="P4565">
            <v>0</v>
          </cell>
        </row>
        <row r="4566">
          <cell r="A4566">
            <v>31858</v>
          </cell>
          <cell r="B4566">
            <v>1987</v>
          </cell>
          <cell r="C4566" t="str">
            <v>Mar</v>
          </cell>
          <cell r="D4566">
            <v>22</v>
          </cell>
          <cell r="F4566">
            <v>0</v>
          </cell>
          <cell r="G4566">
            <v>0</v>
          </cell>
          <cell r="H4566">
            <v>145</v>
          </cell>
          <cell r="I4566">
            <v>0.28799999999999998</v>
          </cell>
          <cell r="J4566">
            <v>0</v>
          </cell>
          <cell r="L4566">
            <v>0</v>
          </cell>
          <cell r="M4566">
            <v>25</v>
          </cell>
          <cell r="N4566">
            <v>0.05</v>
          </cell>
          <cell r="O4566">
            <v>0</v>
          </cell>
          <cell r="P4566">
            <v>0</v>
          </cell>
        </row>
        <row r="4567">
          <cell r="A4567">
            <v>31859</v>
          </cell>
          <cell r="B4567">
            <v>1987</v>
          </cell>
          <cell r="C4567" t="str">
            <v>Mar</v>
          </cell>
          <cell r="D4567">
            <v>23</v>
          </cell>
          <cell r="F4567">
            <v>0</v>
          </cell>
          <cell r="G4567">
            <v>0</v>
          </cell>
          <cell r="H4567">
            <v>122</v>
          </cell>
          <cell r="I4567">
            <v>0.24199999999999999</v>
          </cell>
          <cell r="J4567">
            <v>0</v>
          </cell>
          <cell r="L4567">
            <v>0</v>
          </cell>
          <cell r="M4567">
            <v>25</v>
          </cell>
          <cell r="N4567">
            <v>0.05</v>
          </cell>
          <cell r="O4567">
            <v>0</v>
          </cell>
          <cell r="P4567">
            <v>0</v>
          </cell>
        </row>
        <row r="4568">
          <cell r="A4568">
            <v>31860</v>
          </cell>
          <cell r="B4568">
            <v>1987</v>
          </cell>
          <cell r="C4568" t="str">
            <v>Mar</v>
          </cell>
          <cell r="D4568">
            <v>24</v>
          </cell>
          <cell r="F4568">
            <v>0</v>
          </cell>
          <cell r="G4568">
            <v>0</v>
          </cell>
          <cell r="H4568">
            <v>120</v>
          </cell>
          <cell r="I4568">
            <v>0.23799999999999999</v>
          </cell>
          <cell r="J4568">
            <v>0</v>
          </cell>
          <cell r="L4568">
            <v>0</v>
          </cell>
          <cell r="M4568">
            <v>25</v>
          </cell>
          <cell r="N4568">
            <v>0.05</v>
          </cell>
          <cell r="O4568">
            <v>0</v>
          </cell>
          <cell r="P4568">
            <v>0</v>
          </cell>
        </row>
        <row r="4569">
          <cell r="A4569">
            <v>31861</v>
          </cell>
          <cell r="B4569">
            <v>1987</v>
          </cell>
          <cell r="C4569" t="str">
            <v>Mar</v>
          </cell>
          <cell r="D4569">
            <v>25</v>
          </cell>
          <cell r="F4569">
            <v>0</v>
          </cell>
          <cell r="G4569">
            <v>0</v>
          </cell>
          <cell r="H4569">
            <v>121</v>
          </cell>
          <cell r="I4569">
            <v>0.24</v>
          </cell>
          <cell r="J4569">
            <v>0</v>
          </cell>
          <cell r="L4569">
            <v>0</v>
          </cell>
          <cell r="M4569">
            <v>50</v>
          </cell>
          <cell r="N4569">
            <v>9.9000000000000005E-2</v>
          </cell>
          <cell r="O4569">
            <v>0</v>
          </cell>
          <cell r="P4569">
            <v>0</v>
          </cell>
        </row>
        <row r="4570">
          <cell r="A4570">
            <v>31862</v>
          </cell>
          <cell r="B4570">
            <v>1987</v>
          </cell>
          <cell r="C4570" t="str">
            <v>Mar</v>
          </cell>
          <cell r="D4570">
            <v>26</v>
          </cell>
          <cell r="F4570">
            <v>0</v>
          </cell>
          <cell r="G4570">
            <v>0</v>
          </cell>
          <cell r="H4570">
            <v>123</v>
          </cell>
          <cell r="I4570">
            <v>0.24399999999999999</v>
          </cell>
          <cell r="J4570">
            <v>0</v>
          </cell>
          <cell r="L4570">
            <v>0</v>
          </cell>
          <cell r="M4570">
            <v>50</v>
          </cell>
          <cell r="N4570">
            <v>9.9000000000000005E-2</v>
          </cell>
          <cell r="O4570">
            <v>0</v>
          </cell>
          <cell r="P4570">
            <v>0</v>
          </cell>
        </row>
        <row r="4571">
          <cell r="A4571">
            <v>31863</v>
          </cell>
          <cell r="B4571">
            <v>1987</v>
          </cell>
          <cell r="C4571" t="str">
            <v>Mar</v>
          </cell>
          <cell r="D4571">
            <v>27</v>
          </cell>
          <cell r="F4571">
            <v>0</v>
          </cell>
          <cell r="G4571">
            <v>0</v>
          </cell>
          <cell r="H4571">
            <v>125</v>
          </cell>
          <cell r="I4571">
            <v>0.248</v>
          </cell>
          <cell r="J4571">
            <v>0</v>
          </cell>
          <cell r="L4571">
            <v>0</v>
          </cell>
          <cell r="M4571">
            <v>75</v>
          </cell>
          <cell r="N4571">
            <v>0.14899999999999999</v>
          </cell>
          <cell r="O4571">
            <v>0</v>
          </cell>
          <cell r="P4571">
            <v>0</v>
          </cell>
        </row>
        <row r="4572">
          <cell r="A4572">
            <v>31864</v>
          </cell>
          <cell r="B4572">
            <v>1987</v>
          </cell>
          <cell r="C4572" t="str">
            <v>Mar</v>
          </cell>
          <cell r="D4572">
            <v>28</v>
          </cell>
          <cell r="F4572">
            <v>0</v>
          </cell>
          <cell r="G4572">
            <v>0</v>
          </cell>
          <cell r="H4572">
            <v>126</v>
          </cell>
          <cell r="I4572">
            <v>0.25</v>
          </cell>
          <cell r="J4572">
            <v>0</v>
          </cell>
          <cell r="L4572">
            <v>0</v>
          </cell>
          <cell r="M4572">
            <v>75</v>
          </cell>
          <cell r="N4572">
            <v>0.14899999999999999</v>
          </cell>
          <cell r="O4572">
            <v>0</v>
          </cell>
          <cell r="P4572">
            <v>0</v>
          </cell>
        </row>
        <row r="4573">
          <cell r="A4573">
            <v>31865</v>
          </cell>
          <cell r="B4573">
            <v>1987</v>
          </cell>
          <cell r="C4573" t="str">
            <v>Mar</v>
          </cell>
          <cell r="D4573">
            <v>29</v>
          </cell>
          <cell r="F4573">
            <v>0</v>
          </cell>
          <cell r="G4573">
            <v>0</v>
          </cell>
          <cell r="H4573">
            <v>127</v>
          </cell>
          <cell r="I4573">
            <v>0.252</v>
          </cell>
          <cell r="J4573">
            <v>0</v>
          </cell>
          <cell r="L4573">
            <v>0</v>
          </cell>
          <cell r="M4573">
            <v>86</v>
          </cell>
          <cell r="N4573">
            <v>0.17100000000000001</v>
          </cell>
          <cell r="O4573">
            <v>0</v>
          </cell>
          <cell r="P4573">
            <v>0</v>
          </cell>
        </row>
        <row r="4574">
          <cell r="A4574">
            <v>31866</v>
          </cell>
          <cell r="B4574">
            <v>1987</v>
          </cell>
          <cell r="C4574" t="str">
            <v>Mar</v>
          </cell>
          <cell r="D4574">
            <v>30</v>
          </cell>
          <cell r="F4574">
            <v>0</v>
          </cell>
          <cell r="G4574">
            <v>0</v>
          </cell>
          <cell r="H4574">
            <v>102</v>
          </cell>
          <cell r="I4574">
            <v>0.20200000000000001</v>
          </cell>
          <cell r="J4574">
            <v>0</v>
          </cell>
          <cell r="L4574">
            <v>0</v>
          </cell>
          <cell r="M4574">
            <v>167</v>
          </cell>
          <cell r="N4574">
            <v>0.33100000000000002</v>
          </cell>
          <cell r="O4574">
            <v>0</v>
          </cell>
          <cell r="P4574">
            <v>0</v>
          </cell>
        </row>
        <row r="4575">
          <cell r="A4575">
            <v>31867</v>
          </cell>
          <cell r="B4575">
            <v>1987</v>
          </cell>
          <cell r="C4575" t="str">
            <v>Mar</v>
          </cell>
          <cell r="D4575">
            <v>31</v>
          </cell>
          <cell r="F4575">
            <v>0</v>
          </cell>
          <cell r="G4575">
            <v>0</v>
          </cell>
          <cell r="H4575">
            <v>92</v>
          </cell>
          <cell r="I4575">
            <v>0.182</v>
          </cell>
          <cell r="J4575">
            <v>0</v>
          </cell>
          <cell r="L4575">
            <v>0</v>
          </cell>
          <cell r="M4575">
            <v>200</v>
          </cell>
          <cell r="N4575">
            <v>0.39700000000000002</v>
          </cell>
          <cell r="O4575">
            <v>0</v>
          </cell>
          <cell r="P4575">
            <v>0</v>
          </cell>
        </row>
        <row r="4576">
          <cell r="A4576">
            <v>31868</v>
          </cell>
          <cell r="B4576">
            <v>1987</v>
          </cell>
          <cell r="C4576" t="str">
            <v>Apr</v>
          </cell>
          <cell r="D4576">
            <v>1</v>
          </cell>
          <cell r="F4576">
            <v>60</v>
          </cell>
          <cell r="G4576">
            <v>0.11899999999999999</v>
          </cell>
          <cell r="H4576">
            <v>90</v>
          </cell>
          <cell r="I4576">
            <v>0.17899999999999999</v>
          </cell>
          <cell r="J4576">
            <v>0</v>
          </cell>
          <cell r="L4576">
            <v>0</v>
          </cell>
          <cell r="M4576">
            <v>248</v>
          </cell>
          <cell r="N4576">
            <v>0.49199999999999999</v>
          </cell>
          <cell r="O4576">
            <v>0</v>
          </cell>
          <cell r="P4576">
            <v>0</v>
          </cell>
        </row>
        <row r="4577">
          <cell r="A4577">
            <v>31869</v>
          </cell>
          <cell r="B4577">
            <v>1987</v>
          </cell>
          <cell r="C4577" t="str">
            <v>Apr</v>
          </cell>
          <cell r="D4577">
            <v>2</v>
          </cell>
          <cell r="F4577">
            <v>60</v>
          </cell>
          <cell r="G4577">
            <v>0.11899999999999999</v>
          </cell>
          <cell r="H4577">
            <v>94</v>
          </cell>
          <cell r="I4577">
            <v>0.186</v>
          </cell>
          <cell r="J4577">
            <v>0</v>
          </cell>
          <cell r="L4577">
            <v>0</v>
          </cell>
          <cell r="M4577">
            <v>352</v>
          </cell>
          <cell r="N4577">
            <v>0.69799999999999995</v>
          </cell>
          <cell r="O4577">
            <v>0</v>
          </cell>
          <cell r="P4577">
            <v>0</v>
          </cell>
        </row>
        <row r="4578">
          <cell r="A4578">
            <v>31870</v>
          </cell>
          <cell r="B4578">
            <v>1987</v>
          </cell>
          <cell r="C4578" t="str">
            <v>Apr</v>
          </cell>
          <cell r="D4578">
            <v>3</v>
          </cell>
          <cell r="F4578">
            <v>60</v>
          </cell>
          <cell r="G4578">
            <v>0.11899999999999999</v>
          </cell>
          <cell r="H4578">
            <v>93</v>
          </cell>
          <cell r="I4578">
            <v>0.184</v>
          </cell>
          <cell r="J4578">
            <v>0</v>
          </cell>
          <cell r="L4578">
            <v>0</v>
          </cell>
          <cell r="M4578">
            <v>383</v>
          </cell>
          <cell r="N4578">
            <v>0.76</v>
          </cell>
          <cell r="O4578">
            <v>0</v>
          </cell>
          <cell r="P4578">
            <v>0</v>
          </cell>
        </row>
        <row r="4579">
          <cell r="A4579">
            <v>31871</v>
          </cell>
          <cell r="B4579">
            <v>1987</v>
          </cell>
          <cell r="C4579" t="str">
            <v>Apr</v>
          </cell>
          <cell r="D4579">
            <v>4</v>
          </cell>
          <cell r="F4579">
            <v>60</v>
          </cell>
          <cell r="G4579">
            <v>0.11899999999999999</v>
          </cell>
          <cell r="H4579">
            <v>91</v>
          </cell>
          <cell r="I4579">
            <v>0.18</v>
          </cell>
          <cell r="J4579">
            <v>0</v>
          </cell>
          <cell r="L4579">
            <v>0</v>
          </cell>
          <cell r="M4579">
            <v>350</v>
          </cell>
          <cell r="N4579">
            <v>0.69399999999999995</v>
          </cell>
          <cell r="O4579">
            <v>0</v>
          </cell>
          <cell r="P4579">
            <v>0</v>
          </cell>
        </row>
        <row r="4580">
          <cell r="A4580">
            <v>31872</v>
          </cell>
          <cell r="B4580">
            <v>1987</v>
          </cell>
          <cell r="C4580" t="str">
            <v>Apr</v>
          </cell>
          <cell r="D4580">
            <v>5</v>
          </cell>
          <cell r="F4580">
            <v>60</v>
          </cell>
          <cell r="G4580">
            <v>0.11899999999999999</v>
          </cell>
          <cell r="H4580">
            <v>89</v>
          </cell>
          <cell r="I4580">
            <v>0.17699999999999999</v>
          </cell>
          <cell r="J4580">
            <v>0</v>
          </cell>
          <cell r="L4580">
            <v>0</v>
          </cell>
          <cell r="M4580">
            <v>350</v>
          </cell>
          <cell r="N4580">
            <v>0.69399999999999995</v>
          </cell>
          <cell r="O4580">
            <v>0</v>
          </cell>
          <cell r="P4580">
            <v>0</v>
          </cell>
        </row>
        <row r="4581">
          <cell r="A4581">
            <v>31873</v>
          </cell>
          <cell r="B4581">
            <v>1987</v>
          </cell>
          <cell r="C4581" t="str">
            <v>Apr</v>
          </cell>
          <cell r="D4581">
            <v>6</v>
          </cell>
          <cell r="F4581">
            <v>100</v>
          </cell>
          <cell r="G4581">
            <v>0.19800000000000001</v>
          </cell>
          <cell r="H4581">
            <v>92</v>
          </cell>
          <cell r="I4581">
            <v>0.182</v>
          </cell>
          <cell r="J4581">
            <v>0</v>
          </cell>
          <cell r="L4581">
            <v>0</v>
          </cell>
          <cell r="M4581">
            <v>396</v>
          </cell>
          <cell r="N4581">
            <v>0.78500000000000003</v>
          </cell>
          <cell r="O4581">
            <v>0</v>
          </cell>
          <cell r="P4581">
            <v>0</v>
          </cell>
        </row>
        <row r="4582">
          <cell r="A4582">
            <v>31874</v>
          </cell>
          <cell r="B4582">
            <v>1987</v>
          </cell>
          <cell r="C4582" t="str">
            <v>Apr</v>
          </cell>
          <cell r="D4582">
            <v>7</v>
          </cell>
          <cell r="E4582" t="str">
            <v>Paper records say 0</v>
          </cell>
          <cell r="F4582">
            <v>150</v>
          </cell>
          <cell r="G4582">
            <v>0.29799999999999999</v>
          </cell>
          <cell r="H4582">
            <v>92</v>
          </cell>
          <cell r="I4582">
            <v>0.182</v>
          </cell>
          <cell r="J4582">
            <v>0</v>
          </cell>
          <cell r="L4582">
            <v>0</v>
          </cell>
          <cell r="M4582">
            <v>450</v>
          </cell>
          <cell r="N4582">
            <v>0.89300000000000002</v>
          </cell>
          <cell r="O4582">
            <v>0</v>
          </cell>
          <cell r="P4582">
            <v>0</v>
          </cell>
        </row>
        <row r="4583">
          <cell r="A4583">
            <v>31875</v>
          </cell>
          <cell r="B4583">
            <v>1987</v>
          </cell>
          <cell r="C4583" t="str">
            <v>Apr</v>
          </cell>
          <cell r="D4583">
            <v>8</v>
          </cell>
          <cell r="E4583" t="str">
            <v>Paper records say 0</v>
          </cell>
          <cell r="F4583">
            <v>190</v>
          </cell>
          <cell r="G4583">
            <v>0.377</v>
          </cell>
          <cell r="H4583">
            <v>83</v>
          </cell>
          <cell r="I4583">
            <v>0.16500000000000001</v>
          </cell>
          <cell r="J4583">
            <v>0</v>
          </cell>
          <cell r="L4583">
            <v>0</v>
          </cell>
          <cell r="M4583">
            <v>472</v>
          </cell>
          <cell r="N4583">
            <v>0.93600000000000005</v>
          </cell>
          <cell r="O4583">
            <v>15</v>
          </cell>
          <cell r="P4583">
            <v>0.03</v>
          </cell>
        </row>
        <row r="4584">
          <cell r="A4584">
            <v>31876</v>
          </cell>
          <cell r="B4584">
            <v>1987</v>
          </cell>
          <cell r="C4584" t="str">
            <v>Apr</v>
          </cell>
          <cell r="D4584">
            <v>9</v>
          </cell>
          <cell r="E4584" t="str">
            <v>Paper records say 0</v>
          </cell>
          <cell r="F4584">
            <v>200</v>
          </cell>
          <cell r="G4584">
            <v>0.39700000000000002</v>
          </cell>
          <cell r="H4584">
            <v>83</v>
          </cell>
          <cell r="I4584">
            <v>0.16500000000000001</v>
          </cell>
          <cell r="J4584">
            <v>0</v>
          </cell>
          <cell r="L4584">
            <v>0</v>
          </cell>
          <cell r="M4584">
            <v>532</v>
          </cell>
          <cell r="N4584">
            <v>1.0549999999999999</v>
          </cell>
          <cell r="O4584">
            <v>5</v>
          </cell>
          <cell r="P4584">
            <v>0.01</v>
          </cell>
        </row>
        <row r="4585">
          <cell r="A4585">
            <v>31877</v>
          </cell>
          <cell r="B4585">
            <v>1987</v>
          </cell>
          <cell r="C4585" t="str">
            <v>Apr</v>
          </cell>
          <cell r="D4585">
            <v>10</v>
          </cell>
          <cell r="E4585" t="str">
            <v>Paper records say 0</v>
          </cell>
          <cell r="F4585">
            <v>290</v>
          </cell>
          <cell r="G4585">
            <v>0.57499999999999996</v>
          </cell>
          <cell r="H4585">
            <v>55</v>
          </cell>
          <cell r="I4585">
            <v>0.109</v>
          </cell>
          <cell r="J4585">
            <v>0</v>
          </cell>
          <cell r="L4585">
            <v>0</v>
          </cell>
          <cell r="M4585">
            <v>500</v>
          </cell>
          <cell r="N4585">
            <v>0.99199999999999999</v>
          </cell>
          <cell r="O4585">
            <v>2</v>
          </cell>
          <cell r="P4585">
            <v>4.0000000000000001E-3</v>
          </cell>
        </row>
        <row r="4586">
          <cell r="A4586">
            <v>31878</v>
          </cell>
          <cell r="B4586">
            <v>1987</v>
          </cell>
          <cell r="C4586" t="str">
            <v>Apr</v>
          </cell>
          <cell r="D4586">
            <v>11</v>
          </cell>
          <cell r="E4586" t="str">
            <v>Paper records say 0</v>
          </cell>
          <cell r="F4586">
            <v>335</v>
          </cell>
          <cell r="G4586">
            <v>0.66400000000000003</v>
          </cell>
          <cell r="H4586">
            <v>29</v>
          </cell>
          <cell r="I4586">
            <v>5.8000000000000003E-2</v>
          </cell>
          <cell r="J4586">
            <v>0</v>
          </cell>
          <cell r="L4586">
            <v>0</v>
          </cell>
          <cell r="M4586">
            <v>450</v>
          </cell>
          <cell r="N4586">
            <v>0.89300000000000002</v>
          </cell>
          <cell r="O4586">
            <v>2</v>
          </cell>
          <cell r="P4586">
            <v>4.0000000000000001E-3</v>
          </cell>
        </row>
        <row r="4587">
          <cell r="A4587">
            <v>31879</v>
          </cell>
          <cell r="B4587">
            <v>1987</v>
          </cell>
          <cell r="C4587" t="str">
            <v>Apr</v>
          </cell>
          <cell r="D4587">
            <v>12</v>
          </cell>
          <cell r="F4587">
            <v>335</v>
          </cell>
          <cell r="G4587">
            <v>0.66400000000000003</v>
          </cell>
          <cell r="H4587">
            <v>24</v>
          </cell>
          <cell r="I4587">
            <v>4.8000000000000001E-2</v>
          </cell>
          <cell r="J4587">
            <v>0</v>
          </cell>
          <cell r="L4587">
            <v>0</v>
          </cell>
          <cell r="M4587">
            <v>412</v>
          </cell>
          <cell r="N4587">
            <v>0.81699999999999995</v>
          </cell>
          <cell r="O4587">
            <v>2</v>
          </cell>
          <cell r="P4587">
            <v>4.0000000000000001E-3</v>
          </cell>
        </row>
        <row r="4588">
          <cell r="A4588">
            <v>31880</v>
          </cell>
          <cell r="B4588">
            <v>1987</v>
          </cell>
          <cell r="C4588" t="str">
            <v>Apr</v>
          </cell>
          <cell r="D4588">
            <v>13</v>
          </cell>
          <cell r="F4588">
            <v>350</v>
          </cell>
          <cell r="G4588">
            <v>0.69399999999999995</v>
          </cell>
          <cell r="H4588">
            <v>26</v>
          </cell>
          <cell r="I4588">
            <v>5.1999999999999998E-2</v>
          </cell>
          <cell r="J4588">
            <v>0</v>
          </cell>
          <cell r="L4588">
            <v>0</v>
          </cell>
          <cell r="M4588">
            <v>348</v>
          </cell>
          <cell r="N4588">
            <v>0.69</v>
          </cell>
          <cell r="O4588">
            <v>1</v>
          </cell>
          <cell r="P4588">
            <v>2E-3</v>
          </cell>
        </row>
        <row r="4589">
          <cell r="A4589">
            <v>31881</v>
          </cell>
          <cell r="B4589">
            <v>1987</v>
          </cell>
          <cell r="C4589" t="str">
            <v>Apr</v>
          </cell>
          <cell r="D4589">
            <v>14</v>
          </cell>
          <cell r="F4589">
            <v>385</v>
          </cell>
          <cell r="G4589">
            <v>0.76400000000000001</v>
          </cell>
          <cell r="H4589">
            <v>28</v>
          </cell>
          <cell r="I4589">
            <v>5.6000000000000001E-2</v>
          </cell>
          <cell r="J4589">
            <v>0</v>
          </cell>
          <cell r="L4589">
            <v>0</v>
          </cell>
          <cell r="M4589">
            <v>368</v>
          </cell>
          <cell r="N4589">
            <v>0.73</v>
          </cell>
          <cell r="O4589">
            <v>1</v>
          </cell>
          <cell r="P4589">
            <v>2E-3</v>
          </cell>
        </row>
        <row r="4590">
          <cell r="A4590">
            <v>31882</v>
          </cell>
          <cell r="B4590">
            <v>1987</v>
          </cell>
          <cell r="C4590" t="str">
            <v>Apr</v>
          </cell>
          <cell r="D4590">
            <v>15</v>
          </cell>
          <cell r="F4590">
            <v>425</v>
          </cell>
          <cell r="G4590">
            <v>0.84299999999999997</v>
          </cell>
          <cell r="H4590">
            <v>29</v>
          </cell>
          <cell r="I4590">
            <v>5.8000000000000003E-2</v>
          </cell>
          <cell r="J4590">
            <v>0</v>
          </cell>
          <cell r="L4590">
            <v>0</v>
          </cell>
          <cell r="M4590">
            <v>383</v>
          </cell>
          <cell r="N4590">
            <v>0.76</v>
          </cell>
          <cell r="O4590">
            <v>1</v>
          </cell>
          <cell r="P4590">
            <v>2E-3</v>
          </cell>
        </row>
        <row r="4591">
          <cell r="A4591">
            <v>31883</v>
          </cell>
          <cell r="B4591">
            <v>1987</v>
          </cell>
          <cell r="C4591" t="str">
            <v>Apr</v>
          </cell>
          <cell r="D4591">
            <v>16</v>
          </cell>
          <cell r="F4591">
            <v>515</v>
          </cell>
          <cell r="G4591">
            <v>1.0209999999999999</v>
          </cell>
          <cell r="H4591">
            <v>30</v>
          </cell>
          <cell r="I4591">
            <v>0.06</v>
          </cell>
          <cell r="J4591">
            <v>47</v>
          </cell>
          <cell r="L4591">
            <v>4.7E-2</v>
          </cell>
          <cell r="M4591">
            <v>300</v>
          </cell>
          <cell r="N4591">
            <v>0.59499999999999997</v>
          </cell>
          <cell r="O4591">
            <v>1</v>
          </cell>
          <cell r="P4591">
            <v>2E-3</v>
          </cell>
        </row>
        <row r="4592">
          <cell r="A4592">
            <v>31884</v>
          </cell>
          <cell r="B4592">
            <v>1987</v>
          </cell>
          <cell r="C4592" t="str">
            <v>Apr</v>
          </cell>
          <cell r="D4592">
            <v>17</v>
          </cell>
          <cell r="F4592">
            <v>530</v>
          </cell>
          <cell r="G4592">
            <v>1.0509999999999999</v>
          </cell>
          <cell r="H4592">
            <v>20</v>
          </cell>
          <cell r="I4592">
            <v>0.04</v>
          </cell>
          <cell r="J4592">
            <v>117</v>
          </cell>
          <cell r="L4592">
            <v>0.11700000000000001</v>
          </cell>
          <cell r="M4592">
            <v>167</v>
          </cell>
          <cell r="N4592">
            <v>0.33100000000000002</v>
          </cell>
          <cell r="O4592">
            <v>15</v>
          </cell>
          <cell r="P4592">
            <v>0.03</v>
          </cell>
        </row>
        <row r="4593">
          <cell r="A4593">
            <v>31885</v>
          </cell>
          <cell r="B4593">
            <v>1987</v>
          </cell>
          <cell r="C4593" t="str">
            <v>Apr</v>
          </cell>
          <cell r="D4593">
            <v>18</v>
          </cell>
          <cell r="F4593">
            <v>530</v>
          </cell>
          <cell r="G4593">
            <v>1.0509999999999999</v>
          </cell>
          <cell r="H4593">
            <v>4</v>
          </cell>
          <cell r="I4593">
            <v>8.0000000000000002E-3</v>
          </cell>
          <cell r="J4593">
            <v>90</v>
          </cell>
          <cell r="L4593">
            <v>0.09</v>
          </cell>
          <cell r="M4593">
            <v>152</v>
          </cell>
          <cell r="N4593">
            <v>0.30099999999999999</v>
          </cell>
          <cell r="O4593">
            <v>3</v>
          </cell>
          <cell r="P4593">
            <v>6.0000000000000001E-3</v>
          </cell>
        </row>
        <row r="4594">
          <cell r="A4594">
            <v>31886</v>
          </cell>
          <cell r="B4594">
            <v>1987</v>
          </cell>
          <cell r="C4594" t="str">
            <v>Apr</v>
          </cell>
          <cell r="D4594">
            <v>19</v>
          </cell>
          <cell r="F4594">
            <v>510</v>
          </cell>
          <cell r="G4594">
            <v>1.012</v>
          </cell>
          <cell r="H4594">
            <v>11</v>
          </cell>
          <cell r="I4594">
            <v>2.1999999999999999E-2</v>
          </cell>
          <cell r="J4594">
            <v>70</v>
          </cell>
          <cell r="L4594">
            <v>7.0000000000000007E-2</v>
          </cell>
          <cell r="M4594">
            <v>175</v>
          </cell>
          <cell r="N4594">
            <v>0.34699999999999998</v>
          </cell>
          <cell r="O4594">
            <v>2</v>
          </cell>
          <cell r="P4594">
            <v>4.0000000000000001E-3</v>
          </cell>
        </row>
        <row r="4595">
          <cell r="A4595">
            <v>31887</v>
          </cell>
          <cell r="B4595">
            <v>1987</v>
          </cell>
          <cell r="C4595" t="str">
            <v>Apr</v>
          </cell>
          <cell r="D4595">
            <v>20</v>
          </cell>
          <cell r="F4595">
            <v>550</v>
          </cell>
          <cell r="G4595">
            <v>1.091</v>
          </cell>
          <cell r="H4595">
            <v>27</v>
          </cell>
          <cell r="I4595">
            <v>5.3999999999999999E-2</v>
          </cell>
          <cell r="J4595">
            <v>70</v>
          </cell>
          <cell r="L4595">
            <v>7.0000000000000007E-2</v>
          </cell>
          <cell r="M4595">
            <v>116</v>
          </cell>
          <cell r="N4595">
            <v>0.23</v>
          </cell>
          <cell r="O4595">
            <v>2</v>
          </cell>
          <cell r="P4595">
            <v>4.0000000000000001E-3</v>
          </cell>
        </row>
        <row r="4596">
          <cell r="A4596">
            <v>31888</v>
          </cell>
          <cell r="B4596">
            <v>1987</v>
          </cell>
          <cell r="C4596" t="str">
            <v>Apr</v>
          </cell>
          <cell r="D4596">
            <v>21</v>
          </cell>
          <cell r="F4596">
            <v>690</v>
          </cell>
          <cell r="G4596">
            <v>1.369</v>
          </cell>
          <cell r="H4596">
            <v>32</v>
          </cell>
          <cell r="I4596">
            <v>6.3E-2</v>
          </cell>
          <cell r="J4596">
            <v>70</v>
          </cell>
          <cell r="L4596">
            <v>7.0000000000000007E-2</v>
          </cell>
          <cell r="M4596">
            <v>100</v>
          </cell>
          <cell r="N4596">
            <v>0.19800000000000001</v>
          </cell>
          <cell r="O4596">
            <v>3</v>
          </cell>
          <cell r="P4596">
            <v>6.0000000000000001E-3</v>
          </cell>
        </row>
        <row r="4597">
          <cell r="A4597">
            <v>31889</v>
          </cell>
          <cell r="B4597">
            <v>1987</v>
          </cell>
          <cell r="C4597" t="str">
            <v>Apr</v>
          </cell>
          <cell r="D4597">
            <v>22</v>
          </cell>
          <cell r="F4597">
            <v>685</v>
          </cell>
          <cell r="G4597">
            <v>1.359</v>
          </cell>
          <cell r="H4597">
            <v>32</v>
          </cell>
          <cell r="I4597">
            <v>6.3E-2</v>
          </cell>
          <cell r="J4597">
            <v>70</v>
          </cell>
          <cell r="L4597">
            <v>7.0000000000000007E-2</v>
          </cell>
          <cell r="M4597">
            <v>100</v>
          </cell>
          <cell r="N4597">
            <v>0.19800000000000001</v>
          </cell>
          <cell r="O4597">
            <v>2</v>
          </cell>
          <cell r="P4597">
            <v>4.0000000000000001E-3</v>
          </cell>
        </row>
        <row r="4598">
          <cell r="A4598">
            <v>31890</v>
          </cell>
          <cell r="B4598">
            <v>1987</v>
          </cell>
          <cell r="C4598" t="str">
            <v>Apr</v>
          </cell>
          <cell r="D4598">
            <v>23</v>
          </cell>
          <cell r="F4598">
            <v>730</v>
          </cell>
          <cell r="G4598">
            <v>1.448</v>
          </cell>
          <cell r="H4598">
            <v>44</v>
          </cell>
          <cell r="I4598">
            <v>8.6999999999999994E-2</v>
          </cell>
          <cell r="J4598">
            <v>70</v>
          </cell>
          <cell r="L4598">
            <v>7.0000000000000007E-2</v>
          </cell>
          <cell r="M4598">
            <v>68</v>
          </cell>
          <cell r="N4598">
            <v>0.13500000000000001</v>
          </cell>
          <cell r="O4598">
            <v>2</v>
          </cell>
          <cell r="P4598">
            <v>4.0000000000000001E-3</v>
          </cell>
        </row>
        <row r="4599">
          <cell r="A4599">
            <v>31891</v>
          </cell>
          <cell r="B4599">
            <v>1987</v>
          </cell>
          <cell r="C4599" t="str">
            <v>Apr</v>
          </cell>
          <cell r="D4599">
            <v>24</v>
          </cell>
          <cell r="F4599">
            <v>750</v>
          </cell>
          <cell r="G4599">
            <v>1.488</v>
          </cell>
          <cell r="H4599">
            <v>73</v>
          </cell>
          <cell r="I4599">
            <v>0.14499999999999999</v>
          </cell>
          <cell r="J4599">
            <v>70</v>
          </cell>
          <cell r="L4599">
            <v>7.0000000000000007E-2</v>
          </cell>
          <cell r="M4599">
            <v>70</v>
          </cell>
          <cell r="N4599">
            <v>0.13900000000000001</v>
          </cell>
          <cell r="O4599">
            <v>1</v>
          </cell>
          <cell r="P4599">
            <v>2E-3</v>
          </cell>
        </row>
        <row r="4600">
          <cell r="A4600">
            <v>31892</v>
          </cell>
          <cell r="B4600">
            <v>1987</v>
          </cell>
          <cell r="C4600" t="str">
            <v>Apr</v>
          </cell>
          <cell r="D4600">
            <v>25</v>
          </cell>
          <cell r="F4600">
            <v>750</v>
          </cell>
          <cell r="G4600">
            <v>1.488</v>
          </cell>
          <cell r="H4600">
            <v>119</v>
          </cell>
          <cell r="I4600">
            <v>0.23599999999999999</v>
          </cell>
          <cell r="J4600">
            <v>70</v>
          </cell>
          <cell r="L4600">
            <v>7.0000000000000007E-2</v>
          </cell>
          <cell r="M4600">
            <v>100</v>
          </cell>
          <cell r="N4600">
            <v>0.19800000000000001</v>
          </cell>
          <cell r="O4600">
            <v>1</v>
          </cell>
          <cell r="P4600">
            <v>2E-3</v>
          </cell>
        </row>
        <row r="4601">
          <cell r="A4601">
            <v>31893</v>
          </cell>
          <cell r="B4601">
            <v>1987</v>
          </cell>
          <cell r="C4601" t="str">
            <v>Apr</v>
          </cell>
          <cell r="D4601">
            <v>26</v>
          </cell>
          <cell r="F4601">
            <v>800</v>
          </cell>
          <cell r="G4601">
            <v>1.587</v>
          </cell>
          <cell r="H4601">
            <v>136</v>
          </cell>
          <cell r="I4601">
            <v>0.27</v>
          </cell>
          <cell r="J4601">
            <v>160</v>
          </cell>
          <cell r="L4601">
            <v>0.16</v>
          </cell>
          <cell r="M4601">
            <v>100</v>
          </cell>
          <cell r="N4601">
            <v>0.19800000000000001</v>
          </cell>
          <cell r="O4601">
            <v>2</v>
          </cell>
          <cell r="P4601">
            <v>4.0000000000000001E-3</v>
          </cell>
        </row>
        <row r="4602">
          <cell r="A4602">
            <v>31894</v>
          </cell>
          <cell r="B4602">
            <v>1987</v>
          </cell>
          <cell r="C4602" t="str">
            <v>Apr</v>
          </cell>
          <cell r="D4602">
            <v>27</v>
          </cell>
          <cell r="F4602">
            <v>840</v>
          </cell>
          <cell r="G4602">
            <v>1.6659999999999999</v>
          </cell>
          <cell r="H4602">
            <v>134</v>
          </cell>
          <cell r="I4602">
            <v>0.26600000000000001</v>
          </cell>
          <cell r="J4602">
            <v>133</v>
          </cell>
          <cell r="L4602">
            <v>0.13300000000000001</v>
          </cell>
          <cell r="M4602">
            <v>100</v>
          </cell>
          <cell r="N4602">
            <v>0.19800000000000001</v>
          </cell>
          <cell r="O4602">
            <v>2</v>
          </cell>
          <cell r="P4602">
            <v>4.0000000000000001E-3</v>
          </cell>
        </row>
        <row r="4603">
          <cell r="A4603">
            <v>31895</v>
          </cell>
          <cell r="B4603">
            <v>1987</v>
          </cell>
          <cell r="C4603" t="str">
            <v>Apr</v>
          </cell>
          <cell r="D4603">
            <v>28</v>
          </cell>
          <cell r="F4603">
            <v>890</v>
          </cell>
          <cell r="G4603">
            <v>1.7649999999999999</v>
          </cell>
          <cell r="H4603">
            <v>131</v>
          </cell>
          <cell r="I4603">
            <v>0.26</v>
          </cell>
          <cell r="J4603">
            <v>160</v>
          </cell>
          <cell r="L4603">
            <v>0.16</v>
          </cell>
          <cell r="M4603">
            <v>133</v>
          </cell>
          <cell r="N4603">
            <v>0.26400000000000001</v>
          </cell>
          <cell r="O4603">
            <v>2</v>
          </cell>
          <cell r="P4603">
            <v>4.0000000000000001E-3</v>
          </cell>
        </row>
        <row r="4604">
          <cell r="A4604">
            <v>31896</v>
          </cell>
          <cell r="B4604">
            <v>1987</v>
          </cell>
          <cell r="C4604" t="str">
            <v>Apr</v>
          </cell>
          <cell r="D4604">
            <v>29</v>
          </cell>
          <cell r="F4604">
            <v>820</v>
          </cell>
          <cell r="G4604">
            <v>1.6259999999999999</v>
          </cell>
          <cell r="H4604">
            <v>121</v>
          </cell>
          <cell r="I4604">
            <v>0.24</v>
          </cell>
          <cell r="J4604">
            <v>160</v>
          </cell>
          <cell r="L4604">
            <v>0.16</v>
          </cell>
          <cell r="M4604">
            <v>125</v>
          </cell>
          <cell r="N4604">
            <v>0.248</v>
          </cell>
          <cell r="O4604">
            <v>2</v>
          </cell>
          <cell r="P4604">
            <v>4.0000000000000001E-3</v>
          </cell>
        </row>
        <row r="4605">
          <cell r="A4605">
            <v>31897</v>
          </cell>
          <cell r="B4605">
            <v>1987</v>
          </cell>
          <cell r="C4605" t="str">
            <v>Apr</v>
          </cell>
          <cell r="D4605">
            <v>30</v>
          </cell>
          <cell r="F4605">
            <v>850</v>
          </cell>
          <cell r="G4605">
            <v>1.6859999999999999</v>
          </cell>
          <cell r="H4605">
            <v>96</v>
          </cell>
          <cell r="I4605">
            <v>0.19</v>
          </cell>
          <cell r="J4605">
            <v>160</v>
          </cell>
          <cell r="L4605">
            <v>0.16</v>
          </cell>
          <cell r="M4605">
            <v>75</v>
          </cell>
          <cell r="N4605">
            <v>0.14899999999999999</v>
          </cell>
          <cell r="O4605">
            <v>2</v>
          </cell>
          <cell r="P4605">
            <v>4.0000000000000001E-3</v>
          </cell>
        </row>
        <row r="4606">
          <cell r="A4606">
            <v>31898</v>
          </cell>
          <cell r="B4606">
            <v>1987</v>
          </cell>
          <cell r="C4606" t="str">
            <v>May</v>
          </cell>
          <cell r="D4606">
            <v>1</v>
          </cell>
          <cell r="F4606">
            <v>800</v>
          </cell>
          <cell r="G4606">
            <v>1.587</v>
          </cell>
          <cell r="H4606">
            <v>189</v>
          </cell>
          <cell r="I4606">
            <v>0.375</v>
          </cell>
          <cell r="J4606">
            <v>160</v>
          </cell>
          <cell r="L4606">
            <v>0.16</v>
          </cell>
          <cell r="M4606">
            <v>17</v>
          </cell>
          <cell r="N4606">
            <v>3.4000000000000002E-2</v>
          </cell>
          <cell r="O4606">
            <v>8</v>
          </cell>
          <cell r="P4606">
            <v>1.6E-2</v>
          </cell>
        </row>
        <row r="4607">
          <cell r="A4607">
            <v>31899</v>
          </cell>
          <cell r="B4607">
            <v>1987</v>
          </cell>
          <cell r="C4607" t="str">
            <v>May</v>
          </cell>
          <cell r="D4607">
            <v>2</v>
          </cell>
          <cell r="F4607">
            <v>770</v>
          </cell>
          <cell r="G4607">
            <v>1.5269999999999999</v>
          </cell>
          <cell r="H4607">
            <v>334</v>
          </cell>
          <cell r="I4607">
            <v>0.66200000000000003</v>
          </cell>
          <cell r="J4607">
            <v>160</v>
          </cell>
          <cell r="L4607">
            <v>0.16</v>
          </cell>
          <cell r="M4607">
            <v>0</v>
          </cell>
          <cell r="N4607">
            <v>0</v>
          </cell>
          <cell r="O4607">
            <v>2</v>
          </cell>
          <cell r="P4607">
            <v>4.0000000000000001E-3</v>
          </cell>
        </row>
        <row r="4608">
          <cell r="A4608">
            <v>31900</v>
          </cell>
          <cell r="B4608">
            <v>1987</v>
          </cell>
          <cell r="C4608" t="str">
            <v>May</v>
          </cell>
          <cell r="D4608">
            <v>3</v>
          </cell>
          <cell r="F4608">
            <v>755</v>
          </cell>
          <cell r="G4608">
            <v>1.498</v>
          </cell>
          <cell r="H4608">
            <v>306</v>
          </cell>
          <cell r="I4608">
            <v>0.60699999999999998</v>
          </cell>
          <cell r="J4608">
            <v>70</v>
          </cell>
          <cell r="L4608">
            <v>7.0000000000000007E-2</v>
          </cell>
          <cell r="M4608">
            <v>23</v>
          </cell>
          <cell r="N4608">
            <v>4.5999999999999999E-2</v>
          </cell>
          <cell r="O4608">
            <v>3</v>
          </cell>
          <cell r="P4608">
            <v>6.0000000000000001E-3</v>
          </cell>
        </row>
        <row r="4609">
          <cell r="A4609">
            <v>31901</v>
          </cell>
          <cell r="B4609">
            <v>1987</v>
          </cell>
          <cell r="C4609" t="str">
            <v>May</v>
          </cell>
          <cell r="D4609">
            <v>4</v>
          </cell>
          <cell r="F4609">
            <v>760</v>
          </cell>
          <cell r="G4609">
            <v>1.5069999999999999</v>
          </cell>
          <cell r="H4609">
            <v>221</v>
          </cell>
          <cell r="I4609">
            <v>0.438</v>
          </cell>
          <cell r="J4609">
            <v>70</v>
          </cell>
          <cell r="L4609">
            <v>7.0000000000000007E-2</v>
          </cell>
          <cell r="M4609">
            <v>70</v>
          </cell>
          <cell r="N4609">
            <v>0.13900000000000001</v>
          </cell>
          <cell r="O4609">
            <v>3</v>
          </cell>
          <cell r="P4609">
            <v>6.0000000000000001E-3</v>
          </cell>
        </row>
        <row r="4610">
          <cell r="A4610">
            <v>31902</v>
          </cell>
          <cell r="B4610">
            <v>1987</v>
          </cell>
          <cell r="C4610" t="str">
            <v>May</v>
          </cell>
          <cell r="D4610">
            <v>5</v>
          </cell>
          <cell r="F4610">
            <v>755</v>
          </cell>
          <cell r="G4610">
            <v>1.498</v>
          </cell>
          <cell r="H4610">
            <v>205</v>
          </cell>
          <cell r="I4610">
            <v>0.40699999999999997</v>
          </cell>
          <cell r="J4610">
            <v>70</v>
          </cell>
          <cell r="L4610">
            <v>7.0000000000000007E-2</v>
          </cell>
          <cell r="M4610">
            <v>100</v>
          </cell>
          <cell r="N4610">
            <v>0.19800000000000001</v>
          </cell>
          <cell r="O4610">
            <v>4</v>
          </cell>
          <cell r="P4610">
            <v>8.0000000000000002E-3</v>
          </cell>
        </row>
        <row r="4611">
          <cell r="A4611">
            <v>31903</v>
          </cell>
          <cell r="B4611">
            <v>1987</v>
          </cell>
          <cell r="C4611" t="str">
            <v>May</v>
          </cell>
          <cell r="D4611">
            <v>6</v>
          </cell>
          <cell r="F4611">
            <v>760</v>
          </cell>
          <cell r="G4611">
            <v>1.5069999999999999</v>
          </cell>
          <cell r="H4611">
            <v>185</v>
          </cell>
          <cell r="I4611">
            <v>0.36699999999999999</v>
          </cell>
          <cell r="J4611">
            <v>117</v>
          </cell>
          <cell r="L4611">
            <v>0.11700000000000001</v>
          </cell>
          <cell r="M4611">
            <v>100</v>
          </cell>
          <cell r="N4611">
            <v>0.19800000000000001</v>
          </cell>
          <cell r="O4611">
            <v>3</v>
          </cell>
          <cell r="P4611">
            <v>6.0000000000000001E-3</v>
          </cell>
        </row>
        <row r="4612">
          <cell r="A4612">
            <v>31904</v>
          </cell>
          <cell r="B4612">
            <v>1987</v>
          </cell>
          <cell r="C4612" t="str">
            <v>May</v>
          </cell>
          <cell r="D4612">
            <v>7</v>
          </cell>
          <cell r="F4612">
            <v>780</v>
          </cell>
          <cell r="G4612">
            <v>1.5469999999999999</v>
          </cell>
          <cell r="H4612">
            <v>185</v>
          </cell>
          <cell r="I4612">
            <v>0.36699999999999999</v>
          </cell>
          <cell r="J4612">
            <v>187</v>
          </cell>
          <cell r="L4612">
            <v>0.187</v>
          </cell>
          <cell r="M4612">
            <v>125</v>
          </cell>
          <cell r="N4612">
            <v>0.248</v>
          </cell>
          <cell r="O4612">
            <v>2</v>
          </cell>
          <cell r="P4612">
            <v>4.0000000000000001E-3</v>
          </cell>
        </row>
        <row r="4613">
          <cell r="A4613">
            <v>31905</v>
          </cell>
          <cell r="B4613">
            <v>1987</v>
          </cell>
          <cell r="C4613" t="str">
            <v>May</v>
          </cell>
          <cell r="D4613">
            <v>8</v>
          </cell>
          <cell r="F4613">
            <v>825</v>
          </cell>
          <cell r="G4613">
            <v>1.6359999999999999</v>
          </cell>
          <cell r="H4613">
            <v>199</v>
          </cell>
          <cell r="I4613">
            <v>0.39500000000000002</v>
          </cell>
          <cell r="J4613">
            <v>210</v>
          </cell>
          <cell r="L4613">
            <v>0.21</v>
          </cell>
          <cell r="M4613">
            <v>210</v>
          </cell>
          <cell r="N4613">
            <v>0.41699999999999998</v>
          </cell>
          <cell r="O4613">
            <v>2</v>
          </cell>
          <cell r="P4613">
            <v>4.0000000000000001E-3</v>
          </cell>
        </row>
        <row r="4614">
          <cell r="A4614">
            <v>31906</v>
          </cell>
          <cell r="B4614">
            <v>1987</v>
          </cell>
          <cell r="C4614" t="str">
            <v>May</v>
          </cell>
          <cell r="D4614">
            <v>9</v>
          </cell>
          <cell r="F4614">
            <v>835</v>
          </cell>
          <cell r="G4614">
            <v>1.6559999999999999</v>
          </cell>
          <cell r="H4614">
            <v>175</v>
          </cell>
          <cell r="I4614">
            <v>0.34699999999999998</v>
          </cell>
          <cell r="J4614">
            <v>210</v>
          </cell>
          <cell r="L4614">
            <v>0.21</v>
          </cell>
          <cell r="M4614">
            <v>211</v>
          </cell>
          <cell r="N4614">
            <v>0.41899999999999998</v>
          </cell>
          <cell r="O4614">
            <v>2</v>
          </cell>
          <cell r="P4614">
            <v>4.0000000000000001E-3</v>
          </cell>
        </row>
        <row r="4615">
          <cell r="A4615">
            <v>31907</v>
          </cell>
          <cell r="B4615">
            <v>1987</v>
          </cell>
          <cell r="C4615" t="str">
            <v>May</v>
          </cell>
          <cell r="D4615">
            <v>10</v>
          </cell>
          <cell r="F4615">
            <v>870</v>
          </cell>
          <cell r="G4615">
            <v>1.726</v>
          </cell>
          <cell r="H4615">
            <v>168</v>
          </cell>
          <cell r="I4615">
            <v>0.33300000000000002</v>
          </cell>
          <cell r="J4615">
            <v>210</v>
          </cell>
          <cell r="L4615">
            <v>0.21</v>
          </cell>
          <cell r="M4615">
            <v>200</v>
          </cell>
          <cell r="N4615">
            <v>0.39700000000000002</v>
          </cell>
          <cell r="O4615">
            <v>2</v>
          </cell>
          <cell r="P4615">
            <v>4.0000000000000001E-3</v>
          </cell>
        </row>
        <row r="4616">
          <cell r="A4616">
            <v>31908</v>
          </cell>
          <cell r="B4616">
            <v>1987</v>
          </cell>
          <cell r="C4616" t="str">
            <v>May</v>
          </cell>
          <cell r="D4616">
            <v>11</v>
          </cell>
          <cell r="F4616">
            <v>905</v>
          </cell>
          <cell r="G4616">
            <v>1.7949999999999999</v>
          </cell>
          <cell r="H4616">
            <v>56</v>
          </cell>
          <cell r="I4616">
            <v>0.111</v>
          </cell>
          <cell r="J4616">
            <v>210</v>
          </cell>
          <cell r="L4616">
            <v>0.21</v>
          </cell>
          <cell r="M4616">
            <v>184</v>
          </cell>
          <cell r="N4616">
            <v>0.36499999999999999</v>
          </cell>
          <cell r="O4616">
            <v>1</v>
          </cell>
          <cell r="P4616">
            <v>2E-3</v>
          </cell>
        </row>
        <row r="4617">
          <cell r="A4617">
            <v>31909</v>
          </cell>
          <cell r="B4617">
            <v>1987</v>
          </cell>
          <cell r="C4617" t="str">
            <v>May</v>
          </cell>
          <cell r="D4617">
            <v>12</v>
          </cell>
          <cell r="F4617">
            <v>890</v>
          </cell>
          <cell r="G4617">
            <v>1.7649999999999999</v>
          </cell>
          <cell r="H4617">
            <v>31</v>
          </cell>
          <cell r="I4617">
            <v>6.0999999999999999E-2</v>
          </cell>
          <cell r="J4617">
            <v>210</v>
          </cell>
          <cell r="L4617">
            <v>0.21</v>
          </cell>
          <cell r="M4617">
            <v>150</v>
          </cell>
          <cell r="N4617">
            <v>0.29799999999999999</v>
          </cell>
          <cell r="O4617">
            <v>3</v>
          </cell>
          <cell r="P4617">
            <v>6.0000000000000001E-3</v>
          </cell>
        </row>
        <row r="4618">
          <cell r="A4618">
            <v>31910</v>
          </cell>
          <cell r="B4618">
            <v>1987</v>
          </cell>
          <cell r="C4618" t="str">
            <v>May</v>
          </cell>
          <cell r="D4618">
            <v>13</v>
          </cell>
          <cell r="F4618">
            <v>895</v>
          </cell>
          <cell r="G4618">
            <v>1.7749999999999999</v>
          </cell>
          <cell r="H4618">
            <v>42</v>
          </cell>
          <cell r="I4618">
            <v>8.3000000000000004E-2</v>
          </cell>
          <cell r="J4618">
            <v>210</v>
          </cell>
          <cell r="L4618">
            <v>0.21</v>
          </cell>
          <cell r="M4618">
            <v>171</v>
          </cell>
          <cell r="N4618">
            <v>0.33900000000000002</v>
          </cell>
          <cell r="O4618">
            <v>1</v>
          </cell>
          <cell r="P4618">
            <v>2E-3</v>
          </cell>
        </row>
        <row r="4619">
          <cell r="A4619">
            <v>31911</v>
          </cell>
          <cell r="B4619">
            <v>1987</v>
          </cell>
          <cell r="C4619" t="str">
            <v>May</v>
          </cell>
          <cell r="D4619">
            <v>14</v>
          </cell>
          <cell r="F4619">
            <v>915</v>
          </cell>
          <cell r="G4619">
            <v>1.8149999999999999</v>
          </cell>
          <cell r="H4619">
            <v>69</v>
          </cell>
          <cell r="I4619">
            <v>0.13700000000000001</v>
          </cell>
          <cell r="J4619">
            <v>210</v>
          </cell>
          <cell r="L4619">
            <v>0.21</v>
          </cell>
          <cell r="M4619">
            <v>200</v>
          </cell>
          <cell r="N4619">
            <v>0.39700000000000002</v>
          </cell>
          <cell r="O4619">
            <v>1</v>
          </cell>
          <cell r="P4619">
            <v>2E-3</v>
          </cell>
        </row>
        <row r="4620">
          <cell r="A4620">
            <v>31912</v>
          </cell>
          <cell r="B4620">
            <v>1987</v>
          </cell>
          <cell r="C4620" t="str">
            <v>May</v>
          </cell>
          <cell r="D4620">
            <v>15</v>
          </cell>
          <cell r="F4620">
            <v>915</v>
          </cell>
          <cell r="G4620">
            <v>1.8149999999999999</v>
          </cell>
          <cell r="H4620">
            <v>79</v>
          </cell>
          <cell r="I4620">
            <v>0.157</v>
          </cell>
          <cell r="J4620">
            <v>210</v>
          </cell>
          <cell r="L4620">
            <v>0.21</v>
          </cell>
          <cell r="M4620">
            <v>200</v>
          </cell>
          <cell r="N4620">
            <v>0.39700000000000002</v>
          </cell>
          <cell r="O4620">
            <v>2</v>
          </cell>
          <cell r="P4620">
            <v>4.0000000000000001E-3</v>
          </cell>
        </row>
        <row r="4621">
          <cell r="A4621">
            <v>31913</v>
          </cell>
          <cell r="B4621">
            <v>1987</v>
          </cell>
          <cell r="C4621" t="str">
            <v>May</v>
          </cell>
          <cell r="D4621">
            <v>16</v>
          </cell>
          <cell r="F4621">
            <v>915</v>
          </cell>
          <cell r="G4621">
            <v>1.8149999999999999</v>
          </cell>
          <cell r="H4621">
            <v>66</v>
          </cell>
          <cell r="I4621">
            <v>0.13100000000000001</v>
          </cell>
          <cell r="J4621">
            <v>210</v>
          </cell>
          <cell r="L4621">
            <v>0.21</v>
          </cell>
          <cell r="M4621">
            <v>200</v>
          </cell>
          <cell r="N4621">
            <v>0.39700000000000002</v>
          </cell>
          <cell r="O4621">
            <v>0</v>
          </cell>
          <cell r="P4621">
            <v>0</v>
          </cell>
        </row>
        <row r="4622">
          <cell r="A4622">
            <v>31914</v>
          </cell>
          <cell r="B4622">
            <v>1987</v>
          </cell>
          <cell r="C4622" t="str">
            <v>May</v>
          </cell>
          <cell r="D4622">
            <v>17</v>
          </cell>
          <cell r="F4622">
            <v>915</v>
          </cell>
          <cell r="G4622">
            <v>1.8149999999999999</v>
          </cell>
          <cell r="H4622">
            <v>62</v>
          </cell>
          <cell r="I4622">
            <v>0.123</v>
          </cell>
          <cell r="J4622">
            <v>210</v>
          </cell>
          <cell r="L4622">
            <v>0.21</v>
          </cell>
          <cell r="M4622">
            <v>200</v>
          </cell>
          <cell r="N4622">
            <v>0.39700000000000002</v>
          </cell>
          <cell r="O4622">
            <v>0</v>
          </cell>
          <cell r="P4622">
            <v>0</v>
          </cell>
        </row>
        <row r="4623">
          <cell r="A4623">
            <v>31915</v>
          </cell>
          <cell r="B4623">
            <v>1987</v>
          </cell>
          <cell r="C4623" t="str">
            <v>May</v>
          </cell>
          <cell r="D4623">
            <v>18</v>
          </cell>
          <cell r="F4623">
            <v>930</v>
          </cell>
          <cell r="G4623">
            <v>1.845</v>
          </cell>
          <cell r="H4623">
            <v>76</v>
          </cell>
          <cell r="I4623">
            <v>0.151</v>
          </cell>
          <cell r="J4623">
            <v>169</v>
          </cell>
          <cell r="L4623">
            <v>0.16900000000000001</v>
          </cell>
          <cell r="M4623">
            <v>165</v>
          </cell>
          <cell r="N4623">
            <v>0.32700000000000001</v>
          </cell>
          <cell r="O4623">
            <v>0</v>
          </cell>
          <cell r="P4623">
            <v>0</v>
          </cell>
        </row>
        <row r="4624">
          <cell r="A4624">
            <v>31916</v>
          </cell>
          <cell r="B4624">
            <v>1987</v>
          </cell>
          <cell r="C4624" t="str">
            <v>May</v>
          </cell>
          <cell r="D4624">
            <v>19</v>
          </cell>
          <cell r="F4624">
            <v>950</v>
          </cell>
          <cell r="G4624">
            <v>1.8839999999999999</v>
          </cell>
          <cell r="H4624">
            <v>108</v>
          </cell>
          <cell r="I4624">
            <v>0.214</v>
          </cell>
          <cell r="J4624">
            <v>140</v>
          </cell>
          <cell r="L4624">
            <v>0.14000000000000001</v>
          </cell>
          <cell r="M4624">
            <v>150</v>
          </cell>
          <cell r="N4624">
            <v>0.29799999999999999</v>
          </cell>
          <cell r="O4624">
            <v>1</v>
          </cell>
          <cell r="P4624">
            <v>2E-3</v>
          </cell>
        </row>
        <row r="4625">
          <cell r="A4625">
            <v>31917</v>
          </cell>
          <cell r="B4625">
            <v>1987</v>
          </cell>
          <cell r="C4625" t="str">
            <v>May</v>
          </cell>
          <cell r="D4625">
            <v>20</v>
          </cell>
          <cell r="F4625">
            <v>955</v>
          </cell>
          <cell r="G4625">
            <v>1.8939999999999999</v>
          </cell>
          <cell r="H4625">
            <v>142</v>
          </cell>
          <cell r="I4625">
            <v>0.28199999999999997</v>
          </cell>
          <cell r="J4625">
            <v>140</v>
          </cell>
          <cell r="L4625">
            <v>0.14000000000000001</v>
          </cell>
          <cell r="M4625">
            <v>132</v>
          </cell>
          <cell r="N4625">
            <v>0.26200000000000001</v>
          </cell>
          <cell r="O4625">
            <v>1</v>
          </cell>
          <cell r="P4625">
            <v>2E-3</v>
          </cell>
        </row>
        <row r="4626">
          <cell r="A4626">
            <v>31918</v>
          </cell>
          <cell r="B4626">
            <v>1987</v>
          </cell>
          <cell r="C4626" t="str">
            <v>May</v>
          </cell>
          <cell r="D4626">
            <v>21</v>
          </cell>
          <cell r="F4626">
            <v>930</v>
          </cell>
          <cell r="G4626">
            <v>1.845</v>
          </cell>
          <cell r="H4626">
            <v>163</v>
          </cell>
          <cell r="I4626">
            <v>0.32300000000000001</v>
          </cell>
          <cell r="J4626">
            <v>187</v>
          </cell>
          <cell r="L4626">
            <v>0.187</v>
          </cell>
          <cell r="M4626">
            <v>144</v>
          </cell>
          <cell r="N4626">
            <v>0.28599999999999998</v>
          </cell>
          <cell r="O4626">
            <v>3</v>
          </cell>
          <cell r="P4626">
            <v>6.0000000000000001E-3</v>
          </cell>
        </row>
        <row r="4627">
          <cell r="A4627">
            <v>31919</v>
          </cell>
          <cell r="B4627">
            <v>1987</v>
          </cell>
          <cell r="C4627" t="str">
            <v>May</v>
          </cell>
          <cell r="D4627">
            <v>22</v>
          </cell>
          <cell r="F4627">
            <v>900</v>
          </cell>
          <cell r="G4627">
            <v>1.7849999999999999</v>
          </cell>
          <cell r="H4627">
            <v>163</v>
          </cell>
          <cell r="I4627">
            <v>0.32300000000000001</v>
          </cell>
          <cell r="J4627">
            <v>210</v>
          </cell>
          <cell r="L4627">
            <v>0.21</v>
          </cell>
          <cell r="M4627">
            <v>179</v>
          </cell>
          <cell r="N4627">
            <v>0.35499999999999998</v>
          </cell>
          <cell r="O4627">
            <v>4</v>
          </cell>
          <cell r="P4627">
            <v>8.0000000000000002E-3</v>
          </cell>
        </row>
        <row r="4628">
          <cell r="A4628">
            <v>31920</v>
          </cell>
          <cell r="B4628">
            <v>1987</v>
          </cell>
          <cell r="C4628" t="str">
            <v>May</v>
          </cell>
          <cell r="D4628">
            <v>23</v>
          </cell>
          <cell r="F4628">
            <v>865</v>
          </cell>
          <cell r="G4628">
            <v>1.716</v>
          </cell>
          <cell r="H4628">
            <v>146</v>
          </cell>
          <cell r="I4628">
            <v>0.28999999999999998</v>
          </cell>
          <cell r="J4628">
            <v>210</v>
          </cell>
          <cell r="L4628">
            <v>0.21</v>
          </cell>
          <cell r="M4628">
            <v>186</v>
          </cell>
          <cell r="N4628">
            <v>0.36899999999999999</v>
          </cell>
          <cell r="O4628">
            <v>3</v>
          </cell>
          <cell r="P4628">
            <v>6.0000000000000001E-3</v>
          </cell>
        </row>
        <row r="4629">
          <cell r="A4629">
            <v>31921</v>
          </cell>
          <cell r="B4629">
            <v>1987</v>
          </cell>
          <cell r="C4629" t="str">
            <v>May</v>
          </cell>
          <cell r="D4629">
            <v>24</v>
          </cell>
          <cell r="F4629">
            <v>860</v>
          </cell>
          <cell r="G4629">
            <v>1.706</v>
          </cell>
          <cell r="H4629">
            <v>139</v>
          </cell>
          <cell r="I4629">
            <v>0.27600000000000002</v>
          </cell>
          <cell r="J4629">
            <v>210</v>
          </cell>
          <cell r="L4629">
            <v>0.21</v>
          </cell>
          <cell r="M4629">
            <v>169</v>
          </cell>
          <cell r="N4629">
            <v>0.33500000000000002</v>
          </cell>
          <cell r="O4629">
            <v>4</v>
          </cell>
          <cell r="P4629">
            <v>8.0000000000000002E-3</v>
          </cell>
        </row>
        <row r="4630">
          <cell r="A4630">
            <v>31922</v>
          </cell>
          <cell r="B4630">
            <v>1987</v>
          </cell>
          <cell r="C4630" t="str">
            <v>May</v>
          </cell>
          <cell r="D4630">
            <v>25</v>
          </cell>
          <cell r="F4630">
            <v>850</v>
          </cell>
          <cell r="G4630">
            <v>1.6859999999999999</v>
          </cell>
          <cell r="H4630">
            <v>155</v>
          </cell>
          <cell r="I4630">
            <v>0.307</v>
          </cell>
          <cell r="J4630">
            <v>210</v>
          </cell>
          <cell r="L4630">
            <v>0.21</v>
          </cell>
          <cell r="M4630">
            <v>165</v>
          </cell>
          <cell r="N4630">
            <v>0.32700000000000001</v>
          </cell>
          <cell r="O4630">
            <v>4</v>
          </cell>
          <cell r="P4630">
            <v>8.0000000000000002E-3</v>
          </cell>
        </row>
        <row r="4631">
          <cell r="A4631">
            <v>31923</v>
          </cell>
          <cell r="B4631">
            <v>1987</v>
          </cell>
          <cell r="C4631" t="str">
            <v>May</v>
          </cell>
          <cell r="D4631">
            <v>26</v>
          </cell>
          <cell r="F4631">
            <v>870</v>
          </cell>
          <cell r="G4631">
            <v>1.726</v>
          </cell>
          <cell r="H4631">
            <v>212</v>
          </cell>
          <cell r="I4631">
            <v>0.42</v>
          </cell>
          <cell r="J4631">
            <v>163</v>
          </cell>
          <cell r="L4631">
            <v>0.16300000000000001</v>
          </cell>
          <cell r="M4631">
            <v>115</v>
          </cell>
          <cell r="N4631">
            <v>0.22800000000000001</v>
          </cell>
          <cell r="O4631">
            <v>4</v>
          </cell>
          <cell r="P4631">
            <v>8.0000000000000002E-3</v>
          </cell>
        </row>
        <row r="4632">
          <cell r="A4632">
            <v>31924</v>
          </cell>
          <cell r="B4632">
            <v>1987</v>
          </cell>
          <cell r="C4632" t="str">
            <v>May</v>
          </cell>
          <cell r="D4632">
            <v>27</v>
          </cell>
          <cell r="F4632">
            <v>865</v>
          </cell>
          <cell r="G4632">
            <v>1.716</v>
          </cell>
          <cell r="H4632">
            <v>242</v>
          </cell>
          <cell r="I4632">
            <v>0.48</v>
          </cell>
          <cell r="J4632">
            <v>140</v>
          </cell>
          <cell r="L4632">
            <v>0.14000000000000001</v>
          </cell>
          <cell r="M4632">
            <v>100</v>
          </cell>
          <cell r="N4632">
            <v>0.19800000000000001</v>
          </cell>
          <cell r="O4632">
            <v>4</v>
          </cell>
          <cell r="P4632">
            <v>8.0000000000000002E-3</v>
          </cell>
        </row>
        <row r="4633">
          <cell r="A4633">
            <v>31925</v>
          </cell>
          <cell r="B4633">
            <v>1987</v>
          </cell>
          <cell r="C4633" t="str">
            <v>May</v>
          </cell>
          <cell r="D4633">
            <v>28</v>
          </cell>
          <cell r="F4633">
            <v>870</v>
          </cell>
          <cell r="G4633">
            <v>1.726</v>
          </cell>
          <cell r="H4633">
            <v>243</v>
          </cell>
          <cell r="I4633">
            <v>0.48199999999999998</v>
          </cell>
          <cell r="J4633">
            <v>140</v>
          </cell>
          <cell r="L4633">
            <v>0.14000000000000001</v>
          </cell>
          <cell r="M4633">
            <v>100</v>
          </cell>
          <cell r="N4633">
            <v>0.19800000000000001</v>
          </cell>
          <cell r="O4633">
            <v>4</v>
          </cell>
          <cell r="P4633">
            <v>8.0000000000000002E-3</v>
          </cell>
        </row>
        <row r="4634">
          <cell r="A4634">
            <v>31926</v>
          </cell>
          <cell r="B4634">
            <v>1987</v>
          </cell>
          <cell r="C4634" t="str">
            <v>May</v>
          </cell>
          <cell r="D4634">
            <v>29</v>
          </cell>
          <cell r="F4634">
            <v>855</v>
          </cell>
          <cell r="G4634">
            <v>1.696</v>
          </cell>
          <cell r="H4634">
            <v>223</v>
          </cell>
          <cell r="I4634">
            <v>0.442</v>
          </cell>
          <cell r="J4634">
            <v>140</v>
          </cell>
          <cell r="L4634">
            <v>0.14000000000000001</v>
          </cell>
          <cell r="M4634">
            <v>100</v>
          </cell>
          <cell r="N4634">
            <v>0.19800000000000001</v>
          </cell>
          <cell r="O4634">
            <v>0</v>
          </cell>
          <cell r="P4634">
            <v>0</v>
          </cell>
        </row>
        <row r="4635">
          <cell r="A4635">
            <v>31927</v>
          </cell>
          <cell r="B4635">
            <v>1987</v>
          </cell>
          <cell r="C4635" t="str">
            <v>May</v>
          </cell>
          <cell r="D4635">
            <v>30</v>
          </cell>
          <cell r="F4635">
            <v>870</v>
          </cell>
          <cell r="G4635">
            <v>1.726</v>
          </cell>
          <cell r="H4635">
            <v>153</v>
          </cell>
          <cell r="I4635">
            <v>0.30299999999999999</v>
          </cell>
          <cell r="J4635">
            <v>140</v>
          </cell>
          <cell r="L4635">
            <v>0.14000000000000001</v>
          </cell>
          <cell r="M4635">
            <v>133</v>
          </cell>
          <cell r="N4635">
            <v>0.26400000000000001</v>
          </cell>
          <cell r="O4635">
            <v>2</v>
          </cell>
          <cell r="P4635">
            <v>4.0000000000000001E-3</v>
          </cell>
        </row>
        <row r="4636">
          <cell r="A4636">
            <v>31928</v>
          </cell>
          <cell r="B4636">
            <v>1987</v>
          </cell>
          <cell r="C4636" t="str">
            <v>May</v>
          </cell>
          <cell r="D4636">
            <v>31</v>
          </cell>
          <cell r="F4636">
            <v>810</v>
          </cell>
          <cell r="G4636">
            <v>1.607</v>
          </cell>
          <cell r="H4636">
            <v>88</v>
          </cell>
          <cell r="I4636">
            <v>0.17499999999999999</v>
          </cell>
          <cell r="J4636">
            <v>140</v>
          </cell>
          <cell r="L4636">
            <v>0.14000000000000001</v>
          </cell>
          <cell r="M4636">
            <v>138</v>
          </cell>
          <cell r="N4636">
            <v>0.27400000000000002</v>
          </cell>
          <cell r="O4636">
            <v>1</v>
          </cell>
          <cell r="P4636">
            <v>2E-3</v>
          </cell>
        </row>
        <row r="4637">
          <cell r="A4637">
            <v>31929</v>
          </cell>
          <cell r="B4637">
            <v>1987</v>
          </cell>
          <cell r="C4637" t="str">
            <v>Jun</v>
          </cell>
          <cell r="D4637">
            <v>1</v>
          </cell>
          <cell r="F4637">
            <v>860</v>
          </cell>
          <cell r="G4637">
            <v>1.706</v>
          </cell>
          <cell r="H4637">
            <v>79</v>
          </cell>
          <cell r="I4637">
            <v>0.157</v>
          </cell>
          <cell r="J4637">
            <v>140</v>
          </cell>
          <cell r="L4637">
            <v>0.14000000000000001</v>
          </cell>
          <cell r="M4637">
            <v>189</v>
          </cell>
          <cell r="N4637">
            <v>0.375</v>
          </cell>
          <cell r="O4637">
            <v>0</v>
          </cell>
          <cell r="P4637">
            <v>0</v>
          </cell>
        </row>
        <row r="4638">
          <cell r="A4638">
            <v>31930</v>
          </cell>
          <cell r="B4638">
            <v>1987</v>
          </cell>
          <cell r="C4638" t="str">
            <v>Jun</v>
          </cell>
          <cell r="D4638">
            <v>2</v>
          </cell>
          <cell r="F4638">
            <v>875</v>
          </cell>
          <cell r="G4638">
            <v>1.736</v>
          </cell>
          <cell r="H4638">
            <v>106</v>
          </cell>
          <cell r="I4638">
            <v>0.21</v>
          </cell>
          <cell r="J4638">
            <v>140</v>
          </cell>
          <cell r="L4638">
            <v>0.14000000000000001</v>
          </cell>
          <cell r="M4638">
            <v>250</v>
          </cell>
          <cell r="N4638">
            <v>0.496</v>
          </cell>
          <cell r="O4638">
            <v>0</v>
          </cell>
          <cell r="P4638">
            <v>0</v>
          </cell>
        </row>
        <row r="4639">
          <cell r="A4639">
            <v>31931</v>
          </cell>
          <cell r="B4639">
            <v>1987</v>
          </cell>
          <cell r="C4639" t="str">
            <v>Jun</v>
          </cell>
          <cell r="D4639">
            <v>3</v>
          </cell>
          <cell r="F4639">
            <v>890</v>
          </cell>
          <cell r="G4639">
            <v>1.7649999999999999</v>
          </cell>
          <cell r="H4639">
            <v>138</v>
          </cell>
          <cell r="I4639">
            <v>0.27400000000000002</v>
          </cell>
          <cell r="J4639">
            <v>187</v>
          </cell>
          <cell r="L4639">
            <v>0.187</v>
          </cell>
          <cell r="M4639">
            <v>228</v>
          </cell>
          <cell r="N4639">
            <v>0.45200000000000001</v>
          </cell>
          <cell r="O4639">
            <v>3</v>
          </cell>
          <cell r="P4639">
            <v>6.0000000000000001E-3</v>
          </cell>
        </row>
        <row r="4640">
          <cell r="A4640">
            <v>31932</v>
          </cell>
          <cell r="B4640">
            <v>1987</v>
          </cell>
          <cell r="C4640" t="str">
            <v>Jun</v>
          </cell>
          <cell r="D4640">
            <v>4</v>
          </cell>
          <cell r="F4640">
            <v>885</v>
          </cell>
          <cell r="G4640">
            <v>1.7549999999999999</v>
          </cell>
          <cell r="H4640">
            <v>135</v>
          </cell>
          <cell r="I4640">
            <v>0.26800000000000002</v>
          </cell>
          <cell r="J4640">
            <v>210</v>
          </cell>
          <cell r="L4640">
            <v>0.21</v>
          </cell>
          <cell r="M4640">
            <v>250</v>
          </cell>
          <cell r="N4640">
            <v>0.496</v>
          </cell>
          <cell r="O4640">
            <v>2</v>
          </cell>
          <cell r="P4640">
            <v>4.0000000000000001E-3</v>
          </cell>
        </row>
        <row r="4641">
          <cell r="A4641">
            <v>31933</v>
          </cell>
          <cell r="B4641">
            <v>1987</v>
          </cell>
          <cell r="C4641" t="str">
            <v>Jun</v>
          </cell>
          <cell r="D4641">
            <v>5</v>
          </cell>
          <cell r="F4641">
            <v>890</v>
          </cell>
          <cell r="G4641">
            <v>1.7649999999999999</v>
          </cell>
          <cell r="H4641">
            <v>127</v>
          </cell>
          <cell r="I4641">
            <v>0.252</v>
          </cell>
          <cell r="J4641">
            <v>163</v>
          </cell>
          <cell r="L4641">
            <v>0.16300000000000001</v>
          </cell>
          <cell r="M4641">
            <v>219</v>
          </cell>
          <cell r="N4641">
            <v>0.434</v>
          </cell>
          <cell r="O4641">
            <v>2</v>
          </cell>
          <cell r="P4641">
            <v>4.0000000000000001E-3</v>
          </cell>
        </row>
        <row r="4642">
          <cell r="A4642">
            <v>31934</v>
          </cell>
          <cell r="B4642">
            <v>1987</v>
          </cell>
          <cell r="C4642" t="str">
            <v>Jun</v>
          </cell>
          <cell r="D4642">
            <v>6</v>
          </cell>
          <cell r="F4642">
            <v>905</v>
          </cell>
          <cell r="G4642">
            <v>1.7949999999999999</v>
          </cell>
          <cell r="H4642">
            <v>113</v>
          </cell>
          <cell r="I4642">
            <v>0.224</v>
          </cell>
          <cell r="J4642">
            <v>140</v>
          </cell>
          <cell r="L4642">
            <v>0.14000000000000001</v>
          </cell>
          <cell r="M4642">
            <v>208</v>
          </cell>
          <cell r="N4642">
            <v>0.41299999999999998</v>
          </cell>
          <cell r="O4642">
            <v>1</v>
          </cell>
          <cell r="P4642">
            <v>2E-3</v>
          </cell>
        </row>
        <row r="4643">
          <cell r="A4643">
            <v>31935</v>
          </cell>
          <cell r="B4643">
            <v>1987</v>
          </cell>
          <cell r="C4643" t="str">
            <v>Jun</v>
          </cell>
          <cell r="D4643">
            <v>7</v>
          </cell>
          <cell r="F4643">
            <v>890</v>
          </cell>
          <cell r="G4643">
            <v>1.7649999999999999</v>
          </cell>
          <cell r="H4643">
            <v>97</v>
          </cell>
          <cell r="I4643">
            <v>0.192</v>
          </cell>
          <cell r="J4643">
            <v>140</v>
          </cell>
          <cell r="L4643">
            <v>0.14000000000000001</v>
          </cell>
          <cell r="M4643">
            <v>206</v>
          </cell>
          <cell r="N4643">
            <v>0.40899999999999997</v>
          </cell>
          <cell r="O4643">
            <v>1</v>
          </cell>
          <cell r="P4643">
            <v>2E-3</v>
          </cell>
        </row>
        <row r="4644">
          <cell r="A4644">
            <v>31936</v>
          </cell>
          <cell r="B4644">
            <v>1987</v>
          </cell>
          <cell r="C4644" t="str">
            <v>Jun</v>
          </cell>
          <cell r="D4644">
            <v>8</v>
          </cell>
          <cell r="F4644">
            <v>800</v>
          </cell>
          <cell r="G4644">
            <v>1.587</v>
          </cell>
          <cell r="H4644">
            <v>107</v>
          </cell>
          <cell r="I4644">
            <v>0.21199999999999999</v>
          </cell>
          <cell r="J4644">
            <v>140</v>
          </cell>
          <cell r="L4644">
            <v>0.14000000000000001</v>
          </cell>
          <cell r="M4644">
            <v>150</v>
          </cell>
          <cell r="N4644">
            <v>0.29799999999999999</v>
          </cell>
          <cell r="O4644">
            <v>1</v>
          </cell>
          <cell r="P4644">
            <v>2E-3</v>
          </cell>
        </row>
        <row r="4645">
          <cell r="A4645">
            <v>31937</v>
          </cell>
          <cell r="B4645">
            <v>1987</v>
          </cell>
          <cell r="C4645" t="str">
            <v>Jun</v>
          </cell>
          <cell r="D4645">
            <v>9</v>
          </cell>
          <cell r="F4645">
            <v>800</v>
          </cell>
          <cell r="G4645">
            <v>1.587</v>
          </cell>
          <cell r="H4645">
            <v>140</v>
          </cell>
          <cell r="I4645">
            <v>0.27800000000000002</v>
          </cell>
          <cell r="J4645">
            <v>140</v>
          </cell>
          <cell r="L4645">
            <v>0.14000000000000001</v>
          </cell>
          <cell r="M4645">
            <v>150</v>
          </cell>
          <cell r="N4645">
            <v>0.29799999999999999</v>
          </cell>
          <cell r="O4645">
            <v>1</v>
          </cell>
          <cell r="P4645">
            <v>2E-3</v>
          </cell>
        </row>
        <row r="4646">
          <cell r="A4646">
            <v>31938</v>
          </cell>
          <cell r="B4646">
            <v>1987</v>
          </cell>
          <cell r="C4646" t="str">
            <v>Jun</v>
          </cell>
          <cell r="D4646">
            <v>10</v>
          </cell>
          <cell r="F4646">
            <v>800</v>
          </cell>
          <cell r="G4646">
            <v>1.587</v>
          </cell>
          <cell r="H4646">
            <v>210</v>
          </cell>
          <cell r="I4646">
            <v>0.41699999999999998</v>
          </cell>
          <cell r="J4646">
            <v>140</v>
          </cell>
          <cell r="L4646">
            <v>0.14000000000000001</v>
          </cell>
          <cell r="M4646">
            <v>164</v>
          </cell>
          <cell r="N4646">
            <v>0.32500000000000001</v>
          </cell>
          <cell r="O4646">
            <v>1</v>
          </cell>
          <cell r="P4646">
            <v>2E-3</v>
          </cell>
        </row>
        <row r="4647">
          <cell r="A4647">
            <v>31939</v>
          </cell>
          <cell r="B4647">
            <v>1987</v>
          </cell>
          <cell r="C4647" t="str">
            <v>Jun</v>
          </cell>
          <cell r="D4647">
            <v>11</v>
          </cell>
          <cell r="F4647">
            <v>805</v>
          </cell>
          <cell r="G4647">
            <v>1.597</v>
          </cell>
          <cell r="H4647">
            <v>216</v>
          </cell>
          <cell r="I4647">
            <v>0.42799999999999999</v>
          </cell>
          <cell r="J4647">
            <v>140</v>
          </cell>
          <cell r="L4647">
            <v>0.14000000000000001</v>
          </cell>
          <cell r="M4647">
            <v>188</v>
          </cell>
          <cell r="N4647">
            <v>0.373</v>
          </cell>
          <cell r="O4647">
            <v>1</v>
          </cell>
          <cell r="P4647">
            <v>2E-3</v>
          </cell>
        </row>
        <row r="4648">
          <cell r="A4648">
            <v>31940</v>
          </cell>
          <cell r="B4648">
            <v>1987</v>
          </cell>
          <cell r="C4648" t="str">
            <v>Jun</v>
          </cell>
          <cell r="D4648">
            <v>12</v>
          </cell>
          <cell r="F4648">
            <v>830</v>
          </cell>
          <cell r="G4648">
            <v>1.6459999999999999</v>
          </cell>
          <cell r="H4648">
            <v>169</v>
          </cell>
          <cell r="I4648">
            <v>0.33500000000000002</v>
          </cell>
          <cell r="J4648">
            <v>140</v>
          </cell>
          <cell r="L4648">
            <v>0.14000000000000001</v>
          </cell>
          <cell r="M4648">
            <v>131</v>
          </cell>
          <cell r="N4648">
            <v>0.26</v>
          </cell>
          <cell r="O4648">
            <v>2</v>
          </cell>
          <cell r="P4648">
            <v>4.0000000000000001E-3</v>
          </cell>
        </row>
        <row r="4649">
          <cell r="A4649">
            <v>31941</v>
          </cell>
          <cell r="B4649">
            <v>1987</v>
          </cell>
          <cell r="C4649" t="str">
            <v>Jun</v>
          </cell>
          <cell r="D4649">
            <v>13</v>
          </cell>
          <cell r="F4649">
            <v>855</v>
          </cell>
          <cell r="G4649">
            <v>1.696</v>
          </cell>
          <cell r="H4649">
            <v>143</v>
          </cell>
          <cell r="I4649">
            <v>0.28399999999999997</v>
          </cell>
          <cell r="J4649">
            <v>140</v>
          </cell>
          <cell r="L4649">
            <v>0.14000000000000001</v>
          </cell>
          <cell r="M4649">
            <v>153</v>
          </cell>
          <cell r="N4649">
            <v>0.30299999999999999</v>
          </cell>
          <cell r="O4649">
            <v>2</v>
          </cell>
          <cell r="P4649">
            <v>4.0000000000000001E-3</v>
          </cell>
        </row>
        <row r="4650">
          <cell r="A4650">
            <v>31942</v>
          </cell>
          <cell r="B4650">
            <v>1987</v>
          </cell>
          <cell r="C4650" t="str">
            <v>Jun</v>
          </cell>
          <cell r="D4650">
            <v>14</v>
          </cell>
          <cell r="F4650">
            <v>850</v>
          </cell>
          <cell r="G4650">
            <v>1.6859999999999999</v>
          </cell>
          <cell r="H4650">
            <v>127</v>
          </cell>
          <cell r="I4650">
            <v>0.252</v>
          </cell>
          <cell r="J4650">
            <v>140</v>
          </cell>
          <cell r="L4650">
            <v>0.14000000000000001</v>
          </cell>
          <cell r="M4650">
            <v>261</v>
          </cell>
          <cell r="N4650">
            <v>0.51800000000000002</v>
          </cell>
          <cell r="O4650">
            <v>2</v>
          </cell>
          <cell r="P4650">
            <v>4.0000000000000001E-3</v>
          </cell>
        </row>
        <row r="4651">
          <cell r="A4651">
            <v>31943</v>
          </cell>
          <cell r="B4651">
            <v>1987</v>
          </cell>
          <cell r="C4651" t="str">
            <v>Jun</v>
          </cell>
          <cell r="D4651">
            <v>15</v>
          </cell>
          <cell r="F4651">
            <v>860</v>
          </cell>
          <cell r="G4651">
            <v>1.706</v>
          </cell>
          <cell r="H4651">
            <v>123</v>
          </cell>
          <cell r="I4651">
            <v>0.24399999999999999</v>
          </cell>
          <cell r="J4651">
            <v>140</v>
          </cell>
          <cell r="L4651">
            <v>0.14000000000000001</v>
          </cell>
          <cell r="M4651">
            <v>200</v>
          </cell>
          <cell r="N4651">
            <v>0.39700000000000002</v>
          </cell>
          <cell r="O4651">
            <v>3</v>
          </cell>
          <cell r="P4651">
            <v>6.0000000000000001E-3</v>
          </cell>
        </row>
        <row r="4652">
          <cell r="A4652">
            <v>31944</v>
          </cell>
          <cell r="B4652">
            <v>1987</v>
          </cell>
          <cell r="C4652" t="str">
            <v>Jun</v>
          </cell>
          <cell r="D4652">
            <v>16</v>
          </cell>
          <cell r="F4652">
            <v>830</v>
          </cell>
          <cell r="G4652">
            <v>1.6459999999999999</v>
          </cell>
          <cell r="H4652">
            <v>166</v>
          </cell>
          <cell r="I4652">
            <v>0.32900000000000001</v>
          </cell>
          <cell r="J4652">
            <v>140</v>
          </cell>
          <cell r="L4652">
            <v>0.14000000000000001</v>
          </cell>
          <cell r="M4652">
            <v>200</v>
          </cell>
          <cell r="N4652">
            <v>0.39700000000000002</v>
          </cell>
          <cell r="O4652">
            <v>2</v>
          </cell>
          <cell r="P4652">
            <v>4.0000000000000001E-3</v>
          </cell>
        </row>
        <row r="4653">
          <cell r="A4653">
            <v>31945</v>
          </cell>
          <cell r="B4653">
            <v>1987</v>
          </cell>
          <cell r="C4653" t="str">
            <v>Jun</v>
          </cell>
          <cell r="D4653">
            <v>17</v>
          </cell>
          <cell r="F4653">
            <v>830</v>
          </cell>
          <cell r="G4653">
            <v>1.6459999999999999</v>
          </cell>
          <cell r="H4653">
            <v>244</v>
          </cell>
          <cell r="I4653">
            <v>0.48399999999999999</v>
          </cell>
          <cell r="J4653">
            <v>140</v>
          </cell>
          <cell r="L4653">
            <v>0.14000000000000001</v>
          </cell>
          <cell r="M4653">
            <v>166</v>
          </cell>
          <cell r="N4653">
            <v>0.32900000000000001</v>
          </cell>
          <cell r="O4653">
            <v>3</v>
          </cell>
          <cell r="P4653">
            <v>6.0000000000000001E-3</v>
          </cell>
        </row>
        <row r="4654">
          <cell r="A4654">
            <v>31946</v>
          </cell>
          <cell r="B4654">
            <v>1987</v>
          </cell>
          <cell r="C4654" t="str">
            <v>Jun</v>
          </cell>
          <cell r="D4654">
            <v>18</v>
          </cell>
          <cell r="F4654">
            <v>840</v>
          </cell>
          <cell r="G4654">
            <v>1.6659999999999999</v>
          </cell>
          <cell r="H4654">
            <v>280</v>
          </cell>
          <cell r="I4654">
            <v>0.55500000000000005</v>
          </cell>
          <cell r="J4654">
            <v>140</v>
          </cell>
          <cell r="L4654">
            <v>0.14000000000000001</v>
          </cell>
          <cell r="M4654">
            <v>131</v>
          </cell>
          <cell r="N4654">
            <v>0.26</v>
          </cell>
          <cell r="O4654">
            <v>3</v>
          </cell>
          <cell r="P4654">
            <v>6.0000000000000001E-3</v>
          </cell>
        </row>
        <row r="4655">
          <cell r="A4655">
            <v>31947</v>
          </cell>
          <cell r="B4655">
            <v>1987</v>
          </cell>
          <cell r="C4655" t="str">
            <v>Jun</v>
          </cell>
          <cell r="D4655">
            <v>19</v>
          </cell>
          <cell r="F4655">
            <v>830</v>
          </cell>
          <cell r="G4655">
            <v>1.6459999999999999</v>
          </cell>
          <cell r="H4655">
            <v>266</v>
          </cell>
          <cell r="I4655">
            <v>0.52800000000000002</v>
          </cell>
          <cell r="J4655">
            <v>140</v>
          </cell>
          <cell r="L4655">
            <v>0.14000000000000001</v>
          </cell>
          <cell r="M4655">
            <v>119</v>
          </cell>
          <cell r="N4655">
            <v>0.23599999999999999</v>
          </cell>
          <cell r="O4655">
            <v>2</v>
          </cell>
          <cell r="P4655">
            <v>4.0000000000000001E-3</v>
          </cell>
        </row>
        <row r="4656">
          <cell r="A4656">
            <v>31948</v>
          </cell>
          <cell r="B4656">
            <v>1987</v>
          </cell>
          <cell r="C4656" t="str">
            <v>Jun</v>
          </cell>
          <cell r="D4656">
            <v>20</v>
          </cell>
          <cell r="F4656">
            <v>810</v>
          </cell>
          <cell r="G4656">
            <v>1.607</v>
          </cell>
          <cell r="H4656">
            <v>221</v>
          </cell>
          <cell r="I4656">
            <v>0.438</v>
          </cell>
          <cell r="J4656">
            <v>140</v>
          </cell>
          <cell r="L4656">
            <v>0.14000000000000001</v>
          </cell>
          <cell r="M4656">
            <v>198</v>
          </cell>
          <cell r="N4656">
            <v>0.39300000000000002</v>
          </cell>
          <cell r="O4656">
            <v>2</v>
          </cell>
          <cell r="P4656">
            <v>4.0000000000000001E-3</v>
          </cell>
        </row>
        <row r="4657">
          <cell r="A4657">
            <v>31949</v>
          </cell>
          <cell r="B4657">
            <v>1987</v>
          </cell>
          <cell r="C4657" t="str">
            <v>Jun</v>
          </cell>
          <cell r="D4657">
            <v>21</v>
          </cell>
          <cell r="F4657">
            <v>805</v>
          </cell>
          <cell r="G4657">
            <v>1.597</v>
          </cell>
          <cell r="H4657">
            <v>184</v>
          </cell>
          <cell r="I4657">
            <v>0.36499999999999999</v>
          </cell>
          <cell r="J4657">
            <v>140</v>
          </cell>
          <cell r="L4657">
            <v>0.14000000000000001</v>
          </cell>
          <cell r="M4657">
            <v>215</v>
          </cell>
          <cell r="N4657">
            <v>0.42599999999999999</v>
          </cell>
          <cell r="O4657">
            <v>3</v>
          </cell>
          <cell r="P4657">
            <v>6.0000000000000001E-3</v>
          </cell>
        </row>
        <row r="4658">
          <cell r="A4658">
            <v>31950</v>
          </cell>
          <cell r="B4658">
            <v>1987</v>
          </cell>
          <cell r="C4658" t="str">
            <v>Jun</v>
          </cell>
          <cell r="D4658">
            <v>22</v>
          </cell>
          <cell r="F4658">
            <v>830</v>
          </cell>
          <cell r="G4658">
            <v>1.6459999999999999</v>
          </cell>
          <cell r="H4658">
            <v>176</v>
          </cell>
          <cell r="I4658">
            <v>0.34899999999999998</v>
          </cell>
          <cell r="J4658">
            <v>140</v>
          </cell>
          <cell r="L4658">
            <v>0.14000000000000001</v>
          </cell>
          <cell r="M4658">
            <v>217</v>
          </cell>
          <cell r="N4658">
            <v>0.43</v>
          </cell>
          <cell r="O4658">
            <v>3</v>
          </cell>
          <cell r="P4658">
            <v>6.0000000000000001E-3</v>
          </cell>
        </row>
        <row r="4659">
          <cell r="A4659">
            <v>31951</v>
          </cell>
          <cell r="B4659">
            <v>1987</v>
          </cell>
          <cell r="C4659" t="str">
            <v>Jun</v>
          </cell>
          <cell r="D4659">
            <v>23</v>
          </cell>
          <cell r="F4659">
            <v>905</v>
          </cell>
          <cell r="G4659">
            <v>1.7949999999999999</v>
          </cell>
          <cell r="H4659">
            <v>177</v>
          </cell>
          <cell r="I4659">
            <v>0.35099999999999998</v>
          </cell>
          <cell r="J4659">
            <v>140</v>
          </cell>
          <cell r="L4659">
            <v>0.14000000000000001</v>
          </cell>
          <cell r="M4659">
            <v>302</v>
          </cell>
          <cell r="N4659">
            <v>0.59899999999999998</v>
          </cell>
          <cell r="O4659">
            <v>3</v>
          </cell>
          <cell r="P4659">
            <v>6.0000000000000001E-3</v>
          </cell>
        </row>
        <row r="4660">
          <cell r="A4660">
            <v>31952</v>
          </cell>
          <cell r="B4660">
            <v>1987</v>
          </cell>
          <cell r="C4660" t="str">
            <v>Jun</v>
          </cell>
          <cell r="D4660">
            <v>24</v>
          </cell>
          <cell r="F4660">
            <v>900</v>
          </cell>
          <cell r="G4660">
            <v>1.7849999999999999</v>
          </cell>
          <cell r="H4660">
            <v>148</v>
          </cell>
          <cell r="I4660">
            <v>0.29399999999999998</v>
          </cell>
          <cell r="J4660">
            <v>140</v>
          </cell>
          <cell r="L4660">
            <v>0.14000000000000001</v>
          </cell>
          <cell r="M4660">
            <v>323</v>
          </cell>
          <cell r="N4660">
            <v>0.64100000000000001</v>
          </cell>
          <cell r="O4660">
            <v>1</v>
          </cell>
          <cell r="P4660">
            <v>2E-3</v>
          </cell>
        </row>
        <row r="4661">
          <cell r="A4661">
            <v>31953</v>
          </cell>
          <cell r="B4661">
            <v>1987</v>
          </cell>
          <cell r="C4661" t="str">
            <v>Jun</v>
          </cell>
          <cell r="D4661">
            <v>25</v>
          </cell>
          <cell r="F4661">
            <v>900</v>
          </cell>
          <cell r="G4661">
            <v>1.7849999999999999</v>
          </cell>
          <cell r="H4661">
            <v>112</v>
          </cell>
          <cell r="I4661">
            <v>0.222</v>
          </cell>
          <cell r="J4661">
            <v>140</v>
          </cell>
          <cell r="L4661">
            <v>0.14000000000000001</v>
          </cell>
          <cell r="M4661">
            <v>325</v>
          </cell>
          <cell r="N4661">
            <v>0.64500000000000002</v>
          </cell>
          <cell r="O4661">
            <v>1</v>
          </cell>
          <cell r="P4661">
            <v>2E-3</v>
          </cell>
        </row>
        <row r="4662">
          <cell r="A4662">
            <v>31954</v>
          </cell>
          <cell r="B4662">
            <v>1987</v>
          </cell>
          <cell r="C4662" t="str">
            <v>Jun</v>
          </cell>
          <cell r="D4662">
            <v>26</v>
          </cell>
          <cell r="F4662">
            <v>945</v>
          </cell>
          <cell r="G4662">
            <v>1.8740000000000001</v>
          </cell>
          <cell r="H4662">
            <v>52</v>
          </cell>
          <cell r="I4662">
            <v>0.10299999999999999</v>
          </cell>
          <cell r="J4662">
            <v>187</v>
          </cell>
          <cell r="L4662">
            <v>0.187</v>
          </cell>
          <cell r="M4662">
            <v>469</v>
          </cell>
          <cell r="N4662">
            <v>0.93</v>
          </cell>
          <cell r="O4662">
            <v>3</v>
          </cell>
          <cell r="P4662">
            <v>6.0000000000000001E-3</v>
          </cell>
        </row>
        <row r="4663">
          <cell r="A4663">
            <v>31955</v>
          </cell>
          <cell r="B4663">
            <v>1987</v>
          </cell>
          <cell r="C4663" t="str">
            <v>Jun</v>
          </cell>
          <cell r="D4663">
            <v>27</v>
          </cell>
          <cell r="F4663">
            <v>960</v>
          </cell>
          <cell r="G4663">
            <v>1.9039999999999999</v>
          </cell>
          <cell r="H4663">
            <v>10</v>
          </cell>
          <cell r="I4663">
            <v>0.02</v>
          </cell>
          <cell r="J4663">
            <v>210</v>
          </cell>
          <cell r="L4663">
            <v>0.21</v>
          </cell>
          <cell r="M4663">
            <v>419</v>
          </cell>
          <cell r="N4663">
            <v>0.83099999999999996</v>
          </cell>
          <cell r="O4663">
            <v>2</v>
          </cell>
          <cell r="P4663">
            <v>4.0000000000000001E-3</v>
          </cell>
        </row>
        <row r="4664">
          <cell r="A4664">
            <v>31956</v>
          </cell>
          <cell r="B4664">
            <v>1987</v>
          </cell>
          <cell r="C4664" t="str">
            <v>Jun</v>
          </cell>
          <cell r="D4664">
            <v>28</v>
          </cell>
          <cell r="F4664">
            <v>960</v>
          </cell>
          <cell r="G4664">
            <v>1.9039999999999999</v>
          </cell>
          <cell r="H4664">
            <v>5</v>
          </cell>
          <cell r="I4664">
            <v>0.01</v>
          </cell>
          <cell r="J4664">
            <v>210</v>
          </cell>
          <cell r="L4664">
            <v>0.21</v>
          </cell>
          <cell r="M4664">
            <v>336</v>
          </cell>
          <cell r="N4664">
            <v>0.66600000000000004</v>
          </cell>
          <cell r="O4664">
            <v>2</v>
          </cell>
          <cell r="P4664">
            <v>4.0000000000000001E-3</v>
          </cell>
        </row>
        <row r="4665">
          <cell r="A4665">
            <v>31957</v>
          </cell>
          <cell r="B4665">
            <v>1987</v>
          </cell>
          <cell r="C4665" t="str">
            <v>Jun</v>
          </cell>
          <cell r="D4665">
            <v>29</v>
          </cell>
          <cell r="F4665">
            <v>965</v>
          </cell>
          <cell r="G4665">
            <v>1.9139999999999999</v>
          </cell>
          <cell r="H4665">
            <v>23</v>
          </cell>
          <cell r="I4665">
            <v>4.5999999999999999E-2</v>
          </cell>
          <cell r="J4665">
            <v>210</v>
          </cell>
          <cell r="L4665">
            <v>0.21</v>
          </cell>
          <cell r="M4665">
            <v>300</v>
          </cell>
          <cell r="N4665">
            <v>0.59499999999999997</v>
          </cell>
          <cell r="O4665">
            <v>2</v>
          </cell>
          <cell r="P4665">
            <v>4.0000000000000001E-3</v>
          </cell>
        </row>
        <row r="4666">
          <cell r="A4666">
            <v>31958</v>
          </cell>
          <cell r="B4666">
            <v>1987</v>
          </cell>
          <cell r="C4666" t="str">
            <v>Jun</v>
          </cell>
          <cell r="D4666">
            <v>30</v>
          </cell>
          <cell r="F4666">
            <v>970</v>
          </cell>
          <cell r="G4666">
            <v>1.9239999999999999</v>
          </cell>
          <cell r="H4666">
            <v>35</v>
          </cell>
          <cell r="I4666">
            <v>6.9000000000000006E-2</v>
          </cell>
          <cell r="J4666">
            <v>210</v>
          </cell>
          <cell r="L4666">
            <v>0.21</v>
          </cell>
          <cell r="M4666">
            <v>300</v>
          </cell>
          <cell r="N4666">
            <v>0.59499999999999997</v>
          </cell>
          <cell r="O4666">
            <v>2</v>
          </cell>
          <cell r="P4666">
            <v>4.0000000000000001E-3</v>
          </cell>
        </row>
        <row r="4667">
          <cell r="A4667">
            <v>31959</v>
          </cell>
          <cell r="B4667">
            <v>1987</v>
          </cell>
          <cell r="C4667" t="str">
            <v>Jul</v>
          </cell>
          <cell r="D4667">
            <v>1</v>
          </cell>
          <cell r="F4667">
            <v>965</v>
          </cell>
          <cell r="G4667">
            <v>1.9139999999999999</v>
          </cell>
          <cell r="H4667">
            <v>35</v>
          </cell>
          <cell r="I4667">
            <v>6.9000000000000006E-2</v>
          </cell>
          <cell r="J4667">
            <v>210</v>
          </cell>
          <cell r="L4667">
            <v>0.21</v>
          </cell>
          <cell r="M4667">
            <v>311</v>
          </cell>
          <cell r="N4667">
            <v>0.61699999999999999</v>
          </cell>
          <cell r="O4667">
            <v>3</v>
          </cell>
          <cell r="P4667">
            <v>6.0000000000000001E-3</v>
          </cell>
        </row>
        <row r="4668">
          <cell r="A4668">
            <v>31960</v>
          </cell>
          <cell r="B4668">
            <v>1987</v>
          </cell>
          <cell r="C4668" t="str">
            <v>Jul</v>
          </cell>
          <cell r="D4668">
            <v>2</v>
          </cell>
          <cell r="F4668">
            <v>935</v>
          </cell>
          <cell r="G4668">
            <v>1.855</v>
          </cell>
          <cell r="H4668">
            <v>24</v>
          </cell>
          <cell r="I4668">
            <v>4.8000000000000001E-2</v>
          </cell>
          <cell r="J4668">
            <v>210</v>
          </cell>
          <cell r="L4668">
            <v>0.21</v>
          </cell>
          <cell r="M4668">
            <v>310</v>
          </cell>
          <cell r="N4668">
            <v>0.61499999999999999</v>
          </cell>
          <cell r="O4668">
            <v>2</v>
          </cell>
          <cell r="P4668">
            <v>4.0000000000000001E-3</v>
          </cell>
        </row>
        <row r="4669">
          <cell r="A4669">
            <v>31961</v>
          </cell>
          <cell r="B4669">
            <v>1987</v>
          </cell>
          <cell r="C4669" t="str">
            <v>Jul</v>
          </cell>
          <cell r="D4669">
            <v>3</v>
          </cell>
          <cell r="F4669">
            <v>910</v>
          </cell>
          <cell r="G4669">
            <v>1.8049999999999999</v>
          </cell>
          <cell r="H4669">
            <v>18</v>
          </cell>
          <cell r="I4669">
            <v>3.5999999999999997E-2</v>
          </cell>
          <cell r="J4669">
            <v>163</v>
          </cell>
          <cell r="L4669">
            <v>0.16300000000000001</v>
          </cell>
          <cell r="M4669">
            <v>250</v>
          </cell>
          <cell r="N4669">
            <v>0.496</v>
          </cell>
          <cell r="O4669">
            <v>1</v>
          </cell>
          <cell r="P4669">
            <v>2E-3</v>
          </cell>
        </row>
        <row r="4670">
          <cell r="A4670">
            <v>31962</v>
          </cell>
          <cell r="B4670">
            <v>1987</v>
          </cell>
          <cell r="C4670" t="str">
            <v>Jul</v>
          </cell>
          <cell r="D4670">
            <v>4</v>
          </cell>
          <cell r="F4670">
            <v>875</v>
          </cell>
          <cell r="G4670">
            <v>1.736</v>
          </cell>
          <cell r="H4670">
            <v>30</v>
          </cell>
          <cell r="I4670">
            <v>0.06</v>
          </cell>
          <cell r="J4670">
            <v>140</v>
          </cell>
          <cell r="L4670">
            <v>0.14000000000000001</v>
          </cell>
          <cell r="M4670">
            <v>250</v>
          </cell>
          <cell r="N4670">
            <v>0.496</v>
          </cell>
          <cell r="O4670">
            <v>1</v>
          </cell>
          <cell r="P4670">
            <v>2E-3</v>
          </cell>
        </row>
        <row r="4671">
          <cell r="A4671">
            <v>31963</v>
          </cell>
          <cell r="B4671">
            <v>1987</v>
          </cell>
          <cell r="C4671" t="str">
            <v>Jul</v>
          </cell>
          <cell r="D4671">
            <v>5</v>
          </cell>
          <cell r="F4671">
            <v>890</v>
          </cell>
          <cell r="G4671">
            <v>1.7649999999999999</v>
          </cell>
          <cell r="H4671">
            <v>76</v>
          </cell>
          <cell r="I4671">
            <v>0.151</v>
          </cell>
          <cell r="J4671">
            <v>140</v>
          </cell>
          <cell r="L4671">
            <v>0.14000000000000001</v>
          </cell>
          <cell r="M4671">
            <v>250</v>
          </cell>
          <cell r="N4671">
            <v>0.496</v>
          </cell>
          <cell r="O4671">
            <v>1</v>
          </cell>
          <cell r="P4671">
            <v>2E-3</v>
          </cell>
        </row>
        <row r="4672">
          <cell r="A4672">
            <v>31964</v>
          </cell>
          <cell r="B4672">
            <v>1987</v>
          </cell>
          <cell r="C4672" t="str">
            <v>Jul</v>
          </cell>
          <cell r="D4672">
            <v>6</v>
          </cell>
          <cell r="F4672">
            <v>905</v>
          </cell>
          <cell r="G4672">
            <v>1.7949999999999999</v>
          </cell>
          <cell r="H4672">
            <v>110</v>
          </cell>
          <cell r="I4672">
            <v>0.218</v>
          </cell>
          <cell r="J4672">
            <v>140</v>
          </cell>
          <cell r="L4672">
            <v>0.14000000000000001</v>
          </cell>
          <cell r="M4672">
            <v>255</v>
          </cell>
          <cell r="N4672">
            <v>0.50600000000000001</v>
          </cell>
          <cell r="O4672">
            <v>1</v>
          </cell>
          <cell r="P4672">
            <v>2E-3</v>
          </cell>
        </row>
        <row r="4673">
          <cell r="A4673">
            <v>31965</v>
          </cell>
          <cell r="B4673">
            <v>1987</v>
          </cell>
          <cell r="C4673" t="str">
            <v>Jul</v>
          </cell>
          <cell r="D4673">
            <v>7</v>
          </cell>
          <cell r="F4673">
            <v>925</v>
          </cell>
          <cell r="G4673">
            <v>1.835</v>
          </cell>
          <cell r="H4673">
            <v>110</v>
          </cell>
          <cell r="I4673">
            <v>0.218</v>
          </cell>
          <cell r="J4673">
            <v>140</v>
          </cell>
          <cell r="L4673">
            <v>0.14000000000000001</v>
          </cell>
          <cell r="M4673">
            <v>250</v>
          </cell>
          <cell r="N4673">
            <v>0.496</v>
          </cell>
          <cell r="O4673">
            <v>1</v>
          </cell>
          <cell r="P4673">
            <v>2E-3</v>
          </cell>
        </row>
        <row r="4674">
          <cell r="A4674">
            <v>31966</v>
          </cell>
          <cell r="B4674">
            <v>1987</v>
          </cell>
          <cell r="C4674" t="str">
            <v>Jul</v>
          </cell>
          <cell r="D4674">
            <v>8</v>
          </cell>
          <cell r="F4674">
            <v>950</v>
          </cell>
          <cell r="G4674">
            <v>1.8839999999999999</v>
          </cell>
          <cell r="H4674">
            <v>109</v>
          </cell>
          <cell r="I4674">
            <v>0.216</v>
          </cell>
          <cell r="J4674">
            <v>187</v>
          </cell>
          <cell r="L4674">
            <v>0.187</v>
          </cell>
          <cell r="M4674">
            <v>268</v>
          </cell>
          <cell r="N4674">
            <v>0.53200000000000003</v>
          </cell>
          <cell r="O4674">
            <v>1</v>
          </cell>
          <cell r="P4674">
            <v>2E-3</v>
          </cell>
        </row>
        <row r="4675">
          <cell r="A4675">
            <v>31967</v>
          </cell>
          <cell r="B4675">
            <v>1987</v>
          </cell>
          <cell r="C4675" t="str">
            <v>Jul</v>
          </cell>
          <cell r="D4675">
            <v>9</v>
          </cell>
          <cell r="F4675">
            <v>985</v>
          </cell>
          <cell r="G4675">
            <v>1.954</v>
          </cell>
          <cell r="H4675">
            <v>106</v>
          </cell>
          <cell r="I4675">
            <v>0.21</v>
          </cell>
          <cell r="J4675">
            <v>210</v>
          </cell>
          <cell r="L4675">
            <v>0.21</v>
          </cell>
          <cell r="M4675">
            <v>271</v>
          </cell>
          <cell r="N4675">
            <v>0.53800000000000003</v>
          </cell>
          <cell r="O4675">
            <v>2</v>
          </cell>
          <cell r="P4675">
            <v>4.0000000000000001E-3</v>
          </cell>
        </row>
        <row r="4676">
          <cell r="A4676">
            <v>31968</v>
          </cell>
          <cell r="B4676">
            <v>1987</v>
          </cell>
          <cell r="C4676" t="str">
            <v>Jul</v>
          </cell>
          <cell r="D4676">
            <v>10</v>
          </cell>
          <cell r="F4676">
            <v>985</v>
          </cell>
          <cell r="G4676">
            <v>1.954</v>
          </cell>
          <cell r="H4676">
            <v>103</v>
          </cell>
          <cell r="I4676">
            <v>0.20399999999999999</v>
          </cell>
          <cell r="J4676">
            <v>210</v>
          </cell>
          <cell r="L4676">
            <v>0.21</v>
          </cell>
          <cell r="M4676">
            <v>250</v>
          </cell>
          <cell r="N4676">
            <v>0.496</v>
          </cell>
          <cell r="O4676">
            <v>2</v>
          </cell>
          <cell r="P4676">
            <v>4.0000000000000001E-3</v>
          </cell>
        </row>
        <row r="4677">
          <cell r="A4677">
            <v>31969</v>
          </cell>
          <cell r="B4677">
            <v>1987</v>
          </cell>
          <cell r="C4677" t="str">
            <v>Jul</v>
          </cell>
          <cell r="D4677">
            <v>11</v>
          </cell>
          <cell r="F4677">
            <v>965</v>
          </cell>
          <cell r="G4677">
            <v>1.9139999999999999</v>
          </cell>
          <cell r="H4677">
            <v>102</v>
          </cell>
          <cell r="I4677">
            <v>0.20200000000000001</v>
          </cell>
          <cell r="J4677">
            <v>210</v>
          </cell>
          <cell r="L4677">
            <v>0.21</v>
          </cell>
          <cell r="M4677">
            <v>233</v>
          </cell>
          <cell r="N4677">
            <v>0.46200000000000002</v>
          </cell>
          <cell r="O4677">
            <v>3</v>
          </cell>
          <cell r="P4677">
            <v>6.0000000000000001E-3</v>
          </cell>
        </row>
        <row r="4678">
          <cell r="A4678">
            <v>31970</v>
          </cell>
          <cell r="B4678">
            <v>1987</v>
          </cell>
          <cell r="C4678" t="str">
            <v>Jul</v>
          </cell>
          <cell r="D4678">
            <v>12</v>
          </cell>
          <cell r="F4678">
            <v>965</v>
          </cell>
          <cell r="G4678">
            <v>1.9139999999999999</v>
          </cell>
          <cell r="H4678">
            <v>102</v>
          </cell>
          <cell r="I4678">
            <v>0.20200000000000001</v>
          </cell>
          <cell r="J4678">
            <v>210</v>
          </cell>
          <cell r="L4678">
            <v>0.21</v>
          </cell>
          <cell r="M4678">
            <v>250</v>
          </cell>
          <cell r="N4678">
            <v>0.496</v>
          </cell>
          <cell r="O4678">
            <v>2</v>
          </cell>
          <cell r="P4678">
            <v>4.0000000000000001E-3</v>
          </cell>
        </row>
        <row r="4679">
          <cell r="A4679">
            <v>31971</v>
          </cell>
          <cell r="B4679">
            <v>1987</v>
          </cell>
          <cell r="C4679" t="str">
            <v>Jul</v>
          </cell>
          <cell r="D4679">
            <v>13</v>
          </cell>
          <cell r="F4679">
            <v>1015</v>
          </cell>
          <cell r="G4679">
            <v>2.0129999999999999</v>
          </cell>
          <cell r="H4679">
            <v>113</v>
          </cell>
          <cell r="I4679">
            <v>0.224</v>
          </cell>
          <cell r="J4679">
            <v>210</v>
          </cell>
          <cell r="L4679">
            <v>0.21</v>
          </cell>
          <cell r="M4679">
            <v>275</v>
          </cell>
          <cell r="N4679">
            <v>0.54500000000000004</v>
          </cell>
          <cell r="O4679">
            <v>2</v>
          </cell>
          <cell r="P4679">
            <v>4.0000000000000001E-3</v>
          </cell>
        </row>
        <row r="4680">
          <cell r="A4680">
            <v>31972</v>
          </cell>
          <cell r="B4680">
            <v>1987</v>
          </cell>
          <cell r="C4680" t="str">
            <v>Jul</v>
          </cell>
          <cell r="D4680">
            <v>14</v>
          </cell>
          <cell r="F4680">
            <v>1025</v>
          </cell>
          <cell r="G4680">
            <v>2.0329999999999999</v>
          </cell>
          <cell r="H4680">
            <v>116</v>
          </cell>
          <cell r="I4680">
            <v>0.23</v>
          </cell>
          <cell r="J4680">
            <v>210</v>
          </cell>
          <cell r="L4680">
            <v>0.21</v>
          </cell>
          <cell r="M4680">
            <v>340</v>
          </cell>
          <cell r="N4680">
            <v>0.67400000000000004</v>
          </cell>
          <cell r="O4680">
            <v>1</v>
          </cell>
          <cell r="P4680">
            <v>2E-3</v>
          </cell>
        </row>
        <row r="4681">
          <cell r="A4681">
            <v>31973</v>
          </cell>
          <cell r="B4681">
            <v>1987</v>
          </cell>
          <cell r="C4681" t="str">
            <v>Jul</v>
          </cell>
          <cell r="D4681">
            <v>15</v>
          </cell>
          <cell r="F4681">
            <v>1010</v>
          </cell>
          <cell r="G4681">
            <v>2.0030000000000001</v>
          </cell>
          <cell r="H4681">
            <v>95</v>
          </cell>
          <cell r="I4681">
            <v>0.188</v>
          </cell>
          <cell r="J4681">
            <v>210</v>
          </cell>
          <cell r="L4681">
            <v>0.21</v>
          </cell>
          <cell r="M4681">
            <v>347</v>
          </cell>
          <cell r="N4681">
            <v>0.68799999999999994</v>
          </cell>
          <cell r="O4681">
            <v>1</v>
          </cell>
          <cell r="P4681">
            <v>2E-3</v>
          </cell>
        </row>
        <row r="4682">
          <cell r="A4682">
            <v>31974</v>
          </cell>
          <cell r="B4682">
            <v>1987</v>
          </cell>
          <cell r="C4682" t="str">
            <v>Jul</v>
          </cell>
          <cell r="D4682">
            <v>16</v>
          </cell>
          <cell r="F4682">
            <v>995</v>
          </cell>
          <cell r="G4682">
            <v>1.974</v>
          </cell>
          <cell r="H4682">
            <v>81</v>
          </cell>
          <cell r="I4682">
            <v>0.161</v>
          </cell>
          <cell r="J4682">
            <v>210</v>
          </cell>
          <cell r="L4682">
            <v>0.21</v>
          </cell>
          <cell r="M4682">
            <v>300</v>
          </cell>
          <cell r="N4682">
            <v>0.59499999999999997</v>
          </cell>
          <cell r="O4682">
            <v>1</v>
          </cell>
          <cell r="P4682">
            <v>2E-3</v>
          </cell>
        </row>
        <row r="4683">
          <cell r="A4683">
            <v>31975</v>
          </cell>
          <cell r="B4683">
            <v>1987</v>
          </cell>
          <cell r="C4683" t="str">
            <v>Jul</v>
          </cell>
          <cell r="D4683">
            <v>17</v>
          </cell>
          <cell r="F4683">
            <v>960</v>
          </cell>
          <cell r="G4683">
            <v>1.9039999999999999</v>
          </cell>
          <cell r="H4683">
            <v>94</v>
          </cell>
          <cell r="I4683">
            <v>0.186</v>
          </cell>
          <cell r="J4683">
            <v>210</v>
          </cell>
          <cell r="L4683">
            <v>0.21</v>
          </cell>
          <cell r="M4683">
            <v>168</v>
          </cell>
          <cell r="N4683">
            <v>0.33300000000000002</v>
          </cell>
          <cell r="O4683">
            <v>6</v>
          </cell>
          <cell r="P4683">
            <v>1.2E-2</v>
          </cell>
        </row>
        <row r="4684">
          <cell r="A4684">
            <v>31976</v>
          </cell>
          <cell r="B4684">
            <v>1987</v>
          </cell>
          <cell r="C4684" t="str">
            <v>Jul</v>
          </cell>
          <cell r="D4684">
            <v>18</v>
          </cell>
          <cell r="F4684">
            <v>840</v>
          </cell>
          <cell r="G4684">
            <v>1.6659999999999999</v>
          </cell>
          <cell r="H4684">
            <v>405</v>
          </cell>
          <cell r="I4684">
            <v>0.80300000000000005</v>
          </cell>
          <cell r="J4684">
            <v>163</v>
          </cell>
          <cell r="L4684">
            <v>0.16300000000000001</v>
          </cell>
          <cell r="M4684">
            <v>25</v>
          </cell>
          <cell r="N4684">
            <v>0.05</v>
          </cell>
          <cell r="O4684">
            <v>3</v>
          </cell>
          <cell r="P4684">
            <v>6.0000000000000001E-3</v>
          </cell>
        </row>
        <row r="4685">
          <cell r="A4685">
            <v>31977</v>
          </cell>
          <cell r="B4685">
            <v>1987</v>
          </cell>
          <cell r="C4685" t="str">
            <v>Jul</v>
          </cell>
          <cell r="D4685">
            <v>19</v>
          </cell>
          <cell r="F4685">
            <v>760</v>
          </cell>
          <cell r="G4685">
            <v>1.5069999999999999</v>
          </cell>
          <cell r="H4685">
            <v>506</v>
          </cell>
          <cell r="I4685">
            <v>1.004</v>
          </cell>
          <cell r="J4685">
            <v>140</v>
          </cell>
          <cell r="L4685">
            <v>0.14000000000000001</v>
          </cell>
          <cell r="M4685">
            <v>0</v>
          </cell>
          <cell r="N4685">
            <v>0</v>
          </cell>
          <cell r="O4685">
            <v>3</v>
          </cell>
          <cell r="P4685">
            <v>6.0000000000000001E-3</v>
          </cell>
        </row>
        <row r="4686">
          <cell r="A4686">
            <v>31978</v>
          </cell>
          <cell r="B4686">
            <v>1987</v>
          </cell>
          <cell r="C4686" t="str">
            <v>Jul</v>
          </cell>
          <cell r="D4686">
            <v>20</v>
          </cell>
          <cell r="F4686">
            <v>710</v>
          </cell>
          <cell r="G4686">
            <v>1.4079999999999999</v>
          </cell>
          <cell r="H4686">
            <v>495</v>
          </cell>
          <cell r="I4686">
            <v>0.98199999999999998</v>
          </cell>
          <cell r="J4686">
            <v>140</v>
          </cell>
          <cell r="L4686">
            <v>0.14000000000000001</v>
          </cell>
          <cell r="M4686">
            <v>0</v>
          </cell>
          <cell r="N4686">
            <v>0</v>
          </cell>
          <cell r="O4686">
            <v>5</v>
          </cell>
          <cell r="P4686">
            <v>0.01</v>
          </cell>
        </row>
        <row r="4687">
          <cell r="A4687">
            <v>31979</v>
          </cell>
          <cell r="B4687">
            <v>1987</v>
          </cell>
          <cell r="C4687" t="str">
            <v>Jul</v>
          </cell>
          <cell r="D4687">
            <v>21</v>
          </cell>
          <cell r="F4687">
            <v>695</v>
          </cell>
          <cell r="G4687">
            <v>1.379</v>
          </cell>
          <cell r="H4687">
            <v>402</v>
          </cell>
          <cell r="I4687">
            <v>0.79700000000000004</v>
          </cell>
          <cell r="J4687">
            <v>93</v>
          </cell>
          <cell r="L4687">
            <v>9.2999999999999999E-2</v>
          </cell>
          <cell r="M4687">
            <v>0</v>
          </cell>
          <cell r="N4687">
            <v>0</v>
          </cell>
          <cell r="O4687">
            <v>15</v>
          </cell>
          <cell r="P4687">
            <v>0.03</v>
          </cell>
        </row>
        <row r="4688">
          <cell r="A4688">
            <v>31980</v>
          </cell>
          <cell r="B4688">
            <v>1987</v>
          </cell>
          <cell r="C4688" t="str">
            <v>Jul</v>
          </cell>
          <cell r="D4688">
            <v>22</v>
          </cell>
          <cell r="F4688">
            <v>510</v>
          </cell>
          <cell r="G4688">
            <v>1.012</v>
          </cell>
          <cell r="H4688">
            <v>338</v>
          </cell>
          <cell r="I4688">
            <v>0.67</v>
          </cell>
          <cell r="J4688">
            <v>70</v>
          </cell>
          <cell r="L4688">
            <v>7.0000000000000007E-2</v>
          </cell>
          <cell r="M4688">
            <v>0</v>
          </cell>
          <cell r="N4688">
            <v>0</v>
          </cell>
          <cell r="O4688">
            <v>15</v>
          </cell>
          <cell r="P4688">
            <v>0.03</v>
          </cell>
        </row>
        <row r="4689">
          <cell r="A4689">
            <v>31981</v>
          </cell>
          <cell r="B4689">
            <v>1987</v>
          </cell>
          <cell r="C4689" t="str">
            <v>Jul</v>
          </cell>
          <cell r="D4689">
            <v>23</v>
          </cell>
          <cell r="F4689">
            <v>530</v>
          </cell>
          <cell r="G4689">
            <v>1.0509999999999999</v>
          </cell>
          <cell r="H4689">
            <v>224</v>
          </cell>
          <cell r="I4689">
            <v>0.44400000000000001</v>
          </cell>
          <cell r="J4689">
            <v>70</v>
          </cell>
          <cell r="L4689">
            <v>7.0000000000000007E-2</v>
          </cell>
          <cell r="M4689">
            <v>0</v>
          </cell>
          <cell r="N4689">
            <v>0</v>
          </cell>
          <cell r="O4689">
            <v>15</v>
          </cell>
          <cell r="P4689">
            <v>0.03</v>
          </cell>
        </row>
        <row r="4690">
          <cell r="A4690">
            <v>31982</v>
          </cell>
          <cell r="B4690">
            <v>1987</v>
          </cell>
          <cell r="C4690" t="str">
            <v>Jul</v>
          </cell>
          <cell r="D4690">
            <v>24</v>
          </cell>
          <cell r="F4690">
            <v>545</v>
          </cell>
          <cell r="G4690">
            <v>1.081</v>
          </cell>
          <cell r="H4690">
            <v>223</v>
          </cell>
          <cell r="I4690">
            <v>0.442</v>
          </cell>
          <cell r="J4690">
            <v>23</v>
          </cell>
          <cell r="L4690">
            <v>2.3E-2</v>
          </cell>
          <cell r="M4690">
            <v>0</v>
          </cell>
          <cell r="N4690">
            <v>0</v>
          </cell>
          <cell r="O4690">
            <v>10</v>
          </cell>
          <cell r="P4690">
            <v>0.02</v>
          </cell>
        </row>
        <row r="4691">
          <cell r="A4691">
            <v>31983</v>
          </cell>
          <cell r="B4691">
            <v>1987</v>
          </cell>
          <cell r="C4691" t="str">
            <v>Jul</v>
          </cell>
          <cell r="D4691">
            <v>25</v>
          </cell>
          <cell r="F4691">
            <v>525</v>
          </cell>
          <cell r="G4691">
            <v>1.0409999999999999</v>
          </cell>
          <cell r="H4691">
            <v>228</v>
          </cell>
          <cell r="I4691">
            <v>0.45200000000000001</v>
          </cell>
          <cell r="J4691">
            <v>0</v>
          </cell>
          <cell r="L4691">
            <v>0</v>
          </cell>
          <cell r="M4691">
            <v>0</v>
          </cell>
          <cell r="N4691">
            <v>0</v>
          </cell>
          <cell r="O4691">
            <v>10</v>
          </cell>
          <cell r="P4691">
            <v>0.02</v>
          </cell>
        </row>
        <row r="4692">
          <cell r="A4692">
            <v>31984</v>
          </cell>
          <cell r="B4692">
            <v>1987</v>
          </cell>
          <cell r="C4692" t="str">
            <v>Jul</v>
          </cell>
          <cell r="D4692">
            <v>26</v>
          </cell>
          <cell r="F4692">
            <v>530</v>
          </cell>
          <cell r="G4692">
            <v>1.0509999999999999</v>
          </cell>
          <cell r="H4692">
            <v>206</v>
          </cell>
          <cell r="I4692">
            <v>0.40899999999999997</v>
          </cell>
          <cell r="J4692">
            <v>0</v>
          </cell>
          <cell r="L4692">
            <v>0</v>
          </cell>
          <cell r="M4692">
            <v>0</v>
          </cell>
          <cell r="N4692">
            <v>0</v>
          </cell>
          <cell r="O4692">
            <v>10</v>
          </cell>
          <cell r="P4692">
            <v>0.02</v>
          </cell>
        </row>
        <row r="4693">
          <cell r="A4693">
            <v>31985</v>
          </cell>
          <cell r="B4693">
            <v>1987</v>
          </cell>
          <cell r="C4693" t="str">
            <v>Jul</v>
          </cell>
          <cell r="D4693">
            <v>27</v>
          </cell>
          <cell r="F4693">
            <v>555</v>
          </cell>
          <cell r="G4693">
            <v>1.101</v>
          </cell>
          <cell r="H4693">
            <v>178</v>
          </cell>
          <cell r="I4693">
            <v>0.35299999999999998</v>
          </cell>
          <cell r="J4693">
            <v>0</v>
          </cell>
          <cell r="L4693">
            <v>0</v>
          </cell>
          <cell r="M4693">
            <v>76</v>
          </cell>
          <cell r="N4693">
            <v>0.151</v>
          </cell>
          <cell r="O4693">
            <v>3</v>
          </cell>
          <cell r="P4693">
            <v>6.0000000000000001E-3</v>
          </cell>
        </row>
        <row r="4694">
          <cell r="A4694">
            <v>31986</v>
          </cell>
          <cell r="B4694">
            <v>1987</v>
          </cell>
          <cell r="C4694" t="str">
            <v>Jul</v>
          </cell>
          <cell r="D4694">
            <v>28</v>
          </cell>
          <cell r="F4694">
            <v>665</v>
          </cell>
          <cell r="G4694">
            <v>1.319</v>
          </cell>
          <cell r="H4694">
            <v>135</v>
          </cell>
          <cell r="I4694">
            <v>0.26800000000000002</v>
          </cell>
          <cell r="J4694">
            <v>0</v>
          </cell>
          <cell r="L4694">
            <v>0</v>
          </cell>
          <cell r="M4694">
            <v>233</v>
          </cell>
          <cell r="N4694">
            <v>0.46200000000000002</v>
          </cell>
          <cell r="O4694">
            <v>3</v>
          </cell>
          <cell r="P4694">
            <v>6.0000000000000001E-3</v>
          </cell>
        </row>
        <row r="4695">
          <cell r="A4695">
            <v>31987</v>
          </cell>
          <cell r="B4695">
            <v>1987</v>
          </cell>
          <cell r="C4695" t="str">
            <v>Jul</v>
          </cell>
          <cell r="D4695">
            <v>29</v>
          </cell>
          <cell r="F4695">
            <v>670</v>
          </cell>
          <cell r="G4695">
            <v>1.329</v>
          </cell>
          <cell r="H4695">
            <v>78</v>
          </cell>
          <cell r="I4695">
            <v>0.155</v>
          </cell>
          <cell r="J4695">
            <v>47</v>
          </cell>
          <cell r="L4695">
            <v>4.7E-2</v>
          </cell>
          <cell r="M4695">
            <v>267</v>
          </cell>
          <cell r="N4695">
            <v>0.53</v>
          </cell>
          <cell r="O4695">
            <v>5</v>
          </cell>
          <cell r="P4695">
            <v>0.01</v>
          </cell>
        </row>
        <row r="4696">
          <cell r="A4696">
            <v>31988</v>
          </cell>
          <cell r="B4696">
            <v>1987</v>
          </cell>
          <cell r="C4696" t="str">
            <v>Jul</v>
          </cell>
          <cell r="D4696">
            <v>30</v>
          </cell>
          <cell r="F4696">
            <v>730</v>
          </cell>
          <cell r="G4696">
            <v>1.448</v>
          </cell>
          <cell r="H4696">
            <v>49</v>
          </cell>
          <cell r="I4696">
            <v>9.7000000000000003E-2</v>
          </cell>
          <cell r="J4696">
            <v>70</v>
          </cell>
          <cell r="L4696">
            <v>7.0000000000000007E-2</v>
          </cell>
          <cell r="M4696">
            <v>123</v>
          </cell>
          <cell r="N4696">
            <v>0.24399999999999999</v>
          </cell>
          <cell r="O4696">
            <v>4</v>
          </cell>
          <cell r="P4696">
            <v>8.0000000000000002E-3</v>
          </cell>
        </row>
        <row r="4697">
          <cell r="A4697">
            <v>31989</v>
          </cell>
          <cell r="B4697">
            <v>1987</v>
          </cell>
          <cell r="C4697" t="str">
            <v>Jul</v>
          </cell>
          <cell r="D4697">
            <v>31</v>
          </cell>
          <cell r="F4697">
            <v>735</v>
          </cell>
          <cell r="G4697">
            <v>1.458</v>
          </cell>
          <cell r="H4697">
            <v>46</v>
          </cell>
          <cell r="I4697">
            <v>9.0999999999999998E-2</v>
          </cell>
          <cell r="J4697">
            <v>117</v>
          </cell>
          <cell r="L4697">
            <v>0.11700000000000001</v>
          </cell>
          <cell r="M4697">
            <v>75</v>
          </cell>
          <cell r="N4697">
            <v>0.14899999999999999</v>
          </cell>
          <cell r="O4697">
            <v>6</v>
          </cell>
          <cell r="P4697">
            <v>1.2E-2</v>
          </cell>
        </row>
        <row r="4698">
          <cell r="A4698">
            <v>31990</v>
          </cell>
          <cell r="B4698">
            <v>1987</v>
          </cell>
          <cell r="C4698" t="str">
            <v>Aug</v>
          </cell>
          <cell r="D4698">
            <v>1</v>
          </cell>
          <cell r="F4698">
            <v>755</v>
          </cell>
          <cell r="G4698">
            <v>1.498</v>
          </cell>
          <cell r="H4698">
            <v>59</v>
          </cell>
          <cell r="I4698">
            <v>0.11700000000000001</v>
          </cell>
          <cell r="J4698">
            <v>140</v>
          </cell>
          <cell r="L4698">
            <v>0.14000000000000001</v>
          </cell>
          <cell r="M4698">
            <v>156</v>
          </cell>
          <cell r="N4698">
            <v>0.309</v>
          </cell>
          <cell r="O4698">
            <v>3</v>
          </cell>
          <cell r="P4698">
            <v>6.0000000000000001E-3</v>
          </cell>
        </row>
        <row r="4699">
          <cell r="A4699">
            <v>31991</v>
          </cell>
          <cell r="B4699">
            <v>1987</v>
          </cell>
          <cell r="C4699" t="str">
            <v>Aug</v>
          </cell>
          <cell r="D4699">
            <v>2</v>
          </cell>
          <cell r="F4699">
            <v>790</v>
          </cell>
          <cell r="G4699">
            <v>1.5669999999999999</v>
          </cell>
          <cell r="H4699">
            <v>64</v>
          </cell>
          <cell r="I4699">
            <v>0.127</v>
          </cell>
          <cell r="J4699">
            <v>140</v>
          </cell>
          <cell r="L4699">
            <v>0.14000000000000001</v>
          </cell>
          <cell r="M4699">
            <v>200</v>
          </cell>
          <cell r="N4699">
            <v>0.39700000000000002</v>
          </cell>
          <cell r="O4699">
            <v>1</v>
          </cell>
          <cell r="P4699">
            <v>2E-3</v>
          </cell>
        </row>
        <row r="4700">
          <cell r="A4700">
            <v>31992</v>
          </cell>
          <cell r="B4700">
            <v>1987</v>
          </cell>
          <cell r="C4700" t="str">
            <v>Aug</v>
          </cell>
          <cell r="D4700">
            <v>3</v>
          </cell>
          <cell r="F4700">
            <v>820</v>
          </cell>
          <cell r="G4700">
            <v>1.6259999999999999</v>
          </cell>
          <cell r="H4700">
            <v>76</v>
          </cell>
          <cell r="I4700">
            <v>0.151</v>
          </cell>
          <cell r="J4700">
            <v>187</v>
          </cell>
          <cell r="L4700">
            <v>0.187</v>
          </cell>
          <cell r="M4700">
            <v>246</v>
          </cell>
          <cell r="N4700">
            <v>0.48799999999999999</v>
          </cell>
          <cell r="O4700">
            <v>1</v>
          </cell>
          <cell r="P4700">
            <v>2E-3</v>
          </cell>
        </row>
        <row r="4701">
          <cell r="A4701">
            <v>31993</v>
          </cell>
          <cell r="B4701">
            <v>1987</v>
          </cell>
          <cell r="C4701" t="str">
            <v>Aug</v>
          </cell>
          <cell r="D4701">
            <v>4</v>
          </cell>
          <cell r="F4701">
            <v>860</v>
          </cell>
          <cell r="G4701">
            <v>1.706</v>
          </cell>
          <cell r="H4701">
            <v>60</v>
          </cell>
          <cell r="I4701">
            <v>0.11899999999999999</v>
          </cell>
          <cell r="J4701">
            <v>210</v>
          </cell>
          <cell r="L4701">
            <v>0.21</v>
          </cell>
          <cell r="M4701">
            <v>213</v>
          </cell>
          <cell r="N4701">
            <v>0.42199999999999999</v>
          </cell>
          <cell r="O4701">
            <v>1</v>
          </cell>
          <cell r="P4701">
            <v>2E-3</v>
          </cell>
        </row>
        <row r="4702">
          <cell r="A4702">
            <v>31994</v>
          </cell>
          <cell r="B4702">
            <v>1987</v>
          </cell>
          <cell r="C4702" t="str">
            <v>Aug</v>
          </cell>
          <cell r="D4702">
            <v>5</v>
          </cell>
          <cell r="F4702">
            <v>880</v>
          </cell>
          <cell r="G4702">
            <v>1.7450000000000001</v>
          </cell>
          <cell r="H4702">
            <v>0</v>
          </cell>
          <cell r="I4702">
            <v>0</v>
          </cell>
          <cell r="J4702">
            <v>210</v>
          </cell>
          <cell r="L4702">
            <v>0.21</v>
          </cell>
          <cell r="M4702">
            <v>125</v>
          </cell>
          <cell r="N4702">
            <v>0.248</v>
          </cell>
          <cell r="O4702">
            <v>1</v>
          </cell>
          <cell r="P4702">
            <v>2E-3</v>
          </cell>
        </row>
        <row r="4703">
          <cell r="A4703">
            <v>31995</v>
          </cell>
          <cell r="B4703">
            <v>1987</v>
          </cell>
          <cell r="C4703" t="str">
            <v>Aug</v>
          </cell>
          <cell r="D4703">
            <v>6</v>
          </cell>
          <cell r="F4703">
            <v>895</v>
          </cell>
          <cell r="G4703">
            <v>1.7749999999999999</v>
          </cell>
          <cell r="H4703">
            <v>61</v>
          </cell>
          <cell r="I4703">
            <v>0.121</v>
          </cell>
          <cell r="J4703">
            <v>210</v>
          </cell>
          <cell r="L4703">
            <v>0.21</v>
          </cell>
          <cell r="M4703">
            <v>110</v>
          </cell>
          <cell r="N4703">
            <v>0.218</v>
          </cell>
          <cell r="O4703">
            <v>1</v>
          </cell>
          <cell r="P4703">
            <v>2E-3</v>
          </cell>
        </row>
        <row r="4704">
          <cell r="A4704">
            <v>31996</v>
          </cell>
          <cell r="B4704">
            <v>1987</v>
          </cell>
          <cell r="C4704" t="str">
            <v>Aug</v>
          </cell>
          <cell r="D4704">
            <v>7</v>
          </cell>
          <cell r="F4704">
            <v>905</v>
          </cell>
          <cell r="G4704">
            <v>1.7949999999999999</v>
          </cell>
          <cell r="H4704">
            <v>89</v>
          </cell>
          <cell r="I4704">
            <v>0.17699999999999999</v>
          </cell>
          <cell r="J4704">
            <v>210</v>
          </cell>
          <cell r="L4704">
            <v>0.21</v>
          </cell>
          <cell r="M4704">
            <v>175</v>
          </cell>
          <cell r="N4704">
            <v>0.34699999999999998</v>
          </cell>
          <cell r="O4704">
            <v>1</v>
          </cell>
          <cell r="P4704">
            <v>2E-3</v>
          </cell>
        </row>
        <row r="4705">
          <cell r="A4705">
            <v>31997</v>
          </cell>
          <cell r="B4705">
            <v>1987</v>
          </cell>
          <cell r="C4705" t="str">
            <v>Aug</v>
          </cell>
          <cell r="D4705">
            <v>8</v>
          </cell>
          <cell r="F4705">
            <v>900</v>
          </cell>
          <cell r="G4705">
            <v>1.7849999999999999</v>
          </cell>
          <cell r="H4705">
            <v>88</v>
          </cell>
          <cell r="I4705">
            <v>0.17499999999999999</v>
          </cell>
          <cell r="J4705">
            <v>210</v>
          </cell>
          <cell r="L4705">
            <v>0.21</v>
          </cell>
          <cell r="M4705">
            <v>175</v>
          </cell>
          <cell r="N4705">
            <v>0.34699999999999998</v>
          </cell>
          <cell r="O4705">
            <v>5</v>
          </cell>
          <cell r="P4705">
            <v>0.01</v>
          </cell>
        </row>
        <row r="4706">
          <cell r="A4706">
            <v>31998</v>
          </cell>
          <cell r="B4706">
            <v>1987</v>
          </cell>
          <cell r="C4706" t="str">
            <v>Aug</v>
          </cell>
          <cell r="D4706">
            <v>9</v>
          </cell>
          <cell r="F4706">
            <v>935</v>
          </cell>
          <cell r="G4706">
            <v>1.855</v>
          </cell>
          <cell r="H4706">
            <v>111</v>
          </cell>
          <cell r="I4706">
            <v>0.22</v>
          </cell>
          <cell r="J4706">
            <v>210</v>
          </cell>
          <cell r="L4706">
            <v>0.21</v>
          </cell>
          <cell r="M4706">
            <v>169</v>
          </cell>
          <cell r="N4706">
            <v>0.33500000000000002</v>
          </cell>
          <cell r="O4706">
            <v>3</v>
          </cell>
          <cell r="P4706">
            <v>6.0000000000000001E-3</v>
          </cell>
        </row>
        <row r="4707">
          <cell r="A4707">
            <v>31999</v>
          </cell>
          <cell r="B4707">
            <v>1987</v>
          </cell>
          <cell r="C4707" t="str">
            <v>Aug</v>
          </cell>
          <cell r="D4707">
            <v>10</v>
          </cell>
          <cell r="F4707">
            <v>940</v>
          </cell>
          <cell r="G4707">
            <v>1.8640000000000001</v>
          </cell>
          <cell r="H4707">
            <v>138</v>
          </cell>
          <cell r="I4707">
            <v>0.27400000000000002</v>
          </cell>
          <cell r="J4707">
            <v>210</v>
          </cell>
          <cell r="L4707">
            <v>0.21</v>
          </cell>
          <cell r="M4707">
            <v>150</v>
          </cell>
          <cell r="N4707">
            <v>0.29799999999999999</v>
          </cell>
          <cell r="O4707">
            <v>0</v>
          </cell>
          <cell r="P4707">
            <v>0</v>
          </cell>
        </row>
        <row r="4708">
          <cell r="A4708">
            <v>32000</v>
          </cell>
          <cell r="B4708">
            <v>1987</v>
          </cell>
          <cell r="C4708" t="str">
            <v>Aug</v>
          </cell>
          <cell r="D4708">
            <v>11</v>
          </cell>
          <cell r="F4708">
            <v>915</v>
          </cell>
          <cell r="G4708">
            <v>1.8149999999999999</v>
          </cell>
          <cell r="H4708">
            <v>178</v>
          </cell>
          <cell r="I4708">
            <v>0.35299999999999998</v>
          </cell>
          <cell r="J4708">
            <v>210</v>
          </cell>
          <cell r="L4708">
            <v>0.21</v>
          </cell>
          <cell r="M4708">
            <v>150</v>
          </cell>
          <cell r="N4708">
            <v>0.29799999999999999</v>
          </cell>
          <cell r="O4708">
            <v>7</v>
          </cell>
          <cell r="P4708">
            <v>1.4E-2</v>
          </cell>
        </row>
        <row r="4709">
          <cell r="A4709">
            <v>32001</v>
          </cell>
          <cell r="B4709">
            <v>1987</v>
          </cell>
          <cell r="C4709" t="str">
            <v>Aug</v>
          </cell>
          <cell r="D4709">
            <v>12</v>
          </cell>
          <cell r="F4709">
            <v>920</v>
          </cell>
          <cell r="G4709">
            <v>1.825</v>
          </cell>
          <cell r="H4709">
            <v>178</v>
          </cell>
          <cell r="I4709">
            <v>0.35299999999999998</v>
          </cell>
          <cell r="J4709">
            <v>163</v>
          </cell>
          <cell r="L4709">
            <v>0.16300000000000001</v>
          </cell>
          <cell r="M4709">
            <v>135</v>
          </cell>
          <cell r="N4709">
            <v>0.26800000000000002</v>
          </cell>
          <cell r="O4709">
            <v>0</v>
          </cell>
          <cell r="P4709">
            <v>0</v>
          </cell>
        </row>
        <row r="4710">
          <cell r="A4710">
            <v>32002</v>
          </cell>
          <cell r="B4710">
            <v>1987</v>
          </cell>
          <cell r="C4710" t="str">
            <v>Aug</v>
          </cell>
          <cell r="D4710">
            <v>13</v>
          </cell>
          <cell r="F4710">
            <v>935</v>
          </cell>
          <cell r="G4710">
            <v>1.855</v>
          </cell>
          <cell r="H4710">
            <v>171</v>
          </cell>
          <cell r="I4710">
            <v>0.33900000000000002</v>
          </cell>
          <cell r="J4710">
            <v>140</v>
          </cell>
          <cell r="L4710">
            <v>0.14000000000000001</v>
          </cell>
          <cell r="M4710">
            <v>203</v>
          </cell>
          <cell r="N4710">
            <v>0.40300000000000002</v>
          </cell>
          <cell r="O4710">
            <v>0</v>
          </cell>
          <cell r="P4710">
            <v>0</v>
          </cell>
        </row>
        <row r="4711">
          <cell r="A4711">
            <v>32003</v>
          </cell>
          <cell r="B4711">
            <v>1987</v>
          </cell>
          <cell r="C4711" t="str">
            <v>Aug</v>
          </cell>
          <cell r="D4711">
            <v>14</v>
          </cell>
          <cell r="F4711">
            <v>935</v>
          </cell>
          <cell r="G4711">
            <v>1.855</v>
          </cell>
          <cell r="H4711">
            <v>141</v>
          </cell>
          <cell r="I4711">
            <v>0.28000000000000003</v>
          </cell>
          <cell r="J4711">
            <v>140</v>
          </cell>
          <cell r="L4711">
            <v>0.14000000000000001</v>
          </cell>
          <cell r="M4711">
            <v>229</v>
          </cell>
          <cell r="N4711">
            <v>0.45400000000000001</v>
          </cell>
          <cell r="O4711">
            <v>0</v>
          </cell>
          <cell r="P4711">
            <v>0</v>
          </cell>
        </row>
        <row r="4712">
          <cell r="A4712">
            <v>32004</v>
          </cell>
          <cell r="B4712">
            <v>1987</v>
          </cell>
          <cell r="C4712" t="str">
            <v>Aug</v>
          </cell>
          <cell r="D4712">
            <v>15</v>
          </cell>
          <cell r="F4712">
            <v>915</v>
          </cell>
          <cell r="G4712">
            <v>1.8149999999999999</v>
          </cell>
          <cell r="H4712">
            <v>60</v>
          </cell>
          <cell r="I4712">
            <v>0.11899999999999999</v>
          </cell>
          <cell r="J4712">
            <v>140</v>
          </cell>
          <cell r="L4712">
            <v>0.14000000000000001</v>
          </cell>
          <cell r="M4712">
            <v>158</v>
          </cell>
          <cell r="N4712">
            <v>0.313</v>
          </cell>
          <cell r="O4712">
            <v>4</v>
          </cell>
          <cell r="P4712">
            <v>8.0000000000000002E-3</v>
          </cell>
        </row>
        <row r="4713">
          <cell r="A4713">
            <v>32005</v>
          </cell>
          <cell r="B4713">
            <v>1987</v>
          </cell>
          <cell r="C4713" t="str">
            <v>Aug</v>
          </cell>
          <cell r="D4713">
            <v>16</v>
          </cell>
          <cell r="F4713">
            <v>885</v>
          </cell>
          <cell r="G4713">
            <v>1.7549999999999999</v>
          </cell>
          <cell r="H4713">
            <v>9</v>
          </cell>
          <cell r="I4713">
            <v>1.7999999999999999E-2</v>
          </cell>
          <cell r="J4713">
            <v>187</v>
          </cell>
          <cell r="L4713">
            <v>0.187</v>
          </cell>
          <cell r="M4713">
            <v>115</v>
          </cell>
          <cell r="N4713">
            <v>0.22800000000000001</v>
          </cell>
          <cell r="O4713">
            <v>5</v>
          </cell>
          <cell r="P4713">
            <v>0.01</v>
          </cell>
        </row>
        <row r="4714">
          <cell r="A4714">
            <v>32006</v>
          </cell>
          <cell r="B4714">
            <v>1987</v>
          </cell>
          <cell r="C4714" t="str">
            <v>Aug</v>
          </cell>
          <cell r="D4714">
            <v>17</v>
          </cell>
          <cell r="F4714">
            <v>875</v>
          </cell>
          <cell r="G4714">
            <v>1.736</v>
          </cell>
          <cell r="H4714">
            <v>37</v>
          </cell>
          <cell r="I4714">
            <v>7.2999999999999995E-2</v>
          </cell>
          <cell r="J4714">
            <v>203</v>
          </cell>
          <cell r="L4714">
            <v>0.20300000000000001</v>
          </cell>
          <cell r="M4714">
            <v>100</v>
          </cell>
          <cell r="N4714">
            <v>0.19800000000000001</v>
          </cell>
          <cell r="O4714">
            <v>2</v>
          </cell>
          <cell r="P4714">
            <v>4.0000000000000001E-3</v>
          </cell>
        </row>
        <row r="4715">
          <cell r="A4715">
            <v>32007</v>
          </cell>
          <cell r="B4715">
            <v>1987</v>
          </cell>
          <cell r="C4715" t="str">
            <v>Aug</v>
          </cell>
          <cell r="D4715">
            <v>18</v>
          </cell>
          <cell r="F4715">
            <v>910</v>
          </cell>
          <cell r="G4715">
            <v>1.8049999999999999</v>
          </cell>
          <cell r="H4715">
            <v>85</v>
          </cell>
          <cell r="I4715">
            <v>0.16900000000000001</v>
          </cell>
          <cell r="J4715">
            <v>210</v>
          </cell>
          <cell r="L4715">
            <v>0.21</v>
          </cell>
          <cell r="M4715">
            <v>151</v>
          </cell>
          <cell r="N4715">
            <v>0.3</v>
          </cell>
          <cell r="O4715">
            <v>2</v>
          </cell>
          <cell r="P4715">
            <v>4.0000000000000001E-3</v>
          </cell>
        </row>
        <row r="4716">
          <cell r="A4716">
            <v>32008</v>
          </cell>
          <cell r="B4716">
            <v>1987</v>
          </cell>
          <cell r="C4716" t="str">
            <v>Aug</v>
          </cell>
          <cell r="D4716">
            <v>19</v>
          </cell>
          <cell r="F4716">
            <v>875</v>
          </cell>
          <cell r="G4716">
            <v>1.736</v>
          </cell>
          <cell r="H4716">
            <v>105</v>
          </cell>
          <cell r="I4716">
            <v>0.20799999999999999</v>
          </cell>
          <cell r="J4716">
            <v>210</v>
          </cell>
          <cell r="L4716">
            <v>0.21</v>
          </cell>
          <cell r="M4716">
            <v>218</v>
          </cell>
          <cell r="N4716">
            <v>0.432</v>
          </cell>
          <cell r="O4716">
            <v>2</v>
          </cell>
          <cell r="P4716">
            <v>4.0000000000000001E-3</v>
          </cell>
        </row>
        <row r="4717">
          <cell r="A4717">
            <v>32009</v>
          </cell>
          <cell r="B4717">
            <v>1987</v>
          </cell>
          <cell r="C4717" t="str">
            <v>Aug</v>
          </cell>
          <cell r="D4717">
            <v>20</v>
          </cell>
          <cell r="F4717">
            <v>910</v>
          </cell>
          <cell r="G4717">
            <v>1.8049999999999999</v>
          </cell>
          <cell r="H4717">
            <v>109</v>
          </cell>
          <cell r="I4717">
            <v>0.216</v>
          </cell>
          <cell r="J4717">
            <v>210</v>
          </cell>
          <cell r="L4717">
            <v>0.21</v>
          </cell>
          <cell r="M4717">
            <v>169</v>
          </cell>
          <cell r="N4717">
            <v>0.33500000000000002</v>
          </cell>
          <cell r="O4717">
            <v>0</v>
          </cell>
          <cell r="P4717">
            <v>0</v>
          </cell>
        </row>
        <row r="4718">
          <cell r="A4718">
            <v>32010</v>
          </cell>
          <cell r="B4718">
            <v>1987</v>
          </cell>
          <cell r="C4718" t="str">
            <v>Aug</v>
          </cell>
          <cell r="D4718">
            <v>21</v>
          </cell>
          <cell r="F4718">
            <v>890</v>
          </cell>
          <cell r="G4718">
            <v>1.7649999999999999</v>
          </cell>
          <cell r="H4718">
            <v>107</v>
          </cell>
          <cell r="I4718">
            <v>0.21199999999999999</v>
          </cell>
          <cell r="J4718">
            <v>210</v>
          </cell>
          <cell r="L4718">
            <v>0.21</v>
          </cell>
          <cell r="M4718">
            <v>121</v>
          </cell>
          <cell r="N4718">
            <v>0.24</v>
          </cell>
          <cell r="O4718">
            <v>1</v>
          </cell>
          <cell r="P4718">
            <v>2E-3</v>
          </cell>
        </row>
        <row r="4719">
          <cell r="A4719">
            <v>32011</v>
          </cell>
          <cell r="B4719">
            <v>1987</v>
          </cell>
          <cell r="C4719" t="str">
            <v>Aug</v>
          </cell>
          <cell r="D4719">
            <v>22</v>
          </cell>
          <cell r="F4719">
            <v>850</v>
          </cell>
          <cell r="G4719">
            <v>1.6859999999999999</v>
          </cell>
          <cell r="H4719">
            <v>106</v>
          </cell>
          <cell r="I4719">
            <v>0.21</v>
          </cell>
          <cell r="J4719">
            <v>210</v>
          </cell>
          <cell r="L4719">
            <v>0.21</v>
          </cell>
          <cell r="M4719">
            <v>100</v>
          </cell>
          <cell r="N4719">
            <v>0.19800000000000001</v>
          </cell>
          <cell r="O4719">
            <v>1</v>
          </cell>
          <cell r="P4719">
            <v>2E-3</v>
          </cell>
        </row>
        <row r="4720">
          <cell r="A4720">
            <v>32012</v>
          </cell>
          <cell r="B4720">
            <v>1987</v>
          </cell>
          <cell r="C4720" t="str">
            <v>Aug</v>
          </cell>
          <cell r="D4720">
            <v>23</v>
          </cell>
          <cell r="F4720">
            <v>860</v>
          </cell>
          <cell r="G4720">
            <v>1.706</v>
          </cell>
          <cell r="H4720">
            <v>107</v>
          </cell>
          <cell r="I4720">
            <v>0.21199999999999999</v>
          </cell>
          <cell r="J4720">
            <v>210</v>
          </cell>
          <cell r="L4720">
            <v>0.21</v>
          </cell>
          <cell r="M4720">
            <v>100</v>
          </cell>
          <cell r="N4720">
            <v>0.19800000000000001</v>
          </cell>
          <cell r="O4720">
            <v>1</v>
          </cell>
          <cell r="P4720">
            <v>2E-3</v>
          </cell>
        </row>
        <row r="4721">
          <cell r="A4721">
            <v>32013</v>
          </cell>
          <cell r="B4721">
            <v>1987</v>
          </cell>
          <cell r="C4721" t="str">
            <v>Aug</v>
          </cell>
          <cell r="D4721">
            <v>24</v>
          </cell>
          <cell r="F4721">
            <v>835</v>
          </cell>
          <cell r="G4721">
            <v>1.6559999999999999</v>
          </cell>
          <cell r="H4721">
            <v>106</v>
          </cell>
          <cell r="I4721">
            <v>0.21</v>
          </cell>
          <cell r="J4721">
            <v>210</v>
          </cell>
          <cell r="L4721">
            <v>0.21</v>
          </cell>
          <cell r="M4721">
            <v>100</v>
          </cell>
          <cell r="N4721">
            <v>0.19800000000000001</v>
          </cell>
          <cell r="O4721">
            <v>2</v>
          </cell>
          <cell r="P4721">
            <v>4.0000000000000001E-3</v>
          </cell>
        </row>
        <row r="4722">
          <cell r="A4722">
            <v>32014</v>
          </cell>
          <cell r="B4722">
            <v>1987</v>
          </cell>
          <cell r="C4722" t="str">
            <v>Aug</v>
          </cell>
          <cell r="D4722">
            <v>25</v>
          </cell>
          <cell r="F4722">
            <v>840</v>
          </cell>
          <cell r="G4722">
            <v>1.6659999999999999</v>
          </cell>
          <cell r="H4722">
            <v>119</v>
          </cell>
          <cell r="I4722">
            <v>0.23599999999999999</v>
          </cell>
          <cell r="J4722">
            <v>210</v>
          </cell>
          <cell r="L4722">
            <v>0.21</v>
          </cell>
          <cell r="M4722">
            <v>100</v>
          </cell>
          <cell r="N4722">
            <v>0.19800000000000001</v>
          </cell>
          <cell r="O4722">
            <v>2</v>
          </cell>
          <cell r="P4722">
            <v>4.0000000000000001E-3</v>
          </cell>
        </row>
        <row r="4723">
          <cell r="A4723">
            <v>32015</v>
          </cell>
          <cell r="B4723">
            <v>1987</v>
          </cell>
          <cell r="C4723" t="str">
            <v>Aug</v>
          </cell>
          <cell r="D4723">
            <v>26</v>
          </cell>
          <cell r="F4723">
            <v>825</v>
          </cell>
          <cell r="G4723">
            <v>1.6359999999999999</v>
          </cell>
          <cell r="H4723">
            <v>124</v>
          </cell>
          <cell r="I4723">
            <v>0.246</v>
          </cell>
          <cell r="J4723">
            <v>163</v>
          </cell>
          <cell r="L4723">
            <v>0.16300000000000001</v>
          </cell>
          <cell r="M4723">
            <v>100</v>
          </cell>
          <cell r="N4723">
            <v>0.19800000000000001</v>
          </cell>
          <cell r="O4723">
            <v>2</v>
          </cell>
          <cell r="P4723">
            <v>4.0000000000000001E-3</v>
          </cell>
        </row>
        <row r="4724">
          <cell r="A4724">
            <v>32016</v>
          </cell>
          <cell r="B4724">
            <v>1987</v>
          </cell>
          <cell r="C4724" t="str">
            <v>Aug</v>
          </cell>
          <cell r="D4724">
            <v>27</v>
          </cell>
          <cell r="F4724">
            <v>815</v>
          </cell>
          <cell r="G4724">
            <v>1.617</v>
          </cell>
          <cell r="H4724">
            <v>112</v>
          </cell>
          <cell r="I4724">
            <v>0.222</v>
          </cell>
          <cell r="J4724">
            <v>140</v>
          </cell>
          <cell r="L4724">
            <v>0.14000000000000001</v>
          </cell>
          <cell r="M4724">
            <v>135</v>
          </cell>
          <cell r="N4724">
            <v>0.26800000000000002</v>
          </cell>
          <cell r="O4724">
            <v>3</v>
          </cell>
          <cell r="P4724">
            <v>6.0000000000000001E-3</v>
          </cell>
        </row>
        <row r="4725">
          <cell r="A4725">
            <v>32017</v>
          </cell>
          <cell r="B4725">
            <v>1987</v>
          </cell>
          <cell r="C4725" t="str">
            <v>Aug</v>
          </cell>
          <cell r="D4725">
            <v>28</v>
          </cell>
          <cell r="F4725">
            <v>825</v>
          </cell>
          <cell r="G4725">
            <v>1.6359999999999999</v>
          </cell>
          <cell r="H4725">
            <v>105</v>
          </cell>
          <cell r="I4725">
            <v>0.20799999999999999</v>
          </cell>
          <cell r="J4725">
            <v>140</v>
          </cell>
          <cell r="L4725">
            <v>0.14000000000000001</v>
          </cell>
          <cell r="M4725">
            <v>135</v>
          </cell>
          <cell r="N4725">
            <v>0.26800000000000002</v>
          </cell>
          <cell r="O4725">
            <v>2</v>
          </cell>
          <cell r="P4725">
            <v>4.0000000000000001E-3</v>
          </cell>
        </row>
        <row r="4726">
          <cell r="A4726">
            <v>32018</v>
          </cell>
          <cell r="B4726">
            <v>1987</v>
          </cell>
          <cell r="C4726" t="str">
            <v>Aug</v>
          </cell>
          <cell r="D4726">
            <v>29</v>
          </cell>
          <cell r="F4726">
            <v>840</v>
          </cell>
          <cell r="G4726">
            <v>1.6659999999999999</v>
          </cell>
          <cell r="H4726">
            <v>104</v>
          </cell>
          <cell r="I4726">
            <v>0.20599999999999999</v>
          </cell>
          <cell r="J4726">
            <v>140</v>
          </cell>
          <cell r="L4726">
            <v>0.14000000000000001</v>
          </cell>
          <cell r="M4726">
            <v>66</v>
          </cell>
          <cell r="N4726">
            <v>0.13100000000000001</v>
          </cell>
          <cell r="O4726">
            <v>3</v>
          </cell>
          <cell r="P4726">
            <v>6.0000000000000001E-3</v>
          </cell>
        </row>
        <row r="4727">
          <cell r="A4727">
            <v>32019</v>
          </cell>
          <cell r="B4727">
            <v>1987</v>
          </cell>
          <cell r="C4727" t="str">
            <v>Aug</v>
          </cell>
          <cell r="D4727">
            <v>30</v>
          </cell>
          <cell r="F4727">
            <v>815</v>
          </cell>
          <cell r="G4727">
            <v>1.617</v>
          </cell>
          <cell r="H4727">
            <v>104</v>
          </cell>
          <cell r="I4727">
            <v>0.20599999999999999</v>
          </cell>
          <cell r="J4727">
            <v>140</v>
          </cell>
          <cell r="L4727">
            <v>0.14000000000000001</v>
          </cell>
          <cell r="M4727">
            <v>63</v>
          </cell>
          <cell r="N4727">
            <v>0.125</v>
          </cell>
          <cell r="O4727">
            <v>2</v>
          </cell>
          <cell r="P4727">
            <v>4.0000000000000001E-3</v>
          </cell>
        </row>
        <row r="4728">
          <cell r="A4728">
            <v>32020</v>
          </cell>
          <cell r="B4728">
            <v>1987</v>
          </cell>
          <cell r="C4728" t="str">
            <v>Aug</v>
          </cell>
          <cell r="D4728">
            <v>31</v>
          </cell>
          <cell r="F4728">
            <v>820</v>
          </cell>
          <cell r="G4728">
            <v>1.6259999999999999</v>
          </cell>
          <cell r="H4728">
            <v>104</v>
          </cell>
          <cell r="I4728">
            <v>0.20599999999999999</v>
          </cell>
          <cell r="J4728">
            <v>140</v>
          </cell>
          <cell r="L4728">
            <v>0.14000000000000001</v>
          </cell>
          <cell r="M4728">
            <v>102</v>
          </cell>
          <cell r="N4728">
            <v>0.20200000000000001</v>
          </cell>
          <cell r="O4728">
            <v>5</v>
          </cell>
          <cell r="P4728">
            <v>0.01</v>
          </cell>
        </row>
        <row r="4729">
          <cell r="A4729">
            <v>32021</v>
          </cell>
          <cell r="B4729">
            <v>1987</v>
          </cell>
          <cell r="C4729" t="str">
            <v>Sep</v>
          </cell>
          <cell r="D4729">
            <v>1</v>
          </cell>
          <cell r="F4729">
            <v>830</v>
          </cell>
          <cell r="G4729">
            <v>1.6459999999999999</v>
          </cell>
          <cell r="H4729">
            <v>91</v>
          </cell>
          <cell r="I4729">
            <v>0.18</v>
          </cell>
          <cell r="J4729">
            <v>140</v>
          </cell>
          <cell r="L4729">
            <v>0.14000000000000001</v>
          </cell>
          <cell r="M4729">
            <v>77</v>
          </cell>
          <cell r="N4729">
            <v>0.153</v>
          </cell>
          <cell r="O4729">
            <v>4</v>
          </cell>
          <cell r="P4729">
            <v>8.0000000000000002E-3</v>
          </cell>
        </row>
        <row r="4730">
          <cell r="A4730">
            <v>32022</v>
          </cell>
          <cell r="B4730">
            <v>1987</v>
          </cell>
          <cell r="C4730" t="str">
            <v>Sep</v>
          </cell>
          <cell r="D4730">
            <v>2</v>
          </cell>
          <cell r="F4730">
            <v>810</v>
          </cell>
          <cell r="G4730">
            <v>1.607</v>
          </cell>
          <cell r="H4730">
            <v>86</v>
          </cell>
          <cell r="I4730">
            <v>0.17100000000000001</v>
          </cell>
          <cell r="J4730">
            <v>140</v>
          </cell>
          <cell r="L4730">
            <v>0.14000000000000001</v>
          </cell>
          <cell r="M4730">
            <v>66</v>
          </cell>
          <cell r="N4730">
            <v>0.13100000000000001</v>
          </cell>
          <cell r="O4730">
            <v>4</v>
          </cell>
          <cell r="P4730">
            <v>8.0000000000000002E-3</v>
          </cell>
        </row>
        <row r="4731">
          <cell r="A4731">
            <v>32023</v>
          </cell>
          <cell r="B4731">
            <v>1987</v>
          </cell>
          <cell r="C4731" t="str">
            <v>Sep</v>
          </cell>
          <cell r="D4731">
            <v>3</v>
          </cell>
          <cell r="F4731">
            <v>765</v>
          </cell>
          <cell r="G4731">
            <v>1.5169999999999999</v>
          </cell>
          <cell r="H4731">
            <v>99</v>
          </cell>
          <cell r="I4731">
            <v>0.19600000000000001</v>
          </cell>
          <cell r="J4731">
            <v>140</v>
          </cell>
          <cell r="L4731">
            <v>0.14000000000000001</v>
          </cell>
          <cell r="M4731">
            <v>31</v>
          </cell>
          <cell r="N4731">
            <v>6.0999999999999999E-2</v>
          </cell>
          <cell r="O4731">
            <v>4</v>
          </cell>
          <cell r="P4731">
            <v>8.0000000000000002E-3</v>
          </cell>
        </row>
        <row r="4732">
          <cell r="A4732">
            <v>32024</v>
          </cell>
          <cell r="B4732">
            <v>1987</v>
          </cell>
          <cell r="C4732" t="str">
            <v>Sep</v>
          </cell>
          <cell r="D4732">
            <v>4</v>
          </cell>
          <cell r="F4732">
            <v>765</v>
          </cell>
          <cell r="G4732">
            <v>1.5169999999999999</v>
          </cell>
          <cell r="H4732">
            <v>119</v>
          </cell>
          <cell r="I4732">
            <v>0.23599999999999999</v>
          </cell>
          <cell r="J4732">
            <v>93</v>
          </cell>
          <cell r="L4732">
            <v>9.2999999999999999E-2</v>
          </cell>
          <cell r="M4732">
            <v>53</v>
          </cell>
          <cell r="N4732">
            <v>0.105</v>
          </cell>
          <cell r="O4732">
            <v>5</v>
          </cell>
          <cell r="P4732">
            <v>0.01</v>
          </cell>
        </row>
        <row r="4733">
          <cell r="A4733">
            <v>32025</v>
          </cell>
          <cell r="B4733">
            <v>1987</v>
          </cell>
          <cell r="C4733" t="str">
            <v>Sep</v>
          </cell>
          <cell r="D4733">
            <v>5</v>
          </cell>
          <cell r="F4733">
            <v>745</v>
          </cell>
          <cell r="G4733">
            <v>1.478</v>
          </cell>
          <cell r="H4733">
            <v>126</v>
          </cell>
          <cell r="I4733">
            <v>0.25</v>
          </cell>
          <cell r="J4733">
            <v>70</v>
          </cell>
          <cell r="L4733">
            <v>7.0000000000000007E-2</v>
          </cell>
          <cell r="M4733">
            <v>58</v>
          </cell>
          <cell r="N4733">
            <v>0.115</v>
          </cell>
          <cell r="O4733">
            <v>2</v>
          </cell>
          <cell r="P4733">
            <v>4.0000000000000001E-3</v>
          </cell>
        </row>
        <row r="4734">
          <cell r="A4734">
            <v>32026</v>
          </cell>
          <cell r="B4734">
            <v>1987</v>
          </cell>
          <cell r="C4734" t="str">
            <v>Sep</v>
          </cell>
          <cell r="D4734">
            <v>6</v>
          </cell>
          <cell r="F4734">
            <v>745</v>
          </cell>
          <cell r="G4734">
            <v>1.478</v>
          </cell>
          <cell r="H4734">
            <v>139</v>
          </cell>
          <cell r="I4734">
            <v>0.27600000000000002</v>
          </cell>
          <cell r="J4734">
            <v>70</v>
          </cell>
          <cell r="L4734">
            <v>7.0000000000000007E-2</v>
          </cell>
          <cell r="M4734">
            <v>0</v>
          </cell>
          <cell r="N4734">
            <v>0</v>
          </cell>
          <cell r="O4734">
            <v>2</v>
          </cell>
          <cell r="P4734">
            <v>4.0000000000000001E-3</v>
          </cell>
        </row>
        <row r="4735">
          <cell r="A4735">
            <v>32027</v>
          </cell>
          <cell r="B4735">
            <v>1987</v>
          </cell>
          <cell r="C4735" t="str">
            <v>Sep</v>
          </cell>
          <cell r="D4735">
            <v>7</v>
          </cell>
          <cell r="F4735">
            <v>745</v>
          </cell>
          <cell r="G4735">
            <v>1.478</v>
          </cell>
          <cell r="H4735">
            <v>144</v>
          </cell>
          <cell r="I4735">
            <v>0.28599999999999998</v>
          </cell>
          <cell r="J4735">
            <v>70</v>
          </cell>
          <cell r="L4735">
            <v>7.0000000000000007E-2</v>
          </cell>
          <cell r="M4735">
            <v>21</v>
          </cell>
          <cell r="N4735">
            <v>4.2000000000000003E-2</v>
          </cell>
          <cell r="O4735">
            <v>2</v>
          </cell>
          <cell r="P4735">
            <v>4.0000000000000001E-3</v>
          </cell>
        </row>
        <row r="4736">
          <cell r="A4736">
            <v>32028</v>
          </cell>
          <cell r="B4736">
            <v>1987</v>
          </cell>
          <cell r="C4736" t="str">
            <v>Sep</v>
          </cell>
          <cell r="D4736">
            <v>8</v>
          </cell>
          <cell r="F4736">
            <v>745</v>
          </cell>
          <cell r="G4736">
            <v>1.478</v>
          </cell>
          <cell r="H4736">
            <v>168</v>
          </cell>
          <cell r="I4736">
            <v>0.33300000000000002</v>
          </cell>
          <cell r="J4736">
            <v>70</v>
          </cell>
          <cell r="L4736">
            <v>7.0000000000000007E-2</v>
          </cell>
          <cell r="M4736">
            <v>31</v>
          </cell>
          <cell r="N4736">
            <v>6.0999999999999999E-2</v>
          </cell>
          <cell r="O4736">
            <v>4</v>
          </cell>
          <cell r="P4736">
            <v>8.0000000000000002E-3</v>
          </cell>
        </row>
        <row r="4737">
          <cell r="A4737">
            <v>32029</v>
          </cell>
          <cell r="B4737">
            <v>1987</v>
          </cell>
          <cell r="C4737" t="str">
            <v>Sep</v>
          </cell>
          <cell r="D4737">
            <v>9</v>
          </cell>
          <cell r="F4737">
            <v>710</v>
          </cell>
          <cell r="G4737">
            <v>1.4079999999999999</v>
          </cell>
          <cell r="H4737">
            <v>191</v>
          </cell>
          <cell r="I4737">
            <v>0.379</v>
          </cell>
          <cell r="J4737">
            <v>70</v>
          </cell>
          <cell r="L4737">
            <v>7.0000000000000007E-2</v>
          </cell>
          <cell r="M4737">
            <v>0</v>
          </cell>
          <cell r="N4737">
            <v>0</v>
          </cell>
          <cell r="O4737">
            <v>4</v>
          </cell>
          <cell r="P4737">
            <v>8.0000000000000002E-3</v>
          </cell>
        </row>
        <row r="4738">
          <cell r="A4738">
            <v>32030</v>
          </cell>
          <cell r="B4738">
            <v>1987</v>
          </cell>
          <cell r="C4738" t="str">
            <v>Sep</v>
          </cell>
          <cell r="D4738">
            <v>10</v>
          </cell>
          <cell r="F4738">
            <v>685</v>
          </cell>
          <cell r="G4738">
            <v>1.359</v>
          </cell>
          <cell r="H4738">
            <v>194</v>
          </cell>
          <cell r="I4738">
            <v>0.38500000000000001</v>
          </cell>
          <cell r="J4738">
            <v>70</v>
          </cell>
          <cell r="L4738">
            <v>7.0000000000000007E-2</v>
          </cell>
          <cell r="M4738">
            <v>0</v>
          </cell>
          <cell r="N4738">
            <v>0</v>
          </cell>
          <cell r="O4738">
            <v>2</v>
          </cell>
          <cell r="P4738">
            <v>4.0000000000000001E-3</v>
          </cell>
        </row>
        <row r="4739">
          <cell r="A4739">
            <v>32031</v>
          </cell>
          <cell r="B4739">
            <v>1987</v>
          </cell>
          <cell r="C4739" t="str">
            <v>Sep</v>
          </cell>
          <cell r="D4739">
            <v>11</v>
          </cell>
          <cell r="F4739">
            <v>690</v>
          </cell>
          <cell r="G4739">
            <v>1.369</v>
          </cell>
          <cell r="H4739">
            <v>193</v>
          </cell>
          <cell r="I4739">
            <v>0.38300000000000001</v>
          </cell>
          <cell r="J4739">
            <v>70</v>
          </cell>
          <cell r="L4739">
            <v>7.0000000000000007E-2</v>
          </cell>
          <cell r="M4739">
            <v>0</v>
          </cell>
          <cell r="N4739">
            <v>0</v>
          </cell>
          <cell r="O4739">
            <v>4</v>
          </cell>
          <cell r="P4739">
            <v>8.0000000000000002E-3</v>
          </cell>
        </row>
        <row r="4740">
          <cell r="A4740">
            <v>32032</v>
          </cell>
          <cell r="B4740">
            <v>1987</v>
          </cell>
          <cell r="C4740" t="str">
            <v>Sep</v>
          </cell>
          <cell r="D4740">
            <v>12</v>
          </cell>
          <cell r="F4740">
            <v>685</v>
          </cell>
          <cell r="G4740">
            <v>1.359</v>
          </cell>
          <cell r="H4740">
            <v>220</v>
          </cell>
          <cell r="I4740">
            <v>0.436</v>
          </cell>
          <cell r="J4740">
            <v>70</v>
          </cell>
          <cell r="L4740">
            <v>7.0000000000000007E-2</v>
          </cell>
          <cell r="M4740">
            <v>0</v>
          </cell>
          <cell r="N4740">
            <v>0</v>
          </cell>
          <cell r="O4740">
            <v>2</v>
          </cell>
          <cell r="P4740">
            <v>4.0000000000000001E-3</v>
          </cell>
        </row>
        <row r="4741">
          <cell r="A4741">
            <v>32033</v>
          </cell>
          <cell r="B4741">
            <v>1987</v>
          </cell>
          <cell r="C4741" t="str">
            <v>Sep</v>
          </cell>
          <cell r="D4741">
            <v>13</v>
          </cell>
          <cell r="F4741">
            <v>670</v>
          </cell>
          <cell r="G4741">
            <v>1.329</v>
          </cell>
          <cell r="H4741">
            <v>231</v>
          </cell>
          <cell r="I4741">
            <v>0.45800000000000002</v>
          </cell>
          <cell r="J4741">
            <v>70</v>
          </cell>
          <cell r="L4741">
            <v>7.0000000000000007E-2</v>
          </cell>
          <cell r="M4741">
            <v>0</v>
          </cell>
          <cell r="N4741">
            <v>0</v>
          </cell>
          <cell r="O4741">
            <v>1</v>
          </cell>
          <cell r="P4741">
            <v>2E-3</v>
          </cell>
        </row>
        <row r="4742">
          <cell r="A4742">
            <v>32034</v>
          </cell>
          <cell r="B4742">
            <v>1987</v>
          </cell>
          <cell r="C4742" t="str">
            <v>Sep</v>
          </cell>
          <cell r="D4742">
            <v>14</v>
          </cell>
          <cell r="F4742">
            <v>650</v>
          </cell>
          <cell r="G4742">
            <v>1.2889999999999999</v>
          </cell>
          <cell r="H4742">
            <v>226</v>
          </cell>
          <cell r="I4742">
            <v>0.44800000000000001</v>
          </cell>
          <cell r="J4742">
            <v>70</v>
          </cell>
          <cell r="L4742">
            <v>7.0000000000000007E-2</v>
          </cell>
          <cell r="M4742">
            <v>0</v>
          </cell>
          <cell r="N4742">
            <v>0</v>
          </cell>
          <cell r="O4742">
            <v>1</v>
          </cell>
          <cell r="P4742">
            <v>2E-3</v>
          </cell>
        </row>
        <row r="4743">
          <cell r="A4743">
            <v>32035</v>
          </cell>
          <cell r="B4743">
            <v>1987</v>
          </cell>
          <cell r="C4743" t="str">
            <v>Sep</v>
          </cell>
          <cell r="D4743">
            <v>15</v>
          </cell>
          <cell r="F4743">
            <v>625</v>
          </cell>
          <cell r="G4743">
            <v>1.24</v>
          </cell>
          <cell r="H4743">
            <v>226</v>
          </cell>
          <cell r="I4743">
            <v>0.44800000000000001</v>
          </cell>
          <cell r="J4743">
            <v>70</v>
          </cell>
          <cell r="L4743">
            <v>7.0000000000000007E-2</v>
          </cell>
          <cell r="M4743">
            <v>0</v>
          </cell>
          <cell r="N4743">
            <v>0</v>
          </cell>
          <cell r="O4743">
            <v>1</v>
          </cell>
          <cell r="P4743">
            <v>2E-3</v>
          </cell>
        </row>
        <row r="4744">
          <cell r="A4744">
            <v>32036</v>
          </cell>
          <cell r="B4744">
            <v>1987</v>
          </cell>
          <cell r="C4744" t="str">
            <v>Sep</v>
          </cell>
          <cell r="D4744">
            <v>16</v>
          </cell>
          <cell r="F4744">
            <v>575</v>
          </cell>
          <cell r="G4744">
            <v>1.1399999999999999</v>
          </cell>
          <cell r="H4744">
            <v>223</v>
          </cell>
          <cell r="I4744">
            <v>0.442</v>
          </cell>
          <cell r="J4744">
            <v>70</v>
          </cell>
          <cell r="L4744">
            <v>7.0000000000000007E-2</v>
          </cell>
          <cell r="M4744">
            <v>0</v>
          </cell>
          <cell r="N4744">
            <v>0</v>
          </cell>
          <cell r="O4744">
            <v>1</v>
          </cell>
          <cell r="P4744">
            <v>2E-3</v>
          </cell>
        </row>
        <row r="4745">
          <cell r="A4745">
            <v>32037</v>
          </cell>
          <cell r="B4745">
            <v>1987</v>
          </cell>
          <cell r="C4745" t="str">
            <v>Sep</v>
          </cell>
          <cell r="D4745">
            <v>17</v>
          </cell>
          <cell r="F4745">
            <v>610</v>
          </cell>
          <cell r="G4745">
            <v>1.21</v>
          </cell>
          <cell r="H4745">
            <v>196</v>
          </cell>
          <cell r="I4745">
            <v>0.38900000000000001</v>
          </cell>
          <cell r="J4745">
            <v>23</v>
          </cell>
          <cell r="L4745">
            <v>2.3E-2</v>
          </cell>
          <cell r="M4745">
            <v>0</v>
          </cell>
          <cell r="N4745">
            <v>0</v>
          </cell>
          <cell r="O4745">
            <v>1</v>
          </cell>
          <cell r="P4745">
            <v>2E-3</v>
          </cell>
        </row>
        <row r="4746">
          <cell r="A4746">
            <v>32038</v>
          </cell>
          <cell r="B4746">
            <v>1987</v>
          </cell>
          <cell r="C4746" t="str">
            <v>Sep</v>
          </cell>
          <cell r="D4746">
            <v>18</v>
          </cell>
          <cell r="F4746">
            <v>600</v>
          </cell>
          <cell r="G4746">
            <v>1.19</v>
          </cell>
          <cell r="H4746">
            <v>184</v>
          </cell>
          <cell r="I4746">
            <v>0.36499999999999999</v>
          </cell>
          <cell r="J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1</v>
          </cell>
          <cell r="P4746">
            <v>2E-3</v>
          </cell>
        </row>
        <row r="4747">
          <cell r="A4747">
            <v>32039</v>
          </cell>
          <cell r="B4747">
            <v>1987</v>
          </cell>
          <cell r="C4747" t="str">
            <v>Sep</v>
          </cell>
          <cell r="D4747">
            <v>19</v>
          </cell>
          <cell r="F4747">
            <v>570</v>
          </cell>
          <cell r="G4747">
            <v>1.131</v>
          </cell>
          <cell r="H4747">
            <v>186</v>
          </cell>
          <cell r="I4747">
            <v>0.36899999999999999</v>
          </cell>
          <cell r="J4747">
            <v>47</v>
          </cell>
          <cell r="L4747">
            <v>4.7E-2</v>
          </cell>
          <cell r="M4747">
            <v>0</v>
          </cell>
          <cell r="N4747">
            <v>0</v>
          </cell>
          <cell r="O4747">
            <v>4</v>
          </cell>
          <cell r="P4747">
            <v>8.0000000000000002E-3</v>
          </cell>
        </row>
        <row r="4748">
          <cell r="A4748">
            <v>32040</v>
          </cell>
          <cell r="B4748">
            <v>1987</v>
          </cell>
          <cell r="C4748" t="str">
            <v>Sep</v>
          </cell>
          <cell r="D4748">
            <v>20</v>
          </cell>
          <cell r="F4748">
            <v>565</v>
          </cell>
          <cell r="G4748">
            <v>1.121</v>
          </cell>
          <cell r="H4748">
            <v>182</v>
          </cell>
          <cell r="I4748">
            <v>0.36099999999999999</v>
          </cell>
          <cell r="J4748">
            <v>70</v>
          </cell>
          <cell r="L4748">
            <v>7.0000000000000007E-2</v>
          </cell>
          <cell r="M4748">
            <v>0</v>
          </cell>
          <cell r="N4748">
            <v>0</v>
          </cell>
          <cell r="O4748">
            <v>5</v>
          </cell>
          <cell r="P4748">
            <v>0.01</v>
          </cell>
        </row>
        <row r="4749">
          <cell r="A4749">
            <v>32041</v>
          </cell>
          <cell r="B4749">
            <v>1987</v>
          </cell>
          <cell r="C4749" t="str">
            <v>Sep</v>
          </cell>
          <cell r="D4749">
            <v>21</v>
          </cell>
          <cell r="F4749">
            <v>585</v>
          </cell>
          <cell r="G4749">
            <v>1.1599999999999999</v>
          </cell>
          <cell r="H4749">
            <v>161</v>
          </cell>
          <cell r="I4749">
            <v>0.31900000000000001</v>
          </cell>
          <cell r="J4749">
            <v>70</v>
          </cell>
          <cell r="L4749">
            <v>7.0000000000000007E-2</v>
          </cell>
          <cell r="M4749">
            <v>0</v>
          </cell>
          <cell r="N4749">
            <v>0</v>
          </cell>
          <cell r="O4749">
            <v>5</v>
          </cell>
          <cell r="P4749">
            <v>0.01</v>
          </cell>
        </row>
        <row r="4750">
          <cell r="A4750">
            <v>32042</v>
          </cell>
          <cell r="B4750">
            <v>1987</v>
          </cell>
          <cell r="C4750" t="str">
            <v>Sep</v>
          </cell>
          <cell r="D4750">
            <v>22</v>
          </cell>
          <cell r="F4750">
            <v>600</v>
          </cell>
          <cell r="G4750">
            <v>1.19</v>
          </cell>
          <cell r="H4750">
            <v>154</v>
          </cell>
          <cell r="I4750">
            <v>0.30499999999999999</v>
          </cell>
          <cell r="J4750">
            <v>70</v>
          </cell>
          <cell r="L4750">
            <v>7.0000000000000007E-2</v>
          </cell>
          <cell r="M4750">
            <v>0</v>
          </cell>
          <cell r="N4750">
            <v>0</v>
          </cell>
          <cell r="O4750">
            <v>4</v>
          </cell>
          <cell r="P4750">
            <v>8.0000000000000002E-3</v>
          </cell>
        </row>
        <row r="4751">
          <cell r="A4751">
            <v>32043</v>
          </cell>
          <cell r="B4751">
            <v>1987</v>
          </cell>
          <cell r="C4751" t="str">
            <v>Sep</v>
          </cell>
          <cell r="D4751">
            <v>23</v>
          </cell>
          <cell r="F4751">
            <v>650</v>
          </cell>
          <cell r="G4751">
            <v>1.2889999999999999</v>
          </cell>
          <cell r="H4751">
            <v>169</v>
          </cell>
          <cell r="I4751">
            <v>0.33500000000000002</v>
          </cell>
          <cell r="J4751">
            <v>70</v>
          </cell>
          <cell r="L4751">
            <v>7.0000000000000007E-2</v>
          </cell>
          <cell r="M4751">
            <v>0</v>
          </cell>
          <cell r="N4751">
            <v>0</v>
          </cell>
          <cell r="O4751">
            <v>4</v>
          </cell>
          <cell r="P4751">
            <v>8.0000000000000002E-3</v>
          </cell>
        </row>
        <row r="4752">
          <cell r="A4752">
            <v>32044</v>
          </cell>
          <cell r="B4752">
            <v>1987</v>
          </cell>
          <cell r="C4752" t="str">
            <v>Sep</v>
          </cell>
          <cell r="D4752">
            <v>24</v>
          </cell>
          <cell r="F4752">
            <v>645</v>
          </cell>
          <cell r="G4752">
            <v>1.2789999999999999</v>
          </cell>
          <cell r="H4752">
            <v>187</v>
          </cell>
          <cell r="I4752">
            <v>0.371</v>
          </cell>
          <cell r="J4752">
            <v>70</v>
          </cell>
          <cell r="L4752">
            <v>7.0000000000000007E-2</v>
          </cell>
          <cell r="M4752">
            <v>0</v>
          </cell>
          <cell r="N4752">
            <v>0</v>
          </cell>
          <cell r="O4752">
            <v>4</v>
          </cell>
          <cell r="P4752">
            <v>8.0000000000000002E-3</v>
          </cell>
        </row>
        <row r="4753">
          <cell r="A4753">
            <v>32045</v>
          </cell>
          <cell r="B4753">
            <v>1987</v>
          </cell>
          <cell r="C4753" t="str">
            <v>Sep</v>
          </cell>
          <cell r="D4753">
            <v>25</v>
          </cell>
          <cell r="F4753">
            <v>645</v>
          </cell>
          <cell r="G4753">
            <v>1.2789999999999999</v>
          </cell>
          <cell r="H4753">
            <v>189</v>
          </cell>
          <cell r="I4753">
            <v>0.375</v>
          </cell>
          <cell r="J4753">
            <v>70</v>
          </cell>
          <cell r="L4753">
            <v>7.0000000000000007E-2</v>
          </cell>
          <cell r="M4753">
            <v>0</v>
          </cell>
          <cell r="N4753">
            <v>0</v>
          </cell>
          <cell r="O4753">
            <v>4</v>
          </cell>
          <cell r="P4753">
            <v>8.0000000000000002E-3</v>
          </cell>
        </row>
        <row r="4754">
          <cell r="A4754">
            <v>32046</v>
          </cell>
          <cell r="B4754">
            <v>1987</v>
          </cell>
          <cell r="C4754" t="str">
            <v>Sep</v>
          </cell>
          <cell r="D4754">
            <v>26</v>
          </cell>
          <cell r="F4754">
            <v>605</v>
          </cell>
          <cell r="G4754">
            <v>1.2</v>
          </cell>
          <cell r="H4754">
            <v>189</v>
          </cell>
          <cell r="I4754">
            <v>0.375</v>
          </cell>
          <cell r="J4754">
            <v>70</v>
          </cell>
          <cell r="L4754">
            <v>7.0000000000000007E-2</v>
          </cell>
          <cell r="M4754">
            <v>0</v>
          </cell>
          <cell r="N4754">
            <v>0</v>
          </cell>
          <cell r="O4754">
            <v>6</v>
          </cell>
          <cell r="P4754">
            <v>1.2E-2</v>
          </cell>
        </row>
        <row r="4755">
          <cell r="A4755">
            <v>32047</v>
          </cell>
          <cell r="B4755">
            <v>1987</v>
          </cell>
          <cell r="C4755" t="str">
            <v>Sep</v>
          </cell>
          <cell r="D4755">
            <v>27</v>
          </cell>
          <cell r="F4755">
            <v>590</v>
          </cell>
          <cell r="G4755">
            <v>1.17</v>
          </cell>
          <cell r="H4755">
            <v>189</v>
          </cell>
          <cell r="I4755">
            <v>0.375</v>
          </cell>
          <cell r="J4755">
            <v>70</v>
          </cell>
          <cell r="L4755">
            <v>7.0000000000000007E-2</v>
          </cell>
          <cell r="M4755">
            <v>0</v>
          </cell>
          <cell r="N4755">
            <v>0</v>
          </cell>
          <cell r="O4755">
            <v>6</v>
          </cell>
          <cell r="P4755">
            <v>1.2E-2</v>
          </cell>
        </row>
        <row r="4756">
          <cell r="A4756">
            <v>32048</v>
          </cell>
          <cell r="B4756">
            <v>1987</v>
          </cell>
          <cell r="C4756" t="str">
            <v>Sep</v>
          </cell>
          <cell r="D4756">
            <v>28</v>
          </cell>
          <cell r="F4756">
            <v>600</v>
          </cell>
          <cell r="G4756">
            <v>1.19</v>
          </cell>
          <cell r="H4756">
            <v>177</v>
          </cell>
          <cell r="I4756">
            <v>0.35099999999999998</v>
          </cell>
          <cell r="J4756">
            <v>70</v>
          </cell>
          <cell r="L4756">
            <v>7.0000000000000007E-2</v>
          </cell>
          <cell r="M4756">
            <v>0</v>
          </cell>
          <cell r="N4756">
            <v>0</v>
          </cell>
          <cell r="O4756">
            <v>4</v>
          </cell>
          <cell r="P4756">
            <v>8.0000000000000002E-3</v>
          </cell>
        </row>
        <row r="4757">
          <cell r="A4757">
            <v>32049</v>
          </cell>
          <cell r="B4757">
            <v>1987</v>
          </cell>
          <cell r="C4757" t="str">
            <v>Sep</v>
          </cell>
          <cell r="D4757">
            <v>29</v>
          </cell>
          <cell r="F4757">
            <v>610</v>
          </cell>
          <cell r="G4757">
            <v>1.21</v>
          </cell>
          <cell r="H4757">
            <v>191</v>
          </cell>
          <cell r="I4757">
            <v>0.379</v>
          </cell>
          <cell r="J4757">
            <v>70</v>
          </cell>
          <cell r="L4757">
            <v>7.0000000000000007E-2</v>
          </cell>
          <cell r="M4757">
            <v>0</v>
          </cell>
          <cell r="N4757">
            <v>0</v>
          </cell>
          <cell r="O4757">
            <v>4</v>
          </cell>
          <cell r="P4757">
            <v>8.0000000000000002E-3</v>
          </cell>
        </row>
        <row r="4758">
          <cell r="A4758">
            <v>32050</v>
          </cell>
          <cell r="B4758">
            <v>1987</v>
          </cell>
          <cell r="C4758" t="str">
            <v>Sep</v>
          </cell>
          <cell r="D4758">
            <v>30</v>
          </cell>
          <cell r="F4758">
            <v>620</v>
          </cell>
          <cell r="G4758">
            <v>1.23</v>
          </cell>
          <cell r="H4758">
            <v>220</v>
          </cell>
          <cell r="I4758">
            <v>0.436</v>
          </cell>
          <cell r="J4758">
            <v>70</v>
          </cell>
          <cell r="L4758">
            <v>7.0000000000000007E-2</v>
          </cell>
          <cell r="M4758">
            <v>0</v>
          </cell>
          <cell r="N4758">
            <v>0</v>
          </cell>
          <cell r="O4758">
            <v>4</v>
          </cell>
          <cell r="P4758">
            <v>8.0000000000000002E-3</v>
          </cell>
        </row>
        <row r="4759">
          <cell r="A4759">
            <v>32051</v>
          </cell>
          <cell r="B4759">
            <v>1987</v>
          </cell>
          <cell r="C4759" t="str">
            <v>Oct</v>
          </cell>
          <cell r="D4759">
            <v>1</v>
          </cell>
          <cell r="F4759">
            <v>580</v>
          </cell>
          <cell r="G4759">
            <v>1.1499999999999999</v>
          </cell>
          <cell r="H4759">
            <v>230</v>
          </cell>
          <cell r="I4759">
            <v>0.45600000000000002</v>
          </cell>
          <cell r="J4759">
            <v>70</v>
          </cell>
          <cell r="L4759">
            <v>7.0000000000000007E-2</v>
          </cell>
          <cell r="M4759">
            <v>0</v>
          </cell>
          <cell r="N4759">
            <v>0</v>
          </cell>
          <cell r="O4759">
            <v>11</v>
          </cell>
          <cell r="P4759">
            <v>2.1999999999999999E-2</v>
          </cell>
        </row>
        <row r="4760">
          <cell r="A4760">
            <v>32052</v>
          </cell>
          <cell r="B4760">
            <v>1987</v>
          </cell>
          <cell r="C4760" t="str">
            <v>Oct</v>
          </cell>
          <cell r="D4760">
            <v>2</v>
          </cell>
          <cell r="F4760">
            <v>535</v>
          </cell>
          <cell r="G4760">
            <v>1.0609999999999999</v>
          </cell>
          <cell r="H4760">
            <v>232</v>
          </cell>
          <cell r="I4760">
            <v>0.46</v>
          </cell>
          <cell r="J4760">
            <v>70</v>
          </cell>
          <cell r="L4760">
            <v>7.0000000000000007E-2</v>
          </cell>
          <cell r="M4760">
            <v>0</v>
          </cell>
          <cell r="N4760">
            <v>0</v>
          </cell>
          <cell r="O4760">
            <v>6</v>
          </cell>
          <cell r="P4760">
            <v>1.2E-2</v>
          </cell>
        </row>
        <row r="4761">
          <cell r="A4761">
            <v>32053</v>
          </cell>
          <cell r="B4761">
            <v>1987</v>
          </cell>
          <cell r="C4761" t="str">
            <v>Oct</v>
          </cell>
          <cell r="D4761">
            <v>3</v>
          </cell>
          <cell r="F4761">
            <v>490</v>
          </cell>
          <cell r="G4761">
            <v>0.97199999999999998</v>
          </cell>
          <cell r="H4761">
            <v>231</v>
          </cell>
          <cell r="I4761">
            <v>0.45800000000000002</v>
          </cell>
          <cell r="J4761">
            <v>70</v>
          </cell>
          <cell r="L4761">
            <v>7.0000000000000007E-2</v>
          </cell>
          <cell r="M4761">
            <v>0</v>
          </cell>
          <cell r="N4761">
            <v>0</v>
          </cell>
          <cell r="O4761">
            <v>5</v>
          </cell>
          <cell r="P4761">
            <v>0.01</v>
          </cell>
        </row>
        <row r="4762">
          <cell r="A4762">
            <v>32054</v>
          </cell>
          <cell r="B4762">
            <v>1987</v>
          </cell>
          <cell r="C4762" t="str">
            <v>Oct</v>
          </cell>
          <cell r="D4762">
            <v>4</v>
          </cell>
          <cell r="F4762">
            <v>450</v>
          </cell>
          <cell r="G4762">
            <v>0.89300000000000002</v>
          </cell>
          <cell r="H4762">
            <v>228</v>
          </cell>
          <cell r="I4762">
            <v>0.45200000000000001</v>
          </cell>
          <cell r="J4762">
            <v>70</v>
          </cell>
          <cell r="L4762">
            <v>7.0000000000000007E-2</v>
          </cell>
          <cell r="M4762">
            <v>0</v>
          </cell>
          <cell r="N4762">
            <v>0</v>
          </cell>
          <cell r="O4762">
            <v>5</v>
          </cell>
          <cell r="P4762">
            <v>0.01</v>
          </cell>
        </row>
        <row r="4763">
          <cell r="A4763">
            <v>32055</v>
          </cell>
          <cell r="B4763">
            <v>1987</v>
          </cell>
          <cell r="C4763" t="str">
            <v>Oct</v>
          </cell>
          <cell r="D4763">
            <v>5</v>
          </cell>
          <cell r="F4763">
            <v>465</v>
          </cell>
          <cell r="G4763">
            <v>0.92200000000000004</v>
          </cell>
          <cell r="H4763">
            <v>226</v>
          </cell>
          <cell r="I4763">
            <v>0.44800000000000001</v>
          </cell>
          <cell r="J4763">
            <v>70</v>
          </cell>
          <cell r="L4763">
            <v>7.0000000000000007E-2</v>
          </cell>
          <cell r="M4763">
            <v>0</v>
          </cell>
          <cell r="N4763">
            <v>0</v>
          </cell>
          <cell r="O4763">
            <v>5</v>
          </cell>
          <cell r="P4763">
            <v>0.01</v>
          </cell>
        </row>
        <row r="4764">
          <cell r="A4764">
            <v>32056</v>
          </cell>
          <cell r="B4764">
            <v>1987</v>
          </cell>
          <cell r="C4764" t="str">
            <v>Oct</v>
          </cell>
          <cell r="D4764">
            <v>6</v>
          </cell>
          <cell r="F4764">
            <v>515</v>
          </cell>
          <cell r="G4764">
            <v>1.0209999999999999</v>
          </cell>
          <cell r="H4764">
            <v>199</v>
          </cell>
          <cell r="I4764">
            <v>0.39500000000000002</v>
          </cell>
          <cell r="J4764">
            <v>23</v>
          </cell>
          <cell r="L4764">
            <v>2.3E-2</v>
          </cell>
          <cell r="M4764">
            <v>0</v>
          </cell>
          <cell r="N4764">
            <v>0</v>
          </cell>
          <cell r="O4764">
            <v>5</v>
          </cell>
          <cell r="P4764">
            <v>0.01</v>
          </cell>
        </row>
        <row r="4765">
          <cell r="A4765">
            <v>32057</v>
          </cell>
          <cell r="B4765">
            <v>1987</v>
          </cell>
          <cell r="C4765" t="str">
            <v>Oct</v>
          </cell>
          <cell r="D4765">
            <v>7</v>
          </cell>
          <cell r="F4765">
            <v>515</v>
          </cell>
          <cell r="G4765">
            <v>1.0209999999999999</v>
          </cell>
          <cell r="H4765">
            <v>173</v>
          </cell>
          <cell r="I4765">
            <v>0.34300000000000003</v>
          </cell>
          <cell r="J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5</v>
          </cell>
          <cell r="P4765">
            <v>0.01</v>
          </cell>
        </row>
        <row r="4766">
          <cell r="A4766">
            <v>32058</v>
          </cell>
          <cell r="B4766">
            <v>1987</v>
          </cell>
          <cell r="C4766" t="str">
            <v>Oct</v>
          </cell>
          <cell r="D4766">
            <v>8</v>
          </cell>
          <cell r="F4766">
            <v>515</v>
          </cell>
          <cell r="G4766">
            <v>1.0209999999999999</v>
          </cell>
          <cell r="H4766">
            <v>146</v>
          </cell>
          <cell r="I4766">
            <v>0.28999999999999998</v>
          </cell>
          <cell r="J4766">
            <v>47</v>
          </cell>
          <cell r="L4766">
            <v>4.7E-2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</row>
        <row r="4767">
          <cell r="A4767">
            <v>32059</v>
          </cell>
          <cell r="B4767">
            <v>1987</v>
          </cell>
          <cell r="C4767" t="str">
            <v>Oct</v>
          </cell>
          <cell r="D4767">
            <v>9</v>
          </cell>
          <cell r="F4767">
            <v>490</v>
          </cell>
          <cell r="G4767">
            <v>0.97199999999999998</v>
          </cell>
          <cell r="H4767">
            <v>134</v>
          </cell>
          <cell r="I4767">
            <v>0.26600000000000001</v>
          </cell>
          <cell r="J4767">
            <v>70</v>
          </cell>
          <cell r="L4767">
            <v>7.0000000000000007E-2</v>
          </cell>
          <cell r="M4767">
            <v>0</v>
          </cell>
          <cell r="N4767">
            <v>0</v>
          </cell>
          <cell r="O4767">
            <v>3</v>
          </cell>
          <cell r="P4767">
            <v>6.0000000000000001E-3</v>
          </cell>
        </row>
        <row r="4768">
          <cell r="A4768">
            <v>32060</v>
          </cell>
          <cell r="B4768">
            <v>1987</v>
          </cell>
          <cell r="C4768" t="str">
            <v>Oct</v>
          </cell>
          <cell r="D4768">
            <v>10</v>
          </cell>
          <cell r="F4768">
            <v>475</v>
          </cell>
          <cell r="G4768">
            <v>0.94199999999999995</v>
          </cell>
          <cell r="H4768">
            <v>133</v>
          </cell>
          <cell r="I4768">
            <v>0.26400000000000001</v>
          </cell>
          <cell r="J4768">
            <v>70</v>
          </cell>
          <cell r="L4768">
            <v>7.0000000000000007E-2</v>
          </cell>
          <cell r="M4768">
            <v>0</v>
          </cell>
          <cell r="N4768">
            <v>0</v>
          </cell>
          <cell r="O4768">
            <v>5</v>
          </cell>
          <cell r="P4768">
            <v>0.01</v>
          </cell>
        </row>
        <row r="4769">
          <cell r="A4769">
            <v>32061</v>
          </cell>
          <cell r="B4769">
            <v>1987</v>
          </cell>
          <cell r="C4769" t="str">
            <v>Oct</v>
          </cell>
          <cell r="D4769">
            <v>11</v>
          </cell>
          <cell r="F4769">
            <v>490</v>
          </cell>
          <cell r="G4769">
            <v>0.97199999999999998</v>
          </cell>
          <cell r="H4769">
            <v>120</v>
          </cell>
          <cell r="I4769">
            <v>0.23799999999999999</v>
          </cell>
          <cell r="J4769">
            <v>70</v>
          </cell>
          <cell r="L4769">
            <v>7.0000000000000007E-2</v>
          </cell>
          <cell r="M4769">
            <v>0</v>
          </cell>
          <cell r="N4769">
            <v>0</v>
          </cell>
          <cell r="O4769">
            <v>6</v>
          </cell>
          <cell r="P4769">
            <v>1.2E-2</v>
          </cell>
        </row>
        <row r="4770">
          <cell r="A4770">
            <v>32062</v>
          </cell>
          <cell r="B4770">
            <v>1987</v>
          </cell>
          <cell r="C4770" t="str">
            <v>Oct</v>
          </cell>
          <cell r="D4770">
            <v>12</v>
          </cell>
          <cell r="F4770">
            <v>480</v>
          </cell>
          <cell r="G4770">
            <v>0.95199999999999996</v>
          </cell>
          <cell r="H4770">
            <v>92</v>
          </cell>
          <cell r="I4770">
            <v>0.182</v>
          </cell>
          <cell r="J4770">
            <v>70</v>
          </cell>
          <cell r="L4770">
            <v>7.0000000000000007E-2</v>
          </cell>
          <cell r="M4770">
            <v>0</v>
          </cell>
          <cell r="N4770">
            <v>0</v>
          </cell>
          <cell r="O4770">
            <v>5</v>
          </cell>
          <cell r="P4770">
            <v>0.01</v>
          </cell>
        </row>
        <row r="4771">
          <cell r="A4771">
            <v>32063</v>
          </cell>
          <cell r="B4771">
            <v>1987</v>
          </cell>
          <cell r="C4771" t="str">
            <v>Oct</v>
          </cell>
          <cell r="D4771">
            <v>13</v>
          </cell>
          <cell r="F4771">
            <v>470</v>
          </cell>
          <cell r="G4771">
            <v>0.93200000000000005</v>
          </cell>
          <cell r="H4771">
            <v>81</v>
          </cell>
          <cell r="I4771">
            <v>0.161</v>
          </cell>
          <cell r="J4771">
            <v>70</v>
          </cell>
          <cell r="L4771">
            <v>7.0000000000000007E-2</v>
          </cell>
          <cell r="M4771">
            <v>0</v>
          </cell>
          <cell r="N4771">
            <v>0</v>
          </cell>
          <cell r="O4771">
            <v>5</v>
          </cell>
          <cell r="P4771">
            <v>0.01</v>
          </cell>
        </row>
        <row r="4772">
          <cell r="A4772">
            <v>32064</v>
          </cell>
          <cell r="B4772">
            <v>1987</v>
          </cell>
          <cell r="C4772" t="str">
            <v>Oct</v>
          </cell>
          <cell r="D4772">
            <v>14</v>
          </cell>
          <cell r="F4772">
            <v>410</v>
          </cell>
          <cell r="G4772">
            <v>0.81299999999999994</v>
          </cell>
          <cell r="H4772">
            <v>81</v>
          </cell>
          <cell r="I4772">
            <v>0.161</v>
          </cell>
          <cell r="J4772">
            <v>70</v>
          </cell>
          <cell r="L4772">
            <v>7.0000000000000007E-2</v>
          </cell>
          <cell r="M4772">
            <v>0</v>
          </cell>
          <cell r="N4772">
            <v>0</v>
          </cell>
          <cell r="O4772">
            <v>5</v>
          </cell>
          <cell r="P4772">
            <v>0.01</v>
          </cell>
        </row>
        <row r="4773">
          <cell r="A4773">
            <v>32065</v>
          </cell>
          <cell r="B4773">
            <v>1987</v>
          </cell>
          <cell r="C4773" t="str">
            <v>Oct</v>
          </cell>
          <cell r="D4773">
            <v>15</v>
          </cell>
          <cell r="F4773">
            <v>0</v>
          </cell>
          <cell r="G4773">
            <v>0</v>
          </cell>
          <cell r="H4773">
            <v>111</v>
          </cell>
          <cell r="I4773">
            <v>0.22</v>
          </cell>
          <cell r="J4773">
            <v>70</v>
          </cell>
          <cell r="L4773">
            <v>7.0000000000000007E-2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</row>
        <row r="4774">
          <cell r="A4774">
            <v>32066</v>
          </cell>
          <cell r="B4774">
            <v>1987</v>
          </cell>
          <cell r="C4774" t="str">
            <v>Oct</v>
          </cell>
          <cell r="D4774">
            <v>16</v>
          </cell>
          <cell r="F4774">
            <v>0</v>
          </cell>
          <cell r="G4774">
            <v>0</v>
          </cell>
          <cell r="H4774">
            <v>125</v>
          </cell>
          <cell r="I4774">
            <v>0.248</v>
          </cell>
          <cell r="J4774">
            <v>23</v>
          </cell>
          <cell r="L4774">
            <v>2.3E-2</v>
          </cell>
          <cell r="M4774">
            <v>0</v>
          </cell>
          <cell r="N4774">
            <v>0</v>
          </cell>
          <cell r="O4774">
            <v>0</v>
          </cell>
          <cell r="P4774">
            <v>0</v>
          </cell>
        </row>
        <row r="4775">
          <cell r="A4775">
            <v>32067</v>
          </cell>
          <cell r="B4775">
            <v>1987</v>
          </cell>
          <cell r="C4775" t="str">
            <v>Oct</v>
          </cell>
          <cell r="D4775">
            <v>17</v>
          </cell>
          <cell r="F4775">
            <v>0</v>
          </cell>
          <cell r="G4775">
            <v>0</v>
          </cell>
          <cell r="H4775">
            <v>115</v>
          </cell>
          <cell r="I4775">
            <v>0.22800000000000001</v>
          </cell>
          <cell r="J4775">
            <v>0</v>
          </cell>
          <cell r="L4775">
            <v>0</v>
          </cell>
          <cell r="M4775">
            <v>0</v>
          </cell>
          <cell r="N4775">
            <v>0</v>
          </cell>
          <cell r="O4775">
            <v>0</v>
          </cell>
          <cell r="P4775">
            <v>0</v>
          </cell>
        </row>
        <row r="4776">
          <cell r="A4776">
            <v>32068</v>
          </cell>
          <cell r="B4776">
            <v>1987</v>
          </cell>
          <cell r="C4776" t="str">
            <v>Oct</v>
          </cell>
          <cell r="D4776">
            <v>18</v>
          </cell>
          <cell r="F4776">
            <v>0</v>
          </cell>
          <cell r="G4776">
            <v>0</v>
          </cell>
          <cell r="H4776">
            <v>111</v>
          </cell>
          <cell r="I4776">
            <v>0.22</v>
          </cell>
          <cell r="J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</row>
        <row r="4777">
          <cell r="A4777">
            <v>32069</v>
          </cell>
          <cell r="B4777">
            <v>1987</v>
          </cell>
          <cell r="C4777" t="str">
            <v>Oct</v>
          </cell>
          <cell r="D4777">
            <v>19</v>
          </cell>
          <cell r="F4777">
            <v>0</v>
          </cell>
          <cell r="G4777">
            <v>0</v>
          </cell>
          <cell r="H4777">
            <v>108</v>
          </cell>
          <cell r="I4777">
            <v>0.214</v>
          </cell>
          <cell r="J4777">
            <v>0</v>
          </cell>
          <cell r="L4777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</row>
        <row r="4778">
          <cell r="A4778">
            <v>32070</v>
          </cell>
          <cell r="B4778">
            <v>1987</v>
          </cell>
          <cell r="C4778" t="str">
            <v>Oct</v>
          </cell>
          <cell r="D4778">
            <v>20</v>
          </cell>
          <cell r="F4778">
            <v>0</v>
          </cell>
          <cell r="G4778">
            <v>0</v>
          </cell>
          <cell r="H4778">
            <v>134</v>
          </cell>
          <cell r="I4778">
            <v>0.26600000000000001</v>
          </cell>
          <cell r="J4778">
            <v>0</v>
          </cell>
          <cell r="L4778">
            <v>0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</row>
        <row r="4779">
          <cell r="A4779">
            <v>32071</v>
          </cell>
          <cell r="B4779">
            <v>1987</v>
          </cell>
          <cell r="C4779" t="str">
            <v>Oct</v>
          </cell>
          <cell r="D4779">
            <v>21</v>
          </cell>
          <cell r="F4779">
            <v>0</v>
          </cell>
          <cell r="G4779">
            <v>0</v>
          </cell>
          <cell r="H4779">
            <v>144</v>
          </cell>
          <cell r="I4779">
            <v>0.28599999999999998</v>
          </cell>
          <cell r="J4779">
            <v>0</v>
          </cell>
          <cell r="L4779">
            <v>0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</row>
        <row r="4780">
          <cell r="A4780">
            <v>32072</v>
          </cell>
          <cell r="B4780">
            <v>1987</v>
          </cell>
          <cell r="C4780" t="str">
            <v>Oct</v>
          </cell>
          <cell r="D4780">
            <v>22</v>
          </cell>
          <cell r="F4780">
            <v>0</v>
          </cell>
          <cell r="G4780">
            <v>0</v>
          </cell>
          <cell r="H4780">
            <v>129</v>
          </cell>
          <cell r="I4780">
            <v>0.25600000000000001</v>
          </cell>
          <cell r="J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</row>
        <row r="4781">
          <cell r="A4781">
            <v>32073</v>
          </cell>
          <cell r="B4781">
            <v>1987</v>
          </cell>
          <cell r="C4781" t="str">
            <v>Oct</v>
          </cell>
          <cell r="D4781">
            <v>23</v>
          </cell>
          <cell r="F4781">
            <v>0</v>
          </cell>
          <cell r="G4781">
            <v>0</v>
          </cell>
          <cell r="H4781">
            <v>109</v>
          </cell>
          <cell r="I4781">
            <v>0.216</v>
          </cell>
          <cell r="J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</row>
        <row r="4782">
          <cell r="A4782">
            <v>32074</v>
          </cell>
          <cell r="B4782">
            <v>1987</v>
          </cell>
          <cell r="C4782" t="str">
            <v>Oct</v>
          </cell>
          <cell r="D4782">
            <v>24</v>
          </cell>
          <cell r="F4782">
            <v>0</v>
          </cell>
          <cell r="G4782">
            <v>0</v>
          </cell>
          <cell r="H4782">
            <v>94</v>
          </cell>
          <cell r="I4782">
            <v>0.186</v>
          </cell>
          <cell r="J4782">
            <v>0</v>
          </cell>
          <cell r="L4782">
            <v>0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</row>
        <row r="4783">
          <cell r="A4783">
            <v>32075</v>
          </cell>
          <cell r="B4783">
            <v>1987</v>
          </cell>
          <cell r="C4783" t="str">
            <v>Oct</v>
          </cell>
          <cell r="D4783">
            <v>25</v>
          </cell>
          <cell r="F4783">
            <v>0</v>
          </cell>
          <cell r="G4783">
            <v>0</v>
          </cell>
          <cell r="H4783">
            <v>77</v>
          </cell>
          <cell r="I4783">
            <v>0.153</v>
          </cell>
          <cell r="J4783">
            <v>0</v>
          </cell>
          <cell r="L4783">
            <v>0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</row>
        <row r="4784">
          <cell r="A4784">
            <v>32076</v>
          </cell>
          <cell r="B4784">
            <v>1987</v>
          </cell>
          <cell r="C4784" t="str">
            <v>Oct</v>
          </cell>
          <cell r="D4784">
            <v>26</v>
          </cell>
          <cell r="F4784">
            <v>0</v>
          </cell>
          <cell r="G4784">
            <v>0</v>
          </cell>
          <cell r="H4784">
            <v>73</v>
          </cell>
          <cell r="I4784">
            <v>0.14499999999999999</v>
          </cell>
          <cell r="J4784">
            <v>0</v>
          </cell>
          <cell r="L4784">
            <v>0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</row>
        <row r="4785">
          <cell r="A4785">
            <v>32077</v>
          </cell>
          <cell r="B4785">
            <v>1987</v>
          </cell>
          <cell r="C4785" t="str">
            <v>Oct</v>
          </cell>
          <cell r="D4785">
            <v>27</v>
          </cell>
          <cell r="F4785">
            <v>0</v>
          </cell>
          <cell r="G4785">
            <v>0</v>
          </cell>
          <cell r="H4785">
            <v>88</v>
          </cell>
          <cell r="I4785">
            <v>0.17499999999999999</v>
          </cell>
          <cell r="J4785">
            <v>0</v>
          </cell>
          <cell r="L4785">
            <v>0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</row>
        <row r="4786">
          <cell r="A4786">
            <v>32078</v>
          </cell>
          <cell r="B4786">
            <v>1987</v>
          </cell>
          <cell r="C4786" t="str">
            <v>Oct</v>
          </cell>
          <cell r="D4786">
            <v>28</v>
          </cell>
          <cell r="F4786">
            <v>0</v>
          </cell>
          <cell r="G4786">
            <v>0</v>
          </cell>
          <cell r="H4786">
            <v>91</v>
          </cell>
          <cell r="I4786">
            <v>0.18</v>
          </cell>
          <cell r="J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</row>
        <row r="4787">
          <cell r="A4787">
            <v>32079</v>
          </cell>
          <cell r="B4787">
            <v>1987</v>
          </cell>
          <cell r="C4787" t="str">
            <v>Oct</v>
          </cell>
          <cell r="D4787">
            <v>29</v>
          </cell>
          <cell r="F4787">
            <v>0</v>
          </cell>
          <cell r="G4787">
            <v>0</v>
          </cell>
          <cell r="H4787">
            <v>79</v>
          </cell>
          <cell r="I4787">
            <v>0.157</v>
          </cell>
          <cell r="J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</row>
        <row r="4788">
          <cell r="A4788">
            <v>32080</v>
          </cell>
          <cell r="B4788">
            <v>1987</v>
          </cell>
          <cell r="C4788" t="str">
            <v>Oct</v>
          </cell>
          <cell r="D4788">
            <v>30</v>
          </cell>
          <cell r="F4788">
            <v>0</v>
          </cell>
          <cell r="G4788">
            <v>0</v>
          </cell>
          <cell r="H4788">
            <v>73</v>
          </cell>
          <cell r="I4788">
            <v>0.14499999999999999</v>
          </cell>
          <cell r="J4788">
            <v>0</v>
          </cell>
          <cell r="L4788">
            <v>0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</row>
        <row r="4789">
          <cell r="A4789">
            <v>32081</v>
          </cell>
          <cell r="B4789">
            <v>1987</v>
          </cell>
          <cell r="C4789" t="str">
            <v>Oct</v>
          </cell>
          <cell r="D4789">
            <v>31</v>
          </cell>
          <cell r="F4789">
            <v>0</v>
          </cell>
          <cell r="G4789">
            <v>0</v>
          </cell>
          <cell r="H4789">
            <v>73</v>
          </cell>
          <cell r="I4789">
            <v>0.14499999999999999</v>
          </cell>
          <cell r="J4789">
            <v>0</v>
          </cell>
          <cell r="L4789">
            <v>0</v>
          </cell>
          <cell r="M4789">
            <v>0</v>
          </cell>
          <cell r="N4789">
            <v>0</v>
          </cell>
          <cell r="O4789">
            <v>0</v>
          </cell>
          <cell r="P4789">
            <v>0</v>
          </cell>
        </row>
        <row r="4790">
          <cell r="A4790">
            <v>32082</v>
          </cell>
          <cell r="B4790">
            <v>1987</v>
          </cell>
          <cell r="C4790" t="str">
            <v>Nov</v>
          </cell>
          <cell r="D4790">
            <v>1</v>
          </cell>
          <cell r="F4790">
            <v>0</v>
          </cell>
          <cell r="G4790">
            <v>0</v>
          </cell>
          <cell r="H4790">
            <v>73</v>
          </cell>
          <cell r="I4790">
            <v>0.14499999999999999</v>
          </cell>
          <cell r="J4790">
            <v>0</v>
          </cell>
          <cell r="L4790">
            <v>0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</row>
        <row r="4791">
          <cell r="A4791">
            <v>32083</v>
          </cell>
          <cell r="B4791">
            <v>1987</v>
          </cell>
          <cell r="C4791" t="str">
            <v>Nov</v>
          </cell>
          <cell r="D4791">
            <v>2</v>
          </cell>
          <cell r="F4791">
            <v>0</v>
          </cell>
          <cell r="G4791">
            <v>0</v>
          </cell>
          <cell r="H4791">
            <v>72</v>
          </cell>
          <cell r="I4791">
            <v>0.14299999999999999</v>
          </cell>
          <cell r="J4791">
            <v>0</v>
          </cell>
          <cell r="L4791">
            <v>0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</row>
        <row r="4792">
          <cell r="A4792">
            <v>32084</v>
          </cell>
          <cell r="B4792">
            <v>1987</v>
          </cell>
          <cell r="C4792" t="str">
            <v>Nov</v>
          </cell>
          <cell r="D4792">
            <v>3</v>
          </cell>
          <cell r="F4792">
            <v>0</v>
          </cell>
          <cell r="G4792">
            <v>0</v>
          </cell>
          <cell r="H4792">
            <v>73</v>
          </cell>
          <cell r="I4792">
            <v>0.14499999999999999</v>
          </cell>
          <cell r="J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</row>
        <row r="4793">
          <cell r="A4793">
            <v>32085</v>
          </cell>
          <cell r="B4793">
            <v>1987</v>
          </cell>
          <cell r="C4793" t="str">
            <v>Nov</v>
          </cell>
          <cell r="D4793">
            <v>4</v>
          </cell>
          <cell r="F4793">
            <v>0</v>
          </cell>
          <cell r="G4793">
            <v>0</v>
          </cell>
          <cell r="H4793">
            <v>71</v>
          </cell>
          <cell r="I4793">
            <v>0.14099999999999999</v>
          </cell>
          <cell r="J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</row>
        <row r="4794">
          <cell r="A4794">
            <v>32086</v>
          </cell>
          <cell r="B4794">
            <v>1987</v>
          </cell>
          <cell r="C4794" t="str">
            <v>Nov</v>
          </cell>
          <cell r="D4794">
            <v>5</v>
          </cell>
          <cell r="F4794">
            <v>0</v>
          </cell>
          <cell r="G4794">
            <v>0</v>
          </cell>
          <cell r="H4794">
            <v>73</v>
          </cell>
          <cell r="I4794">
            <v>0.14499999999999999</v>
          </cell>
          <cell r="J4794">
            <v>0</v>
          </cell>
          <cell r="L4794">
            <v>0</v>
          </cell>
          <cell r="M4794">
            <v>22</v>
          </cell>
          <cell r="N4794">
            <v>4.3999999999999997E-2</v>
          </cell>
          <cell r="O4794">
            <v>0</v>
          </cell>
          <cell r="P4794">
            <v>0</v>
          </cell>
        </row>
        <row r="4795">
          <cell r="A4795">
            <v>32087</v>
          </cell>
          <cell r="B4795">
            <v>1987</v>
          </cell>
          <cell r="C4795" t="str">
            <v>Nov</v>
          </cell>
          <cell r="D4795">
            <v>6</v>
          </cell>
          <cell r="F4795">
            <v>0</v>
          </cell>
          <cell r="G4795">
            <v>0</v>
          </cell>
          <cell r="H4795">
            <v>74</v>
          </cell>
          <cell r="I4795">
            <v>0.14699999999999999</v>
          </cell>
          <cell r="J4795">
            <v>0</v>
          </cell>
          <cell r="L4795">
            <v>0</v>
          </cell>
          <cell r="M4795">
            <v>50</v>
          </cell>
          <cell r="N4795">
            <v>9.9000000000000005E-2</v>
          </cell>
          <cell r="O4795">
            <v>0</v>
          </cell>
          <cell r="P4795">
            <v>0</v>
          </cell>
        </row>
        <row r="4796">
          <cell r="A4796">
            <v>32088</v>
          </cell>
          <cell r="B4796">
            <v>1987</v>
          </cell>
          <cell r="C4796" t="str">
            <v>Nov</v>
          </cell>
          <cell r="D4796">
            <v>7</v>
          </cell>
          <cell r="F4796">
            <v>0</v>
          </cell>
          <cell r="G4796">
            <v>0</v>
          </cell>
          <cell r="H4796">
            <v>67</v>
          </cell>
          <cell r="I4796">
            <v>0.13300000000000001</v>
          </cell>
          <cell r="J4796">
            <v>0</v>
          </cell>
          <cell r="L4796">
            <v>0</v>
          </cell>
          <cell r="M4796">
            <v>50</v>
          </cell>
          <cell r="N4796">
            <v>9.9000000000000005E-2</v>
          </cell>
          <cell r="O4796">
            <v>0</v>
          </cell>
          <cell r="P4796">
            <v>0</v>
          </cell>
        </row>
        <row r="4797">
          <cell r="A4797">
            <v>32089</v>
          </cell>
          <cell r="B4797">
            <v>1987</v>
          </cell>
          <cell r="C4797" t="str">
            <v>Nov</v>
          </cell>
          <cell r="D4797">
            <v>8</v>
          </cell>
          <cell r="F4797">
            <v>0</v>
          </cell>
          <cell r="G4797">
            <v>0</v>
          </cell>
          <cell r="H4797">
            <v>66</v>
          </cell>
          <cell r="I4797">
            <v>0.13100000000000001</v>
          </cell>
          <cell r="J4797">
            <v>0</v>
          </cell>
          <cell r="L4797">
            <v>0</v>
          </cell>
          <cell r="M4797">
            <v>50</v>
          </cell>
          <cell r="N4797">
            <v>9.9000000000000005E-2</v>
          </cell>
          <cell r="O4797">
            <v>0</v>
          </cell>
          <cell r="P4797">
            <v>0</v>
          </cell>
        </row>
        <row r="4798">
          <cell r="A4798">
            <v>32090</v>
          </cell>
          <cell r="B4798">
            <v>1987</v>
          </cell>
          <cell r="C4798" t="str">
            <v>Nov</v>
          </cell>
          <cell r="D4798">
            <v>9</v>
          </cell>
          <cell r="F4798">
            <v>0</v>
          </cell>
          <cell r="G4798">
            <v>0</v>
          </cell>
          <cell r="H4798">
            <v>66</v>
          </cell>
          <cell r="I4798">
            <v>0.13100000000000001</v>
          </cell>
          <cell r="J4798">
            <v>0</v>
          </cell>
          <cell r="L4798">
            <v>0</v>
          </cell>
          <cell r="M4798">
            <v>50</v>
          </cell>
          <cell r="N4798">
            <v>9.9000000000000005E-2</v>
          </cell>
          <cell r="O4798">
            <v>0</v>
          </cell>
          <cell r="P4798">
            <v>0</v>
          </cell>
        </row>
        <row r="4799">
          <cell r="A4799">
            <v>32091</v>
          </cell>
          <cell r="B4799">
            <v>1987</v>
          </cell>
          <cell r="C4799" t="str">
            <v>Nov</v>
          </cell>
          <cell r="D4799">
            <v>10</v>
          </cell>
          <cell r="F4799">
            <v>0</v>
          </cell>
          <cell r="G4799">
            <v>0</v>
          </cell>
          <cell r="H4799">
            <v>67</v>
          </cell>
          <cell r="I4799">
            <v>0.13300000000000001</v>
          </cell>
          <cell r="J4799">
            <v>0</v>
          </cell>
          <cell r="L4799">
            <v>0</v>
          </cell>
          <cell r="M4799">
            <v>50</v>
          </cell>
          <cell r="N4799">
            <v>9.9000000000000005E-2</v>
          </cell>
          <cell r="O4799">
            <v>0</v>
          </cell>
          <cell r="P4799">
            <v>0</v>
          </cell>
        </row>
        <row r="4800">
          <cell r="A4800">
            <v>32092</v>
          </cell>
          <cell r="B4800">
            <v>1987</v>
          </cell>
          <cell r="C4800" t="str">
            <v>Nov</v>
          </cell>
          <cell r="D4800">
            <v>11</v>
          </cell>
          <cell r="F4800">
            <v>0</v>
          </cell>
          <cell r="G4800">
            <v>0</v>
          </cell>
          <cell r="H4800">
            <v>66</v>
          </cell>
          <cell r="I4800">
            <v>0.13100000000000001</v>
          </cell>
          <cell r="J4800">
            <v>0</v>
          </cell>
          <cell r="L4800">
            <v>0</v>
          </cell>
          <cell r="M4800">
            <v>50</v>
          </cell>
          <cell r="N4800">
            <v>9.9000000000000005E-2</v>
          </cell>
          <cell r="O4800">
            <v>0</v>
          </cell>
          <cell r="P4800">
            <v>0</v>
          </cell>
        </row>
        <row r="4801">
          <cell r="A4801">
            <v>32093</v>
          </cell>
          <cell r="B4801">
            <v>1987</v>
          </cell>
          <cell r="C4801" t="str">
            <v>Nov</v>
          </cell>
          <cell r="D4801">
            <v>12</v>
          </cell>
          <cell r="F4801">
            <v>0</v>
          </cell>
          <cell r="G4801">
            <v>0</v>
          </cell>
          <cell r="H4801">
            <v>83</v>
          </cell>
          <cell r="I4801">
            <v>0.16500000000000001</v>
          </cell>
          <cell r="J4801">
            <v>0</v>
          </cell>
          <cell r="L4801">
            <v>0</v>
          </cell>
          <cell r="M4801">
            <v>50</v>
          </cell>
          <cell r="N4801">
            <v>9.9000000000000005E-2</v>
          </cell>
          <cell r="O4801">
            <v>0</v>
          </cell>
          <cell r="P4801">
            <v>0</v>
          </cell>
        </row>
        <row r="4802">
          <cell r="A4802">
            <v>32094</v>
          </cell>
          <cell r="B4802">
            <v>1987</v>
          </cell>
          <cell r="C4802" t="str">
            <v>Nov</v>
          </cell>
          <cell r="D4802">
            <v>13</v>
          </cell>
          <cell r="F4802">
            <v>0</v>
          </cell>
          <cell r="G4802">
            <v>0</v>
          </cell>
          <cell r="H4802">
            <v>96</v>
          </cell>
          <cell r="I4802">
            <v>0.19</v>
          </cell>
          <cell r="J4802">
            <v>0</v>
          </cell>
          <cell r="L4802">
            <v>0</v>
          </cell>
          <cell r="M4802">
            <v>17</v>
          </cell>
          <cell r="N4802">
            <v>3.4000000000000002E-2</v>
          </cell>
          <cell r="O4802">
            <v>0</v>
          </cell>
          <cell r="P4802">
            <v>0</v>
          </cell>
        </row>
        <row r="4803">
          <cell r="A4803">
            <v>32095</v>
          </cell>
          <cell r="B4803">
            <v>1987</v>
          </cell>
          <cell r="C4803" t="str">
            <v>Nov</v>
          </cell>
          <cell r="D4803">
            <v>14</v>
          </cell>
          <cell r="F4803">
            <v>0</v>
          </cell>
          <cell r="G4803">
            <v>0</v>
          </cell>
          <cell r="H4803">
            <v>97</v>
          </cell>
          <cell r="I4803">
            <v>0.192</v>
          </cell>
          <cell r="J4803">
            <v>0</v>
          </cell>
          <cell r="L4803">
            <v>0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</row>
        <row r="4804">
          <cell r="A4804">
            <v>32096</v>
          </cell>
          <cell r="B4804">
            <v>1987</v>
          </cell>
          <cell r="C4804" t="str">
            <v>Nov</v>
          </cell>
          <cell r="D4804">
            <v>15</v>
          </cell>
          <cell r="F4804">
            <v>0</v>
          </cell>
          <cell r="G4804">
            <v>0</v>
          </cell>
          <cell r="H4804">
            <v>95</v>
          </cell>
          <cell r="I4804">
            <v>0.188</v>
          </cell>
          <cell r="J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</row>
        <row r="4805">
          <cell r="A4805">
            <v>32097</v>
          </cell>
          <cell r="B4805">
            <v>1987</v>
          </cell>
          <cell r="C4805" t="str">
            <v>Nov</v>
          </cell>
          <cell r="D4805">
            <v>16</v>
          </cell>
          <cell r="F4805">
            <v>0</v>
          </cell>
          <cell r="G4805">
            <v>0</v>
          </cell>
          <cell r="H4805">
            <v>91</v>
          </cell>
          <cell r="I4805">
            <v>0.18</v>
          </cell>
          <cell r="J4805">
            <v>0</v>
          </cell>
          <cell r="L4805">
            <v>0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</row>
        <row r="4806">
          <cell r="A4806">
            <v>32098</v>
          </cell>
          <cell r="B4806">
            <v>1987</v>
          </cell>
          <cell r="C4806" t="str">
            <v>Nov</v>
          </cell>
          <cell r="D4806">
            <v>17</v>
          </cell>
          <cell r="F4806">
            <v>0</v>
          </cell>
          <cell r="G4806">
            <v>0</v>
          </cell>
          <cell r="H4806">
            <v>90</v>
          </cell>
          <cell r="I4806">
            <v>0.17899999999999999</v>
          </cell>
          <cell r="J4806">
            <v>0</v>
          </cell>
          <cell r="L4806">
            <v>0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</row>
        <row r="4807">
          <cell r="A4807">
            <v>32099</v>
          </cell>
          <cell r="B4807">
            <v>1987</v>
          </cell>
          <cell r="C4807" t="str">
            <v>Nov</v>
          </cell>
          <cell r="D4807">
            <v>18</v>
          </cell>
          <cell r="F4807">
            <v>0</v>
          </cell>
          <cell r="G4807">
            <v>0</v>
          </cell>
          <cell r="H4807">
            <v>80</v>
          </cell>
          <cell r="I4807">
            <v>0.159</v>
          </cell>
          <cell r="J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</row>
        <row r="4808">
          <cell r="A4808">
            <v>32100</v>
          </cell>
          <cell r="B4808">
            <v>1987</v>
          </cell>
          <cell r="C4808" t="str">
            <v>Nov</v>
          </cell>
          <cell r="D4808">
            <v>19</v>
          </cell>
          <cell r="F4808">
            <v>0</v>
          </cell>
          <cell r="G4808">
            <v>0</v>
          </cell>
          <cell r="H4808">
            <v>76</v>
          </cell>
          <cell r="I4808">
            <v>0.151</v>
          </cell>
          <cell r="J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</row>
        <row r="4809">
          <cell r="A4809">
            <v>32101</v>
          </cell>
          <cell r="B4809">
            <v>1987</v>
          </cell>
          <cell r="C4809" t="str">
            <v>Nov</v>
          </cell>
          <cell r="D4809">
            <v>20</v>
          </cell>
          <cell r="F4809">
            <v>0</v>
          </cell>
          <cell r="G4809">
            <v>0</v>
          </cell>
          <cell r="H4809">
            <v>74</v>
          </cell>
          <cell r="I4809">
            <v>0.14699999999999999</v>
          </cell>
          <cell r="J4809">
            <v>0</v>
          </cell>
          <cell r="L4809">
            <v>0</v>
          </cell>
          <cell r="M4809">
            <v>0</v>
          </cell>
          <cell r="N4809">
            <v>0</v>
          </cell>
          <cell r="O4809">
            <v>0</v>
          </cell>
          <cell r="P4809">
            <v>0</v>
          </cell>
        </row>
        <row r="4810">
          <cell r="A4810">
            <v>32102</v>
          </cell>
          <cell r="B4810">
            <v>1987</v>
          </cell>
          <cell r="C4810" t="str">
            <v>Nov</v>
          </cell>
          <cell r="D4810">
            <v>21</v>
          </cell>
          <cell r="F4810">
            <v>0</v>
          </cell>
          <cell r="G4810">
            <v>0</v>
          </cell>
          <cell r="H4810">
            <v>78</v>
          </cell>
          <cell r="I4810">
            <v>0.155</v>
          </cell>
          <cell r="J4810">
            <v>0</v>
          </cell>
          <cell r="L4810">
            <v>0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</row>
        <row r="4811">
          <cell r="A4811">
            <v>32103</v>
          </cell>
          <cell r="B4811">
            <v>1987</v>
          </cell>
          <cell r="C4811" t="str">
            <v>Nov</v>
          </cell>
          <cell r="D4811">
            <v>22</v>
          </cell>
          <cell r="F4811">
            <v>0</v>
          </cell>
          <cell r="G4811">
            <v>0</v>
          </cell>
          <cell r="H4811">
            <v>76</v>
          </cell>
          <cell r="I4811">
            <v>0.151</v>
          </cell>
          <cell r="J4811">
            <v>0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</row>
        <row r="4812">
          <cell r="A4812">
            <v>32104</v>
          </cell>
          <cell r="B4812">
            <v>1987</v>
          </cell>
          <cell r="C4812" t="str">
            <v>Nov</v>
          </cell>
          <cell r="D4812">
            <v>23</v>
          </cell>
          <cell r="F4812">
            <v>0</v>
          </cell>
          <cell r="G4812">
            <v>0</v>
          </cell>
          <cell r="H4812">
            <v>71</v>
          </cell>
          <cell r="I4812">
            <v>0.14099999999999999</v>
          </cell>
          <cell r="J4812">
            <v>0</v>
          </cell>
          <cell r="L4812">
            <v>0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</row>
        <row r="4813">
          <cell r="A4813">
            <v>32105</v>
          </cell>
          <cell r="B4813">
            <v>1987</v>
          </cell>
          <cell r="C4813" t="str">
            <v>Nov</v>
          </cell>
          <cell r="D4813">
            <v>24</v>
          </cell>
          <cell r="F4813">
            <v>0</v>
          </cell>
          <cell r="G4813">
            <v>0</v>
          </cell>
          <cell r="H4813">
            <v>61</v>
          </cell>
          <cell r="I4813">
            <v>0.121</v>
          </cell>
          <cell r="J4813">
            <v>0</v>
          </cell>
          <cell r="L4813">
            <v>0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</row>
        <row r="4814">
          <cell r="A4814">
            <v>32106</v>
          </cell>
          <cell r="B4814">
            <v>1987</v>
          </cell>
          <cell r="C4814" t="str">
            <v>Nov</v>
          </cell>
          <cell r="D4814">
            <v>25</v>
          </cell>
          <cell r="F4814">
            <v>0</v>
          </cell>
          <cell r="G4814">
            <v>0</v>
          </cell>
          <cell r="H4814">
            <v>76</v>
          </cell>
          <cell r="I4814">
            <v>0.151</v>
          </cell>
          <cell r="J4814">
            <v>0</v>
          </cell>
          <cell r="L4814">
            <v>0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</row>
        <row r="4815">
          <cell r="A4815">
            <v>32107</v>
          </cell>
          <cell r="B4815">
            <v>1987</v>
          </cell>
          <cell r="C4815" t="str">
            <v>Nov</v>
          </cell>
          <cell r="D4815">
            <v>26</v>
          </cell>
          <cell r="F4815">
            <v>0</v>
          </cell>
          <cell r="G4815">
            <v>0</v>
          </cell>
          <cell r="H4815">
            <v>79</v>
          </cell>
          <cell r="I4815">
            <v>0.157</v>
          </cell>
          <cell r="J4815">
            <v>0</v>
          </cell>
          <cell r="L4815">
            <v>0</v>
          </cell>
          <cell r="M4815">
            <v>0</v>
          </cell>
          <cell r="N4815">
            <v>0</v>
          </cell>
          <cell r="O4815">
            <v>0</v>
          </cell>
          <cell r="P4815">
            <v>0</v>
          </cell>
        </row>
        <row r="4816">
          <cell r="A4816">
            <v>32108</v>
          </cell>
          <cell r="B4816">
            <v>1987</v>
          </cell>
          <cell r="C4816" t="str">
            <v>Nov</v>
          </cell>
          <cell r="D4816">
            <v>27</v>
          </cell>
          <cell r="F4816">
            <v>0</v>
          </cell>
          <cell r="G4816">
            <v>0</v>
          </cell>
          <cell r="H4816">
            <v>77</v>
          </cell>
          <cell r="I4816">
            <v>0.153</v>
          </cell>
          <cell r="J4816">
            <v>0</v>
          </cell>
          <cell r="L4816">
            <v>0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</row>
        <row r="4817">
          <cell r="A4817">
            <v>32109</v>
          </cell>
          <cell r="B4817">
            <v>1987</v>
          </cell>
          <cell r="C4817" t="str">
            <v>Nov</v>
          </cell>
          <cell r="D4817">
            <v>28</v>
          </cell>
          <cell r="F4817">
            <v>0</v>
          </cell>
          <cell r="G4817">
            <v>0</v>
          </cell>
          <cell r="H4817">
            <v>69</v>
          </cell>
          <cell r="I4817">
            <v>0.13700000000000001</v>
          </cell>
          <cell r="J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</row>
        <row r="4818">
          <cell r="A4818">
            <v>32110</v>
          </cell>
          <cell r="B4818">
            <v>1987</v>
          </cell>
          <cell r="C4818" t="str">
            <v>Nov</v>
          </cell>
          <cell r="D4818">
            <v>29</v>
          </cell>
          <cell r="F4818">
            <v>0</v>
          </cell>
          <cell r="G4818">
            <v>0</v>
          </cell>
          <cell r="H4818">
            <v>61</v>
          </cell>
          <cell r="I4818">
            <v>0.121</v>
          </cell>
          <cell r="J4818">
            <v>0</v>
          </cell>
          <cell r="L4818">
            <v>0</v>
          </cell>
          <cell r="M4818">
            <v>0</v>
          </cell>
          <cell r="N4818">
            <v>0</v>
          </cell>
          <cell r="O4818">
            <v>0</v>
          </cell>
          <cell r="P4818">
            <v>0</v>
          </cell>
        </row>
        <row r="4819">
          <cell r="A4819">
            <v>32111</v>
          </cell>
          <cell r="B4819">
            <v>1987</v>
          </cell>
          <cell r="C4819" t="str">
            <v>Nov</v>
          </cell>
          <cell r="D4819">
            <v>30</v>
          </cell>
          <cell r="F4819">
            <v>0</v>
          </cell>
          <cell r="G4819">
            <v>0</v>
          </cell>
          <cell r="H4819">
            <v>55</v>
          </cell>
          <cell r="I4819">
            <v>0.109</v>
          </cell>
          <cell r="J4819">
            <v>0</v>
          </cell>
          <cell r="L4819">
            <v>0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</row>
        <row r="4820">
          <cell r="A4820">
            <v>32112</v>
          </cell>
          <cell r="B4820">
            <v>1987</v>
          </cell>
          <cell r="C4820" t="str">
            <v>Dec</v>
          </cell>
          <cell r="D4820">
            <v>1</v>
          </cell>
          <cell r="F4820">
            <v>0</v>
          </cell>
          <cell r="G4820">
            <v>0</v>
          </cell>
          <cell r="H4820">
            <v>57</v>
          </cell>
          <cell r="I4820">
            <v>0.113</v>
          </cell>
          <cell r="J4820">
            <v>0</v>
          </cell>
          <cell r="L4820">
            <v>0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</row>
        <row r="4821">
          <cell r="A4821">
            <v>32113</v>
          </cell>
          <cell r="B4821">
            <v>1987</v>
          </cell>
          <cell r="C4821" t="str">
            <v>Dec</v>
          </cell>
          <cell r="D4821">
            <v>2</v>
          </cell>
          <cell r="F4821">
            <v>0</v>
          </cell>
          <cell r="G4821">
            <v>0</v>
          </cell>
          <cell r="H4821">
            <v>83</v>
          </cell>
          <cell r="I4821">
            <v>0.16500000000000001</v>
          </cell>
          <cell r="J4821">
            <v>0</v>
          </cell>
          <cell r="L4821">
            <v>0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</row>
        <row r="4822">
          <cell r="A4822">
            <v>32114</v>
          </cell>
          <cell r="B4822">
            <v>1987</v>
          </cell>
          <cell r="C4822" t="str">
            <v>Dec</v>
          </cell>
          <cell r="D4822">
            <v>3</v>
          </cell>
          <cell r="F4822">
            <v>0</v>
          </cell>
          <cell r="G4822">
            <v>0</v>
          </cell>
          <cell r="H4822">
            <v>106</v>
          </cell>
          <cell r="I4822">
            <v>0.21</v>
          </cell>
          <cell r="J4822">
            <v>0</v>
          </cell>
          <cell r="L4822">
            <v>0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</row>
        <row r="4823">
          <cell r="A4823">
            <v>32115</v>
          </cell>
          <cell r="B4823">
            <v>1987</v>
          </cell>
          <cell r="C4823" t="str">
            <v>Dec</v>
          </cell>
          <cell r="D4823">
            <v>4</v>
          </cell>
          <cell r="F4823">
            <v>0</v>
          </cell>
          <cell r="G4823">
            <v>0</v>
          </cell>
          <cell r="H4823">
            <v>132</v>
          </cell>
          <cell r="I4823">
            <v>0.26200000000000001</v>
          </cell>
          <cell r="J4823">
            <v>0</v>
          </cell>
          <cell r="L4823">
            <v>0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</row>
        <row r="4824">
          <cell r="A4824">
            <v>32116</v>
          </cell>
          <cell r="B4824">
            <v>1987</v>
          </cell>
          <cell r="C4824" t="str">
            <v>Dec</v>
          </cell>
          <cell r="D4824">
            <v>5</v>
          </cell>
          <cell r="F4824">
            <v>0</v>
          </cell>
          <cell r="G4824">
            <v>0</v>
          </cell>
          <cell r="H4824">
            <v>106</v>
          </cell>
          <cell r="I4824">
            <v>0.21</v>
          </cell>
          <cell r="J4824">
            <v>0</v>
          </cell>
          <cell r="L4824">
            <v>0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</row>
        <row r="4825">
          <cell r="A4825">
            <v>32117</v>
          </cell>
          <cell r="B4825">
            <v>1987</v>
          </cell>
          <cell r="C4825" t="str">
            <v>Dec</v>
          </cell>
          <cell r="D4825">
            <v>6</v>
          </cell>
          <cell r="F4825">
            <v>0</v>
          </cell>
          <cell r="G4825">
            <v>0</v>
          </cell>
          <cell r="H4825">
            <v>112</v>
          </cell>
          <cell r="I4825">
            <v>0.222</v>
          </cell>
          <cell r="J4825">
            <v>0</v>
          </cell>
          <cell r="L4825">
            <v>0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</row>
        <row r="4826">
          <cell r="A4826">
            <v>32118</v>
          </cell>
          <cell r="B4826">
            <v>1987</v>
          </cell>
          <cell r="C4826" t="str">
            <v>Dec</v>
          </cell>
          <cell r="D4826">
            <v>7</v>
          </cell>
          <cell r="F4826">
            <v>0</v>
          </cell>
          <cell r="G4826">
            <v>0</v>
          </cell>
          <cell r="H4826">
            <v>97</v>
          </cell>
          <cell r="I4826">
            <v>0.192</v>
          </cell>
          <cell r="J4826">
            <v>0</v>
          </cell>
          <cell r="L4826">
            <v>0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</row>
        <row r="4827">
          <cell r="A4827">
            <v>32119</v>
          </cell>
          <cell r="B4827">
            <v>1987</v>
          </cell>
          <cell r="C4827" t="str">
            <v>Dec</v>
          </cell>
          <cell r="D4827">
            <v>8</v>
          </cell>
          <cell r="F4827">
            <v>0</v>
          </cell>
          <cell r="G4827">
            <v>0</v>
          </cell>
          <cell r="H4827">
            <v>89</v>
          </cell>
          <cell r="I4827">
            <v>0.17699999999999999</v>
          </cell>
          <cell r="J4827">
            <v>0</v>
          </cell>
          <cell r="L4827">
            <v>0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</row>
        <row r="4828">
          <cell r="A4828">
            <v>32120</v>
          </cell>
          <cell r="B4828">
            <v>1987</v>
          </cell>
          <cell r="C4828" t="str">
            <v>Dec</v>
          </cell>
          <cell r="D4828">
            <v>9</v>
          </cell>
          <cell r="F4828">
            <v>0</v>
          </cell>
          <cell r="G4828">
            <v>0</v>
          </cell>
          <cell r="H4828">
            <v>90</v>
          </cell>
          <cell r="I4828">
            <v>0.17899999999999999</v>
          </cell>
          <cell r="J4828">
            <v>0</v>
          </cell>
          <cell r="L4828">
            <v>0</v>
          </cell>
          <cell r="M4828">
            <v>0</v>
          </cell>
          <cell r="N4828">
            <v>0</v>
          </cell>
          <cell r="O4828">
            <v>0</v>
          </cell>
          <cell r="P4828">
            <v>0</v>
          </cell>
        </row>
        <row r="4829">
          <cell r="A4829">
            <v>32121</v>
          </cell>
          <cell r="B4829">
            <v>1987</v>
          </cell>
          <cell r="C4829" t="str">
            <v>Dec</v>
          </cell>
          <cell r="D4829">
            <v>10</v>
          </cell>
          <cell r="F4829">
            <v>0</v>
          </cell>
          <cell r="G4829">
            <v>0</v>
          </cell>
          <cell r="H4829">
            <v>95</v>
          </cell>
          <cell r="I4829">
            <v>0.188</v>
          </cell>
          <cell r="J4829">
            <v>0</v>
          </cell>
          <cell r="L4829">
            <v>0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</row>
        <row r="4830">
          <cell r="A4830">
            <v>32122</v>
          </cell>
          <cell r="B4830">
            <v>1987</v>
          </cell>
          <cell r="C4830" t="str">
            <v>Dec</v>
          </cell>
          <cell r="D4830">
            <v>11</v>
          </cell>
          <cell r="F4830">
            <v>0</v>
          </cell>
          <cell r="G4830">
            <v>0</v>
          </cell>
          <cell r="H4830">
            <v>108</v>
          </cell>
          <cell r="I4830">
            <v>0.214</v>
          </cell>
          <cell r="J4830">
            <v>0</v>
          </cell>
          <cell r="L4830">
            <v>0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</row>
        <row r="4831">
          <cell r="A4831">
            <v>32123</v>
          </cell>
          <cell r="B4831">
            <v>1987</v>
          </cell>
          <cell r="C4831" t="str">
            <v>Dec</v>
          </cell>
          <cell r="D4831">
            <v>12</v>
          </cell>
          <cell r="F4831">
            <v>0</v>
          </cell>
          <cell r="G4831">
            <v>0</v>
          </cell>
          <cell r="H4831">
            <v>125</v>
          </cell>
          <cell r="I4831">
            <v>0.248</v>
          </cell>
          <cell r="J4831">
            <v>0</v>
          </cell>
          <cell r="L4831">
            <v>0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</row>
        <row r="4832">
          <cell r="A4832">
            <v>32124</v>
          </cell>
          <cell r="B4832">
            <v>1987</v>
          </cell>
          <cell r="C4832" t="str">
            <v>Dec</v>
          </cell>
          <cell r="D4832">
            <v>13</v>
          </cell>
          <cell r="F4832">
            <v>0</v>
          </cell>
          <cell r="G4832">
            <v>0</v>
          </cell>
          <cell r="H4832">
            <v>125</v>
          </cell>
          <cell r="I4832">
            <v>0.248</v>
          </cell>
          <cell r="J4832">
            <v>0</v>
          </cell>
          <cell r="L4832">
            <v>0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</row>
        <row r="4833">
          <cell r="A4833">
            <v>32125</v>
          </cell>
          <cell r="B4833">
            <v>1987</v>
          </cell>
          <cell r="C4833" t="str">
            <v>Dec</v>
          </cell>
          <cell r="D4833">
            <v>14</v>
          </cell>
          <cell r="F4833">
            <v>0</v>
          </cell>
          <cell r="G4833">
            <v>0</v>
          </cell>
          <cell r="H4833">
            <v>116</v>
          </cell>
          <cell r="I4833">
            <v>0.23</v>
          </cell>
          <cell r="J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</row>
        <row r="4834">
          <cell r="A4834">
            <v>32126</v>
          </cell>
          <cell r="B4834">
            <v>1987</v>
          </cell>
          <cell r="C4834" t="str">
            <v>Dec</v>
          </cell>
          <cell r="D4834">
            <v>15</v>
          </cell>
          <cell r="F4834">
            <v>0</v>
          </cell>
          <cell r="G4834">
            <v>0</v>
          </cell>
          <cell r="H4834">
            <v>115</v>
          </cell>
          <cell r="I4834">
            <v>0.22800000000000001</v>
          </cell>
          <cell r="J4834">
            <v>0</v>
          </cell>
          <cell r="L4834">
            <v>0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</row>
        <row r="4835">
          <cell r="A4835">
            <v>32127</v>
          </cell>
          <cell r="B4835">
            <v>1987</v>
          </cell>
          <cell r="C4835" t="str">
            <v>Dec</v>
          </cell>
          <cell r="D4835">
            <v>16</v>
          </cell>
          <cell r="F4835">
            <v>0</v>
          </cell>
          <cell r="G4835">
            <v>0</v>
          </cell>
          <cell r="H4835">
            <v>97</v>
          </cell>
          <cell r="I4835">
            <v>0.192</v>
          </cell>
          <cell r="J4835">
            <v>0</v>
          </cell>
          <cell r="L4835">
            <v>0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</row>
        <row r="4836">
          <cell r="A4836">
            <v>32128</v>
          </cell>
          <cell r="B4836">
            <v>1987</v>
          </cell>
          <cell r="C4836" t="str">
            <v>Dec</v>
          </cell>
          <cell r="D4836">
            <v>17</v>
          </cell>
          <cell r="F4836">
            <v>0</v>
          </cell>
          <cell r="G4836">
            <v>0</v>
          </cell>
          <cell r="H4836">
            <v>91</v>
          </cell>
          <cell r="I4836">
            <v>0.18</v>
          </cell>
          <cell r="J4836">
            <v>0</v>
          </cell>
          <cell r="L4836">
            <v>0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</row>
        <row r="4837">
          <cell r="A4837">
            <v>32129</v>
          </cell>
          <cell r="B4837">
            <v>1987</v>
          </cell>
          <cell r="C4837" t="str">
            <v>Dec</v>
          </cell>
          <cell r="D4837">
            <v>18</v>
          </cell>
          <cell r="F4837">
            <v>0</v>
          </cell>
          <cell r="G4837">
            <v>0</v>
          </cell>
          <cell r="H4837">
            <v>92</v>
          </cell>
          <cell r="I4837">
            <v>0.182</v>
          </cell>
          <cell r="J4837">
            <v>0</v>
          </cell>
          <cell r="L4837">
            <v>0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</row>
        <row r="4838">
          <cell r="A4838">
            <v>32130</v>
          </cell>
          <cell r="B4838">
            <v>1987</v>
          </cell>
          <cell r="C4838" t="str">
            <v>Dec</v>
          </cell>
          <cell r="D4838">
            <v>19</v>
          </cell>
          <cell r="F4838">
            <v>0</v>
          </cell>
          <cell r="G4838">
            <v>0</v>
          </cell>
          <cell r="H4838">
            <v>90</v>
          </cell>
          <cell r="I4838">
            <v>0.17899999999999999</v>
          </cell>
          <cell r="J4838">
            <v>0</v>
          </cell>
          <cell r="L4838">
            <v>0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</row>
        <row r="4839">
          <cell r="A4839">
            <v>32131</v>
          </cell>
          <cell r="B4839">
            <v>1987</v>
          </cell>
          <cell r="C4839" t="str">
            <v>Dec</v>
          </cell>
          <cell r="D4839">
            <v>20</v>
          </cell>
          <cell r="F4839">
            <v>0</v>
          </cell>
          <cell r="G4839">
            <v>0</v>
          </cell>
          <cell r="H4839">
            <v>91</v>
          </cell>
          <cell r="I4839">
            <v>0.18</v>
          </cell>
          <cell r="J4839">
            <v>0</v>
          </cell>
          <cell r="L4839">
            <v>0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</row>
        <row r="4840">
          <cell r="A4840">
            <v>32132</v>
          </cell>
          <cell r="B4840">
            <v>1987</v>
          </cell>
          <cell r="C4840" t="str">
            <v>Dec</v>
          </cell>
          <cell r="D4840">
            <v>21</v>
          </cell>
          <cell r="F4840">
            <v>0</v>
          </cell>
          <cell r="G4840">
            <v>0</v>
          </cell>
          <cell r="H4840">
            <v>88</v>
          </cell>
          <cell r="I4840">
            <v>0.17499999999999999</v>
          </cell>
          <cell r="J4840">
            <v>0</v>
          </cell>
          <cell r="L4840">
            <v>0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</row>
        <row r="4841">
          <cell r="A4841">
            <v>32133</v>
          </cell>
          <cell r="B4841">
            <v>1987</v>
          </cell>
          <cell r="C4841" t="str">
            <v>Dec</v>
          </cell>
          <cell r="D4841">
            <v>22</v>
          </cell>
          <cell r="F4841">
            <v>0</v>
          </cell>
          <cell r="G4841">
            <v>0</v>
          </cell>
          <cell r="H4841">
            <v>83</v>
          </cell>
          <cell r="I4841">
            <v>0.16500000000000001</v>
          </cell>
          <cell r="J4841">
            <v>0</v>
          </cell>
          <cell r="L4841">
            <v>0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</row>
        <row r="4842">
          <cell r="A4842">
            <v>32134</v>
          </cell>
          <cell r="B4842">
            <v>1987</v>
          </cell>
          <cell r="C4842" t="str">
            <v>Dec</v>
          </cell>
          <cell r="D4842">
            <v>23</v>
          </cell>
          <cell r="F4842">
            <v>0</v>
          </cell>
          <cell r="G4842">
            <v>0</v>
          </cell>
          <cell r="H4842">
            <v>81</v>
          </cell>
          <cell r="I4842">
            <v>0.161</v>
          </cell>
          <cell r="J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</row>
        <row r="4843">
          <cell r="A4843">
            <v>32135</v>
          </cell>
          <cell r="B4843">
            <v>1987</v>
          </cell>
          <cell r="C4843" t="str">
            <v>Dec</v>
          </cell>
          <cell r="D4843">
            <v>24</v>
          </cell>
          <cell r="F4843">
            <v>0</v>
          </cell>
          <cell r="G4843">
            <v>0</v>
          </cell>
          <cell r="H4843">
            <v>79</v>
          </cell>
          <cell r="I4843">
            <v>0.157</v>
          </cell>
          <cell r="J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</row>
        <row r="4844">
          <cell r="A4844">
            <v>32136</v>
          </cell>
          <cell r="B4844">
            <v>1987</v>
          </cell>
          <cell r="C4844" t="str">
            <v>Dec</v>
          </cell>
          <cell r="D4844">
            <v>25</v>
          </cell>
          <cell r="F4844">
            <v>0</v>
          </cell>
          <cell r="G4844">
            <v>0</v>
          </cell>
          <cell r="H4844">
            <v>80</v>
          </cell>
          <cell r="I4844">
            <v>0.159</v>
          </cell>
          <cell r="J4844">
            <v>0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</row>
        <row r="4845">
          <cell r="A4845">
            <v>32137</v>
          </cell>
          <cell r="B4845">
            <v>1987</v>
          </cell>
          <cell r="C4845" t="str">
            <v>Dec</v>
          </cell>
          <cell r="D4845">
            <v>26</v>
          </cell>
          <cell r="F4845">
            <v>0</v>
          </cell>
          <cell r="G4845">
            <v>0</v>
          </cell>
          <cell r="H4845">
            <v>79</v>
          </cell>
          <cell r="I4845">
            <v>0.157</v>
          </cell>
          <cell r="J4845">
            <v>0</v>
          </cell>
          <cell r="L4845">
            <v>0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</row>
        <row r="4846">
          <cell r="A4846">
            <v>32138</v>
          </cell>
          <cell r="B4846">
            <v>1987</v>
          </cell>
          <cell r="C4846" t="str">
            <v>Dec</v>
          </cell>
          <cell r="D4846">
            <v>27</v>
          </cell>
          <cell r="F4846">
            <v>0</v>
          </cell>
          <cell r="G4846">
            <v>0</v>
          </cell>
          <cell r="H4846">
            <v>63</v>
          </cell>
          <cell r="I4846">
            <v>0.125</v>
          </cell>
          <cell r="J4846">
            <v>0</v>
          </cell>
          <cell r="L4846">
            <v>0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</row>
        <row r="4847">
          <cell r="A4847">
            <v>32139</v>
          </cell>
          <cell r="B4847">
            <v>1987</v>
          </cell>
          <cell r="C4847" t="str">
            <v>Dec</v>
          </cell>
          <cell r="D4847">
            <v>28</v>
          </cell>
          <cell r="F4847">
            <v>0</v>
          </cell>
          <cell r="G4847">
            <v>0</v>
          </cell>
          <cell r="H4847">
            <v>56</v>
          </cell>
          <cell r="I4847">
            <v>0.111</v>
          </cell>
          <cell r="J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</row>
        <row r="4848">
          <cell r="A4848">
            <v>32140</v>
          </cell>
          <cell r="B4848">
            <v>1987</v>
          </cell>
          <cell r="C4848" t="str">
            <v>Dec</v>
          </cell>
          <cell r="D4848">
            <v>29</v>
          </cell>
          <cell r="F4848">
            <v>0</v>
          </cell>
          <cell r="G4848">
            <v>0</v>
          </cell>
          <cell r="H4848">
            <v>56</v>
          </cell>
          <cell r="I4848">
            <v>0.111</v>
          </cell>
          <cell r="J4848">
            <v>0</v>
          </cell>
          <cell r="L4848">
            <v>0</v>
          </cell>
          <cell r="M4848">
            <v>0</v>
          </cell>
          <cell r="N4848">
            <v>0</v>
          </cell>
          <cell r="O4848">
            <v>0</v>
          </cell>
          <cell r="P4848">
            <v>0</v>
          </cell>
        </row>
        <row r="4849">
          <cell r="A4849">
            <v>32141</v>
          </cell>
          <cell r="B4849">
            <v>1987</v>
          </cell>
          <cell r="C4849" t="str">
            <v>Dec</v>
          </cell>
          <cell r="D4849">
            <v>30</v>
          </cell>
          <cell r="F4849">
            <v>0</v>
          </cell>
          <cell r="G4849">
            <v>0</v>
          </cell>
          <cell r="H4849">
            <v>57</v>
          </cell>
          <cell r="I4849">
            <v>0.113</v>
          </cell>
          <cell r="J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</row>
        <row r="4850">
          <cell r="A4850">
            <v>32142</v>
          </cell>
          <cell r="B4850">
            <v>1987</v>
          </cell>
          <cell r="C4850" t="str">
            <v>Dec</v>
          </cell>
          <cell r="D4850">
            <v>31</v>
          </cell>
          <cell r="F4850">
            <v>0</v>
          </cell>
          <cell r="G4850">
            <v>0</v>
          </cell>
          <cell r="H4850">
            <v>60</v>
          </cell>
          <cell r="I4850">
            <v>0.11899999999999999</v>
          </cell>
          <cell r="J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</row>
        <row r="4851">
          <cell r="A4851">
            <v>32143</v>
          </cell>
          <cell r="B4851">
            <v>1988</v>
          </cell>
          <cell r="C4851" t="str">
            <v>Jan</v>
          </cell>
          <cell r="D4851">
            <v>1</v>
          </cell>
          <cell r="F4851">
            <v>0</v>
          </cell>
          <cell r="G4851">
            <v>0</v>
          </cell>
          <cell r="H4851">
            <v>60</v>
          </cell>
          <cell r="I4851">
            <v>0.11899999999999999</v>
          </cell>
          <cell r="J4851">
            <v>0</v>
          </cell>
          <cell r="L4851">
            <v>0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</row>
        <row r="4852">
          <cell r="A4852">
            <v>32144</v>
          </cell>
          <cell r="B4852">
            <v>1988</v>
          </cell>
          <cell r="C4852" t="str">
            <v>Jan</v>
          </cell>
          <cell r="D4852">
            <v>2</v>
          </cell>
          <cell r="F4852">
            <v>0</v>
          </cell>
          <cell r="G4852">
            <v>0</v>
          </cell>
          <cell r="H4852">
            <v>60</v>
          </cell>
          <cell r="I4852">
            <v>0.11899999999999999</v>
          </cell>
          <cell r="J4852">
            <v>0</v>
          </cell>
          <cell r="L4852">
            <v>0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</row>
        <row r="4853">
          <cell r="A4853">
            <v>32145</v>
          </cell>
          <cell r="B4853">
            <v>1988</v>
          </cell>
          <cell r="C4853" t="str">
            <v>Jan</v>
          </cell>
          <cell r="D4853">
            <v>3</v>
          </cell>
          <cell r="F4853">
            <v>0</v>
          </cell>
          <cell r="G4853">
            <v>0</v>
          </cell>
          <cell r="H4853">
            <v>60</v>
          </cell>
          <cell r="I4853">
            <v>0.11899999999999999</v>
          </cell>
          <cell r="J4853">
            <v>0</v>
          </cell>
          <cell r="L4853">
            <v>0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</row>
        <row r="4854">
          <cell r="A4854">
            <v>32146</v>
          </cell>
          <cell r="B4854">
            <v>1988</v>
          </cell>
          <cell r="C4854" t="str">
            <v>Jan</v>
          </cell>
          <cell r="D4854">
            <v>4</v>
          </cell>
          <cell r="F4854">
            <v>0</v>
          </cell>
          <cell r="G4854">
            <v>0</v>
          </cell>
          <cell r="H4854">
            <v>76</v>
          </cell>
          <cell r="I4854">
            <v>0.151</v>
          </cell>
          <cell r="J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</row>
        <row r="4855">
          <cell r="A4855">
            <v>32147</v>
          </cell>
          <cell r="B4855">
            <v>1988</v>
          </cell>
          <cell r="C4855" t="str">
            <v>Jan</v>
          </cell>
          <cell r="D4855">
            <v>5</v>
          </cell>
          <cell r="F4855">
            <v>0</v>
          </cell>
          <cell r="G4855">
            <v>0</v>
          </cell>
          <cell r="H4855">
            <v>82</v>
          </cell>
          <cell r="I4855">
            <v>0.16300000000000001</v>
          </cell>
          <cell r="J4855">
            <v>0</v>
          </cell>
          <cell r="L4855">
            <v>0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</row>
        <row r="4856">
          <cell r="A4856">
            <v>32148</v>
          </cell>
          <cell r="B4856">
            <v>1988</v>
          </cell>
          <cell r="C4856" t="str">
            <v>Jan</v>
          </cell>
          <cell r="D4856">
            <v>6</v>
          </cell>
          <cell r="F4856">
            <v>0</v>
          </cell>
          <cell r="G4856">
            <v>0</v>
          </cell>
          <cell r="H4856">
            <v>74</v>
          </cell>
          <cell r="I4856">
            <v>0.14699999999999999</v>
          </cell>
          <cell r="J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</row>
        <row r="4857">
          <cell r="A4857">
            <v>32149</v>
          </cell>
          <cell r="B4857">
            <v>1988</v>
          </cell>
          <cell r="C4857" t="str">
            <v>Jan</v>
          </cell>
          <cell r="D4857">
            <v>7</v>
          </cell>
          <cell r="F4857">
            <v>0</v>
          </cell>
          <cell r="G4857">
            <v>0</v>
          </cell>
          <cell r="H4857">
            <v>69</v>
          </cell>
          <cell r="I4857">
            <v>0.13700000000000001</v>
          </cell>
          <cell r="J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</row>
        <row r="4858">
          <cell r="A4858">
            <v>32150</v>
          </cell>
          <cell r="B4858">
            <v>1988</v>
          </cell>
          <cell r="C4858" t="str">
            <v>Jan</v>
          </cell>
          <cell r="D4858">
            <v>8</v>
          </cell>
          <cell r="F4858">
            <v>0</v>
          </cell>
          <cell r="G4858">
            <v>0</v>
          </cell>
          <cell r="H4858">
            <v>69</v>
          </cell>
          <cell r="I4858">
            <v>0.13700000000000001</v>
          </cell>
          <cell r="J4858">
            <v>0</v>
          </cell>
          <cell r="L4858">
            <v>0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</row>
        <row r="4859">
          <cell r="A4859">
            <v>32151</v>
          </cell>
          <cell r="B4859">
            <v>1988</v>
          </cell>
          <cell r="C4859" t="str">
            <v>Jan</v>
          </cell>
          <cell r="D4859">
            <v>9</v>
          </cell>
          <cell r="F4859">
            <v>0</v>
          </cell>
          <cell r="G4859">
            <v>0</v>
          </cell>
          <cell r="H4859">
            <v>87</v>
          </cell>
          <cell r="I4859">
            <v>0.17299999999999999</v>
          </cell>
          <cell r="J4859">
            <v>0</v>
          </cell>
          <cell r="L4859">
            <v>0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</row>
        <row r="4860">
          <cell r="A4860">
            <v>32152</v>
          </cell>
          <cell r="B4860">
            <v>1988</v>
          </cell>
          <cell r="C4860" t="str">
            <v>Jan</v>
          </cell>
          <cell r="D4860">
            <v>10</v>
          </cell>
          <cell r="F4860">
            <v>0</v>
          </cell>
          <cell r="G4860">
            <v>0</v>
          </cell>
          <cell r="H4860">
            <v>94</v>
          </cell>
          <cell r="I4860">
            <v>0.186</v>
          </cell>
          <cell r="J4860">
            <v>0</v>
          </cell>
          <cell r="L4860">
            <v>0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</row>
        <row r="4861">
          <cell r="A4861">
            <v>32153</v>
          </cell>
          <cell r="B4861">
            <v>1988</v>
          </cell>
          <cell r="C4861" t="str">
            <v>Jan</v>
          </cell>
          <cell r="D4861">
            <v>11</v>
          </cell>
          <cell r="F4861">
            <v>0</v>
          </cell>
          <cell r="G4861">
            <v>0</v>
          </cell>
          <cell r="H4861">
            <v>116</v>
          </cell>
          <cell r="I4861">
            <v>0.23</v>
          </cell>
          <cell r="J4861">
            <v>0</v>
          </cell>
          <cell r="L4861">
            <v>0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</row>
        <row r="4862">
          <cell r="A4862">
            <v>32154</v>
          </cell>
          <cell r="B4862">
            <v>1988</v>
          </cell>
          <cell r="C4862" t="str">
            <v>Jan</v>
          </cell>
          <cell r="D4862">
            <v>12</v>
          </cell>
          <cell r="F4862">
            <v>0</v>
          </cell>
          <cell r="G4862">
            <v>0</v>
          </cell>
          <cell r="H4862">
            <v>151</v>
          </cell>
          <cell r="I4862">
            <v>0.3</v>
          </cell>
          <cell r="J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</row>
        <row r="4863">
          <cell r="A4863">
            <v>32155</v>
          </cell>
          <cell r="B4863">
            <v>1988</v>
          </cell>
          <cell r="C4863" t="str">
            <v>Jan</v>
          </cell>
          <cell r="D4863">
            <v>13</v>
          </cell>
          <cell r="F4863">
            <v>0</v>
          </cell>
          <cell r="G4863">
            <v>0</v>
          </cell>
          <cell r="H4863">
            <v>171</v>
          </cell>
          <cell r="I4863">
            <v>0.33900000000000002</v>
          </cell>
          <cell r="J4863">
            <v>0</v>
          </cell>
          <cell r="L4863">
            <v>0</v>
          </cell>
          <cell r="M4863">
            <v>0</v>
          </cell>
          <cell r="N4863">
            <v>0</v>
          </cell>
          <cell r="O4863">
            <v>0</v>
          </cell>
          <cell r="P4863">
            <v>0</v>
          </cell>
        </row>
        <row r="4864">
          <cell r="A4864">
            <v>32156</v>
          </cell>
          <cell r="B4864">
            <v>1988</v>
          </cell>
          <cell r="C4864" t="str">
            <v>Jan</v>
          </cell>
          <cell r="D4864">
            <v>14</v>
          </cell>
          <cell r="F4864">
            <v>0</v>
          </cell>
          <cell r="G4864">
            <v>0</v>
          </cell>
          <cell r="H4864">
            <v>166</v>
          </cell>
          <cell r="I4864">
            <v>0.32900000000000001</v>
          </cell>
          <cell r="J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</row>
        <row r="4865">
          <cell r="A4865">
            <v>32157</v>
          </cell>
          <cell r="B4865">
            <v>1988</v>
          </cell>
          <cell r="C4865" t="str">
            <v>Jan</v>
          </cell>
          <cell r="D4865">
            <v>15</v>
          </cell>
          <cell r="F4865">
            <v>0</v>
          </cell>
          <cell r="G4865">
            <v>0</v>
          </cell>
          <cell r="H4865">
            <v>274</v>
          </cell>
          <cell r="I4865">
            <v>0.54300000000000004</v>
          </cell>
          <cell r="J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</row>
        <row r="4866">
          <cell r="A4866">
            <v>32158</v>
          </cell>
          <cell r="B4866">
            <v>1988</v>
          </cell>
          <cell r="C4866" t="str">
            <v>Jan</v>
          </cell>
          <cell r="D4866">
            <v>16</v>
          </cell>
          <cell r="F4866">
            <v>0</v>
          </cell>
          <cell r="G4866">
            <v>0</v>
          </cell>
          <cell r="H4866">
            <v>415</v>
          </cell>
          <cell r="I4866">
            <v>0.82299999999999995</v>
          </cell>
          <cell r="J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</row>
        <row r="4867">
          <cell r="A4867">
            <v>32159</v>
          </cell>
          <cell r="B4867">
            <v>1988</v>
          </cell>
          <cell r="C4867" t="str">
            <v>Jan</v>
          </cell>
          <cell r="D4867">
            <v>17</v>
          </cell>
          <cell r="F4867">
            <v>0</v>
          </cell>
          <cell r="G4867">
            <v>0</v>
          </cell>
          <cell r="H4867">
            <v>255</v>
          </cell>
          <cell r="I4867">
            <v>0.50600000000000001</v>
          </cell>
          <cell r="J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</row>
        <row r="4868">
          <cell r="A4868">
            <v>32160</v>
          </cell>
          <cell r="B4868">
            <v>1988</v>
          </cell>
          <cell r="C4868" t="str">
            <v>Jan</v>
          </cell>
          <cell r="D4868">
            <v>18</v>
          </cell>
          <cell r="F4868">
            <v>0</v>
          </cell>
          <cell r="G4868">
            <v>0</v>
          </cell>
          <cell r="H4868">
            <v>221</v>
          </cell>
          <cell r="I4868">
            <v>0.438</v>
          </cell>
          <cell r="J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</row>
        <row r="4869">
          <cell r="A4869">
            <v>32161</v>
          </cell>
          <cell r="B4869">
            <v>1988</v>
          </cell>
          <cell r="C4869" t="str">
            <v>Jan</v>
          </cell>
          <cell r="D4869">
            <v>19</v>
          </cell>
          <cell r="F4869">
            <v>0</v>
          </cell>
          <cell r="G4869">
            <v>0</v>
          </cell>
          <cell r="H4869">
            <v>164</v>
          </cell>
          <cell r="I4869">
            <v>0.32500000000000001</v>
          </cell>
          <cell r="J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</row>
        <row r="4870">
          <cell r="A4870">
            <v>32162</v>
          </cell>
          <cell r="B4870">
            <v>1988</v>
          </cell>
          <cell r="C4870" t="str">
            <v>Jan</v>
          </cell>
          <cell r="D4870">
            <v>20</v>
          </cell>
          <cell r="F4870">
            <v>0</v>
          </cell>
          <cell r="G4870">
            <v>0</v>
          </cell>
          <cell r="H4870">
            <v>159</v>
          </cell>
          <cell r="I4870">
            <v>0.315</v>
          </cell>
          <cell r="J4870">
            <v>0</v>
          </cell>
          <cell r="L4870">
            <v>0</v>
          </cell>
          <cell r="M4870">
            <v>0</v>
          </cell>
          <cell r="N4870">
            <v>0</v>
          </cell>
          <cell r="O4870">
            <v>0</v>
          </cell>
          <cell r="P4870">
            <v>0</v>
          </cell>
        </row>
        <row r="4871">
          <cell r="A4871">
            <v>32163</v>
          </cell>
          <cell r="B4871">
            <v>1988</v>
          </cell>
          <cell r="C4871" t="str">
            <v>Jan</v>
          </cell>
          <cell r="D4871">
            <v>21</v>
          </cell>
          <cell r="F4871">
            <v>0</v>
          </cell>
          <cell r="G4871">
            <v>0</v>
          </cell>
          <cell r="H4871">
            <v>140</v>
          </cell>
          <cell r="I4871">
            <v>0.27800000000000002</v>
          </cell>
          <cell r="J4871">
            <v>0</v>
          </cell>
          <cell r="L4871">
            <v>0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</row>
        <row r="4872">
          <cell r="A4872">
            <v>32164</v>
          </cell>
          <cell r="B4872">
            <v>1988</v>
          </cell>
          <cell r="C4872" t="str">
            <v>Jan</v>
          </cell>
          <cell r="D4872">
            <v>22</v>
          </cell>
          <cell r="F4872">
            <v>0</v>
          </cell>
          <cell r="G4872">
            <v>0</v>
          </cell>
          <cell r="H4872">
            <v>64</v>
          </cell>
          <cell r="I4872">
            <v>0.127</v>
          </cell>
          <cell r="J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</row>
        <row r="4873">
          <cell r="A4873">
            <v>32165</v>
          </cell>
          <cell r="B4873">
            <v>1988</v>
          </cell>
          <cell r="C4873" t="str">
            <v>Jan</v>
          </cell>
          <cell r="D4873">
            <v>23</v>
          </cell>
          <cell r="F4873">
            <v>0</v>
          </cell>
          <cell r="G4873">
            <v>0</v>
          </cell>
          <cell r="H4873">
            <v>132</v>
          </cell>
          <cell r="I4873">
            <v>0.26200000000000001</v>
          </cell>
          <cell r="J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</row>
        <row r="4874">
          <cell r="A4874">
            <v>32166</v>
          </cell>
          <cell r="B4874">
            <v>1988</v>
          </cell>
          <cell r="C4874" t="str">
            <v>Jan</v>
          </cell>
          <cell r="D4874">
            <v>24</v>
          </cell>
          <cell r="F4874">
            <v>0</v>
          </cell>
          <cell r="G4874">
            <v>0</v>
          </cell>
          <cell r="H4874">
            <v>102</v>
          </cell>
          <cell r="I4874">
            <v>0.20200000000000001</v>
          </cell>
          <cell r="J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</row>
        <row r="4875">
          <cell r="A4875">
            <v>32167</v>
          </cell>
          <cell r="B4875">
            <v>1988</v>
          </cell>
          <cell r="C4875" t="str">
            <v>Jan</v>
          </cell>
          <cell r="D4875">
            <v>25</v>
          </cell>
          <cell r="F4875">
            <v>0</v>
          </cell>
          <cell r="G4875">
            <v>0</v>
          </cell>
          <cell r="H4875">
            <v>102</v>
          </cell>
          <cell r="I4875">
            <v>0.20200000000000001</v>
          </cell>
          <cell r="J4875">
            <v>0</v>
          </cell>
          <cell r="L4875">
            <v>0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</row>
        <row r="4876">
          <cell r="A4876">
            <v>32168</v>
          </cell>
          <cell r="B4876">
            <v>1988</v>
          </cell>
          <cell r="C4876" t="str">
            <v>Jan</v>
          </cell>
          <cell r="D4876">
            <v>26</v>
          </cell>
          <cell r="F4876">
            <v>0</v>
          </cell>
          <cell r="G4876">
            <v>0</v>
          </cell>
          <cell r="H4876">
            <v>86</v>
          </cell>
          <cell r="I4876">
            <v>0.17100000000000001</v>
          </cell>
          <cell r="J4876">
            <v>0</v>
          </cell>
          <cell r="L4876">
            <v>0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</row>
        <row r="4877">
          <cell r="A4877">
            <v>32169</v>
          </cell>
          <cell r="B4877">
            <v>1988</v>
          </cell>
          <cell r="C4877" t="str">
            <v>Jan</v>
          </cell>
          <cell r="D4877">
            <v>27</v>
          </cell>
          <cell r="F4877">
            <v>0</v>
          </cell>
          <cell r="G4877">
            <v>0</v>
          </cell>
          <cell r="H4877">
            <v>84</v>
          </cell>
          <cell r="I4877">
            <v>0.16700000000000001</v>
          </cell>
          <cell r="J4877">
            <v>0</v>
          </cell>
          <cell r="L4877">
            <v>0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</row>
        <row r="4878">
          <cell r="A4878">
            <v>32170</v>
          </cell>
          <cell r="B4878">
            <v>1988</v>
          </cell>
          <cell r="C4878" t="str">
            <v>Jan</v>
          </cell>
          <cell r="D4878">
            <v>28</v>
          </cell>
          <cell r="F4878">
            <v>0</v>
          </cell>
          <cell r="G4878">
            <v>0</v>
          </cell>
          <cell r="H4878">
            <v>88</v>
          </cell>
          <cell r="I4878">
            <v>0.17499999999999999</v>
          </cell>
          <cell r="J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</row>
        <row r="4879">
          <cell r="A4879">
            <v>32171</v>
          </cell>
          <cell r="B4879">
            <v>1988</v>
          </cell>
          <cell r="C4879" t="str">
            <v>Jan</v>
          </cell>
          <cell r="D4879">
            <v>29</v>
          </cell>
          <cell r="F4879">
            <v>0</v>
          </cell>
          <cell r="G4879">
            <v>0</v>
          </cell>
          <cell r="H4879">
            <v>110</v>
          </cell>
          <cell r="I4879">
            <v>0.218</v>
          </cell>
          <cell r="J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</row>
        <row r="4880">
          <cell r="A4880">
            <v>32172</v>
          </cell>
          <cell r="B4880">
            <v>1988</v>
          </cell>
          <cell r="C4880" t="str">
            <v>Jan</v>
          </cell>
          <cell r="D4880">
            <v>30</v>
          </cell>
          <cell r="F4880">
            <v>0</v>
          </cell>
          <cell r="G4880">
            <v>0</v>
          </cell>
          <cell r="H4880">
            <v>180</v>
          </cell>
          <cell r="I4880">
            <v>0.35699999999999998</v>
          </cell>
          <cell r="J4880">
            <v>0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</row>
        <row r="4881">
          <cell r="A4881">
            <v>32173</v>
          </cell>
          <cell r="B4881">
            <v>1988</v>
          </cell>
          <cell r="C4881" t="str">
            <v>Jan</v>
          </cell>
          <cell r="D4881">
            <v>31</v>
          </cell>
          <cell r="F4881">
            <v>0</v>
          </cell>
          <cell r="G4881">
            <v>0</v>
          </cell>
          <cell r="H4881">
            <v>255</v>
          </cell>
          <cell r="I4881">
            <v>0.50600000000000001</v>
          </cell>
          <cell r="J4881">
            <v>0</v>
          </cell>
          <cell r="L4881">
            <v>0</v>
          </cell>
          <cell r="M4881">
            <v>0</v>
          </cell>
          <cell r="N4881">
            <v>0</v>
          </cell>
          <cell r="O4881">
            <v>0</v>
          </cell>
          <cell r="P4881">
            <v>0</v>
          </cell>
        </row>
        <row r="4882">
          <cell r="A4882">
            <v>32174</v>
          </cell>
          <cell r="B4882">
            <v>1988</v>
          </cell>
          <cell r="C4882" t="str">
            <v>Feb</v>
          </cell>
          <cell r="D4882">
            <v>1</v>
          </cell>
          <cell r="F4882">
            <v>0</v>
          </cell>
          <cell r="G4882">
            <v>0</v>
          </cell>
          <cell r="H4882">
            <v>231</v>
          </cell>
          <cell r="I4882">
            <v>0.45800000000000002</v>
          </cell>
          <cell r="J4882">
            <v>0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</row>
        <row r="4883">
          <cell r="A4883">
            <v>32175</v>
          </cell>
          <cell r="B4883">
            <v>1988</v>
          </cell>
          <cell r="C4883" t="str">
            <v>Feb</v>
          </cell>
          <cell r="D4883">
            <v>2</v>
          </cell>
          <cell r="F4883">
            <v>0</v>
          </cell>
          <cell r="G4883">
            <v>0</v>
          </cell>
          <cell r="H4883">
            <v>162</v>
          </cell>
          <cell r="I4883">
            <v>0.32100000000000001</v>
          </cell>
          <cell r="J4883">
            <v>0</v>
          </cell>
          <cell r="L4883">
            <v>0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</row>
        <row r="4884">
          <cell r="A4884">
            <v>32176</v>
          </cell>
          <cell r="B4884">
            <v>1988</v>
          </cell>
          <cell r="C4884" t="str">
            <v>Feb</v>
          </cell>
          <cell r="D4884">
            <v>3</v>
          </cell>
          <cell r="F4884">
            <v>0</v>
          </cell>
          <cell r="G4884">
            <v>0</v>
          </cell>
          <cell r="H4884">
            <v>122</v>
          </cell>
          <cell r="I4884">
            <v>0.24199999999999999</v>
          </cell>
          <cell r="J4884">
            <v>0</v>
          </cell>
          <cell r="L4884">
            <v>0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</row>
        <row r="4885">
          <cell r="A4885">
            <v>32177</v>
          </cell>
          <cell r="B4885">
            <v>1988</v>
          </cell>
          <cell r="C4885" t="str">
            <v>Feb</v>
          </cell>
          <cell r="D4885">
            <v>4</v>
          </cell>
          <cell r="F4885">
            <v>0</v>
          </cell>
          <cell r="G4885">
            <v>0</v>
          </cell>
          <cell r="H4885">
            <v>109</v>
          </cell>
          <cell r="I4885">
            <v>0.216</v>
          </cell>
          <cell r="J4885">
            <v>0</v>
          </cell>
          <cell r="L4885">
            <v>0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</row>
        <row r="4886">
          <cell r="A4886">
            <v>32178</v>
          </cell>
          <cell r="B4886">
            <v>1988</v>
          </cell>
          <cell r="C4886" t="str">
            <v>Feb</v>
          </cell>
          <cell r="D4886">
            <v>5</v>
          </cell>
          <cell r="F4886">
            <v>0</v>
          </cell>
          <cell r="G4886">
            <v>0</v>
          </cell>
          <cell r="H4886">
            <v>100</v>
          </cell>
          <cell r="I4886">
            <v>0.19800000000000001</v>
          </cell>
          <cell r="J4886">
            <v>0</v>
          </cell>
          <cell r="L4886">
            <v>0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</row>
        <row r="4887">
          <cell r="A4887">
            <v>32179</v>
          </cell>
          <cell r="B4887">
            <v>1988</v>
          </cell>
          <cell r="C4887" t="str">
            <v>Feb</v>
          </cell>
          <cell r="D4887">
            <v>6</v>
          </cell>
          <cell r="F4887">
            <v>0</v>
          </cell>
          <cell r="G4887">
            <v>0</v>
          </cell>
          <cell r="H4887">
            <v>100</v>
          </cell>
          <cell r="I4887">
            <v>0.19800000000000001</v>
          </cell>
          <cell r="J4887">
            <v>0</v>
          </cell>
          <cell r="L4887">
            <v>0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</row>
        <row r="4888">
          <cell r="A4888">
            <v>32180</v>
          </cell>
          <cell r="B4888">
            <v>1988</v>
          </cell>
          <cell r="C4888" t="str">
            <v>Feb</v>
          </cell>
          <cell r="D4888">
            <v>7</v>
          </cell>
          <cell r="F4888">
            <v>0</v>
          </cell>
          <cell r="G4888">
            <v>0</v>
          </cell>
          <cell r="H4888">
            <v>100</v>
          </cell>
          <cell r="I4888">
            <v>0.19800000000000001</v>
          </cell>
          <cell r="J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</row>
        <row r="4889">
          <cell r="A4889">
            <v>32181</v>
          </cell>
          <cell r="B4889">
            <v>1988</v>
          </cell>
          <cell r="C4889" t="str">
            <v>Feb</v>
          </cell>
          <cell r="D4889">
            <v>8</v>
          </cell>
          <cell r="F4889">
            <v>0</v>
          </cell>
          <cell r="G4889">
            <v>0</v>
          </cell>
          <cell r="H4889">
            <v>98</v>
          </cell>
          <cell r="I4889">
            <v>0.19400000000000001</v>
          </cell>
          <cell r="J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</row>
        <row r="4890">
          <cell r="A4890">
            <v>32182</v>
          </cell>
          <cell r="B4890">
            <v>1988</v>
          </cell>
          <cell r="C4890" t="str">
            <v>Feb</v>
          </cell>
          <cell r="D4890">
            <v>9</v>
          </cell>
          <cell r="F4890">
            <v>0</v>
          </cell>
          <cell r="G4890">
            <v>0</v>
          </cell>
          <cell r="H4890">
            <v>97</v>
          </cell>
          <cell r="I4890">
            <v>0.192</v>
          </cell>
          <cell r="J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</row>
        <row r="4891">
          <cell r="A4891">
            <v>32183</v>
          </cell>
          <cell r="B4891">
            <v>1988</v>
          </cell>
          <cell r="C4891" t="str">
            <v>Feb</v>
          </cell>
          <cell r="D4891">
            <v>10</v>
          </cell>
          <cell r="F4891">
            <v>0</v>
          </cell>
          <cell r="G4891">
            <v>0</v>
          </cell>
          <cell r="H4891">
            <v>301</v>
          </cell>
          <cell r="I4891">
            <v>0.59699999999999998</v>
          </cell>
          <cell r="J4891">
            <v>0</v>
          </cell>
          <cell r="L4891">
            <v>0</v>
          </cell>
          <cell r="M4891">
            <v>0</v>
          </cell>
          <cell r="N4891">
            <v>0</v>
          </cell>
          <cell r="O4891">
            <v>0</v>
          </cell>
          <cell r="P4891">
            <v>0</v>
          </cell>
        </row>
        <row r="4892">
          <cell r="A4892">
            <v>32184</v>
          </cell>
          <cell r="B4892">
            <v>1988</v>
          </cell>
          <cell r="C4892" t="str">
            <v>Feb</v>
          </cell>
          <cell r="D4892">
            <v>11</v>
          </cell>
          <cell r="F4892">
            <v>0</v>
          </cell>
          <cell r="G4892">
            <v>0</v>
          </cell>
          <cell r="H4892">
            <v>488</v>
          </cell>
          <cell r="I4892">
            <v>0.96799999999999997</v>
          </cell>
          <cell r="J4892">
            <v>0</v>
          </cell>
          <cell r="L4892">
            <v>0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</row>
        <row r="4893">
          <cell r="A4893">
            <v>32185</v>
          </cell>
          <cell r="B4893">
            <v>1988</v>
          </cell>
          <cell r="C4893" t="str">
            <v>Feb</v>
          </cell>
          <cell r="D4893">
            <v>12</v>
          </cell>
          <cell r="F4893">
            <v>0</v>
          </cell>
          <cell r="G4893">
            <v>0</v>
          </cell>
          <cell r="H4893">
            <v>458</v>
          </cell>
          <cell r="I4893">
            <v>0.90800000000000003</v>
          </cell>
          <cell r="J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</row>
        <row r="4894">
          <cell r="A4894">
            <v>32186</v>
          </cell>
          <cell r="B4894">
            <v>1988</v>
          </cell>
          <cell r="C4894" t="str">
            <v>Feb</v>
          </cell>
          <cell r="D4894">
            <v>13</v>
          </cell>
          <cell r="F4894">
            <v>0</v>
          </cell>
          <cell r="G4894">
            <v>0</v>
          </cell>
          <cell r="H4894">
            <v>359</v>
          </cell>
          <cell r="I4894">
            <v>0.71199999999999997</v>
          </cell>
          <cell r="J4894">
            <v>0</v>
          </cell>
          <cell r="L4894">
            <v>0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</row>
        <row r="4895">
          <cell r="A4895">
            <v>32187</v>
          </cell>
          <cell r="B4895">
            <v>1988</v>
          </cell>
          <cell r="C4895" t="str">
            <v>Feb</v>
          </cell>
          <cell r="D4895">
            <v>14</v>
          </cell>
          <cell r="F4895">
            <v>0</v>
          </cell>
          <cell r="G4895">
            <v>0</v>
          </cell>
          <cell r="H4895">
            <v>381</v>
          </cell>
          <cell r="I4895">
            <v>0.75600000000000001</v>
          </cell>
          <cell r="J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</row>
        <row r="4896">
          <cell r="A4896">
            <v>32188</v>
          </cell>
          <cell r="B4896">
            <v>1988</v>
          </cell>
          <cell r="C4896" t="str">
            <v>Feb</v>
          </cell>
          <cell r="D4896">
            <v>15</v>
          </cell>
          <cell r="F4896">
            <v>0</v>
          </cell>
          <cell r="G4896">
            <v>0</v>
          </cell>
          <cell r="H4896">
            <v>332</v>
          </cell>
          <cell r="I4896">
            <v>0.65900000000000003</v>
          </cell>
          <cell r="J4896">
            <v>0</v>
          </cell>
          <cell r="L4896">
            <v>0</v>
          </cell>
          <cell r="M4896">
            <v>0</v>
          </cell>
          <cell r="N4896">
            <v>0</v>
          </cell>
          <cell r="O4896">
            <v>0</v>
          </cell>
          <cell r="P4896">
            <v>0</v>
          </cell>
        </row>
        <row r="4897">
          <cell r="A4897">
            <v>32189</v>
          </cell>
          <cell r="B4897">
            <v>1988</v>
          </cell>
          <cell r="C4897" t="str">
            <v>Feb</v>
          </cell>
          <cell r="D4897">
            <v>16</v>
          </cell>
          <cell r="F4897">
            <v>0</v>
          </cell>
          <cell r="G4897">
            <v>0</v>
          </cell>
          <cell r="H4897">
            <v>288</v>
          </cell>
          <cell r="I4897">
            <v>0.57099999999999995</v>
          </cell>
          <cell r="J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</row>
        <row r="4898">
          <cell r="A4898">
            <v>32190</v>
          </cell>
          <cell r="B4898">
            <v>1988</v>
          </cell>
          <cell r="C4898" t="str">
            <v>Feb</v>
          </cell>
          <cell r="D4898">
            <v>17</v>
          </cell>
          <cell r="F4898">
            <v>0</v>
          </cell>
          <cell r="G4898">
            <v>0</v>
          </cell>
          <cell r="H4898">
            <v>266</v>
          </cell>
          <cell r="I4898">
            <v>0.52800000000000002</v>
          </cell>
          <cell r="J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</row>
        <row r="4899">
          <cell r="A4899">
            <v>32191</v>
          </cell>
          <cell r="B4899">
            <v>1988</v>
          </cell>
          <cell r="C4899" t="str">
            <v>Feb</v>
          </cell>
          <cell r="D4899">
            <v>18</v>
          </cell>
          <cell r="F4899">
            <v>0</v>
          </cell>
          <cell r="G4899">
            <v>0</v>
          </cell>
          <cell r="H4899">
            <v>198</v>
          </cell>
          <cell r="I4899">
            <v>0.39300000000000002</v>
          </cell>
          <cell r="J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</row>
        <row r="4900">
          <cell r="A4900">
            <v>32192</v>
          </cell>
          <cell r="B4900">
            <v>1988</v>
          </cell>
          <cell r="C4900" t="str">
            <v>Feb</v>
          </cell>
          <cell r="D4900">
            <v>19</v>
          </cell>
          <cell r="F4900">
            <v>0</v>
          </cell>
          <cell r="G4900">
            <v>0</v>
          </cell>
          <cell r="H4900">
            <v>159</v>
          </cell>
          <cell r="I4900">
            <v>0.315</v>
          </cell>
          <cell r="J4900">
            <v>0</v>
          </cell>
          <cell r="L4900">
            <v>0</v>
          </cell>
          <cell r="M4900">
            <v>0</v>
          </cell>
          <cell r="N4900">
            <v>0</v>
          </cell>
          <cell r="O4900">
            <v>0</v>
          </cell>
          <cell r="P4900">
            <v>0</v>
          </cell>
        </row>
        <row r="4901">
          <cell r="A4901">
            <v>32193</v>
          </cell>
          <cell r="B4901">
            <v>1988</v>
          </cell>
          <cell r="C4901" t="str">
            <v>Feb</v>
          </cell>
          <cell r="D4901">
            <v>20</v>
          </cell>
          <cell r="F4901">
            <v>0</v>
          </cell>
          <cell r="G4901">
            <v>0</v>
          </cell>
          <cell r="H4901">
            <v>161</v>
          </cell>
          <cell r="I4901">
            <v>0.31900000000000001</v>
          </cell>
          <cell r="J4901">
            <v>0</v>
          </cell>
          <cell r="L4901">
            <v>0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</row>
        <row r="4902">
          <cell r="A4902">
            <v>32194</v>
          </cell>
          <cell r="B4902">
            <v>1988</v>
          </cell>
          <cell r="C4902" t="str">
            <v>Feb</v>
          </cell>
          <cell r="D4902">
            <v>21</v>
          </cell>
          <cell r="F4902">
            <v>0</v>
          </cell>
          <cell r="G4902">
            <v>0</v>
          </cell>
          <cell r="H4902">
            <v>135</v>
          </cell>
          <cell r="I4902">
            <v>0.26800000000000002</v>
          </cell>
          <cell r="J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</row>
        <row r="4903">
          <cell r="A4903">
            <v>32195</v>
          </cell>
          <cell r="B4903">
            <v>1988</v>
          </cell>
          <cell r="C4903" t="str">
            <v>Feb</v>
          </cell>
          <cell r="D4903">
            <v>22</v>
          </cell>
          <cell r="F4903">
            <v>0</v>
          </cell>
          <cell r="G4903">
            <v>0</v>
          </cell>
          <cell r="H4903">
            <v>163</v>
          </cell>
          <cell r="I4903">
            <v>0.32300000000000001</v>
          </cell>
          <cell r="J4903">
            <v>0</v>
          </cell>
          <cell r="L4903">
            <v>0</v>
          </cell>
          <cell r="M4903">
            <v>0</v>
          </cell>
          <cell r="N4903">
            <v>0</v>
          </cell>
          <cell r="O4903">
            <v>0</v>
          </cell>
          <cell r="P4903">
            <v>0</v>
          </cell>
        </row>
        <row r="4904">
          <cell r="A4904">
            <v>32196</v>
          </cell>
          <cell r="B4904">
            <v>1988</v>
          </cell>
          <cell r="C4904" t="str">
            <v>Feb</v>
          </cell>
          <cell r="D4904">
            <v>23</v>
          </cell>
          <cell r="F4904">
            <v>0</v>
          </cell>
          <cell r="G4904">
            <v>0</v>
          </cell>
          <cell r="H4904">
            <v>197</v>
          </cell>
          <cell r="I4904">
            <v>0.39100000000000001</v>
          </cell>
          <cell r="J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</row>
        <row r="4905">
          <cell r="A4905">
            <v>32197</v>
          </cell>
          <cell r="B4905">
            <v>1988</v>
          </cell>
          <cell r="C4905" t="str">
            <v>Feb</v>
          </cell>
          <cell r="D4905">
            <v>24</v>
          </cell>
          <cell r="F4905">
            <v>0</v>
          </cell>
          <cell r="G4905">
            <v>0</v>
          </cell>
          <cell r="H4905">
            <v>228</v>
          </cell>
          <cell r="I4905">
            <v>0.45200000000000001</v>
          </cell>
          <cell r="J4905">
            <v>0</v>
          </cell>
          <cell r="L4905">
            <v>0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</row>
        <row r="4906">
          <cell r="A4906">
            <v>32198</v>
          </cell>
          <cell r="B4906">
            <v>1988</v>
          </cell>
          <cell r="C4906" t="str">
            <v>Feb</v>
          </cell>
          <cell r="D4906">
            <v>25</v>
          </cell>
          <cell r="F4906">
            <v>0</v>
          </cell>
          <cell r="G4906">
            <v>0</v>
          </cell>
          <cell r="H4906">
            <v>245</v>
          </cell>
          <cell r="I4906">
            <v>0.48599999999999999</v>
          </cell>
          <cell r="J4906">
            <v>0</v>
          </cell>
          <cell r="L4906">
            <v>0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</row>
        <row r="4907">
          <cell r="A4907">
            <v>32199</v>
          </cell>
          <cell r="B4907">
            <v>1988</v>
          </cell>
          <cell r="C4907" t="str">
            <v>Feb</v>
          </cell>
          <cell r="D4907">
            <v>26</v>
          </cell>
          <cell r="F4907">
            <v>0</v>
          </cell>
          <cell r="G4907">
            <v>0</v>
          </cell>
          <cell r="H4907">
            <v>268</v>
          </cell>
          <cell r="I4907">
            <v>0.53200000000000003</v>
          </cell>
          <cell r="J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</row>
        <row r="4908">
          <cell r="A4908">
            <v>32200</v>
          </cell>
          <cell r="B4908">
            <v>1988</v>
          </cell>
          <cell r="C4908" t="str">
            <v>Feb</v>
          </cell>
          <cell r="D4908">
            <v>27</v>
          </cell>
          <cell r="F4908">
            <v>0</v>
          </cell>
          <cell r="G4908">
            <v>0</v>
          </cell>
          <cell r="H4908">
            <v>272</v>
          </cell>
          <cell r="I4908">
            <v>0.54</v>
          </cell>
          <cell r="J4908">
            <v>0</v>
          </cell>
          <cell r="L4908">
            <v>0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</row>
        <row r="4909">
          <cell r="A4909">
            <v>32201</v>
          </cell>
          <cell r="B4909">
            <v>1988</v>
          </cell>
          <cell r="C4909" t="str">
            <v>Feb</v>
          </cell>
          <cell r="D4909">
            <v>28</v>
          </cell>
          <cell r="F4909">
            <v>0</v>
          </cell>
          <cell r="G4909">
            <v>0</v>
          </cell>
          <cell r="H4909">
            <v>287</v>
          </cell>
          <cell r="I4909">
            <v>0.56899999999999995</v>
          </cell>
          <cell r="J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</row>
        <row r="4910">
          <cell r="A4910">
            <v>32202</v>
          </cell>
          <cell r="B4910">
            <v>1988</v>
          </cell>
          <cell r="C4910" t="str">
            <v>Feb</v>
          </cell>
          <cell r="D4910">
            <v>29</v>
          </cell>
          <cell r="F4910">
            <v>0</v>
          </cell>
          <cell r="G4910">
            <v>0</v>
          </cell>
          <cell r="H4910">
            <v>288</v>
          </cell>
          <cell r="I4910">
            <v>0.57099999999999995</v>
          </cell>
          <cell r="J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</row>
        <row r="4911">
          <cell r="A4911">
            <v>32203</v>
          </cell>
          <cell r="B4911">
            <v>1988</v>
          </cell>
          <cell r="C4911" t="str">
            <v>Mar</v>
          </cell>
          <cell r="D4911">
            <v>1</v>
          </cell>
          <cell r="F4911">
            <v>0</v>
          </cell>
          <cell r="G4911">
            <v>0</v>
          </cell>
          <cell r="H4911">
            <v>308</v>
          </cell>
          <cell r="I4911">
            <v>0.61099999999999999</v>
          </cell>
          <cell r="J4911">
            <v>0</v>
          </cell>
          <cell r="L4911">
            <v>0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</row>
        <row r="4912">
          <cell r="A4912">
            <v>32204</v>
          </cell>
          <cell r="B4912">
            <v>1988</v>
          </cell>
          <cell r="C4912" t="str">
            <v>Mar</v>
          </cell>
          <cell r="D4912">
            <v>2</v>
          </cell>
          <cell r="F4912">
            <v>0</v>
          </cell>
          <cell r="G4912">
            <v>0</v>
          </cell>
          <cell r="H4912">
            <v>294</v>
          </cell>
          <cell r="I4912">
            <v>0.58299999999999996</v>
          </cell>
          <cell r="J4912">
            <v>0</v>
          </cell>
          <cell r="L4912">
            <v>0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</row>
        <row r="4913">
          <cell r="A4913">
            <v>32205</v>
          </cell>
          <cell r="B4913">
            <v>1988</v>
          </cell>
          <cell r="C4913" t="str">
            <v>Mar</v>
          </cell>
          <cell r="D4913">
            <v>3</v>
          </cell>
          <cell r="F4913">
            <v>0</v>
          </cell>
          <cell r="G4913">
            <v>0</v>
          </cell>
          <cell r="H4913">
            <v>354</v>
          </cell>
          <cell r="I4913">
            <v>0.70199999999999996</v>
          </cell>
          <cell r="J4913">
            <v>0</v>
          </cell>
          <cell r="L4913">
            <v>0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</row>
        <row r="4914">
          <cell r="A4914">
            <v>32206</v>
          </cell>
          <cell r="B4914">
            <v>1988</v>
          </cell>
          <cell r="C4914" t="str">
            <v>Mar</v>
          </cell>
          <cell r="D4914">
            <v>4</v>
          </cell>
          <cell r="F4914">
            <v>0</v>
          </cell>
          <cell r="G4914">
            <v>0</v>
          </cell>
          <cell r="H4914">
            <v>326</v>
          </cell>
          <cell r="I4914">
            <v>0.64700000000000002</v>
          </cell>
          <cell r="J4914">
            <v>0</v>
          </cell>
          <cell r="L4914">
            <v>0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</row>
        <row r="4915">
          <cell r="A4915">
            <v>32207</v>
          </cell>
          <cell r="B4915">
            <v>1988</v>
          </cell>
          <cell r="C4915" t="str">
            <v>Mar</v>
          </cell>
          <cell r="D4915">
            <v>5</v>
          </cell>
          <cell r="F4915">
            <v>0</v>
          </cell>
          <cell r="G4915">
            <v>0</v>
          </cell>
          <cell r="H4915">
            <v>208</v>
          </cell>
          <cell r="I4915">
            <v>0.41299999999999998</v>
          </cell>
          <cell r="J4915">
            <v>0</v>
          </cell>
          <cell r="L4915">
            <v>0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</row>
        <row r="4916">
          <cell r="A4916">
            <v>32208</v>
          </cell>
          <cell r="B4916">
            <v>1988</v>
          </cell>
          <cell r="C4916" t="str">
            <v>Mar</v>
          </cell>
          <cell r="D4916">
            <v>6</v>
          </cell>
          <cell r="F4916">
            <v>0</v>
          </cell>
          <cell r="G4916">
            <v>0</v>
          </cell>
          <cell r="H4916">
            <v>197</v>
          </cell>
          <cell r="I4916">
            <v>0.39100000000000001</v>
          </cell>
          <cell r="J4916">
            <v>0</v>
          </cell>
          <cell r="L4916">
            <v>0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</row>
        <row r="4917">
          <cell r="A4917">
            <v>32209</v>
          </cell>
          <cell r="B4917">
            <v>1988</v>
          </cell>
          <cell r="C4917" t="str">
            <v>Mar</v>
          </cell>
          <cell r="D4917">
            <v>7</v>
          </cell>
          <cell r="F4917">
            <v>0</v>
          </cell>
          <cell r="G4917">
            <v>0</v>
          </cell>
          <cell r="H4917">
            <v>202</v>
          </cell>
          <cell r="I4917">
            <v>0.40100000000000002</v>
          </cell>
          <cell r="J4917">
            <v>0</v>
          </cell>
          <cell r="L4917">
            <v>0</v>
          </cell>
          <cell r="M4917">
            <v>22</v>
          </cell>
          <cell r="N4917">
            <v>4.3999999999999997E-2</v>
          </cell>
          <cell r="O4917">
            <v>0</v>
          </cell>
          <cell r="P4917">
            <v>0</v>
          </cell>
        </row>
        <row r="4918">
          <cell r="A4918">
            <v>32210</v>
          </cell>
          <cell r="B4918">
            <v>1988</v>
          </cell>
          <cell r="C4918" t="str">
            <v>Mar</v>
          </cell>
          <cell r="D4918">
            <v>8</v>
          </cell>
          <cell r="F4918">
            <v>0</v>
          </cell>
          <cell r="G4918">
            <v>0</v>
          </cell>
          <cell r="H4918">
            <v>195</v>
          </cell>
          <cell r="I4918">
            <v>0.38700000000000001</v>
          </cell>
          <cell r="J4918">
            <v>0</v>
          </cell>
          <cell r="L4918">
            <v>0</v>
          </cell>
          <cell r="M4918">
            <v>50</v>
          </cell>
          <cell r="N4918">
            <v>9.9000000000000005E-2</v>
          </cell>
          <cell r="O4918">
            <v>0</v>
          </cell>
          <cell r="P4918">
            <v>0</v>
          </cell>
        </row>
        <row r="4919">
          <cell r="A4919">
            <v>32211</v>
          </cell>
          <cell r="B4919">
            <v>1988</v>
          </cell>
          <cell r="C4919" t="str">
            <v>Mar</v>
          </cell>
          <cell r="D4919">
            <v>9</v>
          </cell>
          <cell r="F4919">
            <v>0</v>
          </cell>
          <cell r="G4919">
            <v>0</v>
          </cell>
          <cell r="H4919">
            <v>173</v>
          </cell>
          <cell r="I4919">
            <v>0.34300000000000003</v>
          </cell>
          <cell r="J4919">
            <v>0</v>
          </cell>
          <cell r="L4919">
            <v>0</v>
          </cell>
          <cell r="M4919">
            <v>50</v>
          </cell>
          <cell r="N4919">
            <v>9.9000000000000005E-2</v>
          </cell>
          <cell r="O4919">
            <v>0</v>
          </cell>
          <cell r="P4919">
            <v>0</v>
          </cell>
        </row>
        <row r="4920">
          <cell r="A4920">
            <v>32212</v>
          </cell>
          <cell r="B4920">
            <v>1988</v>
          </cell>
          <cell r="C4920" t="str">
            <v>Mar</v>
          </cell>
          <cell r="D4920">
            <v>10</v>
          </cell>
          <cell r="F4920">
            <v>0</v>
          </cell>
          <cell r="G4920">
            <v>0</v>
          </cell>
          <cell r="H4920">
            <v>142</v>
          </cell>
          <cell r="I4920">
            <v>0.28199999999999997</v>
          </cell>
          <cell r="J4920">
            <v>0</v>
          </cell>
          <cell r="L4920">
            <v>0</v>
          </cell>
          <cell r="M4920">
            <v>50</v>
          </cell>
          <cell r="N4920">
            <v>9.9000000000000005E-2</v>
          </cell>
          <cell r="O4920">
            <v>0</v>
          </cell>
          <cell r="P4920">
            <v>0</v>
          </cell>
        </row>
        <row r="4921">
          <cell r="A4921">
            <v>32213</v>
          </cell>
          <cell r="B4921">
            <v>1988</v>
          </cell>
          <cell r="C4921" t="str">
            <v>Mar</v>
          </cell>
          <cell r="D4921">
            <v>11</v>
          </cell>
          <cell r="F4921">
            <v>0</v>
          </cell>
          <cell r="G4921">
            <v>0</v>
          </cell>
          <cell r="H4921">
            <v>113</v>
          </cell>
          <cell r="I4921">
            <v>0.224</v>
          </cell>
          <cell r="J4921">
            <v>0</v>
          </cell>
          <cell r="L4921">
            <v>0</v>
          </cell>
          <cell r="M4921">
            <v>50</v>
          </cell>
          <cell r="N4921">
            <v>9.9000000000000005E-2</v>
          </cell>
          <cell r="O4921">
            <v>0</v>
          </cell>
          <cell r="P4921">
            <v>0</v>
          </cell>
        </row>
        <row r="4922">
          <cell r="A4922">
            <v>32214</v>
          </cell>
          <cell r="B4922">
            <v>1988</v>
          </cell>
          <cell r="C4922" t="str">
            <v>Mar</v>
          </cell>
          <cell r="D4922">
            <v>12</v>
          </cell>
          <cell r="F4922">
            <v>0</v>
          </cell>
          <cell r="G4922">
            <v>0</v>
          </cell>
          <cell r="H4922">
            <v>111</v>
          </cell>
          <cell r="I4922">
            <v>0.22</v>
          </cell>
          <cell r="J4922">
            <v>0</v>
          </cell>
          <cell r="L4922">
            <v>0</v>
          </cell>
          <cell r="M4922">
            <v>50</v>
          </cell>
          <cell r="N4922">
            <v>9.9000000000000005E-2</v>
          </cell>
          <cell r="O4922">
            <v>0</v>
          </cell>
          <cell r="P4922">
            <v>0</v>
          </cell>
        </row>
        <row r="4923">
          <cell r="A4923">
            <v>32215</v>
          </cell>
          <cell r="B4923">
            <v>1988</v>
          </cell>
          <cell r="C4923" t="str">
            <v>Mar</v>
          </cell>
          <cell r="D4923">
            <v>13</v>
          </cell>
          <cell r="F4923">
            <v>0</v>
          </cell>
          <cell r="G4923">
            <v>0</v>
          </cell>
          <cell r="H4923">
            <v>115</v>
          </cell>
          <cell r="I4923">
            <v>0.22800000000000001</v>
          </cell>
          <cell r="J4923">
            <v>0</v>
          </cell>
          <cell r="L4923">
            <v>0</v>
          </cell>
          <cell r="M4923">
            <v>50</v>
          </cell>
          <cell r="N4923">
            <v>9.9000000000000005E-2</v>
          </cell>
          <cell r="O4923">
            <v>0</v>
          </cell>
          <cell r="P4923">
            <v>0</v>
          </cell>
        </row>
        <row r="4924">
          <cell r="A4924">
            <v>32216</v>
          </cell>
          <cell r="B4924">
            <v>1988</v>
          </cell>
          <cell r="C4924" t="str">
            <v>Mar</v>
          </cell>
          <cell r="D4924">
            <v>14</v>
          </cell>
          <cell r="F4924">
            <v>0</v>
          </cell>
          <cell r="G4924">
            <v>0</v>
          </cell>
          <cell r="H4924">
            <v>123</v>
          </cell>
          <cell r="I4924">
            <v>0.24399999999999999</v>
          </cell>
          <cell r="J4924">
            <v>0</v>
          </cell>
          <cell r="L4924">
            <v>0</v>
          </cell>
          <cell r="M4924">
            <v>50</v>
          </cell>
          <cell r="N4924">
            <v>9.9000000000000005E-2</v>
          </cell>
          <cell r="O4924">
            <v>0</v>
          </cell>
          <cell r="P4924">
            <v>0</v>
          </cell>
        </row>
        <row r="4925">
          <cell r="A4925">
            <v>32217</v>
          </cell>
          <cell r="B4925">
            <v>1988</v>
          </cell>
          <cell r="C4925" t="str">
            <v>Mar</v>
          </cell>
          <cell r="D4925">
            <v>15</v>
          </cell>
          <cell r="F4925">
            <v>0</v>
          </cell>
          <cell r="G4925">
            <v>0</v>
          </cell>
          <cell r="H4925">
            <v>128</v>
          </cell>
          <cell r="I4925">
            <v>0.254</v>
          </cell>
          <cell r="J4925">
            <v>0</v>
          </cell>
          <cell r="L4925">
            <v>0</v>
          </cell>
          <cell r="M4925">
            <v>50</v>
          </cell>
          <cell r="N4925">
            <v>9.9000000000000005E-2</v>
          </cell>
          <cell r="O4925">
            <v>0</v>
          </cell>
          <cell r="P4925">
            <v>0</v>
          </cell>
        </row>
        <row r="4926">
          <cell r="A4926">
            <v>32218</v>
          </cell>
          <cell r="B4926">
            <v>1988</v>
          </cell>
          <cell r="C4926" t="str">
            <v>Mar</v>
          </cell>
          <cell r="D4926">
            <v>16</v>
          </cell>
          <cell r="F4926">
            <v>0</v>
          </cell>
          <cell r="G4926">
            <v>0</v>
          </cell>
          <cell r="H4926">
            <v>109</v>
          </cell>
          <cell r="I4926">
            <v>0.216</v>
          </cell>
          <cell r="J4926">
            <v>0</v>
          </cell>
          <cell r="L4926">
            <v>0</v>
          </cell>
          <cell r="M4926">
            <v>50</v>
          </cell>
          <cell r="N4926">
            <v>9.9000000000000005E-2</v>
          </cell>
          <cell r="O4926">
            <v>0</v>
          </cell>
          <cell r="P4926">
            <v>0</v>
          </cell>
        </row>
        <row r="4927">
          <cell r="A4927">
            <v>32219</v>
          </cell>
          <cell r="B4927">
            <v>1988</v>
          </cell>
          <cell r="C4927" t="str">
            <v>Mar</v>
          </cell>
          <cell r="D4927">
            <v>17</v>
          </cell>
          <cell r="F4927">
            <v>0</v>
          </cell>
          <cell r="G4927">
            <v>0</v>
          </cell>
          <cell r="H4927">
            <v>100</v>
          </cell>
          <cell r="I4927">
            <v>0.19800000000000001</v>
          </cell>
          <cell r="J4927">
            <v>0</v>
          </cell>
          <cell r="L4927">
            <v>0</v>
          </cell>
          <cell r="M4927">
            <v>50</v>
          </cell>
          <cell r="N4927">
            <v>9.9000000000000005E-2</v>
          </cell>
          <cell r="O4927">
            <v>0</v>
          </cell>
          <cell r="P4927">
            <v>0</v>
          </cell>
        </row>
        <row r="4928">
          <cell r="A4928">
            <v>32220</v>
          </cell>
          <cell r="B4928">
            <v>1988</v>
          </cell>
          <cell r="C4928" t="str">
            <v>Mar</v>
          </cell>
          <cell r="D4928">
            <v>18</v>
          </cell>
          <cell r="F4928">
            <v>0</v>
          </cell>
          <cell r="G4928">
            <v>0</v>
          </cell>
          <cell r="H4928">
            <v>99</v>
          </cell>
          <cell r="I4928">
            <v>0.19600000000000001</v>
          </cell>
          <cell r="J4928">
            <v>0</v>
          </cell>
          <cell r="L4928">
            <v>0</v>
          </cell>
          <cell r="M4928">
            <v>50</v>
          </cell>
          <cell r="N4928">
            <v>9.9000000000000005E-2</v>
          </cell>
          <cell r="O4928">
            <v>0</v>
          </cell>
          <cell r="P4928">
            <v>0</v>
          </cell>
        </row>
        <row r="4929">
          <cell r="A4929">
            <v>32221</v>
          </cell>
          <cell r="B4929">
            <v>1988</v>
          </cell>
          <cell r="C4929" t="str">
            <v>Mar</v>
          </cell>
          <cell r="D4929">
            <v>19</v>
          </cell>
          <cell r="F4929">
            <v>0</v>
          </cell>
          <cell r="G4929">
            <v>0</v>
          </cell>
          <cell r="H4929">
            <v>99</v>
          </cell>
          <cell r="I4929">
            <v>0.19600000000000001</v>
          </cell>
          <cell r="J4929">
            <v>0</v>
          </cell>
          <cell r="L4929">
            <v>0</v>
          </cell>
          <cell r="M4929">
            <v>71</v>
          </cell>
          <cell r="N4929">
            <v>0.14099999999999999</v>
          </cell>
          <cell r="O4929">
            <v>0</v>
          </cell>
          <cell r="P4929">
            <v>0</v>
          </cell>
        </row>
        <row r="4930">
          <cell r="A4930">
            <v>32222</v>
          </cell>
          <cell r="B4930">
            <v>1988</v>
          </cell>
          <cell r="C4930" t="str">
            <v>Mar</v>
          </cell>
          <cell r="D4930">
            <v>20</v>
          </cell>
          <cell r="F4930">
            <v>0</v>
          </cell>
          <cell r="G4930">
            <v>0</v>
          </cell>
          <cell r="H4930">
            <v>100</v>
          </cell>
          <cell r="I4930">
            <v>0.19800000000000001</v>
          </cell>
          <cell r="J4930">
            <v>0</v>
          </cell>
          <cell r="L4930">
            <v>0</v>
          </cell>
          <cell r="M4930">
            <v>100</v>
          </cell>
          <cell r="N4930">
            <v>0.19800000000000001</v>
          </cell>
          <cell r="O4930">
            <v>0</v>
          </cell>
          <cell r="P4930">
            <v>0</v>
          </cell>
        </row>
        <row r="4931">
          <cell r="A4931">
            <v>32223</v>
          </cell>
          <cell r="B4931">
            <v>1988</v>
          </cell>
          <cell r="C4931" t="str">
            <v>Mar</v>
          </cell>
          <cell r="D4931">
            <v>21</v>
          </cell>
          <cell r="F4931">
            <v>0</v>
          </cell>
          <cell r="G4931">
            <v>0</v>
          </cell>
          <cell r="H4931">
            <v>99</v>
          </cell>
          <cell r="I4931">
            <v>0.19600000000000001</v>
          </cell>
          <cell r="J4931">
            <v>0</v>
          </cell>
          <cell r="L4931">
            <v>0</v>
          </cell>
          <cell r="M4931">
            <v>100</v>
          </cell>
          <cell r="N4931">
            <v>0.19800000000000001</v>
          </cell>
          <cell r="O4931">
            <v>0</v>
          </cell>
          <cell r="P4931">
            <v>0</v>
          </cell>
        </row>
        <row r="4932">
          <cell r="A4932">
            <v>32224</v>
          </cell>
          <cell r="B4932">
            <v>1988</v>
          </cell>
          <cell r="C4932" t="str">
            <v>Mar</v>
          </cell>
          <cell r="D4932">
            <v>22</v>
          </cell>
          <cell r="F4932">
            <v>0</v>
          </cell>
          <cell r="G4932">
            <v>0</v>
          </cell>
          <cell r="H4932">
            <v>99</v>
          </cell>
          <cell r="I4932">
            <v>0.19600000000000001</v>
          </cell>
          <cell r="J4932">
            <v>0</v>
          </cell>
          <cell r="L4932">
            <v>0</v>
          </cell>
          <cell r="M4932">
            <v>100</v>
          </cell>
          <cell r="N4932">
            <v>0.19800000000000001</v>
          </cell>
          <cell r="O4932">
            <v>0</v>
          </cell>
          <cell r="P4932">
            <v>0</v>
          </cell>
        </row>
        <row r="4933">
          <cell r="A4933">
            <v>32225</v>
          </cell>
          <cell r="B4933">
            <v>1988</v>
          </cell>
          <cell r="C4933" t="str">
            <v>Mar</v>
          </cell>
          <cell r="D4933">
            <v>23</v>
          </cell>
          <cell r="F4933">
            <v>0</v>
          </cell>
          <cell r="G4933">
            <v>0</v>
          </cell>
          <cell r="H4933">
            <v>98</v>
          </cell>
          <cell r="I4933">
            <v>0.19400000000000001</v>
          </cell>
          <cell r="J4933">
            <v>0</v>
          </cell>
          <cell r="L4933">
            <v>0</v>
          </cell>
          <cell r="M4933">
            <v>100</v>
          </cell>
          <cell r="N4933">
            <v>0.19800000000000001</v>
          </cell>
          <cell r="O4933">
            <v>0</v>
          </cell>
          <cell r="P4933">
            <v>0</v>
          </cell>
        </row>
        <row r="4934">
          <cell r="A4934">
            <v>32226</v>
          </cell>
          <cell r="B4934">
            <v>1988</v>
          </cell>
          <cell r="C4934" t="str">
            <v>Mar</v>
          </cell>
          <cell r="D4934">
            <v>24</v>
          </cell>
          <cell r="F4934">
            <v>0</v>
          </cell>
          <cell r="G4934">
            <v>0</v>
          </cell>
          <cell r="H4934">
            <v>100</v>
          </cell>
          <cell r="I4934">
            <v>0.19800000000000001</v>
          </cell>
          <cell r="J4934">
            <v>0</v>
          </cell>
          <cell r="L4934">
            <v>0</v>
          </cell>
          <cell r="M4934">
            <v>100</v>
          </cell>
          <cell r="N4934">
            <v>0.19800000000000001</v>
          </cell>
          <cell r="O4934">
            <v>0</v>
          </cell>
          <cell r="P4934">
            <v>0</v>
          </cell>
        </row>
        <row r="4935">
          <cell r="A4935">
            <v>32227</v>
          </cell>
          <cell r="B4935">
            <v>1988</v>
          </cell>
          <cell r="C4935" t="str">
            <v>Mar</v>
          </cell>
          <cell r="D4935">
            <v>25</v>
          </cell>
          <cell r="F4935">
            <v>0</v>
          </cell>
          <cell r="G4935">
            <v>0</v>
          </cell>
          <cell r="H4935">
            <v>100</v>
          </cell>
          <cell r="I4935">
            <v>0.19800000000000001</v>
          </cell>
          <cell r="J4935">
            <v>0</v>
          </cell>
          <cell r="L4935">
            <v>0</v>
          </cell>
          <cell r="M4935">
            <v>158</v>
          </cell>
          <cell r="N4935">
            <v>0.313</v>
          </cell>
          <cell r="O4935">
            <v>0</v>
          </cell>
          <cell r="P4935">
            <v>0</v>
          </cell>
        </row>
        <row r="4936">
          <cell r="A4936">
            <v>32228</v>
          </cell>
          <cell r="B4936">
            <v>1988</v>
          </cell>
          <cell r="C4936" t="str">
            <v>Mar</v>
          </cell>
          <cell r="D4936">
            <v>26</v>
          </cell>
          <cell r="F4936">
            <v>0</v>
          </cell>
          <cell r="G4936">
            <v>0</v>
          </cell>
          <cell r="H4936">
            <v>98</v>
          </cell>
          <cell r="I4936">
            <v>0.19400000000000001</v>
          </cell>
          <cell r="J4936">
            <v>0</v>
          </cell>
          <cell r="L4936">
            <v>0</v>
          </cell>
          <cell r="M4936">
            <v>200</v>
          </cell>
          <cell r="N4936">
            <v>0.39700000000000002</v>
          </cell>
          <cell r="O4936">
            <v>0</v>
          </cell>
          <cell r="P4936">
            <v>0</v>
          </cell>
        </row>
        <row r="4937">
          <cell r="A4937">
            <v>32229</v>
          </cell>
          <cell r="B4937">
            <v>1988</v>
          </cell>
          <cell r="C4937" t="str">
            <v>Mar</v>
          </cell>
          <cell r="D4937">
            <v>27</v>
          </cell>
          <cell r="F4937">
            <v>0</v>
          </cell>
          <cell r="G4937">
            <v>0</v>
          </cell>
          <cell r="H4937">
            <v>82</v>
          </cell>
          <cell r="I4937">
            <v>0.16300000000000001</v>
          </cell>
          <cell r="J4937">
            <v>0</v>
          </cell>
          <cell r="L4937">
            <v>0</v>
          </cell>
          <cell r="M4937">
            <v>226</v>
          </cell>
          <cell r="N4937">
            <v>0.44800000000000001</v>
          </cell>
          <cell r="O4937">
            <v>0</v>
          </cell>
          <cell r="P4937">
            <v>0</v>
          </cell>
        </row>
        <row r="4938">
          <cell r="A4938">
            <v>32230</v>
          </cell>
          <cell r="B4938">
            <v>1988</v>
          </cell>
          <cell r="C4938" t="str">
            <v>Mar</v>
          </cell>
          <cell r="D4938">
            <v>28</v>
          </cell>
          <cell r="F4938">
            <v>0</v>
          </cell>
          <cell r="G4938">
            <v>0</v>
          </cell>
          <cell r="H4938">
            <v>85</v>
          </cell>
          <cell r="I4938">
            <v>0.16900000000000001</v>
          </cell>
          <cell r="J4938">
            <v>0</v>
          </cell>
          <cell r="L4938">
            <v>0</v>
          </cell>
          <cell r="M4938">
            <v>263</v>
          </cell>
          <cell r="N4938">
            <v>0.52200000000000002</v>
          </cell>
          <cell r="O4938">
            <v>0</v>
          </cell>
          <cell r="P4938">
            <v>0</v>
          </cell>
        </row>
        <row r="4939">
          <cell r="A4939">
            <v>32231</v>
          </cell>
          <cell r="B4939">
            <v>1988</v>
          </cell>
          <cell r="C4939" t="str">
            <v>Mar</v>
          </cell>
          <cell r="D4939">
            <v>29</v>
          </cell>
          <cell r="F4939">
            <v>0</v>
          </cell>
          <cell r="G4939">
            <v>0</v>
          </cell>
          <cell r="H4939">
            <v>90</v>
          </cell>
          <cell r="I4939">
            <v>0.17899999999999999</v>
          </cell>
          <cell r="J4939">
            <v>0</v>
          </cell>
          <cell r="L4939">
            <v>0</v>
          </cell>
          <cell r="M4939">
            <v>300</v>
          </cell>
          <cell r="N4939">
            <v>0.59499999999999997</v>
          </cell>
          <cell r="O4939">
            <v>0</v>
          </cell>
          <cell r="P4939">
            <v>0</v>
          </cell>
        </row>
        <row r="4940">
          <cell r="A4940">
            <v>32232</v>
          </cell>
          <cell r="B4940">
            <v>1988</v>
          </cell>
          <cell r="C4940" t="str">
            <v>Mar</v>
          </cell>
          <cell r="D4940">
            <v>30</v>
          </cell>
          <cell r="F4940">
            <v>0</v>
          </cell>
          <cell r="G4940">
            <v>0</v>
          </cell>
          <cell r="H4940">
            <v>56</v>
          </cell>
          <cell r="I4940">
            <v>0.111</v>
          </cell>
          <cell r="J4940">
            <v>0</v>
          </cell>
          <cell r="L4940">
            <v>0</v>
          </cell>
          <cell r="M4940">
            <v>300</v>
          </cell>
          <cell r="N4940">
            <v>0.59499999999999997</v>
          </cell>
          <cell r="O4940">
            <v>0</v>
          </cell>
          <cell r="P4940">
            <v>0</v>
          </cell>
        </row>
        <row r="4941">
          <cell r="A4941">
            <v>32233</v>
          </cell>
          <cell r="B4941">
            <v>1988</v>
          </cell>
          <cell r="C4941" t="str">
            <v>Mar</v>
          </cell>
          <cell r="D4941">
            <v>31</v>
          </cell>
          <cell r="F4941">
            <v>0</v>
          </cell>
          <cell r="G4941">
            <v>0</v>
          </cell>
          <cell r="H4941">
            <v>39</v>
          </cell>
          <cell r="I4941">
            <v>7.6999999999999999E-2</v>
          </cell>
          <cell r="J4941">
            <v>0</v>
          </cell>
          <cell r="L4941">
            <v>0</v>
          </cell>
          <cell r="M4941">
            <v>354</v>
          </cell>
          <cell r="N4941">
            <v>0.70199999999999996</v>
          </cell>
          <cell r="O4941">
            <v>0</v>
          </cell>
          <cell r="P4941">
            <v>0</v>
          </cell>
        </row>
        <row r="4942">
          <cell r="A4942">
            <v>32234</v>
          </cell>
          <cell r="B4942">
            <v>1988</v>
          </cell>
          <cell r="C4942" t="str">
            <v>Apr</v>
          </cell>
          <cell r="D4942">
            <v>1</v>
          </cell>
          <cell r="F4942">
            <v>60</v>
          </cell>
          <cell r="G4942">
            <v>0.11899999999999999</v>
          </cell>
          <cell r="H4942">
            <v>42</v>
          </cell>
          <cell r="I4942">
            <v>8.3000000000000004E-2</v>
          </cell>
          <cell r="J4942">
            <v>0</v>
          </cell>
          <cell r="L4942">
            <v>0</v>
          </cell>
          <cell r="M4942">
            <v>400</v>
          </cell>
          <cell r="N4942">
            <v>0.79300000000000004</v>
          </cell>
          <cell r="O4942">
            <v>0</v>
          </cell>
          <cell r="P4942">
            <v>0</v>
          </cell>
        </row>
        <row r="4943">
          <cell r="A4943">
            <v>32235</v>
          </cell>
          <cell r="B4943">
            <v>1988</v>
          </cell>
          <cell r="C4943" t="str">
            <v>Apr</v>
          </cell>
          <cell r="D4943">
            <v>2</v>
          </cell>
          <cell r="F4943">
            <v>60</v>
          </cell>
          <cell r="G4943">
            <v>0.11899999999999999</v>
          </cell>
          <cell r="H4943">
            <v>43</v>
          </cell>
          <cell r="I4943">
            <v>8.5000000000000006E-2</v>
          </cell>
          <cell r="J4943">
            <v>0</v>
          </cell>
          <cell r="L4943">
            <v>0</v>
          </cell>
          <cell r="M4943">
            <v>400</v>
          </cell>
          <cell r="N4943">
            <v>0.79300000000000004</v>
          </cell>
          <cell r="O4943">
            <v>0</v>
          </cell>
          <cell r="P4943">
            <v>0</v>
          </cell>
        </row>
        <row r="4944">
          <cell r="A4944">
            <v>32236</v>
          </cell>
          <cell r="B4944">
            <v>1988</v>
          </cell>
          <cell r="C4944" t="str">
            <v>Apr</v>
          </cell>
          <cell r="D4944">
            <v>3</v>
          </cell>
          <cell r="F4944">
            <v>60</v>
          </cell>
          <cell r="G4944">
            <v>0.11899999999999999</v>
          </cell>
          <cell r="H4944">
            <v>45</v>
          </cell>
          <cell r="I4944">
            <v>8.8999999999999996E-2</v>
          </cell>
          <cell r="J4944">
            <v>0</v>
          </cell>
          <cell r="L4944">
            <v>0</v>
          </cell>
          <cell r="M4944">
            <v>400</v>
          </cell>
          <cell r="N4944">
            <v>0.79300000000000004</v>
          </cell>
          <cell r="O4944">
            <v>0</v>
          </cell>
          <cell r="P4944">
            <v>0</v>
          </cell>
        </row>
        <row r="4945">
          <cell r="A4945">
            <v>32237</v>
          </cell>
          <cell r="B4945">
            <v>1988</v>
          </cell>
          <cell r="C4945" t="str">
            <v>Apr</v>
          </cell>
          <cell r="D4945">
            <v>4</v>
          </cell>
          <cell r="F4945">
            <v>60</v>
          </cell>
          <cell r="G4945">
            <v>0.11899999999999999</v>
          </cell>
          <cell r="H4945">
            <v>45</v>
          </cell>
          <cell r="I4945">
            <v>8.8999999999999996E-2</v>
          </cell>
          <cell r="J4945">
            <v>0</v>
          </cell>
          <cell r="L4945">
            <v>0</v>
          </cell>
          <cell r="M4945">
            <v>400</v>
          </cell>
          <cell r="N4945">
            <v>0.79300000000000004</v>
          </cell>
          <cell r="O4945">
            <v>0</v>
          </cell>
          <cell r="P4945">
            <v>0</v>
          </cell>
        </row>
        <row r="4946">
          <cell r="A4946">
            <v>32238</v>
          </cell>
          <cell r="B4946">
            <v>1988</v>
          </cell>
          <cell r="C4946" t="str">
            <v>Apr</v>
          </cell>
          <cell r="D4946">
            <v>5</v>
          </cell>
          <cell r="F4946">
            <v>120</v>
          </cell>
          <cell r="G4946">
            <v>0.23799999999999999</v>
          </cell>
          <cell r="H4946">
            <v>46</v>
          </cell>
          <cell r="I4946">
            <v>9.0999999999999998E-2</v>
          </cell>
          <cell r="J4946">
            <v>0</v>
          </cell>
          <cell r="L4946">
            <v>0</v>
          </cell>
          <cell r="M4946">
            <v>411</v>
          </cell>
          <cell r="N4946">
            <v>0.81499999999999995</v>
          </cell>
          <cell r="O4946">
            <v>0</v>
          </cell>
          <cell r="P4946">
            <v>0</v>
          </cell>
        </row>
        <row r="4947">
          <cell r="A4947">
            <v>32239</v>
          </cell>
          <cell r="B4947">
            <v>1988</v>
          </cell>
          <cell r="C4947" t="str">
            <v>Apr</v>
          </cell>
          <cell r="D4947">
            <v>6</v>
          </cell>
          <cell r="F4947">
            <v>225</v>
          </cell>
          <cell r="G4947">
            <v>0.44600000000000001</v>
          </cell>
          <cell r="H4947">
            <v>47</v>
          </cell>
          <cell r="I4947">
            <v>9.2999999999999999E-2</v>
          </cell>
          <cell r="J4947">
            <v>0</v>
          </cell>
          <cell r="L4947">
            <v>0</v>
          </cell>
          <cell r="M4947">
            <v>466</v>
          </cell>
          <cell r="N4947">
            <v>0.92400000000000004</v>
          </cell>
          <cell r="O4947">
            <v>0</v>
          </cell>
          <cell r="P4947">
            <v>0</v>
          </cell>
        </row>
        <row r="4948">
          <cell r="A4948">
            <v>32240</v>
          </cell>
          <cell r="B4948">
            <v>1988</v>
          </cell>
          <cell r="C4948" t="str">
            <v>Apr</v>
          </cell>
          <cell r="D4948">
            <v>7</v>
          </cell>
          <cell r="F4948">
            <v>210</v>
          </cell>
          <cell r="G4948">
            <v>0.41699999999999998</v>
          </cell>
          <cell r="H4948">
            <v>47</v>
          </cell>
          <cell r="I4948">
            <v>9.2999999999999999E-2</v>
          </cell>
          <cell r="J4948">
            <v>0</v>
          </cell>
          <cell r="L4948">
            <v>0</v>
          </cell>
          <cell r="M4948">
            <v>500</v>
          </cell>
          <cell r="N4948">
            <v>0.99199999999999999</v>
          </cell>
          <cell r="O4948">
            <v>1</v>
          </cell>
          <cell r="P4948">
            <v>2E-3</v>
          </cell>
        </row>
        <row r="4949">
          <cell r="A4949">
            <v>32241</v>
          </cell>
          <cell r="B4949">
            <v>1988</v>
          </cell>
          <cell r="C4949" t="str">
            <v>Apr</v>
          </cell>
          <cell r="D4949">
            <v>8</v>
          </cell>
          <cell r="F4949">
            <v>260</v>
          </cell>
          <cell r="G4949">
            <v>0.51600000000000001</v>
          </cell>
          <cell r="H4949">
            <v>30</v>
          </cell>
          <cell r="I4949">
            <v>0.06</v>
          </cell>
          <cell r="J4949">
            <v>0</v>
          </cell>
          <cell r="L4949">
            <v>0</v>
          </cell>
          <cell r="M4949">
            <v>412</v>
          </cell>
          <cell r="N4949">
            <v>0.81699999999999995</v>
          </cell>
          <cell r="O4949">
            <v>1</v>
          </cell>
          <cell r="P4949">
            <v>2E-3</v>
          </cell>
        </row>
        <row r="4950">
          <cell r="A4950">
            <v>32242</v>
          </cell>
          <cell r="B4950">
            <v>1988</v>
          </cell>
          <cell r="C4950" t="str">
            <v>Apr</v>
          </cell>
          <cell r="D4950">
            <v>9</v>
          </cell>
          <cell r="F4950">
            <v>345</v>
          </cell>
          <cell r="G4950">
            <v>0.68400000000000005</v>
          </cell>
          <cell r="H4950">
            <v>0</v>
          </cell>
          <cell r="I4950">
            <v>0</v>
          </cell>
          <cell r="J4950">
            <v>0</v>
          </cell>
          <cell r="L4950">
            <v>0</v>
          </cell>
          <cell r="M4950">
            <v>404</v>
          </cell>
          <cell r="N4950">
            <v>0.80100000000000005</v>
          </cell>
          <cell r="O4950">
            <v>1</v>
          </cell>
          <cell r="P4950">
            <v>2E-3</v>
          </cell>
        </row>
        <row r="4951">
          <cell r="A4951">
            <v>32243</v>
          </cell>
          <cell r="B4951">
            <v>1988</v>
          </cell>
          <cell r="C4951" t="str">
            <v>Apr</v>
          </cell>
          <cell r="D4951">
            <v>10</v>
          </cell>
          <cell r="F4951">
            <v>375</v>
          </cell>
          <cell r="G4951">
            <v>0.74399999999999999</v>
          </cell>
          <cell r="H4951">
            <v>29</v>
          </cell>
          <cell r="I4951">
            <v>5.8000000000000003E-2</v>
          </cell>
          <cell r="J4951">
            <v>0</v>
          </cell>
          <cell r="L4951">
            <v>0</v>
          </cell>
          <cell r="M4951">
            <v>429</v>
          </cell>
          <cell r="N4951">
            <v>0.85099999999999998</v>
          </cell>
          <cell r="O4951">
            <v>1</v>
          </cell>
          <cell r="P4951">
            <v>2E-3</v>
          </cell>
        </row>
        <row r="4952">
          <cell r="A4952">
            <v>32244</v>
          </cell>
          <cell r="B4952">
            <v>1988</v>
          </cell>
          <cell r="C4952" t="str">
            <v>Apr</v>
          </cell>
          <cell r="D4952">
            <v>11</v>
          </cell>
          <cell r="F4952">
            <v>485</v>
          </cell>
          <cell r="G4952">
            <v>0.96199999999999997</v>
          </cell>
          <cell r="H4952">
            <v>38</v>
          </cell>
          <cell r="I4952">
            <v>7.4999999999999997E-2</v>
          </cell>
          <cell r="J4952">
            <v>0</v>
          </cell>
          <cell r="L4952">
            <v>0</v>
          </cell>
          <cell r="M4952">
            <v>400</v>
          </cell>
          <cell r="N4952">
            <v>0.79300000000000004</v>
          </cell>
          <cell r="O4952">
            <v>1</v>
          </cell>
          <cell r="P4952">
            <v>2E-3</v>
          </cell>
        </row>
        <row r="4953">
          <cell r="A4953">
            <v>32245</v>
          </cell>
          <cell r="B4953">
            <v>1988</v>
          </cell>
          <cell r="C4953" t="str">
            <v>Apr</v>
          </cell>
          <cell r="D4953">
            <v>12</v>
          </cell>
          <cell r="F4953">
            <v>570</v>
          </cell>
          <cell r="G4953">
            <v>1.131</v>
          </cell>
          <cell r="H4953">
            <v>23</v>
          </cell>
          <cell r="I4953">
            <v>4.5999999999999999E-2</v>
          </cell>
          <cell r="J4953">
            <v>47</v>
          </cell>
          <cell r="L4953">
            <v>4.7E-2</v>
          </cell>
          <cell r="M4953">
            <v>374</v>
          </cell>
          <cell r="N4953">
            <v>0.74199999999999999</v>
          </cell>
          <cell r="O4953">
            <v>1</v>
          </cell>
          <cell r="P4953">
            <v>2E-3</v>
          </cell>
        </row>
        <row r="4954">
          <cell r="A4954">
            <v>32246</v>
          </cell>
          <cell r="B4954">
            <v>1988</v>
          </cell>
          <cell r="C4954" t="str">
            <v>Apr</v>
          </cell>
          <cell r="D4954">
            <v>13</v>
          </cell>
          <cell r="F4954">
            <v>680</v>
          </cell>
          <cell r="G4954">
            <v>1.349</v>
          </cell>
          <cell r="H4954">
            <v>16</v>
          </cell>
          <cell r="I4954">
            <v>3.2000000000000001E-2</v>
          </cell>
          <cell r="J4954">
            <v>117</v>
          </cell>
          <cell r="L4954">
            <v>0.11700000000000001</v>
          </cell>
          <cell r="M4954">
            <v>297</v>
          </cell>
          <cell r="N4954">
            <v>0.58899999999999997</v>
          </cell>
          <cell r="O4954">
            <v>1</v>
          </cell>
          <cell r="P4954">
            <v>2E-3</v>
          </cell>
        </row>
        <row r="4955">
          <cell r="A4955">
            <v>32247</v>
          </cell>
          <cell r="B4955">
            <v>1988</v>
          </cell>
          <cell r="C4955" t="str">
            <v>Apr</v>
          </cell>
          <cell r="D4955">
            <v>14</v>
          </cell>
          <cell r="F4955">
            <v>665</v>
          </cell>
          <cell r="G4955">
            <v>1.319</v>
          </cell>
          <cell r="H4955">
            <v>74</v>
          </cell>
          <cell r="I4955">
            <v>0.14699999999999999</v>
          </cell>
          <cell r="J4955">
            <v>140</v>
          </cell>
          <cell r="L4955">
            <v>0.14000000000000001</v>
          </cell>
          <cell r="M4955">
            <v>190</v>
          </cell>
          <cell r="N4955">
            <v>0.377</v>
          </cell>
          <cell r="O4955">
            <v>3</v>
          </cell>
          <cell r="P4955">
            <v>6.0000000000000001E-3</v>
          </cell>
        </row>
        <row r="4956">
          <cell r="A4956">
            <v>32248</v>
          </cell>
          <cell r="B4956">
            <v>1988</v>
          </cell>
          <cell r="C4956" t="str">
            <v>Apr</v>
          </cell>
          <cell r="D4956">
            <v>15</v>
          </cell>
          <cell r="F4956">
            <v>590</v>
          </cell>
          <cell r="G4956">
            <v>1.17</v>
          </cell>
          <cell r="H4956">
            <v>136</v>
          </cell>
          <cell r="I4956">
            <v>0.27</v>
          </cell>
          <cell r="J4956">
            <v>93</v>
          </cell>
          <cell r="L4956">
            <v>9.2999999999999999E-2</v>
          </cell>
          <cell r="M4956">
            <v>150</v>
          </cell>
          <cell r="N4956">
            <v>0.29799999999999999</v>
          </cell>
          <cell r="O4956">
            <v>1</v>
          </cell>
          <cell r="P4956">
            <v>2E-3</v>
          </cell>
        </row>
        <row r="4957">
          <cell r="A4957">
            <v>32249</v>
          </cell>
          <cell r="B4957">
            <v>1988</v>
          </cell>
          <cell r="C4957" t="str">
            <v>Apr</v>
          </cell>
          <cell r="D4957">
            <v>16</v>
          </cell>
          <cell r="F4957">
            <v>590</v>
          </cell>
          <cell r="G4957">
            <v>1.17</v>
          </cell>
          <cell r="H4957">
            <v>137</v>
          </cell>
          <cell r="I4957">
            <v>0.27200000000000002</v>
          </cell>
          <cell r="J4957">
            <v>23</v>
          </cell>
          <cell r="L4957">
            <v>2.3E-2</v>
          </cell>
          <cell r="M4957">
            <v>122</v>
          </cell>
          <cell r="N4957">
            <v>0.24199999999999999</v>
          </cell>
          <cell r="O4957">
            <v>1</v>
          </cell>
          <cell r="P4957">
            <v>2E-3</v>
          </cell>
        </row>
        <row r="4958">
          <cell r="A4958">
            <v>32250</v>
          </cell>
          <cell r="B4958">
            <v>1988</v>
          </cell>
          <cell r="C4958" t="str">
            <v>Apr</v>
          </cell>
          <cell r="D4958">
            <v>17</v>
          </cell>
          <cell r="F4958">
            <v>580</v>
          </cell>
          <cell r="G4958">
            <v>1.1499999999999999</v>
          </cell>
          <cell r="H4958">
            <v>179</v>
          </cell>
          <cell r="I4958">
            <v>0.35499999999999998</v>
          </cell>
          <cell r="J4958">
            <v>0</v>
          </cell>
          <cell r="L4958">
            <v>0</v>
          </cell>
          <cell r="M4958">
            <v>100</v>
          </cell>
          <cell r="N4958">
            <v>0.19800000000000001</v>
          </cell>
          <cell r="O4958">
            <v>0</v>
          </cell>
          <cell r="P4958">
            <v>0</v>
          </cell>
        </row>
        <row r="4959">
          <cell r="A4959">
            <v>32251</v>
          </cell>
          <cell r="B4959">
            <v>1988</v>
          </cell>
          <cell r="C4959" t="str">
            <v>Apr</v>
          </cell>
          <cell r="D4959">
            <v>18</v>
          </cell>
          <cell r="F4959">
            <v>595</v>
          </cell>
          <cell r="G4959">
            <v>1.18</v>
          </cell>
          <cell r="H4959">
            <v>192</v>
          </cell>
          <cell r="I4959">
            <v>0.38100000000000001</v>
          </cell>
          <cell r="J4959">
            <v>0</v>
          </cell>
          <cell r="L4959">
            <v>0</v>
          </cell>
          <cell r="M4959">
            <v>79</v>
          </cell>
          <cell r="N4959">
            <v>0.157</v>
          </cell>
          <cell r="O4959">
            <v>0</v>
          </cell>
          <cell r="P4959">
            <v>0</v>
          </cell>
        </row>
        <row r="4960">
          <cell r="A4960">
            <v>32252</v>
          </cell>
          <cell r="B4960">
            <v>1988</v>
          </cell>
          <cell r="C4960" t="str">
            <v>Apr</v>
          </cell>
          <cell r="D4960">
            <v>19</v>
          </cell>
          <cell r="F4960">
            <v>580</v>
          </cell>
          <cell r="G4960">
            <v>1.1499999999999999</v>
          </cell>
          <cell r="H4960">
            <v>192</v>
          </cell>
          <cell r="I4960">
            <v>0.38100000000000001</v>
          </cell>
          <cell r="J4960">
            <v>0</v>
          </cell>
          <cell r="L4960">
            <v>0</v>
          </cell>
          <cell r="M4960">
            <v>33</v>
          </cell>
          <cell r="N4960">
            <v>6.5000000000000002E-2</v>
          </cell>
          <cell r="O4960">
            <v>0</v>
          </cell>
          <cell r="P4960">
            <v>0</v>
          </cell>
        </row>
        <row r="4961">
          <cell r="A4961">
            <v>32253</v>
          </cell>
          <cell r="B4961">
            <v>1988</v>
          </cell>
          <cell r="C4961" t="str">
            <v>Apr</v>
          </cell>
          <cell r="D4961">
            <v>20</v>
          </cell>
          <cell r="F4961">
            <v>555</v>
          </cell>
          <cell r="G4961">
            <v>1.101</v>
          </cell>
          <cell r="H4961">
            <v>174</v>
          </cell>
          <cell r="I4961">
            <v>0.34499999999999997</v>
          </cell>
          <cell r="J4961">
            <v>0</v>
          </cell>
          <cell r="L4961">
            <v>0</v>
          </cell>
          <cell r="M4961">
            <v>0</v>
          </cell>
          <cell r="N4961">
            <v>0</v>
          </cell>
          <cell r="O4961">
            <v>0</v>
          </cell>
          <cell r="P4961">
            <v>0</v>
          </cell>
        </row>
        <row r="4962">
          <cell r="A4962">
            <v>32254</v>
          </cell>
          <cell r="B4962">
            <v>1988</v>
          </cell>
          <cell r="C4962" t="str">
            <v>Apr</v>
          </cell>
          <cell r="D4962">
            <v>21</v>
          </cell>
          <cell r="F4962">
            <v>530</v>
          </cell>
          <cell r="G4962">
            <v>1.0509999999999999</v>
          </cell>
          <cell r="H4962">
            <v>172</v>
          </cell>
          <cell r="I4962">
            <v>0.34100000000000003</v>
          </cell>
          <cell r="J4962">
            <v>0</v>
          </cell>
          <cell r="L4962">
            <v>0</v>
          </cell>
          <cell r="M4962">
            <v>0</v>
          </cell>
          <cell r="N4962">
            <v>0</v>
          </cell>
          <cell r="O4962">
            <v>6</v>
          </cell>
          <cell r="P4962">
            <v>1.2E-2</v>
          </cell>
        </row>
        <row r="4963">
          <cell r="A4963">
            <v>32255</v>
          </cell>
          <cell r="B4963">
            <v>1988</v>
          </cell>
          <cell r="C4963" t="str">
            <v>Apr</v>
          </cell>
          <cell r="D4963">
            <v>22</v>
          </cell>
          <cell r="F4963">
            <v>460</v>
          </cell>
          <cell r="G4963">
            <v>0.91200000000000003</v>
          </cell>
          <cell r="H4963">
            <v>172</v>
          </cell>
          <cell r="I4963">
            <v>0.34100000000000003</v>
          </cell>
          <cell r="J4963">
            <v>0</v>
          </cell>
          <cell r="L4963">
            <v>0</v>
          </cell>
          <cell r="M4963">
            <v>0</v>
          </cell>
          <cell r="N4963">
            <v>0</v>
          </cell>
          <cell r="O4963">
            <v>6</v>
          </cell>
          <cell r="P4963">
            <v>1.2E-2</v>
          </cell>
        </row>
        <row r="4964">
          <cell r="A4964">
            <v>32256</v>
          </cell>
          <cell r="B4964">
            <v>1988</v>
          </cell>
          <cell r="C4964" t="str">
            <v>Apr</v>
          </cell>
          <cell r="D4964">
            <v>23</v>
          </cell>
          <cell r="F4964">
            <v>425</v>
          </cell>
          <cell r="G4964">
            <v>0.84299999999999997</v>
          </cell>
          <cell r="H4964">
            <v>173</v>
          </cell>
          <cell r="I4964">
            <v>0.34300000000000003</v>
          </cell>
          <cell r="J4964">
            <v>0</v>
          </cell>
          <cell r="L4964">
            <v>0</v>
          </cell>
          <cell r="M4964">
            <v>0</v>
          </cell>
          <cell r="N4964">
            <v>0</v>
          </cell>
          <cell r="O4964">
            <v>6</v>
          </cell>
          <cell r="P4964">
            <v>1.2E-2</v>
          </cell>
        </row>
        <row r="4965">
          <cell r="A4965">
            <v>32257</v>
          </cell>
          <cell r="B4965">
            <v>1988</v>
          </cell>
          <cell r="C4965" t="str">
            <v>Apr</v>
          </cell>
          <cell r="D4965">
            <v>24</v>
          </cell>
          <cell r="F4965">
            <v>430</v>
          </cell>
          <cell r="G4965">
            <v>0.85299999999999998</v>
          </cell>
          <cell r="H4965">
            <v>172</v>
          </cell>
          <cell r="I4965">
            <v>0.34100000000000003</v>
          </cell>
          <cell r="J4965">
            <v>0</v>
          </cell>
          <cell r="L4965">
            <v>0</v>
          </cell>
          <cell r="M4965">
            <v>0</v>
          </cell>
          <cell r="N4965">
            <v>0</v>
          </cell>
          <cell r="O4965">
            <v>6</v>
          </cell>
          <cell r="P4965">
            <v>1.2E-2</v>
          </cell>
        </row>
        <row r="4966">
          <cell r="A4966">
            <v>32258</v>
          </cell>
          <cell r="B4966">
            <v>1988</v>
          </cell>
          <cell r="C4966" t="str">
            <v>Apr</v>
          </cell>
          <cell r="D4966">
            <v>25</v>
          </cell>
          <cell r="F4966">
            <v>440</v>
          </cell>
          <cell r="G4966">
            <v>0.873</v>
          </cell>
          <cell r="H4966">
            <v>151</v>
          </cell>
          <cell r="I4966">
            <v>0.3</v>
          </cell>
          <cell r="J4966">
            <v>0</v>
          </cell>
          <cell r="L4966">
            <v>0</v>
          </cell>
          <cell r="M4966">
            <v>0</v>
          </cell>
          <cell r="N4966">
            <v>0</v>
          </cell>
          <cell r="O4966">
            <v>6</v>
          </cell>
          <cell r="P4966">
            <v>1.2E-2</v>
          </cell>
        </row>
        <row r="4967">
          <cell r="A4967">
            <v>32259</v>
          </cell>
          <cell r="B4967">
            <v>1988</v>
          </cell>
          <cell r="C4967" t="str">
            <v>Apr</v>
          </cell>
          <cell r="D4967">
            <v>26</v>
          </cell>
          <cell r="F4967">
            <v>450</v>
          </cell>
          <cell r="G4967">
            <v>0.89300000000000002</v>
          </cell>
          <cell r="H4967">
            <v>128</v>
          </cell>
          <cell r="I4967">
            <v>0.254</v>
          </cell>
          <cell r="J4967">
            <v>0</v>
          </cell>
          <cell r="L4967">
            <v>0</v>
          </cell>
          <cell r="M4967">
            <v>0</v>
          </cell>
          <cell r="N4967">
            <v>0</v>
          </cell>
          <cell r="O4967">
            <v>3</v>
          </cell>
          <cell r="P4967">
            <v>6.0000000000000001E-3</v>
          </cell>
        </row>
        <row r="4968">
          <cell r="A4968">
            <v>32260</v>
          </cell>
          <cell r="B4968">
            <v>1988</v>
          </cell>
          <cell r="C4968" t="str">
            <v>Apr</v>
          </cell>
          <cell r="D4968">
            <v>27</v>
          </cell>
          <cell r="F4968">
            <v>480</v>
          </cell>
          <cell r="G4968">
            <v>0.95199999999999996</v>
          </cell>
          <cell r="H4968">
            <v>125</v>
          </cell>
          <cell r="I4968">
            <v>0.248</v>
          </cell>
          <cell r="J4968">
            <v>0</v>
          </cell>
          <cell r="L4968">
            <v>0</v>
          </cell>
          <cell r="M4968">
            <v>0</v>
          </cell>
          <cell r="N4968">
            <v>0</v>
          </cell>
          <cell r="O4968">
            <v>2</v>
          </cell>
          <cell r="P4968">
            <v>4.0000000000000001E-3</v>
          </cell>
        </row>
        <row r="4969">
          <cell r="A4969">
            <v>32261</v>
          </cell>
          <cell r="B4969">
            <v>1988</v>
          </cell>
          <cell r="C4969" t="str">
            <v>Apr</v>
          </cell>
          <cell r="D4969">
            <v>28</v>
          </cell>
          <cell r="F4969">
            <v>495</v>
          </cell>
          <cell r="G4969">
            <v>0.98199999999999998</v>
          </cell>
          <cell r="H4969">
            <v>105</v>
          </cell>
          <cell r="I4969">
            <v>0.20799999999999999</v>
          </cell>
          <cell r="J4969">
            <v>0</v>
          </cell>
          <cell r="L4969">
            <v>0</v>
          </cell>
          <cell r="M4969">
            <v>0</v>
          </cell>
          <cell r="N4969">
            <v>0</v>
          </cell>
          <cell r="O4969">
            <v>2</v>
          </cell>
          <cell r="P4969">
            <v>4.0000000000000001E-3</v>
          </cell>
        </row>
        <row r="4970">
          <cell r="A4970">
            <v>32262</v>
          </cell>
          <cell r="B4970">
            <v>1988</v>
          </cell>
          <cell r="C4970" t="str">
            <v>Apr</v>
          </cell>
          <cell r="D4970">
            <v>29</v>
          </cell>
          <cell r="F4970">
            <v>495</v>
          </cell>
          <cell r="G4970">
            <v>0.98199999999999998</v>
          </cell>
          <cell r="H4970">
            <v>94</v>
          </cell>
          <cell r="I4970">
            <v>0.186</v>
          </cell>
          <cell r="J4970">
            <v>0</v>
          </cell>
          <cell r="L4970">
            <v>0</v>
          </cell>
          <cell r="M4970">
            <v>0</v>
          </cell>
          <cell r="N4970">
            <v>0</v>
          </cell>
          <cell r="O4970">
            <v>2</v>
          </cell>
          <cell r="P4970">
            <v>4.0000000000000001E-3</v>
          </cell>
        </row>
        <row r="4971">
          <cell r="A4971">
            <v>32263</v>
          </cell>
          <cell r="B4971">
            <v>1988</v>
          </cell>
          <cell r="C4971" t="str">
            <v>Apr</v>
          </cell>
          <cell r="D4971">
            <v>30</v>
          </cell>
          <cell r="F4971">
            <v>495</v>
          </cell>
          <cell r="G4971">
            <v>0.98199999999999998</v>
          </cell>
          <cell r="H4971">
            <v>95</v>
          </cell>
          <cell r="I4971">
            <v>0.188</v>
          </cell>
          <cell r="J4971">
            <v>0</v>
          </cell>
          <cell r="L4971">
            <v>0</v>
          </cell>
          <cell r="M4971">
            <v>0</v>
          </cell>
          <cell r="N4971">
            <v>0</v>
          </cell>
          <cell r="O4971">
            <v>2</v>
          </cell>
          <cell r="P4971">
            <v>4.0000000000000001E-3</v>
          </cell>
        </row>
        <row r="4972">
          <cell r="A4972">
            <v>32264</v>
          </cell>
          <cell r="B4972">
            <v>1988</v>
          </cell>
          <cell r="C4972" t="str">
            <v>May</v>
          </cell>
          <cell r="D4972">
            <v>1</v>
          </cell>
          <cell r="F4972">
            <v>480</v>
          </cell>
          <cell r="G4972">
            <v>0.95199999999999996</v>
          </cell>
          <cell r="H4972">
            <v>84</v>
          </cell>
          <cell r="I4972">
            <v>0.16700000000000001</v>
          </cell>
          <cell r="J4972">
            <v>0</v>
          </cell>
          <cell r="L4972">
            <v>0</v>
          </cell>
          <cell r="M4972">
            <v>0</v>
          </cell>
          <cell r="N4972">
            <v>0</v>
          </cell>
          <cell r="O4972">
            <v>3</v>
          </cell>
          <cell r="P4972">
            <v>6.0000000000000001E-3</v>
          </cell>
        </row>
        <row r="4973">
          <cell r="A4973">
            <v>32265</v>
          </cell>
          <cell r="B4973">
            <v>1988</v>
          </cell>
          <cell r="C4973" t="str">
            <v>May</v>
          </cell>
          <cell r="D4973">
            <v>2</v>
          </cell>
          <cell r="F4973">
            <v>540</v>
          </cell>
          <cell r="G4973">
            <v>1.071</v>
          </cell>
          <cell r="H4973">
            <v>81</v>
          </cell>
          <cell r="I4973">
            <v>0.161</v>
          </cell>
          <cell r="J4973">
            <v>0</v>
          </cell>
          <cell r="L4973">
            <v>0</v>
          </cell>
          <cell r="M4973">
            <v>0</v>
          </cell>
          <cell r="N4973">
            <v>0</v>
          </cell>
          <cell r="O4973">
            <v>3</v>
          </cell>
          <cell r="P4973">
            <v>6.0000000000000001E-3</v>
          </cell>
        </row>
        <row r="4974">
          <cell r="A4974">
            <v>32266</v>
          </cell>
          <cell r="B4974">
            <v>1988</v>
          </cell>
          <cell r="C4974" t="str">
            <v>May</v>
          </cell>
          <cell r="D4974">
            <v>3</v>
          </cell>
          <cell r="F4974">
            <v>515</v>
          </cell>
          <cell r="G4974">
            <v>1.0209999999999999</v>
          </cell>
          <cell r="H4974">
            <v>81</v>
          </cell>
          <cell r="I4974">
            <v>0.161</v>
          </cell>
          <cell r="J4974">
            <v>0</v>
          </cell>
          <cell r="L4974">
            <v>0</v>
          </cell>
          <cell r="M4974">
            <v>0</v>
          </cell>
          <cell r="N4974">
            <v>0</v>
          </cell>
          <cell r="O4974">
            <v>4</v>
          </cell>
          <cell r="P4974">
            <v>8.0000000000000002E-3</v>
          </cell>
        </row>
        <row r="4975">
          <cell r="A4975">
            <v>32267</v>
          </cell>
          <cell r="B4975">
            <v>1988</v>
          </cell>
          <cell r="C4975" t="str">
            <v>May</v>
          </cell>
          <cell r="D4975">
            <v>4</v>
          </cell>
          <cell r="F4975">
            <v>520</v>
          </cell>
          <cell r="G4975">
            <v>1.0309999999999999</v>
          </cell>
          <cell r="H4975">
            <v>81</v>
          </cell>
          <cell r="I4975">
            <v>0.161</v>
          </cell>
          <cell r="J4975">
            <v>47</v>
          </cell>
          <cell r="L4975">
            <v>4.7E-2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</row>
        <row r="4976">
          <cell r="A4976">
            <v>32268</v>
          </cell>
          <cell r="B4976">
            <v>1988</v>
          </cell>
          <cell r="C4976" t="str">
            <v>May</v>
          </cell>
          <cell r="D4976">
            <v>5</v>
          </cell>
          <cell r="F4976">
            <v>535</v>
          </cell>
          <cell r="G4976">
            <v>1.0609999999999999</v>
          </cell>
          <cell r="H4976">
            <v>81</v>
          </cell>
          <cell r="I4976">
            <v>0.161</v>
          </cell>
          <cell r="J4976">
            <v>23</v>
          </cell>
          <cell r="L4976">
            <v>2.3E-2</v>
          </cell>
          <cell r="M4976">
            <v>0</v>
          </cell>
          <cell r="N4976">
            <v>0</v>
          </cell>
          <cell r="O4976">
            <v>4</v>
          </cell>
          <cell r="P4976">
            <v>8.0000000000000002E-3</v>
          </cell>
        </row>
        <row r="4977">
          <cell r="A4977">
            <v>32269</v>
          </cell>
          <cell r="B4977">
            <v>1988</v>
          </cell>
          <cell r="C4977" t="str">
            <v>May</v>
          </cell>
          <cell r="D4977">
            <v>6</v>
          </cell>
          <cell r="F4977">
            <v>520</v>
          </cell>
          <cell r="G4977">
            <v>1.0309999999999999</v>
          </cell>
          <cell r="H4977">
            <v>102</v>
          </cell>
          <cell r="I4977">
            <v>0.20200000000000001</v>
          </cell>
          <cell r="J4977">
            <v>70</v>
          </cell>
          <cell r="L4977">
            <v>7.0000000000000007E-2</v>
          </cell>
          <cell r="M4977">
            <v>0</v>
          </cell>
          <cell r="N4977">
            <v>0</v>
          </cell>
          <cell r="O4977">
            <v>2</v>
          </cell>
          <cell r="P4977">
            <v>4.0000000000000001E-3</v>
          </cell>
        </row>
        <row r="4978">
          <cell r="A4978">
            <v>32270</v>
          </cell>
          <cell r="B4978">
            <v>1988</v>
          </cell>
          <cell r="C4978" t="str">
            <v>May</v>
          </cell>
          <cell r="D4978">
            <v>7</v>
          </cell>
          <cell r="F4978">
            <v>495</v>
          </cell>
          <cell r="G4978">
            <v>0.98199999999999998</v>
          </cell>
          <cell r="H4978">
            <v>112</v>
          </cell>
          <cell r="I4978">
            <v>0.222</v>
          </cell>
          <cell r="J4978">
            <v>70</v>
          </cell>
          <cell r="L4978">
            <v>7.0000000000000007E-2</v>
          </cell>
          <cell r="M4978">
            <v>0</v>
          </cell>
          <cell r="N4978">
            <v>0</v>
          </cell>
          <cell r="O4978">
            <v>3</v>
          </cell>
          <cell r="P4978">
            <v>6.0000000000000001E-3</v>
          </cell>
        </row>
        <row r="4979">
          <cell r="A4979">
            <v>32271</v>
          </cell>
          <cell r="B4979">
            <v>1988</v>
          </cell>
          <cell r="C4979" t="str">
            <v>May</v>
          </cell>
          <cell r="D4979">
            <v>8</v>
          </cell>
          <cell r="F4979">
            <v>490</v>
          </cell>
          <cell r="G4979">
            <v>0.97199999999999998</v>
          </cell>
          <cell r="H4979">
            <v>135</v>
          </cell>
          <cell r="I4979">
            <v>0.26800000000000002</v>
          </cell>
          <cell r="J4979">
            <v>70</v>
          </cell>
          <cell r="L4979">
            <v>7.0000000000000007E-2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</row>
        <row r="4980">
          <cell r="A4980">
            <v>32272</v>
          </cell>
          <cell r="B4980">
            <v>1988</v>
          </cell>
          <cell r="C4980" t="str">
            <v>May</v>
          </cell>
          <cell r="D4980">
            <v>9</v>
          </cell>
          <cell r="F4980">
            <v>490</v>
          </cell>
          <cell r="G4980">
            <v>0.97199999999999998</v>
          </cell>
          <cell r="H4980">
            <v>177</v>
          </cell>
          <cell r="I4980">
            <v>0.35099999999999998</v>
          </cell>
          <cell r="J4980">
            <v>70</v>
          </cell>
          <cell r="L4980">
            <v>7.0000000000000007E-2</v>
          </cell>
          <cell r="M4980">
            <v>0</v>
          </cell>
          <cell r="N4980">
            <v>0</v>
          </cell>
          <cell r="O4980">
            <v>3</v>
          </cell>
          <cell r="P4980">
            <v>6.0000000000000001E-3</v>
          </cell>
        </row>
        <row r="4981">
          <cell r="A4981">
            <v>32273</v>
          </cell>
          <cell r="B4981">
            <v>1988</v>
          </cell>
          <cell r="C4981" t="str">
            <v>May</v>
          </cell>
          <cell r="D4981">
            <v>10</v>
          </cell>
          <cell r="F4981">
            <v>535</v>
          </cell>
          <cell r="G4981">
            <v>1.0609999999999999</v>
          </cell>
          <cell r="H4981">
            <v>168</v>
          </cell>
          <cell r="I4981">
            <v>0.33300000000000002</v>
          </cell>
          <cell r="J4981">
            <v>70</v>
          </cell>
          <cell r="L4981">
            <v>7.0000000000000007E-2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</row>
        <row r="4982">
          <cell r="A4982">
            <v>32274</v>
          </cell>
          <cell r="B4982">
            <v>1988</v>
          </cell>
          <cell r="C4982" t="str">
            <v>May</v>
          </cell>
          <cell r="D4982">
            <v>11</v>
          </cell>
          <cell r="F4982">
            <v>570</v>
          </cell>
          <cell r="G4982">
            <v>1.131</v>
          </cell>
          <cell r="H4982">
            <v>126</v>
          </cell>
          <cell r="I4982">
            <v>0.25</v>
          </cell>
          <cell r="J4982">
            <v>70</v>
          </cell>
          <cell r="L4982">
            <v>7.0000000000000007E-2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</row>
        <row r="4983">
          <cell r="A4983">
            <v>32275</v>
          </cell>
          <cell r="B4983">
            <v>1988</v>
          </cell>
          <cell r="C4983" t="str">
            <v>May</v>
          </cell>
          <cell r="D4983">
            <v>12</v>
          </cell>
          <cell r="F4983">
            <v>625</v>
          </cell>
          <cell r="G4983">
            <v>1.24</v>
          </cell>
          <cell r="H4983">
            <v>98</v>
          </cell>
          <cell r="I4983">
            <v>0.19400000000000001</v>
          </cell>
          <cell r="J4983">
            <v>117</v>
          </cell>
          <cell r="L4983">
            <v>0.11700000000000001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</row>
        <row r="4984">
          <cell r="A4984">
            <v>32276</v>
          </cell>
          <cell r="B4984">
            <v>1988</v>
          </cell>
          <cell r="C4984" t="str">
            <v>May</v>
          </cell>
          <cell r="D4984">
            <v>13</v>
          </cell>
          <cell r="F4984">
            <v>700</v>
          </cell>
          <cell r="G4984">
            <v>1.3879999999999999</v>
          </cell>
          <cell r="H4984">
            <v>72</v>
          </cell>
          <cell r="I4984">
            <v>0.14299999999999999</v>
          </cell>
          <cell r="J4984">
            <v>140</v>
          </cell>
          <cell r="L4984">
            <v>0.14000000000000001</v>
          </cell>
          <cell r="M4984">
            <v>0</v>
          </cell>
          <cell r="N4984">
            <v>0</v>
          </cell>
          <cell r="O4984">
            <v>2</v>
          </cell>
          <cell r="P4984">
            <v>4.0000000000000001E-3</v>
          </cell>
        </row>
        <row r="4985">
          <cell r="A4985">
            <v>32277</v>
          </cell>
          <cell r="B4985">
            <v>1988</v>
          </cell>
          <cell r="C4985" t="str">
            <v>May</v>
          </cell>
          <cell r="D4985">
            <v>14</v>
          </cell>
          <cell r="F4985">
            <v>685</v>
          </cell>
          <cell r="G4985">
            <v>1.359</v>
          </cell>
          <cell r="H4985">
            <v>66</v>
          </cell>
          <cell r="I4985">
            <v>0.13100000000000001</v>
          </cell>
          <cell r="J4985">
            <v>70</v>
          </cell>
          <cell r="L4985">
            <v>7.0000000000000007E-2</v>
          </cell>
          <cell r="M4985">
            <v>52</v>
          </cell>
          <cell r="N4985">
            <v>0.10299999999999999</v>
          </cell>
          <cell r="O4985">
            <v>3</v>
          </cell>
          <cell r="P4985">
            <v>6.0000000000000001E-3</v>
          </cell>
        </row>
        <row r="4986">
          <cell r="A4986">
            <v>32278</v>
          </cell>
          <cell r="B4986">
            <v>1988</v>
          </cell>
          <cell r="C4986" t="str">
            <v>May</v>
          </cell>
          <cell r="D4986">
            <v>15</v>
          </cell>
          <cell r="F4986">
            <v>675</v>
          </cell>
          <cell r="G4986">
            <v>1.339</v>
          </cell>
          <cell r="H4986">
            <v>90</v>
          </cell>
          <cell r="I4986">
            <v>0.17899999999999999</v>
          </cell>
          <cell r="J4986">
            <v>70</v>
          </cell>
          <cell r="L4986">
            <v>7.0000000000000007E-2</v>
          </cell>
          <cell r="M4986">
            <v>50</v>
          </cell>
          <cell r="N4986">
            <v>9.9000000000000005E-2</v>
          </cell>
          <cell r="O4986">
            <v>3</v>
          </cell>
          <cell r="P4986">
            <v>6.0000000000000001E-3</v>
          </cell>
        </row>
        <row r="4987">
          <cell r="A4987">
            <v>32279</v>
          </cell>
          <cell r="B4987">
            <v>1988</v>
          </cell>
          <cell r="C4987" t="str">
            <v>May</v>
          </cell>
          <cell r="D4987">
            <v>16</v>
          </cell>
          <cell r="F4987">
            <v>705</v>
          </cell>
          <cell r="G4987">
            <v>1.3979999999999999</v>
          </cell>
          <cell r="H4987">
            <v>100</v>
          </cell>
          <cell r="I4987">
            <v>0.19800000000000001</v>
          </cell>
          <cell r="J4987">
            <v>70</v>
          </cell>
          <cell r="L4987">
            <v>7.0000000000000007E-2</v>
          </cell>
          <cell r="M4987">
            <v>34</v>
          </cell>
          <cell r="N4987">
            <v>6.7000000000000004E-2</v>
          </cell>
          <cell r="O4987">
            <v>0</v>
          </cell>
          <cell r="P4987">
            <v>0</v>
          </cell>
        </row>
        <row r="4988">
          <cell r="A4988">
            <v>32280</v>
          </cell>
          <cell r="B4988">
            <v>1988</v>
          </cell>
          <cell r="C4988" t="str">
            <v>May</v>
          </cell>
          <cell r="D4988">
            <v>17</v>
          </cell>
          <cell r="F4988">
            <v>680</v>
          </cell>
          <cell r="G4988">
            <v>1.349</v>
          </cell>
          <cell r="H4988">
            <v>109</v>
          </cell>
          <cell r="I4988">
            <v>0.216</v>
          </cell>
          <cell r="J4988">
            <v>70</v>
          </cell>
          <cell r="L4988">
            <v>7.0000000000000007E-2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</row>
        <row r="4989">
          <cell r="A4989">
            <v>32281</v>
          </cell>
          <cell r="B4989">
            <v>1988</v>
          </cell>
          <cell r="C4989" t="str">
            <v>May</v>
          </cell>
          <cell r="D4989">
            <v>18</v>
          </cell>
          <cell r="F4989">
            <v>645</v>
          </cell>
          <cell r="G4989">
            <v>1.2789999999999999</v>
          </cell>
          <cell r="H4989">
            <v>112</v>
          </cell>
          <cell r="I4989">
            <v>0.222</v>
          </cell>
          <cell r="J4989">
            <v>70</v>
          </cell>
          <cell r="L4989">
            <v>7.0000000000000007E-2</v>
          </cell>
          <cell r="M4989">
            <v>49</v>
          </cell>
          <cell r="N4989">
            <v>9.7000000000000003E-2</v>
          </cell>
          <cell r="O4989">
            <v>0</v>
          </cell>
          <cell r="P4989">
            <v>0</v>
          </cell>
        </row>
        <row r="4990">
          <cell r="A4990">
            <v>32282</v>
          </cell>
          <cell r="B4990">
            <v>1988</v>
          </cell>
          <cell r="C4990" t="str">
            <v>May</v>
          </cell>
          <cell r="D4990">
            <v>19</v>
          </cell>
          <cell r="F4990">
            <v>670</v>
          </cell>
          <cell r="G4990">
            <v>1.329</v>
          </cell>
          <cell r="H4990">
            <v>115</v>
          </cell>
          <cell r="I4990">
            <v>0.22800000000000001</v>
          </cell>
          <cell r="J4990">
            <v>70</v>
          </cell>
          <cell r="L4990">
            <v>7.0000000000000007E-2</v>
          </cell>
          <cell r="M4990">
            <v>50</v>
          </cell>
          <cell r="N4990">
            <v>9.9000000000000005E-2</v>
          </cell>
          <cell r="O4990">
            <v>0</v>
          </cell>
          <cell r="P4990">
            <v>0</v>
          </cell>
        </row>
        <row r="4991">
          <cell r="A4991">
            <v>32283</v>
          </cell>
          <cell r="B4991">
            <v>1988</v>
          </cell>
          <cell r="C4991" t="str">
            <v>May</v>
          </cell>
          <cell r="D4991">
            <v>20</v>
          </cell>
          <cell r="F4991">
            <v>745</v>
          </cell>
          <cell r="G4991">
            <v>1.478</v>
          </cell>
          <cell r="H4991">
            <v>101</v>
          </cell>
          <cell r="I4991">
            <v>0.2</v>
          </cell>
          <cell r="J4991">
            <v>70</v>
          </cell>
          <cell r="L4991">
            <v>7.0000000000000007E-2</v>
          </cell>
          <cell r="M4991">
            <v>100</v>
          </cell>
          <cell r="N4991">
            <v>0.19800000000000001</v>
          </cell>
          <cell r="O4991">
            <v>1</v>
          </cell>
          <cell r="P4991">
            <v>2E-3</v>
          </cell>
        </row>
        <row r="4992">
          <cell r="A4992">
            <v>32284</v>
          </cell>
          <cell r="B4992">
            <v>1988</v>
          </cell>
          <cell r="C4992" t="str">
            <v>May</v>
          </cell>
          <cell r="D4992">
            <v>21</v>
          </cell>
          <cell r="F4992">
            <v>780</v>
          </cell>
          <cell r="G4992">
            <v>1.5469999999999999</v>
          </cell>
          <cell r="H4992">
            <v>74</v>
          </cell>
          <cell r="I4992">
            <v>0.14699999999999999</v>
          </cell>
          <cell r="J4992">
            <v>95</v>
          </cell>
          <cell r="L4992">
            <v>9.5000000000000001E-2</v>
          </cell>
          <cell r="M4992">
            <v>213</v>
          </cell>
          <cell r="N4992">
            <v>0.42199999999999999</v>
          </cell>
          <cell r="O4992">
            <v>3</v>
          </cell>
          <cell r="P4992">
            <v>6.0000000000000001E-3</v>
          </cell>
        </row>
        <row r="4993">
          <cell r="A4993">
            <v>32285</v>
          </cell>
          <cell r="B4993">
            <v>1988</v>
          </cell>
          <cell r="C4993" t="str">
            <v>May</v>
          </cell>
          <cell r="D4993">
            <v>22</v>
          </cell>
          <cell r="F4993">
            <v>805</v>
          </cell>
          <cell r="G4993">
            <v>1.597</v>
          </cell>
          <cell r="H4993">
            <v>63</v>
          </cell>
          <cell r="I4993">
            <v>0.125</v>
          </cell>
          <cell r="J4993">
            <v>105</v>
          </cell>
          <cell r="L4993">
            <v>0.105</v>
          </cell>
          <cell r="M4993">
            <v>226</v>
          </cell>
          <cell r="N4993">
            <v>0.44800000000000001</v>
          </cell>
          <cell r="O4993">
            <v>3</v>
          </cell>
          <cell r="P4993">
            <v>6.0000000000000001E-3</v>
          </cell>
        </row>
        <row r="4994">
          <cell r="A4994">
            <v>32286</v>
          </cell>
          <cell r="B4994">
            <v>1988</v>
          </cell>
          <cell r="C4994" t="str">
            <v>May</v>
          </cell>
          <cell r="D4994">
            <v>23</v>
          </cell>
          <cell r="F4994">
            <v>820</v>
          </cell>
          <cell r="G4994">
            <v>1.6259999999999999</v>
          </cell>
          <cell r="H4994">
            <v>53</v>
          </cell>
          <cell r="I4994">
            <v>0.105</v>
          </cell>
          <cell r="J4994">
            <v>210</v>
          </cell>
          <cell r="L4994">
            <v>0.21</v>
          </cell>
          <cell r="M4994">
            <v>200</v>
          </cell>
          <cell r="N4994">
            <v>0.39700000000000002</v>
          </cell>
          <cell r="O4994">
            <v>3</v>
          </cell>
          <cell r="P4994">
            <v>6.0000000000000001E-3</v>
          </cell>
        </row>
        <row r="4995">
          <cell r="A4995">
            <v>32287</v>
          </cell>
          <cell r="B4995">
            <v>1988</v>
          </cell>
          <cell r="C4995" t="str">
            <v>May</v>
          </cell>
          <cell r="D4995">
            <v>24</v>
          </cell>
          <cell r="F4995">
            <v>820</v>
          </cell>
          <cell r="G4995">
            <v>1.6259999999999999</v>
          </cell>
          <cell r="H4995">
            <v>48</v>
          </cell>
          <cell r="I4995">
            <v>9.5000000000000001E-2</v>
          </cell>
          <cell r="J4995">
            <v>210</v>
          </cell>
          <cell r="L4995">
            <v>0.21</v>
          </cell>
          <cell r="M4995">
            <v>200</v>
          </cell>
          <cell r="N4995">
            <v>0.39700000000000002</v>
          </cell>
          <cell r="O4995">
            <v>0</v>
          </cell>
          <cell r="P4995">
            <v>0</v>
          </cell>
        </row>
        <row r="4996">
          <cell r="A4996">
            <v>32288</v>
          </cell>
          <cell r="B4996">
            <v>1988</v>
          </cell>
          <cell r="C4996" t="str">
            <v>May</v>
          </cell>
          <cell r="D4996">
            <v>25</v>
          </cell>
          <cell r="F4996">
            <v>840</v>
          </cell>
          <cell r="G4996">
            <v>1.6659999999999999</v>
          </cell>
          <cell r="H4996">
            <v>48</v>
          </cell>
          <cell r="I4996">
            <v>9.5000000000000001E-2</v>
          </cell>
          <cell r="J4996">
            <v>210</v>
          </cell>
          <cell r="L4996">
            <v>0.21</v>
          </cell>
          <cell r="M4996">
            <v>248</v>
          </cell>
          <cell r="N4996">
            <v>0.49199999999999999</v>
          </cell>
          <cell r="O4996">
            <v>3</v>
          </cell>
          <cell r="P4996">
            <v>6.0000000000000001E-3</v>
          </cell>
        </row>
        <row r="4997">
          <cell r="A4997">
            <v>32289</v>
          </cell>
          <cell r="B4997">
            <v>1988</v>
          </cell>
          <cell r="C4997" t="str">
            <v>May</v>
          </cell>
          <cell r="D4997">
            <v>26</v>
          </cell>
          <cell r="F4997">
            <v>805</v>
          </cell>
          <cell r="G4997">
            <v>1.597</v>
          </cell>
          <cell r="H4997">
            <v>49</v>
          </cell>
          <cell r="I4997">
            <v>9.7000000000000003E-2</v>
          </cell>
          <cell r="J4997">
            <v>210</v>
          </cell>
          <cell r="L4997">
            <v>0.21</v>
          </cell>
          <cell r="M4997">
            <v>288</v>
          </cell>
          <cell r="N4997">
            <v>0.57099999999999995</v>
          </cell>
          <cell r="O4997">
            <v>1</v>
          </cell>
          <cell r="P4997">
            <v>2E-3</v>
          </cell>
        </row>
        <row r="4998">
          <cell r="A4998">
            <v>32290</v>
          </cell>
          <cell r="B4998">
            <v>1988</v>
          </cell>
          <cell r="C4998" t="str">
            <v>May</v>
          </cell>
          <cell r="D4998">
            <v>27</v>
          </cell>
          <cell r="F4998">
            <v>825</v>
          </cell>
          <cell r="G4998">
            <v>1.6359999999999999</v>
          </cell>
          <cell r="H4998">
            <v>49</v>
          </cell>
          <cell r="I4998">
            <v>9.7000000000000003E-2</v>
          </cell>
          <cell r="J4998">
            <v>210</v>
          </cell>
          <cell r="L4998">
            <v>0.21</v>
          </cell>
          <cell r="M4998">
            <v>231</v>
          </cell>
          <cell r="N4998">
            <v>0.45800000000000002</v>
          </cell>
          <cell r="O4998">
            <v>3</v>
          </cell>
          <cell r="P4998">
            <v>6.0000000000000001E-3</v>
          </cell>
        </row>
        <row r="4999">
          <cell r="A4999">
            <v>32291</v>
          </cell>
          <cell r="B4999">
            <v>1988</v>
          </cell>
          <cell r="C4999" t="str">
            <v>May</v>
          </cell>
          <cell r="D4999">
            <v>28</v>
          </cell>
          <cell r="F4999">
            <v>745</v>
          </cell>
          <cell r="G4999">
            <v>1.478</v>
          </cell>
          <cell r="H4999">
            <v>59</v>
          </cell>
          <cell r="I4999">
            <v>0.11700000000000001</v>
          </cell>
          <cell r="J4999">
            <v>210</v>
          </cell>
          <cell r="L4999">
            <v>0.21</v>
          </cell>
          <cell r="M4999">
            <v>138</v>
          </cell>
          <cell r="N4999">
            <v>0.27400000000000002</v>
          </cell>
          <cell r="O4999">
            <v>2</v>
          </cell>
          <cell r="P4999">
            <v>4.0000000000000001E-3</v>
          </cell>
        </row>
        <row r="5000">
          <cell r="A5000">
            <v>32292</v>
          </cell>
          <cell r="B5000">
            <v>1988</v>
          </cell>
          <cell r="C5000" t="str">
            <v>May</v>
          </cell>
          <cell r="D5000">
            <v>29</v>
          </cell>
          <cell r="F5000">
            <v>635</v>
          </cell>
          <cell r="G5000">
            <v>1.26</v>
          </cell>
          <cell r="H5000">
            <v>176</v>
          </cell>
          <cell r="I5000">
            <v>0.34899999999999998</v>
          </cell>
          <cell r="J5000">
            <v>163</v>
          </cell>
          <cell r="L5000">
            <v>0.16300000000000001</v>
          </cell>
          <cell r="M5000">
            <v>65</v>
          </cell>
          <cell r="N5000">
            <v>0.129</v>
          </cell>
          <cell r="O5000">
            <v>4</v>
          </cell>
          <cell r="P5000">
            <v>8.0000000000000002E-3</v>
          </cell>
        </row>
        <row r="5001">
          <cell r="A5001">
            <v>32293</v>
          </cell>
          <cell r="B5001">
            <v>1988</v>
          </cell>
          <cell r="C5001" t="str">
            <v>May</v>
          </cell>
          <cell r="D5001">
            <v>30</v>
          </cell>
          <cell r="F5001">
            <v>650</v>
          </cell>
          <cell r="G5001">
            <v>1.2889999999999999</v>
          </cell>
          <cell r="H5001">
            <v>327</v>
          </cell>
          <cell r="I5001">
            <v>0.64900000000000002</v>
          </cell>
          <cell r="J5001">
            <v>140</v>
          </cell>
          <cell r="L5001">
            <v>0.14000000000000001</v>
          </cell>
          <cell r="M5001">
            <v>50</v>
          </cell>
          <cell r="N5001">
            <v>9.9000000000000005E-2</v>
          </cell>
          <cell r="O5001">
            <v>4</v>
          </cell>
          <cell r="P5001">
            <v>8.0000000000000002E-3</v>
          </cell>
        </row>
        <row r="5002">
          <cell r="A5002">
            <v>32294</v>
          </cell>
          <cell r="B5002">
            <v>1988</v>
          </cell>
          <cell r="C5002" t="str">
            <v>May</v>
          </cell>
          <cell r="D5002">
            <v>31</v>
          </cell>
          <cell r="F5002">
            <v>670</v>
          </cell>
          <cell r="G5002">
            <v>1.329</v>
          </cell>
          <cell r="H5002">
            <v>280</v>
          </cell>
          <cell r="I5002">
            <v>0.55500000000000005</v>
          </cell>
          <cell r="J5002">
            <v>140</v>
          </cell>
          <cell r="L5002">
            <v>0.14000000000000001</v>
          </cell>
          <cell r="M5002">
            <v>71</v>
          </cell>
          <cell r="N5002">
            <v>0.14099999999999999</v>
          </cell>
          <cell r="O5002">
            <v>0</v>
          </cell>
          <cell r="P5002">
            <v>0</v>
          </cell>
        </row>
        <row r="5003">
          <cell r="A5003">
            <v>32295</v>
          </cell>
          <cell r="B5003">
            <v>1988</v>
          </cell>
          <cell r="C5003" t="str">
            <v>Jun</v>
          </cell>
          <cell r="D5003">
            <v>1</v>
          </cell>
          <cell r="F5003">
            <v>615</v>
          </cell>
          <cell r="G5003">
            <v>1.22</v>
          </cell>
          <cell r="H5003">
            <v>299</v>
          </cell>
          <cell r="I5003">
            <v>0.59299999999999997</v>
          </cell>
          <cell r="J5003">
            <v>140</v>
          </cell>
          <cell r="L5003">
            <v>0.14000000000000001</v>
          </cell>
          <cell r="M5003">
            <v>100</v>
          </cell>
          <cell r="N5003">
            <v>0.19800000000000001</v>
          </cell>
          <cell r="O5003">
            <v>0</v>
          </cell>
          <cell r="P5003">
            <v>0</v>
          </cell>
        </row>
        <row r="5004">
          <cell r="A5004">
            <v>32296</v>
          </cell>
          <cell r="B5004">
            <v>1988</v>
          </cell>
          <cell r="C5004" t="str">
            <v>Jun</v>
          </cell>
          <cell r="D5004">
            <v>2</v>
          </cell>
          <cell r="F5004">
            <v>580</v>
          </cell>
          <cell r="G5004">
            <v>1.1499999999999999</v>
          </cell>
          <cell r="H5004">
            <v>258</v>
          </cell>
          <cell r="I5004">
            <v>0.51200000000000001</v>
          </cell>
          <cell r="J5004">
            <v>140</v>
          </cell>
          <cell r="L5004">
            <v>0.14000000000000001</v>
          </cell>
          <cell r="M5004">
            <v>29</v>
          </cell>
          <cell r="N5004">
            <v>5.8000000000000003E-2</v>
          </cell>
          <cell r="O5004">
            <v>2</v>
          </cell>
          <cell r="P5004">
            <v>4.0000000000000001E-3</v>
          </cell>
        </row>
        <row r="5005">
          <cell r="A5005">
            <v>32297</v>
          </cell>
          <cell r="B5005">
            <v>1988</v>
          </cell>
          <cell r="C5005" t="str">
            <v>Jun</v>
          </cell>
          <cell r="D5005">
            <v>3</v>
          </cell>
          <cell r="F5005">
            <v>590</v>
          </cell>
          <cell r="G5005">
            <v>1.17</v>
          </cell>
          <cell r="H5005">
            <v>269</v>
          </cell>
          <cell r="I5005">
            <v>0.53400000000000003</v>
          </cell>
          <cell r="J5005">
            <v>93</v>
          </cell>
          <cell r="L5005">
            <v>9.2999999999999999E-2</v>
          </cell>
          <cell r="M5005">
            <v>13</v>
          </cell>
          <cell r="N5005">
            <v>2.5999999999999999E-2</v>
          </cell>
          <cell r="O5005">
            <v>4</v>
          </cell>
          <cell r="P5005">
            <v>8.0000000000000002E-3</v>
          </cell>
        </row>
        <row r="5006">
          <cell r="A5006">
            <v>32298</v>
          </cell>
          <cell r="B5006">
            <v>1988</v>
          </cell>
          <cell r="C5006" t="str">
            <v>Jun</v>
          </cell>
          <cell r="D5006">
            <v>4</v>
          </cell>
          <cell r="F5006">
            <v>630</v>
          </cell>
          <cell r="G5006">
            <v>1.25</v>
          </cell>
          <cell r="H5006">
            <v>248</v>
          </cell>
          <cell r="I5006">
            <v>0.49199999999999999</v>
          </cell>
          <cell r="J5006">
            <v>70</v>
          </cell>
          <cell r="L5006">
            <v>7.0000000000000007E-2</v>
          </cell>
          <cell r="M5006">
            <v>85</v>
          </cell>
          <cell r="N5006">
            <v>0.16900000000000001</v>
          </cell>
          <cell r="O5006">
            <v>0</v>
          </cell>
          <cell r="P5006">
            <v>0</v>
          </cell>
        </row>
        <row r="5007">
          <cell r="A5007">
            <v>32299</v>
          </cell>
          <cell r="B5007">
            <v>1988</v>
          </cell>
          <cell r="C5007" t="str">
            <v>Jun</v>
          </cell>
          <cell r="D5007">
            <v>5</v>
          </cell>
          <cell r="F5007">
            <v>620</v>
          </cell>
          <cell r="G5007">
            <v>1.23</v>
          </cell>
          <cell r="H5007">
            <v>235</v>
          </cell>
          <cell r="I5007">
            <v>0.46600000000000003</v>
          </cell>
          <cell r="J5007">
            <v>70</v>
          </cell>
          <cell r="L5007">
            <v>7.0000000000000007E-2</v>
          </cell>
          <cell r="M5007">
            <v>135</v>
          </cell>
          <cell r="N5007">
            <v>0.26800000000000002</v>
          </cell>
          <cell r="O5007">
            <v>6</v>
          </cell>
          <cell r="P5007">
            <v>1.2E-2</v>
          </cell>
        </row>
        <row r="5008">
          <cell r="A5008">
            <v>32300</v>
          </cell>
          <cell r="B5008">
            <v>1988</v>
          </cell>
          <cell r="C5008" t="str">
            <v>Jun</v>
          </cell>
          <cell r="D5008">
            <v>6</v>
          </cell>
          <cell r="F5008">
            <v>620</v>
          </cell>
          <cell r="G5008">
            <v>1.23</v>
          </cell>
          <cell r="H5008">
            <v>215</v>
          </cell>
          <cell r="I5008">
            <v>0.42599999999999999</v>
          </cell>
          <cell r="J5008">
            <v>70</v>
          </cell>
          <cell r="L5008">
            <v>7.0000000000000007E-2</v>
          </cell>
          <cell r="M5008">
            <v>100</v>
          </cell>
          <cell r="N5008">
            <v>0.19800000000000001</v>
          </cell>
          <cell r="O5008">
            <v>4</v>
          </cell>
          <cell r="P5008">
            <v>8.0000000000000002E-3</v>
          </cell>
        </row>
        <row r="5009">
          <cell r="A5009">
            <v>32301</v>
          </cell>
          <cell r="B5009">
            <v>1988</v>
          </cell>
          <cell r="C5009" t="str">
            <v>Jun</v>
          </cell>
          <cell r="D5009">
            <v>7</v>
          </cell>
          <cell r="F5009">
            <v>660</v>
          </cell>
          <cell r="G5009">
            <v>1.3089999999999999</v>
          </cell>
          <cell r="H5009">
            <v>162</v>
          </cell>
          <cell r="I5009">
            <v>0.32100000000000001</v>
          </cell>
          <cell r="J5009">
            <v>70</v>
          </cell>
          <cell r="L5009">
            <v>7.0000000000000007E-2</v>
          </cell>
          <cell r="M5009">
            <v>140</v>
          </cell>
          <cell r="N5009">
            <v>0.27800000000000002</v>
          </cell>
          <cell r="O5009">
            <v>3</v>
          </cell>
          <cell r="P5009">
            <v>6.0000000000000001E-3</v>
          </cell>
        </row>
        <row r="5010">
          <cell r="A5010">
            <v>32302</v>
          </cell>
          <cell r="B5010">
            <v>1988</v>
          </cell>
          <cell r="C5010" t="str">
            <v>Jun</v>
          </cell>
          <cell r="D5010">
            <v>8</v>
          </cell>
          <cell r="F5010">
            <v>665</v>
          </cell>
          <cell r="G5010">
            <v>1.319</v>
          </cell>
          <cell r="H5010">
            <v>128</v>
          </cell>
          <cell r="I5010">
            <v>0.254</v>
          </cell>
          <cell r="J5010">
            <v>70</v>
          </cell>
          <cell r="L5010">
            <v>7.0000000000000007E-2</v>
          </cell>
          <cell r="M5010">
            <v>220</v>
          </cell>
          <cell r="N5010">
            <v>0.436</v>
          </cell>
          <cell r="O5010">
            <v>4</v>
          </cell>
          <cell r="P5010">
            <v>8.0000000000000002E-3</v>
          </cell>
        </row>
        <row r="5011">
          <cell r="A5011">
            <v>32303</v>
          </cell>
          <cell r="B5011">
            <v>1988</v>
          </cell>
          <cell r="C5011" t="str">
            <v>Jun</v>
          </cell>
          <cell r="D5011">
            <v>9</v>
          </cell>
          <cell r="F5011">
            <v>630</v>
          </cell>
          <cell r="G5011">
            <v>1.25</v>
          </cell>
          <cell r="H5011">
            <v>103</v>
          </cell>
          <cell r="I5011">
            <v>0.20399999999999999</v>
          </cell>
          <cell r="J5011">
            <v>70</v>
          </cell>
          <cell r="L5011">
            <v>7.0000000000000007E-2</v>
          </cell>
          <cell r="M5011">
            <v>167</v>
          </cell>
          <cell r="N5011">
            <v>0.33100000000000002</v>
          </cell>
          <cell r="O5011">
            <v>4</v>
          </cell>
          <cell r="P5011">
            <v>8.0000000000000002E-3</v>
          </cell>
        </row>
        <row r="5012">
          <cell r="A5012">
            <v>32304</v>
          </cell>
          <cell r="B5012">
            <v>1988</v>
          </cell>
          <cell r="C5012" t="str">
            <v>Jun</v>
          </cell>
          <cell r="D5012">
            <v>10</v>
          </cell>
          <cell r="F5012">
            <v>630</v>
          </cell>
          <cell r="G5012">
            <v>1.25</v>
          </cell>
          <cell r="H5012">
            <v>100</v>
          </cell>
          <cell r="I5012">
            <v>0.19800000000000001</v>
          </cell>
          <cell r="J5012">
            <v>70</v>
          </cell>
          <cell r="L5012">
            <v>7.0000000000000007E-2</v>
          </cell>
          <cell r="M5012">
            <v>150</v>
          </cell>
          <cell r="N5012">
            <v>0.29799999999999999</v>
          </cell>
          <cell r="O5012">
            <v>2</v>
          </cell>
          <cell r="P5012">
            <v>4.0000000000000001E-3</v>
          </cell>
        </row>
        <row r="5013">
          <cell r="A5013">
            <v>32305</v>
          </cell>
          <cell r="B5013">
            <v>1988</v>
          </cell>
          <cell r="C5013" t="str">
            <v>Jun</v>
          </cell>
          <cell r="D5013">
            <v>11</v>
          </cell>
          <cell r="F5013">
            <v>645</v>
          </cell>
          <cell r="G5013">
            <v>1.2789999999999999</v>
          </cell>
          <cell r="H5013">
            <v>100</v>
          </cell>
          <cell r="I5013">
            <v>0.19800000000000001</v>
          </cell>
          <cell r="J5013">
            <v>70</v>
          </cell>
          <cell r="L5013">
            <v>7.0000000000000007E-2</v>
          </cell>
          <cell r="M5013">
            <v>219</v>
          </cell>
          <cell r="N5013">
            <v>0.434</v>
          </cell>
          <cell r="O5013">
            <v>0</v>
          </cell>
          <cell r="P5013">
            <v>0</v>
          </cell>
        </row>
        <row r="5014">
          <cell r="A5014">
            <v>32306</v>
          </cell>
          <cell r="B5014">
            <v>1988</v>
          </cell>
          <cell r="C5014" t="str">
            <v>Jun</v>
          </cell>
          <cell r="D5014">
            <v>12</v>
          </cell>
          <cell r="F5014">
            <v>655</v>
          </cell>
          <cell r="G5014">
            <v>1.2989999999999999</v>
          </cell>
          <cell r="H5014">
            <v>109</v>
          </cell>
          <cell r="I5014">
            <v>0.216</v>
          </cell>
          <cell r="J5014">
            <v>70</v>
          </cell>
          <cell r="L5014">
            <v>7.0000000000000007E-2</v>
          </cell>
          <cell r="M5014">
            <v>279</v>
          </cell>
          <cell r="N5014">
            <v>0.55300000000000005</v>
          </cell>
          <cell r="O5014">
            <v>0</v>
          </cell>
          <cell r="P5014">
            <v>0</v>
          </cell>
        </row>
        <row r="5015">
          <cell r="A5015">
            <v>32307</v>
          </cell>
          <cell r="B5015">
            <v>1988</v>
          </cell>
          <cell r="C5015" t="str">
            <v>Jun</v>
          </cell>
          <cell r="D5015">
            <v>13</v>
          </cell>
          <cell r="F5015">
            <v>725</v>
          </cell>
          <cell r="G5015">
            <v>1.4379999999999999</v>
          </cell>
          <cell r="H5015">
            <v>116</v>
          </cell>
          <cell r="I5015">
            <v>0.23</v>
          </cell>
          <cell r="J5015">
            <v>70</v>
          </cell>
          <cell r="L5015">
            <v>7.0000000000000007E-2</v>
          </cell>
          <cell r="M5015">
            <v>307</v>
          </cell>
          <cell r="N5015">
            <v>0.60899999999999999</v>
          </cell>
          <cell r="O5015">
            <v>0</v>
          </cell>
          <cell r="P5015">
            <v>0</v>
          </cell>
        </row>
        <row r="5016">
          <cell r="A5016">
            <v>32308</v>
          </cell>
          <cell r="B5016">
            <v>1988</v>
          </cell>
          <cell r="C5016" t="str">
            <v>Jun</v>
          </cell>
          <cell r="D5016">
            <v>14</v>
          </cell>
          <cell r="F5016">
            <v>760</v>
          </cell>
          <cell r="G5016">
            <v>1.5069999999999999</v>
          </cell>
          <cell r="H5016">
            <v>116</v>
          </cell>
          <cell r="I5016">
            <v>0.23</v>
          </cell>
          <cell r="J5016">
            <v>117</v>
          </cell>
          <cell r="L5016">
            <v>0.11700000000000001</v>
          </cell>
          <cell r="M5016">
            <v>431</v>
          </cell>
          <cell r="N5016">
            <v>0.85499999999999998</v>
          </cell>
          <cell r="O5016">
            <v>4</v>
          </cell>
          <cell r="P5016">
            <v>8.0000000000000002E-3</v>
          </cell>
        </row>
        <row r="5017">
          <cell r="A5017">
            <v>32309</v>
          </cell>
          <cell r="B5017">
            <v>1988</v>
          </cell>
          <cell r="C5017" t="str">
            <v>Jun</v>
          </cell>
          <cell r="D5017">
            <v>15</v>
          </cell>
          <cell r="F5017">
            <v>835</v>
          </cell>
          <cell r="G5017">
            <v>1.6559999999999999</v>
          </cell>
          <cell r="H5017">
            <v>67</v>
          </cell>
          <cell r="I5017">
            <v>0.13300000000000001</v>
          </cell>
          <cell r="J5017">
            <v>140</v>
          </cell>
          <cell r="L5017">
            <v>0.14000000000000001</v>
          </cell>
          <cell r="M5017">
            <v>517</v>
          </cell>
          <cell r="N5017">
            <v>1.0249999999999999</v>
          </cell>
          <cell r="O5017">
            <v>4</v>
          </cell>
          <cell r="P5017">
            <v>8.0000000000000002E-3</v>
          </cell>
        </row>
        <row r="5018">
          <cell r="A5018">
            <v>32310</v>
          </cell>
          <cell r="B5018">
            <v>1988</v>
          </cell>
          <cell r="C5018" t="str">
            <v>Jun</v>
          </cell>
          <cell r="D5018">
            <v>16</v>
          </cell>
          <cell r="F5018">
            <v>840</v>
          </cell>
          <cell r="G5018">
            <v>1.6659999999999999</v>
          </cell>
          <cell r="H5018">
            <v>48</v>
          </cell>
          <cell r="I5018">
            <v>9.5000000000000001E-2</v>
          </cell>
          <cell r="J5018">
            <v>140</v>
          </cell>
          <cell r="L5018">
            <v>0.14000000000000001</v>
          </cell>
          <cell r="M5018">
            <v>543</v>
          </cell>
          <cell r="N5018">
            <v>1.077</v>
          </cell>
          <cell r="O5018">
            <v>1</v>
          </cell>
          <cell r="P5018">
            <v>2E-3</v>
          </cell>
        </row>
        <row r="5019">
          <cell r="A5019">
            <v>32311</v>
          </cell>
          <cell r="B5019">
            <v>1988</v>
          </cell>
          <cell r="C5019" t="str">
            <v>Jun</v>
          </cell>
          <cell r="D5019">
            <v>17</v>
          </cell>
          <cell r="F5019">
            <v>865</v>
          </cell>
          <cell r="G5019">
            <v>1.716</v>
          </cell>
          <cell r="H5019">
            <v>26</v>
          </cell>
          <cell r="I5019">
            <v>5.1999999999999998E-2</v>
          </cell>
          <cell r="J5019">
            <v>140</v>
          </cell>
          <cell r="L5019">
            <v>0.14000000000000001</v>
          </cell>
          <cell r="M5019">
            <v>466</v>
          </cell>
          <cell r="N5019">
            <v>0.92400000000000004</v>
          </cell>
          <cell r="O5019">
            <v>1</v>
          </cell>
          <cell r="P5019">
            <v>2E-3</v>
          </cell>
        </row>
        <row r="5020">
          <cell r="A5020">
            <v>32312</v>
          </cell>
          <cell r="B5020">
            <v>1988</v>
          </cell>
          <cell r="C5020" t="str">
            <v>Jun</v>
          </cell>
          <cell r="D5020">
            <v>18</v>
          </cell>
          <cell r="F5020">
            <v>855</v>
          </cell>
          <cell r="G5020">
            <v>1.696</v>
          </cell>
          <cell r="H5020">
            <v>5</v>
          </cell>
          <cell r="I5020">
            <v>0.01</v>
          </cell>
          <cell r="J5020">
            <v>187</v>
          </cell>
          <cell r="L5020">
            <v>0.187</v>
          </cell>
          <cell r="M5020">
            <v>450</v>
          </cell>
          <cell r="N5020">
            <v>0.89300000000000002</v>
          </cell>
          <cell r="O5020">
            <v>2</v>
          </cell>
          <cell r="P5020">
            <v>4.0000000000000001E-3</v>
          </cell>
        </row>
        <row r="5021">
          <cell r="A5021">
            <v>32313</v>
          </cell>
          <cell r="B5021">
            <v>1988</v>
          </cell>
          <cell r="C5021" t="str">
            <v>Jun</v>
          </cell>
          <cell r="D5021">
            <v>19</v>
          </cell>
          <cell r="F5021">
            <v>855</v>
          </cell>
          <cell r="G5021">
            <v>1.696</v>
          </cell>
          <cell r="H5021">
            <v>0</v>
          </cell>
          <cell r="I5021">
            <v>0</v>
          </cell>
          <cell r="J5021">
            <v>210</v>
          </cell>
          <cell r="L5021">
            <v>0.21</v>
          </cell>
          <cell r="M5021">
            <v>450</v>
          </cell>
          <cell r="N5021">
            <v>0.89300000000000002</v>
          </cell>
          <cell r="O5021">
            <v>4</v>
          </cell>
          <cell r="P5021">
            <v>8.0000000000000002E-3</v>
          </cell>
        </row>
        <row r="5022">
          <cell r="A5022">
            <v>32314</v>
          </cell>
          <cell r="B5022">
            <v>1988</v>
          </cell>
          <cell r="C5022" t="str">
            <v>Jun</v>
          </cell>
          <cell r="D5022">
            <v>20</v>
          </cell>
          <cell r="F5022">
            <v>885</v>
          </cell>
          <cell r="G5022">
            <v>1.7549999999999999</v>
          </cell>
          <cell r="H5022">
            <v>0</v>
          </cell>
          <cell r="I5022">
            <v>0</v>
          </cell>
          <cell r="J5022">
            <v>210</v>
          </cell>
          <cell r="L5022">
            <v>0.21</v>
          </cell>
          <cell r="M5022">
            <v>478</v>
          </cell>
          <cell r="N5022">
            <v>0.94799999999999995</v>
          </cell>
          <cell r="O5022">
            <v>2</v>
          </cell>
          <cell r="P5022">
            <v>4.0000000000000001E-3</v>
          </cell>
        </row>
        <row r="5023">
          <cell r="A5023">
            <v>32315</v>
          </cell>
          <cell r="B5023">
            <v>1988</v>
          </cell>
          <cell r="C5023" t="str">
            <v>Jun</v>
          </cell>
          <cell r="D5023">
            <v>21</v>
          </cell>
          <cell r="F5023">
            <v>895</v>
          </cell>
          <cell r="G5023">
            <v>1.7749999999999999</v>
          </cell>
          <cell r="H5023">
            <v>12</v>
          </cell>
          <cell r="I5023">
            <v>2.4E-2</v>
          </cell>
          <cell r="J5023">
            <v>210</v>
          </cell>
          <cell r="L5023">
            <v>0.21</v>
          </cell>
          <cell r="M5023">
            <v>478</v>
          </cell>
          <cell r="N5023">
            <v>0.94799999999999995</v>
          </cell>
          <cell r="O5023">
            <v>0</v>
          </cell>
          <cell r="P5023">
            <v>0</v>
          </cell>
        </row>
        <row r="5024">
          <cell r="A5024">
            <v>32316</v>
          </cell>
          <cell r="B5024">
            <v>1988</v>
          </cell>
          <cell r="C5024" t="str">
            <v>Jun</v>
          </cell>
          <cell r="D5024">
            <v>22</v>
          </cell>
          <cell r="F5024">
            <v>905</v>
          </cell>
          <cell r="G5024">
            <v>1.7949999999999999</v>
          </cell>
          <cell r="H5024">
            <v>19</v>
          </cell>
          <cell r="I5024">
            <v>3.7999999999999999E-2</v>
          </cell>
          <cell r="J5024">
            <v>210</v>
          </cell>
          <cell r="L5024">
            <v>0.21</v>
          </cell>
          <cell r="M5024">
            <v>467</v>
          </cell>
          <cell r="N5024">
            <v>0.92600000000000005</v>
          </cell>
          <cell r="O5024">
            <v>1</v>
          </cell>
          <cell r="P5024">
            <v>2E-3</v>
          </cell>
        </row>
        <row r="5025">
          <cell r="A5025">
            <v>32317</v>
          </cell>
          <cell r="B5025">
            <v>1988</v>
          </cell>
          <cell r="C5025" t="str">
            <v>Jun</v>
          </cell>
          <cell r="D5025">
            <v>23</v>
          </cell>
          <cell r="F5025">
            <v>870</v>
          </cell>
          <cell r="G5025">
            <v>1.726</v>
          </cell>
          <cell r="H5025">
            <v>32</v>
          </cell>
          <cell r="I5025">
            <v>6.3E-2</v>
          </cell>
          <cell r="J5025">
            <v>210</v>
          </cell>
          <cell r="L5025">
            <v>0.21</v>
          </cell>
          <cell r="M5025">
            <v>411</v>
          </cell>
          <cell r="N5025">
            <v>0.81499999999999995</v>
          </cell>
          <cell r="O5025">
            <v>1</v>
          </cell>
          <cell r="P5025">
            <v>2E-3</v>
          </cell>
        </row>
        <row r="5026">
          <cell r="A5026">
            <v>32318</v>
          </cell>
          <cell r="B5026">
            <v>1988</v>
          </cell>
          <cell r="C5026" t="str">
            <v>Jun</v>
          </cell>
          <cell r="D5026">
            <v>24</v>
          </cell>
          <cell r="F5026">
            <v>875</v>
          </cell>
          <cell r="G5026">
            <v>1.736</v>
          </cell>
          <cell r="H5026">
            <v>50</v>
          </cell>
          <cell r="I5026">
            <v>9.9000000000000005E-2</v>
          </cell>
          <cell r="J5026">
            <v>210</v>
          </cell>
          <cell r="L5026">
            <v>0.21</v>
          </cell>
          <cell r="M5026">
            <v>333</v>
          </cell>
          <cell r="N5026">
            <v>0.66</v>
          </cell>
          <cell r="O5026">
            <v>0</v>
          </cell>
          <cell r="P5026">
            <v>0</v>
          </cell>
        </row>
        <row r="5027">
          <cell r="A5027">
            <v>32319</v>
          </cell>
          <cell r="B5027">
            <v>1988</v>
          </cell>
          <cell r="C5027" t="str">
            <v>Jun</v>
          </cell>
          <cell r="D5027">
            <v>25</v>
          </cell>
          <cell r="F5027">
            <v>895</v>
          </cell>
          <cell r="G5027">
            <v>1.7749999999999999</v>
          </cell>
          <cell r="H5027">
            <v>55</v>
          </cell>
          <cell r="I5027">
            <v>0.109</v>
          </cell>
          <cell r="J5027">
            <v>210</v>
          </cell>
          <cell r="L5027">
            <v>0.21</v>
          </cell>
          <cell r="M5027">
            <v>400</v>
          </cell>
          <cell r="N5027">
            <v>0.79300000000000004</v>
          </cell>
          <cell r="O5027">
            <v>0</v>
          </cell>
          <cell r="P5027">
            <v>0</v>
          </cell>
        </row>
        <row r="5028">
          <cell r="A5028">
            <v>32320</v>
          </cell>
          <cell r="B5028">
            <v>1988</v>
          </cell>
          <cell r="C5028" t="str">
            <v>Jun</v>
          </cell>
          <cell r="D5028">
            <v>26</v>
          </cell>
          <cell r="F5028">
            <v>880</v>
          </cell>
          <cell r="G5028">
            <v>1.7450000000000001</v>
          </cell>
          <cell r="H5028">
            <v>56</v>
          </cell>
          <cell r="I5028">
            <v>0.111</v>
          </cell>
          <cell r="J5028">
            <v>210</v>
          </cell>
          <cell r="L5028">
            <v>0.21</v>
          </cell>
          <cell r="M5028">
            <v>375</v>
          </cell>
          <cell r="N5028">
            <v>0.74399999999999999</v>
          </cell>
          <cell r="O5028">
            <v>0</v>
          </cell>
          <cell r="P5028">
            <v>0</v>
          </cell>
        </row>
        <row r="5029">
          <cell r="A5029">
            <v>32321</v>
          </cell>
          <cell r="B5029">
            <v>1988</v>
          </cell>
          <cell r="C5029" t="str">
            <v>Jun</v>
          </cell>
          <cell r="D5029">
            <v>27</v>
          </cell>
          <cell r="F5029">
            <v>860</v>
          </cell>
          <cell r="G5029">
            <v>1.706</v>
          </cell>
          <cell r="H5029">
            <v>81</v>
          </cell>
          <cell r="I5029">
            <v>0.161</v>
          </cell>
          <cell r="J5029">
            <v>210</v>
          </cell>
          <cell r="L5029">
            <v>0.21</v>
          </cell>
          <cell r="M5029">
            <v>330</v>
          </cell>
          <cell r="N5029">
            <v>0.65500000000000003</v>
          </cell>
          <cell r="O5029">
            <v>0</v>
          </cell>
          <cell r="P5029">
            <v>0</v>
          </cell>
        </row>
        <row r="5030">
          <cell r="A5030">
            <v>32322</v>
          </cell>
          <cell r="B5030">
            <v>1988</v>
          </cell>
          <cell r="C5030" t="str">
            <v>Jun</v>
          </cell>
          <cell r="D5030">
            <v>28</v>
          </cell>
          <cell r="F5030">
            <v>895</v>
          </cell>
          <cell r="G5030">
            <v>1.7749999999999999</v>
          </cell>
          <cell r="H5030">
            <v>105</v>
          </cell>
          <cell r="I5030">
            <v>0.20799999999999999</v>
          </cell>
          <cell r="J5030">
            <v>210</v>
          </cell>
          <cell r="L5030">
            <v>0.21</v>
          </cell>
          <cell r="M5030">
            <v>358</v>
          </cell>
          <cell r="N5030">
            <v>0.71</v>
          </cell>
          <cell r="O5030">
            <v>2</v>
          </cell>
          <cell r="P5030">
            <v>4.0000000000000001E-3</v>
          </cell>
        </row>
        <row r="5031">
          <cell r="A5031">
            <v>32323</v>
          </cell>
          <cell r="B5031">
            <v>1988</v>
          </cell>
          <cell r="C5031" t="str">
            <v>Jun</v>
          </cell>
          <cell r="D5031">
            <v>29</v>
          </cell>
          <cell r="F5031">
            <v>950</v>
          </cell>
          <cell r="G5031">
            <v>1.8839999999999999</v>
          </cell>
          <cell r="H5031">
            <v>111</v>
          </cell>
          <cell r="I5031">
            <v>0.22</v>
          </cell>
          <cell r="J5031">
            <v>210</v>
          </cell>
          <cell r="L5031">
            <v>0.21</v>
          </cell>
          <cell r="M5031">
            <v>417</v>
          </cell>
          <cell r="N5031">
            <v>0.82699999999999996</v>
          </cell>
          <cell r="O5031">
            <v>0</v>
          </cell>
          <cell r="P5031">
            <v>0</v>
          </cell>
        </row>
        <row r="5032">
          <cell r="A5032">
            <v>32324</v>
          </cell>
          <cell r="B5032">
            <v>1988</v>
          </cell>
          <cell r="C5032" t="str">
            <v>Jun</v>
          </cell>
          <cell r="D5032">
            <v>30</v>
          </cell>
          <cell r="F5032">
            <v>900</v>
          </cell>
          <cell r="G5032">
            <v>1.7849999999999999</v>
          </cell>
          <cell r="H5032">
            <v>84</v>
          </cell>
          <cell r="I5032">
            <v>0.16700000000000001</v>
          </cell>
          <cell r="J5032">
            <v>210</v>
          </cell>
          <cell r="L5032">
            <v>0.21</v>
          </cell>
          <cell r="M5032">
            <v>404</v>
          </cell>
          <cell r="N5032">
            <v>0.80100000000000005</v>
          </cell>
          <cell r="O5032">
            <v>6</v>
          </cell>
          <cell r="P5032">
            <v>1.2E-2</v>
          </cell>
        </row>
        <row r="5033">
          <cell r="A5033">
            <v>32325</v>
          </cell>
          <cell r="B5033">
            <v>1988</v>
          </cell>
          <cell r="C5033" t="str">
            <v>Jul</v>
          </cell>
          <cell r="D5033">
            <v>1</v>
          </cell>
          <cell r="F5033">
            <v>915</v>
          </cell>
          <cell r="G5033">
            <v>1.8149999999999999</v>
          </cell>
          <cell r="H5033">
            <v>60</v>
          </cell>
          <cell r="I5033">
            <v>0.11899999999999999</v>
          </cell>
          <cell r="J5033">
            <v>210</v>
          </cell>
          <cell r="L5033">
            <v>0.21</v>
          </cell>
          <cell r="M5033">
            <v>350</v>
          </cell>
          <cell r="N5033">
            <v>0.69399999999999995</v>
          </cell>
          <cell r="O5033">
            <v>2</v>
          </cell>
          <cell r="P5033">
            <v>4.0000000000000001E-3</v>
          </cell>
        </row>
        <row r="5034">
          <cell r="A5034">
            <v>32326</v>
          </cell>
          <cell r="B5034">
            <v>1988</v>
          </cell>
          <cell r="C5034" t="str">
            <v>Jul</v>
          </cell>
          <cell r="D5034">
            <v>2</v>
          </cell>
          <cell r="F5034">
            <v>930</v>
          </cell>
          <cell r="G5034">
            <v>1.845</v>
          </cell>
          <cell r="H5034">
            <v>55</v>
          </cell>
          <cell r="I5034">
            <v>0.109</v>
          </cell>
          <cell r="J5034">
            <v>210</v>
          </cell>
          <cell r="L5034">
            <v>0.21</v>
          </cell>
          <cell r="M5034">
            <v>331</v>
          </cell>
          <cell r="N5034">
            <v>0.65700000000000003</v>
          </cell>
          <cell r="O5034">
            <v>1</v>
          </cell>
          <cell r="P5034">
            <v>2E-3</v>
          </cell>
        </row>
        <row r="5035">
          <cell r="A5035">
            <v>32327</v>
          </cell>
          <cell r="B5035">
            <v>1988</v>
          </cell>
          <cell r="C5035" t="str">
            <v>Jul</v>
          </cell>
          <cell r="D5035">
            <v>3</v>
          </cell>
          <cell r="F5035">
            <v>935</v>
          </cell>
          <cell r="G5035">
            <v>1.855</v>
          </cell>
          <cell r="H5035">
            <v>55</v>
          </cell>
          <cell r="I5035">
            <v>0.109</v>
          </cell>
          <cell r="J5035">
            <v>210</v>
          </cell>
          <cell r="L5035">
            <v>0.21</v>
          </cell>
          <cell r="M5035">
            <v>300</v>
          </cell>
          <cell r="N5035">
            <v>0.59499999999999997</v>
          </cell>
          <cell r="O5035">
            <v>1</v>
          </cell>
          <cell r="P5035">
            <v>2E-3</v>
          </cell>
        </row>
        <row r="5036">
          <cell r="A5036">
            <v>32328</v>
          </cell>
          <cell r="B5036">
            <v>1988</v>
          </cell>
          <cell r="C5036" t="str">
            <v>Jul</v>
          </cell>
          <cell r="D5036">
            <v>4</v>
          </cell>
          <cell r="F5036">
            <v>950</v>
          </cell>
          <cell r="G5036">
            <v>1.8839999999999999</v>
          </cell>
          <cell r="H5036">
            <v>81</v>
          </cell>
          <cell r="I5036">
            <v>0.161</v>
          </cell>
          <cell r="J5036">
            <v>210</v>
          </cell>
          <cell r="L5036">
            <v>0.21</v>
          </cell>
          <cell r="M5036">
            <v>300</v>
          </cell>
          <cell r="N5036">
            <v>0.59499999999999997</v>
          </cell>
          <cell r="O5036">
            <v>2</v>
          </cell>
          <cell r="P5036">
            <v>4.0000000000000001E-3</v>
          </cell>
        </row>
        <row r="5037">
          <cell r="A5037">
            <v>32329</v>
          </cell>
          <cell r="B5037">
            <v>1988</v>
          </cell>
          <cell r="C5037" t="str">
            <v>Jul</v>
          </cell>
          <cell r="D5037">
            <v>5</v>
          </cell>
          <cell r="F5037">
            <v>965</v>
          </cell>
          <cell r="G5037">
            <v>1.9139999999999999</v>
          </cell>
          <cell r="H5037">
            <v>106</v>
          </cell>
          <cell r="I5037">
            <v>0.21</v>
          </cell>
          <cell r="J5037">
            <v>210</v>
          </cell>
          <cell r="L5037">
            <v>0.21</v>
          </cell>
          <cell r="M5037">
            <v>283</v>
          </cell>
          <cell r="N5037">
            <v>0.56100000000000005</v>
          </cell>
          <cell r="O5037">
            <v>2</v>
          </cell>
          <cell r="P5037">
            <v>4.0000000000000001E-3</v>
          </cell>
        </row>
        <row r="5038">
          <cell r="A5038">
            <v>32330</v>
          </cell>
          <cell r="B5038">
            <v>1988</v>
          </cell>
          <cell r="C5038" t="str">
            <v>Jul</v>
          </cell>
          <cell r="D5038">
            <v>6</v>
          </cell>
          <cell r="F5038">
            <v>975</v>
          </cell>
          <cell r="G5038">
            <v>1.9339999999999999</v>
          </cell>
          <cell r="H5038">
            <v>110</v>
          </cell>
          <cell r="I5038">
            <v>0.218</v>
          </cell>
          <cell r="J5038">
            <v>210</v>
          </cell>
          <cell r="L5038">
            <v>0.21</v>
          </cell>
          <cell r="M5038">
            <v>315</v>
          </cell>
          <cell r="N5038">
            <v>0.625</v>
          </cell>
          <cell r="O5038">
            <v>2</v>
          </cell>
          <cell r="P5038">
            <v>4.0000000000000001E-3</v>
          </cell>
        </row>
        <row r="5039">
          <cell r="A5039">
            <v>32331</v>
          </cell>
          <cell r="B5039">
            <v>1988</v>
          </cell>
          <cell r="C5039" t="str">
            <v>Jul</v>
          </cell>
          <cell r="D5039">
            <v>7</v>
          </cell>
          <cell r="F5039">
            <v>985</v>
          </cell>
          <cell r="G5039">
            <v>1.954</v>
          </cell>
          <cell r="H5039">
            <v>109</v>
          </cell>
          <cell r="I5039">
            <v>0.216</v>
          </cell>
          <cell r="J5039">
            <v>210</v>
          </cell>
          <cell r="L5039">
            <v>0.21</v>
          </cell>
          <cell r="M5039">
            <v>327</v>
          </cell>
          <cell r="N5039">
            <v>0.64900000000000002</v>
          </cell>
          <cell r="O5039">
            <v>2</v>
          </cell>
          <cell r="P5039">
            <v>4.0000000000000001E-3</v>
          </cell>
        </row>
        <row r="5040">
          <cell r="A5040">
            <v>32332</v>
          </cell>
          <cell r="B5040">
            <v>1988</v>
          </cell>
          <cell r="C5040" t="str">
            <v>Jul</v>
          </cell>
          <cell r="D5040">
            <v>8</v>
          </cell>
          <cell r="F5040">
            <v>1010</v>
          </cell>
          <cell r="G5040">
            <v>2.0030000000000001</v>
          </cell>
          <cell r="H5040">
            <v>82</v>
          </cell>
          <cell r="I5040">
            <v>0.16300000000000001</v>
          </cell>
          <cell r="J5040">
            <v>210</v>
          </cell>
          <cell r="L5040">
            <v>0.21</v>
          </cell>
          <cell r="M5040">
            <v>300</v>
          </cell>
          <cell r="N5040">
            <v>0.59499999999999997</v>
          </cell>
          <cell r="O5040">
            <v>0</v>
          </cell>
          <cell r="P5040">
            <v>0</v>
          </cell>
        </row>
        <row r="5041">
          <cell r="A5041">
            <v>32333</v>
          </cell>
          <cell r="B5041">
            <v>1988</v>
          </cell>
          <cell r="C5041" t="str">
            <v>Jul</v>
          </cell>
          <cell r="D5041">
            <v>9</v>
          </cell>
          <cell r="F5041">
            <v>1020</v>
          </cell>
          <cell r="G5041">
            <v>2.0230000000000001</v>
          </cell>
          <cell r="H5041">
            <v>46</v>
          </cell>
          <cell r="I5041">
            <v>9.0999999999999998E-2</v>
          </cell>
          <cell r="J5041">
            <v>210</v>
          </cell>
          <cell r="L5041">
            <v>0.21</v>
          </cell>
          <cell r="M5041">
            <v>358</v>
          </cell>
          <cell r="N5041">
            <v>0.71</v>
          </cell>
          <cell r="O5041">
            <v>0</v>
          </cell>
          <cell r="P5041">
            <v>0</v>
          </cell>
        </row>
        <row r="5042">
          <cell r="A5042">
            <v>32334</v>
          </cell>
          <cell r="B5042">
            <v>1988</v>
          </cell>
          <cell r="C5042" t="str">
            <v>Jul</v>
          </cell>
          <cell r="D5042">
            <v>10</v>
          </cell>
          <cell r="F5042">
            <v>1050</v>
          </cell>
          <cell r="G5042">
            <v>2.0830000000000002</v>
          </cell>
          <cell r="H5042">
            <v>35</v>
          </cell>
          <cell r="I5042">
            <v>6.9000000000000006E-2</v>
          </cell>
          <cell r="J5042">
            <v>210</v>
          </cell>
          <cell r="L5042">
            <v>0.21</v>
          </cell>
          <cell r="M5042">
            <v>300</v>
          </cell>
          <cell r="N5042">
            <v>0.59499999999999997</v>
          </cell>
          <cell r="O5042">
            <v>0</v>
          </cell>
          <cell r="P5042">
            <v>0</v>
          </cell>
        </row>
        <row r="5043">
          <cell r="A5043">
            <v>32335</v>
          </cell>
          <cell r="B5043">
            <v>1988</v>
          </cell>
          <cell r="C5043" t="str">
            <v>Jul</v>
          </cell>
          <cell r="D5043">
            <v>11</v>
          </cell>
          <cell r="F5043">
            <v>1050</v>
          </cell>
          <cell r="G5043">
            <v>2.0830000000000002</v>
          </cell>
          <cell r="H5043">
            <v>23</v>
          </cell>
          <cell r="I5043">
            <v>4.5999999999999999E-2</v>
          </cell>
          <cell r="J5043">
            <v>210</v>
          </cell>
          <cell r="L5043">
            <v>0.21</v>
          </cell>
          <cell r="M5043">
            <v>250</v>
          </cell>
          <cell r="N5043">
            <v>0.496</v>
          </cell>
          <cell r="O5043">
            <v>0</v>
          </cell>
          <cell r="P5043">
            <v>0</v>
          </cell>
        </row>
        <row r="5044">
          <cell r="A5044">
            <v>32336</v>
          </cell>
          <cell r="B5044">
            <v>1988</v>
          </cell>
          <cell r="C5044" t="str">
            <v>Jul</v>
          </cell>
          <cell r="D5044">
            <v>12</v>
          </cell>
          <cell r="F5044">
            <v>1050</v>
          </cell>
          <cell r="G5044">
            <v>2.0830000000000002</v>
          </cell>
          <cell r="H5044">
            <v>6</v>
          </cell>
          <cell r="I5044">
            <v>1.2E-2</v>
          </cell>
          <cell r="J5044">
            <v>210</v>
          </cell>
          <cell r="L5044">
            <v>0.21</v>
          </cell>
          <cell r="M5044">
            <v>227</v>
          </cell>
          <cell r="N5044">
            <v>0.45</v>
          </cell>
          <cell r="O5044">
            <v>0</v>
          </cell>
          <cell r="P5044">
            <v>0</v>
          </cell>
        </row>
        <row r="5045">
          <cell r="A5045">
            <v>32337</v>
          </cell>
          <cell r="B5045">
            <v>1988</v>
          </cell>
          <cell r="C5045" t="str">
            <v>Jul</v>
          </cell>
          <cell r="D5045">
            <v>13</v>
          </cell>
          <cell r="F5045">
            <v>1065</v>
          </cell>
          <cell r="G5045">
            <v>2.1120000000000001</v>
          </cell>
          <cell r="H5045">
            <v>12</v>
          </cell>
          <cell r="I5045">
            <v>2.4E-2</v>
          </cell>
          <cell r="J5045">
            <v>210</v>
          </cell>
          <cell r="L5045">
            <v>0.21</v>
          </cell>
          <cell r="M5045">
            <v>250</v>
          </cell>
          <cell r="N5045">
            <v>0.496</v>
          </cell>
          <cell r="O5045">
            <v>0</v>
          </cell>
          <cell r="P5045">
            <v>0</v>
          </cell>
        </row>
        <row r="5046">
          <cell r="A5046">
            <v>32338</v>
          </cell>
          <cell r="B5046">
            <v>1988</v>
          </cell>
          <cell r="C5046" t="str">
            <v>Jul</v>
          </cell>
          <cell r="D5046">
            <v>14</v>
          </cell>
          <cell r="F5046">
            <v>1060</v>
          </cell>
          <cell r="G5046">
            <v>2.1019999999999999</v>
          </cell>
          <cell r="H5046">
            <v>18</v>
          </cell>
          <cell r="I5046">
            <v>3.5999999999999997E-2</v>
          </cell>
          <cell r="J5046">
            <v>210</v>
          </cell>
          <cell r="L5046">
            <v>0.21</v>
          </cell>
          <cell r="M5046">
            <v>250</v>
          </cell>
          <cell r="N5046">
            <v>0.496</v>
          </cell>
          <cell r="O5046">
            <v>0</v>
          </cell>
          <cell r="P5046">
            <v>0</v>
          </cell>
        </row>
        <row r="5047">
          <cell r="A5047">
            <v>32339</v>
          </cell>
          <cell r="B5047">
            <v>1988</v>
          </cell>
          <cell r="C5047" t="str">
            <v>Jul</v>
          </cell>
          <cell r="D5047">
            <v>15</v>
          </cell>
          <cell r="F5047">
            <v>1050</v>
          </cell>
          <cell r="G5047">
            <v>2.0830000000000002</v>
          </cell>
          <cell r="H5047">
            <v>31</v>
          </cell>
          <cell r="I5047">
            <v>6.0999999999999999E-2</v>
          </cell>
          <cell r="J5047">
            <v>210</v>
          </cell>
          <cell r="L5047">
            <v>0.21</v>
          </cell>
          <cell r="M5047">
            <v>231</v>
          </cell>
          <cell r="N5047">
            <v>0.45800000000000002</v>
          </cell>
          <cell r="O5047">
            <v>0</v>
          </cell>
          <cell r="P5047">
            <v>0</v>
          </cell>
        </row>
        <row r="5048">
          <cell r="A5048">
            <v>32340</v>
          </cell>
          <cell r="B5048">
            <v>1988</v>
          </cell>
          <cell r="C5048" t="str">
            <v>Jul</v>
          </cell>
          <cell r="D5048">
            <v>16</v>
          </cell>
          <cell r="F5048">
            <v>1050</v>
          </cell>
          <cell r="G5048">
            <v>2.0830000000000002</v>
          </cell>
          <cell r="H5048">
            <v>61</v>
          </cell>
          <cell r="I5048">
            <v>0.121</v>
          </cell>
          <cell r="J5048">
            <v>210</v>
          </cell>
          <cell r="L5048">
            <v>0.21</v>
          </cell>
          <cell r="M5048">
            <v>200</v>
          </cell>
          <cell r="N5048">
            <v>0.39700000000000002</v>
          </cell>
          <cell r="O5048">
            <v>0</v>
          </cell>
          <cell r="P5048">
            <v>0</v>
          </cell>
        </row>
        <row r="5049">
          <cell r="A5049">
            <v>32341</v>
          </cell>
          <cell r="B5049">
            <v>1988</v>
          </cell>
          <cell r="C5049" t="str">
            <v>Jul</v>
          </cell>
          <cell r="D5049">
            <v>17</v>
          </cell>
          <cell r="F5049">
            <v>1045</v>
          </cell>
          <cell r="G5049">
            <v>2.073</v>
          </cell>
          <cell r="H5049">
            <v>72</v>
          </cell>
          <cell r="I5049">
            <v>0.14299999999999999</v>
          </cell>
          <cell r="J5049">
            <v>210</v>
          </cell>
          <cell r="L5049">
            <v>0.21</v>
          </cell>
          <cell r="M5049">
            <v>185</v>
          </cell>
          <cell r="N5049">
            <v>0.36699999999999999</v>
          </cell>
          <cell r="O5049">
            <v>0</v>
          </cell>
          <cell r="P5049">
            <v>0</v>
          </cell>
        </row>
        <row r="5050">
          <cell r="A5050">
            <v>32342</v>
          </cell>
          <cell r="B5050">
            <v>1988</v>
          </cell>
          <cell r="C5050" t="str">
            <v>Jul</v>
          </cell>
          <cell r="D5050">
            <v>18</v>
          </cell>
          <cell r="F5050">
            <v>1065</v>
          </cell>
          <cell r="G5050">
            <v>2.1120000000000001</v>
          </cell>
          <cell r="H5050">
            <v>59</v>
          </cell>
          <cell r="I5050">
            <v>0.11700000000000001</v>
          </cell>
          <cell r="J5050">
            <v>210</v>
          </cell>
          <cell r="L5050">
            <v>0.21</v>
          </cell>
          <cell r="M5050">
            <v>150</v>
          </cell>
          <cell r="N5050">
            <v>0.29799999999999999</v>
          </cell>
          <cell r="O5050">
            <v>0</v>
          </cell>
          <cell r="P5050">
            <v>0</v>
          </cell>
        </row>
        <row r="5051">
          <cell r="A5051">
            <v>32343</v>
          </cell>
          <cell r="B5051">
            <v>1988</v>
          </cell>
          <cell r="C5051" t="str">
            <v>Jul</v>
          </cell>
          <cell r="D5051">
            <v>19</v>
          </cell>
          <cell r="F5051">
            <v>1065</v>
          </cell>
          <cell r="G5051">
            <v>2.1120000000000001</v>
          </cell>
          <cell r="H5051">
            <v>54</v>
          </cell>
          <cell r="I5051">
            <v>0.107</v>
          </cell>
          <cell r="J5051">
            <v>210</v>
          </cell>
          <cell r="L5051">
            <v>0.21</v>
          </cell>
          <cell r="M5051">
            <v>165</v>
          </cell>
          <cell r="N5051">
            <v>0.32700000000000001</v>
          </cell>
          <cell r="O5051">
            <v>0</v>
          </cell>
          <cell r="P5051">
            <v>0</v>
          </cell>
        </row>
        <row r="5052">
          <cell r="A5052">
            <v>32344</v>
          </cell>
          <cell r="B5052">
            <v>1988</v>
          </cell>
          <cell r="C5052" t="str">
            <v>Jul</v>
          </cell>
          <cell r="D5052">
            <v>20</v>
          </cell>
          <cell r="F5052">
            <v>1065</v>
          </cell>
          <cell r="G5052">
            <v>2.1120000000000001</v>
          </cell>
          <cell r="H5052">
            <v>55</v>
          </cell>
          <cell r="I5052">
            <v>0.109</v>
          </cell>
          <cell r="J5052">
            <v>210</v>
          </cell>
          <cell r="L5052">
            <v>0.21</v>
          </cell>
          <cell r="M5052">
            <v>260</v>
          </cell>
          <cell r="N5052">
            <v>0.51600000000000001</v>
          </cell>
          <cell r="O5052">
            <v>0</v>
          </cell>
          <cell r="P5052">
            <v>0</v>
          </cell>
        </row>
        <row r="5053">
          <cell r="A5053">
            <v>32345</v>
          </cell>
          <cell r="B5053">
            <v>1988</v>
          </cell>
          <cell r="C5053" t="str">
            <v>Jul</v>
          </cell>
          <cell r="D5053">
            <v>21</v>
          </cell>
          <cell r="F5053">
            <v>1065</v>
          </cell>
          <cell r="G5053">
            <v>2.1120000000000001</v>
          </cell>
          <cell r="H5053">
            <v>54</v>
          </cell>
          <cell r="I5053">
            <v>0.107</v>
          </cell>
          <cell r="J5053">
            <v>210</v>
          </cell>
          <cell r="L5053">
            <v>0.21</v>
          </cell>
          <cell r="M5053">
            <v>267</v>
          </cell>
          <cell r="N5053">
            <v>0.53</v>
          </cell>
          <cell r="O5053">
            <v>0</v>
          </cell>
          <cell r="P5053">
            <v>0</v>
          </cell>
        </row>
        <row r="5054">
          <cell r="A5054">
            <v>32346</v>
          </cell>
          <cell r="B5054">
            <v>1988</v>
          </cell>
          <cell r="C5054" t="str">
            <v>Jul</v>
          </cell>
          <cell r="D5054">
            <v>22</v>
          </cell>
          <cell r="F5054">
            <v>1065</v>
          </cell>
          <cell r="G5054">
            <v>2.1120000000000001</v>
          </cell>
          <cell r="H5054">
            <v>29</v>
          </cell>
          <cell r="I5054">
            <v>5.8000000000000003E-2</v>
          </cell>
          <cell r="J5054">
            <v>222</v>
          </cell>
          <cell r="L5054">
            <v>0.222</v>
          </cell>
          <cell r="M5054">
            <v>202</v>
          </cell>
          <cell r="N5054">
            <v>0.40100000000000002</v>
          </cell>
          <cell r="O5054">
            <v>0</v>
          </cell>
          <cell r="P5054">
            <v>0</v>
          </cell>
        </row>
        <row r="5055">
          <cell r="A5055">
            <v>32347</v>
          </cell>
          <cell r="B5055">
            <v>1988</v>
          </cell>
          <cell r="C5055" t="str">
            <v>Jul</v>
          </cell>
          <cell r="D5055">
            <v>23</v>
          </cell>
          <cell r="F5055">
            <v>1060</v>
          </cell>
          <cell r="G5055">
            <v>2.1019999999999999</v>
          </cell>
          <cell r="H5055">
            <v>5</v>
          </cell>
          <cell r="I5055">
            <v>0.01</v>
          </cell>
          <cell r="J5055">
            <v>222</v>
          </cell>
          <cell r="L5055">
            <v>0.222</v>
          </cell>
          <cell r="M5055">
            <v>158</v>
          </cell>
          <cell r="N5055">
            <v>0.313</v>
          </cell>
          <cell r="O5055">
            <v>0</v>
          </cell>
          <cell r="P5055">
            <v>0</v>
          </cell>
        </row>
        <row r="5056">
          <cell r="A5056">
            <v>32348</v>
          </cell>
          <cell r="B5056">
            <v>1988</v>
          </cell>
          <cell r="C5056" t="str">
            <v>Jul</v>
          </cell>
          <cell r="D5056">
            <v>24</v>
          </cell>
          <cell r="F5056">
            <v>1040</v>
          </cell>
          <cell r="G5056">
            <v>2.0630000000000002</v>
          </cell>
          <cell r="H5056">
            <v>25</v>
          </cell>
          <cell r="I5056">
            <v>0.05</v>
          </cell>
          <cell r="J5056">
            <v>222</v>
          </cell>
          <cell r="L5056">
            <v>0.222</v>
          </cell>
          <cell r="M5056">
            <v>163</v>
          </cell>
          <cell r="N5056">
            <v>0.32300000000000001</v>
          </cell>
          <cell r="O5056">
            <v>0</v>
          </cell>
          <cell r="P5056">
            <v>0</v>
          </cell>
        </row>
        <row r="5057">
          <cell r="A5057">
            <v>32349</v>
          </cell>
          <cell r="B5057">
            <v>1988</v>
          </cell>
          <cell r="C5057" t="str">
            <v>Jul</v>
          </cell>
          <cell r="D5057">
            <v>25</v>
          </cell>
          <cell r="F5057">
            <v>1035</v>
          </cell>
          <cell r="G5057">
            <v>2.0529999999999999</v>
          </cell>
          <cell r="H5057">
            <v>37</v>
          </cell>
          <cell r="I5057">
            <v>7.2999999999999995E-2</v>
          </cell>
          <cell r="J5057">
            <v>210</v>
          </cell>
          <cell r="L5057">
            <v>0.21</v>
          </cell>
          <cell r="M5057">
            <v>200</v>
          </cell>
          <cell r="N5057">
            <v>0.39700000000000002</v>
          </cell>
          <cell r="O5057">
            <v>0</v>
          </cell>
          <cell r="P5057">
            <v>0</v>
          </cell>
        </row>
        <row r="5058">
          <cell r="A5058">
            <v>32350</v>
          </cell>
          <cell r="B5058">
            <v>1988</v>
          </cell>
          <cell r="C5058" t="str">
            <v>Jul</v>
          </cell>
          <cell r="D5058">
            <v>26</v>
          </cell>
          <cell r="F5058">
            <v>1035</v>
          </cell>
          <cell r="G5058">
            <v>2.0529999999999999</v>
          </cell>
          <cell r="H5058">
            <v>23</v>
          </cell>
          <cell r="I5058">
            <v>4.5999999999999999E-2</v>
          </cell>
          <cell r="J5058">
            <v>210</v>
          </cell>
          <cell r="L5058">
            <v>0.21</v>
          </cell>
          <cell r="M5058">
            <v>147</v>
          </cell>
          <cell r="N5058">
            <v>0.29199999999999998</v>
          </cell>
          <cell r="O5058">
            <v>0</v>
          </cell>
          <cell r="P5058">
            <v>0</v>
          </cell>
        </row>
        <row r="5059">
          <cell r="A5059">
            <v>32351</v>
          </cell>
          <cell r="B5059">
            <v>1988</v>
          </cell>
          <cell r="C5059" t="str">
            <v>Jul</v>
          </cell>
          <cell r="D5059">
            <v>27</v>
          </cell>
          <cell r="F5059">
            <v>1030</v>
          </cell>
          <cell r="G5059">
            <v>2.0430000000000001</v>
          </cell>
          <cell r="H5059">
            <v>6</v>
          </cell>
          <cell r="I5059">
            <v>1.2E-2</v>
          </cell>
          <cell r="J5059">
            <v>210</v>
          </cell>
          <cell r="L5059">
            <v>0.21</v>
          </cell>
          <cell r="M5059">
            <v>100</v>
          </cell>
          <cell r="N5059">
            <v>0.19800000000000001</v>
          </cell>
          <cell r="O5059">
            <v>0</v>
          </cell>
          <cell r="P5059">
            <v>0</v>
          </cell>
        </row>
        <row r="5060">
          <cell r="A5060">
            <v>32352</v>
          </cell>
          <cell r="B5060">
            <v>1988</v>
          </cell>
          <cell r="C5060" t="str">
            <v>Jul</v>
          </cell>
          <cell r="D5060">
            <v>28</v>
          </cell>
          <cell r="F5060">
            <v>985</v>
          </cell>
          <cell r="G5060">
            <v>1.954</v>
          </cell>
          <cell r="H5060">
            <v>25</v>
          </cell>
          <cell r="I5060">
            <v>0.05</v>
          </cell>
          <cell r="J5060">
            <v>120</v>
          </cell>
          <cell r="L5060">
            <v>0.12</v>
          </cell>
          <cell r="M5060">
            <v>66</v>
          </cell>
          <cell r="N5060">
            <v>0.13100000000000001</v>
          </cell>
          <cell r="O5060">
            <v>0</v>
          </cell>
          <cell r="P5060">
            <v>0</v>
          </cell>
        </row>
        <row r="5061">
          <cell r="A5061">
            <v>32353</v>
          </cell>
          <cell r="B5061">
            <v>1988</v>
          </cell>
          <cell r="C5061" t="str">
            <v>Jul</v>
          </cell>
          <cell r="D5061">
            <v>29</v>
          </cell>
          <cell r="F5061">
            <v>925</v>
          </cell>
          <cell r="G5061">
            <v>1.835</v>
          </cell>
          <cell r="H5061">
            <v>75</v>
          </cell>
          <cell r="I5061">
            <v>0.14899999999999999</v>
          </cell>
          <cell r="J5061">
            <v>184</v>
          </cell>
          <cell r="L5061">
            <v>0.184</v>
          </cell>
          <cell r="M5061">
            <v>101</v>
          </cell>
          <cell r="N5061">
            <v>0.2</v>
          </cell>
          <cell r="O5061">
            <v>0</v>
          </cell>
          <cell r="P5061">
            <v>0</v>
          </cell>
        </row>
        <row r="5062">
          <cell r="A5062">
            <v>32354</v>
          </cell>
          <cell r="B5062">
            <v>1988</v>
          </cell>
          <cell r="C5062" t="str">
            <v>Jul</v>
          </cell>
          <cell r="D5062">
            <v>30</v>
          </cell>
          <cell r="F5062">
            <v>900</v>
          </cell>
          <cell r="G5062">
            <v>1.7849999999999999</v>
          </cell>
          <cell r="H5062">
            <v>92</v>
          </cell>
          <cell r="I5062">
            <v>0.182</v>
          </cell>
          <cell r="J5062">
            <v>210</v>
          </cell>
          <cell r="L5062">
            <v>0.21</v>
          </cell>
          <cell r="M5062">
            <v>138</v>
          </cell>
          <cell r="N5062">
            <v>0.27400000000000002</v>
          </cell>
          <cell r="O5062">
            <v>3</v>
          </cell>
          <cell r="P5062">
            <v>6.0000000000000001E-3</v>
          </cell>
        </row>
        <row r="5063">
          <cell r="A5063">
            <v>32355</v>
          </cell>
          <cell r="B5063">
            <v>1988</v>
          </cell>
          <cell r="C5063" t="str">
            <v>Jul</v>
          </cell>
          <cell r="D5063">
            <v>31</v>
          </cell>
          <cell r="F5063">
            <v>900</v>
          </cell>
          <cell r="G5063">
            <v>1.7849999999999999</v>
          </cell>
          <cell r="H5063">
            <v>89</v>
          </cell>
          <cell r="I5063">
            <v>0.17699999999999999</v>
          </cell>
          <cell r="J5063">
            <v>210</v>
          </cell>
          <cell r="L5063">
            <v>0.21</v>
          </cell>
          <cell r="M5063">
            <v>136</v>
          </cell>
          <cell r="N5063">
            <v>0.27</v>
          </cell>
          <cell r="O5063">
            <v>4</v>
          </cell>
          <cell r="P5063">
            <v>8.0000000000000002E-3</v>
          </cell>
        </row>
        <row r="5064">
          <cell r="A5064">
            <v>32356</v>
          </cell>
          <cell r="B5064">
            <v>1988</v>
          </cell>
          <cell r="C5064" t="str">
            <v>Aug</v>
          </cell>
          <cell r="D5064">
            <v>1</v>
          </cell>
          <cell r="F5064">
            <v>930</v>
          </cell>
          <cell r="G5064">
            <v>1.845</v>
          </cell>
          <cell r="H5064">
            <v>92</v>
          </cell>
          <cell r="I5064">
            <v>0.182</v>
          </cell>
          <cell r="J5064">
            <v>210</v>
          </cell>
          <cell r="L5064">
            <v>0.21</v>
          </cell>
          <cell r="M5064">
            <v>164</v>
          </cell>
          <cell r="N5064">
            <v>0.32500000000000001</v>
          </cell>
          <cell r="O5064">
            <v>4</v>
          </cell>
          <cell r="P5064">
            <v>8.0000000000000002E-3</v>
          </cell>
        </row>
        <row r="5065">
          <cell r="A5065">
            <v>32357</v>
          </cell>
          <cell r="B5065">
            <v>1988</v>
          </cell>
          <cell r="C5065" t="str">
            <v>Aug</v>
          </cell>
          <cell r="D5065">
            <v>2</v>
          </cell>
          <cell r="F5065">
            <v>940</v>
          </cell>
          <cell r="G5065">
            <v>1.8640000000000001</v>
          </cell>
          <cell r="H5065">
            <v>106</v>
          </cell>
          <cell r="I5065">
            <v>0.21</v>
          </cell>
          <cell r="J5065">
            <v>210</v>
          </cell>
          <cell r="L5065">
            <v>0.21</v>
          </cell>
          <cell r="M5065">
            <v>63</v>
          </cell>
          <cell r="N5065">
            <v>0.125</v>
          </cell>
          <cell r="O5065">
            <v>5</v>
          </cell>
          <cell r="P5065">
            <v>0.01</v>
          </cell>
        </row>
        <row r="5066">
          <cell r="A5066">
            <v>32358</v>
          </cell>
          <cell r="B5066">
            <v>1988</v>
          </cell>
          <cell r="C5066" t="str">
            <v>Aug</v>
          </cell>
          <cell r="D5066">
            <v>3</v>
          </cell>
          <cell r="F5066">
            <v>925</v>
          </cell>
          <cell r="G5066">
            <v>1.835</v>
          </cell>
          <cell r="H5066">
            <v>110</v>
          </cell>
          <cell r="I5066">
            <v>0.218</v>
          </cell>
          <cell r="J5066">
            <v>210</v>
          </cell>
          <cell r="L5066">
            <v>0.21</v>
          </cell>
          <cell r="M5066">
            <v>17</v>
          </cell>
          <cell r="N5066">
            <v>3.4000000000000002E-2</v>
          </cell>
          <cell r="O5066">
            <v>3</v>
          </cell>
          <cell r="P5066">
            <v>6.0000000000000001E-3</v>
          </cell>
        </row>
        <row r="5067">
          <cell r="A5067">
            <v>32359</v>
          </cell>
          <cell r="B5067">
            <v>1988</v>
          </cell>
          <cell r="C5067" t="str">
            <v>Aug</v>
          </cell>
          <cell r="D5067">
            <v>4</v>
          </cell>
          <cell r="F5067">
            <v>925</v>
          </cell>
          <cell r="G5067">
            <v>1.835</v>
          </cell>
          <cell r="H5067">
            <v>107</v>
          </cell>
          <cell r="I5067">
            <v>0.21199999999999999</v>
          </cell>
          <cell r="J5067">
            <v>210</v>
          </cell>
          <cell r="L5067">
            <v>0.21</v>
          </cell>
          <cell r="M5067">
            <v>68</v>
          </cell>
          <cell r="N5067">
            <v>0.13500000000000001</v>
          </cell>
          <cell r="O5067">
            <v>5</v>
          </cell>
          <cell r="P5067">
            <v>0.01</v>
          </cell>
        </row>
        <row r="5068">
          <cell r="A5068">
            <v>32360</v>
          </cell>
          <cell r="B5068">
            <v>1988</v>
          </cell>
          <cell r="C5068" t="str">
            <v>Aug</v>
          </cell>
          <cell r="D5068">
            <v>5</v>
          </cell>
          <cell r="F5068">
            <v>895</v>
          </cell>
          <cell r="G5068">
            <v>1.7749999999999999</v>
          </cell>
          <cell r="H5068">
            <v>84</v>
          </cell>
          <cell r="I5068">
            <v>0.16700000000000001</v>
          </cell>
          <cell r="J5068">
            <v>210</v>
          </cell>
          <cell r="L5068">
            <v>0.21</v>
          </cell>
          <cell r="M5068">
            <v>111</v>
          </cell>
          <cell r="N5068">
            <v>0.22</v>
          </cell>
          <cell r="O5068">
            <v>3</v>
          </cell>
          <cell r="P5068">
            <v>6.0000000000000001E-3</v>
          </cell>
        </row>
        <row r="5069">
          <cell r="A5069">
            <v>32361</v>
          </cell>
          <cell r="B5069">
            <v>1988</v>
          </cell>
          <cell r="C5069" t="str">
            <v>Aug</v>
          </cell>
          <cell r="D5069">
            <v>6</v>
          </cell>
          <cell r="F5069">
            <v>885</v>
          </cell>
          <cell r="G5069">
            <v>1.7549999999999999</v>
          </cell>
          <cell r="H5069">
            <v>72</v>
          </cell>
          <cell r="I5069">
            <v>0.14299999999999999</v>
          </cell>
          <cell r="J5069">
            <v>210</v>
          </cell>
          <cell r="L5069">
            <v>0.21</v>
          </cell>
          <cell r="M5069">
            <v>17</v>
          </cell>
          <cell r="N5069">
            <v>3.4000000000000002E-2</v>
          </cell>
          <cell r="O5069">
            <v>5</v>
          </cell>
          <cell r="P5069">
            <v>0.01</v>
          </cell>
        </row>
        <row r="5070">
          <cell r="A5070">
            <v>32362</v>
          </cell>
          <cell r="B5070">
            <v>1988</v>
          </cell>
          <cell r="C5070" t="str">
            <v>Aug</v>
          </cell>
          <cell r="D5070">
            <v>7</v>
          </cell>
          <cell r="F5070">
            <v>880</v>
          </cell>
          <cell r="G5070">
            <v>1.7450000000000001</v>
          </cell>
          <cell r="H5070">
            <v>98</v>
          </cell>
          <cell r="I5070">
            <v>0.19400000000000001</v>
          </cell>
          <cell r="J5070">
            <v>210</v>
          </cell>
          <cell r="L5070">
            <v>0.21</v>
          </cell>
          <cell r="M5070">
            <v>0</v>
          </cell>
          <cell r="N5070">
            <v>0</v>
          </cell>
          <cell r="O5070">
            <v>5</v>
          </cell>
          <cell r="P5070">
            <v>0.01</v>
          </cell>
        </row>
        <row r="5071">
          <cell r="A5071">
            <v>32363</v>
          </cell>
          <cell r="B5071">
            <v>1988</v>
          </cell>
          <cell r="C5071" t="str">
            <v>Aug</v>
          </cell>
          <cell r="D5071">
            <v>8</v>
          </cell>
          <cell r="F5071">
            <v>895</v>
          </cell>
          <cell r="G5071">
            <v>1.7749999999999999</v>
          </cell>
          <cell r="H5071">
            <v>136</v>
          </cell>
          <cell r="I5071">
            <v>0.27</v>
          </cell>
          <cell r="J5071">
            <v>163</v>
          </cell>
          <cell r="L5071">
            <v>0.16300000000000001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</row>
        <row r="5072">
          <cell r="A5072">
            <v>32364</v>
          </cell>
          <cell r="B5072">
            <v>1988</v>
          </cell>
          <cell r="C5072" t="str">
            <v>Aug</v>
          </cell>
          <cell r="D5072">
            <v>9</v>
          </cell>
          <cell r="F5072">
            <v>870</v>
          </cell>
          <cell r="G5072">
            <v>1.726</v>
          </cell>
          <cell r="H5072">
            <v>160</v>
          </cell>
          <cell r="I5072">
            <v>0.317</v>
          </cell>
          <cell r="J5072">
            <v>40</v>
          </cell>
          <cell r="L5072">
            <v>0.04</v>
          </cell>
          <cell r="M5072">
            <v>63</v>
          </cell>
          <cell r="N5072">
            <v>0.125</v>
          </cell>
          <cell r="O5072">
            <v>5</v>
          </cell>
          <cell r="P5072">
            <v>0.01</v>
          </cell>
        </row>
        <row r="5073">
          <cell r="A5073">
            <v>32365</v>
          </cell>
          <cell r="B5073">
            <v>1988</v>
          </cell>
          <cell r="C5073" t="str">
            <v>Aug</v>
          </cell>
          <cell r="D5073">
            <v>10</v>
          </cell>
          <cell r="F5073">
            <v>885</v>
          </cell>
          <cell r="G5073">
            <v>1.7549999999999999</v>
          </cell>
          <cell r="H5073">
            <v>162</v>
          </cell>
          <cell r="I5073">
            <v>0.32100000000000001</v>
          </cell>
          <cell r="J5073">
            <v>40</v>
          </cell>
          <cell r="L5073">
            <v>0.04</v>
          </cell>
          <cell r="M5073">
            <v>121</v>
          </cell>
          <cell r="N5073">
            <v>0.24</v>
          </cell>
          <cell r="O5073">
            <v>0</v>
          </cell>
          <cell r="P5073">
            <v>0</v>
          </cell>
        </row>
        <row r="5074">
          <cell r="A5074">
            <v>32366</v>
          </cell>
          <cell r="B5074">
            <v>1988</v>
          </cell>
          <cell r="C5074" t="str">
            <v>Aug</v>
          </cell>
          <cell r="D5074">
            <v>11</v>
          </cell>
          <cell r="F5074">
            <v>880</v>
          </cell>
          <cell r="G5074">
            <v>1.7450000000000001</v>
          </cell>
          <cell r="H5074">
            <v>134</v>
          </cell>
          <cell r="I5074">
            <v>0.26600000000000001</v>
          </cell>
          <cell r="J5074">
            <v>175</v>
          </cell>
          <cell r="L5074">
            <v>0.17499999999999999</v>
          </cell>
          <cell r="M5074">
            <v>150</v>
          </cell>
          <cell r="N5074">
            <v>0.29799999999999999</v>
          </cell>
          <cell r="O5074">
            <v>0</v>
          </cell>
          <cell r="P5074">
            <v>0</v>
          </cell>
        </row>
        <row r="5075">
          <cell r="A5075">
            <v>32367</v>
          </cell>
          <cell r="B5075">
            <v>1988</v>
          </cell>
          <cell r="C5075" t="str">
            <v>Aug</v>
          </cell>
          <cell r="D5075">
            <v>12</v>
          </cell>
          <cell r="F5075">
            <v>860</v>
          </cell>
          <cell r="G5075">
            <v>1.706</v>
          </cell>
          <cell r="H5075">
            <v>89</v>
          </cell>
          <cell r="I5075">
            <v>0.17699999999999999</v>
          </cell>
          <cell r="J5075">
            <v>210</v>
          </cell>
          <cell r="L5075">
            <v>0.21</v>
          </cell>
          <cell r="M5075">
            <v>131</v>
          </cell>
          <cell r="N5075">
            <v>0.26</v>
          </cell>
          <cell r="O5075">
            <v>10</v>
          </cell>
          <cell r="P5075">
            <v>0.02</v>
          </cell>
        </row>
        <row r="5076">
          <cell r="A5076">
            <v>32368</v>
          </cell>
          <cell r="B5076">
            <v>1988</v>
          </cell>
          <cell r="C5076" t="str">
            <v>Aug</v>
          </cell>
          <cell r="D5076">
            <v>13</v>
          </cell>
          <cell r="F5076">
            <v>860</v>
          </cell>
          <cell r="G5076">
            <v>1.706</v>
          </cell>
          <cell r="H5076">
            <v>72</v>
          </cell>
          <cell r="I5076">
            <v>0.14299999999999999</v>
          </cell>
          <cell r="J5076">
            <v>163</v>
          </cell>
          <cell r="L5076">
            <v>0.16300000000000001</v>
          </cell>
          <cell r="M5076">
            <v>100</v>
          </cell>
          <cell r="N5076">
            <v>0.19800000000000001</v>
          </cell>
          <cell r="O5076">
            <v>5</v>
          </cell>
          <cell r="P5076">
            <v>0.01</v>
          </cell>
        </row>
        <row r="5077">
          <cell r="A5077">
            <v>32369</v>
          </cell>
          <cell r="B5077">
            <v>1988</v>
          </cell>
          <cell r="C5077" t="str">
            <v>Aug</v>
          </cell>
          <cell r="D5077">
            <v>14</v>
          </cell>
          <cell r="F5077">
            <v>835</v>
          </cell>
          <cell r="G5077">
            <v>1.6559999999999999</v>
          </cell>
          <cell r="H5077">
            <v>73</v>
          </cell>
          <cell r="I5077">
            <v>0.14499999999999999</v>
          </cell>
          <cell r="J5077">
            <v>140</v>
          </cell>
          <cell r="L5077">
            <v>0.14000000000000001</v>
          </cell>
          <cell r="M5077">
            <v>100</v>
          </cell>
          <cell r="N5077">
            <v>0.19800000000000001</v>
          </cell>
          <cell r="O5077">
            <v>2</v>
          </cell>
          <cell r="P5077">
            <v>4.0000000000000001E-3</v>
          </cell>
        </row>
        <row r="5078">
          <cell r="A5078">
            <v>32370</v>
          </cell>
          <cell r="B5078">
            <v>1988</v>
          </cell>
          <cell r="C5078" t="str">
            <v>Aug</v>
          </cell>
          <cell r="D5078">
            <v>15</v>
          </cell>
          <cell r="F5078">
            <v>830</v>
          </cell>
          <cell r="G5078">
            <v>1.6459999999999999</v>
          </cell>
          <cell r="H5078">
            <v>115</v>
          </cell>
          <cell r="I5078">
            <v>0.22800000000000001</v>
          </cell>
          <cell r="J5078">
            <v>140</v>
          </cell>
          <cell r="L5078">
            <v>0.14000000000000001</v>
          </cell>
          <cell r="M5078">
            <v>100</v>
          </cell>
          <cell r="N5078">
            <v>0.19800000000000001</v>
          </cell>
          <cell r="O5078">
            <v>5</v>
          </cell>
          <cell r="P5078">
            <v>0.01</v>
          </cell>
        </row>
        <row r="5079">
          <cell r="A5079">
            <v>32371</v>
          </cell>
          <cell r="B5079">
            <v>1988</v>
          </cell>
          <cell r="C5079" t="str">
            <v>Aug</v>
          </cell>
          <cell r="D5079">
            <v>16</v>
          </cell>
          <cell r="F5079">
            <v>825</v>
          </cell>
          <cell r="G5079">
            <v>1.6359999999999999</v>
          </cell>
          <cell r="H5079">
            <v>132</v>
          </cell>
          <cell r="I5079">
            <v>0.26200000000000001</v>
          </cell>
          <cell r="J5079">
            <v>140</v>
          </cell>
          <cell r="L5079">
            <v>0.14000000000000001</v>
          </cell>
          <cell r="M5079">
            <v>100</v>
          </cell>
          <cell r="N5079">
            <v>0.19800000000000001</v>
          </cell>
          <cell r="O5079">
            <v>0</v>
          </cell>
          <cell r="P5079">
            <v>0</v>
          </cell>
        </row>
        <row r="5080">
          <cell r="A5080">
            <v>32372</v>
          </cell>
          <cell r="B5080">
            <v>1988</v>
          </cell>
          <cell r="C5080" t="str">
            <v>Aug</v>
          </cell>
          <cell r="D5080">
            <v>17</v>
          </cell>
          <cell r="F5080">
            <v>835</v>
          </cell>
          <cell r="G5080">
            <v>1.6559999999999999</v>
          </cell>
          <cell r="H5080">
            <v>129</v>
          </cell>
          <cell r="I5080">
            <v>0.25600000000000001</v>
          </cell>
          <cell r="J5080">
            <v>140</v>
          </cell>
          <cell r="L5080">
            <v>0.14000000000000001</v>
          </cell>
          <cell r="M5080">
            <v>160</v>
          </cell>
          <cell r="N5080">
            <v>0.317</v>
          </cell>
          <cell r="O5080">
            <v>2</v>
          </cell>
          <cell r="P5080">
            <v>4.0000000000000001E-3</v>
          </cell>
        </row>
        <row r="5081">
          <cell r="A5081">
            <v>32373</v>
          </cell>
          <cell r="B5081">
            <v>1988</v>
          </cell>
          <cell r="C5081" t="str">
            <v>Aug</v>
          </cell>
          <cell r="D5081">
            <v>18</v>
          </cell>
          <cell r="F5081">
            <v>835</v>
          </cell>
          <cell r="G5081">
            <v>1.6559999999999999</v>
          </cell>
          <cell r="H5081">
            <v>89</v>
          </cell>
          <cell r="I5081">
            <v>0.17699999999999999</v>
          </cell>
          <cell r="J5081">
            <v>140</v>
          </cell>
          <cell r="L5081">
            <v>0.14000000000000001</v>
          </cell>
          <cell r="M5081">
            <v>219</v>
          </cell>
          <cell r="N5081">
            <v>0.434</v>
          </cell>
          <cell r="O5081">
            <v>5</v>
          </cell>
          <cell r="P5081">
            <v>0.01</v>
          </cell>
        </row>
        <row r="5082">
          <cell r="A5082">
            <v>32374</v>
          </cell>
          <cell r="B5082">
            <v>1988</v>
          </cell>
          <cell r="C5082" t="str">
            <v>Aug</v>
          </cell>
          <cell r="D5082">
            <v>19</v>
          </cell>
          <cell r="F5082">
            <v>875</v>
          </cell>
          <cell r="G5082">
            <v>1.736</v>
          </cell>
          <cell r="H5082">
            <v>35</v>
          </cell>
          <cell r="I5082">
            <v>6.9000000000000006E-2</v>
          </cell>
          <cell r="J5082">
            <v>140</v>
          </cell>
          <cell r="L5082">
            <v>0.14000000000000001</v>
          </cell>
          <cell r="M5082">
            <v>192</v>
          </cell>
          <cell r="N5082">
            <v>0.38100000000000001</v>
          </cell>
          <cell r="O5082">
            <v>6</v>
          </cell>
          <cell r="P5082">
            <v>1.2E-2</v>
          </cell>
        </row>
        <row r="5083">
          <cell r="A5083">
            <v>32375</v>
          </cell>
          <cell r="B5083">
            <v>1988</v>
          </cell>
          <cell r="C5083" t="str">
            <v>Aug</v>
          </cell>
          <cell r="D5083">
            <v>20</v>
          </cell>
          <cell r="F5083">
            <v>915</v>
          </cell>
          <cell r="G5083">
            <v>1.8149999999999999</v>
          </cell>
          <cell r="H5083">
            <v>18</v>
          </cell>
          <cell r="I5083">
            <v>3.5999999999999997E-2</v>
          </cell>
          <cell r="J5083">
            <v>140</v>
          </cell>
          <cell r="L5083">
            <v>0.14000000000000001</v>
          </cell>
          <cell r="M5083">
            <v>165</v>
          </cell>
          <cell r="N5083">
            <v>0.32700000000000001</v>
          </cell>
          <cell r="O5083">
            <v>4</v>
          </cell>
          <cell r="P5083">
            <v>8.0000000000000002E-3</v>
          </cell>
        </row>
        <row r="5084">
          <cell r="A5084">
            <v>32376</v>
          </cell>
          <cell r="B5084">
            <v>1988</v>
          </cell>
          <cell r="C5084" t="str">
            <v>Aug</v>
          </cell>
          <cell r="D5084">
            <v>21</v>
          </cell>
          <cell r="F5084">
            <v>880</v>
          </cell>
          <cell r="G5084">
            <v>1.7450000000000001</v>
          </cell>
          <cell r="H5084">
            <v>30</v>
          </cell>
          <cell r="I5084">
            <v>0.06</v>
          </cell>
          <cell r="J5084">
            <v>140</v>
          </cell>
          <cell r="L5084">
            <v>0.14000000000000001</v>
          </cell>
          <cell r="M5084">
            <v>163</v>
          </cell>
          <cell r="N5084">
            <v>0.32300000000000001</v>
          </cell>
          <cell r="O5084">
            <v>4</v>
          </cell>
          <cell r="P5084">
            <v>8.0000000000000002E-3</v>
          </cell>
        </row>
        <row r="5085">
          <cell r="A5085">
            <v>32377</v>
          </cell>
          <cell r="B5085">
            <v>1988</v>
          </cell>
          <cell r="C5085" t="str">
            <v>Aug</v>
          </cell>
          <cell r="D5085">
            <v>22</v>
          </cell>
          <cell r="F5085">
            <v>920</v>
          </cell>
          <cell r="G5085">
            <v>1.825</v>
          </cell>
          <cell r="H5085">
            <v>63</v>
          </cell>
          <cell r="I5085">
            <v>0.125</v>
          </cell>
          <cell r="J5085">
            <v>187</v>
          </cell>
          <cell r="L5085">
            <v>0.187</v>
          </cell>
          <cell r="M5085">
            <v>180</v>
          </cell>
          <cell r="N5085">
            <v>0.35699999999999998</v>
          </cell>
          <cell r="O5085">
            <v>4</v>
          </cell>
          <cell r="P5085">
            <v>8.0000000000000002E-3</v>
          </cell>
        </row>
        <row r="5086">
          <cell r="A5086">
            <v>32378</v>
          </cell>
          <cell r="B5086">
            <v>1988</v>
          </cell>
          <cell r="C5086" t="str">
            <v>Aug</v>
          </cell>
          <cell r="D5086">
            <v>23</v>
          </cell>
          <cell r="F5086">
            <v>910</v>
          </cell>
          <cell r="G5086">
            <v>1.8049999999999999</v>
          </cell>
          <cell r="H5086">
            <v>74</v>
          </cell>
          <cell r="I5086">
            <v>0.14699999999999999</v>
          </cell>
          <cell r="J5086">
            <v>210</v>
          </cell>
          <cell r="L5086">
            <v>0.21</v>
          </cell>
          <cell r="M5086">
            <v>200</v>
          </cell>
          <cell r="N5086">
            <v>0.39700000000000002</v>
          </cell>
          <cell r="O5086">
            <v>4</v>
          </cell>
          <cell r="P5086">
            <v>8.0000000000000002E-3</v>
          </cell>
        </row>
        <row r="5087">
          <cell r="A5087">
            <v>32379</v>
          </cell>
          <cell r="B5087">
            <v>1988</v>
          </cell>
          <cell r="C5087" t="str">
            <v>Aug</v>
          </cell>
          <cell r="D5087">
            <v>24</v>
          </cell>
          <cell r="F5087">
            <v>905</v>
          </cell>
          <cell r="G5087">
            <v>1.7949999999999999</v>
          </cell>
          <cell r="H5087">
            <v>48</v>
          </cell>
          <cell r="I5087">
            <v>9.5000000000000001E-2</v>
          </cell>
          <cell r="J5087">
            <v>210</v>
          </cell>
          <cell r="L5087">
            <v>0.21</v>
          </cell>
          <cell r="M5087">
            <v>213</v>
          </cell>
          <cell r="N5087">
            <v>0.42199999999999999</v>
          </cell>
          <cell r="O5087">
            <v>2</v>
          </cell>
          <cell r="P5087">
            <v>4.0000000000000001E-3</v>
          </cell>
        </row>
        <row r="5088">
          <cell r="A5088">
            <v>32380</v>
          </cell>
          <cell r="B5088">
            <v>1988</v>
          </cell>
          <cell r="C5088" t="str">
            <v>Aug</v>
          </cell>
          <cell r="D5088">
            <v>25</v>
          </cell>
          <cell r="F5088">
            <v>880</v>
          </cell>
          <cell r="G5088">
            <v>1.7450000000000001</v>
          </cell>
          <cell r="H5088">
            <v>37</v>
          </cell>
          <cell r="I5088">
            <v>7.2999999999999995E-2</v>
          </cell>
          <cell r="J5088">
            <v>210</v>
          </cell>
          <cell r="L5088">
            <v>0.21</v>
          </cell>
          <cell r="M5088">
            <v>216</v>
          </cell>
          <cell r="N5088">
            <v>0.42799999999999999</v>
          </cell>
          <cell r="O5088">
            <v>0</v>
          </cell>
          <cell r="P5088">
            <v>0</v>
          </cell>
        </row>
        <row r="5089">
          <cell r="A5089">
            <v>32381</v>
          </cell>
          <cell r="B5089">
            <v>1988</v>
          </cell>
          <cell r="C5089" t="str">
            <v>Aug</v>
          </cell>
          <cell r="D5089">
            <v>26</v>
          </cell>
          <cell r="F5089">
            <v>890</v>
          </cell>
          <cell r="G5089">
            <v>1.7649999999999999</v>
          </cell>
          <cell r="H5089">
            <v>37</v>
          </cell>
          <cell r="I5089">
            <v>7.2999999999999995E-2</v>
          </cell>
          <cell r="J5089">
            <v>210</v>
          </cell>
          <cell r="L5089">
            <v>0.21</v>
          </cell>
          <cell r="M5089">
            <v>148</v>
          </cell>
          <cell r="N5089">
            <v>0.29399999999999998</v>
          </cell>
          <cell r="O5089">
            <v>2</v>
          </cell>
          <cell r="P5089">
            <v>4.0000000000000001E-3</v>
          </cell>
        </row>
        <row r="5090">
          <cell r="A5090">
            <v>32382</v>
          </cell>
          <cell r="B5090">
            <v>1988</v>
          </cell>
          <cell r="C5090" t="str">
            <v>Aug</v>
          </cell>
          <cell r="D5090">
            <v>27</v>
          </cell>
          <cell r="F5090">
            <v>855</v>
          </cell>
          <cell r="G5090">
            <v>1.696</v>
          </cell>
          <cell r="H5090">
            <v>62</v>
          </cell>
          <cell r="I5090">
            <v>0.123</v>
          </cell>
          <cell r="J5090">
            <v>210</v>
          </cell>
          <cell r="L5090">
            <v>0.21</v>
          </cell>
          <cell r="M5090">
            <v>119</v>
          </cell>
          <cell r="N5090">
            <v>0.23599999999999999</v>
          </cell>
          <cell r="O5090">
            <v>0</v>
          </cell>
          <cell r="P5090">
            <v>0</v>
          </cell>
        </row>
        <row r="5091">
          <cell r="A5091">
            <v>32383</v>
          </cell>
          <cell r="B5091">
            <v>1988</v>
          </cell>
          <cell r="C5091" t="str">
            <v>Aug</v>
          </cell>
          <cell r="D5091">
            <v>28</v>
          </cell>
          <cell r="F5091">
            <v>855</v>
          </cell>
          <cell r="G5091">
            <v>1.696</v>
          </cell>
          <cell r="H5091">
            <v>86</v>
          </cell>
          <cell r="I5091">
            <v>0.17100000000000001</v>
          </cell>
          <cell r="J5091">
            <v>210</v>
          </cell>
          <cell r="L5091">
            <v>0.21</v>
          </cell>
          <cell r="M5091">
            <v>129</v>
          </cell>
          <cell r="N5091">
            <v>0.25600000000000001</v>
          </cell>
          <cell r="O5091">
            <v>0</v>
          </cell>
          <cell r="P5091">
            <v>0</v>
          </cell>
        </row>
        <row r="5092">
          <cell r="A5092">
            <v>32384</v>
          </cell>
          <cell r="B5092">
            <v>1988</v>
          </cell>
          <cell r="C5092" t="str">
            <v>Aug</v>
          </cell>
          <cell r="D5092">
            <v>29</v>
          </cell>
          <cell r="F5092">
            <v>880</v>
          </cell>
          <cell r="G5092">
            <v>1.7450000000000001</v>
          </cell>
          <cell r="H5092">
            <v>104</v>
          </cell>
          <cell r="I5092">
            <v>0.20599999999999999</v>
          </cell>
          <cell r="J5092">
            <v>210</v>
          </cell>
          <cell r="L5092">
            <v>0.21</v>
          </cell>
          <cell r="M5092">
            <v>116</v>
          </cell>
          <cell r="N5092">
            <v>0.23</v>
          </cell>
          <cell r="O5092">
            <v>0</v>
          </cell>
          <cell r="P5092">
            <v>0</v>
          </cell>
        </row>
        <row r="5093">
          <cell r="A5093">
            <v>32385</v>
          </cell>
          <cell r="B5093">
            <v>1988</v>
          </cell>
          <cell r="C5093" t="str">
            <v>Aug</v>
          </cell>
          <cell r="D5093">
            <v>30</v>
          </cell>
          <cell r="F5093">
            <v>900</v>
          </cell>
          <cell r="G5093">
            <v>1.7849999999999999</v>
          </cell>
          <cell r="H5093">
            <v>96</v>
          </cell>
          <cell r="I5093">
            <v>0.19</v>
          </cell>
          <cell r="J5093">
            <v>163</v>
          </cell>
          <cell r="L5093">
            <v>0.16300000000000001</v>
          </cell>
          <cell r="M5093">
            <v>113</v>
          </cell>
          <cell r="N5093">
            <v>0.224</v>
          </cell>
          <cell r="O5093">
            <v>0</v>
          </cell>
          <cell r="P5093">
            <v>0</v>
          </cell>
        </row>
        <row r="5094">
          <cell r="A5094">
            <v>32386</v>
          </cell>
          <cell r="B5094">
            <v>1988</v>
          </cell>
          <cell r="C5094" t="str">
            <v>Aug</v>
          </cell>
          <cell r="D5094">
            <v>31</v>
          </cell>
          <cell r="F5094">
            <v>905</v>
          </cell>
          <cell r="G5094">
            <v>1.7949999999999999</v>
          </cell>
          <cell r="H5094">
            <v>89</v>
          </cell>
          <cell r="I5094">
            <v>0.17699999999999999</v>
          </cell>
          <cell r="J5094">
            <v>187</v>
          </cell>
          <cell r="L5094">
            <v>0.187</v>
          </cell>
          <cell r="M5094">
            <v>150</v>
          </cell>
          <cell r="N5094">
            <v>0.29799999999999999</v>
          </cell>
          <cell r="O5094">
            <v>0</v>
          </cell>
          <cell r="P5094">
            <v>0</v>
          </cell>
        </row>
        <row r="5095">
          <cell r="A5095">
            <v>32387</v>
          </cell>
          <cell r="B5095">
            <v>1988</v>
          </cell>
          <cell r="C5095" t="str">
            <v>Sep</v>
          </cell>
          <cell r="D5095">
            <v>1</v>
          </cell>
          <cell r="F5095">
            <v>910</v>
          </cell>
          <cell r="G5095">
            <v>1.8049999999999999</v>
          </cell>
          <cell r="H5095">
            <v>89</v>
          </cell>
          <cell r="I5095">
            <v>0.17699999999999999</v>
          </cell>
          <cell r="J5095">
            <v>21</v>
          </cell>
          <cell r="L5095">
            <v>2.1000000000000001E-2</v>
          </cell>
          <cell r="M5095">
            <v>131</v>
          </cell>
          <cell r="N5095">
            <v>0.26</v>
          </cell>
          <cell r="O5095">
            <v>0</v>
          </cell>
          <cell r="P5095">
            <v>0</v>
          </cell>
        </row>
        <row r="5096">
          <cell r="A5096">
            <v>32388</v>
          </cell>
          <cell r="B5096">
            <v>1988</v>
          </cell>
          <cell r="C5096" t="str">
            <v>Sep</v>
          </cell>
          <cell r="D5096">
            <v>2</v>
          </cell>
          <cell r="F5096">
            <v>925</v>
          </cell>
          <cell r="G5096">
            <v>1.835</v>
          </cell>
          <cell r="H5096">
            <v>79</v>
          </cell>
          <cell r="I5096">
            <v>0.157</v>
          </cell>
          <cell r="J5096">
            <v>163</v>
          </cell>
          <cell r="L5096">
            <v>0.16300000000000001</v>
          </cell>
          <cell r="M5096">
            <v>119</v>
          </cell>
          <cell r="N5096">
            <v>0.23599999999999999</v>
          </cell>
          <cell r="O5096">
            <v>0</v>
          </cell>
          <cell r="P5096">
            <v>0</v>
          </cell>
        </row>
        <row r="5097">
          <cell r="A5097">
            <v>32389</v>
          </cell>
          <cell r="B5097">
            <v>1988</v>
          </cell>
          <cell r="C5097" t="str">
            <v>Sep</v>
          </cell>
          <cell r="D5097">
            <v>3</v>
          </cell>
          <cell r="F5097">
            <v>890</v>
          </cell>
          <cell r="G5097">
            <v>1.7649999999999999</v>
          </cell>
          <cell r="H5097">
            <v>73</v>
          </cell>
          <cell r="I5097">
            <v>0.14499999999999999</v>
          </cell>
          <cell r="J5097">
            <v>140</v>
          </cell>
          <cell r="L5097">
            <v>0.14000000000000001</v>
          </cell>
          <cell r="M5097">
            <v>115</v>
          </cell>
          <cell r="N5097">
            <v>0.22800000000000001</v>
          </cell>
          <cell r="O5097">
            <v>0</v>
          </cell>
          <cell r="P5097">
            <v>0</v>
          </cell>
        </row>
        <row r="5098">
          <cell r="A5098">
            <v>32390</v>
          </cell>
          <cell r="B5098">
            <v>1988</v>
          </cell>
          <cell r="C5098" t="str">
            <v>Sep</v>
          </cell>
          <cell r="D5098">
            <v>4</v>
          </cell>
          <cell r="F5098">
            <v>870</v>
          </cell>
          <cell r="G5098">
            <v>1.726</v>
          </cell>
          <cell r="H5098">
            <v>85</v>
          </cell>
          <cell r="I5098">
            <v>0.16900000000000001</v>
          </cell>
          <cell r="J5098">
            <v>140</v>
          </cell>
          <cell r="L5098">
            <v>0.14000000000000001</v>
          </cell>
          <cell r="M5098">
            <v>102</v>
          </cell>
          <cell r="N5098">
            <v>0.20200000000000001</v>
          </cell>
          <cell r="O5098">
            <v>0</v>
          </cell>
          <cell r="P5098">
            <v>0</v>
          </cell>
        </row>
        <row r="5099">
          <cell r="A5099">
            <v>32391</v>
          </cell>
          <cell r="B5099">
            <v>1988</v>
          </cell>
          <cell r="C5099" t="str">
            <v>Sep</v>
          </cell>
          <cell r="D5099">
            <v>5</v>
          </cell>
          <cell r="F5099">
            <v>850</v>
          </cell>
          <cell r="G5099">
            <v>1.6859999999999999</v>
          </cell>
          <cell r="H5099">
            <v>115</v>
          </cell>
          <cell r="I5099">
            <v>0.22800000000000001</v>
          </cell>
          <cell r="J5099">
            <v>140</v>
          </cell>
          <cell r="L5099">
            <v>0.14000000000000001</v>
          </cell>
          <cell r="M5099">
            <v>104</v>
          </cell>
          <cell r="N5099">
            <v>0.20599999999999999</v>
          </cell>
          <cell r="O5099">
            <v>0</v>
          </cell>
          <cell r="P5099">
            <v>0</v>
          </cell>
        </row>
        <row r="5100">
          <cell r="A5100">
            <v>32392</v>
          </cell>
          <cell r="B5100">
            <v>1988</v>
          </cell>
          <cell r="C5100" t="str">
            <v>Sep</v>
          </cell>
          <cell r="D5100">
            <v>6</v>
          </cell>
          <cell r="F5100">
            <v>840</v>
          </cell>
          <cell r="G5100">
            <v>1.6659999999999999</v>
          </cell>
          <cell r="H5100">
            <v>114</v>
          </cell>
          <cell r="I5100">
            <v>0.22600000000000001</v>
          </cell>
          <cell r="J5100">
            <v>140</v>
          </cell>
          <cell r="L5100">
            <v>0.14000000000000001</v>
          </cell>
          <cell r="M5100">
            <v>133</v>
          </cell>
          <cell r="N5100">
            <v>0.26400000000000001</v>
          </cell>
          <cell r="O5100">
            <v>0</v>
          </cell>
          <cell r="P5100">
            <v>0</v>
          </cell>
        </row>
        <row r="5101">
          <cell r="A5101">
            <v>32393</v>
          </cell>
          <cell r="B5101">
            <v>1988</v>
          </cell>
          <cell r="C5101" t="str">
            <v>Sep</v>
          </cell>
          <cell r="D5101">
            <v>7</v>
          </cell>
          <cell r="F5101">
            <v>860</v>
          </cell>
          <cell r="G5101">
            <v>1.706</v>
          </cell>
          <cell r="H5101">
            <v>94</v>
          </cell>
          <cell r="I5101">
            <v>0.186</v>
          </cell>
          <cell r="J5101">
            <v>140</v>
          </cell>
          <cell r="L5101">
            <v>0.14000000000000001</v>
          </cell>
          <cell r="M5101">
            <v>100</v>
          </cell>
          <cell r="N5101">
            <v>0.19800000000000001</v>
          </cell>
          <cell r="O5101">
            <v>0</v>
          </cell>
          <cell r="P5101">
            <v>0</v>
          </cell>
        </row>
        <row r="5102">
          <cell r="A5102">
            <v>32394</v>
          </cell>
          <cell r="B5102">
            <v>1988</v>
          </cell>
          <cell r="C5102" t="str">
            <v>Sep</v>
          </cell>
          <cell r="D5102">
            <v>8</v>
          </cell>
          <cell r="F5102">
            <v>835</v>
          </cell>
          <cell r="G5102">
            <v>1.6559999999999999</v>
          </cell>
          <cell r="H5102">
            <v>101</v>
          </cell>
          <cell r="I5102">
            <v>0.2</v>
          </cell>
          <cell r="J5102">
            <v>140</v>
          </cell>
          <cell r="L5102">
            <v>0.14000000000000001</v>
          </cell>
          <cell r="M5102">
            <v>77</v>
          </cell>
          <cell r="N5102">
            <v>0.153</v>
          </cell>
          <cell r="O5102">
            <v>0</v>
          </cell>
          <cell r="P5102">
            <v>0</v>
          </cell>
        </row>
        <row r="5103">
          <cell r="A5103">
            <v>32395</v>
          </cell>
          <cell r="B5103">
            <v>1988</v>
          </cell>
          <cell r="C5103" t="str">
            <v>Sep</v>
          </cell>
          <cell r="D5103">
            <v>9</v>
          </cell>
          <cell r="F5103">
            <v>835</v>
          </cell>
          <cell r="G5103">
            <v>1.6559999999999999</v>
          </cell>
          <cell r="H5103">
            <v>107</v>
          </cell>
          <cell r="I5103">
            <v>0.21199999999999999</v>
          </cell>
          <cell r="J5103">
            <v>140</v>
          </cell>
          <cell r="L5103">
            <v>0.14000000000000001</v>
          </cell>
          <cell r="M5103">
            <v>71</v>
          </cell>
          <cell r="N5103">
            <v>0.14099999999999999</v>
          </cell>
          <cell r="O5103">
            <v>0</v>
          </cell>
          <cell r="P5103">
            <v>0</v>
          </cell>
        </row>
        <row r="5104">
          <cell r="A5104">
            <v>32396</v>
          </cell>
          <cell r="B5104">
            <v>1988</v>
          </cell>
          <cell r="C5104" t="str">
            <v>Sep</v>
          </cell>
          <cell r="D5104">
            <v>10</v>
          </cell>
          <cell r="F5104">
            <v>835</v>
          </cell>
          <cell r="G5104">
            <v>1.6559999999999999</v>
          </cell>
          <cell r="H5104">
            <v>110</v>
          </cell>
          <cell r="I5104">
            <v>0.218</v>
          </cell>
          <cell r="J5104">
            <v>140</v>
          </cell>
          <cell r="L5104">
            <v>0.14000000000000001</v>
          </cell>
          <cell r="M5104">
            <v>160</v>
          </cell>
          <cell r="N5104">
            <v>0.317</v>
          </cell>
          <cell r="O5104">
            <v>3</v>
          </cell>
          <cell r="P5104">
            <v>6.0000000000000001E-3</v>
          </cell>
        </row>
        <row r="5105">
          <cell r="A5105">
            <v>32397</v>
          </cell>
          <cell r="B5105">
            <v>1988</v>
          </cell>
          <cell r="C5105" t="str">
            <v>Sep</v>
          </cell>
          <cell r="D5105">
            <v>11</v>
          </cell>
          <cell r="F5105">
            <v>805</v>
          </cell>
          <cell r="G5105">
            <v>1.597</v>
          </cell>
          <cell r="H5105">
            <v>139</v>
          </cell>
          <cell r="I5105">
            <v>0.27600000000000002</v>
          </cell>
          <cell r="J5105">
            <v>140</v>
          </cell>
          <cell r="L5105">
            <v>0.14000000000000001</v>
          </cell>
          <cell r="M5105">
            <v>124</v>
          </cell>
          <cell r="N5105">
            <v>0.246</v>
          </cell>
          <cell r="O5105">
            <v>0</v>
          </cell>
          <cell r="P5105">
            <v>0</v>
          </cell>
        </row>
        <row r="5106">
          <cell r="A5106">
            <v>32398</v>
          </cell>
          <cell r="B5106">
            <v>1988</v>
          </cell>
          <cell r="C5106" t="str">
            <v>Sep</v>
          </cell>
          <cell r="D5106">
            <v>12</v>
          </cell>
          <cell r="F5106">
            <v>795</v>
          </cell>
          <cell r="G5106">
            <v>1.577</v>
          </cell>
          <cell r="H5106">
            <v>150</v>
          </cell>
          <cell r="I5106">
            <v>0.29799999999999999</v>
          </cell>
          <cell r="J5106">
            <v>140</v>
          </cell>
          <cell r="L5106">
            <v>0.14000000000000001</v>
          </cell>
          <cell r="M5106">
            <v>31</v>
          </cell>
          <cell r="N5106">
            <v>6.0999999999999999E-2</v>
          </cell>
          <cell r="O5106">
            <v>0</v>
          </cell>
          <cell r="P5106">
            <v>0</v>
          </cell>
        </row>
        <row r="5107">
          <cell r="A5107">
            <v>32399</v>
          </cell>
          <cell r="B5107">
            <v>1988</v>
          </cell>
          <cell r="C5107" t="str">
            <v>Sep</v>
          </cell>
          <cell r="D5107">
            <v>13</v>
          </cell>
          <cell r="F5107">
            <v>790</v>
          </cell>
          <cell r="G5107">
            <v>1.5669999999999999</v>
          </cell>
          <cell r="H5107">
            <v>176</v>
          </cell>
          <cell r="I5107">
            <v>0.34899999999999998</v>
          </cell>
          <cell r="J5107">
            <v>140</v>
          </cell>
          <cell r="L5107">
            <v>0.14000000000000001</v>
          </cell>
          <cell r="M5107">
            <v>38</v>
          </cell>
          <cell r="N5107">
            <v>7.4999999999999997E-2</v>
          </cell>
          <cell r="O5107">
            <v>0</v>
          </cell>
          <cell r="P5107">
            <v>0</v>
          </cell>
        </row>
        <row r="5108">
          <cell r="A5108">
            <v>32400</v>
          </cell>
          <cell r="B5108">
            <v>1988</v>
          </cell>
          <cell r="C5108" t="str">
            <v>Sep</v>
          </cell>
          <cell r="D5108">
            <v>14</v>
          </cell>
          <cell r="F5108">
            <v>810</v>
          </cell>
          <cell r="G5108">
            <v>1.607</v>
          </cell>
          <cell r="H5108">
            <v>173</v>
          </cell>
          <cell r="I5108">
            <v>0.34300000000000003</v>
          </cell>
          <cell r="J5108">
            <v>93</v>
          </cell>
          <cell r="L5108">
            <v>9.2999999999999999E-2</v>
          </cell>
          <cell r="M5108">
            <v>81</v>
          </cell>
          <cell r="N5108">
            <v>0.161</v>
          </cell>
          <cell r="O5108">
            <v>0</v>
          </cell>
          <cell r="P5108">
            <v>0</v>
          </cell>
        </row>
        <row r="5109">
          <cell r="A5109">
            <v>32401</v>
          </cell>
          <cell r="B5109">
            <v>1988</v>
          </cell>
          <cell r="C5109" t="str">
            <v>Sep</v>
          </cell>
          <cell r="D5109">
            <v>15</v>
          </cell>
          <cell r="F5109">
            <v>770</v>
          </cell>
          <cell r="G5109">
            <v>1.5269999999999999</v>
          </cell>
          <cell r="H5109">
            <v>165</v>
          </cell>
          <cell r="I5109">
            <v>0.32700000000000001</v>
          </cell>
          <cell r="J5109">
            <v>70</v>
          </cell>
          <cell r="L5109">
            <v>7.0000000000000007E-2</v>
          </cell>
          <cell r="M5109">
            <v>25</v>
          </cell>
          <cell r="N5109">
            <v>0.05</v>
          </cell>
          <cell r="O5109">
            <v>0</v>
          </cell>
          <cell r="P5109">
            <v>0</v>
          </cell>
        </row>
        <row r="5110">
          <cell r="A5110">
            <v>32402</v>
          </cell>
          <cell r="B5110">
            <v>1988</v>
          </cell>
          <cell r="C5110" t="str">
            <v>Sep</v>
          </cell>
          <cell r="D5110">
            <v>16</v>
          </cell>
          <cell r="F5110">
            <v>770</v>
          </cell>
          <cell r="G5110">
            <v>1.5269999999999999</v>
          </cell>
          <cell r="H5110">
            <v>165</v>
          </cell>
          <cell r="I5110">
            <v>0.32700000000000001</v>
          </cell>
          <cell r="J5110">
            <v>70</v>
          </cell>
          <cell r="L5110">
            <v>7.0000000000000007E-2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</row>
        <row r="5111">
          <cell r="A5111">
            <v>32403</v>
          </cell>
          <cell r="B5111">
            <v>1988</v>
          </cell>
          <cell r="C5111" t="str">
            <v>Sep</v>
          </cell>
          <cell r="D5111">
            <v>17</v>
          </cell>
          <cell r="F5111">
            <v>735</v>
          </cell>
          <cell r="G5111">
            <v>1.458</v>
          </cell>
          <cell r="H5111">
            <v>179</v>
          </cell>
          <cell r="I5111">
            <v>0.35499999999999998</v>
          </cell>
          <cell r="J5111">
            <v>70</v>
          </cell>
          <cell r="L5111">
            <v>7.0000000000000007E-2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</row>
        <row r="5112">
          <cell r="A5112">
            <v>32404</v>
          </cell>
          <cell r="B5112">
            <v>1988</v>
          </cell>
          <cell r="C5112" t="str">
            <v>Sep</v>
          </cell>
          <cell r="D5112">
            <v>18</v>
          </cell>
          <cell r="F5112">
            <v>730</v>
          </cell>
          <cell r="G5112">
            <v>1.448</v>
          </cell>
          <cell r="H5112">
            <v>181</v>
          </cell>
          <cell r="I5112">
            <v>0.35899999999999999</v>
          </cell>
          <cell r="J5112">
            <v>70</v>
          </cell>
          <cell r="L5112">
            <v>7.0000000000000007E-2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</row>
        <row r="5113">
          <cell r="A5113">
            <v>32405</v>
          </cell>
          <cell r="B5113">
            <v>1988</v>
          </cell>
          <cell r="C5113" t="str">
            <v>Sep</v>
          </cell>
          <cell r="D5113">
            <v>19</v>
          </cell>
          <cell r="F5113">
            <v>695</v>
          </cell>
          <cell r="G5113">
            <v>1.379</v>
          </cell>
          <cell r="H5113">
            <v>181</v>
          </cell>
          <cell r="I5113">
            <v>0.35899999999999999</v>
          </cell>
          <cell r="J5113">
            <v>70</v>
          </cell>
          <cell r="L5113">
            <v>7.0000000000000007E-2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</row>
        <row r="5114">
          <cell r="A5114">
            <v>32406</v>
          </cell>
          <cell r="B5114">
            <v>1988</v>
          </cell>
          <cell r="C5114" t="str">
            <v>Sep</v>
          </cell>
          <cell r="D5114">
            <v>20</v>
          </cell>
          <cell r="F5114">
            <v>655</v>
          </cell>
          <cell r="G5114">
            <v>1.2989999999999999</v>
          </cell>
          <cell r="H5114">
            <v>212</v>
          </cell>
          <cell r="I5114">
            <v>0.42</v>
          </cell>
          <cell r="J5114">
            <v>70</v>
          </cell>
          <cell r="L5114">
            <v>7.0000000000000007E-2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</row>
        <row r="5115">
          <cell r="A5115">
            <v>32407</v>
          </cell>
          <cell r="B5115">
            <v>1988</v>
          </cell>
          <cell r="C5115" t="str">
            <v>Sep</v>
          </cell>
          <cell r="D5115">
            <v>21</v>
          </cell>
          <cell r="F5115">
            <v>640</v>
          </cell>
          <cell r="G5115">
            <v>1.2689999999999999</v>
          </cell>
          <cell r="H5115">
            <v>249</v>
          </cell>
          <cell r="I5115">
            <v>0.49399999999999999</v>
          </cell>
          <cell r="J5115">
            <v>70</v>
          </cell>
          <cell r="L5115">
            <v>7.0000000000000007E-2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</row>
        <row r="5116">
          <cell r="A5116">
            <v>32408</v>
          </cell>
          <cell r="B5116">
            <v>1988</v>
          </cell>
          <cell r="C5116" t="str">
            <v>Sep</v>
          </cell>
          <cell r="D5116">
            <v>22</v>
          </cell>
          <cell r="F5116">
            <v>585</v>
          </cell>
          <cell r="G5116">
            <v>1.1599999999999999</v>
          </cell>
          <cell r="H5116">
            <v>253</v>
          </cell>
          <cell r="I5116">
            <v>0.502</v>
          </cell>
          <cell r="J5116">
            <v>70</v>
          </cell>
          <cell r="L5116">
            <v>7.0000000000000007E-2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</row>
        <row r="5117">
          <cell r="A5117">
            <v>32409</v>
          </cell>
          <cell r="B5117">
            <v>1988</v>
          </cell>
          <cell r="C5117" t="str">
            <v>Sep</v>
          </cell>
          <cell r="D5117">
            <v>23</v>
          </cell>
          <cell r="F5117">
            <v>600</v>
          </cell>
          <cell r="G5117">
            <v>1.19</v>
          </cell>
          <cell r="H5117">
            <v>200</v>
          </cell>
          <cell r="I5117">
            <v>0.39700000000000002</v>
          </cell>
          <cell r="J5117">
            <v>23</v>
          </cell>
          <cell r="L5117">
            <v>2.3E-2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</row>
        <row r="5118">
          <cell r="A5118">
            <v>32410</v>
          </cell>
          <cell r="B5118">
            <v>1988</v>
          </cell>
          <cell r="C5118" t="str">
            <v>Sep</v>
          </cell>
          <cell r="D5118">
            <v>24</v>
          </cell>
          <cell r="F5118">
            <v>580</v>
          </cell>
          <cell r="G5118">
            <v>1.1499999999999999</v>
          </cell>
          <cell r="H5118">
            <v>161</v>
          </cell>
          <cell r="I5118">
            <v>0.31900000000000001</v>
          </cell>
          <cell r="J5118">
            <v>0</v>
          </cell>
          <cell r="L5118">
            <v>0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</row>
        <row r="5119">
          <cell r="A5119">
            <v>32411</v>
          </cell>
          <cell r="B5119">
            <v>1988</v>
          </cell>
          <cell r="C5119" t="str">
            <v>Sep</v>
          </cell>
          <cell r="D5119">
            <v>25</v>
          </cell>
          <cell r="F5119">
            <v>575</v>
          </cell>
          <cell r="G5119">
            <v>1.1399999999999999</v>
          </cell>
          <cell r="H5119">
            <v>158</v>
          </cell>
          <cell r="I5119">
            <v>0.313</v>
          </cell>
          <cell r="J5119">
            <v>0</v>
          </cell>
          <cell r="L5119">
            <v>0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</row>
        <row r="5120">
          <cell r="A5120">
            <v>32412</v>
          </cell>
          <cell r="B5120">
            <v>1988</v>
          </cell>
          <cell r="C5120" t="str">
            <v>Sep</v>
          </cell>
          <cell r="D5120">
            <v>26</v>
          </cell>
          <cell r="F5120">
            <v>570</v>
          </cell>
          <cell r="G5120">
            <v>1.131</v>
          </cell>
          <cell r="H5120">
            <v>160</v>
          </cell>
          <cell r="I5120">
            <v>0.317</v>
          </cell>
          <cell r="J5120">
            <v>0</v>
          </cell>
          <cell r="L5120">
            <v>0</v>
          </cell>
          <cell r="M5120">
            <v>33</v>
          </cell>
          <cell r="N5120">
            <v>6.5000000000000002E-2</v>
          </cell>
          <cell r="O5120">
            <v>0</v>
          </cell>
          <cell r="P5120">
            <v>0</v>
          </cell>
        </row>
        <row r="5121">
          <cell r="A5121">
            <v>32413</v>
          </cell>
          <cell r="B5121">
            <v>1988</v>
          </cell>
          <cell r="C5121" t="str">
            <v>Sep</v>
          </cell>
          <cell r="D5121">
            <v>27</v>
          </cell>
          <cell r="F5121">
            <v>570</v>
          </cell>
          <cell r="G5121">
            <v>1.131</v>
          </cell>
          <cell r="H5121">
            <v>164</v>
          </cell>
          <cell r="I5121">
            <v>0.32500000000000001</v>
          </cell>
          <cell r="J5121">
            <v>0</v>
          </cell>
          <cell r="L5121">
            <v>0</v>
          </cell>
          <cell r="M5121">
            <v>50</v>
          </cell>
          <cell r="N5121">
            <v>9.9000000000000005E-2</v>
          </cell>
          <cell r="O5121">
            <v>0</v>
          </cell>
          <cell r="P5121">
            <v>0</v>
          </cell>
        </row>
        <row r="5122">
          <cell r="A5122">
            <v>32414</v>
          </cell>
          <cell r="B5122">
            <v>1988</v>
          </cell>
          <cell r="C5122" t="str">
            <v>Sep</v>
          </cell>
          <cell r="D5122">
            <v>28</v>
          </cell>
          <cell r="F5122">
            <v>555</v>
          </cell>
          <cell r="G5122">
            <v>1.101</v>
          </cell>
          <cell r="H5122">
            <v>164</v>
          </cell>
          <cell r="I5122">
            <v>0.32500000000000001</v>
          </cell>
          <cell r="J5122">
            <v>0</v>
          </cell>
          <cell r="L5122">
            <v>0</v>
          </cell>
          <cell r="M5122">
            <v>17</v>
          </cell>
          <cell r="N5122">
            <v>3.4000000000000002E-2</v>
          </cell>
          <cell r="O5122">
            <v>0</v>
          </cell>
          <cell r="P5122">
            <v>0</v>
          </cell>
        </row>
        <row r="5123">
          <cell r="A5123">
            <v>32415</v>
          </cell>
          <cell r="B5123">
            <v>1988</v>
          </cell>
          <cell r="C5123" t="str">
            <v>Sep</v>
          </cell>
          <cell r="D5123">
            <v>29</v>
          </cell>
          <cell r="F5123">
            <v>555</v>
          </cell>
          <cell r="G5123">
            <v>1.101</v>
          </cell>
          <cell r="H5123">
            <v>164</v>
          </cell>
          <cell r="I5123">
            <v>0.32500000000000001</v>
          </cell>
          <cell r="J5123">
            <v>0</v>
          </cell>
          <cell r="L5123">
            <v>0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</row>
        <row r="5124">
          <cell r="A5124">
            <v>32416</v>
          </cell>
          <cell r="B5124">
            <v>1988</v>
          </cell>
          <cell r="C5124" t="str">
            <v>Sep</v>
          </cell>
          <cell r="D5124">
            <v>30</v>
          </cell>
          <cell r="F5124">
            <v>570</v>
          </cell>
          <cell r="G5124">
            <v>1.131</v>
          </cell>
          <cell r="H5124">
            <v>165</v>
          </cell>
          <cell r="I5124">
            <v>0.32700000000000001</v>
          </cell>
          <cell r="J5124">
            <v>0</v>
          </cell>
          <cell r="L5124">
            <v>0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</row>
        <row r="5125">
          <cell r="A5125">
            <v>32417</v>
          </cell>
          <cell r="B5125">
            <v>1988</v>
          </cell>
          <cell r="C5125" t="str">
            <v>Oct</v>
          </cell>
          <cell r="D5125">
            <v>1</v>
          </cell>
          <cell r="F5125">
            <v>565</v>
          </cell>
          <cell r="G5125">
            <v>1.121</v>
          </cell>
          <cell r="H5125">
            <v>191</v>
          </cell>
          <cell r="I5125">
            <v>0.379</v>
          </cell>
          <cell r="J5125">
            <v>0</v>
          </cell>
          <cell r="L5125">
            <v>0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</row>
        <row r="5126">
          <cell r="A5126">
            <v>32418</v>
          </cell>
          <cell r="B5126">
            <v>1988</v>
          </cell>
          <cell r="C5126" t="str">
            <v>Oct</v>
          </cell>
          <cell r="D5126">
            <v>2</v>
          </cell>
          <cell r="F5126">
            <v>585</v>
          </cell>
          <cell r="G5126">
            <v>1.1599999999999999</v>
          </cell>
          <cell r="H5126">
            <v>219</v>
          </cell>
          <cell r="I5126">
            <v>0.434</v>
          </cell>
          <cell r="J5126">
            <v>0</v>
          </cell>
          <cell r="L5126">
            <v>0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</row>
        <row r="5127">
          <cell r="A5127">
            <v>32419</v>
          </cell>
          <cell r="B5127">
            <v>1988</v>
          </cell>
          <cell r="C5127" t="str">
            <v>Oct</v>
          </cell>
          <cell r="D5127">
            <v>3</v>
          </cell>
          <cell r="F5127">
            <v>580</v>
          </cell>
          <cell r="G5127">
            <v>1.1499999999999999</v>
          </cell>
          <cell r="H5127">
            <v>222</v>
          </cell>
          <cell r="I5127">
            <v>0.44</v>
          </cell>
          <cell r="J5127">
            <v>0</v>
          </cell>
          <cell r="L5127">
            <v>0</v>
          </cell>
          <cell r="M5127">
            <v>0</v>
          </cell>
          <cell r="N5127">
            <v>0</v>
          </cell>
          <cell r="O5127">
            <v>8</v>
          </cell>
          <cell r="P5127">
            <v>1.6E-2</v>
          </cell>
        </row>
        <row r="5128">
          <cell r="A5128">
            <v>32420</v>
          </cell>
          <cell r="B5128">
            <v>1988</v>
          </cell>
          <cell r="C5128" t="str">
            <v>Oct</v>
          </cell>
          <cell r="D5128">
            <v>4</v>
          </cell>
          <cell r="F5128">
            <v>570</v>
          </cell>
          <cell r="G5128">
            <v>1.131</v>
          </cell>
          <cell r="H5128">
            <v>200</v>
          </cell>
          <cell r="I5128">
            <v>0.39700000000000002</v>
          </cell>
          <cell r="J5128">
            <v>44</v>
          </cell>
          <cell r="L5128">
            <v>4.3999999999999997E-2</v>
          </cell>
          <cell r="M5128">
            <v>0</v>
          </cell>
          <cell r="N5128">
            <v>0</v>
          </cell>
          <cell r="O5128">
            <v>5</v>
          </cell>
          <cell r="P5128">
            <v>0.01</v>
          </cell>
        </row>
        <row r="5129">
          <cell r="A5129">
            <v>32421</v>
          </cell>
          <cell r="B5129">
            <v>1988</v>
          </cell>
          <cell r="C5129" t="str">
            <v>Oct</v>
          </cell>
          <cell r="D5129">
            <v>5</v>
          </cell>
          <cell r="F5129">
            <v>555</v>
          </cell>
          <cell r="G5129">
            <v>1.101</v>
          </cell>
          <cell r="H5129">
            <v>167</v>
          </cell>
          <cell r="I5129">
            <v>0.33100000000000002</v>
          </cell>
          <cell r="J5129">
            <v>70</v>
          </cell>
          <cell r="L5129">
            <v>7.0000000000000007E-2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</row>
        <row r="5130">
          <cell r="A5130">
            <v>32422</v>
          </cell>
          <cell r="B5130">
            <v>1988</v>
          </cell>
          <cell r="C5130" t="str">
            <v>Oct</v>
          </cell>
          <cell r="D5130">
            <v>6</v>
          </cell>
          <cell r="F5130">
            <v>555</v>
          </cell>
          <cell r="G5130">
            <v>1.101</v>
          </cell>
          <cell r="H5130">
            <v>101</v>
          </cell>
          <cell r="I5130">
            <v>0.2</v>
          </cell>
          <cell r="J5130">
            <v>70</v>
          </cell>
          <cell r="L5130">
            <v>7.0000000000000007E-2</v>
          </cell>
          <cell r="M5130">
            <v>0</v>
          </cell>
          <cell r="N5130">
            <v>0</v>
          </cell>
          <cell r="O5130">
            <v>11</v>
          </cell>
          <cell r="P5130">
            <v>2.1999999999999999E-2</v>
          </cell>
        </row>
        <row r="5131">
          <cell r="A5131">
            <v>32423</v>
          </cell>
          <cell r="B5131">
            <v>1988</v>
          </cell>
          <cell r="C5131" t="str">
            <v>Oct</v>
          </cell>
          <cell r="D5131">
            <v>7</v>
          </cell>
          <cell r="F5131">
            <v>545</v>
          </cell>
          <cell r="G5131">
            <v>1.081</v>
          </cell>
          <cell r="H5131">
            <v>71</v>
          </cell>
          <cell r="I5131">
            <v>0.14099999999999999</v>
          </cell>
          <cell r="J5131">
            <v>70</v>
          </cell>
          <cell r="L5131">
            <v>7.0000000000000007E-2</v>
          </cell>
          <cell r="M5131">
            <v>0</v>
          </cell>
          <cell r="N5131">
            <v>0</v>
          </cell>
          <cell r="O5131">
            <v>5</v>
          </cell>
          <cell r="P5131">
            <v>0.01</v>
          </cell>
        </row>
        <row r="5132">
          <cell r="A5132">
            <v>32424</v>
          </cell>
          <cell r="B5132">
            <v>1988</v>
          </cell>
          <cell r="C5132" t="str">
            <v>Oct</v>
          </cell>
          <cell r="D5132">
            <v>8</v>
          </cell>
          <cell r="F5132">
            <v>555</v>
          </cell>
          <cell r="G5132">
            <v>1.101</v>
          </cell>
          <cell r="H5132">
            <v>67</v>
          </cell>
          <cell r="I5132">
            <v>0.13300000000000001</v>
          </cell>
          <cell r="J5132">
            <v>23</v>
          </cell>
          <cell r="L5132">
            <v>2.3E-2</v>
          </cell>
          <cell r="M5132">
            <v>0</v>
          </cell>
          <cell r="N5132">
            <v>0</v>
          </cell>
          <cell r="O5132">
            <v>3</v>
          </cell>
          <cell r="P5132">
            <v>6.0000000000000001E-3</v>
          </cell>
        </row>
        <row r="5133">
          <cell r="A5133">
            <v>32425</v>
          </cell>
          <cell r="B5133">
            <v>1988</v>
          </cell>
          <cell r="C5133" t="str">
            <v>Oct</v>
          </cell>
          <cell r="D5133">
            <v>9</v>
          </cell>
          <cell r="F5133">
            <v>545</v>
          </cell>
          <cell r="G5133">
            <v>1.081</v>
          </cell>
          <cell r="H5133">
            <v>68</v>
          </cell>
          <cell r="I5133">
            <v>0.13500000000000001</v>
          </cell>
          <cell r="J5133">
            <v>0</v>
          </cell>
          <cell r="L5133">
            <v>0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</row>
        <row r="5134">
          <cell r="A5134">
            <v>32426</v>
          </cell>
          <cell r="B5134">
            <v>1988</v>
          </cell>
          <cell r="C5134" t="str">
            <v>Oct</v>
          </cell>
          <cell r="D5134">
            <v>10</v>
          </cell>
          <cell r="F5134">
            <v>515</v>
          </cell>
          <cell r="G5134">
            <v>1.0209999999999999</v>
          </cell>
          <cell r="H5134">
            <v>70</v>
          </cell>
          <cell r="I5134">
            <v>0.13900000000000001</v>
          </cell>
          <cell r="J5134">
            <v>0</v>
          </cell>
          <cell r="L5134">
            <v>0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</row>
        <row r="5135">
          <cell r="A5135">
            <v>32427</v>
          </cell>
          <cell r="B5135">
            <v>1988</v>
          </cell>
          <cell r="C5135" t="str">
            <v>Oct</v>
          </cell>
          <cell r="D5135">
            <v>11</v>
          </cell>
          <cell r="F5135">
            <v>530</v>
          </cell>
          <cell r="G5135">
            <v>1.0509999999999999</v>
          </cell>
          <cell r="H5135">
            <v>72</v>
          </cell>
          <cell r="I5135">
            <v>0.14299999999999999</v>
          </cell>
          <cell r="J5135">
            <v>0</v>
          </cell>
          <cell r="L5135">
            <v>0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</row>
        <row r="5136">
          <cell r="A5136">
            <v>32428</v>
          </cell>
          <cell r="B5136">
            <v>1988</v>
          </cell>
          <cell r="C5136" t="str">
            <v>Oct</v>
          </cell>
          <cell r="D5136">
            <v>12</v>
          </cell>
          <cell r="F5136">
            <v>560</v>
          </cell>
          <cell r="G5136">
            <v>1.111</v>
          </cell>
          <cell r="H5136">
            <v>98</v>
          </cell>
          <cell r="I5136">
            <v>0.19400000000000001</v>
          </cell>
          <cell r="J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</row>
        <row r="5137">
          <cell r="A5137">
            <v>32429</v>
          </cell>
          <cell r="B5137">
            <v>1988</v>
          </cell>
          <cell r="C5137" t="str">
            <v>Oct</v>
          </cell>
          <cell r="D5137">
            <v>13</v>
          </cell>
          <cell r="F5137">
            <v>545</v>
          </cell>
          <cell r="G5137">
            <v>1.081</v>
          </cell>
          <cell r="H5137">
            <v>153</v>
          </cell>
          <cell r="I5137">
            <v>0.30299999999999999</v>
          </cell>
          <cell r="J5137">
            <v>0</v>
          </cell>
          <cell r="L5137">
            <v>0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</row>
        <row r="5138">
          <cell r="A5138">
            <v>32430</v>
          </cell>
          <cell r="B5138">
            <v>1988</v>
          </cell>
          <cell r="C5138" t="str">
            <v>Oct</v>
          </cell>
          <cell r="D5138">
            <v>14</v>
          </cell>
          <cell r="F5138">
            <v>0</v>
          </cell>
          <cell r="G5138">
            <v>0</v>
          </cell>
          <cell r="H5138">
            <v>183</v>
          </cell>
          <cell r="I5138">
            <v>0.36299999999999999</v>
          </cell>
          <cell r="J5138">
            <v>0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</row>
        <row r="5139">
          <cell r="A5139">
            <v>32431</v>
          </cell>
          <cell r="B5139">
            <v>1988</v>
          </cell>
          <cell r="C5139" t="str">
            <v>Oct</v>
          </cell>
          <cell r="D5139">
            <v>15</v>
          </cell>
          <cell r="F5139">
            <v>0</v>
          </cell>
          <cell r="G5139">
            <v>0</v>
          </cell>
          <cell r="H5139">
            <v>188</v>
          </cell>
          <cell r="I5139">
            <v>0.373</v>
          </cell>
          <cell r="J5139">
            <v>0</v>
          </cell>
          <cell r="L5139">
            <v>0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</row>
        <row r="5140">
          <cell r="A5140">
            <v>32432</v>
          </cell>
          <cell r="B5140">
            <v>1988</v>
          </cell>
          <cell r="C5140" t="str">
            <v>Oct</v>
          </cell>
          <cell r="D5140">
            <v>16</v>
          </cell>
          <cell r="F5140">
            <v>0</v>
          </cell>
          <cell r="G5140">
            <v>0</v>
          </cell>
          <cell r="H5140">
            <v>177</v>
          </cell>
          <cell r="I5140">
            <v>0.35099999999999998</v>
          </cell>
          <cell r="J5140">
            <v>0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</row>
        <row r="5141">
          <cell r="A5141">
            <v>32433</v>
          </cell>
          <cell r="B5141">
            <v>1988</v>
          </cell>
          <cell r="C5141" t="str">
            <v>Oct</v>
          </cell>
          <cell r="D5141">
            <v>17</v>
          </cell>
          <cell r="F5141">
            <v>0</v>
          </cell>
          <cell r="G5141">
            <v>0</v>
          </cell>
          <cell r="H5141">
            <v>164</v>
          </cell>
          <cell r="I5141">
            <v>0.32500000000000001</v>
          </cell>
          <cell r="J5141">
            <v>0</v>
          </cell>
          <cell r="L5141">
            <v>0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</row>
        <row r="5142">
          <cell r="A5142">
            <v>32434</v>
          </cell>
          <cell r="B5142">
            <v>1988</v>
          </cell>
          <cell r="C5142" t="str">
            <v>Oct</v>
          </cell>
          <cell r="D5142">
            <v>18</v>
          </cell>
          <cell r="F5142">
            <v>0</v>
          </cell>
          <cell r="G5142">
            <v>0</v>
          </cell>
          <cell r="H5142">
            <v>158</v>
          </cell>
          <cell r="I5142">
            <v>0.313</v>
          </cell>
          <cell r="J5142">
            <v>0</v>
          </cell>
          <cell r="L5142">
            <v>0</v>
          </cell>
          <cell r="M5142">
            <v>48</v>
          </cell>
          <cell r="N5142">
            <v>9.5000000000000001E-2</v>
          </cell>
          <cell r="O5142">
            <v>0</v>
          </cell>
          <cell r="P5142">
            <v>0</v>
          </cell>
        </row>
        <row r="5143">
          <cell r="A5143">
            <v>32435</v>
          </cell>
          <cell r="B5143">
            <v>1988</v>
          </cell>
          <cell r="C5143" t="str">
            <v>Oct</v>
          </cell>
          <cell r="D5143">
            <v>19</v>
          </cell>
          <cell r="F5143">
            <v>0</v>
          </cell>
          <cell r="G5143">
            <v>0</v>
          </cell>
          <cell r="H5143">
            <v>149</v>
          </cell>
          <cell r="I5143">
            <v>0.29599999999999999</v>
          </cell>
          <cell r="J5143">
            <v>0</v>
          </cell>
          <cell r="L5143">
            <v>0</v>
          </cell>
          <cell r="M5143">
            <v>100</v>
          </cell>
          <cell r="N5143">
            <v>0.19800000000000001</v>
          </cell>
          <cell r="O5143">
            <v>0</v>
          </cell>
          <cell r="P5143">
            <v>0</v>
          </cell>
        </row>
        <row r="5144">
          <cell r="A5144">
            <v>32436</v>
          </cell>
          <cell r="B5144">
            <v>1988</v>
          </cell>
          <cell r="C5144" t="str">
            <v>Oct</v>
          </cell>
          <cell r="D5144">
            <v>20</v>
          </cell>
          <cell r="F5144">
            <v>0</v>
          </cell>
          <cell r="G5144">
            <v>0</v>
          </cell>
          <cell r="H5144">
            <v>125</v>
          </cell>
          <cell r="I5144">
            <v>0.248</v>
          </cell>
          <cell r="J5144">
            <v>0</v>
          </cell>
          <cell r="L5144">
            <v>0</v>
          </cell>
          <cell r="M5144">
            <v>100</v>
          </cell>
          <cell r="N5144">
            <v>0.19800000000000001</v>
          </cell>
          <cell r="O5144">
            <v>0</v>
          </cell>
          <cell r="P5144">
            <v>0</v>
          </cell>
        </row>
        <row r="5145">
          <cell r="A5145">
            <v>32437</v>
          </cell>
          <cell r="B5145">
            <v>1988</v>
          </cell>
          <cell r="C5145" t="str">
            <v>Oct</v>
          </cell>
          <cell r="D5145">
            <v>21</v>
          </cell>
          <cell r="F5145">
            <v>0</v>
          </cell>
          <cell r="G5145">
            <v>0</v>
          </cell>
          <cell r="H5145">
            <v>104</v>
          </cell>
          <cell r="I5145">
            <v>0.20599999999999999</v>
          </cell>
          <cell r="J5145">
            <v>0</v>
          </cell>
          <cell r="L5145">
            <v>0</v>
          </cell>
          <cell r="M5145">
            <v>100</v>
          </cell>
          <cell r="N5145">
            <v>0.19800000000000001</v>
          </cell>
          <cell r="O5145">
            <v>0</v>
          </cell>
          <cell r="P5145">
            <v>0</v>
          </cell>
        </row>
        <row r="5146">
          <cell r="A5146">
            <v>32438</v>
          </cell>
          <cell r="B5146">
            <v>1988</v>
          </cell>
          <cell r="C5146" t="str">
            <v>Oct</v>
          </cell>
          <cell r="D5146">
            <v>22</v>
          </cell>
          <cell r="F5146">
            <v>0</v>
          </cell>
          <cell r="G5146">
            <v>0</v>
          </cell>
          <cell r="H5146">
            <v>98</v>
          </cell>
          <cell r="I5146">
            <v>0.19400000000000001</v>
          </cell>
          <cell r="J5146">
            <v>0</v>
          </cell>
          <cell r="L5146">
            <v>0</v>
          </cell>
          <cell r="M5146">
            <v>100</v>
          </cell>
          <cell r="N5146">
            <v>0.19800000000000001</v>
          </cell>
          <cell r="O5146">
            <v>0</v>
          </cell>
          <cell r="P5146">
            <v>0</v>
          </cell>
        </row>
        <row r="5147">
          <cell r="A5147">
            <v>32439</v>
          </cell>
          <cell r="B5147">
            <v>1988</v>
          </cell>
          <cell r="C5147" t="str">
            <v>Oct</v>
          </cell>
          <cell r="D5147">
            <v>23</v>
          </cell>
          <cell r="F5147">
            <v>0</v>
          </cell>
          <cell r="G5147">
            <v>0</v>
          </cell>
          <cell r="H5147">
            <v>93</v>
          </cell>
          <cell r="I5147">
            <v>0.184</v>
          </cell>
          <cell r="J5147">
            <v>0</v>
          </cell>
          <cell r="L5147">
            <v>0</v>
          </cell>
          <cell r="M5147">
            <v>100</v>
          </cell>
          <cell r="N5147">
            <v>0.19800000000000001</v>
          </cell>
          <cell r="O5147">
            <v>0</v>
          </cell>
          <cell r="P5147">
            <v>0</v>
          </cell>
        </row>
        <row r="5148">
          <cell r="A5148">
            <v>32440</v>
          </cell>
          <cell r="B5148">
            <v>1988</v>
          </cell>
          <cell r="C5148" t="str">
            <v>Oct</v>
          </cell>
          <cell r="D5148">
            <v>24</v>
          </cell>
          <cell r="F5148">
            <v>0</v>
          </cell>
          <cell r="G5148">
            <v>0</v>
          </cell>
          <cell r="H5148">
            <v>82</v>
          </cell>
          <cell r="I5148">
            <v>0.16300000000000001</v>
          </cell>
          <cell r="J5148">
            <v>0</v>
          </cell>
          <cell r="L5148">
            <v>0</v>
          </cell>
          <cell r="M5148">
            <v>100</v>
          </cell>
          <cell r="N5148">
            <v>0.19800000000000001</v>
          </cell>
          <cell r="O5148">
            <v>0</v>
          </cell>
          <cell r="P5148">
            <v>0</v>
          </cell>
        </row>
        <row r="5149">
          <cell r="A5149">
            <v>32441</v>
          </cell>
          <cell r="B5149">
            <v>1988</v>
          </cell>
          <cell r="C5149" t="str">
            <v>Oct</v>
          </cell>
          <cell r="D5149">
            <v>25</v>
          </cell>
          <cell r="F5149">
            <v>0</v>
          </cell>
          <cell r="G5149">
            <v>0</v>
          </cell>
          <cell r="H5149">
            <v>80</v>
          </cell>
          <cell r="I5149">
            <v>0.159</v>
          </cell>
          <cell r="J5149">
            <v>0</v>
          </cell>
          <cell r="L5149">
            <v>0</v>
          </cell>
          <cell r="M5149">
            <v>100</v>
          </cell>
          <cell r="N5149">
            <v>0.19800000000000001</v>
          </cell>
          <cell r="O5149">
            <v>0</v>
          </cell>
          <cell r="P5149">
            <v>0</v>
          </cell>
        </row>
        <row r="5150">
          <cell r="A5150">
            <v>32442</v>
          </cell>
          <cell r="B5150">
            <v>1988</v>
          </cell>
          <cell r="C5150" t="str">
            <v>Oct</v>
          </cell>
          <cell r="D5150">
            <v>26</v>
          </cell>
          <cell r="F5150">
            <v>0</v>
          </cell>
          <cell r="G5150">
            <v>0</v>
          </cell>
          <cell r="H5150">
            <v>71</v>
          </cell>
          <cell r="I5150">
            <v>0.14099999999999999</v>
          </cell>
          <cell r="J5150">
            <v>0</v>
          </cell>
          <cell r="L5150">
            <v>0</v>
          </cell>
          <cell r="M5150">
            <v>132</v>
          </cell>
          <cell r="N5150">
            <v>0.26200000000000001</v>
          </cell>
          <cell r="O5150">
            <v>0</v>
          </cell>
          <cell r="P5150">
            <v>0</v>
          </cell>
        </row>
        <row r="5151">
          <cell r="A5151">
            <v>32443</v>
          </cell>
          <cell r="B5151">
            <v>1988</v>
          </cell>
          <cell r="C5151" t="str">
            <v>Oct</v>
          </cell>
          <cell r="D5151">
            <v>27</v>
          </cell>
          <cell r="F5151">
            <v>0</v>
          </cell>
          <cell r="G5151">
            <v>0</v>
          </cell>
          <cell r="H5151">
            <v>70</v>
          </cell>
          <cell r="I5151">
            <v>0.13900000000000001</v>
          </cell>
          <cell r="J5151">
            <v>0</v>
          </cell>
          <cell r="L5151">
            <v>0</v>
          </cell>
          <cell r="M5151">
            <v>133</v>
          </cell>
          <cell r="N5151">
            <v>0.26400000000000001</v>
          </cell>
          <cell r="O5151">
            <v>0</v>
          </cell>
          <cell r="P5151">
            <v>0</v>
          </cell>
        </row>
        <row r="5152">
          <cell r="A5152">
            <v>32444</v>
          </cell>
          <cell r="B5152">
            <v>1988</v>
          </cell>
          <cell r="C5152" t="str">
            <v>Oct</v>
          </cell>
          <cell r="D5152">
            <v>28</v>
          </cell>
          <cell r="F5152">
            <v>0</v>
          </cell>
          <cell r="G5152">
            <v>0</v>
          </cell>
          <cell r="H5152">
            <v>68</v>
          </cell>
          <cell r="I5152">
            <v>0.13500000000000001</v>
          </cell>
          <cell r="J5152">
            <v>0</v>
          </cell>
          <cell r="L5152">
            <v>0</v>
          </cell>
          <cell r="M5152">
            <v>100</v>
          </cell>
          <cell r="N5152">
            <v>0.19800000000000001</v>
          </cell>
          <cell r="O5152">
            <v>0</v>
          </cell>
          <cell r="P5152">
            <v>0</v>
          </cell>
        </row>
        <row r="5153">
          <cell r="A5153">
            <v>32445</v>
          </cell>
          <cell r="B5153">
            <v>1988</v>
          </cell>
          <cell r="C5153" t="str">
            <v>Oct</v>
          </cell>
          <cell r="D5153">
            <v>29</v>
          </cell>
          <cell r="F5153">
            <v>0</v>
          </cell>
          <cell r="G5153">
            <v>0</v>
          </cell>
          <cell r="H5153">
            <v>68</v>
          </cell>
          <cell r="I5153">
            <v>0.13500000000000001</v>
          </cell>
          <cell r="J5153">
            <v>0</v>
          </cell>
          <cell r="L5153">
            <v>0</v>
          </cell>
          <cell r="M5153">
            <v>100</v>
          </cell>
          <cell r="N5153">
            <v>0.19800000000000001</v>
          </cell>
          <cell r="O5153">
            <v>0</v>
          </cell>
          <cell r="P5153">
            <v>0</v>
          </cell>
        </row>
        <row r="5154">
          <cell r="A5154">
            <v>32446</v>
          </cell>
          <cell r="B5154">
            <v>1988</v>
          </cell>
          <cell r="C5154" t="str">
            <v>Oct</v>
          </cell>
          <cell r="D5154">
            <v>30</v>
          </cell>
          <cell r="F5154">
            <v>0</v>
          </cell>
          <cell r="G5154">
            <v>0</v>
          </cell>
          <cell r="H5154">
            <v>68</v>
          </cell>
          <cell r="I5154">
            <v>0.13500000000000001</v>
          </cell>
          <cell r="J5154">
            <v>0</v>
          </cell>
          <cell r="L5154">
            <v>0</v>
          </cell>
          <cell r="M5154">
            <v>133</v>
          </cell>
          <cell r="N5154">
            <v>0.26400000000000001</v>
          </cell>
          <cell r="O5154">
            <v>0</v>
          </cell>
          <cell r="P5154">
            <v>0</v>
          </cell>
        </row>
        <row r="5155">
          <cell r="A5155">
            <v>32447</v>
          </cell>
          <cell r="B5155">
            <v>1988</v>
          </cell>
          <cell r="C5155" t="str">
            <v>Oct</v>
          </cell>
          <cell r="D5155">
            <v>31</v>
          </cell>
          <cell r="F5155">
            <v>0</v>
          </cell>
          <cell r="G5155">
            <v>0</v>
          </cell>
          <cell r="H5155">
            <v>68</v>
          </cell>
          <cell r="I5155">
            <v>0.13500000000000001</v>
          </cell>
          <cell r="J5155">
            <v>0</v>
          </cell>
          <cell r="L5155">
            <v>0</v>
          </cell>
          <cell r="M5155">
            <v>150</v>
          </cell>
          <cell r="N5155">
            <v>0.29799999999999999</v>
          </cell>
          <cell r="O5155">
            <v>0</v>
          </cell>
          <cell r="P5155">
            <v>0</v>
          </cell>
        </row>
        <row r="5156">
          <cell r="A5156">
            <v>32448</v>
          </cell>
          <cell r="B5156">
            <v>1988</v>
          </cell>
          <cell r="C5156" t="str">
            <v>Nov</v>
          </cell>
          <cell r="D5156">
            <v>1</v>
          </cell>
          <cell r="F5156">
            <v>0</v>
          </cell>
          <cell r="G5156">
            <v>0</v>
          </cell>
          <cell r="H5156">
            <v>64</v>
          </cell>
          <cell r="I5156">
            <v>0.127</v>
          </cell>
          <cell r="J5156">
            <v>0</v>
          </cell>
          <cell r="L5156">
            <v>0</v>
          </cell>
          <cell r="M5156">
            <v>132</v>
          </cell>
          <cell r="N5156">
            <v>0.26200000000000001</v>
          </cell>
          <cell r="O5156">
            <v>0</v>
          </cell>
          <cell r="P5156">
            <v>0</v>
          </cell>
        </row>
        <row r="5157">
          <cell r="A5157">
            <v>32449</v>
          </cell>
          <cell r="B5157">
            <v>1988</v>
          </cell>
          <cell r="C5157" t="str">
            <v>Nov</v>
          </cell>
          <cell r="D5157">
            <v>2</v>
          </cell>
          <cell r="F5157">
            <v>0</v>
          </cell>
          <cell r="G5157">
            <v>0</v>
          </cell>
          <cell r="H5157">
            <v>57</v>
          </cell>
          <cell r="I5157">
            <v>0.113</v>
          </cell>
          <cell r="J5157">
            <v>0</v>
          </cell>
          <cell r="L5157">
            <v>0</v>
          </cell>
          <cell r="M5157">
            <v>100</v>
          </cell>
          <cell r="N5157">
            <v>0.19800000000000001</v>
          </cell>
          <cell r="O5157">
            <v>0</v>
          </cell>
          <cell r="P5157">
            <v>0</v>
          </cell>
        </row>
        <row r="5158">
          <cell r="A5158">
            <v>32450</v>
          </cell>
          <cell r="B5158">
            <v>1988</v>
          </cell>
          <cell r="C5158" t="str">
            <v>Nov</v>
          </cell>
          <cell r="D5158">
            <v>3</v>
          </cell>
          <cell r="F5158">
            <v>0</v>
          </cell>
          <cell r="G5158">
            <v>0</v>
          </cell>
          <cell r="H5158">
            <v>72</v>
          </cell>
          <cell r="I5158">
            <v>0.14299999999999999</v>
          </cell>
          <cell r="J5158">
            <v>0</v>
          </cell>
          <cell r="L5158">
            <v>0</v>
          </cell>
          <cell r="M5158">
            <v>77</v>
          </cell>
          <cell r="N5158">
            <v>0.153</v>
          </cell>
          <cell r="O5158">
            <v>0</v>
          </cell>
          <cell r="P5158">
            <v>0</v>
          </cell>
        </row>
        <row r="5159">
          <cell r="A5159">
            <v>32451</v>
          </cell>
          <cell r="B5159">
            <v>1988</v>
          </cell>
          <cell r="C5159" t="str">
            <v>Nov</v>
          </cell>
          <cell r="D5159">
            <v>4</v>
          </cell>
          <cell r="F5159">
            <v>0</v>
          </cell>
          <cell r="G5159">
            <v>0</v>
          </cell>
          <cell r="H5159">
            <v>79</v>
          </cell>
          <cell r="I5159">
            <v>0.157</v>
          </cell>
          <cell r="J5159">
            <v>0</v>
          </cell>
          <cell r="L5159">
            <v>0</v>
          </cell>
          <cell r="M5159">
            <v>50</v>
          </cell>
          <cell r="N5159">
            <v>9.9000000000000005E-2</v>
          </cell>
          <cell r="O5159">
            <v>0</v>
          </cell>
          <cell r="P5159">
            <v>0</v>
          </cell>
        </row>
        <row r="5160">
          <cell r="A5160">
            <v>32452</v>
          </cell>
          <cell r="B5160">
            <v>1988</v>
          </cell>
          <cell r="C5160" t="str">
            <v>Nov</v>
          </cell>
          <cell r="D5160">
            <v>5</v>
          </cell>
          <cell r="F5160">
            <v>0</v>
          </cell>
          <cell r="G5160">
            <v>0</v>
          </cell>
          <cell r="H5160">
            <v>90</v>
          </cell>
          <cell r="I5160">
            <v>0.17899999999999999</v>
          </cell>
          <cell r="J5160">
            <v>0</v>
          </cell>
          <cell r="L5160">
            <v>0</v>
          </cell>
          <cell r="M5160">
            <v>50</v>
          </cell>
          <cell r="N5160">
            <v>9.9000000000000005E-2</v>
          </cell>
          <cell r="O5160">
            <v>0</v>
          </cell>
          <cell r="P5160">
            <v>0</v>
          </cell>
        </row>
        <row r="5161">
          <cell r="A5161">
            <v>32453</v>
          </cell>
          <cell r="B5161">
            <v>1988</v>
          </cell>
          <cell r="C5161" t="str">
            <v>Nov</v>
          </cell>
          <cell r="D5161">
            <v>6</v>
          </cell>
          <cell r="F5161">
            <v>0</v>
          </cell>
          <cell r="G5161">
            <v>0</v>
          </cell>
          <cell r="H5161">
            <v>93</v>
          </cell>
          <cell r="I5161">
            <v>0.184</v>
          </cell>
          <cell r="J5161">
            <v>0</v>
          </cell>
          <cell r="L5161">
            <v>0</v>
          </cell>
          <cell r="M5161">
            <v>50</v>
          </cell>
          <cell r="N5161">
            <v>9.9000000000000005E-2</v>
          </cell>
          <cell r="O5161">
            <v>0</v>
          </cell>
          <cell r="P5161">
            <v>0</v>
          </cell>
        </row>
        <row r="5162">
          <cell r="A5162">
            <v>32454</v>
          </cell>
          <cell r="B5162">
            <v>1988</v>
          </cell>
          <cell r="C5162" t="str">
            <v>Nov</v>
          </cell>
          <cell r="D5162">
            <v>7</v>
          </cell>
          <cell r="F5162">
            <v>0</v>
          </cell>
          <cell r="G5162">
            <v>0</v>
          </cell>
          <cell r="H5162">
            <v>92</v>
          </cell>
          <cell r="I5162">
            <v>0.182</v>
          </cell>
          <cell r="J5162">
            <v>0</v>
          </cell>
          <cell r="L5162">
            <v>0</v>
          </cell>
          <cell r="M5162">
            <v>50</v>
          </cell>
          <cell r="N5162">
            <v>9.9000000000000005E-2</v>
          </cell>
          <cell r="O5162">
            <v>0</v>
          </cell>
          <cell r="P5162">
            <v>0</v>
          </cell>
        </row>
        <row r="5163">
          <cell r="A5163">
            <v>32455</v>
          </cell>
          <cell r="B5163">
            <v>1988</v>
          </cell>
          <cell r="C5163" t="str">
            <v>Nov</v>
          </cell>
          <cell r="D5163">
            <v>8</v>
          </cell>
          <cell r="F5163">
            <v>0</v>
          </cell>
          <cell r="G5163">
            <v>0</v>
          </cell>
          <cell r="H5163">
            <v>88</v>
          </cell>
          <cell r="I5163">
            <v>0.17499999999999999</v>
          </cell>
          <cell r="J5163">
            <v>0</v>
          </cell>
          <cell r="L5163">
            <v>0</v>
          </cell>
          <cell r="M5163">
            <v>30</v>
          </cell>
          <cell r="N5163">
            <v>0.06</v>
          </cell>
          <cell r="O5163">
            <v>0</v>
          </cell>
          <cell r="P5163">
            <v>0</v>
          </cell>
        </row>
        <row r="5164">
          <cell r="A5164">
            <v>32456</v>
          </cell>
          <cell r="B5164">
            <v>1988</v>
          </cell>
          <cell r="C5164" t="str">
            <v>Nov</v>
          </cell>
          <cell r="D5164">
            <v>9</v>
          </cell>
          <cell r="F5164">
            <v>0</v>
          </cell>
          <cell r="G5164">
            <v>0</v>
          </cell>
          <cell r="H5164">
            <v>87</v>
          </cell>
          <cell r="I5164">
            <v>0.17299999999999999</v>
          </cell>
          <cell r="J5164">
            <v>0</v>
          </cell>
          <cell r="L5164">
            <v>0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</row>
        <row r="5165">
          <cell r="A5165">
            <v>32457</v>
          </cell>
          <cell r="B5165">
            <v>1988</v>
          </cell>
          <cell r="C5165" t="str">
            <v>Nov</v>
          </cell>
          <cell r="D5165">
            <v>10</v>
          </cell>
          <cell r="F5165">
            <v>0</v>
          </cell>
          <cell r="G5165">
            <v>0</v>
          </cell>
          <cell r="H5165">
            <v>85</v>
          </cell>
          <cell r="I5165">
            <v>0.16900000000000001</v>
          </cell>
          <cell r="J5165">
            <v>0</v>
          </cell>
          <cell r="L5165">
            <v>0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</row>
        <row r="5166">
          <cell r="A5166">
            <v>32458</v>
          </cell>
          <cell r="B5166">
            <v>1988</v>
          </cell>
          <cell r="C5166" t="str">
            <v>Nov</v>
          </cell>
          <cell r="D5166">
            <v>11</v>
          </cell>
          <cell r="F5166">
            <v>0</v>
          </cell>
          <cell r="G5166">
            <v>0</v>
          </cell>
          <cell r="H5166">
            <v>87</v>
          </cell>
          <cell r="I5166">
            <v>0.17299999999999999</v>
          </cell>
          <cell r="J5166">
            <v>0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</row>
        <row r="5167">
          <cell r="A5167">
            <v>32459</v>
          </cell>
          <cell r="B5167">
            <v>1988</v>
          </cell>
          <cell r="C5167" t="str">
            <v>Nov</v>
          </cell>
          <cell r="D5167">
            <v>12</v>
          </cell>
          <cell r="F5167">
            <v>0</v>
          </cell>
          <cell r="G5167">
            <v>0</v>
          </cell>
          <cell r="H5167">
            <v>87</v>
          </cell>
          <cell r="I5167">
            <v>0.17299999999999999</v>
          </cell>
          <cell r="J5167">
            <v>0</v>
          </cell>
          <cell r="L5167">
            <v>0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</row>
        <row r="5168">
          <cell r="A5168">
            <v>32460</v>
          </cell>
          <cell r="B5168">
            <v>1988</v>
          </cell>
          <cell r="C5168" t="str">
            <v>Nov</v>
          </cell>
          <cell r="D5168">
            <v>13</v>
          </cell>
          <cell r="F5168">
            <v>0</v>
          </cell>
          <cell r="G5168">
            <v>0</v>
          </cell>
          <cell r="H5168">
            <v>87</v>
          </cell>
          <cell r="I5168">
            <v>0.17299999999999999</v>
          </cell>
          <cell r="J5168">
            <v>0</v>
          </cell>
          <cell r="L5168">
            <v>0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</row>
        <row r="5169">
          <cell r="A5169">
            <v>32461</v>
          </cell>
          <cell r="B5169">
            <v>1988</v>
          </cell>
          <cell r="C5169" t="str">
            <v>Nov</v>
          </cell>
          <cell r="D5169">
            <v>14</v>
          </cell>
          <cell r="F5169">
            <v>0</v>
          </cell>
          <cell r="G5169">
            <v>0</v>
          </cell>
          <cell r="H5169">
            <v>87</v>
          </cell>
          <cell r="I5169">
            <v>0.17299999999999999</v>
          </cell>
          <cell r="J5169">
            <v>0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</row>
        <row r="5170">
          <cell r="A5170">
            <v>32462</v>
          </cell>
          <cell r="B5170">
            <v>1988</v>
          </cell>
          <cell r="C5170" t="str">
            <v>Nov</v>
          </cell>
          <cell r="D5170">
            <v>15</v>
          </cell>
          <cell r="F5170">
            <v>0</v>
          </cell>
          <cell r="G5170">
            <v>0</v>
          </cell>
          <cell r="H5170">
            <v>100</v>
          </cell>
          <cell r="I5170">
            <v>0.19800000000000001</v>
          </cell>
          <cell r="J5170">
            <v>0</v>
          </cell>
          <cell r="L5170">
            <v>0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</row>
        <row r="5171">
          <cell r="A5171">
            <v>32463</v>
          </cell>
          <cell r="B5171">
            <v>1988</v>
          </cell>
          <cell r="C5171" t="str">
            <v>Nov</v>
          </cell>
          <cell r="D5171">
            <v>16</v>
          </cell>
          <cell r="F5171">
            <v>0</v>
          </cell>
          <cell r="G5171">
            <v>0</v>
          </cell>
          <cell r="H5171">
            <v>105</v>
          </cell>
          <cell r="I5171">
            <v>0.20799999999999999</v>
          </cell>
          <cell r="J5171">
            <v>0</v>
          </cell>
          <cell r="L5171">
            <v>0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</row>
        <row r="5172">
          <cell r="A5172">
            <v>32464</v>
          </cell>
          <cell r="B5172">
            <v>1988</v>
          </cell>
          <cell r="C5172" t="str">
            <v>Nov</v>
          </cell>
          <cell r="D5172">
            <v>17</v>
          </cell>
          <cell r="F5172">
            <v>0</v>
          </cell>
          <cell r="G5172">
            <v>0</v>
          </cell>
          <cell r="H5172">
            <v>114</v>
          </cell>
          <cell r="I5172">
            <v>0.22600000000000001</v>
          </cell>
          <cell r="J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</row>
        <row r="5173">
          <cell r="A5173">
            <v>32465</v>
          </cell>
          <cell r="B5173">
            <v>1988</v>
          </cell>
          <cell r="C5173" t="str">
            <v>Nov</v>
          </cell>
          <cell r="D5173">
            <v>18</v>
          </cell>
          <cell r="F5173">
            <v>0</v>
          </cell>
          <cell r="G5173">
            <v>0</v>
          </cell>
          <cell r="H5173">
            <v>119</v>
          </cell>
          <cell r="I5173">
            <v>0.23599999999999999</v>
          </cell>
          <cell r="J5173">
            <v>0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</row>
        <row r="5174">
          <cell r="A5174">
            <v>32466</v>
          </cell>
          <cell r="B5174">
            <v>1988</v>
          </cell>
          <cell r="C5174" t="str">
            <v>Nov</v>
          </cell>
          <cell r="D5174">
            <v>19</v>
          </cell>
          <cell r="F5174">
            <v>0</v>
          </cell>
          <cell r="G5174">
            <v>0</v>
          </cell>
          <cell r="H5174">
            <v>120</v>
          </cell>
          <cell r="I5174">
            <v>0.23799999999999999</v>
          </cell>
          <cell r="J5174">
            <v>0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</row>
        <row r="5175">
          <cell r="A5175">
            <v>32467</v>
          </cell>
          <cell r="B5175">
            <v>1988</v>
          </cell>
          <cell r="C5175" t="str">
            <v>Nov</v>
          </cell>
          <cell r="D5175">
            <v>20</v>
          </cell>
          <cell r="F5175">
            <v>0</v>
          </cell>
          <cell r="G5175">
            <v>0</v>
          </cell>
          <cell r="H5175">
            <v>119</v>
          </cell>
          <cell r="I5175">
            <v>0.23599999999999999</v>
          </cell>
          <cell r="J5175">
            <v>0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</row>
        <row r="5176">
          <cell r="A5176">
            <v>32468</v>
          </cell>
          <cell r="B5176">
            <v>1988</v>
          </cell>
          <cell r="C5176" t="str">
            <v>Nov</v>
          </cell>
          <cell r="D5176">
            <v>21</v>
          </cell>
          <cell r="F5176">
            <v>0</v>
          </cell>
          <cell r="G5176">
            <v>0</v>
          </cell>
          <cell r="H5176">
            <v>115</v>
          </cell>
          <cell r="I5176">
            <v>0.22800000000000001</v>
          </cell>
          <cell r="J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</row>
        <row r="5177">
          <cell r="A5177">
            <v>32469</v>
          </cell>
          <cell r="B5177">
            <v>1988</v>
          </cell>
          <cell r="C5177" t="str">
            <v>Nov</v>
          </cell>
          <cell r="D5177">
            <v>22</v>
          </cell>
          <cell r="F5177">
            <v>0</v>
          </cell>
          <cell r="G5177">
            <v>0</v>
          </cell>
          <cell r="H5177">
            <v>116</v>
          </cell>
          <cell r="I5177">
            <v>0.23</v>
          </cell>
          <cell r="J5177">
            <v>0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</row>
        <row r="5178">
          <cell r="A5178">
            <v>32470</v>
          </cell>
          <cell r="B5178">
            <v>1988</v>
          </cell>
          <cell r="C5178" t="str">
            <v>Nov</v>
          </cell>
          <cell r="D5178">
            <v>23</v>
          </cell>
          <cell r="F5178">
            <v>0</v>
          </cell>
          <cell r="G5178">
            <v>0</v>
          </cell>
          <cell r="H5178">
            <v>229</v>
          </cell>
          <cell r="I5178">
            <v>0.45400000000000001</v>
          </cell>
          <cell r="J5178">
            <v>0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</row>
        <row r="5179">
          <cell r="A5179">
            <v>32471</v>
          </cell>
          <cell r="B5179">
            <v>1988</v>
          </cell>
          <cell r="C5179" t="str">
            <v>Nov</v>
          </cell>
          <cell r="D5179">
            <v>24</v>
          </cell>
          <cell r="F5179">
            <v>0</v>
          </cell>
          <cell r="G5179">
            <v>0</v>
          </cell>
          <cell r="H5179">
            <v>342</v>
          </cell>
          <cell r="I5179">
            <v>0.67800000000000005</v>
          </cell>
          <cell r="J5179">
            <v>0</v>
          </cell>
          <cell r="L5179">
            <v>0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</row>
        <row r="5180">
          <cell r="A5180">
            <v>32472</v>
          </cell>
          <cell r="B5180">
            <v>1988</v>
          </cell>
          <cell r="C5180" t="str">
            <v>Nov</v>
          </cell>
          <cell r="D5180">
            <v>25</v>
          </cell>
          <cell r="F5180">
            <v>0</v>
          </cell>
          <cell r="G5180">
            <v>0</v>
          </cell>
          <cell r="H5180">
            <v>258</v>
          </cell>
          <cell r="I5180">
            <v>0.51200000000000001</v>
          </cell>
          <cell r="J5180">
            <v>0</v>
          </cell>
          <cell r="L5180">
            <v>0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</row>
        <row r="5181">
          <cell r="A5181">
            <v>32473</v>
          </cell>
          <cell r="B5181">
            <v>1988</v>
          </cell>
          <cell r="C5181" t="str">
            <v>Nov</v>
          </cell>
          <cell r="D5181">
            <v>26</v>
          </cell>
          <cell r="F5181">
            <v>0</v>
          </cell>
          <cell r="G5181">
            <v>0</v>
          </cell>
          <cell r="H5181">
            <v>164</v>
          </cell>
          <cell r="I5181">
            <v>0.32500000000000001</v>
          </cell>
          <cell r="J5181">
            <v>0</v>
          </cell>
          <cell r="L5181">
            <v>0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</row>
        <row r="5182">
          <cell r="A5182">
            <v>32474</v>
          </cell>
          <cell r="B5182">
            <v>1988</v>
          </cell>
          <cell r="C5182" t="str">
            <v>Nov</v>
          </cell>
          <cell r="D5182">
            <v>27</v>
          </cell>
          <cell r="F5182">
            <v>0</v>
          </cell>
          <cell r="G5182">
            <v>0</v>
          </cell>
          <cell r="H5182">
            <v>150</v>
          </cell>
          <cell r="I5182">
            <v>0.29799999999999999</v>
          </cell>
          <cell r="J5182">
            <v>0</v>
          </cell>
          <cell r="L5182">
            <v>0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</row>
        <row r="5183">
          <cell r="A5183">
            <v>32475</v>
          </cell>
          <cell r="B5183">
            <v>1988</v>
          </cell>
          <cell r="C5183" t="str">
            <v>Nov</v>
          </cell>
          <cell r="D5183">
            <v>28</v>
          </cell>
          <cell r="F5183">
            <v>0</v>
          </cell>
          <cell r="G5183">
            <v>0</v>
          </cell>
          <cell r="H5183">
            <v>145</v>
          </cell>
          <cell r="I5183">
            <v>0.28799999999999998</v>
          </cell>
          <cell r="J5183">
            <v>0</v>
          </cell>
          <cell r="L5183">
            <v>0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</row>
        <row r="5184">
          <cell r="A5184">
            <v>32476</v>
          </cell>
          <cell r="B5184">
            <v>1988</v>
          </cell>
          <cell r="C5184" t="str">
            <v>Nov</v>
          </cell>
          <cell r="D5184">
            <v>29</v>
          </cell>
          <cell r="F5184">
            <v>0</v>
          </cell>
          <cell r="G5184">
            <v>0</v>
          </cell>
          <cell r="H5184">
            <v>148</v>
          </cell>
          <cell r="I5184">
            <v>0.29399999999999998</v>
          </cell>
          <cell r="J5184">
            <v>0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</row>
        <row r="5185">
          <cell r="A5185">
            <v>32477</v>
          </cell>
          <cell r="B5185">
            <v>1988</v>
          </cell>
          <cell r="C5185" t="str">
            <v>Nov</v>
          </cell>
          <cell r="D5185">
            <v>30</v>
          </cell>
          <cell r="F5185">
            <v>0</v>
          </cell>
          <cell r="G5185">
            <v>0</v>
          </cell>
          <cell r="H5185">
            <v>166</v>
          </cell>
          <cell r="I5185">
            <v>0.32900000000000001</v>
          </cell>
          <cell r="J5185">
            <v>0</v>
          </cell>
          <cell r="L5185">
            <v>0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</row>
        <row r="5186">
          <cell r="A5186">
            <v>32478</v>
          </cell>
          <cell r="B5186">
            <v>1988</v>
          </cell>
          <cell r="C5186" t="str">
            <v>Dec</v>
          </cell>
          <cell r="D5186">
            <v>1</v>
          </cell>
          <cell r="F5186">
            <v>0</v>
          </cell>
          <cell r="G5186">
            <v>0</v>
          </cell>
          <cell r="H5186">
            <v>163</v>
          </cell>
          <cell r="I5186">
            <v>0.32300000000000001</v>
          </cell>
          <cell r="J5186">
            <v>0</v>
          </cell>
          <cell r="L5186">
            <v>0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</row>
        <row r="5187">
          <cell r="A5187">
            <v>32479</v>
          </cell>
          <cell r="B5187">
            <v>1988</v>
          </cell>
          <cell r="C5187" t="str">
            <v>Dec</v>
          </cell>
          <cell r="D5187">
            <v>2</v>
          </cell>
          <cell r="F5187">
            <v>0</v>
          </cell>
          <cell r="G5187">
            <v>0</v>
          </cell>
          <cell r="H5187">
            <v>128</v>
          </cell>
          <cell r="I5187">
            <v>0.254</v>
          </cell>
          <cell r="J5187">
            <v>0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</row>
        <row r="5188">
          <cell r="A5188">
            <v>32480</v>
          </cell>
          <cell r="B5188">
            <v>1988</v>
          </cell>
          <cell r="C5188" t="str">
            <v>Dec</v>
          </cell>
          <cell r="D5188">
            <v>3</v>
          </cell>
          <cell r="F5188">
            <v>0</v>
          </cell>
          <cell r="G5188">
            <v>0</v>
          </cell>
          <cell r="H5188">
            <v>110</v>
          </cell>
          <cell r="I5188">
            <v>0.218</v>
          </cell>
          <cell r="J5188">
            <v>0</v>
          </cell>
          <cell r="L5188">
            <v>0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</row>
        <row r="5189">
          <cell r="A5189">
            <v>32481</v>
          </cell>
          <cell r="B5189">
            <v>1988</v>
          </cell>
          <cell r="C5189" t="str">
            <v>Dec</v>
          </cell>
          <cell r="D5189">
            <v>4</v>
          </cell>
          <cell r="F5189">
            <v>0</v>
          </cell>
          <cell r="G5189">
            <v>0</v>
          </cell>
          <cell r="H5189">
            <v>109</v>
          </cell>
          <cell r="I5189">
            <v>0.216</v>
          </cell>
          <cell r="J5189">
            <v>0</v>
          </cell>
          <cell r="L5189">
            <v>0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</row>
        <row r="5190">
          <cell r="A5190">
            <v>32482</v>
          </cell>
          <cell r="B5190">
            <v>1988</v>
          </cell>
          <cell r="C5190" t="str">
            <v>Dec</v>
          </cell>
          <cell r="D5190">
            <v>5</v>
          </cell>
          <cell r="F5190">
            <v>0</v>
          </cell>
          <cell r="G5190">
            <v>0</v>
          </cell>
          <cell r="H5190">
            <v>110</v>
          </cell>
          <cell r="I5190">
            <v>0.218</v>
          </cell>
          <cell r="J5190">
            <v>0</v>
          </cell>
          <cell r="L5190">
            <v>0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</row>
        <row r="5191">
          <cell r="A5191">
            <v>32483</v>
          </cell>
          <cell r="B5191">
            <v>1988</v>
          </cell>
          <cell r="C5191" t="str">
            <v>Dec</v>
          </cell>
          <cell r="D5191">
            <v>6</v>
          </cell>
          <cell r="F5191">
            <v>0</v>
          </cell>
          <cell r="G5191">
            <v>0</v>
          </cell>
          <cell r="H5191">
            <v>111</v>
          </cell>
          <cell r="I5191">
            <v>0.22</v>
          </cell>
          <cell r="J5191">
            <v>0</v>
          </cell>
          <cell r="L5191">
            <v>0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</row>
        <row r="5192">
          <cell r="A5192">
            <v>32484</v>
          </cell>
          <cell r="B5192">
            <v>1988</v>
          </cell>
          <cell r="C5192" t="str">
            <v>Dec</v>
          </cell>
          <cell r="D5192">
            <v>7</v>
          </cell>
          <cell r="F5192">
            <v>0</v>
          </cell>
          <cell r="G5192">
            <v>0</v>
          </cell>
          <cell r="H5192">
            <v>110</v>
          </cell>
          <cell r="I5192">
            <v>0.218</v>
          </cell>
          <cell r="J5192">
            <v>0</v>
          </cell>
          <cell r="L5192">
            <v>0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</row>
        <row r="5193">
          <cell r="A5193">
            <v>32485</v>
          </cell>
          <cell r="B5193">
            <v>1988</v>
          </cell>
          <cell r="C5193" t="str">
            <v>Dec</v>
          </cell>
          <cell r="D5193">
            <v>8</v>
          </cell>
          <cell r="F5193">
            <v>0</v>
          </cell>
          <cell r="G5193">
            <v>0</v>
          </cell>
          <cell r="H5193">
            <v>106</v>
          </cell>
          <cell r="I5193">
            <v>0.21</v>
          </cell>
          <cell r="J5193">
            <v>0</v>
          </cell>
          <cell r="L5193">
            <v>0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</row>
        <row r="5194">
          <cell r="A5194">
            <v>32486</v>
          </cell>
          <cell r="B5194">
            <v>1988</v>
          </cell>
          <cell r="C5194" t="str">
            <v>Dec</v>
          </cell>
          <cell r="D5194">
            <v>9</v>
          </cell>
          <cell r="F5194">
            <v>0</v>
          </cell>
          <cell r="G5194">
            <v>0</v>
          </cell>
          <cell r="H5194">
            <v>106</v>
          </cell>
          <cell r="I5194">
            <v>0.21</v>
          </cell>
          <cell r="J5194">
            <v>0</v>
          </cell>
          <cell r="L5194">
            <v>0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</row>
        <row r="5195">
          <cell r="A5195">
            <v>32487</v>
          </cell>
          <cell r="B5195">
            <v>1988</v>
          </cell>
          <cell r="C5195" t="str">
            <v>Dec</v>
          </cell>
          <cell r="D5195">
            <v>10</v>
          </cell>
          <cell r="F5195">
            <v>0</v>
          </cell>
          <cell r="G5195">
            <v>0</v>
          </cell>
          <cell r="H5195">
            <v>106</v>
          </cell>
          <cell r="I5195">
            <v>0.21</v>
          </cell>
          <cell r="J5195">
            <v>0</v>
          </cell>
          <cell r="L5195">
            <v>0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</row>
        <row r="5196">
          <cell r="A5196">
            <v>32488</v>
          </cell>
          <cell r="B5196">
            <v>1988</v>
          </cell>
          <cell r="C5196" t="str">
            <v>Dec</v>
          </cell>
          <cell r="D5196">
            <v>11</v>
          </cell>
          <cell r="F5196">
            <v>0</v>
          </cell>
          <cell r="G5196">
            <v>0</v>
          </cell>
          <cell r="H5196">
            <v>92</v>
          </cell>
          <cell r="I5196">
            <v>0.182</v>
          </cell>
          <cell r="J5196">
            <v>0</v>
          </cell>
          <cell r="L5196">
            <v>0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</row>
        <row r="5197">
          <cell r="A5197">
            <v>32489</v>
          </cell>
          <cell r="B5197">
            <v>1988</v>
          </cell>
          <cell r="C5197" t="str">
            <v>Dec</v>
          </cell>
          <cell r="D5197">
            <v>12</v>
          </cell>
          <cell r="F5197">
            <v>0</v>
          </cell>
          <cell r="G5197">
            <v>0</v>
          </cell>
          <cell r="H5197">
            <v>87</v>
          </cell>
          <cell r="I5197">
            <v>0.17299999999999999</v>
          </cell>
          <cell r="J5197">
            <v>0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</row>
        <row r="5198">
          <cell r="A5198">
            <v>32490</v>
          </cell>
          <cell r="B5198">
            <v>1988</v>
          </cell>
          <cell r="C5198" t="str">
            <v>Dec</v>
          </cell>
          <cell r="D5198">
            <v>13</v>
          </cell>
          <cell r="F5198">
            <v>0</v>
          </cell>
          <cell r="G5198">
            <v>0</v>
          </cell>
          <cell r="H5198">
            <v>93</v>
          </cell>
          <cell r="I5198">
            <v>0.184</v>
          </cell>
          <cell r="J5198">
            <v>0</v>
          </cell>
          <cell r="L5198">
            <v>0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</row>
        <row r="5199">
          <cell r="A5199">
            <v>32491</v>
          </cell>
          <cell r="B5199">
            <v>1988</v>
          </cell>
          <cell r="C5199" t="str">
            <v>Dec</v>
          </cell>
          <cell r="D5199">
            <v>14</v>
          </cell>
          <cell r="F5199">
            <v>0</v>
          </cell>
          <cell r="G5199">
            <v>0</v>
          </cell>
          <cell r="H5199">
            <v>107</v>
          </cell>
          <cell r="I5199">
            <v>0.21199999999999999</v>
          </cell>
          <cell r="J5199">
            <v>0</v>
          </cell>
          <cell r="L5199">
            <v>0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</row>
        <row r="5200">
          <cell r="A5200">
            <v>32492</v>
          </cell>
          <cell r="B5200">
            <v>1988</v>
          </cell>
          <cell r="C5200" t="str">
            <v>Dec</v>
          </cell>
          <cell r="D5200">
            <v>15</v>
          </cell>
          <cell r="F5200">
            <v>0</v>
          </cell>
          <cell r="G5200">
            <v>0</v>
          </cell>
          <cell r="H5200">
            <v>107</v>
          </cell>
          <cell r="I5200">
            <v>0.21199999999999999</v>
          </cell>
          <cell r="J5200">
            <v>0</v>
          </cell>
          <cell r="L5200">
            <v>0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</row>
        <row r="5201">
          <cell r="A5201">
            <v>32493</v>
          </cell>
          <cell r="B5201">
            <v>1988</v>
          </cell>
          <cell r="C5201" t="str">
            <v>Dec</v>
          </cell>
          <cell r="D5201">
            <v>16</v>
          </cell>
          <cell r="F5201">
            <v>0</v>
          </cell>
          <cell r="G5201">
            <v>0</v>
          </cell>
          <cell r="H5201">
            <v>103</v>
          </cell>
          <cell r="I5201">
            <v>0.20399999999999999</v>
          </cell>
          <cell r="J5201">
            <v>0</v>
          </cell>
          <cell r="L5201">
            <v>0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</row>
        <row r="5202">
          <cell r="A5202">
            <v>32494</v>
          </cell>
          <cell r="B5202">
            <v>1988</v>
          </cell>
          <cell r="C5202" t="str">
            <v>Dec</v>
          </cell>
          <cell r="D5202">
            <v>17</v>
          </cell>
          <cell r="F5202">
            <v>0</v>
          </cell>
          <cell r="G5202">
            <v>0</v>
          </cell>
          <cell r="H5202">
            <v>95</v>
          </cell>
          <cell r="I5202">
            <v>0.188</v>
          </cell>
          <cell r="J5202">
            <v>0</v>
          </cell>
          <cell r="L5202">
            <v>0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</row>
        <row r="5203">
          <cell r="A5203">
            <v>32495</v>
          </cell>
          <cell r="B5203">
            <v>1988</v>
          </cell>
          <cell r="C5203" t="str">
            <v>Dec</v>
          </cell>
          <cell r="D5203">
            <v>18</v>
          </cell>
          <cell r="F5203">
            <v>0</v>
          </cell>
          <cell r="G5203">
            <v>0</v>
          </cell>
          <cell r="H5203">
            <v>90</v>
          </cell>
          <cell r="I5203">
            <v>0.17899999999999999</v>
          </cell>
          <cell r="J5203">
            <v>0</v>
          </cell>
          <cell r="L5203">
            <v>0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</row>
        <row r="5204">
          <cell r="A5204">
            <v>32496</v>
          </cell>
          <cell r="B5204">
            <v>1988</v>
          </cell>
          <cell r="C5204" t="str">
            <v>Dec</v>
          </cell>
          <cell r="D5204">
            <v>19</v>
          </cell>
          <cell r="F5204">
            <v>0</v>
          </cell>
          <cell r="G5204">
            <v>0</v>
          </cell>
          <cell r="H5204">
            <v>76</v>
          </cell>
          <cell r="I5204">
            <v>0.151</v>
          </cell>
          <cell r="J5204">
            <v>0</v>
          </cell>
          <cell r="L5204">
            <v>0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</row>
        <row r="5205">
          <cell r="A5205">
            <v>32497</v>
          </cell>
          <cell r="B5205">
            <v>1988</v>
          </cell>
          <cell r="C5205" t="str">
            <v>Dec</v>
          </cell>
          <cell r="D5205">
            <v>20</v>
          </cell>
          <cell r="F5205">
            <v>0</v>
          </cell>
          <cell r="G5205">
            <v>0</v>
          </cell>
          <cell r="H5205">
            <v>75</v>
          </cell>
          <cell r="I5205">
            <v>0.14899999999999999</v>
          </cell>
          <cell r="J5205">
            <v>0</v>
          </cell>
          <cell r="L5205">
            <v>0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</row>
        <row r="5206">
          <cell r="A5206">
            <v>32498</v>
          </cell>
          <cell r="B5206">
            <v>1988</v>
          </cell>
          <cell r="C5206" t="str">
            <v>Dec</v>
          </cell>
          <cell r="D5206">
            <v>21</v>
          </cell>
          <cell r="F5206">
            <v>0</v>
          </cell>
          <cell r="G5206">
            <v>0</v>
          </cell>
          <cell r="H5206">
            <v>96</v>
          </cell>
          <cell r="I5206">
            <v>0.19</v>
          </cell>
          <cell r="J5206">
            <v>0</v>
          </cell>
          <cell r="L5206">
            <v>0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</row>
        <row r="5207">
          <cell r="A5207">
            <v>32499</v>
          </cell>
          <cell r="B5207">
            <v>1988</v>
          </cell>
          <cell r="C5207" t="str">
            <v>Dec</v>
          </cell>
          <cell r="D5207">
            <v>22</v>
          </cell>
          <cell r="F5207">
            <v>0</v>
          </cell>
          <cell r="G5207">
            <v>0</v>
          </cell>
          <cell r="H5207">
            <v>101</v>
          </cell>
          <cell r="I5207">
            <v>0.2</v>
          </cell>
          <cell r="J5207">
            <v>0</v>
          </cell>
          <cell r="L5207">
            <v>0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</row>
        <row r="5208">
          <cell r="A5208">
            <v>32500</v>
          </cell>
          <cell r="B5208">
            <v>1988</v>
          </cell>
          <cell r="C5208" t="str">
            <v>Dec</v>
          </cell>
          <cell r="D5208">
            <v>23</v>
          </cell>
          <cell r="F5208">
            <v>0</v>
          </cell>
          <cell r="G5208">
            <v>0</v>
          </cell>
          <cell r="H5208">
            <v>100</v>
          </cell>
          <cell r="I5208">
            <v>0.19800000000000001</v>
          </cell>
          <cell r="J5208">
            <v>0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</row>
        <row r="5209">
          <cell r="A5209">
            <v>32501</v>
          </cell>
          <cell r="B5209">
            <v>1988</v>
          </cell>
          <cell r="C5209" t="str">
            <v>Dec</v>
          </cell>
          <cell r="D5209">
            <v>24</v>
          </cell>
          <cell r="F5209">
            <v>0</v>
          </cell>
          <cell r="G5209">
            <v>0</v>
          </cell>
          <cell r="H5209">
            <v>93</v>
          </cell>
          <cell r="I5209">
            <v>0.184</v>
          </cell>
          <cell r="J5209">
            <v>0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</row>
        <row r="5210">
          <cell r="A5210">
            <v>32502</v>
          </cell>
          <cell r="B5210">
            <v>1988</v>
          </cell>
          <cell r="C5210" t="str">
            <v>Dec</v>
          </cell>
          <cell r="D5210">
            <v>25</v>
          </cell>
          <cell r="F5210">
            <v>0</v>
          </cell>
          <cell r="G5210">
            <v>0</v>
          </cell>
          <cell r="H5210">
            <v>90</v>
          </cell>
          <cell r="I5210">
            <v>0.17899999999999999</v>
          </cell>
          <cell r="J5210">
            <v>0</v>
          </cell>
          <cell r="L5210">
            <v>0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</row>
        <row r="5211">
          <cell r="A5211">
            <v>32503</v>
          </cell>
          <cell r="B5211">
            <v>1988</v>
          </cell>
          <cell r="C5211" t="str">
            <v>Dec</v>
          </cell>
          <cell r="D5211">
            <v>26</v>
          </cell>
          <cell r="F5211">
            <v>0</v>
          </cell>
          <cell r="G5211">
            <v>0</v>
          </cell>
          <cell r="H5211">
            <v>91</v>
          </cell>
          <cell r="I5211">
            <v>0.18</v>
          </cell>
          <cell r="J5211">
            <v>0</v>
          </cell>
          <cell r="L5211">
            <v>0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</row>
        <row r="5212">
          <cell r="A5212">
            <v>32504</v>
          </cell>
          <cell r="B5212">
            <v>1988</v>
          </cell>
          <cell r="C5212" t="str">
            <v>Dec</v>
          </cell>
          <cell r="D5212">
            <v>27</v>
          </cell>
          <cell r="F5212">
            <v>0</v>
          </cell>
          <cell r="G5212">
            <v>0</v>
          </cell>
          <cell r="H5212">
            <v>89</v>
          </cell>
          <cell r="I5212">
            <v>0.17699999999999999</v>
          </cell>
          <cell r="J5212">
            <v>0</v>
          </cell>
          <cell r="L5212">
            <v>0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</row>
        <row r="5213">
          <cell r="A5213">
            <v>32505</v>
          </cell>
          <cell r="B5213">
            <v>1988</v>
          </cell>
          <cell r="C5213" t="str">
            <v>Dec</v>
          </cell>
          <cell r="D5213">
            <v>28</v>
          </cell>
          <cell r="F5213">
            <v>0</v>
          </cell>
          <cell r="G5213">
            <v>0</v>
          </cell>
          <cell r="H5213">
            <v>89</v>
          </cell>
          <cell r="I5213">
            <v>0.17699999999999999</v>
          </cell>
          <cell r="J5213">
            <v>0</v>
          </cell>
          <cell r="L5213">
            <v>0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</row>
        <row r="5214">
          <cell r="A5214">
            <v>32506</v>
          </cell>
          <cell r="B5214">
            <v>1988</v>
          </cell>
          <cell r="C5214" t="str">
            <v>Dec</v>
          </cell>
          <cell r="D5214">
            <v>29</v>
          </cell>
          <cell r="F5214">
            <v>0</v>
          </cell>
          <cell r="G5214">
            <v>0</v>
          </cell>
          <cell r="H5214">
            <v>90</v>
          </cell>
          <cell r="I5214">
            <v>0.17899999999999999</v>
          </cell>
          <cell r="J5214">
            <v>0</v>
          </cell>
          <cell r="L5214">
            <v>0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</row>
        <row r="5215">
          <cell r="A5215">
            <v>32507</v>
          </cell>
          <cell r="B5215">
            <v>1988</v>
          </cell>
          <cell r="C5215" t="str">
            <v>Dec</v>
          </cell>
          <cell r="D5215">
            <v>30</v>
          </cell>
          <cell r="F5215">
            <v>0</v>
          </cell>
          <cell r="G5215">
            <v>0</v>
          </cell>
          <cell r="H5215">
            <v>89</v>
          </cell>
          <cell r="I5215">
            <v>0.17699999999999999</v>
          </cell>
          <cell r="J5215">
            <v>0</v>
          </cell>
          <cell r="L5215">
            <v>0</v>
          </cell>
          <cell r="M5215">
            <v>0</v>
          </cell>
          <cell r="N5215">
            <v>0</v>
          </cell>
          <cell r="O5215">
            <v>0</v>
          </cell>
          <cell r="P5215">
            <v>0</v>
          </cell>
        </row>
        <row r="5216">
          <cell r="A5216">
            <v>32508</v>
          </cell>
          <cell r="B5216">
            <v>1988</v>
          </cell>
          <cell r="C5216" t="str">
            <v>Dec</v>
          </cell>
          <cell r="D5216">
            <v>31</v>
          </cell>
          <cell r="F5216">
            <v>0</v>
          </cell>
          <cell r="G5216">
            <v>0</v>
          </cell>
          <cell r="H5216">
            <v>89</v>
          </cell>
          <cell r="I5216">
            <v>0.17699999999999999</v>
          </cell>
          <cell r="J5216">
            <v>0</v>
          </cell>
          <cell r="L5216">
            <v>0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</row>
        <row r="5217">
          <cell r="A5217">
            <v>32509</v>
          </cell>
          <cell r="B5217">
            <v>1989</v>
          </cell>
          <cell r="C5217" t="str">
            <v>Jan</v>
          </cell>
          <cell r="D5217">
            <v>1</v>
          </cell>
          <cell r="F5217">
            <v>0</v>
          </cell>
          <cell r="G5217">
            <v>0</v>
          </cell>
          <cell r="H5217">
            <v>88</v>
          </cell>
          <cell r="I5217">
            <v>0.17499999999999999</v>
          </cell>
          <cell r="J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</row>
        <row r="5218">
          <cell r="A5218">
            <v>32510</v>
          </cell>
          <cell r="B5218">
            <v>1989</v>
          </cell>
          <cell r="C5218" t="str">
            <v>Jan</v>
          </cell>
          <cell r="D5218">
            <v>2</v>
          </cell>
          <cell r="F5218">
            <v>0</v>
          </cell>
          <cell r="G5218">
            <v>0</v>
          </cell>
          <cell r="H5218">
            <v>81</v>
          </cell>
          <cell r="I5218">
            <v>0.161</v>
          </cell>
          <cell r="J5218">
            <v>0</v>
          </cell>
          <cell r="L5218">
            <v>0</v>
          </cell>
          <cell r="M5218">
            <v>0</v>
          </cell>
          <cell r="N5218">
            <v>0</v>
          </cell>
          <cell r="O5218">
            <v>0</v>
          </cell>
          <cell r="P5218">
            <v>0</v>
          </cell>
        </row>
        <row r="5219">
          <cell r="A5219">
            <v>32511</v>
          </cell>
          <cell r="B5219">
            <v>1989</v>
          </cell>
          <cell r="C5219" t="str">
            <v>Jan</v>
          </cell>
          <cell r="D5219">
            <v>3</v>
          </cell>
          <cell r="F5219">
            <v>0</v>
          </cell>
          <cell r="G5219">
            <v>0</v>
          </cell>
          <cell r="H5219">
            <v>80</v>
          </cell>
          <cell r="I5219">
            <v>0.159</v>
          </cell>
          <cell r="J5219">
            <v>0</v>
          </cell>
          <cell r="L5219">
            <v>0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</row>
        <row r="5220">
          <cell r="A5220">
            <v>32512</v>
          </cell>
          <cell r="B5220">
            <v>1989</v>
          </cell>
          <cell r="C5220" t="str">
            <v>Jan</v>
          </cell>
          <cell r="D5220">
            <v>4</v>
          </cell>
          <cell r="F5220">
            <v>0</v>
          </cell>
          <cell r="G5220">
            <v>0</v>
          </cell>
          <cell r="H5220">
            <v>80</v>
          </cell>
          <cell r="I5220">
            <v>0.159</v>
          </cell>
          <cell r="J5220">
            <v>0</v>
          </cell>
          <cell r="L5220">
            <v>0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</row>
        <row r="5221">
          <cell r="A5221">
            <v>32513</v>
          </cell>
          <cell r="B5221">
            <v>1989</v>
          </cell>
          <cell r="C5221" t="str">
            <v>Jan</v>
          </cell>
          <cell r="D5221">
            <v>5</v>
          </cell>
          <cell r="F5221">
            <v>0</v>
          </cell>
          <cell r="G5221">
            <v>0</v>
          </cell>
          <cell r="H5221">
            <v>80</v>
          </cell>
          <cell r="I5221">
            <v>0.159</v>
          </cell>
          <cell r="J5221">
            <v>0</v>
          </cell>
          <cell r="L5221">
            <v>0</v>
          </cell>
          <cell r="M5221">
            <v>0</v>
          </cell>
          <cell r="N5221">
            <v>0</v>
          </cell>
          <cell r="O5221">
            <v>0</v>
          </cell>
          <cell r="P5221">
            <v>0</v>
          </cell>
        </row>
        <row r="5222">
          <cell r="A5222">
            <v>32514</v>
          </cell>
          <cell r="B5222">
            <v>1989</v>
          </cell>
          <cell r="C5222" t="str">
            <v>Jan</v>
          </cell>
          <cell r="D5222">
            <v>6</v>
          </cell>
          <cell r="F5222">
            <v>0</v>
          </cell>
          <cell r="G5222">
            <v>0</v>
          </cell>
          <cell r="H5222">
            <v>80</v>
          </cell>
          <cell r="I5222">
            <v>0.159</v>
          </cell>
          <cell r="J5222">
            <v>0</v>
          </cell>
          <cell r="L5222">
            <v>0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</row>
        <row r="5223">
          <cell r="A5223">
            <v>32515</v>
          </cell>
          <cell r="B5223">
            <v>1989</v>
          </cell>
          <cell r="C5223" t="str">
            <v>Jan</v>
          </cell>
          <cell r="D5223">
            <v>7</v>
          </cell>
          <cell r="F5223">
            <v>0</v>
          </cell>
          <cell r="G5223">
            <v>0</v>
          </cell>
          <cell r="H5223">
            <v>80</v>
          </cell>
          <cell r="I5223">
            <v>0.159</v>
          </cell>
          <cell r="J5223">
            <v>0</v>
          </cell>
          <cell r="L5223">
            <v>0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</row>
        <row r="5224">
          <cell r="A5224">
            <v>32516</v>
          </cell>
          <cell r="B5224">
            <v>1989</v>
          </cell>
          <cell r="C5224" t="str">
            <v>Jan</v>
          </cell>
          <cell r="D5224">
            <v>8</v>
          </cell>
          <cell r="F5224">
            <v>0</v>
          </cell>
          <cell r="G5224">
            <v>0</v>
          </cell>
          <cell r="H5224">
            <v>81</v>
          </cell>
          <cell r="I5224">
            <v>0.161</v>
          </cell>
          <cell r="J5224">
            <v>0</v>
          </cell>
          <cell r="L5224">
            <v>0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</row>
        <row r="5225">
          <cell r="A5225">
            <v>32517</v>
          </cell>
          <cell r="B5225">
            <v>1989</v>
          </cell>
          <cell r="C5225" t="str">
            <v>Jan</v>
          </cell>
          <cell r="D5225">
            <v>9</v>
          </cell>
          <cell r="F5225">
            <v>0</v>
          </cell>
          <cell r="G5225">
            <v>0</v>
          </cell>
          <cell r="H5225">
            <v>88</v>
          </cell>
          <cell r="I5225">
            <v>0.17499999999999999</v>
          </cell>
          <cell r="J5225">
            <v>0</v>
          </cell>
          <cell r="L5225">
            <v>0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</row>
        <row r="5226">
          <cell r="A5226">
            <v>32518</v>
          </cell>
          <cell r="B5226">
            <v>1989</v>
          </cell>
          <cell r="C5226" t="str">
            <v>Jan</v>
          </cell>
          <cell r="D5226">
            <v>10</v>
          </cell>
          <cell r="F5226">
            <v>0</v>
          </cell>
          <cell r="G5226">
            <v>0</v>
          </cell>
          <cell r="H5226">
            <v>97</v>
          </cell>
          <cell r="I5226">
            <v>0.192</v>
          </cell>
          <cell r="J5226">
            <v>0</v>
          </cell>
          <cell r="L5226">
            <v>0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</row>
        <row r="5227">
          <cell r="A5227">
            <v>32519</v>
          </cell>
          <cell r="B5227">
            <v>1989</v>
          </cell>
          <cell r="C5227" t="str">
            <v>Jan</v>
          </cell>
          <cell r="D5227">
            <v>11</v>
          </cell>
          <cell r="F5227">
            <v>0</v>
          </cell>
          <cell r="G5227">
            <v>0</v>
          </cell>
          <cell r="H5227">
            <v>101</v>
          </cell>
          <cell r="I5227">
            <v>0.2</v>
          </cell>
          <cell r="J5227">
            <v>0</v>
          </cell>
          <cell r="L5227">
            <v>0</v>
          </cell>
          <cell r="M5227">
            <v>0</v>
          </cell>
          <cell r="N5227">
            <v>0</v>
          </cell>
          <cell r="O5227">
            <v>0</v>
          </cell>
          <cell r="P5227">
            <v>0</v>
          </cell>
        </row>
        <row r="5228">
          <cell r="A5228">
            <v>32520</v>
          </cell>
          <cell r="B5228">
            <v>1989</v>
          </cell>
          <cell r="C5228" t="str">
            <v>Jan</v>
          </cell>
          <cell r="D5228">
            <v>12</v>
          </cell>
          <cell r="F5228">
            <v>0</v>
          </cell>
          <cell r="G5228">
            <v>0</v>
          </cell>
          <cell r="H5228">
            <v>103</v>
          </cell>
          <cell r="I5228">
            <v>0.20399999999999999</v>
          </cell>
          <cell r="J5228">
            <v>0</v>
          </cell>
          <cell r="L5228">
            <v>0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</row>
        <row r="5229">
          <cell r="A5229">
            <v>32521</v>
          </cell>
          <cell r="B5229">
            <v>1989</v>
          </cell>
          <cell r="C5229" t="str">
            <v>Jan</v>
          </cell>
          <cell r="D5229">
            <v>13</v>
          </cell>
          <cell r="F5229">
            <v>0</v>
          </cell>
          <cell r="G5229">
            <v>0</v>
          </cell>
          <cell r="H5229">
            <v>102</v>
          </cell>
          <cell r="I5229">
            <v>0.20200000000000001</v>
          </cell>
          <cell r="J5229">
            <v>0</v>
          </cell>
          <cell r="L5229">
            <v>0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</row>
        <row r="5230">
          <cell r="A5230">
            <v>32522</v>
          </cell>
          <cell r="B5230">
            <v>1989</v>
          </cell>
          <cell r="C5230" t="str">
            <v>Jan</v>
          </cell>
          <cell r="D5230">
            <v>14</v>
          </cell>
          <cell r="F5230">
            <v>0</v>
          </cell>
          <cell r="G5230">
            <v>0</v>
          </cell>
          <cell r="H5230">
            <v>103</v>
          </cell>
          <cell r="I5230">
            <v>0.20399999999999999</v>
          </cell>
          <cell r="J5230">
            <v>0</v>
          </cell>
          <cell r="L5230">
            <v>0</v>
          </cell>
          <cell r="M5230">
            <v>0</v>
          </cell>
          <cell r="N5230">
            <v>0</v>
          </cell>
          <cell r="O5230">
            <v>0</v>
          </cell>
          <cell r="P5230">
            <v>0</v>
          </cell>
        </row>
        <row r="5231">
          <cell r="A5231">
            <v>32523</v>
          </cell>
          <cell r="B5231">
            <v>1989</v>
          </cell>
          <cell r="C5231" t="str">
            <v>Jan</v>
          </cell>
          <cell r="D5231">
            <v>15</v>
          </cell>
          <cell r="F5231">
            <v>0</v>
          </cell>
          <cell r="G5231">
            <v>0</v>
          </cell>
          <cell r="H5231">
            <v>89</v>
          </cell>
          <cell r="I5231">
            <v>0.17699999999999999</v>
          </cell>
          <cell r="J5231">
            <v>0</v>
          </cell>
          <cell r="L5231">
            <v>0</v>
          </cell>
          <cell r="M5231">
            <v>0</v>
          </cell>
          <cell r="N5231">
            <v>0</v>
          </cell>
          <cell r="O5231">
            <v>0</v>
          </cell>
          <cell r="P5231">
            <v>0</v>
          </cell>
        </row>
        <row r="5232">
          <cell r="A5232">
            <v>32524</v>
          </cell>
          <cell r="B5232">
            <v>1989</v>
          </cell>
          <cell r="C5232" t="str">
            <v>Jan</v>
          </cell>
          <cell r="D5232">
            <v>16</v>
          </cell>
          <cell r="F5232">
            <v>0</v>
          </cell>
          <cell r="G5232">
            <v>0</v>
          </cell>
          <cell r="H5232">
            <v>85</v>
          </cell>
          <cell r="I5232">
            <v>0.16900000000000001</v>
          </cell>
          <cell r="J5232">
            <v>0</v>
          </cell>
          <cell r="L5232">
            <v>0</v>
          </cell>
          <cell r="M5232">
            <v>0</v>
          </cell>
          <cell r="N5232">
            <v>0</v>
          </cell>
          <cell r="O5232">
            <v>0</v>
          </cell>
          <cell r="P5232">
            <v>0</v>
          </cell>
        </row>
        <row r="5233">
          <cell r="A5233">
            <v>32525</v>
          </cell>
          <cell r="B5233">
            <v>1989</v>
          </cell>
          <cell r="C5233" t="str">
            <v>Jan</v>
          </cell>
          <cell r="D5233">
            <v>17</v>
          </cell>
          <cell r="F5233">
            <v>0</v>
          </cell>
          <cell r="G5233">
            <v>0</v>
          </cell>
          <cell r="H5233">
            <v>86</v>
          </cell>
          <cell r="I5233">
            <v>0.17100000000000001</v>
          </cell>
          <cell r="J5233">
            <v>0</v>
          </cell>
          <cell r="L5233">
            <v>0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</row>
        <row r="5234">
          <cell r="A5234">
            <v>32526</v>
          </cell>
          <cell r="B5234">
            <v>1989</v>
          </cell>
          <cell r="C5234" t="str">
            <v>Jan</v>
          </cell>
          <cell r="D5234">
            <v>18</v>
          </cell>
          <cell r="F5234">
            <v>0</v>
          </cell>
          <cell r="G5234">
            <v>0</v>
          </cell>
          <cell r="H5234">
            <v>78</v>
          </cell>
          <cell r="I5234">
            <v>0.155</v>
          </cell>
          <cell r="J5234">
            <v>0</v>
          </cell>
          <cell r="L5234">
            <v>0</v>
          </cell>
          <cell r="M5234">
            <v>0</v>
          </cell>
          <cell r="N5234">
            <v>0</v>
          </cell>
          <cell r="O5234">
            <v>0</v>
          </cell>
          <cell r="P5234">
            <v>0</v>
          </cell>
        </row>
        <row r="5235">
          <cell r="A5235">
            <v>32527</v>
          </cell>
          <cell r="B5235">
            <v>1989</v>
          </cell>
          <cell r="C5235" t="str">
            <v>Jan</v>
          </cell>
          <cell r="D5235">
            <v>19</v>
          </cell>
          <cell r="F5235">
            <v>0</v>
          </cell>
          <cell r="G5235">
            <v>0</v>
          </cell>
          <cell r="H5235">
            <v>78</v>
          </cell>
          <cell r="I5235">
            <v>0.155</v>
          </cell>
          <cell r="J5235">
            <v>0</v>
          </cell>
          <cell r="L5235">
            <v>0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</row>
        <row r="5236">
          <cell r="A5236">
            <v>32528</v>
          </cell>
          <cell r="B5236">
            <v>1989</v>
          </cell>
          <cell r="C5236" t="str">
            <v>Jan</v>
          </cell>
          <cell r="D5236">
            <v>20</v>
          </cell>
          <cell r="F5236">
            <v>0</v>
          </cell>
          <cell r="G5236">
            <v>0</v>
          </cell>
          <cell r="H5236">
            <v>78</v>
          </cell>
          <cell r="I5236">
            <v>0.155</v>
          </cell>
          <cell r="J5236">
            <v>0</v>
          </cell>
          <cell r="L5236">
            <v>0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</row>
        <row r="5237">
          <cell r="A5237">
            <v>32529</v>
          </cell>
          <cell r="B5237">
            <v>1989</v>
          </cell>
          <cell r="C5237" t="str">
            <v>Jan</v>
          </cell>
          <cell r="D5237">
            <v>21</v>
          </cell>
          <cell r="F5237">
            <v>0</v>
          </cell>
          <cell r="G5237">
            <v>0</v>
          </cell>
          <cell r="H5237">
            <v>87</v>
          </cell>
          <cell r="I5237">
            <v>0.17299999999999999</v>
          </cell>
          <cell r="J5237">
            <v>0</v>
          </cell>
          <cell r="L5237">
            <v>0</v>
          </cell>
          <cell r="M5237">
            <v>0</v>
          </cell>
          <cell r="N5237">
            <v>0</v>
          </cell>
          <cell r="O5237">
            <v>0</v>
          </cell>
          <cell r="P5237">
            <v>0</v>
          </cell>
        </row>
        <row r="5238">
          <cell r="A5238">
            <v>32530</v>
          </cell>
          <cell r="B5238">
            <v>1989</v>
          </cell>
          <cell r="C5238" t="str">
            <v>Jan</v>
          </cell>
          <cell r="D5238">
            <v>22</v>
          </cell>
          <cell r="F5238">
            <v>0</v>
          </cell>
          <cell r="G5238">
            <v>0</v>
          </cell>
          <cell r="H5238">
            <v>89</v>
          </cell>
          <cell r="I5238">
            <v>0.17699999999999999</v>
          </cell>
          <cell r="J5238">
            <v>0</v>
          </cell>
          <cell r="L5238">
            <v>0</v>
          </cell>
          <cell r="M5238">
            <v>0</v>
          </cell>
          <cell r="N5238">
            <v>0</v>
          </cell>
          <cell r="O5238">
            <v>0</v>
          </cell>
          <cell r="P5238">
            <v>0</v>
          </cell>
        </row>
        <row r="5239">
          <cell r="A5239">
            <v>32531</v>
          </cell>
          <cell r="B5239">
            <v>1989</v>
          </cell>
          <cell r="C5239" t="str">
            <v>Jan</v>
          </cell>
          <cell r="D5239">
            <v>23</v>
          </cell>
          <cell r="F5239">
            <v>0</v>
          </cell>
          <cell r="G5239">
            <v>0</v>
          </cell>
          <cell r="H5239">
            <v>91</v>
          </cell>
          <cell r="I5239">
            <v>0.18</v>
          </cell>
          <cell r="J5239">
            <v>0</v>
          </cell>
          <cell r="L5239">
            <v>0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</row>
        <row r="5240">
          <cell r="A5240">
            <v>32532</v>
          </cell>
          <cell r="B5240">
            <v>1989</v>
          </cell>
          <cell r="C5240" t="str">
            <v>Jan</v>
          </cell>
          <cell r="D5240">
            <v>24</v>
          </cell>
          <cell r="F5240">
            <v>0</v>
          </cell>
          <cell r="G5240">
            <v>0</v>
          </cell>
          <cell r="H5240">
            <v>91</v>
          </cell>
          <cell r="I5240">
            <v>0.18</v>
          </cell>
          <cell r="J5240">
            <v>0</v>
          </cell>
          <cell r="L5240">
            <v>0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</row>
        <row r="5241">
          <cell r="A5241">
            <v>32533</v>
          </cell>
          <cell r="B5241">
            <v>1989</v>
          </cell>
          <cell r="C5241" t="str">
            <v>Jan</v>
          </cell>
          <cell r="D5241">
            <v>25</v>
          </cell>
          <cell r="F5241">
            <v>0</v>
          </cell>
          <cell r="G5241">
            <v>0</v>
          </cell>
          <cell r="H5241">
            <v>88</v>
          </cell>
          <cell r="I5241">
            <v>0.17499999999999999</v>
          </cell>
          <cell r="J5241">
            <v>0</v>
          </cell>
          <cell r="L5241">
            <v>0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</row>
        <row r="5242">
          <cell r="A5242">
            <v>32534</v>
          </cell>
          <cell r="B5242">
            <v>1989</v>
          </cell>
          <cell r="C5242" t="str">
            <v>Jan</v>
          </cell>
          <cell r="D5242">
            <v>26</v>
          </cell>
          <cell r="F5242">
            <v>0</v>
          </cell>
          <cell r="G5242">
            <v>0</v>
          </cell>
          <cell r="H5242">
            <v>82</v>
          </cell>
          <cell r="I5242">
            <v>0.16300000000000001</v>
          </cell>
          <cell r="J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</row>
        <row r="5243">
          <cell r="A5243">
            <v>32535</v>
          </cell>
          <cell r="B5243">
            <v>1989</v>
          </cell>
          <cell r="C5243" t="str">
            <v>Jan</v>
          </cell>
          <cell r="D5243">
            <v>27</v>
          </cell>
          <cell r="F5243">
            <v>0</v>
          </cell>
          <cell r="G5243">
            <v>0</v>
          </cell>
          <cell r="H5243">
            <v>75</v>
          </cell>
          <cell r="I5243">
            <v>0.14899999999999999</v>
          </cell>
          <cell r="J5243">
            <v>0</v>
          </cell>
          <cell r="L5243">
            <v>0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</row>
        <row r="5244">
          <cell r="A5244">
            <v>32536</v>
          </cell>
          <cell r="B5244">
            <v>1989</v>
          </cell>
          <cell r="C5244" t="str">
            <v>Jan</v>
          </cell>
          <cell r="D5244">
            <v>28</v>
          </cell>
          <cell r="F5244">
            <v>0</v>
          </cell>
          <cell r="G5244">
            <v>0</v>
          </cell>
          <cell r="H5244">
            <v>76</v>
          </cell>
          <cell r="I5244">
            <v>0.151</v>
          </cell>
          <cell r="J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</row>
        <row r="5245">
          <cell r="A5245">
            <v>32537</v>
          </cell>
          <cell r="B5245">
            <v>1989</v>
          </cell>
          <cell r="C5245" t="str">
            <v>Jan</v>
          </cell>
          <cell r="D5245">
            <v>29</v>
          </cell>
          <cell r="F5245">
            <v>0</v>
          </cell>
          <cell r="G5245">
            <v>0</v>
          </cell>
          <cell r="H5245">
            <v>75</v>
          </cell>
          <cell r="I5245">
            <v>0.14899999999999999</v>
          </cell>
          <cell r="J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</row>
        <row r="5246">
          <cell r="A5246">
            <v>32538</v>
          </cell>
          <cell r="B5246">
            <v>1989</v>
          </cell>
          <cell r="C5246" t="str">
            <v>Jan</v>
          </cell>
          <cell r="D5246">
            <v>30</v>
          </cell>
          <cell r="F5246">
            <v>0</v>
          </cell>
          <cell r="G5246">
            <v>0</v>
          </cell>
          <cell r="H5246">
            <v>76</v>
          </cell>
          <cell r="I5246">
            <v>0.151</v>
          </cell>
          <cell r="J5246">
            <v>0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</row>
        <row r="5247">
          <cell r="A5247">
            <v>32539</v>
          </cell>
          <cell r="B5247">
            <v>1989</v>
          </cell>
          <cell r="C5247" t="str">
            <v>Jan</v>
          </cell>
          <cell r="D5247">
            <v>31</v>
          </cell>
          <cell r="F5247">
            <v>0</v>
          </cell>
          <cell r="G5247">
            <v>0</v>
          </cell>
          <cell r="H5247">
            <v>76</v>
          </cell>
          <cell r="I5247">
            <v>0.151</v>
          </cell>
          <cell r="J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</row>
        <row r="5248">
          <cell r="A5248">
            <v>32540</v>
          </cell>
          <cell r="B5248">
            <v>1989</v>
          </cell>
          <cell r="C5248" t="str">
            <v>Feb</v>
          </cell>
          <cell r="D5248">
            <v>1</v>
          </cell>
          <cell r="F5248">
            <v>0</v>
          </cell>
          <cell r="G5248">
            <v>0</v>
          </cell>
          <cell r="H5248">
            <v>75</v>
          </cell>
          <cell r="I5248">
            <v>0.14899999999999999</v>
          </cell>
          <cell r="J5248">
            <v>0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</row>
        <row r="5249">
          <cell r="A5249">
            <v>32541</v>
          </cell>
          <cell r="B5249">
            <v>1989</v>
          </cell>
          <cell r="C5249" t="str">
            <v>Feb</v>
          </cell>
          <cell r="D5249">
            <v>2</v>
          </cell>
          <cell r="F5249">
            <v>0</v>
          </cell>
          <cell r="G5249">
            <v>0</v>
          </cell>
          <cell r="H5249">
            <v>71</v>
          </cell>
          <cell r="I5249">
            <v>0.14099999999999999</v>
          </cell>
          <cell r="J5249">
            <v>0</v>
          </cell>
          <cell r="L5249">
            <v>0</v>
          </cell>
          <cell r="M5249">
            <v>0</v>
          </cell>
          <cell r="N5249">
            <v>0</v>
          </cell>
          <cell r="O5249">
            <v>0</v>
          </cell>
          <cell r="P5249">
            <v>0</v>
          </cell>
        </row>
        <row r="5250">
          <cell r="A5250">
            <v>32542</v>
          </cell>
          <cell r="B5250">
            <v>1989</v>
          </cell>
          <cell r="C5250" t="str">
            <v>Feb</v>
          </cell>
          <cell r="D5250">
            <v>3</v>
          </cell>
          <cell r="F5250">
            <v>0</v>
          </cell>
          <cell r="G5250">
            <v>0</v>
          </cell>
          <cell r="H5250">
            <v>67</v>
          </cell>
          <cell r="I5250">
            <v>0.13300000000000001</v>
          </cell>
          <cell r="J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</row>
        <row r="5251">
          <cell r="A5251">
            <v>32543</v>
          </cell>
          <cell r="B5251">
            <v>1989</v>
          </cell>
          <cell r="C5251" t="str">
            <v>Feb</v>
          </cell>
          <cell r="D5251">
            <v>4</v>
          </cell>
          <cell r="F5251">
            <v>0</v>
          </cell>
          <cell r="G5251">
            <v>0</v>
          </cell>
          <cell r="H5251">
            <v>67</v>
          </cell>
          <cell r="I5251">
            <v>0.13300000000000001</v>
          </cell>
          <cell r="J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</row>
        <row r="5252">
          <cell r="A5252">
            <v>32544</v>
          </cell>
          <cell r="B5252">
            <v>1989</v>
          </cell>
          <cell r="C5252" t="str">
            <v>Feb</v>
          </cell>
          <cell r="D5252">
            <v>5</v>
          </cell>
          <cell r="F5252">
            <v>0</v>
          </cell>
          <cell r="G5252">
            <v>0</v>
          </cell>
          <cell r="H5252">
            <v>67</v>
          </cell>
          <cell r="I5252">
            <v>0.13300000000000001</v>
          </cell>
          <cell r="J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0</v>
          </cell>
          <cell r="P5252">
            <v>0</v>
          </cell>
        </row>
        <row r="5253">
          <cell r="A5253">
            <v>32545</v>
          </cell>
          <cell r="B5253">
            <v>1989</v>
          </cell>
          <cell r="C5253" t="str">
            <v>Feb</v>
          </cell>
          <cell r="D5253">
            <v>6</v>
          </cell>
          <cell r="F5253">
            <v>0</v>
          </cell>
          <cell r="G5253">
            <v>0</v>
          </cell>
          <cell r="H5253">
            <v>67</v>
          </cell>
          <cell r="I5253">
            <v>0.13300000000000001</v>
          </cell>
          <cell r="J5253">
            <v>0</v>
          </cell>
          <cell r="L5253">
            <v>0</v>
          </cell>
          <cell r="M5253">
            <v>0</v>
          </cell>
          <cell r="N5253">
            <v>0</v>
          </cell>
          <cell r="O5253">
            <v>0</v>
          </cell>
          <cell r="P5253">
            <v>0</v>
          </cell>
        </row>
        <row r="5254">
          <cell r="A5254">
            <v>32546</v>
          </cell>
          <cell r="B5254">
            <v>1989</v>
          </cell>
          <cell r="C5254" t="str">
            <v>Feb</v>
          </cell>
          <cell r="D5254">
            <v>7</v>
          </cell>
          <cell r="F5254">
            <v>0</v>
          </cell>
          <cell r="G5254">
            <v>0</v>
          </cell>
          <cell r="H5254">
            <v>66</v>
          </cell>
          <cell r="I5254">
            <v>0.13100000000000001</v>
          </cell>
          <cell r="J5254">
            <v>0</v>
          </cell>
          <cell r="L5254">
            <v>0</v>
          </cell>
          <cell r="M5254">
            <v>0</v>
          </cell>
          <cell r="N5254">
            <v>0</v>
          </cell>
          <cell r="O5254">
            <v>0</v>
          </cell>
          <cell r="P5254">
            <v>0</v>
          </cell>
        </row>
        <row r="5255">
          <cell r="A5255">
            <v>32547</v>
          </cell>
          <cell r="B5255">
            <v>1989</v>
          </cell>
          <cell r="C5255" t="str">
            <v>Feb</v>
          </cell>
          <cell r="D5255">
            <v>8</v>
          </cell>
          <cell r="F5255">
            <v>0</v>
          </cell>
          <cell r="G5255">
            <v>0</v>
          </cell>
          <cell r="H5255">
            <v>67</v>
          </cell>
          <cell r="I5255">
            <v>0.13300000000000001</v>
          </cell>
          <cell r="J5255">
            <v>0</v>
          </cell>
          <cell r="L5255">
            <v>0</v>
          </cell>
          <cell r="M5255">
            <v>0</v>
          </cell>
          <cell r="N5255">
            <v>0</v>
          </cell>
          <cell r="O5255">
            <v>0</v>
          </cell>
          <cell r="P5255">
            <v>0</v>
          </cell>
        </row>
        <row r="5256">
          <cell r="A5256">
            <v>32548</v>
          </cell>
          <cell r="B5256">
            <v>1989</v>
          </cell>
          <cell r="C5256" t="str">
            <v>Feb</v>
          </cell>
          <cell r="D5256">
            <v>9</v>
          </cell>
          <cell r="F5256">
            <v>0</v>
          </cell>
          <cell r="G5256">
            <v>0</v>
          </cell>
          <cell r="H5256">
            <v>67</v>
          </cell>
          <cell r="I5256">
            <v>0.13300000000000001</v>
          </cell>
          <cell r="J5256">
            <v>0</v>
          </cell>
          <cell r="L5256">
            <v>0</v>
          </cell>
          <cell r="M5256">
            <v>0</v>
          </cell>
          <cell r="N5256">
            <v>0</v>
          </cell>
          <cell r="O5256">
            <v>0</v>
          </cell>
          <cell r="P5256">
            <v>0</v>
          </cell>
        </row>
        <row r="5257">
          <cell r="A5257">
            <v>32549</v>
          </cell>
          <cell r="B5257">
            <v>1989</v>
          </cell>
          <cell r="C5257" t="str">
            <v>Feb</v>
          </cell>
          <cell r="D5257">
            <v>10</v>
          </cell>
          <cell r="F5257">
            <v>0</v>
          </cell>
          <cell r="G5257">
            <v>0</v>
          </cell>
          <cell r="H5257">
            <v>65</v>
          </cell>
          <cell r="I5257">
            <v>0.129</v>
          </cell>
          <cell r="J5257">
            <v>0</v>
          </cell>
          <cell r="L5257">
            <v>0</v>
          </cell>
          <cell r="M5257">
            <v>0</v>
          </cell>
          <cell r="N5257">
            <v>0</v>
          </cell>
          <cell r="O5257">
            <v>0</v>
          </cell>
          <cell r="P5257">
            <v>0</v>
          </cell>
        </row>
        <row r="5258">
          <cell r="A5258">
            <v>32550</v>
          </cell>
          <cell r="B5258">
            <v>1989</v>
          </cell>
          <cell r="C5258" t="str">
            <v>Feb</v>
          </cell>
          <cell r="D5258">
            <v>11</v>
          </cell>
          <cell r="F5258">
            <v>0</v>
          </cell>
          <cell r="G5258">
            <v>0</v>
          </cell>
          <cell r="H5258">
            <v>67</v>
          </cell>
          <cell r="I5258">
            <v>0.13300000000000001</v>
          </cell>
          <cell r="J5258">
            <v>0</v>
          </cell>
          <cell r="L5258">
            <v>0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</row>
        <row r="5259">
          <cell r="A5259">
            <v>32551</v>
          </cell>
          <cell r="B5259">
            <v>1989</v>
          </cell>
          <cell r="C5259" t="str">
            <v>Feb</v>
          </cell>
          <cell r="D5259">
            <v>12</v>
          </cell>
          <cell r="F5259">
            <v>0</v>
          </cell>
          <cell r="G5259">
            <v>0</v>
          </cell>
          <cell r="H5259">
            <v>69</v>
          </cell>
          <cell r="I5259">
            <v>0.13700000000000001</v>
          </cell>
          <cell r="J5259">
            <v>0</v>
          </cell>
          <cell r="L5259">
            <v>0</v>
          </cell>
          <cell r="M5259">
            <v>0</v>
          </cell>
          <cell r="N5259">
            <v>0</v>
          </cell>
          <cell r="O5259">
            <v>0</v>
          </cell>
          <cell r="P5259">
            <v>0</v>
          </cell>
        </row>
        <row r="5260">
          <cell r="A5260">
            <v>32552</v>
          </cell>
          <cell r="B5260">
            <v>1989</v>
          </cell>
          <cell r="C5260" t="str">
            <v>Feb</v>
          </cell>
          <cell r="D5260">
            <v>13</v>
          </cell>
          <cell r="F5260">
            <v>0</v>
          </cell>
          <cell r="G5260">
            <v>0</v>
          </cell>
          <cell r="H5260">
            <v>68</v>
          </cell>
          <cell r="I5260">
            <v>0.13500000000000001</v>
          </cell>
          <cell r="J5260">
            <v>0</v>
          </cell>
          <cell r="L5260">
            <v>0</v>
          </cell>
          <cell r="M5260">
            <v>0</v>
          </cell>
          <cell r="N5260">
            <v>0</v>
          </cell>
          <cell r="O5260">
            <v>0</v>
          </cell>
          <cell r="P5260">
            <v>0</v>
          </cell>
        </row>
        <row r="5261">
          <cell r="A5261">
            <v>32553</v>
          </cell>
          <cell r="B5261">
            <v>1989</v>
          </cell>
          <cell r="C5261" t="str">
            <v>Feb</v>
          </cell>
          <cell r="D5261">
            <v>14</v>
          </cell>
          <cell r="F5261">
            <v>0</v>
          </cell>
          <cell r="G5261">
            <v>0</v>
          </cell>
          <cell r="H5261">
            <v>69</v>
          </cell>
          <cell r="I5261">
            <v>0.13700000000000001</v>
          </cell>
          <cell r="J5261">
            <v>0</v>
          </cell>
          <cell r="L5261">
            <v>0</v>
          </cell>
          <cell r="M5261">
            <v>0</v>
          </cell>
          <cell r="N5261">
            <v>0</v>
          </cell>
          <cell r="O5261">
            <v>0</v>
          </cell>
          <cell r="P5261">
            <v>0</v>
          </cell>
        </row>
        <row r="5262">
          <cell r="A5262">
            <v>32554</v>
          </cell>
          <cell r="B5262">
            <v>1989</v>
          </cell>
          <cell r="C5262" t="str">
            <v>Feb</v>
          </cell>
          <cell r="D5262">
            <v>15</v>
          </cell>
          <cell r="F5262">
            <v>0</v>
          </cell>
          <cell r="G5262">
            <v>0</v>
          </cell>
          <cell r="H5262">
            <v>69</v>
          </cell>
          <cell r="I5262">
            <v>0.13700000000000001</v>
          </cell>
          <cell r="J5262">
            <v>0</v>
          </cell>
          <cell r="L5262">
            <v>0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</row>
        <row r="5263">
          <cell r="A5263">
            <v>32555</v>
          </cell>
          <cell r="B5263">
            <v>1989</v>
          </cell>
          <cell r="C5263" t="str">
            <v>Feb</v>
          </cell>
          <cell r="D5263">
            <v>16</v>
          </cell>
          <cell r="F5263">
            <v>0</v>
          </cell>
          <cell r="G5263">
            <v>0</v>
          </cell>
          <cell r="H5263">
            <v>70</v>
          </cell>
          <cell r="I5263">
            <v>0.13900000000000001</v>
          </cell>
          <cell r="J5263">
            <v>0</v>
          </cell>
          <cell r="L5263">
            <v>0</v>
          </cell>
          <cell r="M5263">
            <v>0</v>
          </cell>
          <cell r="N5263">
            <v>0</v>
          </cell>
          <cell r="O5263">
            <v>0</v>
          </cell>
          <cell r="P5263">
            <v>0</v>
          </cell>
        </row>
        <row r="5264">
          <cell r="A5264">
            <v>32556</v>
          </cell>
          <cell r="B5264">
            <v>1989</v>
          </cell>
          <cell r="C5264" t="str">
            <v>Feb</v>
          </cell>
          <cell r="D5264">
            <v>17</v>
          </cell>
          <cell r="F5264">
            <v>0</v>
          </cell>
          <cell r="G5264">
            <v>0</v>
          </cell>
          <cell r="H5264">
            <v>69</v>
          </cell>
          <cell r="I5264">
            <v>0.13700000000000001</v>
          </cell>
          <cell r="J5264">
            <v>0</v>
          </cell>
          <cell r="L5264">
            <v>0</v>
          </cell>
          <cell r="M5264">
            <v>0</v>
          </cell>
          <cell r="N5264">
            <v>0</v>
          </cell>
          <cell r="O5264">
            <v>0</v>
          </cell>
          <cell r="P5264">
            <v>0</v>
          </cell>
        </row>
        <row r="5265">
          <cell r="A5265">
            <v>32557</v>
          </cell>
          <cell r="B5265">
            <v>1989</v>
          </cell>
          <cell r="C5265" t="str">
            <v>Feb</v>
          </cell>
          <cell r="D5265">
            <v>18</v>
          </cell>
          <cell r="F5265">
            <v>0</v>
          </cell>
          <cell r="G5265">
            <v>0</v>
          </cell>
          <cell r="H5265">
            <v>77</v>
          </cell>
          <cell r="I5265">
            <v>0.153</v>
          </cell>
          <cell r="J5265">
            <v>0</v>
          </cell>
          <cell r="L5265">
            <v>0</v>
          </cell>
          <cell r="M5265">
            <v>0</v>
          </cell>
          <cell r="N5265">
            <v>0</v>
          </cell>
          <cell r="O5265">
            <v>0</v>
          </cell>
          <cell r="P5265">
            <v>0</v>
          </cell>
        </row>
        <row r="5266">
          <cell r="A5266">
            <v>32558</v>
          </cell>
          <cell r="B5266">
            <v>1989</v>
          </cell>
          <cell r="C5266" t="str">
            <v>Feb</v>
          </cell>
          <cell r="D5266">
            <v>19</v>
          </cell>
          <cell r="F5266">
            <v>0</v>
          </cell>
          <cell r="G5266">
            <v>0</v>
          </cell>
          <cell r="H5266">
            <v>109</v>
          </cell>
          <cell r="I5266">
            <v>0.216</v>
          </cell>
          <cell r="J5266">
            <v>0</v>
          </cell>
          <cell r="L5266">
            <v>0</v>
          </cell>
          <cell r="M5266">
            <v>0</v>
          </cell>
          <cell r="N5266">
            <v>0</v>
          </cell>
          <cell r="O5266">
            <v>0</v>
          </cell>
          <cell r="P5266">
            <v>0</v>
          </cell>
        </row>
        <row r="5267">
          <cell r="A5267">
            <v>32559</v>
          </cell>
          <cell r="B5267">
            <v>1989</v>
          </cell>
          <cell r="C5267" t="str">
            <v>Feb</v>
          </cell>
          <cell r="D5267">
            <v>20</v>
          </cell>
          <cell r="F5267">
            <v>0</v>
          </cell>
          <cell r="G5267">
            <v>0</v>
          </cell>
          <cell r="H5267">
            <v>146</v>
          </cell>
          <cell r="I5267">
            <v>0.28999999999999998</v>
          </cell>
          <cell r="J5267">
            <v>0</v>
          </cell>
          <cell r="L5267">
            <v>0</v>
          </cell>
          <cell r="M5267">
            <v>0</v>
          </cell>
          <cell r="N5267">
            <v>0</v>
          </cell>
          <cell r="O5267">
            <v>0</v>
          </cell>
          <cell r="P5267">
            <v>0</v>
          </cell>
        </row>
        <row r="5268">
          <cell r="A5268">
            <v>32560</v>
          </cell>
          <cell r="B5268">
            <v>1989</v>
          </cell>
          <cell r="C5268" t="str">
            <v>Feb</v>
          </cell>
          <cell r="D5268">
            <v>21</v>
          </cell>
          <cell r="F5268">
            <v>0</v>
          </cell>
          <cell r="G5268">
            <v>0</v>
          </cell>
          <cell r="H5268">
            <v>174</v>
          </cell>
          <cell r="I5268">
            <v>0.34499999999999997</v>
          </cell>
          <cell r="J5268">
            <v>0</v>
          </cell>
          <cell r="L5268">
            <v>0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</row>
        <row r="5269">
          <cell r="A5269">
            <v>32561</v>
          </cell>
          <cell r="B5269">
            <v>1989</v>
          </cell>
          <cell r="C5269" t="str">
            <v>Feb</v>
          </cell>
          <cell r="D5269">
            <v>22</v>
          </cell>
          <cell r="F5269">
            <v>0</v>
          </cell>
          <cell r="G5269">
            <v>0</v>
          </cell>
          <cell r="H5269">
            <v>235</v>
          </cell>
          <cell r="I5269">
            <v>0.46600000000000003</v>
          </cell>
          <cell r="J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</row>
        <row r="5270">
          <cell r="A5270">
            <v>32562</v>
          </cell>
          <cell r="B5270">
            <v>1989</v>
          </cell>
          <cell r="C5270" t="str">
            <v>Feb</v>
          </cell>
          <cell r="D5270">
            <v>23</v>
          </cell>
          <cell r="F5270">
            <v>0</v>
          </cell>
          <cell r="G5270">
            <v>0</v>
          </cell>
          <cell r="H5270">
            <v>670</v>
          </cell>
          <cell r="I5270">
            <v>1.329</v>
          </cell>
          <cell r="J5270">
            <v>0</v>
          </cell>
          <cell r="L5270">
            <v>0</v>
          </cell>
          <cell r="M5270">
            <v>0</v>
          </cell>
          <cell r="N5270">
            <v>0</v>
          </cell>
          <cell r="O5270">
            <v>0</v>
          </cell>
          <cell r="P5270">
            <v>0</v>
          </cell>
        </row>
        <row r="5271">
          <cell r="A5271">
            <v>32563</v>
          </cell>
          <cell r="B5271">
            <v>1989</v>
          </cell>
          <cell r="C5271" t="str">
            <v>Feb</v>
          </cell>
          <cell r="D5271">
            <v>24</v>
          </cell>
          <cell r="F5271">
            <v>0</v>
          </cell>
          <cell r="G5271">
            <v>0</v>
          </cell>
          <cell r="H5271">
            <v>1108</v>
          </cell>
          <cell r="I5271">
            <v>2.198</v>
          </cell>
          <cell r="J5271">
            <v>0</v>
          </cell>
          <cell r="L5271">
            <v>0</v>
          </cell>
          <cell r="M5271">
            <v>0</v>
          </cell>
          <cell r="N5271">
            <v>0</v>
          </cell>
          <cell r="O5271">
            <v>0</v>
          </cell>
          <cell r="P5271">
            <v>0</v>
          </cell>
        </row>
        <row r="5272">
          <cell r="A5272">
            <v>32564</v>
          </cell>
          <cell r="B5272">
            <v>1989</v>
          </cell>
          <cell r="C5272" t="str">
            <v>Feb</v>
          </cell>
          <cell r="D5272">
            <v>25</v>
          </cell>
          <cell r="F5272">
            <v>0</v>
          </cell>
          <cell r="G5272">
            <v>0</v>
          </cell>
          <cell r="H5272">
            <v>1126</v>
          </cell>
          <cell r="I5272">
            <v>2.2330000000000001</v>
          </cell>
          <cell r="J5272">
            <v>0</v>
          </cell>
          <cell r="L5272">
            <v>0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</row>
        <row r="5273">
          <cell r="A5273">
            <v>32565</v>
          </cell>
          <cell r="B5273">
            <v>1989</v>
          </cell>
          <cell r="C5273" t="str">
            <v>Feb</v>
          </cell>
          <cell r="D5273">
            <v>26</v>
          </cell>
          <cell r="F5273">
            <v>0</v>
          </cell>
          <cell r="G5273">
            <v>0</v>
          </cell>
          <cell r="H5273">
            <v>963</v>
          </cell>
          <cell r="I5273">
            <v>1.91</v>
          </cell>
          <cell r="J5273">
            <v>0</v>
          </cell>
          <cell r="L5273">
            <v>0</v>
          </cell>
          <cell r="M5273">
            <v>0</v>
          </cell>
          <cell r="N5273">
            <v>0</v>
          </cell>
          <cell r="O5273">
            <v>0</v>
          </cell>
          <cell r="P5273">
            <v>0</v>
          </cell>
        </row>
        <row r="5274">
          <cell r="A5274">
            <v>32566</v>
          </cell>
          <cell r="B5274">
            <v>1989</v>
          </cell>
          <cell r="C5274" t="str">
            <v>Feb</v>
          </cell>
          <cell r="D5274">
            <v>27</v>
          </cell>
          <cell r="F5274">
            <v>0</v>
          </cell>
          <cell r="G5274">
            <v>0</v>
          </cell>
          <cell r="H5274">
            <v>611</v>
          </cell>
          <cell r="I5274">
            <v>1.212</v>
          </cell>
          <cell r="J5274">
            <v>0</v>
          </cell>
          <cell r="L5274">
            <v>0</v>
          </cell>
          <cell r="M5274">
            <v>0</v>
          </cell>
          <cell r="N5274">
            <v>0</v>
          </cell>
          <cell r="O5274">
            <v>0</v>
          </cell>
          <cell r="P5274">
            <v>0</v>
          </cell>
        </row>
        <row r="5275">
          <cell r="A5275">
            <v>32567</v>
          </cell>
          <cell r="B5275">
            <v>1989</v>
          </cell>
          <cell r="C5275" t="str">
            <v>Feb</v>
          </cell>
          <cell r="D5275">
            <v>28</v>
          </cell>
          <cell r="F5275">
            <v>0</v>
          </cell>
          <cell r="G5275">
            <v>0</v>
          </cell>
          <cell r="H5275">
            <v>441</v>
          </cell>
          <cell r="I5275">
            <v>0.875</v>
          </cell>
          <cell r="J5275">
            <v>0</v>
          </cell>
          <cell r="L5275">
            <v>0</v>
          </cell>
          <cell r="M5275">
            <v>0</v>
          </cell>
          <cell r="N5275">
            <v>0</v>
          </cell>
          <cell r="O5275">
            <v>0</v>
          </cell>
          <cell r="P5275">
            <v>0</v>
          </cell>
        </row>
        <row r="5276">
          <cell r="A5276">
            <v>32568</v>
          </cell>
          <cell r="B5276">
            <v>1989</v>
          </cell>
          <cell r="C5276" t="str">
            <v>Mar</v>
          </cell>
          <cell r="D5276">
            <v>1</v>
          </cell>
          <cell r="F5276">
            <v>0</v>
          </cell>
          <cell r="G5276">
            <v>0</v>
          </cell>
          <cell r="H5276">
            <v>402</v>
          </cell>
          <cell r="I5276">
            <v>0.79700000000000004</v>
          </cell>
          <cell r="J5276">
            <v>0</v>
          </cell>
          <cell r="L5276">
            <v>0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</row>
        <row r="5277">
          <cell r="A5277">
            <v>32569</v>
          </cell>
          <cell r="B5277">
            <v>1989</v>
          </cell>
          <cell r="C5277" t="str">
            <v>Mar</v>
          </cell>
          <cell r="D5277">
            <v>2</v>
          </cell>
          <cell r="F5277">
            <v>0</v>
          </cell>
          <cell r="G5277">
            <v>0</v>
          </cell>
          <cell r="H5277">
            <v>366</v>
          </cell>
          <cell r="I5277">
            <v>0.72599999999999998</v>
          </cell>
          <cell r="J5277">
            <v>0</v>
          </cell>
          <cell r="L5277">
            <v>0</v>
          </cell>
          <cell r="M5277">
            <v>0</v>
          </cell>
          <cell r="N5277">
            <v>0</v>
          </cell>
          <cell r="O5277">
            <v>0</v>
          </cell>
          <cell r="P5277">
            <v>0</v>
          </cell>
        </row>
        <row r="5278">
          <cell r="A5278">
            <v>32570</v>
          </cell>
          <cell r="B5278">
            <v>1989</v>
          </cell>
          <cell r="C5278" t="str">
            <v>Mar</v>
          </cell>
          <cell r="D5278">
            <v>3</v>
          </cell>
          <cell r="F5278">
            <v>0</v>
          </cell>
          <cell r="G5278">
            <v>0</v>
          </cell>
          <cell r="H5278">
            <v>352</v>
          </cell>
          <cell r="I5278">
            <v>0.69799999999999995</v>
          </cell>
          <cell r="J5278">
            <v>0</v>
          </cell>
          <cell r="L5278">
            <v>0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</row>
        <row r="5279">
          <cell r="A5279">
            <v>32571</v>
          </cell>
          <cell r="B5279">
            <v>1989</v>
          </cell>
          <cell r="C5279" t="str">
            <v>Mar</v>
          </cell>
          <cell r="D5279">
            <v>4</v>
          </cell>
          <cell r="F5279">
            <v>0</v>
          </cell>
          <cell r="G5279">
            <v>0</v>
          </cell>
          <cell r="H5279">
            <v>347</v>
          </cell>
          <cell r="I5279">
            <v>0.68799999999999994</v>
          </cell>
          <cell r="J5279">
            <v>0</v>
          </cell>
          <cell r="L5279">
            <v>0</v>
          </cell>
          <cell r="M5279">
            <v>0</v>
          </cell>
          <cell r="N5279">
            <v>0</v>
          </cell>
          <cell r="O5279">
            <v>0</v>
          </cell>
          <cell r="P5279">
            <v>0</v>
          </cell>
        </row>
        <row r="5280">
          <cell r="A5280">
            <v>32572</v>
          </cell>
          <cell r="B5280">
            <v>1989</v>
          </cell>
          <cell r="C5280" t="str">
            <v>Mar</v>
          </cell>
          <cell r="D5280">
            <v>5</v>
          </cell>
          <cell r="F5280">
            <v>0</v>
          </cell>
          <cell r="G5280">
            <v>0</v>
          </cell>
          <cell r="H5280">
            <v>336</v>
          </cell>
          <cell r="I5280">
            <v>0.66600000000000004</v>
          </cell>
          <cell r="J5280">
            <v>0</v>
          </cell>
          <cell r="L5280">
            <v>0</v>
          </cell>
          <cell r="M5280">
            <v>0</v>
          </cell>
          <cell r="N5280">
            <v>0</v>
          </cell>
          <cell r="O5280">
            <v>0</v>
          </cell>
          <cell r="P5280">
            <v>0</v>
          </cell>
        </row>
        <row r="5281">
          <cell r="A5281">
            <v>32573</v>
          </cell>
          <cell r="B5281">
            <v>1989</v>
          </cell>
          <cell r="C5281" t="str">
            <v>Mar</v>
          </cell>
          <cell r="D5281">
            <v>6</v>
          </cell>
          <cell r="F5281">
            <v>0</v>
          </cell>
          <cell r="G5281">
            <v>0</v>
          </cell>
          <cell r="H5281">
            <v>730</v>
          </cell>
          <cell r="I5281">
            <v>1.448</v>
          </cell>
          <cell r="J5281">
            <v>0</v>
          </cell>
          <cell r="L5281">
            <v>0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</row>
        <row r="5282">
          <cell r="A5282">
            <v>32574</v>
          </cell>
          <cell r="B5282">
            <v>1989</v>
          </cell>
          <cell r="C5282" t="str">
            <v>Mar</v>
          </cell>
          <cell r="D5282">
            <v>7</v>
          </cell>
          <cell r="F5282">
            <v>0</v>
          </cell>
          <cell r="G5282">
            <v>0</v>
          </cell>
          <cell r="H5282">
            <v>1237</v>
          </cell>
          <cell r="I5282">
            <v>2.4540000000000002</v>
          </cell>
          <cell r="J5282">
            <v>0</v>
          </cell>
          <cell r="L5282">
            <v>0</v>
          </cell>
          <cell r="M5282">
            <v>0</v>
          </cell>
          <cell r="N5282">
            <v>0</v>
          </cell>
          <cell r="O5282">
            <v>0</v>
          </cell>
          <cell r="P5282">
            <v>0</v>
          </cell>
        </row>
        <row r="5283">
          <cell r="A5283">
            <v>32575</v>
          </cell>
          <cell r="B5283">
            <v>1989</v>
          </cell>
          <cell r="C5283" t="str">
            <v>Mar</v>
          </cell>
          <cell r="D5283">
            <v>8</v>
          </cell>
          <cell r="F5283">
            <v>0</v>
          </cell>
          <cell r="G5283">
            <v>0</v>
          </cell>
          <cell r="H5283">
            <v>1478</v>
          </cell>
          <cell r="I5283">
            <v>2.9319999999999999</v>
          </cell>
          <cell r="J5283">
            <v>0</v>
          </cell>
          <cell r="L5283">
            <v>0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</row>
        <row r="5284">
          <cell r="A5284">
            <v>32576</v>
          </cell>
          <cell r="B5284">
            <v>1989</v>
          </cell>
          <cell r="C5284" t="str">
            <v>Mar</v>
          </cell>
          <cell r="D5284">
            <v>9</v>
          </cell>
          <cell r="F5284">
            <v>0</v>
          </cell>
          <cell r="G5284">
            <v>0</v>
          </cell>
          <cell r="H5284">
            <v>2682</v>
          </cell>
          <cell r="I5284">
            <v>5.32</v>
          </cell>
          <cell r="J5284">
            <v>0</v>
          </cell>
          <cell r="L5284">
            <v>0</v>
          </cell>
          <cell r="M5284">
            <v>0</v>
          </cell>
          <cell r="N5284">
            <v>0</v>
          </cell>
          <cell r="O5284">
            <v>0</v>
          </cell>
          <cell r="P5284">
            <v>0</v>
          </cell>
        </row>
        <row r="5285">
          <cell r="A5285">
            <v>32577</v>
          </cell>
          <cell r="B5285">
            <v>1989</v>
          </cell>
          <cell r="C5285" t="str">
            <v>Mar</v>
          </cell>
          <cell r="D5285">
            <v>10</v>
          </cell>
          <cell r="F5285">
            <v>0</v>
          </cell>
          <cell r="G5285">
            <v>0</v>
          </cell>
          <cell r="H5285">
            <v>2536</v>
          </cell>
          <cell r="I5285">
            <v>5.03</v>
          </cell>
          <cell r="J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</row>
        <row r="5286">
          <cell r="A5286">
            <v>32578</v>
          </cell>
          <cell r="B5286">
            <v>1989</v>
          </cell>
          <cell r="C5286" t="str">
            <v>Mar</v>
          </cell>
          <cell r="D5286">
            <v>11</v>
          </cell>
          <cell r="F5286">
            <v>0</v>
          </cell>
          <cell r="G5286">
            <v>0</v>
          </cell>
          <cell r="H5286">
            <v>1742</v>
          </cell>
          <cell r="I5286">
            <v>3.4550000000000001</v>
          </cell>
          <cell r="J5286">
            <v>0</v>
          </cell>
          <cell r="L5286">
            <v>0</v>
          </cell>
          <cell r="M5286">
            <v>0</v>
          </cell>
          <cell r="N5286">
            <v>0</v>
          </cell>
          <cell r="O5286">
            <v>0</v>
          </cell>
          <cell r="P5286">
            <v>0</v>
          </cell>
        </row>
        <row r="5287">
          <cell r="A5287">
            <v>32579</v>
          </cell>
          <cell r="B5287">
            <v>1989</v>
          </cell>
          <cell r="C5287" t="str">
            <v>Mar</v>
          </cell>
          <cell r="D5287">
            <v>12</v>
          </cell>
          <cell r="F5287">
            <v>0</v>
          </cell>
          <cell r="G5287">
            <v>0</v>
          </cell>
          <cell r="H5287">
            <v>1265</v>
          </cell>
          <cell r="I5287">
            <v>2.5089999999999999</v>
          </cell>
          <cell r="J5287">
            <v>0</v>
          </cell>
          <cell r="L5287">
            <v>0</v>
          </cell>
          <cell r="M5287">
            <v>0</v>
          </cell>
          <cell r="N5287">
            <v>0</v>
          </cell>
          <cell r="O5287">
            <v>0</v>
          </cell>
          <cell r="P5287">
            <v>0</v>
          </cell>
        </row>
        <row r="5288">
          <cell r="A5288">
            <v>32580</v>
          </cell>
          <cell r="B5288">
            <v>1989</v>
          </cell>
          <cell r="C5288" t="str">
            <v>Mar</v>
          </cell>
          <cell r="D5288">
            <v>13</v>
          </cell>
          <cell r="F5288">
            <v>0</v>
          </cell>
          <cell r="G5288">
            <v>0</v>
          </cell>
          <cell r="H5288">
            <v>621</v>
          </cell>
          <cell r="I5288">
            <v>1.232</v>
          </cell>
          <cell r="J5288">
            <v>0</v>
          </cell>
          <cell r="L5288">
            <v>0</v>
          </cell>
          <cell r="M5288">
            <v>0</v>
          </cell>
          <cell r="N5288">
            <v>0</v>
          </cell>
          <cell r="O5288">
            <v>0</v>
          </cell>
          <cell r="P5288">
            <v>0</v>
          </cell>
        </row>
        <row r="5289">
          <cell r="A5289">
            <v>32581</v>
          </cell>
          <cell r="B5289">
            <v>1989</v>
          </cell>
          <cell r="C5289" t="str">
            <v>Mar</v>
          </cell>
          <cell r="D5289">
            <v>14</v>
          </cell>
          <cell r="F5289">
            <v>0</v>
          </cell>
          <cell r="G5289">
            <v>0</v>
          </cell>
          <cell r="H5289">
            <v>415</v>
          </cell>
          <cell r="I5289">
            <v>0.82299999999999995</v>
          </cell>
          <cell r="J5289">
            <v>0</v>
          </cell>
          <cell r="L5289">
            <v>0</v>
          </cell>
          <cell r="M5289">
            <v>0</v>
          </cell>
          <cell r="N5289">
            <v>0</v>
          </cell>
          <cell r="O5289">
            <v>0</v>
          </cell>
          <cell r="P5289">
            <v>0</v>
          </cell>
        </row>
        <row r="5290">
          <cell r="A5290">
            <v>32582</v>
          </cell>
          <cell r="B5290">
            <v>1989</v>
          </cell>
          <cell r="C5290" t="str">
            <v>Mar</v>
          </cell>
          <cell r="D5290">
            <v>15</v>
          </cell>
          <cell r="F5290">
            <v>0</v>
          </cell>
          <cell r="G5290">
            <v>0</v>
          </cell>
          <cell r="H5290">
            <v>467</v>
          </cell>
          <cell r="I5290">
            <v>0.92600000000000005</v>
          </cell>
          <cell r="J5290">
            <v>0</v>
          </cell>
          <cell r="L5290">
            <v>0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</row>
        <row r="5291">
          <cell r="A5291">
            <v>32583</v>
          </cell>
          <cell r="B5291">
            <v>1989</v>
          </cell>
          <cell r="C5291" t="str">
            <v>Mar</v>
          </cell>
          <cell r="D5291">
            <v>16</v>
          </cell>
          <cell r="F5291">
            <v>0</v>
          </cell>
          <cell r="G5291">
            <v>0</v>
          </cell>
          <cell r="H5291">
            <v>383</v>
          </cell>
          <cell r="I5291">
            <v>0.76</v>
          </cell>
          <cell r="J5291">
            <v>0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</row>
        <row r="5292">
          <cell r="A5292">
            <v>32584</v>
          </cell>
          <cell r="B5292">
            <v>1989</v>
          </cell>
          <cell r="C5292" t="str">
            <v>Mar</v>
          </cell>
          <cell r="D5292">
            <v>17</v>
          </cell>
          <cell r="F5292">
            <v>0</v>
          </cell>
          <cell r="G5292">
            <v>0</v>
          </cell>
          <cell r="H5292">
            <v>353</v>
          </cell>
          <cell r="I5292">
            <v>0.7</v>
          </cell>
          <cell r="J5292">
            <v>0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</row>
        <row r="5293">
          <cell r="A5293">
            <v>32585</v>
          </cell>
          <cell r="B5293">
            <v>1989</v>
          </cell>
          <cell r="C5293" t="str">
            <v>Mar</v>
          </cell>
          <cell r="D5293">
            <v>18</v>
          </cell>
          <cell r="F5293">
            <v>0</v>
          </cell>
          <cell r="G5293">
            <v>0</v>
          </cell>
          <cell r="H5293">
            <v>355</v>
          </cell>
          <cell r="I5293">
            <v>0.70399999999999996</v>
          </cell>
          <cell r="J5293">
            <v>0</v>
          </cell>
          <cell r="L5293">
            <v>0</v>
          </cell>
          <cell r="M5293">
            <v>0</v>
          </cell>
          <cell r="N5293">
            <v>0</v>
          </cell>
          <cell r="O5293">
            <v>0</v>
          </cell>
          <cell r="P5293">
            <v>0</v>
          </cell>
        </row>
        <row r="5294">
          <cell r="A5294">
            <v>32586</v>
          </cell>
          <cell r="B5294">
            <v>1989</v>
          </cell>
          <cell r="C5294" t="str">
            <v>Mar</v>
          </cell>
          <cell r="D5294">
            <v>19</v>
          </cell>
          <cell r="F5294">
            <v>0</v>
          </cell>
          <cell r="G5294">
            <v>0</v>
          </cell>
          <cell r="H5294">
            <v>328</v>
          </cell>
          <cell r="I5294">
            <v>0.65100000000000002</v>
          </cell>
          <cell r="J5294">
            <v>0</v>
          </cell>
          <cell r="L5294">
            <v>0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</row>
        <row r="5295">
          <cell r="A5295">
            <v>32587</v>
          </cell>
          <cell r="B5295">
            <v>1989</v>
          </cell>
          <cell r="C5295" t="str">
            <v>Mar</v>
          </cell>
          <cell r="D5295">
            <v>20</v>
          </cell>
          <cell r="F5295">
            <v>0</v>
          </cell>
          <cell r="G5295">
            <v>0</v>
          </cell>
          <cell r="H5295">
            <v>282</v>
          </cell>
          <cell r="I5295">
            <v>0.55900000000000005</v>
          </cell>
          <cell r="J5295">
            <v>0</v>
          </cell>
          <cell r="L5295">
            <v>0</v>
          </cell>
          <cell r="M5295">
            <v>29</v>
          </cell>
          <cell r="N5295">
            <v>5.8000000000000003E-2</v>
          </cell>
          <cell r="O5295">
            <v>0</v>
          </cell>
          <cell r="P5295">
            <v>0</v>
          </cell>
        </row>
        <row r="5296">
          <cell r="A5296">
            <v>32588</v>
          </cell>
          <cell r="B5296">
            <v>1989</v>
          </cell>
          <cell r="C5296" t="str">
            <v>Mar</v>
          </cell>
          <cell r="D5296">
            <v>21</v>
          </cell>
          <cell r="F5296">
            <v>0</v>
          </cell>
          <cell r="G5296">
            <v>0</v>
          </cell>
          <cell r="H5296">
            <v>280</v>
          </cell>
          <cell r="I5296">
            <v>0.55500000000000005</v>
          </cell>
          <cell r="J5296">
            <v>0</v>
          </cell>
          <cell r="L5296">
            <v>0</v>
          </cell>
          <cell r="M5296">
            <v>50</v>
          </cell>
          <cell r="N5296">
            <v>9.9000000000000005E-2</v>
          </cell>
          <cell r="O5296">
            <v>0</v>
          </cell>
          <cell r="P5296">
            <v>0</v>
          </cell>
        </row>
        <row r="5297">
          <cell r="A5297">
            <v>32589</v>
          </cell>
          <cell r="B5297">
            <v>1989</v>
          </cell>
          <cell r="C5297" t="str">
            <v>Mar</v>
          </cell>
          <cell r="D5297">
            <v>22</v>
          </cell>
          <cell r="F5297">
            <v>0</v>
          </cell>
          <cell r="G5297">
            <v>0</v>
          </cell>
          <cell r="H5297">
            <v>295</v>
          </cell>
          <cell r="I5297">
            <v>0.58499999999999996</v>
          </cell>
          <cell r="J5297">
            <v>0</v>
          </cell>
          <cell r="L5297">
            <v>0</v>
          </cell>
          <cell r="M5297">
            <v>23</v>
          </cell>
          <cell r="N5297">
            <v>4.5999999999999999E-2</v>
          </cell>
          <cell r="O5297">
            <v>0</v>
          </cell>
          <cell r="P5297">
            <v>0</v>
          </cell>
        </row>
        <row r="5298">
          <cell r="A5298">
            <v>32590</v>
          </cell>
          <cell r="B5298">
            <v>1989</v>
          </cell>
          <cell r="C5298" t="str">
            <v>Mar</v>
          </cell>
          <cell r="D5298">
            <v>23</v>
          </cell>
          <cell r="F5298">
            <v>0</v>
          </cell>
          <cell r="G5298">
            <v>0</v>
          </cell>
          <cell r="H5298">
            <v>308</v>
          </cell>
          <cell r="I5298">
            <v>0.61099999999999999</v>
          </cell>
          <cell r="J5298">
            <v>0</v>
          </cell>
          <cell r="L5298">
            <v>0</v>
          </cell>
          <cell r="M5298">
            <v>0</v>
          </cell>
          <cell r="N5298">
            <v>0</v>
          </cell>
          <cell r="O5298">
            <v>0</v>
          </cell>
          <cell r="P5298">
            <v>0</v>
          </cell>
        </row>
        <row r="5299">
          <cell r="A5299">
            <v>32591</v>
          </cell>
          <cell r="B5299">
            <v>1989</v>
          </cell>
          <cell r="C5299" t="str">
            <v>Mar</v>
          </cell>
          <cell r="D5299">
            <v>24</v>
          </cell>
          <cell r="F5299">
            <v>0</v>
          </cell>
          <cell r="G5299">
            <v>0</v>
          </cell>
          <cell r="H5299">
            <v>318</v>
          </cell>
          <cell r="I5299">
            <v>0.63100000000000001</v>
          </cell>
          <cell r="J5299">
            <v>0</v>
          </cell>
          <cell r="L5299">
            <v>0</v>
          </cell>
          <cell r="M5299">
            <v>0</v>
          </cell>
          <cell r="N5299">
            <v>0</v>
          </cell>
          <cell r="O5299">
            <v>0</v>
          </cell>
          <cell r="P5299">
            <v>0</v>
          </cell>
        </row>
        <row r="5300">
          <cell r="A5300">
            <v>32592</v>
          </cell>
          <cell r="B5300">
            <v>1989</v>
          </cell>
          <cell r="C5300" t="str">
            <v>Mar</v>
          </cell>
          <cell r="D5300">
            <v>25</v>
          </cell>
          <cell r="F5300">
            <v>0</v>
          </cell>
          <cell r="G5300">
            <v>0</v>
          </cell>
          <cell r="H5300">
            <v>324</v>
          </cell>
          <cell r="I5300">
            <v>0.64300000000000002</v>
          </cell>
          <cell r="J5300">
            <v>0</v>
          </cell>
          <cell r="L5300">
            <v>0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</row>
        <row r="5301">
          <cell r="A5301">
            <v>32593</v>
          </cell>
          <cell r="B5301">
            <v>1989</v>
          </cell>
          <cell r="C5301" t="str">
            <v>Mar</v>
          </cell>
          <cell r="D5301">
            <v>26</v>
          </cell>
          <cell r="F5301">
            <v>0</v>
          </cell>
          <cell r="G5301">
            <v>0</v>
          </cell>
          <cell r="H5301">
            <v>345</v>
          </cell>
          <cell r="I5301">
            <v>0.68400000000000005</v>
          </cell>
          <cell r="J5301">
            <v>0</v>
          </cell>
          <cell r="L5301">
            <v>0</v>
          </cell>
          <cell r="M5301">
            <v>17</v>
          </cell>
          <cell r="N5301">
            <v>3.4000000000000002E-2</v>
          </cell>
          <cell r="O5301">
            <v>0</v>
          </cell>
          <cell r="P5301">
            <v>0</v>
          </cell>
        </row>
        <row r="5302">
          <cell r="A5302">
            <v>32594</v>
          </cell>
          <cell r="B5302">
            <v>1989</v>
          </cell>
          <cell r="C5302" t="str">
            <v>Mar</v>
          </cell>
          <cell r="D5302">
            <v>27</v>
          </cell>
          <cell r="F5302">
            <v>0</v>
          </cell>
          <cell r="G5302">
            <v>0</v>
          </cell>
          <cell r="H5302">
            <v>404</v>
          </cell>
          <cell r="I5302">
            <v>0.80100000000000005</v>
          </cell>
          <cell r="J5302">
            <v>0</v>
          </cell>
          <cell r="L5302">
            <v>0</v>
          </cell>
          <cell r="M5302">
            <v>77</v>
          </cell>
          <cell r="N5302">
            <v>0.153</v>
          </cell>
          <cell r="O5302">
            <v>0</v>
          </cell>
          <cell r="P5302">
            <v>0</v>
          </cell>
        </row>
        <row r="5303">
          <cell r="A5303">
            <v>32595</v>
          </cell>
          <cell r="B5303">
            <v>1989</v>
          </cell>
          <cell r="C5303" t="str">
            <v>Mar</v>
          </cell>
          <cell r="D5303">
            <v>28</v>
          </cell>
          <cell r="F5303">
            <v>0</v>
          </cell>
          <cell r="G5303">
            <v>0</v>
          </cell>
          <cell r="H5303">
            <v>372</v>
          </cell>
          <cell r="I5303">
            <v>0.73799999999999999</v>
          </cell>
          <cell r="J5303">
            <v>0</v>
          </cell>
          <cell r="L5303">
            <v>0</v>
          </cell>
          <cell r="M5303">
            <v>77</v>
          </cell>
          <cell r="N5303">
            <v>0.153</v>
          </cell>
          <cell r="O5303">
            <v>0</v>
          </cell>
          <cell r="P5303">
            <v>0</v>
          </cell>
        </row>
        <row r="5304">
          <cell r="A5304">
            <v>32596</v>
          </cell>
          <cell r="B5304">
            <v>1989</v>
          </cell>
          <cell r="C5304" t="str">
            <v>Mar</v>
          </cell>
          <cell r="D5304">
            <v>29</v>
          </cell>
          <cell r="F5304">
            <v>0</v>
          </cell>
          <cell r="G5304">
            <v>0</v>
          </cell>
          <cell r="H5304">
            <v>336</v>
          </cell>
          <cell r="I5304">
            <v>0.66600000000000004</v>
          </cell>
          <cell r="J5304">
            <v>0</v>
          </cell>
          <cell r="L5304">
            <v>0</v>
          </cell>
          <cell r="M5304">
            <v>74</v>
          </cell>
          <cell r="N5304">
            <v>0.14699999999999999</v>
          </cell>
          <cell r="O5304">
            <v>0</v>
          </cell>
          <cell r="P5304">
            <v>0</v>
          </cell>
        </row>
        <row r="5305">
          <cell r="A5305">
            <v>32597</v>
          </cell>
          <cell r="B5305">
            <v>1989</v>
          </cell>
          <cell r="C5305" t="str">
            <v>Mar</v>
          </cell>
          <cell r="D5305">
            <v>30</v>
          </cell>
          <cell r="F5305">
            <v>0</v>
          </cell>
          <cell r="G5305">
            <v>0</v>
          </cell>
          <cell r="H5305">
            <v>293</v>
          </cell>
          <cell r="I5305">
            <v>0.58099999999999996</v>
          </cell>
          <cell r="J5305">
            <v>0</v>
          </cell>
          <cell r="L5305">
            <v>0</v>
          </cell>
          <cell r="M5305">
            <v>82</v>
          </cell>
          <cell r="N5305">
            <v>0.16300000000000001</v>
          </cell>
          <cell r="O5305">
            <v>0</v>
          </cell>
          <cell r="P5305">
            <v>0</v>
          </cell>
        </row>
        <row r="5306">
          <cell r="A5306">
            <v>32598</v>
          </cell>
          <cell r="B5306">
            <v>1989</v>
          </cell>
          <cell r="C5306" t="str">
            <v>Mar</v>
          </cell>
          <cell r="D5306">
            <v>31</v>
          </cell>
          <cell r="F5306">
            <v>0</v>
          </cell>
          <cell r="G5306">
            <v>0</v>
          </cell>
          <cell r="H5306">
            <v>279</v>
          </cell>
          <cell r="I5306">
            <v>0.55300000000000005</v>
          </cell>
          <cell r="J5306">
            <v>0</v>
          </cell>
          <cell r="L5306">
            <v>0</v>
          </cell>
          <cell r="M5306">
            <v>84</v>
          </cell>
          <cell r="N5306">
            <v>0.16700000000000001</v>
          </cell>
          <cell r="O5306">
            <v>0</v>
          </cell>
          <cell r="P5306">
            <v>0</v>
          </cell>
        </row>
        <row r="5307">
          <cell r="A5307">
            <v>32599</v>
          </cell>
          <cell r="B5307">
            <v>1989</v>
          </cell>
          <cell r="C5307" t="str">
            <v>Apr</v>
          </cell>
          <cell r="D5307">
            <v>1</v>
          </cell>
          <cell r="F5307">
            <v>75</v>
          </cell>
          <cell r="G5307">
            <v>0.14899999999999999</v>
          </cell>
          <cell r="H5307">
            <v>329</v>
          </cell>
          <cell r="I5307">
            <v>0.65300000000000002</v>
          </cell>
          <cell r="J5307">
            <v>0</v>
          </cell>
          <cell r="L5307">
            <v>0</v>
          </cell>
          <cell r="M5307">
            <v>90</v>
          </cell>
          <cell r="N5307">
            <v>0.17899999999999999</v>
          </cell>
          <cell r="O5307">
            <v>0</v>
          </cell>
          <cell r="P5307">
            <v>0</v>
          </cell>
        </row>
        <row r="5308">
          <cell r="A5308">
            <v>32600</v>
          </cell>
          <cell r="B5308">
            <v>1989</v>
          </cell>
          <cell r="C5308" t="str">
            <v>Apr</v>
          </cell>
          <cell r="D5308">
            <v>2</v>
          </cell>
          <cell r="F5308">
            <v>75</v>
          </cell>
          <cell r="G5308">
            <v>0.14899999999999999</v>
          </cell>
          <cell r="H5308">
            <v>409</v>
          </cell>
          <cell r="I5308">
            <v>0.81100000000000005</v>
          </cell>
          <cell r="J5308">
            <v>0</v>
          </cell>
          <cell r="L5308">
            <v>0</v>
          </cell>
          <cell r="M5308">
            <v>90</v>
          </cell>
          <cell r="N5308">
            <v>0.17899999999999999</v>
          </cell>
          <cell r="O5308">
            <v>0</v>
          </cell>
          <cell r="P5308">
            <v>0</v>
          </cell>
        </row>
        <row r="5309">
          <cell r="A5309">
            <v>32601</v>
          </cell>
          <cell r="B5309">
            <v>1989</v>
          </cell>
          <cell r="C5309" t="str">
            <v>Apr</v>
          </cell>
          <cell r="D5309">
            <v>3</v>
          </cell>
          <cell r="F5309">
            <v>75</v>
          </cell>
          <cell r="G5309">
            <v>0.14899999999999999</v>
          </cell>
          <cell r="H5309">
            <v>405</v>
          </cell>
          <cell r="I5309">
            <v>0.80300000000000005</v>
          </cell>
          <cell r="J5309">
            <v>0</v>
          </cell>
          <cell r="L5309">
            <v>0</v>
          </cell>
          <cell r="M5309">
            <v>50</v>
          </cell>
          <cell r="N5309">
            <v>9.9000000000000005E-2</v>
          </cell>
          <cell r="O5309">
            <v>0</v>
          </cell>
          <cell r="P5309">
            <v>0</v>
          </cell>
        </row>
        <row r="5310">
          <cell r="A5310">
            <v>32602</v>
          </cell>
          <cell r="B5310">
            <v>1989</v>
          </cell>
          <cell r="C5310" t="str">
            <v>Apr</v>
          </cell>
          <cell r="D5310">
            <v>4</v>
          </cell>
          <cell r="F5310">
            <v>150</v>
          </cell>
          <cell r="G5310">
            <v>0.29799999999999999</v>
          </cell>
          <cell r="H5310">
            <v>523</v>
          </cell>
          <cell r="I5310">
            <v>1.0369999999999999</v>
          </cell>
          <cell r="J5310">
            <v>0</v>
          </cell>
          <cell r="L5310">
            <v>0</v>
          </cell>
          <cell r="M5310">
            <v>50</v>
          </cell>
          <cell r="N5310">
            <v>9.9000000000000005E-2</v>
          </cell>
          <cell r="O5310">
            <v>0</v>
          </cell>
          <cell r="P5310">
            <v>0</v>
          </cell>
        </row>
        <row r="5311">
          <cell r="A5311">
            <v>32603</v>
          </cell>
          <cell r="B5311">
            <v>1989</v>
          </cell>
          <cell r="C5311" t="str">
            <v>Apr</v>
          </cell>
          <cell r="D5311">
            <v>5</v>
          </cell>
          <cell r="F5311">
            <v>150</v>
          </cell>
          <cell r="G5311">
            <v>0.29799999999999999</v>
          </cell>
          <cell r="H5311">
            <v>372</v>
          </cell>
          <cell r="I5311">
            <v>0.73799999999999999</v>
          </cell>
          <cell r="J5311">
            <v>0</v>
          </cell>
          <cell r="L5311">
            <v>0</v>
          </cell>
          <cell r="M5311">
            <v>71</v>
          </cell>
          <cell r="N5311">
            <v>0.14099999999999999</v>
          </cell>
          <cell r="O5311">
            <v>0</v>
          </cell>
          <cell r="P5311">
            <v>0</v>
          </cell>
        </row>
        <row r="5312">
          <cell r="A5312">
            <v>32604</v>
          </cell>
          <cell r="B5312">
            <v>1989</v>
          </cell>
          <cell r="C5312" t="str">
            <v>Apr</v>
          </cell>
          <cell r="D5312">
            <v>6</v>
          </cell>
          <cell r="F5312">
            <v>150</v>
          </cell>
          <cell r="G5312">
            <v>0.29799999999999999</v>
          </cell>
          <cell r="H5312">
            <v>292</v>
          </cell>
          <cell r="I5312">
            <v>0.57899999999999996</v>
          </cell>
          <cell r="J5312">
            <v>0</v>
          </cell>
          <cell r="L5312">
            <v>0</v>
          </cell>
          <cell r="M5312">
            <v>131</v>
          </cell>
          <cell r="N5312">
            <v>0.26</v>
          </cell>
          <cell r="O5312">
            <v>0</v>
          </cell>
          <cell r="P5312">
            <v>0</v>
          </cell>
        </row>
        <row r="5313">
          <cell r="A5313">
            <v>32605</v>
          </cell>
          <cell r="B5313">
            <v>1989</v>
          </cell>
          <cell r="C5313" t="str">
            <v>Apr</v>
          </cell>
          <cell r="D5313">
            <v>7</v>
          </cell>
          <cell r="F5313">
            <v>100</v>
          </cell>
          <cell r="G5313">
            <v>0.19800000000000001</v>
          </cell>
          <cell r="H5313">
            <v>275</v>
          </cell>
          <cell r="I5313">
            <v>0.54500000000000004</v>
          </cell>
          <cell r="J5313">
            <v>0</v>
          </cell>
          <cell r="L5313">
            <v>0</v>
          </cell>
          <cell r="M5313">
            <v>150</v>
          </cell>
          <cell r="N5313">
            <v>0.29799999999999999</v>
          </cell>
          <cell r="O5313">
            <v>0</v>
          </cell>
          <cell r="P5313">
            <v>0</v>
          </cell>
        </row>
        <row r="5314">
          <cell r="A5314">
            <v>32606</v>
          </cell>
          <cell r="B5314">
            <v>1989</v>
          </cell>
          <cell r="C5314" t="str">
            <v>Apr</v>
          </cell>
          <cell r="D5314">
            <v>8</v>
          </cell>
          <cell r="F5314">
            <v>110</v>
          </cell>
          <cell r="G5314">
            <v>0.218</v>
          </cell>
          <cell r="H5314">
            <v>213</v>
          </cell>
          <cell r="I5314">
            <v>0.42199999999999999</v>
          </cell>
          <cell r="J5314">
            <v>0</v>
          </cell>
          <cell r="L5314">
            <v>0</v>
          </cell>
          <cell r="M5314">
            <v>150</v>
          </cell>
          <cell r="N5314">
            <v>0.29799999999999999</v>
          </cell>
          <cell r="O5314">
            <v>0</v>
          </cell>
          <cell r="P5314">
            <v>0</v>
          </cell>
        </row>
        <row r="5315">
          <cell r="A5315">
            <v>32607</v>
          </cell>
          <cell r="B5315">
            <v>1989</v>
          </cell>
          <cell r="C5315" t="str">
            <v>Apr</v>
          </cell>
          <cell r="D5315">
            <v>9</v>
          </cell>
          <cell r="F5315">
            <v>85</v>
          </cell>
          <cell r="G5315">
            <v>0.16900000000000001</v>
          </cell>
          <cell r="H5315">
            <v>213</v>
          </cell>
          <cell r="I5315">
            <v>0.42199999999999999</v>
          </cell>
          <cell r="J5315">
            <v>0</v>
          </cell>
          <cell r="L5315">
            <v>0</v>
          </cell>
          <cell r="M5315">
            <v>150</v>
          </cell>
          <cell r="N5315">
            <v>0.29799999999999999</v>
          </cell>
          <cell r="O5315">
            <v>0</v>
          </cell>
          <cell r="P5315">
            <v>0</v>
          </cell>
        </row>
        <row r="5316">
          <cell r="A5316">
            <v>32608</v>
          </cell>
          <cell r="B5316">
            <v>1989</v>
          </cell>
          <cell r="C5316" t="str">
            <v>Apr</v>
          </cell>
          <cell r="D5316">
            <v>10</v>
          </cell>
          <cell r="F5316">
            <v>135</v>
          </cell>
          <cell r="G5316">
            <v>0.26800000000000002</v>
          </cell>
          <cell r="H5316">
            <v>240</v>
          </cell>
          <cell r="I5316">
            <v>0.47599999999999998</v>
          </cell>
          <cell r="J5316">
            <v>0</v>
          </cell>
          <cell r="L5316">
            <v>0</v>
          </cell>
          <cell r="M5316">
            <v>158</v>
          </cell>
          <cell r="N5316">
            <v>0.313</v>
          </cell>
          <cell r="O5316">
            <v>0</v>
          </cell>
          <cell r="P5316">
            <v>0</v>
          </cell>
        </row>
        <row r="5317">
          <cell r="A5317">
            <v>32609</v>
          </cell>
          <cell r="B5317">
            <v>1989</v>
          </cell>
          <cell r="C5317" t="str">
            <v>Apr</v>
          </cell>
          <cell r="D5317">
            <v>11</v>
          </cell>
          <cell r="F5317">
            <v>190</v>
          </cell>
          <cell r="G5317">
            <v>0.377</v>
          </cell>
          <cell r="H5317">
            <v>233</v>
          </cell>
          <cell r="I5317">
            <v>0.46200000000000002</v>
          </cell>
          <cell r="J5317">
            <v>0</v>
          </cell>
          <cell r="L5317">
            <v>0</v>
          </cell>
          <cell r="M5317">
            <v>232</v>
          </cell>
          <cell r="N5317">
            <v>0.46</v>
          </cell>
          <cell r="O5317">
            <v>0</v>
          </cell>
          <cell r="P5317">
            <v>0</v>
          </cell>
        </row>
        <row r="5318">
          <cell r="A5318">
            <v>32610</v>
          </cell>
          <cell r="B5318">
            <v>1989</v>
          </cell>
          <cell r="C5318" t="str">
            <v>Apr</v>
          </cell>
          <cell r="D5318">
            <v>12</v>
          </cell>
          <cell r="F5318">
            <v>200</v>
          </cell>
          <cell r="G5318">
            <v>0.39700000000000002</v>
          </cell>
          <cell r="H5318">
            <v>216</v>
          </cell>
          <cell r="I5318">
            <v>0.42799999999999999</v>
          </cell>
          <cell r="J5318">
            <v>0</v>
          </cell>
          <cell r="L5318">
            <v>0</v>
          </cell>
          <cell r="M5318">
            <v>213</v>
          </cell>
          <cell r="N5318">
            <v>0.42199999999999999</v>
          </cell>
          <cell r="O5318">
            <v>0</v>
          </cell>
          <cell r="P5318">
            <v>0</v>
          </cell>
        </row>
        <row r="5319">
          <cell r="A5319">
            <v>32611</v>
          </cell>
          <cell r="B5319">
            <v>1989</v>
          </cell>
          <cell r="C5319" t="str">
            <v>Apr</v>
          </cell>
          <cell r="D5319">
            <v>13</v>
          </cell>
          <cell r="F5319">
            <v>220</v>
          </cell>
          <cell r="G5319">
            <v>0.436</v>
          </cell>
          <cell r="H5319">
            <v>120</v>
          </cell>
          <cell r="I5319">
            <v>0.23799999999999999</v>
          </cell>
          <cell r="J5319">
            <v>15</v>
          </cell>
          <cell r="L5319">
            <v>1.4999999999999999E-2</v>
          </cell>
          <cell r="M5319">
            <v>150</v>
          </cell>
          <cell r="N5319">
            <v>0.29799999999999999</v>
          </cell>
          <cell r="O5319">
            <v>1</v>
          </cell>
          <cell r="P5319">
            <v>2E-3</v>
          </cell>
        </row>
        <row r="5320">
          <cell r="A5320">
            <v>32612</v>
          </cell>
          <cell r="B5320">
            <v>1989</v>
          </cell>
          <cell r="C5320" t="str">
            <v>Apr</v>
          </cell>
          <cell r="D5320">
            <v>14</v>
          </cell>
          <cell r="F5320">
            <v>255</v>
          </cell>
          <cell r="G5320">
            <v>0.50600000000000001</v>
          </cell>
          <cell r="H5320">
            <v>130</v>
          </cell>
          <cell r="I5320">
            <v>0.25800000000000001</v>
          </cell>
          <cell r="J5320">
            <v>0</v>
          </cell>
          <cell r="L5320">
            <v>0</v>
          </cell>
          <cell r="M5320">
            <v>168</v>
          </cell>
          <cell r="N5320">
            <v>0.33300000000000002</v>
          </cell>
          <cell r="O5320">
            <v>6</v>
          </cell>
          <cell r="P5320">
            <v>1.2E-2</v>
          </cell>
        </row>
        <row r="5321">
          <cell r="A5321">
            <v>32613</v>
          </cell>
          <cell r="B5321">
            <v>1989</v>
          </cell>
          <cell r="C5321" t="str">
            <v>Apr</v>
          </cell>
          <cell r="D5321">
            <v>15</v>
          </cell>
          <cell r="F5321">
            <v>275</v>
          </cell>
          <cell r="G5321">
            <v>0.54500000000000004</v>
          </cell>
          <cell r="H5321">
            <v>180</v>
          </cell>
          <cell r="I5321">
            <v>0.35699999999999998</v>
          </cell>
          <cell r="J5321">
            <v>0</v>
          </cell>
          <cell r="L5321">
            <v>0</v>
          </cell>
          <cell r="M5321">
            <v>134</v>
          </cell>
          <cell r="N5321">
            <v>0.26600000000000001</v>
          </cell>
          <cell r="O5321">
            <v>0</v>
          </cell>
          <cell r="P5321">
            <v>0</v>
          </cell>
        </row>
        <row r="5322">
          <cell r="A5322">
            <v>32614</v>
          </cell>
          <cell r="B5322">
            <v>1989</v>
          </cell>
          <cell r="C5322" t="str">
            <v>Apr</v>
          </cell>
          <cell r="D5322">
            <v>16</v>
          </cell>
          <cell r="F5322">
            <v>275</v>
          </cell>
          <cell r="G5322">
            <v>0.54500000000000004</v>
          </cell>
          <cell r="H5322">
            <v>194</v>
          </cell>
          <cell r="I5322">
            <v>0.38500000000000001</v>
          </cell>
          <cell r="J5322">
            <v>0</v>
          </cell>
          <cell r="L5322">
            <v>0</v>
          </cell>
          <cell r="M5322">
            <v>117</v>
          </cell>
          <cell r="N5322">
            <v>0.23200000000000001</v>
          </cell>
          <cell r="O5322">
            <v>0</v>
          </cell>
          <cell r="P5322">
            <v>0</v>
          </cell>
        </row>
        <row r="5323">
          <cell r="A5323">
            <v>32615</v>
          </cell>
          <cell r="B5323">
            <v>1989</v>
          </cell>
          <cell r="C5323" t="str">
            <v>Apr</v>
          </cell>
          <cell r="D5323">
            <v>17</v>
          </cell>
          <cell r="F5323">
            <v>300</v>
          </cell>
          <cell r="G5323">
            <v>0.59499999999999997</v>
          </cell>
          <cell r="H5323">
            <v>189</v>
          </cell>
          <cell r="I5323">
            <v>0.375</v>
          </cell>
          <cell r="J5323">
            <v>0</v>
          </cell>
          <cell r="L5323">
            <v>0</v>
          </cell>
          <cell r="M5323">
            <v>74</v>
          </cell>
          <cell r="N5323">
            <v>0.14699999999999999</v>
          </cell>
          <cell r="O5323">
            <v>0</v>
          </cell>
          <cell r="P5323">
            <v>0</v>
          </cell>
        </row>
        <row r="5324">
          <cell r="A5324">
            <v>32616</v>
          </cell>
          <cell r="B5324">
            <v>1989</v>
          </cell>
          <cell r="C5324" t="str">
            <v>Apr</v>
          </cell>
          <cell r="D5324">
            <v>18</v>
          </cell>
          <cell r="F5324">
            <v>320</v>
          </cell>
          <cell r="G5324">
            <v>0.63500000000000001</v>
          </cell>
          <cell r="H5324">
            <v>138</v>
          </cell>
          <cell r="I5324">
            <v>0.27400000000000002</v>
          </cell>
          <cell r="J5324">
            <v>0</v>
          </cell>
          <cell r="L5324">
            <v>0</v>
          </cell>
          <cell r="M5324">
            <v>50</v>
          </cell>
          <cell r="N5324">
            <v>9.9000000000000005E-2</v>
          </cell>
          <cell r="O5324">
            <v>5</v>
          </cell>
          <cell r="P5324">
            <v>0.01</v>
          </cell>
        </row>
        <row r="5325">
          <cell r="A5325">
            <v>32617</v>
          </cell>
          <cell r="B5325">
            <v>1989</v>
          </cell>
          <cell r="C5325" t="str">
            <v>Apr</v>
          </cell>
          <cell r="D5325">
            <v>19</v>
          </cell>
          <cell r="F5325">
            <v>365</v>
          </cell>
          <cell r="G5325">
            <v>0.72399999999999998</v>
          </cell>
          <cell r="H5325">
            <v>120</v>
          </cell>
          <cell r="I5325">
            <v>0.23799999999999999</v>
          </cell>
          <cell r="J5325">
            <v>0</v>
          </cell>
          <cell r="L5325">
            <v>0</v>
          </cell>
          <cell r="M5325">
            <v>50</v>
          </cell>
          <cell r="N5325">
            <v>9.9000000000000005E-2</v>
          </cell>
          <cell r="O5325">
            <v>3</v>
          </cell>
          <cell r="P5325">
            <v>6.0000000000000001E-3</v>
          </cell>
        </row>
        <row r="5326">
          <cell r="A5326">
            <v>32618</v>
          </cell>
          <cell r="B5326">
            <v>1989</v>
          </cell>
          <cell r="C5326" t="str">
            <v>Apr</v>
          </cell>
          <cell r="D5326">
            <v>20</v>
          </cell>
          <cell r="F5326">
            <v>365</v>
          </cell>
          <cell r="G5326">
            <v>0.72399999999999998</v>
          </cell>
          <cell r="H5326">
            <v>73</v>
          </cell>
          <cell r="I5326">
            <v>0.14499999999999999</v>
          </cell>
          <cell r="J5326">
            <v>0</v>
          </cell>
          <cell r="L5326">
            <v>0</v>
          </cell>
          <cell r="M5326">
            <v>50</v>
          </cell>
          <cell r="N5326">
            <v>9.9000000000000005E-2</v>
          </cell>
          <cell r="O5326">
            <v>3</v>
          </cell>
          <cell r="P5326">
            <v>6.0000000000000001E-3</v>
          </cell>
        </row>
        <row r="5327">
          <cell r="A5327">
            <v>32619</v>
          </cell>
          <cell r="B5327">
            <v>1989</v>
          </cell>
          <cell r="C5327" t="str">
            <v>Apr</v>
          </cell>
          <cell r="D5327">
            <v>21</v>
          </cell>
          <cell r="F5327">
            <v>390</v>
          </cell>
          <cell r="G5327">
            <v>0.77400000000000002</v>
          </cell>
          <cell r="H5327">
            <v>60</v>
          </cell>
          <cell r="I5327">
            <v>0.11899999999999999</v>
          </cell>
          <cell r="J5327">
            <v>0</v>
          </cell>
          <cell r="L5327">
            <v>0</v>
          </cell>
          <cell r="M5327">
            <v>0</v>
          </cell>
          <cell r="N5327">
            <v>0</v>
          </cell>
          <cell r="O5327">
            <v>3</v>
          </cell>
          <cell r="P5327">
            <v>6.0000000000000001E-3</v>
          </cell>
        </row>
        <row r="5328">
          <cell r="A5328">
            <v>32620</v>
          </cell>
          <cell r="B5328">
            <v>1989</v>
          </cell>
          <cell r="C5328" t="str">
            <v>Apr</v>
          </cell>
          <cell r="D5328">
            <v>22</v>
          </cell>
          <cell r="F5328">
            <v>365</v>
          </cell>
          <cell r="G5328">
            <v>0.72399999999999998</v>
          </cell>
          <cell r="H5328">
            <v>69</v>
          </cell>
          <cell r="I5328">
            <v>0.13700000000000001</v>
          </cell>
          <cell r="J5328">
            <v>0</v>
          </cell>
          <cell r="L5328">
            <v>0</v>
          </cell>
          <cell r="M5328">
            <v>0</v>
          </cell>
          <cell r="N5328">
            <v>0</v>
          </cell>
          <cell r="O5328">
            <v>2</v>
          </cell>
          <cell r="P5328">
            <v>4.0000000000000001E-3</v>
          </cell>
        </row>
        <row r="5329">
          <cell r="A5329">
            <v>32621</v>
          </cell>
          <cell r="B5329">
            <v>1989</v>
          </cell>
          <cell r="C5329" t="str">
            <v>Apr</v>
          </cell>
          <cell r="D5329">
            <v>23</v>
          </cell>
          <cell r="F5329">
            <v>350</v>
          </cell>
          <cell r="G5329">
            <v>0.69399999999999995</v>
          </cell>
          <cell r="H5329">
            <v>74</v>
          </cell>
          <cell r="I5329">
            <v>0.14699999999999999</v>
          </cell>
          <cell r="J5329">
            <v>0</v>
          </cell>
          <cell r="L5329">
            <v>0</v>
          </cell>
          <cell r="M5329">
            <v>0</v>
          </cell>
          <cell r="N5329">
            <v>0</v>
          </cell>
          <cell r="O5329">
            <v>6</v>
          </cell>
          <cell r="P5329">
            <v>1.2E-2</v>
          </cell>
        </row>
        <row r="5330">
          <cell r="A5330">
            <v>32622</v>
          </cell>
          <cell r="B5330">
            <v>1989</v>
          </cell>
          <cell r="C5330" t="str">
            <v>Apr</v>
          </cell>
          <cell r="D5330">
            <v>24</v>
          </cell>
          <cell r="F5330">
            <v>345</v>
          </cell>
          <cell r="G5330">
            <v>0.68400000000000005</v>
          </cell>
          <cell r="H5330">
            <v>80</v>
          </cell>
          <cell r="I5330">
            <v>0.159</v>
          </cell>
          <cell r="J5330">
            <v>0</v>
          </cell>
          <cell r="L5330">
            <v>0</v>
          </cell>
          <cell r="M5330">
            <v>0</v>
          </cell>
          <cell r="N5330">
            <v>0</v>
          </cell>
          <cell r="O5330">
            <v>6</v>
          </cell>
          <cell r="P5330">
            <v>1.2E-2</v>
          </cell>
        </row>
        <row r="5331">
          <cell r="A5331">
            <v>32623</v>
          </cell>
          <cell r="B5331">
            <v>1989</v>
          </cell>
          <cell r="C5331" t="str">
            <v>Apr</v>
          </cell>
          <cell r="D5331">
            <v>25</v>
          </cell>
          <cell r="F5331">
            <v>335</v>
          </cell>
          <cell r="G5331">
            <v>0.66400000000000003</v>
          </cell>
          <cell r="H5331">
            <v>133</v>
          </cell>
          <cell r="I5331">
            <v>0.26400000000000001</v>
          </cell>
          <cell r="J5331">
            <v>0</v>
          </cell>
          <cell r="L5331">
            <v>0</v>
          </cell>
          <cell r="M5331">
            <v>0</v>
          </cell>
          <cell r="N5331">
            <v>0</v>
          </cell>
          <cell r="O5331">
            <v>6</v>
          </cell>
          <cell r="P5331">
            <v>1.2E-2</v>
          </cell>
        </row>
        <row r="5332">
          <cell r="A5332">
            <v>32624</v>
          </cell>
          <cell r="B5332">
            <v>1989</v>
          </cell>
          <cell r="C5332" t="str">
            <v>Apr</v>
          </cell>
          <cell r="D5332">
            <v>26</v>
          </cell>
          <cell r="F5332">
            <v>325</v>
          </cell>
          <cell r="G5332">
            <v>0.64500000000000002</v>
          </cell>
          <cell r="H5332">
            <v>162</v>
          </cell>
          <cell r="I5332">
            <v>0.32100000000000001</v>
          </cell>
          <cell r="J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3</v>
          </cell>
          <cell r="P5332">
            <v>6.0000000000000001E-3</v>
          </cell>
        </row>
        <row r="5333">
          <cell r="A5333">
            <v>32625</v>
          </cell>
          <cell r="B5333">
            <v>1989</v>
          </cell>
          <cell r="C5333" t="str">
            <v>Apr</v>
          </cell>
          <cell r="D5333">
            <v>27</v>
          </cell>
          <cell r="F5333">
            <v>300</v>
          </cell>
          <cell r="G5333">
            <v>0.59499999999999997</v>
          </cell>
          <cell r="H5333">
            <v>139</v>
          </cell>
          <cell r="I5333">
            <v>0.27600000000000002</v>
          </cell>
          <cell r="J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3</v>
          </cell>
          <cell r="P5333">
            <v>6.0000000000000001E-3</v>
          </cell>
        </row>
        <row r="5334">
          <cell r="A5334">
            <v>32626</v>
          </cell>
          <cell r="B5334">
            <v>1989</v>
          </cell>
          <cell r="C5334" t="str">
            <v>Apr</v>
          </cell>
          <cell r="D5334">
            <v>28</v>
          </cell>
          <cell r="F5334">
            <v>295</v>
          </cell>
          <cell r="G5334">
            <v>0.58499999999999996</v>
          </cell>
          <cell r="H5334">
            <v>132</v>
          </cell>
          <cell r="I5334">
            <v>0.26200000000000001</v>
          </cell>
          <cell r="J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3</v>
          </cell>
          <cell r="P5334">
            <v>6.0000000000000001E-3</v>
          </cell>
        </row>
        <row r="5335">
          <cell r="A5335">
            <v>32627</v>
          </cell>
          <cell r="B5335">
            <v>1989</v>
          </cell>
          <cell r="C5335" t="str">
            <v>Apr</v>
          </cell>
          <cell r="D5335">
            <v>29</v>
          </cell>
          <cell r="F5335">
            <v>295</v>
          </cell>
          <cell r="G5335">
            <v>0.58499999999999996</v>
          </cell>
          <cell r="H5335">
            <v>131</v>
          </cell>
          <cell r="I5335">
            <v>0.26</v>
          </cell>
          <cell r="J5335">
            <v>0</v>
          </cell>
          <cell r="L5335">
            <v>0</v>
          </cell>
          <cell r="M5335">
            <v>0</v>
          </cell>
          <cell r="N5335">
            <v>0</v>
          </cell>
          <cell r="O5335">
            <v>3</v>
          </cell>
          <cell r="P5335">
            <v>6.0000000000000001E-3</v>
          </cell>
        </row>
        <row r="5336">
          <cell r="A5336">
            <v>32628</v>
          </cell>
          <cell r="B5336">
            <v>1989</v>
          </cell>
          <cell r="C5336" t="str">
            <v>Apr</v>
          </cell>
          <cell r="D5336">
            <v>30</v>
          </cell>
          <cell r="F5336">
            <v>305</v>
          </cell>
          <cell r="G5336">
            <v>0.60499999999999998</v>
          </cell>
          <cell r="H5336">
            <v>132</v>
          </cell>
          <cell r="I5336">
            <v>0.26200000000000001</v>
          </cell>
          <cell r="J5336">
            <v>0</v>
          </cell>
          <cell r="L5336">
            <v>0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</row>
        <row r="5337">
          <cell r="A5337">
            <v>32629</v>
          </cell>
          <cell r="B5337">
            <v>1989</v>
          </cell>
          <cell r="C5337" t="str">
            <v>May</v>
          </cell>
          <cell r="D5337">
            <v>1</v>
          </cell>
          <cell r="F5337">
            <v>355</v>
          </cell>
          <cell r="G5337">
            <v>0.70399999999999996</v>
          </cell>
          <cell r="H5337">
            <v>133</v>
          </cell>
          <cell r="I5337">
            <v>0.26400000000000001</v>
          </cell>
          <cell r="J5337">
            <v>0</v>
          </cell>
          <cell r="L5337">
            <v>0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</row>
        <row r="5338">
          <cell r="A5338">
            <v>32630</v>
          </cell>
          <cell r="B5338">
            <v>1989</v>
          </cell>
          <cell r="C5338" t="str">
            <v>May</v>
          </cell>
          <cell r="D5338">
            <v>2</v>
          </cell>
          <cell r="F5338">
            <v>350</v>
          </cell>
          <cell r="G5338">
            <v>0.69399999999999995</v>
          </cell>
          <cell r="H5338">
            <v>133</v>
          </cell>
          <cell r="I5338">
            <v>0.26400000000000001</v>
          </cell>
          <cell r="J5338">
            <v>0</v>
          </cell>
          <cell r="L5338">
            <v>0</v>
          </cell>
          <cell r="M5338">
            <v>21</v>
          </cell>
          <cell r="N5338">
            <v>4.2000000000000003E-2</v>
          </cell>
          <cell r="O5338">
            <v>0</v>
          </cell>
          <cell r="P5338">
            <v>0</v>
          </cell>
        </row>
        <row r="5339">
          <cell r="A5339">
            <v>32631</v>
          </cell>
          <cell r="B5339">
            <v>1989</v>
          </cell>
          <cell r="C5339" t="str">
            <v>May</v>
          </cell>
          <cell r="D5339">
            <v>3</v>
          </cell>
          <cell r="F5339">
            <v>420</v>
          </cell>
          <cell r="G5339">
            <v>0.83299999999999996</v>
          </cell>
          <cell r="H5339">
            <v>129</v>
          </cell>
          <cell r="I5339">
            <v>0.25600000000000001</v>
          </cell>
          <cell r="J5339">
            <v>0</v>
          </cell>
          <cell r="L5339">
            <v>0</v>
          </cell>
          <cell r="M5339">
            <v>83</v>
          </cell>
          <cell r="N5339">
            <v>0.16500000000000001</v>
          </cell>
          <cell r="O5339">
            <v>0</v>
          </cell>
          <cell r="P5339">
            <v>0</v>
          </cell>
        </row>
        <row r="5340">
          <cell r="A5340">
            <v>32632</v>
          </cell>
          <cell r="B5340">
            <v>1989</v>
          </cell>
          <cell r="C5340" t="str">
            <v>May</v>
          </cell>
          <cell r="D5340">
            <v>4</v>
          </cell>
          <cell r="F5340">
            <v>465</v>
          </cell>
          <cell r="G5340">
            <v>0.92200000000000004</v>
          </cell>
          <cell r="H5340">
            <v>118</v>
          </cell>
          <cell r="I5340">
            <v>0.23400000000000001</v>
          </cell>
          <cell r="J5340">
            <v>0</v>
          </cell>
          <cell r="L5340">
            <v>0</v>
          </cell>
          <cell r="M5340">
            <v>75</v>
          </cell>
          <cell r="N5340">
            <v>0.14899999999999999</v>
          </cell>
          <cell r="O5340">
            <v>0</v>
          </cell>
          <cell r="P5340">
            <v>0</v>
          </cell>
        </row>
        <row r="5341">
          <cell r="A5341">
            <v>32633</v>
          </cell>
          <cell r="B5341">
            <v>1989</v>
          </cell>
          <cell r="C5341" t="str">
            <v>May</v>
          </cell>
          <cell r="D5341">
            <v>5</v>
          </cell>
          <cell r="F5341">
            <v>575</v>
          </cell>
          <cell r="G5341">
            <v>1.1399999999999999</v>
          </cell>
          <cell r="H5341">
            <v>90</v>
          </cell>
          <cell r="I5341">
            <v>0.17899999999999999</v>
          </cell>
          <cell r="J5341">
            <v>0</v>
          </cell>
          <cell r="L5341">
            <v>0</v>
          </cell>
          <cell r="M5341">
            <v>77</v>
          </cell>
          <cell r="N5341">
            <v>0.153</v>
          </cell>
          <cell r="O5341">
            <v>0</v>
          </cell>
          <cell r="P5341">
            <v>0</v>
          </cell>
        </row>
        <row r="5342">
          <cell r="A5342">
            <v>32634</v>
          </cell>
          <cell r="B5342">
            <v>1989</v>
          </cell>
          <cell r="C5342" t="str">
            <v>May</v>
          </cell>
          <cell r="D5342">
            <v>6</v>
          </cell>
          <cell r="F5342">
            <v>630</v>
          </cell>
          <cell r="G5342">
            <v>1.25</v>
          </cell>
          <cell r="H5342">
            <v>56</v>
          </cell>
          <cell r="I5342">
            <v>0.111</v>
          </cell>
          <cell r="J5342">
            <v>0</v>
          </cell>
          <cell r="L5342">
            <v>0</v>
          </cell>
          <cell r="M5342">
            <v>50</v>
          </cell>
          <cell r="N5342">
            <v>9.9000000000000005E-2</v>
          </cell>
          <cell r="O5342">
            <v>0</v>
          </cell>
          <cell r="P5342">
            <v>0</v>
          </cell>
        </row>
        <row r="5343">
          <cell r="A5343">
            <v>32635</v>
          </cell>
          <cell r="B5343">
            <v>1989</v>
          </cell>
          <cell r="C5343" t="str">
            <v>May</v>
          </cell>
          <cell r="D5343">
            <v>7</v>
          </cell>
          <cell r="F5343">
            <v>640</v>
          </cell>
          <cell r="G5343">
            <v>1.2689999999999999</v>
          </cell>
          <cell r="H5343">
            <v>48</v>
          </cell>
          <cell r="I5343">
            <v>9.5000000000000001E-2</v>
          </cell>
          <cell r="J5343">
            <v>27</v>
          </cell>
          <cell r="L5343">
            <v>2.7E-2</v>
          </cell>
          <cell r="M5343">
            <v>50</v>
          </cell>
          <cell r="N5343">
            <v>9.9000000000000005E-2</v>
          </cell>
          <cell r="O5343">
            <v>1</v>
          </cell>
          <cell r="P5343">
            <v>2E-3</v>
          </cell>
        </row>
        <row r="5344">
          <cell r="A5344">
            <v>32636</v>
          </cell>
          <cell r="B5344">
            <v>1989</v>
          </cell>
          <cell r="C5344" t="str">
            <v>May</v>
          </cell>
          <cell r="D5344">
            <v>8</v>
          </cell>
          <cell r="F5344">
            <v>725</v>
          </cell>
          <cell r="G5344">
            <v>1.4379999999999999</v>
          </cell>
          <cell r="H5344">
            <v>16</v>
          </cell>
          <cell r="I5344">
            <v>3.2000000000000001E-2</v>
          </cell>
          <cell r="J5344">
            <v>70</v>
          </cell>
          <cell r="L5344">
            <v>7.0000000000000007E-2</v>
          </cell>
          <cell r="M5344">
            <v>50</v>
          </cell>
          <cell r="N5344">
            <v>9.9000000000000005E-2</v>
          </cell>
          <cell r="O5344">
            <v>3</v>
          </cell>
          <cell r="P5344">
            <v>6.0000000000000001E-3</v>
          </cell>
        </row>
        <row r="5345">
          <cell r="A5345">
            <v>32637</v>
          </cell>
          <cell r="B5345">
            <v>1989</v>
          </cell>
          <cell r="C5345" t="str">
            <v>May</v>
          </cell>
          <cell r="D5345">
            <v>9</v>
          </cell>
          <cell r="F5345">
            <v>735</v>
          </cell>
          <cell r="G5345">
            <v>1.458</v>
          </cell>
          <cell r="H5345">
            <v>25</v>
          </cell>
          <cell r="I5345">
            <v>0.05</v>
          </cell>
          <cell r="J5345">
            <v>114</v>
          </cell>
          <cell r="L5345">
            <v>0.114</v>
          </cell>
          <cell r="M5345">
            <v>10</v>
          </cell>
          <cell r="N5345">
            <v>0.02</v>
          </cell>
          <cell r="O5345">
            <v>6</v>
          </cell>
          <cell r="P5345">
            <v>1.2E-2</v>
          </cell>
        </row>
        <row r="5346">
          <cell r="A5346">
            <v>32638</v>
          </cell>
          <cell r="B5346">
            <v>1989</v>
          </cell>
          <cell r="C5346" t="str">
            <v>May</v>
          </cell>
          <cell r="D5346">
            <v>10</v>
          </cell>
          <cell r="F5346">
            <v>680</v>
          </cell>
          <cell r="G5346">
            <v>1.349</v>
          </cell>
          <cell r="H5346">
            <v>104</v>
          </cell>
          <cell r="I5346">
            <v>0.20599999999999999</v>
          </cell>
          <cell r="J5346">
            <v>140</v>
          </cell>
          <cell r="L5346">
            <v>0.14000000000000001</v>
          </cell>
          <cell r="M5346">
            <v>0</v>
          </cell>
          <cell r="N5346">
            <v>0</v>
          </cell>
          <cell r="O5346">
            <v>6</v>
          </cell>
          <cell r="P5346">
            <v>1.2E-2</v>
          </cell>
        </row>
        <row r="5347">
          <cell r="A5347">
            <v>32639</v>
          </cell>
          <cell r="B5347">
            <v>1989</v>
          </cell>
          <cell r="C5347" t="str">
            <v>May</v>
          </cell>
          <cell r="D5347">
            <v>11</v>
          </cell>
          <cell r="F5347">
            <v>655</v>
          </cell>
          <cell r="G5347">
            <v>1.2989999999999999</v>
          </cell>
          <cell r="H5347">
            <v>179</v>
          </cell>
          <cell r="I5347">
            <v>0.35499999999999998</v>
          </cell>
          <cell r="J5347">
            <v>93</v>
          </cell>
          <cell r="L5347">
            <v>9.2999999999999999E-2</v>
          </cell>
          <cell r="M5347">
            <v>0</v>
          </cell>
          <cell r="N5347">
            <v>0</v>
          </cell>
          <cell r="O5347">
            <v>2</v>
          </cell>
          <cell r="P5347">
            <v>4.0000000000000001E-3</v>
          </cell>
        </row>
        <row r="5348">
          <cell r="A5348">
            <v>32640</v>
          </cell>
          <cell r="B5348">
            <v>1989</v>
          </cell>
          <cell r="C5348" t="str">
            <v>May</v>
          </cell>
          <cell r="D5348">
            <v>12</v>
          </cell>
          <cell r="F5348">
            <v>650</v>
          </cell>
          <cell r="G5348">
            <v>1.2889999999999999</v>
          </cell>
          <cell r="H5348">
            <v>184</v>
          </cell>
          <cell r="I5348">
            <v>0.36499999999999999</v>
          </cell>
          <cell r="J5348">
            <v>70</v>
          </cell>
          <cell r="L5348">
            <v>7.0000000000000007E-2</v>
          </cell>
          <cell r="M5348">
            <v>0</v>
          </cell>
          <cell r="N5348">
            <v>0</v>
          </cell>
          <cell r="O5348">
            <v>3</v>
          </cell>
          <cell r="P5348">
            <v>6.0000000000000001E-3</v>
          </cell>
        </row>
        <row r="5349">
          <cell r="A5349">
            <v>32641</v>
          </cell>
          <cell r="B5349">
            <v>1989</v>
          </cell>
          <cell r="C5349" t="str">
            <v>May</v>
          </cell>
          <cell r="D5349">
            <v>13</v>
          </cell>
          <cell r="F5349">
            <v>630</v>
          </cell>
          <cell r="G5349">
            <v>1.25</v>
          </cell>
          <cell r="H5349">
            <v>166</v>
          </cell>
          <cell r="I5349">
            <v>0.32900000000000001</v>
          </cell>
          <cell r="J5349">
            <v>70</v>
          </cell>
          <cell r="L5349">
            <v>7.0000000000000007E-2</v>
          </cell>
          <cell r="M5349">
            <v>0</v>
          </cell>
          <cell r="N5349">
            <v>0</v>
          </cell>
          <cell r="O5349">
            <v>3</v>
          </cell>
          <cell r="P5349">
            <v>6.0000000000000001E-3</v>
          </cell>
        </row>
        <row r="5350">
          <cell r="A5350">
            <v>32642</v>
          </cell>
          <cell r="B5350">
            <v>1989</v>
          </cell>
          <cell r="C5350" t="str">
            <v>May</v>
          </cell>
          <cell r="D5350">
            <v>14</v>
          </cell>
          <cell r="F5350">
            <v>590</v>
          </cell>
          <cell r="G5350">
            <v>1.17</v>
          </cell>
          <cell r="H5350">
            <v>128</v>
          </cell>
          <cell r="I5350">
            <v>0.254</v>
          </cell>
          <cell r="J5350">
            <v>70</v>
          </cell>
          <cell r="L5350">
            <v>7.0000000000000007E-2</v>
          </cell>
          <cell r="M5350">
            <v>0</v>
          </cell>
          <cell r="N5350">
            <v>0</v>
          </cell>
          <cell r="O5350">
            <v>3</v>
          </cell>
          <cell r="P5350">
            <v>6.0000000000000001E-3</v>
          </cell>
        </row>
        <row r="5351">
          <cell r="A5351">
            <v>32643</v>
          </cell>
          <cell r="B5351">
            <v>1989</v>
          </cell>
          <cell r="C5351" t="str">
            <v>May</v>
          </cell>
          <cell r="D5351">
            <v>15</v>
          </cell>
          <cell r="F5351">
            <v>600</v>
          </cell>
          <cell r="G5351">
            <v>1.19</v>
          </cell>
          <cell r="H5351">
            <v>113</v>
          </cell>
          <cell r="I5351">
            <v>0.224</v>
          </cell>
          <cell r="J5351">
            <v>70</v>
          </cell>
          <cell r="L5351">
            <v>7.0000000000000007E-2</v>
          </cell>
          <cell r="M5351">
            <v>0</v>
          </cell>
          <cell r="N5351">
            <v>0</v>
          </cell>
          <cell r="O5351">
            <v>6</v>
          </cell>
          <cell r="P5351">
            <v>1.2E-2</v>
          </cell>
        </row>
        <row r="5352">
          <cell r="A5352">
            <v>32644</v>
          </cell>
          <cell r="B5352">
            <v>1989</v>
          </cell>
          <cell r="C5352" t="str">
            <v>May</v>
          </cell>
          <cell r="D5352">
            <v>16</v>
          </cell>
          <cell r="F5352">
            <v>655</v>
          </cell>
          <cell r="G5352">
            <v>1.2989999999999999</v>
          </cell>
          <cell r="H5352">
            <v>114</v>
          </cell>
          <cell r="I5352">
            <v>0.22600000000000001</v>
          </cell>
          <cell r="J5352">
            <v>70</v>
          </cell>
          <cell r="L5352">
            <v>7.0000000000000007E-2</v>
          </cell>
          <cell r="M5352">
            <v>0</v>
          </cell>
          <cell r="N5352">
            <v>0</v>
          </cell>
          <cell r="O5352">
            <v>6</v>
          </cell>
          <cell r="P5352">
            <v>1.2E-2</v>
          </cell>
        </row>
        <row r="5353">
          <cell r="A5353">
            <v>32645</v>
          </cell>
          <cell r="B5353">
            <v>1989</v>
          </cell>
          <cell r="C5353" t="str">
            <v>May</v>
          </cell>
          <cell r="D5353">
            <v>17</v>
          </cell>
          <cell r="F5353">
            <v>665</v>
          </cell>
          <cell r="G5353">
            <v>1.319</v>
          </cell>
          <cell r="H5353">
            <v>113</v>
          </cell>
          <cell r="I5353">
            <v>0.224</v>
          </cell>
          <cell r="J5353">
            <v>70</v>
          </cell>
          <cell r="L5353">
            <v>7.0000000000000007E-2</v>
          </cell>
          <cell r="M5353">
            <v>31</v>
          </cell>
          <cell r="N5353">
            <v>6.0999999999999999E-2</v>
          </cell>
          <cell r="O5353">
            <v>4</v>
          </cell>
          <cell r="P5353">
            <v>8.0000000000000002E-3</v>
          </cell>
        </row>
        <row r="5354">
          <cell r="A5354">
            <v>32646</v>
          </cell>
          <cell r="B5354">
            <v>1989</v>
          </cell>
          <cell r="C5354" t="str">
            <v>May</v>
          </cell>
          <cell r="D5354">
            <v>18</v>
          </cell>
          <cell r="F5354">
            <v>710</v>
          </cell>
          <cell r="G5354">
            <v>1.4079999999999999</v>
          </cell>
          <cell r="H5354">
            <v>89</v>
          </cell>
          <cell r="I5354">
            <v>0.17699999999999999</v>
          </cell>
          <cell r="J5354">
            <v>70</v>
          </cell>
          <cell r="L5354">
            <v>7.0000000000000007E-2</v>
          </cell>
          <cell r="M5354">
            <v>75</v>
          </cell>
          <cell r="N5354">
            <v>0.14899999999999999</v>
          </cell>
          <cell r="O5354">
            <v>4</v>
          </cell>
          <cell r="P5354">
            <v>8.0000000000000002E-3</v>
          </cell>
        </row>
        <row r="5355">
          <cell r="A5355">
            <v>32647</v>
          </cell>
          <cell r="B5355">
            <v>1989</v>
          </cell>
          <cell r="C5355" t="str">
            <v>May</v>
          </cell>
          <cell r="D5355">
            <v>19</v>
          </cell>
          <cell r="F5355">
            <v>720</v>
          </cell>
          <cell r="G5355">
            <v>1.4279999999999999</v>
          </cell>
          <cell r="H5355">
            <v>80</v>
          </cell>
          <cell r="I5355">
            <v>0.159</v>
          </cell>
          <cell r="J5355">
            <v>70</v>
          </cell>
          <cell r="L5355">
            <v>7.0000000000000007E-2</v>
          </cell>
          <cell r="M5355">
            <v>75</v>
          </cell>
          <cell r="N5355">
            <v>0.14899999999999999</v>
          </cell>
          <cell r="O5355">
            <v>4</v>
          </cell>
          <cell r="P5355">
            <v>8.0000000000000002E-3</v>
          </cell>
        </row>
        <row r="5356">
          <cell r="A5356">
            <v>32648</v>
          </cell>
          <cell r="B5356">
            <v>1989</v>
          </cell>
          <cell r="C5356" t="str">
            <v>May</v>
          </cell>
          <cell r="D5356">
            <v>20</v>
          </cell>
          <cell r="F5356">
            <v>750</v>
          </cell>
          <cell r="G5356">
            <v>1.488</v>
          </cell>
          <cell r="H5356">
            <v>78</v>
          </cell>
          <cell r="I5356">
            <v>0.155</v>
          </cell>
          <cell r="J5356">
            <v>70</v>
          </cell>
          <cell r="L5356">
            <v>7.0000000000000007E-2</v>
          </cell>
          <cell r="M5356">
            <v>75</v>
          </cell>
          <cell r="N5356">
            <v>0.14899999999999999</v>
          </cell>
          <cell r="O5356">
            <v>0</v>
          </cell>
          <cell r="P5356">
            <v>0</v>
          </cell>
        </row>
        <row r="5357">
          <cell r="A5357">
            <v>32649</v>
          </cell>
          <cell r="B5357">
            <v>1989</v>
          </cell>
          <cell r="C5357" t="str">
            <v>May</v>
          </cell>
          <cell r="D5357">
            <v>21</v>
          </cell>
          <cell r="F5357">
            <v>790</v>
          </cell>
          <cell r="G5357">
            <v>1.5669999999999999</v>
          </cell>
          <cell r="H5357">
            <v>79</v>
          </cell>
          <cell r="I5357">
            <v>0.157</v>
          </cell>
          <cell r="J5357">
            <v>70</v>
          </cell>
          <cell r="L5357">
            <v>7.0000000000000007E-2</v>
          </cell>
          <cell r="M5357">
            <v>115</v>
          </cell>
          <cell r="N5357">
            <v>0.22800000000000001</v>
          </cell>
          <cell r="O5357">
            <v>0</v>
          </cell>
          <cell r="P5357">
            <v>0</v>
          </cell>
        </row>
        <row r="5358">
          <cell r="A5358">
            <v>32650</v>
          </cell>
          <cell r="B5358">
            <v>1989</v>
          </cell>
          <cell r="C5358" t="str">
            <v>May</v>
          </cell>
          <cell r="D5358">
            <v>22</v>
          </cell>
          <cell r="F5358">
            <v>810</v>
          </cell>
          <cell r="G5358">
            <v>1.607</v>
          </cell>
          <cell r="H5358">
            <v>81</v>
          </cell>
          <cell r="I5358">
            <v>0.161</v>
          </cell>
          <cell r="J5358">
            <v>117</v>
          </cell>
          <cell r="L5358">
            <v>0.11700000000000001</v>
          </cell>
          <cell r="M5358">
            <v>167</v>
          </cell>
          <cell r="N5358">
            <v>0.33100000000000002</v>
          </cell>
          <cell r="O5358">
            <v>5</v>
          </cell>
          <cell r="P5358">
            <v>0.01</v>
          </cell>
        </row>
        <row r="5359">
          <cell r="A5359">
            <v>32651</v>
          </cell>
          <cell r="B5359">
            <v>1989</v>
          </cell>
          <cell r="C5359" t="str">
            <v>May</v>
          </cell>
          <cell r="D5359">
            <v>23</v>
          </cell>
          <cell r="F5359">
            <v>929</v>
          </cell>
          <cell r="G5359">
            <v>1.843</v>
          </cell>
          <cell r="H5359">
            <v>83</v>
          </cell>
          <cell r="I5359">
            <v>0.16500000000000001</v>
          </cell>
          <cell r="J5359">
            <v>187</v>
          </cell>
          <cell r="L5359">
            <v>0.187</v>
          </cell>
          <cell r="M5359">
            <v>144</v>
          </cell>
          <cell r="N5359">
            <v>0.28599999999999998</v>
          </cell>
          <cell r="O5359">
            <v>0</v>
          </cell>
          <cell r="P5359">
            <v>0</v>
          </cell>
        </row>
        <row r="5360">
          <cell r="A5360">
            <v>32652</v>
          </cell>
          <cell r="B5360">
            <v>1989</v>
          </cell>
          <cell r="C5360" t="str">
            <v>May</v>
          </cell>
          <cell r="D5360">
            <v>24</v>
          </cell>
          <cell r="F5360">
            <v>810</v>
          </cell>
          <cell r="G5360">
            <v>1.607</v>
          </cell>
          <cell r="H5360">
            <v>125</v>
          </cell>
          <cell r="I5360">
            <v>0.248</v>
          </cell>
          <cell r="J5360">
            <v>163</v>
          </cell>
          <cell r="L5360">
            <v>0.16300000000000001</v>
          </cell>
          <cell r="M5360">
            <v>52</v>
          </cell>
          <cell r="N5360">
            <v>0.10299999999999999</v>
          </cell>
          <cell r="O5360">
            <v>3</v>
          </cell>
          <cell r="P5360">
            <v>6.0000000000000001E-3</v>
          </cell>
        </row>
        <row r="5361">
          <cell r="A5361">
            <v>32653</v>
          </cell>
          <cell r="B5361">
            <v>1989</v>
          </cell>
          <cell r="C5361" t="str">
            <v>May</v>
          </cell>
          <cell r="D5361">
            <v>25</v>
          </cell>
          <cell r="F5361">
            <v>775</v>
          </cell>
          <cell r="G5361">
            <v>1.5369999999999999</v>
          </cell>
          <cell r="H5361">
            <v>192</v>
          </cell>
          <cell r="I5361">
            <v>0.38100000000000001</v>
          </cell>
          <cell r="J5361">
            <v>140</v>
          </cell>
          <cell r="L5361">
            <v>0.14000000000000001</v>
          </cell>
          <cell r="M5361">
            <v>0</v>
          </cell>
          <cell r="N5361">
            <v>0</v>
          </cell>
          <cell r="O5361">
            <v>1</v>
          </cell>
          <cell r="P5361">
            <v>2E-3</v>
          </cell>
        </row>
        <row r="5362">
          <cell r="A5362">
            <v>32654</v>
          </cell>
          <cell r="B5362">
            <v>1989</v>
          </cell>
          <cell r="C5362" t="str">
            <v>May</v>
          </cell>
          <cell r="D5362">
            <v>26</v>
          </cell>
          <cell r="F5362">
            <v>755</v>
          </cell>
          <cell r="G5362">
            <v>1.498</v>
          </cell>
          <cell r="H5362">
            <v>210</v>
          </cell>
          <cell r="I5362">
            <v>0.41699999999999998</v>
          </cell>
          <cell r="J5362">
            <v>140</v>
          </cell>
          <cell r="L5362">
            <v>0.14000000000000001</v>
          </cell>
          <cell r="M5362">
            <v>0</v>
          </cell>
          <cell r="N5362">
            <v>0</v>
          </cell>
          <cell r="O5362">
            <v>3</v>
          </cell>
          <cell r="P5362">
            <v>6.0000000000000001E-3</v>
          </cell>
        </row>
        <row r="5363">
          <cell r="A5363">
            <v>32655</v>
          </cell>
          <cell r="B5363">
            <v>1989</v>
          </cell>
          <cell r="C5363" t="str">
            <v>May</v>
          </cell>
          <cell r="D5363">
            <v>27</v>
          </cell>
          <cell r="F5363">
            <v>695</v>
          </cell>
          <cell r="G5363">
            <v>1.379</v>
          </cell>
          <cell r="H5363">
            <v>206</v>
          </cell>
          <cell r="I5363">
            <v>0.40899999999999997</v>
          </cell>
          <cell r="J5363">
            <v>140</v>
          </cell>
          <cell r="L5363">
            <v>0.14000000000000001</v>
          </cell>
          <cell r="M5363">
            <v>0</v>
          </cell>
          <cell r="N5363">
            <v>0</v>
          </cell>
          <cell r="O5363">
            <v>0</v>
          </cell>
          <cell r="P5363">
            <v>0</v>
          </cell>
        </row>
        <row r="5364">
          <cell r="A5364">
            <v>32656</v>
          </cell>
          <cell r="B5364">
            <v>1989</v>
          </cell>
          <cell r="C5364" t="str">
            <v>May</v>
          </cell>
          <cell r="D5364">
            <v>28</v>
          </cell>
          <cell r="F5364">
            <v>645</v>
          </cell>
          <cell r="G5364">
            <v>1.2789999999999999</v>
          </cell>
          <cell r="H5364">
            <v>200</v>
          </cell>
          <cell r="I5364">
            <v>0.39700000000000002</v>
          </cell>
          <cell r="J5364">
            <v>140</v>
          </cell>
          <cell r="L5364">
            <v>0.14000000000000001</v>
          </cell>
          <cell r="M5364">
            <v>0</v>
          </cell>
          <cell r="N5364">
            <v>0</v>
          </cell>
          <cell r="O5364">
            <v>4</v>
          </cell>
          <cell r="P5364">
            <v>8.0000000000000002E-3</v>
          </cell>
        </row>
        <row r="5365">
          <cell r="A5365">
            <v>32657</v>
          </cell>
          <cell r="B5365">
            <v>1989</v>
          </cell>
          <cell r="C5365" t="str">
            <v>May</v>
          </cell>
          <cell r="D5365">
            <v>29</v>
          </cell>
          <cell r="F5365">
            <v>650</v>
          </cell>
          <cell r="G5365">
            <v>1.2889999999999999</v>
          </cell>
          <cell r="H5365">
            <v>198</v>
          </cell>
          <cell r="I5365">
            <v>0.39300000000000002</v>
          </cell>
          <cell r="J5365">
            <v>140</v>
          </cell>
          <cell r="L5365">
            <v>0.14000000000000001</v>
          </cell>
          <cell r="M5365">
            <v>0</v>
          </cell>
          <cell r="N5365">
            <v>0</v>
          </cell>
          <cell r="O5365">
            <v>4</v>
          </cell>
          <cell r="P5365">
            <v>8.0000000000000002E-3</v>
          </cell>
        </row>
        <row r="5366">
          <cell r="A5366">
            <v>32658</v>
          </cell>
          <cell r="B5366">
            <v>1989</v>
          </cell>
          <cell r="C5366" t="str">
            <v>May</v>
          </cell>
          <cell r="D5366">
            <v>30</v>
          </cell>
          <cell r="F5366">
            <v>675</v>
          </cell>
          <cell r="G5366">
            <v>1.339</v>
          </cell>
          <cell r="H5366">
            <v>173</v>
          </cell>
          <cell r="I5366">
            <v>0.34300000000000003</v>
          </cell>
          <cell r="J5366">
            <v>140</v>
          </cell>
          <cell r="L5366">
            <v>0.14000000000000001</v>
          </cell>
          <cell r="M5366">
            <v>0</v>
          </cell>
          <cell r="N5366">
            <v>0</v>
          </cell>
          <cell r="O5366">
            <v>4</v>
          </cell>
          <cell r="P5366">
            <v>8.0000000000000002E-3</v>
          </cell>
        </row>
        <row r="5367">
          <cell r="A5367">
            <v>32659</v>
          </cell>
          <cell r="B5367">
            <v>1989</v>
          </cell>
          <cell r="C5367" t="str">
            <v>May</v>
          </cell>
          <cell r="D5367">
            <v>31</v>
          </cell>
          <cell r="F5367">
            <v>705</v>
          </cell>
          <cell r="G5367">
            <v>1.3979999999999999</v>
          </cell>
          <cell r="H5367">
            <v>154</v>
          </cell>
          <cell r="I5367">
            <v>0.30499999999999999</v>
          </cell>
          <cell r="J5367">
            <v>70</v>
          </cell>
          <cell r="L5367">
            <v>7.0000000000000007E-2</v>
          </cell>
          <cell r="M5367">
            <v>13</v>
          </cell>
          <cell r="N5367">
            <v>2.5999999999999999E-2</v>
          </cell>
          <cell r="O5367">
            <v>4</v>
          </cell>
          <cell r="P5367">
            <v>8.0000000000000002E-3</v>
          </cell>
        </row>
        <row r="5368">
          <cell r="A5368">
            <v>32660</v>
          </cell>
          <cell r="B5368">
            <v>1989</v>
          </cell>
          <cell r="C5368" t="str">
            <v>Jun</v>
          </cell>
          <cell r="D5368">
            <v>1</v>
          </cell>
          <cell r="F5368">
            <v>700</v>
          </cell>
          <cell r="G5368">
            <v>1.3879999999999999</v>
          </cell>
          <cell r="H5368">
            <v>138</v>
          </cell>
          <cell r="I5368">
            <v>0.27400000000000002</v>
          </cell>
          <cell r="J5368">
            <v>117</v>
          </cell>
          <cell r="L5368">
            <v>0.11700000000000001</v>
          </cell>
          <cell r="M5368">
            <v>50</v>
          </cell>
          <cell r="N5368">
            <v>9.9000000000000005E-2</v>
          </cell>
          <cell r="O5368">
            <v>4</v>
          </cell>
          <cell r="P5368">
            <v>8.0000000000000002E-3</v>
          </cell>
        </row>
        <row r="5369">
          <cell r="A5369">
            <v>32661</v>
          </cell>
          <cell r="B5369">
            <v>1989</v>
          </cell>
          <cell r="C5369" t="str">
            <v>Jun</v>
          </cell>
          <cell r="D5369">
            <v>2</v>
          </cell>
          <cell r="F5369">
            <v>770</v>
          </cell>
          <cell r="G5369">
            <v>1.5269999999999999</v>
          </cell>
          <cell r="H5369">
            <v>115</v>
          </cell>
          <cell r="I5369">
            <v>0.22800000000000001</v>
          </cell>
          <cell r="J5369">
            <v>140</v>
          </cell>
          <cell r="L5369">
            <v>0.14000000000000001</v>
          </cell>
          <cell r="M5369">
            <v>92</v>
          </cell>
          <cell r="N5369">
            <v>0.182</v>
          </cell>
          <cell r="O5369">
            <v>4</v>
          </cell>
          <cell r="P5369">
            <v>8.0000000000000002E-3</v>
          </cell>
        </row>
        <row r="5370">
          <cell r="A5370">
            <v>32662</v>
          </cell>
          <cell r="B5370">
            <v>1989</v>
          </cell>
          <cell r="C5370" t="str">
            <v>Jun</v>
          </cell>
          <cell r="D5370">
            <v>3</v>
          </cell>
          <cell r="F5370">
            <v>775</v>
          </cell>
          <cell r="G5370">
            <v>1.5369999999999999</v>
          </cell>
          <cell r="H5370">
            <v>91</v>
          </cell>
          <cell r="I5370">
            <v>0.18</v>
          </cell>
          <cell r="J5370">
            <v>140</v>
          </cell>
          <cell r="L5370">
            <v>0.14000000000000001</v>
          </cell>
          <cell r="M5370">
            <v>138</v>
          </cell>
          <cell r="N5370">
            <v>0.27400000000000002</v>
          </cell>
          <cell r="O5370">
            <v>4</v>
          </cell>
          <cell r="P5370">
            <v>8.0000000000000002E-3</v>
          </cell>
        </row>
        <row r="5371">
          <cell r="A5371">
            <v>32663</v>
          </cell>
          <cell r="B5371">
            <v>1989</v>
          </cell>
          <cell r="C5371" t="str">
            <v>Jun</v>
          </cell>
          <cell r="D5371">
            <v>4</v>
          </cell>
          <cell r="F5371">
            <v>795</v>
          </cell>
          <cell r="G5371">
            <v>1.577</v>
          </cell>
          <cell r="H5371">
            <v>80</v>
          </cell>
          <cell r="I5371">
            <v>0.159</v>
          </cell>
          <cell r="J5371">
            <v>140</v>
          </cell>
          <cell r="L5371">
            <v>0.14000000000000001</v>
          </cell>
          <cell r="M5371">
            <v>156</v>
          </cell>
          <cell r="N5371">
            <v>0.309</v>
          </cell>
          <cell r="O5371">
            <v>4</v>
          </cell>
          <cell r="P5371">
            <v>8.0000000000000002E-3</v>
          </cell>
        </row>
        <row r="5372">
          <cell r="A5372">
            <v>32664</v>
          </cell>
          <cell r="B5372">
            <v>1989</v>
          </cell>
          <cell r="C5372" t="str">
            <v>Jun</v>
          </cell>
          <cell r="D5372">
            <v>5</v>
          </cell>
          <cell r="F5372">
            <v>855</v>
          </cell>
          <cell r="G5372">
            <v>1.696</v>
          </cell>
          <cell r="H5372">
            <v>73</v>
          </cell>
          <cell r="I5372">
            <v>0.14499999999999999</v>
          </cell>
          <cell r="J5372">
            <v>140</v>
          </cell>
          <cell r="L5372">
            <v>0.14000000000000001</v>
          </cell>
          <cell r="M5372">
            <v>217</v>
          </cell>
          <cell r="N5372">
            <v>0.43</v>
          </cell>
          <cell r="O5372">
            <v>4</v>
          </cell>
          <cell r="P5372">
            <v>8.0000000000000002E-3</v>
          </cell>
        </row>
        <row r="5373">
          <cell r="A5373">
            <v>32665</v>
          </cell>
          <cell r="B5373">
            <v>1989</v>
          </cell>
          <cell r="C5373" t="str">
            <v>Jun</v>
          </cell>
          <cell r="D5373">
            <v>6</v>
          </cell>
          <cell r="F5373">
            <v>895</v>
          </cell>
          <cell r="G5373">
            <v>1.7749999999999999</v>
          </cell>
          <cell r="H5373">
            <v>78</v>
          </cell>
          <cell r="I5373">
            <v>0.155</v>
          </cell>
          <cell r="J5373">
            <v>140</v>
          </cell>
          <cell r="L5373">
            <v>0.14000000000000001</v>
          </cell>
          <cell r="M5373">
            <v>233</v>
          </cell>
          <cell r="N5373">
            <v>0.46200000000000002</v>
          </cell>
          <cell r="O5373">
            <v>4</v>
          </cell>
          <cell r="P5373">
            <v>8.0000000000000002E-3</v>
          </cell>
        </row>
        <row r="5374">
          <cell r="A5374">
            <v>32666</v>
          </cell>
          <cell r="B5374">
            <v>1989</v>
          </cell>
          <cell r="C5374" t="str">
            <v>Jun</v>
          </cell>
          <cell r="D5374">
            <v>7</v>
          </cell>
          <cell r="F5374">
            <v>905</v>
          </cell>
          <cell r="G5374">
            <v>1.7949999999999999</v>
          </cell>
          <cell r="H5374">
            <v>107</v>
          </cell>
          <cell r="I5374">
            <v>0.21199999999999999</v>
          </cell>
          <cell r="J5374">
            <v>187</v>
          </cell>
          <cell r="L5374">
            <v>0.187</v>
          </cell>
          <cell r="M5374">
            <v>200</v>
          </cell>
          <cell r="N5374">
            <v>0.39700000000000002</v>
          </cell>
          <cell r="O5374">
            <v>5</v>
          </cell>
          <cell r="P5374">
            <v>0.01</v>
          </cell>
        </row>
        <row r="5375">
          <cell r="A5375">
            <v>32667</v>
          </cell>
          <cell r="B5375">
            <v>1989</v>
          </cell>
          <cell r="C5375" t="str">
            <v>Jun</v>
          </cell>
          <cell r="D5375">
            <v>8</v>
          </cell>
          <cell r="F5375">
            <v>930</v>
          </cell>
          <cell r="G5375">
            <v>1.845</v>
          </cell>
          <cell r="H5375">
            <v>196</v>
          </cell>
          <cell r="I5375">
            <v>0.38900000000000001</v>
          </cell>
          <cell r="J5375">
            <v>210</v>
          </cell>
          <cell r="L5375">
            <v>0.21</v>
          </cell>
          <cell r="M5375">
            <v>200</v>
          </cell>
          <cell r="N5375">
            <v>0.39700000000000002</v>
          </cell>
          <cell r="O5375">
            <v>0</v>
          </cell>
          <cell r="P5375">
            <v>0</v>
          </cell>
        </row>
        <row r="5376">
          <cell r="A5376">
            <v>32668</v>
          </cell>
          <cell r="B5376">
            <v>1989</v>
          </cell>
          <cell r="C5376" t="str">
            <v>Jun</v>
          </cell>
          <cell r="D5376">
            <v>9</v>
          </cell>
          <cell r="F5376">
            <v>900</v>
          </cell>
          <cell r="G5376">
            <v>1.7849999999999999</v>
          </cell>
          <cell r="H5376">
            <v>135</v>
          </cell>
          <cell r="I5376">
            <v>0.26800000000000002</v>
          </cell>
          <cell r="J5376">
            <v>210</v>
          </cell>
          <cell r="L5376">
            <v>0.21</v>
          </cell>
          <cell r="M5376">
            <v>227</v>
          </cell>
          <cell r="N5376">
            <v>0.45</v>
          </cell>
          <cell r="O5376">
            <v>0</v>
          </cell>
          <cell r="P5376">
            <v>0</v>
          </cell>
        </row>
        <row r="5377">
          <cell r="A5377">
            <v>32669</v>
          </cell>
          <cell r="B5377">
            <v>1989</v>
          </cell>
          <cell r="C5377" t="str">
            <v>Jun</v>
          </cell>
          <cell r="D5377">
            <v>10</v>
          </cell>
          <cell r="F5377">
            <v>915</v>
          </cell>
          <cell r="G5377">
            <v>1.8149999999999999</v>
          </cell>
          <cell r="H5377">
            <v>130</v>
          </cell>
          <cell r="I5377">
            <v>0.25800000000000001</v>
          </cell>
          <cell r="J5377">
            <v>210</v>
          </cell>
          <cell r="L5377">
            <v>0.21</v>
          </cell>
          <cell r="M5377">
            <v>223</v>
          </cell>
          <cell r="N5377">
            <v>0.442</v>
          </cell>
          <cell r="O5377">
            <v>0</v>
          </cell>
          <cell r="P5377">
            <v>0</v>
          </cell>
        </row>
        <row r="5378">
          <cell r="A5378">
            <v>32670</v>
          </cell>
          <cell r="B5378">
            <v>1989</v>
          </cell>
          <cell r="C5378" t="str">
            <v>Jun</v>
          </cell>
          <cell r="D5378">
            <v>11</v>
          </cell>
          <cell r="F5378">
            <v>870</v>
          </cell>
          <cell r="G5378">
            <v>1.726</v>
          </cell>
          <cell r="H5378">
            <v>118</v>
          </cell>
          <cell r="I5378">
            <v>0.23400000000000001</v>
          </cell>
          <cell r="J5378">
            <v>210</v>
          </cell>
          <cell r="L5378">
            <v>0.21</v>
          </cell>
          <cell r="M5378">
            <v>213</v>
          </cell>
          <cell r="N5378">
            <v>0.42199999999999999</v>
          </cell>
          <cell r="O5378">
            <v>2</v>
          </cell>
          <cell r="P5378">
            <v>4.0000000000000001E-3</v>
          </cell>
        </row>
        <row r="5379">
          <cell r="A5379">
            <v>32671</v>
          </cell>
          <cell r="B5379">
            <v>1989</v>
          </cell>
          <cell r="C5379" t="str">
            <v>Jun</v>
          </cell>
          <cell r="D5379">
            <v>12</v>
          </cell>
          <cell r="F5379">
            <v>910</v>
          </cell>
          <cell r="G5379">
            <v>1.8049999999999999</v>
          </cell>
          <cell r="H5379">
            <v>89</v>
          </cell>
          <cell r="I5379">
            <v>0.17699999999999999</v>
          </cell>
          <cell r="J5379">
            <v>210</v>
          </cell>
          <cell r="L5379">
            <v>0.21</v>
          </cell>
          <cell r="M5379">
            <v>320</v>
          </cell>
          <cell r="N5379">
            <v>0.63500000000000001</v>
          </cell>
          <cell r="O5379">
            <v>3</v>
          </cell>
          <cell r="P5379">
            <v>6.0000000000000001E-3</v>
          </cell>
        </row>
        <row r="5380">
          <cell r="A5380">
            <v>32672</v>
          </cell>
          <cell r="B5380">
            <v>1989</v>
          </cell>
          <cell r="C5380" t="str">
            <v>Jun</v>
          </cell>
          <cell r="D5380">
            <v>13</v>
          </cell>
          <cell r="F5380">
            <v>885</v>
          </cell>
          <cell r="G5380">
            <v>1.7549999999999999</v>
          </cell>
          <cell r="H5380">
            <v>83</v>
          </cell>
          <cell r="I5380">
            <v>0.16500000000000001</v>
          </cell>
          <cell r="J5380">
            <v>210</v>
          </cell>
          <cell r="L5380">
            <v>0.21</v>
          </cell>
          <cell r="M5380">
            <v>446</v>
          </cell>
          <cell r="N5380">
            <v>0.88500000000000001</v>
          </cell>
          <cell r="O5380">
            <v>3</v>
          </cell>
          <cell r="P5380">
            <v>6.0000000000000001E-3</v>
          </cell>
        </row>
        <row r="5381">
          <cell r="A5381">
            <v>32673</v>
          </cell>
          <cell r="B5381">
            <v>1989</v>
          </cell>
          <cell r="C5381" t="str">
            <v>Jun</v>
          </cell>
          <cell r="D5381">
            <v>14</v>
          </cell>
          <cell r="F5381">
            <v>885</v>
          </cell>
          <cell r="G5381">
            <v>1.7549999999999999</v>
          </cell>
          <cell r="H5381">
            <v>50</v>
          </cell>
          <cell r="I5381">
            <v>9.9000000000000005E-2</v>
          </cell>
          <cell r="J5381">
            <v>210</v>
          </cell>
          <cell r="L5381">
            <v>0.21</v>
          </cell>
          <cell r="M5381">
            <v>517</v>
          </cell>
          <cell r="N5381">
            <v>1.0249999999999999</v>
          </cell>
          <cell r="O5381">
            <v>3</v>
          </cell>
          <cell r="P5381">
            <v>6.0000000000000001E-3</v>
          </cell>
        </row>
        <row r="5382">
          <cell r="A5382">
            <v>32674</v>
          </cell>
          <cell r="B5382">
            <v>1989</v>
          </cell>
          <cell r="C5382" t="str">
            <v>Jun</v>
          </cell>
          <cell r="D5382">
            <v>15</v>
          </cell>
          <cell r="F5382">
            <v>865</v>
          </cell>
          <cell r="G5382">
            <v>1.716</v>
          </cell>
          <cell r="H5382">
            <v>49</v>
          </cell>
          <cell r="I5382">
            <v>9.7000000000000003E-2</v>
          </cell>
          <cell r="J5382">
            <v>210</v>
          </cell>
          <cell r="L5382">
            <v>0.21</v>
          </cell>
          <cell r="M5382">
            <v>550</v>
          </cell>
          <cell r="N5382">
            <v>1.091</v>
          </cell>
          <cell r="O5382">
            <v>3</v>
          </cell>
          <cell r="P5382">
            <v>6.0000000000000001E-3</v>
          </cell>
        </row>
        <row r="5383">
          <cell r="A5383">
            <v>32675</v>
          </cell>
          <cell r="B5383">
            <v>1989</v>
          </cell>
          <cell r="C5383" t="str">
            <v>Jun</v>
          </cell>
          <cell r="D5383">
            <v>16</v>
          </cell>
          <cell r="F5383">
            <v>875</v>
          </cell>
          <cell r="G5383">
            <v>1.736</v>
          </cell>
          <cell r="H5383">
            <v>64</v>
          </cell>
          <cell r="I5383">
            <v>0.127</v>
          </cell>
          <cell r="J5383">
            <v>164</v>
          </cell>
          <cell r="L5383">
            <v>0.16400000000000001</v>
          </cell>
          <cell r="M5383">
            <v>485</v>
          </cell>
          <cell r="N5383">
            <v>0.96199999999999997</v>
          </cell>
          <cell r="O5383">
            <v>6</v>
          </cell>
          <cell r="P5383">
            <v>1.2E-2</v>
          </cell>
        </row>
        <row r="5384">
          <cell r="A5384">
            <v>32676</v>
          </cell>
          <cell r="B5384">
            <v>1989</v>
          </cell>
          <cell r="C5384" t="str">
            <v>Jun</v>
          </cell>
          <cell r="D5384">
            <v>17</v>
          </cell>
          <cell r="F5384">
            <v>825</v>
          </cell>
          <cell r="G5384">
            <v>1.6359999999999999</v>
          </cell>
          <cell r="H5384">
            <v>96</v>
          </cell>
          <cell r="I5384">
            <v>0.19</v>
          </cell>
          <cell r="J5384">
            <v>140</v>
          </cell>
          <cell r="L5384">
            <v>0.14000000000000001</v>
          </cell>
          <cell r="M5384">
            <v>450</v>
          </cell>
          <cell r="N5384">
            <v>0.89300000000000002</v>
          </cell>
          <cell r="O5384">
            <v>3</v>
          </cell>
          <cell r="P5384">
            <v>6.0000000000000001E-3</v>
          </cell>
        </row>
        <row r="5385">
          <cell r="A5385">
            <v>32677</v>
          </cell>
          <cell r="B5385">
            <v>1989</v>
          </cell>
          <cell r="C5385" t="str">
            <v>Jun</v>
          </cell>
          <cell r="D5385">
            <v>18</v>
          </cell>
          <cell r="F5385">
            <v>815</v>
          </cell>
          <cell r="G5385">
            <v>1.617</v>
          </cell>
          <cell r="H5385">
            <v>134</v>
          </cell>
          <cell r="I5385">
            <v>0.26600000000000001</v>
          </cell>
          <cell r="J5385">
            <v>140</v>
          </cell>
          <cell r="L5385">
            <v>0.14000000000000001</v>
          </cell>
          <cell r="M5385">
            <v>421</v>
          </cell>
          <cell r="N5385">
            <v>0.83499999999999996</v>
          </cell>
          <cell r="O5385">
            <v>6</v>
          </cell>
          <cell r="P5385">
            <v>1.2E-2</v>
          </cell>
        </row>
        <row r="5386">
          <cell r="A5386">
            <v>32678</v>
          </cell>
          <cell r="B5386">
            <v>1989</v>
          </cell>
          <cell r="C5386" t="str">
            <v>Jun</v>
          </cell>
          <cell r="D5386">
            <v>19</v>
          </cell>
          <cell r="F5386">
            <v>850</v>
          </cell>
          <cell r="G5386">
            <v>1.6859999999999999</v>
          </cell>
          <cell r="H5386">
            <v>196</v>
          </cell>
          <cell r="I5386">
            <v>0.38900000000000001</v>
          </cell>
          <cell r="J5386">
            <v>187</v>
          </cell>
          <cell r="L5386">
            <v>0.187</v>
          </cell>
          <cell r="M5386">
            <v>416</v>
          </cell>
          <cell r="N5386">
            <v>0.82499999999999996</v>
          </cell>
          <cell r="O5386">
            <v>10</v>
          </cell>
          <cell r="P5386">
            <v>0.02</v>
          </cell>
        </row>
        <row r="5387">
          <cell r="A5387">
            <v>32679</v>
          </cell>
          <cell r="B5387">
            <v>1989</v>
          </cell>
          <cell r="C5387" t="str">
            <v>Jun</v>
          </cell>
          <cell r="D5387">
            <v>20</v>
          </cell>
          <cell r="F5387">
            <v>880</v>
          </cell>
          <cell r="G5387">
            <v>1.7450000000000001</v>
          </cell>
          <cell r="H5387">
            <v>245</v>
          </cell>
          <cell r="I5387">
            <v>0.48599999999999999</v>
          </cell>
          <cell r="J5387">
            <v>210</v>
          </cell>
          <cell r="L5387">
            <v>0.21</v>
          </cell>
          <cell r="M5387">
            <v>450</v>
          </cell>
          <cell r="N5387">
            <v>0.89300000000000002</v>
          </cell>
          <cell r="O5387">
            <v>10</v>
          </cell>
          <cell r="P5387">
            <v>0.02</v>
          </cell>
        </row>
        <row r="5388">
          <cell r="A5388">
            <v>32680</v>
          </cell>
          <cell r="B5388">
            <v>1989</v>
          </cell>
          <cell r="C5388" t="str">
            <v>Jun</v>
          </cell>
          <cell r="D5388">
            <v>21</v>
          </cell>
          <cell r="F5388">
            <v>875</v>
          </cell>
          <cell r="G5388">
            <v>1.736</v>
          </cell>
          <cell r="H5388">
            <v>245</v>
          </cell>
          <cell r="I5388">
            <v>0.48599999999999999</v>
          </cell>
          <cell r="J5388">
            <v>210</v>
          </cell>
          <cell r="L5388">
            <v>0.21</v>
          </cell>
          <cell r="M5388">
            <v>450</v>
          </cell>
          <cell r="N5388">
            <v>0.89300000000000002</v>
          </cell>
          <cell r="O5388">
            <v>3</v>
          </cell>
          <cell r="P5388">
            <v>6.0000000000000001E-3</v>
          </cell>
        </row>
        <row r="5389">
          <cell r="A5389">
            <v>32681</v>
          </cell>
          <cell r="B5389">
            <v>1989</v>
          </cell>
          <cell r="C5389" t="str">
            <v>Jun</v>
          </cell>
          <cell r="D5389">
            <v>22</v>
          </cell>
          <cell r="F5389">
            <v>955</v>
          </cell>
          <cell r="G5389">
            <v>1.8939999999999999</v>
          </cell>
          <cell r="H5389">
            <v>198</v>
          </cell>
          <cell r="I5389">
            <v>0.39300000000000002</v>
          </cell>
          <cell r="J5389">
            <v>210</v>
          </cell>
          <cell r="L5389">
            <v>0.21</v>
          </cell>
          <cell r="M5389">
            <v>442</v>
          </cell>
          <cell r="N5389">
            <v>0.877</v>
          </cell>
          <cell r="O5389">
            <v>4</v>
          </cell>
          <cell r="P5389">
            <v>8.0000000000000002E-3</v>
          </cell>
        </row>
        <row r="5390">
          <cell r="A5390">
            <v>32682</v>
          </cell>
          <cell r="B5390">
            <v>1989</v>
          </cell>
          <cell r="C5390" t="str">
            <v>Jun</v>
          </cell>
          <cell r="D5390">
            <v>23</v>
          </cell>
          <cell r="F5390">
            <v>985</v>
          </cell>
          <cell r="G5390">
            <v>1.954</v>
          </cell>
          <cell r="H5390">
            <v>99</v>
          </cell>
          <cell r="I5390">
            <v>0.19600000000000001</v>
          </cell>
          <cell r="J5390">
            <v>210</v>
          </cell>
          <cell r="L5390">
            <v>0.21</v>
          </cell>
          <cell r="M5390">
            <v>493</v>
          </cell>
          <cell r="N5390">
            <v>0.97799999999999998</v>
          </cell>
          <cell r="O5390">
            <v>4</v>
          </cell>
          <cell r="P5390">
            <v>8.0000000000000002E-3</v>
          </cell>
        </row>
        <row r="5391">
          <cell r="A5391">
            <v>32683</v>
          </cell>
          <cell r="B5391">
            <v>1989</v>
          </cell>
          <cell r="C5391" t="str">
            <v>Jun</v>
          </cell>
          <cell r="D5391">
            <v>24</v>
          </cell>
          <cell r="F5391">
            <v>990</v>
          </cell>
          <cell r="G5391">
            <v>1.964</v>
          </cell>
          <cell r="H5391">
            <v>32</v>
          </cell>
          <cell r="I5391">
            <v>6.3E-2</v>
          </cell>
          <cell r="J5391">
            <v>210</v>
          </cell>
          <cell r="L5391">
            <v>0.21</v>
          </cell>
          <cell r="M5391">
            <v>536</v>
          </cell>
          <cell r="N5391">
            <v>1.0629999999999999</v>
          </cell>
          <cell r="O5391">
            <v>3</v>
          </cell>
          <cell r="P5391">
            <v>6.0000000000000001E-3</v>
          </cell>
        </row>
        <row r="5392">
          <cell r="A5392">
            <v>32684</v>
          </cell>
          <cell r="B5392">
            <v>1989</v>
          </cell>
          <cell r="C5392" t="str">
            <v>Jun</v>
          </cell>
          <cell r="D5392">
            <v>25</v>
          </cell>
          <cell r="F5392">
            <v>995</v>
          </cell>
          <cell r="G5392">
            <v>1.974</v>
          </cell>
          <cell r="H5392">
            <v>57</v>
          </cell>
          <cell r="I5392">
            <v>0.113</v>
          </cell>
          <cell r="J5392">
            <v>175</v>
          </cell>
          <cell r="L5392">
            <v>0.17499999999999999</v>
          </cell>
          <cell r="M5392">
            <v>500</v>
          </cell>
          <cell r="N5392">
            <v>0.99199999999999999</v>
          </cell>
          <cell r="O5392">
            <v>3</v>
          </cell>
          <cell r="P5392">
            <v>6.0000000000000001E-3</v>
          </cell>
        </row>
        <row r="5393">
          <cell r="A5393">
            <v>32685</v>
          </cell>
          <cell r="B5393">
            <v>1989</v>
          </cell>
          <cell r="C5393" t="str">
            <v>Jun</v>
          </cell>
          <cell r="D5393">
            <v>26</v>
          </cell>
          <cell r="F5393">
            <v>1020</v>
          </cell>
          <cell r="G5393">
            <v>2.0230000000000001</v>
          </cell>
          <cell r="H5393">
            <v>26</v>
          </cell>
          <cell r="I5393">
            <v>5.1999999999999998E-2</v>
          </cell>
          <cell r="J5393">
            <v>210</v>
          </cell>
          <cell r="L5393">
            <v>0.21</v>
          </cell>
          <cell r="M5393">
            <v>483</v>
          </cell>
          <cell r="N5393">
            <v>0.95799999999999996</v>
          </cell>
          <cell r="O5393">
            <v>3</v>
          </cell>
          <cell r="P5393">
            <v>6.0000000000000001E-3</v>
          </cell>
        </row>
        <row r="5394">
          <cell r="A5394">
            <v>32686</v>
          </cell>
          <cell r="B5394">
            <v>1989</v>
          </cell>
          <cell r="C5394" t="str">
            <v>Jun</v>
          </cell>
          <cell r="D5394">
            <v>27</v>
          </cell>
          <cell r="F5394">
            <v>980</v>
          </cell>
          <cell r="G5394">
            <v>1.944</v>
          </cell>
          <cell r="H5394">
            <v>51</v>
          </cell>
          <cell r="I5394">
            <v>0.10100000000000001</v>
          </cell>
          <cell r="J5394">
            <v>210</v>
          </cell>
          <cell r="L5394">
            <v>0.21</v>
          </cell>
          <cell r="M5394">
            <v>466</v>
          </cell>
          <cell r="N5394">
            <v>0.92400000000000004</v>
          </cell>
          <cell r="O5394">
            <v>3</v>
          </cell>
          <cell r="P5394">
            <v>6.0000000000000001E-3</v>
          </cell>
        </row>
        <row r="5395">
          <cell r="A5395">
            <v>32687</v>
          </cell>
          <cell r="B5395">
            <v>1989</v>
          </cell>
          <cell r="C5395" t="str">
            <v>Jun</v>
          </cell>
          <cell r="D5395">
            <v>28</v>
          </cell>
          <cell r="F5395">
            <v>1025</v>
          </cell>
          <cell r="G5395">
            <v>2.0329999999999999</v>
          </cell>
          <cell r="H5395">
            <v>74</v>
          </cell>
          <cell r="I5395">
            <v>0.14699999999999999</v>
          </cell>
          <cell r="J5395">
            <v>210</v>
          </cell>
          <cell r="L5395">
            <v>0.21</v>
          </cell>
          <cell r="M5395">
            <v>500</v>
          </cell>
          <cell r="N5395">
            <v>0.99199999999999999</v>
          </cell>
          <cell r="O5395">
            <v>3</v>
          </cell>
          <cell r="P5395">
            <v>6.0000000000000001E-3</v>
          </cell>
        </row>
        <row r="5396">
          <cell r="A5396">
            <v>32688</v>
          </cell>
          <cell r="B5396">
            <v>1989</v>
          </cell>
          <cell r="C5396" t="str">
            <v>Jun</v>
          </cell>
          <cell r="D5396">
            <v>29</v>
          </cell>
          <cell r="F5396">
            <v>1000</v>
          </cell>
          <cell r="G5396">
            <v>1.9830000000000001</v>
          </cell>
          <cell r="H5396">
            <v>73</v>
          </cell>
          <cell r="I5396">
            <v>0.14499999999999999</v>
          </cell>
          <cell r="J5396">
            <v>210</v>
          </cell>
          <cell r="L5396">
            <v>0.21</v>
          </cell>
          <cell r="M5396">
            <v>450</v>
          </cell>
          <cell r="N5396">
            <v>0.89300000000000002</v>
          </cell>
          <cell r="O5396">
            <v>3</v>
          </cell>
          <cell r="P5396">
            <v>6.0000000000000001E-3</v>
          </cell>
        </row>
        <row r="5397">
          <cell r="A5397">
            <v>32689</v>
          </cell>
          <cell r="B5397">
            <v>1989</v>
          </cell>
          <cell r="C5397" t="str">
            <v>Jun</v>
          </cell>
          <cell r="D5397">
            <v>30</v>
          </cell>
          <cell r="F5397">
            <v>1010</v>
          </cell>
          <cell r="G5397">
            <v>2.0030000000000001</v>
          </cell>
          <cell r="H5397">
            <v>72</v>
          </cell>
          <cell r="I5397">
            <v>0.14299999999999999</v>
          </cell>
          <cell r="J5397">
            <v>210</v>
          </cell>
          <cell r="L5397">
            <v>0.21</v>
          </cell>
          <cell r="M5397">
            <v>417</v>
          </cell>
          <cell r="N5397">
            <v>0.82699999999999996</v>
          </cell>
          <cell r="O5397">
            <v>4</v>
          </cell>
          <cell r="P5397">
            <v>8.0000000000000002E-3</v>
          </cell>
        </row>
        <row r="5398">
          <cell r="A5398">
            <v>32690</v>
          </cell>
          <cell r="B5398">
            <v>1989</v>
          </cell>
          <cell r="C5398" t="str">
            <v>Jul</v>
          </cell>
          <cell r="D5398">
            <v>1</v>
          </cell>
          <cell r="F5398">
            <v>960</v>
          </cell>
          <cell r="G5398">
            <v>1.9039999999999999</v>
          </cell>
          <cell r="H5398">
            <v>97</v>
          </cell>
          <cell r="I5398">
            <v>0.192</v>
          </cell>
          <cell r="J5398">
            <v>210</v>
          </cell>
          <cell r="L5398">
            <v>0.21</v>
          </cell>
          <cell r="M5398">
            <v>415</v>
          </cell>
          <cell r="N5398">
            <v>0.82299999999999995</v>
          </cell>
          <cell r="O5398">
            <v>4</v>
          </cell>
          <cell r="P5398">
            <v>8.0000000000000002E-3</v>
          </cell>
        </row>
        <row r="5399">
          <cell r="A5399">
            <v>32691</v>
          </cell>
          <cell r="B5399">
            <v>1989</v>
          </cell>
          <cell r="C5399" t="str">
            <v>Jul</v>
          </cell>
          <cell r="D5399">
            <v>2</v>
          </cell>
          <cell r="F5399">
            <v>995</v>
          </cell>
          <cell r="G5399">
            <v>1.974</v>
          </cell>
          <cell r="H5399">
            <v>109</v>
          </cell>
          <cell r="I5399">
            <v>0.216</v>
          </cell>
          <cell r="J5399">
            <v>210</v>
          </cell>
          <cell r="L5399">
            <v>0.21</v>
          </cell>
          <cell r="M5399">
            <v>350</v>
          </cell>
          <cell r="N5399">
            <v>0.69399999999999995</v>
          </cell>
          <cell r="O5399">
            <v>4</v>
          </cell>
          <cell r="P5399">
            <v>8.0000000000000002E-3</v>
          </cell>
        </row>
        <row r="5400">
          <cell r="A5400">
            <v>32692</v>
          </cell>
          <cell r="B5400">
            <v>1989</v>
          </cell>
          <cell r="C5400" t="str">
            <v>Jul</v>
          </cell>
          <cell r="D5400">
            <v>3</v>
          </cell>
          <cell r="F5400">
            <v>1010</v>
          </cell>
          <cell r="G5400">
            <v>2.0030000000000001</v>
          </cell>
          <cell r="H5400">
            <v>135</v>
          </cell>
          <cell r="I5400">
            <v>0.26800000000000002</v>
          </cell>
          <cell r="J5400">
            <v>210</v>
          </cell>
          <cell r="L5400">
            <v>0.21</v>
          </cell>
          <cell r="M5400">
            <v>350</v>
          </cell>
          <cell r="N5400">
            <v>0.69399999999999995</v>
          </cell>
          <cell r="O5400">
            <v>4</v>
          </cell>
          <cell r="P5400">
            <v>8.0000000000000002E-3</v>
          </cell>
        </row>
        <row r="5401">
          <cell r="A5401">
            <v>32693</v>
          </cell>
          <cell r="B5401">
            <v>1989</v>
          </cell>
          <cell r="C5401" t="str">
            <v>Jul</v>
          </cell>
          <cell r="D5401">
            <v>4</v>
          </cell>
          <cell r="F5401">
            <v>990</v>
          </cell>
          <cell r="G5401">
            <v>1.964</v>
          </cell>
          <cell r="H5401">
            <v>204</v>
          </cell>
          <cell r="I5401">
            <v>0.40500000000000003</v>
          </cell>
          <cell r="J5401">
            <v>210</v>
          </cell>
          <cell r="L5401">
            <v>0.21</v>
          </cell>
          <cell r="M5401">
            <v>350</v>
          </cell>
          <cell r="N5401">
            <v>0.69399999999999995</v>
          </cell>
          <cell r="O5401">
            <v>1</v>
          </cell>
          <cell r="P5401">
            <v>2E-3</v>
          </cell>
        </row>
        <row r="5402">
          <cell r="A5402">
            <v>32694</v>
          </cell>
          <cell r="B5402">
            <v>1989</v>
          </cell>
          <cell r="C5402" t="str">
            <v>Jul</v>
          </cell>
          <cell r="D5402">
            <v>5</v>
          </cell>
          <cell r="F5402">
            <v>1030</v>
          </cell>
          <cell r="G5402">
            <v>2.0430000000000001</v>
          </cell>
          <cell r="H5402">
            <v>168</v>
          </cell>
          <cell r="I5402">
            <v>0.33300000000000002</v>
          </cell>
          <cell r="J5402">
            <v>210</v>
          </cell>
          <cell r="L5402">
            <v>0.21</v>
          </cell>
          <cell r="M5402">
            <v>350</v>
          </cell>
          <cell r="N5402">
            <v>0.69399999999999995</v>
          </cell>
          <cell r="O5402">
            <v>0</v>
          </cell>
          <cell r="P5402">
            <v>0</v>
          </cell>
        </row>
        <row r="5403">
          <cell r="A5403">
            <v>32695</v>
          </cell>
          <cell r="B5403">
            <v>1989</v>
          </cell>
          <cell r="C5403" t="str">
            <v>Jul</v>
          </cell>
          <cell r="D5403">
            <v>6</v>
          </cell>
          <cell r="F5403">
            <v>1055</v>
          </cell>
          <cell r="G5403">
            <v>2.093</v>
          </cell>
          <cell r="H5403">
            <v>117</v>
          </cell>
          <cell r="I5403">
            <v>0.23200000000000001</v>
          </cell>
          <cell r="J5403">
            <v>210</v>
          </cell>
          <cell r="L5403">
            <v>0.21</v>
          </cell>
          <cell r="M5403">
            <v>387</v>
          </cell>
          <cell r="N5403">
            <v>0.76800000000000002</v>
          </cell>
          <cell r="O5403">
            <v>0</v>
          </cell>
          <cell r="P5403">
            <v>0</v>
          </cell>
        </row>
        <row r="5404">
          <cell r="A5404">
            <v>32696</v>
          </cell>
          <cell r="B5404">
            <v>1989</v>
          </cell>
          <cell r="C5404" t="str">
            <v>Jul</v>
          </cell>
          <cell r="D5404">
            <v>7</v>
          </cell>
          <cell r="F5404">
            <v>1055</v>
          </cell>
          <cell r="G5404">
            <v>2.093</v>
          </cell>
          <cell r="H5404">
            <v>87</v>
          </cell>
          <cell r="I5404">
            <v>0.17299999999999999</v>
          </cell>
          <cell r="J5404">
            <v>210</v>
          </cell>
          <cell r="L5404">
            <v>0.21</v>
          </cell>
          <cell r="M5404">
            <v>464</v>
          </cell>
          <cell r="N5404">
            <v>0.92</v>
          </cell>
          <cell r="O5404">
            <v>0</v>
          </cell>
          <cell r="P5404">
            <v>0</v>
          </cell>
        </row>
        <row r="5405">
          <cell r="A5405">
            <v>32697</v>
          </cell>
          <cell r="B5405">
            <v>1989</v>
          </cell>
          <cell r="C5405" t="str">
            <v>Jul</v>
          </cell>
          <cell r="D5405">
            <v>8</v>
          </cell>
          <cell r="F5405">
            <v>1020</v>
          </cell>
          <cell r="G5405">
            <v>2.0230000000000001</v>
          </cell>
          <cell r="H5405">
            <v>73</v>
          </cell>
          <cell r="I5405">
            <v>0.14499999999999999</v>
          </cell>
          <cell r="J5405">
            <v>210</v>
          </cell>
          <cell r="L5405">
            <v>0.21</v>
          </cell>
          <cell r="M5405">
            <v>388</v>
          </cell>
          <cell r="N5405">
            <v>0.77</v>
          </cell>
          <cell r="O5405">
            <v>0</v>
          </cell>
          <cell r="P5405">
            <v>0</v>
          </cell>
        </row>
        <row r="5406">
          <cell r="A5406">
            <v>32698</v>
          </cell>
          <cell r="B5406">
            <v>1989</v>
          </cell>
          <cell r="C5406" t="str">
            <v>Jul</v>
          </cell>
          <cell r="D5406">
            <v>9</v>
          </cell>
          <cell r="F5406">
            <v>1025</v>
          </cell>
          <cell r="G5406">
            <v>2.0329999999999999</v>
          </cell>
          <cell r="H5406">
            <v>87</v>
          </cell>
          <cell r="I5406">
            <v>0.17299999999999999</v>
          </cell>
          <cell r="J5406">
            <v>210</v>
          </cell>
          <cell r="L5406">
            <v>0.21</v>
          </cell>
          <cell r="M5406">
            <v>350</v>
          </cell>
          <cell r="N5406">
            <v>0.69399999999999995</v>
          </cell>
          <cell r="O5406">
            <v>0</v>
          </cell>
          <cell r="P5406">
            <v>0</v>
          </cell>
        </row>
        <row r="5407">
          <cell r="A5407">
            <v>32699</v>
          </cell>
          <cell r="B5407">
            <v>1989</v>
          </cell>
          <cell r="C5407" t="str">
            <v>Jul</v>
          </cell>
          <cell r="D5407">
            <v>10</v>
          </cell>
          <cell r="F5407">
            <v>1025</v>
          </cell>
          <cell r="G5407">
            <v>2.0329999999999999</v>
          </cell>
          <cell r="H5407">
            <v>30</v>
          </cell>
          <cell r="I5407">
            <v>0.06</v>
          </cell>
          <cell r="J5407">
            <v>210</v>
          </cell>
          <cell r="L5407">
            <v>0.21</v>
          </cell>
          <cell r="M5407">
            <v>350</v>
          </cell>
          <cell r="N5407">
            <v>0.69399999999999995</v>
          </cell>
          <cell r="O5407">
            <v>0</v>
          </cell>
          <cell r="P5407">
            <v>0</v>
          </cell>
        </row>
        <row r="5408">
          <cell r="A5408">
            <v>32700</v>
          </cell>
          <cell r="B5408">
            <v>1989</v>
          </cell>
          <cell r="C5408" t="str">
            <v>Jul</v>
          </cell>
          <cell r="D5408">
            <v>11</v>
          </cell>
          <cell r="F5408">
            <v>1020</v>
          </cell>
          <cell r="G5408">
            <v>2.0230000000000001</v>
          </cell>
          <cell r="H5408">
            <v>22</v>
          </cell>
          <cell r="I5408">
            <v>4.3999999999999997E-2</v>
          </cell>
          <cell r="J5408">
            <v>210</v>
          </cell>
          <cell r="L5408">
            <v>0.21</v>
          </cell>
          <cell r="M5408">
            <v>350</v>
          </cell>
          <cell r="N5408">
            <v>0.69399999999999995</v>
          </cell>
          <cell r="O5408">
            <v>0</v>
          </cell>
          <cell r="P5408">
            <v>0</v>
          </cell>
        </row>
        <row r="5409">
          <cell r="A5409">
            <v>32701</v>
          </cell>
          <cell r="B5409">
            <v>1989</v>
          </cell>
          <cell r="C5409" t="str">
            <v>Jul</v>
          </cell>
          <cell r="D5409">
            <v>12</v>
          </cell>
          <cell r="F5409">
            <v>1035</v>
          </cell>
          <cell r="G5409">
            <v>2.0529999999999999</v>
          </cell>
          <cell r="H5409">
            <v>35</v>
          </cell>
          <cell r="I5409">
            <v>6.9000000000000006E-2</v>
          </cell>
          <cell r="J5409">
            <v>210</v>
          </cell>
          <cell r="L5409">
            <v>0.21</v>
          </cell>
          <cell r="M5409">
            <v>350</v>
          </cell>
          <cell r="N5409">
            <v>0.69399999999999995</v>
          </cell>
          <cell r="O5409">
            <v>0</v>
          </cell>
          <cell r="P5409">
            <v>0</v>
          </cell>
        </row>
        <row r="5410">
          <cell r="A5410">
            <v>32702</v>
          </cell>
          <cell r="B5410">
            <v>1989</v>
          </cell>
          <cell r="C5410" t="str">
            <v>Jul</v>
          </cell>
          <cell r="D5410">
            <v>13</v>
          </cell>
          <cell r="F5410">
            <v>1030</v>
          </cell>
          <cell r="G5410">
            <v>2.0430000000000001</v>
          </cell>
          <cell r="H5410">
            <v>36</v>
          </cell>
          <cell r="I5410">
            <v>7.0999999999999994E-2</v>
          </cell>
          <cell r="J5410">
            <v>210</v>
          </cell>
          <cell r="L5410">
            <v>0.21</v>
          </cell>
          <cell r="M5410">
            <v>338</v>
          </cell>
          <cell r="N5410">
            <v>0.67</v>
          </cell>
          <cell r="O5410">
            <v>0</v>
          </cell>
          <cell r="P5410">
            <v>0</v>
          </cell>
        </row>
        <row r="5411">
          <cell r="A5411">
            <v>32703</v>
          </cell>
          <cell r="B5411">
            <v>1989</v>
          </cell>
          <cell r="C5411" t="str">
            <v>Jul</v>
          </cell>
          <cell r="D5411">
            <v>14</v>
          </cell>
          <cell r="F5411">
            <v>1020</v>
          </cell>
          <cell r="G5411">
            <v>2.0230000000000001</v>
          </cell>
          <cell r="H5411">
            <v>35</v>
          </cell>
          <cell r="I5411">
            <v>6.9000000000000006E-2</v>
          </cell>
          <cell r="J5411">
            <v>210</v>
          </cell>
          <cell r="L5411">
            <v>0.21</v>
          </cell>
          <cell r="M5411">
            <v>300</v>
          </cell>
          <cell r="N5411">
            <v>0.59499999999999997</v>
          </cell>
          <cell r="O5411">
            <v>0</v>
          </cell>
          <cell r="P5411">
            <v>0</v>
          </cell>
        </row>
        <row r="5412">
          <cell r="A5412">
            <v>32704</v>
          </cell>
          <cell r="B5412">
            <v>1989</v>
          </cell>
          <cell r="C5412" t="str">
            <v>Jul</v>
          </cell>
          <cell r="D5412">
            <v>15</v>
          </cell>
          <cell r="F5412">
            <v>1000</v>
          </cell>
          <cell r="G5412">
            <v>1.9830000000000001</v>
          </cell>
          <cell r="H5412">
            <v>36</v>
          </cell>
          <cell r="I5412">
            <v>7.0999999999999994E-2</v>
          </cell>
          <cell r="J5412">
            <v>210</v>
          </cell>
          <cell r="L5412">
            <v>0.21</v>
          </cell>
          <cell r="M5412">
            <v>300</v>
          </cell>
          <cell r="N5412">
            <v>0.59499999999999997</v>
          </cell>
          <cell r="O5412">
            <v>0</v>
          </cell>
          <cell r="P5412">
            <v>0</v>
          </cell>
        </row>
        <row r="5413">
          <cell r="A5413">
            <v>32705</v>
          </cell>
          <cell r="B5413">
            <v>1989</v>
          </cell>
          <cell r="C5413" t="str">
            <v>Jul</v>
          </cell>
          <cell r="D5413">
            <v>16</v>
          </cell>
          <cell r="F5413">
            <v>985</v>
          </cell>
          <cell r="G5413">
            <v>1.954</v>
          </cell>
          <cell r="H5413">
            <v>41</v>
          </cell>
          <cell r="I5413">
            <v>8.1000000000000003E-2</v>
          </cell>
          <cell r="J5413">
            <v>210</v>
          </cell>
          <cell r="L5413">
            <v>0.21</v>
          </cell>
          <cell r="M5413">
            <v>267</v>
          </cell>
          <cell r="N5413">
            <v>0.53</v>
          </cell>
          <cell r="O5413">
            <v>5</v>
          </cell>
          <cell r="P5413">
            <v>0.01</v>
          </cell>
        </row>
        <row r="5414">
          <cell r="A5414">
            <v>32706</v>
          </cell>
          <cell r="B5414">
            <v>1989</v>
          </cell>
          <cell r="C5414" t="str">
            <v>Jul</v>
          </cell>
          <cell r="D5414">
            <v>17</v>
          </cell>
          <cell r="F5414">
            <v>975</v>
          </cell>
          <cell r="G5414">
            <v>1.9339999999999999</v>
          </cell>
          <cell r="H5414">
            <v>60</v>
          </cell>
          <cell r="I5414">
            <v>0.11899999999999999</v>
          </cell>
          <cell r="J5414">
            <v>210</v>
          </cell>
          <cell r="L5414">
            <v>0.21</v>
          </cell>
          <cell r="M5414">
            <v>231</v>
          </cell>
          <cell r="N5414">
            <v>0.45800000000000002</v>
          </cell>
          <cell r="O5414">
            <v>8</v>
          </cell>
          <cell r="P5414">
            <v>1.6E-2</v>
          </cell>
        </row>
        <row r="5415">
          <cell r="A5415">
            <v>32707</v>
          </cell>
          <cell r="B5415">
            <v>1989</v>
          </cell>
          <cell r="C5415" t="str">
            <v>Jul</v>
          </cell>
          <cell r="D5415">
            <v>18</v>
          </cell>
          <cell r="F5415">
            <v>965</v>
          </cell>
          <cell r="G5415">
            <v>1.9139999999999999</v>
          </cell>
          <cell r="H5415">
            <v>111</v>
          </cell>
          <cell r="I5415">
            <v>0.22</v>
          </cell>
          <cell r="J5415">
            <v>210</v>
          </cell>
          <cell r="L5415">
            <v>0.21</v>
          </cell>
          <cell r="M5415">
            <v>231</v>
          </cell>
          <cell r="N5415">
            <v>0.45800000000000002</v>
          </cell>
          <cell r="O5415">
            <v>1</v>
          </cell>
          <cell r="P5415">
            <v>2E-3</v>
          </cell>
        </row>
        <row r="5416">
          <cell r="A5416">
            <v>32708</v>
          </cell>
          <cell r="B5416">
            <v>1989</v>
          </cell>
          <cell r="C5416" t="str">
            <v>Jul</v>
          </cell>
          <cell r="D5416">
            <v>19</v>
          </cell>
          <cell r="F5416">
            <v>990</v>
          </cell>
          <cell r="G5416">
            <v>1.964</v>
          </cell>
          <cell r="H5416">
            <v>157</v>
          </cell>
          <cell r="I5416">
            <v>0.311</v>
          </cell>
          <cell r="J5416">
            <v>210</v>
          </cell>
          <cell r="L5416">
            <v>0.21</v>
          </cell>
          <cell r="M5416">
            <v>282</v>
          </cell>
          <cell r="N5416">
            <v>0.55900000000000005</v>
          </cell>
          <cell r="O5416">
            <v>1</v>
          </cell>
          <cell r="P5416">
            <v>2E-3</v>
          </cell>
        </row>
        <row r="5417">
          <cell r="A5417">
            <v>32709</v>
          </cell>
          <cell r="B5417">
            <v>1989</v>
          </cell>
          <cell r="C5417" t="str">
            <v>Jul</v>
          </cell>
          <cell r="D5417">
            <v>20</v>
          </cell>
          <cell r="F5417">
            <v>975</v>
          </cell>
          <cell r="G5417">
            <v>1.9339999999999999</v>
          </cell>
          <cell r="H5417">
            <v>165</v>
          </cell>
          <cell r="I5417">
            <v>0.32700000000000001</v>
          </cell>
          <cell r="J5417">
            <v>210</v>
          </cell>
          <cell r="L5417">
            <v>0.21</v>
          </cell>
          <cell r="M5417">
            <v>225</v>
          </cell>
          <cell r="N5417">
            <v>0.44600000000000001</v>
          </cell>
          <cell r="O5417">
            <v>3</v>
          </cell>
          <cell r="P5417">
            <v>6.0000000000000001E-3</v>
          </cell>
        </row>
        <row r="5418">
          <cell r="A5418">
            <v>32710</v>
          </cell>
          <cell r="B5418">
            <v>1989</v>
          </cell>
          <cell r="C5418" t="str">
            <v>Jul</v>
          </cell>
          <cell r="D5418">
            <v>21</v>
          </cell>
          <cell r="F5418">
            <v>1005</v>
          </cell>
          <cell r="G5418">
            <v>1.9930000000000001</v>
          </cell>
          <cell r="H5418">
            <v>112</v>
          </cell>
          <cell r="I5418">
            <v>0.222</v>
          </cell>
          <cell r="J5418">
            <v>210</v>
          </cell>
          <cell r="L5418">
            <v>0.21</v>
          </cell>
          <cell r="M5418">
            <v>184</v>
          </cell>
          <cell r="N5418">
            <v>0.36499999999999999</v>
          </cell>
          <cell r="O5418">
            <v>8</v>
          </cell>
          <cell r="P5418">
            <v>1.6E-2</v>
          </cell>
        </row>
        <row r="5419">
          <cell r="A5419">
            <v>32711</v>
          </cell>
          <cell r="B5419">
            <v>1989</v>
          </cell>
          <cell r="C5419" t="str">
            <v>Jul</v>
          </cell>
          <cell r="D5419">
            <v>22</v>
          </cell>
          <cell r="F5419">
            <v>995</v>
          </cell>
          <cell r="G5419">
            <v>1.974</v>
          </cell>
          <cell r="H5419">
            <v>90</v>
          </cell>
          <cell r="I5419">
            <v>0.17899999999999999</v>
          </cell>
          <cell r="J5419">
            <v>210</v>
          </cell>
          <cell r="L5419">
            <v>0.21</v>
          </cell>
          <cell r="M5419">
            <v>150</v>
          </cell>
          <cell r="N5419">
            <v>0.29799999999999999</v>
          </cell>
          <cell r="O5419">
            <v>8</v>
          </cell>
          <cell r="P5419">
            <v>1.6E-2</v>
          </cell>
        </row>
        <row r="5420">
          <cell r="A5420">
            <v>32712</v>
          </cell>
          <cell r="B5420">
            <v>1989</v>
          </cell>
          <cell r="C5420" t="str">
            <v>Jul</v>
          </cell>
          <cell r="D5420">
            <v>23</v>
          </cell>
          <cell r="F5420">
            <v>965</v>
          </cell>
          <cell r="G5420">
            <v>1.9139999999999999</v>
          </cell>
          <cell r="H5420">
            <v>91</v>
          </cell>
          <cell r="I5420">
            <v>0.18</v>
          </cell>
          <cell r="J5420">
            <v>210</v>
          </cell>
          <cell r="L5420">
            <v>0.21</v>
          </cell>
          <cell r="M5420">
            <v>150</v>
          </cell>
          <cell r="N5420">
            <v>0.29799999999999999</v>
          </cell>
          <cell r="O5420">
            <v>8</v>
          </cell>
          <cell r="P5420">
            <v>1.6E-2</v>
          </cell>
        </row>
        <row r="5421">
          <cell r="A5421">
            <v>32713</v>
          </cell>
          <cell r="B5421">
            <v>1989</v>
          </cell>
          <cell r="C5421" t="str">
            <v>Jul</v>
          </cell>
          <cell r="D5421">
            <v>24</v>
          </cell>
          <cell r="F5421">
            <v>1015</v>
          </cell>
          <cell r="G5421">
            <v>2.0129999999999999</v>
          </cell>
          <cell r="H5421">
            <v>104</v>
          </cell>
          <cell r="I5421">
            <v>0.20599999999999999</v>
          </cell>
          <cell r="J5421">
            <v>210</v>
          </cell>
          <cell r="L5421">
            <v>0.21</v>
          </cell>
          <cell r="M5421">
            <v>198</v>
          </cell>
          <cell r="N5421">
            <v>0.39300000000000002</v>
          </cell>
          <cell r="O5421">
            <v>6</v>
          </cell>
          <cell r="P5421">
            <v>1.2E-2</v>
          </cell>
        </row>
        <row r="5422">
          <cell r="A5422">
            <v>32714</v>
          </cell>
          <cell r="B5422">
            <v>1989</v>
          </cell>
          <cell r="C5422" t="str">
            <v>Jul</v>
          </cell>
          <cell r="D5422">
            <v>25</v>
          </cell>
          <cell r="F5422">
            <v>990</v>
          </cell>
          <cell r="G5422">
            <v>1.964</v>
          </cell>
          <cell r="H5422">
            <v>111</v>
          </cell>
          <cell r="I5422">
            <v>0.22</v>
          </cell>
          <cell r="J5422">
            <v>166</v>
          </cell>
          <cell r="L5422">
            <v>0.16600000000000001</v>
          </cell>
          <cell r="M5422">
            <v>238</v>
          </cell>
          <cell r="N5422">
            <v>0.47199999999999998</v>
          </cell>
          <cell r="O5422">
            <v>6</v>
          </cell>
          <cell r="P5422">
            <v>1.2E-2</v>
          </cell>
        </row>
        <row r="5423">
          <cell r="A5423">
            <v>32715</v>
          </cell>
          <cell r="B5423">
            <v>1989</v>
          </cell>
          <cell r="C5423" t="str">
            <v>Jul</v>
          </cell>
          <cell r="D5423">
            <v>26</v>
          </cell>
          <cell r="F5423">
            <v>980</v>
          </cell>
          <cell r="G5423">
            <v>1.944</v>
          </cell>
          <cell r="H5423">
            <v>108</v>
          </cell>
          <cell r="I5423">
            <v>0.214</v>
          </cell>
          <cell r="J5423">
            <v>181</v>
          </cell>
          <cell r="L5423">
            <v>0.18099999999999999</v>
          </cell>
          <cell r="M5423">
            <v>227</v>
          </cell>
          <cell r="N5423">
            <v>0.45</v>
          </cell>
          <cell r="O5423">
            <v>16</v>
          </cell>
          <cell r="P5423">
            <v>3.2000000000000001E-2</v>
          </cell>
        </row>
        <row r="5424">
          <cell r="A5424">
            <v>32716</v>
          </cell>
          <cell r="B5424">
            <v>1989</v>
          </cell>
          <cell r="C5424" t="str">
            <v>Jul</v>
          </cell>
          <cell r="D5424">
            <v>27</v>
          </cell>
          <cell r="F5424">
            <v>1000</v>
          </cell>
          <cell r="G5424">
            <v>1.9830000000000001</v>
          </cell>
          <cell r="H5424">
            <v>107</v>
          </cell>
          <cell r="I5424">
            <v>0.21199999999999999</v>
          </cell>
          <cell r="J5424">
            <v>210</v>
          </cell>
          <cell r="L5424">
            <v>0.21</v>
          </cell>
          <cell r="M5424">
            <v>200</v>
          </cell>
          <cell r="N5424">
            <v>0.39700000000000002</v>
          </cell>
          <cell r="O5424">
            <v>23</v>
          </cell>
          <cell r="P5424">
            <v>4.5999999999999999E-2</v>
          </cell>
        </row>
        <row r="5425">
          <cell r="A5425">
            <v>32717</v>
          </cell>
          <cell r="B5425">
            <v>1989</v>
          </cell>
          <cell r="C5425" t="str">
            <v>Jul</v>
          </cell>
          <cell r="D5425">
            <v>28</v>
          </cell>
          <cell r="F5425">
            <v>975</v>
          </cell>
          <cell r="G5425">
            <v>1.9339999999999999</v>
          </cell>
          <cell r="H5425">
            <v>82</v>
          </cell>
          <cell r="I5425">
            <v>0.16300000000000001</v>
          </cell>
          <cell r="J5425">
            <v>210</v>
          </cell>
          <cell r="L5425">
            <v>0.21</v>
          </cell>
          <cell r="M5425">
            <v>200</v>
          </cell>
          <cell r="N5425">
            <v>0.39700000000000002</v>
          </cell>
          <cell r="O5425">
            <v>25</v>
          </cell>
          <cell r="P5425">
            <v>0.05</v>
          </cell>
        </row>
        <row r="5426">
          <cell r="A5426">
            <v>32718</v>
          </cell>
          <cell r="B5426">
            <v>1989</v>
          </cell>
          <cell r="C5426" t="str">
            <v>Jul</v>
          </cell>
          <cell r="D5426">
            <v>29</v>
          </cell>
          <cell r="F5426">
            <v>960</v>
          </cell>
          <cell r="G5426">
            <v>1.9039999999999999</v>
          </cell>
          <cell r="H5426">
            <v>70</v>
          </cell>
          <cell r="I5426">
            <v>0.13900000000000001</v>
          </cell>
          <cell r="J5426">
            <v>210</v>
          </cell>
          <cell r="L5426">
            <v>0.21</v>
          </cell>
          <cell r="M5426">
            <v>165</v>
          </cell>
          <cell r="N5426">
            <v>0.32700000000000001</v>
          </cell>
          <cell r="O5426">
            <v>10</v>
          </cell>
          <cell r="P5426">
            <v>0.02</v>
          </cell>
        </row>
        <row r="5427">
          <cell r="A5427">
            <v>32719</v>
          </cell>
          <cell r="B5427">
            <v>1989</v>
          </cell>
          <cell r="C5427" t="str">
            <v>Jul</v>
          </cell>
          <cell r="D5427">
            <v>30</v>
          </cell>
          <cell r="F5427">
            <v>910</v>
          </cell>
          <cell r="G5427">
            <v>1.8049999999999999</v>
          </cell>
          <cell r="H5427">
            <v>70</v>
          </cell>
          <cell r="I5427">
            <v>0.13900000000000001</v>
          </cell>
          <cell r="J5427">
            <v>210</v>
          </cell>
          <cell r="L5427">
            <v>0.21</v>
          </cell>
          <cell r="M5427">
            <v>150</v>
          </cell>
          <cell r="N5427">
            <v>0.29799999999999999</v>
          </cell>
          <cell r="O5427">
            <v>10</v>
          </cell>
          <cell r="P5427">
            <v>0.02</v>
          </cell>
        </row>
        <row r="5428">
          <cell r="A5428">
            <v>32720</v>
          </cell>
          <cell r="B5428">
            <v>1989</v>
          </cell>
          <cell r="C5428" t="str">
            <v>Jul</v>
          </cell>
          <cell r="D5428">
            <v>31</v>
          </cell>
          <cell r="F5428">
            <v>910</v>
          </cell>
          <cell r="G5428">
            <v>1.8049999999999999</v>
          </cell>
          <cell r="H5428">
            <v>70</v>
          </cell>
          <cell r="I5428">
            <v>0.13900000000000001</v>
          </cell>
          <cell r="J5428">
            <v>210</v>
          </cell>
          <cell r="L5428">
            <v>0.21</v>
          </cell>
          <cell r="M5428">
            <v>184</v>
          </cell>
          <cell r="N5428">
            <v>0.36499999999999999</v>
          </cell>
          <cell r="O5428">
            <v>5</v>
          </cell>
          <cell r="P5428">
            <v>0.01</v>
          </cell>
        </row>
        <row r="5429">
          <cell r="A5429">
            <v>32721</v>
          </cell>
          <cell r="B5429">
            <v>1989</v>
          </cell>
          <cell r="C5429" t="str">
            <v>Aug</v>
          </cell>
          <cell r="D5429">
            <v>1</v>
          </cell>
          <cell r="F5429">
            <v>940</v>
          </cell>
          <cell r="G5429">
            <v>1.8640000000000001</v>
          </cell>
          <cell r="H5429">
            <v>71</v>
          </cell>
          <cell r="I5429">
            <v>0.14099999999999999</v>
          </cell>
          <cell r="J5429">
            <v>210</v>
          </cell>
          <cell r="L5429">
            <v>0.21</v>
          </cell>
          <cell r="M5429">
            <v>329</v>
          </cell>
          <cell r="N5429">
            <v>0.65300000000000002</v>
          </cell>
          <cell r="O5429">
            <v>5</v>
          </cell>
          <cell r="P5429">
            <v>0.01</v>
          </cell>
        </row>
        <row r="5430">
          <cell r="A5430">
            <v>32722</v>
          </cell>
          <cell r="B5430">
            <v>1989</v>
          </cell>
          <cell r="C5430" t="str">
            <v>Aug</v>
          </cell>
          <cell r="D5430">
            <v>2</v>
          </cell>
          <cell r="F5430">
            <v>955</v>
          </cell>
          <cell r="G5430">
            <v>1.8939999999999999</v>
          </cell>
          <cell r="H5430">
            <v>72</v>
          </cell>
          <cell r="I5430">
            <v>0.14299999999999999</v>
          </cell>
          <cell r="J5430">
            <v>210</v>
          </cell>
          <cell r="L5430">
            <v>0.21</v>
          </cell>
          <cell r="M5430">
            <v>267</v>
          </cell>
          <cell r="N5430">
            <v>0.53</v>
          </cell>
          <cell r="O5430">
            <v>5</v>
          </cell>
          <cell r="P5430">
            <v>0.01</v>
          </cell>
        </row>
        <row r="5431">
          <cell r="A5431">
            <v>32723</v>
          </cell>
          <cell r="B5431">
            <v>1989</v>
          </cell>
          <cell r="C5431" t="str">
            <v>Aug</v>
          </cell>
          <cell r="D5431">
            <v>3</v>
          </cell>
          <cell r="F5431">
            <v>930</v>
          </cell>
          <cell r="G5431">
            <v>1.845</v>
          </cell>
          <cell r="H5431">
            <v>72</v>
          </cell>
          <cell r="I5431">
            <v>0.14299999999999999</v>
          </cell>
          <cell r="J5431">
            <v>210</v>
          </cell>
          <cell r="L5431">
            <v>0.21</v>
          </cell>
          <cell r="M5431">
            <v>198</v>
          </cell>
          <cell r="N5431">
            <v>0.39300000000000002</v>
          </cell>
          <cell r="O5431">
            <v>5</v>
          </cell>
          <cell r="P5431">
            <v>0.01</v>
          </cell>
        </row>
        <row r="5432">
          <cell r="A5432">
            <v>32724</v>
          </cell>
          <cell r="B5432">
            <v>1989</v>
          </cell>
          <cell r="C5432" t="str">
            <v>Aug</v>
          </cell>
          <cell r="D5432">
            <v>4</v>
          </cell>
          <cell r="F5432">
            <v>940</v>
          </cell>
          <cell r="G5432">
            <v>1.8640000000000001</v>
          </cell>
          <cell r="H5432">
            <v>73</v>
          </cell>
          <cell r="I5432">
            <v>0.14499999999999999</v>
          </cell>
          <cell r="J5432">
            <v>210</v>
          </cell>
          <cell r="L5432">
            <v>0.21</v>
          </cell>
          <cell r="M5432">
            <v>150</v>
          </cell>
          <cell r="N5432">
            <v>0.29799999999999999</v>
          </cell>
          <cell r="O5432">
            <v>5</v>
          </cell>
          <cell r="P5432">
            <v>0.01</v>
          </cell>
        </row>
        <row r="5433">
          <cell r="A5433">
            <v>32725</v>
          </cell>
          <cell r="B5433">
            <v>1989</v>
          </cell>
          <cell r="C5433" t="str">
            <v>Aug</v>
          </cell>
          <cell r="D5433">
            <v>5</v>
          </cell>
          <cell r="F5433">
            <v>925</v>
          </cell>
          <cell r="G5433">
            <v>1.835</v>
          </cell>
          <cell r="H5433">
            <v>86</v>
          </cell>
          <cell r="I5433">
            <v>0.17100000000000001</v>
          </cell>
          <cell r="J5433">
            <v>210</v>
          </cell>
          <cell r="L5433">
            <v>0.21</v>
          </cell>
          <cell r="M5433">
            <v>221</v>
          </cell>
          <cell r="N5433">
            <v>0.438</v>
          </cell>
          <cell r="O5433">
            <v>4</v>
          </cell>
          <cell r="P5433">
            <v>8.0000000000000002E-3</v>
          </cell>
        </row>
        <row r="5434">
          <cell r="A5434">
            <v>32726</v>
          </cell>
          <cell r="B5434">
            <v>1989</v>
          </cell>
          <cell r="C5434" t="str">
            <v>Aug</v>
          </cell>
          <cell r="D5434">
            <v>6</v>
          </cell>
          <cell r="F5434">
            <v>925</v>
          </cell>
          <cell r="G5434">
            <v>1.835</v>
          </cell>
          <cell r="H5434">
            <v>91</v>
          </cell>
          <cell r="I5434">
            <v>0.18</v>
          </cell>
          <cell r="J5434">
            <v>210</v>
          </cell>
          <cell r="L5434">
            <v>0.21</v>
          </cell>
          <cell r="M5434">
            <v>193</v>
          </cell>
          <cell r="N5434">
            <v>0.38300000000000001</v>
          </cell>
          <cell r="O5434">
            <v>1</v>
          </cell>
          <cell r="P5434">
            <v>2E-3</v>
          </cell>
        </row>
        <row r="5435">
          <cell r="A5435">
            <v>32727</v>
          </cell>
          <cell r="B5435">
            <v>1989</v>
          </cell>
          <cell r="C5435" t="str">
            <v>Aug</v>
          </cell>
          <cell r="D5435">
            <v>7</v>
          </cell>
          <cell r="F5435">
            <v>940</v>
          </cell>
          <cell r="G5435">
            <v>1.8640000000000001</v>
          </cell>
          <cell r="H5435">
            <v>90</v>
          </cell>
          <cell r="I5435">
            <v>0.17899999999999999</v>
          </cell>
          <cell r="J5435">
            <v>210</v>
          </cell>
          <cell r="L5435">
            <v>0.21</v>
          </cell>
          <cell r="M5435">
            <v>200</v>
          </cell>
          <cell r="N5435">
            <v>0.39700000000000002</v>
          </cell>
          <cell r="O5435">
            <v>5</v>
          </cell>
          <cell r="P5435">
            <v>0.01</v>
          </cell>
        </row>
        <row r="5436">
          <cell r="A5436">
            <v>32728</v>
          </cell>
          <cell r="B5436">
            <v>1989</v>
          </cell>
          <cell r="C5436" t="str">
            <v>Aug</v>
          </cell>
          <cell r="D5436">
            <v>8</v>
          </cell>
          <cell r="F5436">
            <v>950</v>
          </cell>
          <cell r="G5436">
            <v>1.8839999999999999</v>
          </cell>
          <cell r="H5436">
            <v>77</v>
          </cell>
          <cell r="I5436">
            <v>0.153</v>
          </cell>
          <cell r="J5436">
            <v>210</v>
          </cell>
          <cell r="L5436">
            <v>0.21</v>
          </cell>
          <cell r="M5436">
            <v>171</v>
          </cell>
          <cell r="N5436">
            <v>0.33900000000000002</v>
          </cell>
          <cell r="O5436">
            <v>5</v>
          </cell>
          <cell r="P5436">
            <v>0.01</v>
          </cell>
        </row>
        <row r="5437">
          <cell r="A5437">
            <v>32729</v>
          </cell>
          <cell r="B5437">
            <v>1989</v>
          </cell>
          <cell r="C5437" t="str">
            <v>Aug</v>
          </cell>
          <cell r="D5437">
            <v>9</v>
          </cell>
          <cell r="F5437">
            <v>890</v>
          </cell>
          <cell r="G5437">
            <v>1.7649999999999999</v>
          </cell>
          <cell r="H5437">
            <v>121</v>
          </cell>
          <cell r="I5437">
            <v>0.24</v>
          </cell>
          <cell r="J5437">
            <v>210</v>
          </cell>
          <cell r="L5437">
            <v>0.21</v>
          </cell>
          <cell r="M5437">
            <v>50</v>
          </cell>
          <cell r="N5437">
            <v>9.9000000000000005E-2</v>
          </cell>
          <cell r="O5437">
            <v>7</v>
          </cell>
          <cell r="P5437">
            <v>1.4E-2</v>
          </cell>
        </row>
        <row r="5438">
          <cell r="A5438">
            <v>32730</v>
          </cell>
          <cell r="B5438">
            <v>1989</v>
          </cell>
          <cell r="C5438" t="str">
            <v>Aug</v>
          </cell>
          <cell r="D5438">
            <v>10</v>
          </cell>
          <cell r="F5438">
            <v>875</v>
          </cell>
          <cell r="G5438">
            <v>1.736</v>
          </cell>
          <cell r="H5438">
            <v>215</v>
          </cell>
          <cell r="I5438">
            <v>0.42599999999999999</v>
          </cell>
          <cell r="J5438">
            <v>210</v>
          </cell>
          <cell r="L5438">
            <v>0.21</v>
          </cell>
          <cell r="M5438">
            <v>0</v>
          </cell>
          <cell r="N5438">
            <v>0</v>
          </cell>
          <cell r="O5438">
            <v>7</v>
          </cell>
          <cell r="P5438">
            <v>1.4E-2</v>
          </cell>
        </row>
        <row r="5439">
          <cell r="A5439">
            <v>32731</v>
          </cell>
          <cell r="B5439">
            <v>1989</v>
          </cell>
          <cell r="C5439" t="str">
            <v>Aug</v>
          </cell>
          <cell r="D5439">
            <v>11</v>
          </cell>
          <cell r="F5439">
            <v>870</v>
          </cell>
          <cell r="G5439">
            <v>1.726</v>
          </cell>
          <cell r="H5439">
            <v>223</v>
          </cell>
          <cell r="I5439">
            <v>0.442</v>
          </cell>
          <cell r="J5439">
            <v>210</v>
          </cell>
          <cell r="L5439">
            <v>0.21</v>
          </cell>
          <cell r="M5439">
            <v>0</v>
          </cell>
          <cell r="N5439">
            <v>0</v>
          </cell>
          <cell r="O5439">
            <v>3</v>
          </cell>
          <cell r="P5439">
            <v>6.0000000000000001E-3</v>
          </cell>
        </row>
        <row r="5440">
          <cell r="A5440">
            <v>32732</v>
          </cell>
          <cell r="B5440">
            <v>1989</v>
          </cell>
          <cell r="C5440" t="str">
            <v>Aug</v>
          </cell>
          <cell r="D5440">
            <v>12</v>
          </cell>
          <cell r="F5440">
            <v>875</v>
          </cell>
          <cell r="G5440">
            <v>1.736</v>
          </cell>
          <cell r="H5440">
            <v>224</v>
          </cell>
          <cell r="I5440">
            <v>0.44400000000000001</v>
          </cell>
          <cell r="J5440">
            <v>210</v>
          </cell>
          <cell r="L5440">
            <v>0.21</v>
          </cell>
          <cell r="M5440">
            <v>0</v>
          </cell>
          <cell r="N5440">
            <v>0</v>
          </cell>
          <cell r="O5440">
            <v>3</v>
          </cell>
          <cell r="P5440">
            <v>6.0000000000000001E-3</v>
          </cell>
        </row>
        <row r="5441">
          <cell r="A5441">
            <v>32733</v>
          </cell>
          <cell r="B5441">
            <v>1989</v>
          </cell>
          <cell r="C5441" t="str">
            <v>Aug</v>
          </cell>
          <cell r="D5441">
            <v>13</v>
          </cell>
          <cell r="F5441">
            <v>900</v>
          </cell>
          <cell r="G5441">
            <v>1.7849999999999999</v>
          </cell>
          <cell r="H5441">
            <v>219</v>
          </cell>
          <cell r="I5441">
            <v>0.434</v>
          </cell>
          <cell r="J5441">
            <v>93</v>
          </cell>
          <cell r="L5441">
            <v>9.2999999999999999E-2</v>
          </cell>
          <cell r="M5441">
            <v>0</v>
          </cell>
          <cell r="N5441">
            <v>0</v>
          </cell>
          <cell r="O5441">
            <v>3</v>
          </cell>
          <cell r="P5441">
            <v>6.0000000000000001E-3</v>
          </cell>
        </row>
        <row r="5442">
          <cell r="A5442">
            <v>32734</v>
          </cell>
          <cell r="B5442">
            <v>1989</v>
          </cell>
          <cell r="C5442" t="str">
            <v>Aug</v>
          </cell>
          <cell r="D5442">
            <v>14</v>
          </cell>
          <cell r="F5442">
            <v>905</v>
          </cell>
          <cell r="G5442">
            <v>1.7949999999999999</v>
          </cell>
          <cell r="H5442">
            <v>203</v>
          </cell>
          <cell r="I5442">
            <v>0.40300000000000002</v>
          </cell>
          <cell r="J5442">
            <v>70</v>
          </cell>
          <cell r="L5442">
            <v>7.0000000000000007E-2</v>
          </cell>
          <cell r="M5442">
            <v>150</v>
          </cell>
          <cell r="N5442">
            <v>0.29799999999999999</v>
          </cell>
          <cell r="O5442">
            <v>0</v>
          </cell>
          <cell r="P5442">
            <v>0</v>
          </cell>
        </row>
        <row r="5443">
          <cell r="A5443">
            <v>32735</v>
          </cell>
          <cell r="B5443">
            <v>1989</v>
          </cell>
          <cell r="C5443" t="str">
            <v>Aug</v>
          </cell>
          <cell r="D5443">
            <v>15</v>
          </cell>
          <cell r="F5443">
            <v>910</v>
          </cell>
          <cell r="G5443">
            <v>1.8049999999999999</v>
          </cell>
          <cell r="H5443">
            <v>125</v>
          </cell>
          <cell r="I5443">
            <v>0.248</v>
          </cell>
          <cell r="J5443">
            <v>70</v>
          </cell>
          <cell r="L5443">
            <v>7.0000000000000007E-2</v>
          </cell>
          <cell r="M5443">
            <v>200</v>
          </cell>
          <cell r="N5443">
            <v>0.39700000000000002</v>
          </cell>
          <cell r="O5443">
            <v>0</v>
          </cell>
          <cell r="P5443">
            <v>0</v>
          </cell>
        </row>
        <row r="5444">
          <cell r="A5444">
            <v>32736</v>
          </cell>
          <cell r="B5444">
            <v>1989</v>
          </cell>
          <cell r="C5444" t="str">
            <v>Aug</v>
          </cell>
          <cell r="D5444">
            <v>16</v>
          </cell>
          <cell r="F5444">
            <v>915</v>
          </cell>
          <cell r="G5444">
            <v>1.8149999999999999</v>
          </cell>
          <cell r="H5444">
            <v>92</v>
          </cell>
          <cell r="I5444">
            <v>0.182</v>
          </cell>
          <cell r="J5444">
            <v>117</v>
          </cell>
          <cell r="L5444">
            <v>0.11700000000000001</v>
          </cell>
          <cell r="M5444">
            <v>242</v>
          </cell>
          <cell r="N5444">
            <v>0.48</v>
          </cell>
          <cell r="O5444">
            <v>0</v>
          </cell>
          <cell r="P5444">
            <v>0</v>
          </cell>
        </row>
        <row r="5445">
          <cell r="A5445">
            <v>32737</v>
          </cell>
          <cell r="B5445">
            <v>1989</v>
          </cell>
          <cell r="C5445" t="str">
            <v>Aug</v>
          </cell>
          <cell r="D5445">
            <v>17</v>
          </cell>
          <cell r="F5445">
            <v>885</v>
          </cell>
          <cell r="G5445">
            <v>1.7549999999999999</v>
          </cell>
          <cell r="H5445">
            <v>129</v>
          </cell>
          <cell r="I5445">
            <v>0.25600000000000001</v>
          </cell>
          <cell r="J5445">
            <v>140</v>
          </cell>
          <cell r="L5445">
            <v>0.14000000000000001</v>
          </cell>
          <cell r="M5445">
            <v>156</v>
          </cell>
          <cell r="N5445">
            <v>0.309</v>
          </cell>
          <cell r="O5445">
            <v>0</v>
          </cell>
          <cell r="P5445">
            <v>0</v>
          </cell>
        </row>
        <row r="5446">
          <cell r="A5446">
            <v>32738</v>
          </cell>
          <cell r="B5446">
            <v>1989</v>
          </cell>
          <cell r="C5446" t="str">
            <v>Aug</v>
          </cell>
          <cell r="D5446">
            <v>18</v>
          </cell>
          <cell r="F5446">
            <v>875</v>
          </cell>
          <cell r="G5446">
            <v>1.736</v>
          </cell>
          <cell r="H5446">
            <v>171</v>
          </cell>
          <cell r="I5446">
            <v>0.33900000000000002</v>
          </cell>
          <cell r="J5446">
            <v>140</v>
          </cell>
          <cell r="L5446">
            <v>0.14000000000000001</v>
          </cell>
          <cell r="M5446">
            <v>113</v>
          </cell>
          <cell r="N5446">
            <v>0.224</v>
          </cell>
          <cell r="O5446">
            <v>0</v>
          </cell>
          <cell r="P5446">
            <v>0</v>
          </cell>
        </row>
        <row r="5447">
          <cell r="A5447">
            <v>32739</v>
          </cell>
          <cell r="B5447">
            <v>1989</v>
          </cell>
          <cell r="C5447" t="str">
            <v>Aug</v>
          </cell>
          <cell r="D5447">
            <v>19</v>
          </cell>
          <cell r="F5447">
            <v>865</v>
          </cell>
          <cell r="G5447">
            <v>1.716</v>
          </cell>
          <cell r="H5447">
            <v>154</v>
          </cell>
          <cell r="I5447">
            <v>0.30499999999999999</v>
          </cell>
          <cell r="J5447">
            <v>140</v>
          </cell>
          <cell r="L5447">
            <v>0.14000000000000001</v>
          </cell>
          <cell r="M5447">
            <v>150</v>
          </cell>
          <cell r="N5447">
            <v>0.29799999999999999</v>
          </cell>
          <cell r="O5447">
            <v>0</v>
          </cell>
          <cell r="P5447">
            <v>0</v>
          </cell>
        </row>
        <row r="5448">
          <cell r="A5448">
            <v>32740</v>
          </cell>
          <cell r="B5448">
            <v>1989</v>
          </cell>
          <cell r="C5448" t="str">
            <v>Aug</v>
          </cell>
          <cell r="D5448">
            <v>20</v>
          </cell>
          <cell r="F5448">
            <v>880</v>
          </cell>
          <cell r="G5448">
            <v>1.7450000000000001</v>
          </cell>
          <cell r="H5448">
            <v>140</v>
          </cell>
          <cell r="I5448">
            <v>0.27800000000000002</v>
          </cell>
          <cell r="J5448">
            <v>140</v>
          </cell>
          <cell r="L5448">
            <v>0.14000000000000001</v>
          </cell>
          <cell r="M5448">
            <v>136</v>
          </cell>
          <cell r="N5448">
            <v>0.27</v>
          </cell>
          <cell r="O5448">
            <v>0</v>
          </cell>
          <cell r="P5448">
            <v>0</v>
          </cell>
        </row>
        <row r="5449">
          <cell r="A5449">
            <v>32741</v>
          </cell>
          <cell r="B5449">
            <v>1989</v>
          </cell>
          <cell r="C5449" t="str">
            <v>Aug</v>
          </cell>
          <cell r="D5449">
            <v>21</v>
          </cell>
          <cell r="F5449">
            <v>890</v>
          </cell>
          <cell r="G5449">
            <v>1.7649999999999999</v>
          </cell>
          <cell r="H5449">
            <v>95</v>
          </cell>
          <cell r="I5449">
            <v>0.188</v>
          </cell>
          <cell r="J5449">
            <v>140</v>
          </cell>
          <cell r="L5449">
            <v>0.14000000000000001</v>
          </cell>
          <cell r="M5449">
            <v>163</v>
          </cell>
          <cell r="N5449">
            <v>0.32300000000000001</v>
          </cell>
          <cell r="O5449">
            <v>5</v>
          </cell>
          <cell r="P5449">
            <v>0.01</v>
          </cell>
        </row>
        <row r="5450">
          <cell r="A5450">
            <v>32742</v>
          </cell>
          <cell r="B5450">
            <v>1989</v>
          </cell>
          <cell r="C5450" t="str">
            <v>Aug</v>
          </cell>
          <cell r="D5450">
            <v>22</v>
          </cell>
          <cell r="F5450">
            <v>915</v>
          </cell>
          <cell r="G5450">
            <v>1.8149999999999999</v>
          </cell>
          <cell r="H5450">
            <v>93</v>
          </cell>
          <cell r="I5450">
            <v>0.184</v>
          </cell>
          <cell r="J5450">
            <v>140</v>
          </cell>
          <cell r="L5450">
            <v>0.14000000000000001</v>
          </cell>
          <cell r="M5450">
            <v>200</v>
          </cell>
          <cell r="N5450">
            <v>0.39700000000000002</v>
          </cell>
          <cell r="O5450">
            <v>5</v>
          </cell>
          <cell r="P5450">
            <v>0.01</v>
          </cell>
        </row>
        <row r="5451">
          <cell r="A5451">
            <v>32743</v>
          </cell>
          <cell r="B5451">
            <v>1989</v>
          </cell>
          <cell r="C5451" t="str">
            <v>Aug</v>
          </cell>
          <cell r="D5451">
            <v>23</v>
          </cell>
          <cell r="F5451">
            <v>885</v>
          </cell>
          <cell r="G5451">
            <v>1.7549999999999999</v>
          </cell>
          <cell r="H5451">
            <v>134</v>
          </cell>
          <cell r="I5451">
            <v>0.26600000000000001</v>
          </cell>
          <cell r="J5451">
            <v>140</v>
          </cell>
          <cell r="L5451">
            <v>0.14000000000000001</v>
          </cell>
          <cell r="M5451">
            <v>200</v>
          </cell>
          <cell r="N5451">
            <v>0.39700000000000002</v>
          </cell>
          <cell r="O5451">
            <v>5</v>
          </cell>
          <cell r="P5451">
            <v>0.01</v>
          </cell>
        </row>
        <row r="5452">
          <cell r="A5452">
            <v>32744</v>
          </cell>
          <cell r="B5452">
            <v>1989</v>
          </cell>
          <cell r="C5452" t="str">
            <v>Aug</v>
          </cell>
          <cell r="D5452">
            <v>24</v>
          </cell>
          <cell r="F5452">
            <v>875</v>
          </cell>
          <cell r="G5452">
            <v>1.736</v>
          </cell>
          <cell r="H5452">
            <v>169</v>
          </cell>
          <cell r="I5452">
            <v>0.33500000000000002</v>
          </cell>
          <cell r="J5452">
            <v>140</v>
          </cell>
          <cell r="L5452">
            <v>0.14000000000000001</v>
          </cell>
          <cell r="M5452">
            <v>133</v>
          </cell>
          <cell r="N5452">
            <v>0.26400000000000001</v>
          </cell>
          <cell r="O5452">
            <v>5</v>
          </cell>
          <cell r="P5452">
            <v>0.01</v>
          </cell>
        </row>
        <row r="5453">
          <cell r="A5453">
            <v>32745</v>
          </cell>
          <cell r="B5453">
            <v>1989</v>
          </cell>
          <cell r="C5453" t="str">
            <v>Aug</v>
          </cell>
          <cell r="D5453">
            <v>25</v>
          </cell>
          <cell r="F5453">
            <v>815</v>
          </cell>
          <cell r="G5453">
            <v>1.617</v>
          </cell>
          <cell r="H5453">
            <v>182</v>
          </cell>
          <cell r="I5453">
            <v>0.36099999999999999</v>
          </cell>
          <cell r="J5453">
            <v>93</v>
          </cell>
          <cell r="L5453">
            <v>9.2999999999999999E-2</v>
          </cell>
          <cell r="M5453">
            <v>67</v>
          </cell>
          <cell r="N5453">
            <v>0.13300000000000001</v>
          </cell>
          <cell r="O5453">
            <v>0</v>
          </cell>
          <cell r="P5453">
            <v>0</v>
          </cell>
        </row>
        <row r="5454">
          <cell r="A5454">
            <v>32746</v>
          </cell>
          <cell r="B5454">
            <v>1989</v>
          </cell>
          <cell r="C5454" t="str">
            <v>Aug</v>
          </cell>
          <cell r="D5454">
            <v>26</v>
          </cell>
          <cell r="F5454">
            <v>790</v>
          </cell>
          <cell r="G5454">
            <v>1.5669999999999999</v>
          </cell>
          <cell r="H5454">
            <v>196</v>
          </cell>
          <cell r="I5454">
            <v>0.38900000000000001</v>
          </cell>
          <cell r="J5454">
            <v>70</v>
          </cell>
          <cell r="L5454">
            <v>7.0000000000000007E-2</v>
          </cell>
          <cell r="M5454">
            <v>31</v>
          </cell>
          <cell r="N5454">
            <v>6.0999999999999999E-2</v>
          </cell>
          <cell r="O5454">
            <v>0</v>
          </cell>
          <cell r="P5454">
            <v>0</v>
          </cell>
        </row>
        <row r="5455">
          <cell r="A5455">
            <v>32747</v>
          </cell>
          <cell r="B5455">
            <v>1989</v>
          </cell>
          <cell r="C5455" t="str">
            <v>Aug</v>
          </cell>
          <cell r="D5455">
            <v>27</v>
          </cell>
          <cell r="F5455">
            <v>785</v>
          </cell>
          <cell r="G5455">
            <v>1.5569999999999999</v>
          </cell>
          <cell r="H5455">
            <v>199</v>
          </cell>
          <cell r="I5455">
            <v>0.39500000000000002</v>
          </cell>
          <cell r="J5455">
            <v>70</v>
          </cell>
          <cell r="L5455">
            <v>7.0000000000000007E-2</v>
          </cell>
          <cell r="M5455">
            <v>32</v>
          </cell>
          <cell r="N5455">
            <v>6.3E-2</v>
          </cell>
          <cell r="O5455">
            <v>0</v>
          </cell>
          <cell r="P5455">
            <v>0</v>
          </cell>
        </row>
        <row r="5456">
          <cell r="A5456">
            <v>32748</v>
          </cell>
          <cell r="B5456">
            <v>1989</v>
          </cell>
          <cell r="C5456" t="str">
            <v>Aug</v>
          </cell>
          <cell r="D5456">
            <v>28</v>
          </cell>
          <cell r="F5456">
            <v>785</v>
          </cell>
          <cell r="G5456">
            <v>1.5569999999999999</v>
          </cell>
          <cell r="H5456">
            <v>197</v>
          </cell>
          <cell r="I5456">
            <v>0.39100000000000001</v>
          </cell>
          <cell r="J5456">
            <v>70</v>
          </cell>
          <cell r="L5456">
            <v>7.0000000000000007E-2</v>
          </cell>
          <cell r="M5456">
            <v>66</v>
          </cell>
          <cell r="N5456">
            <v>0.13100000000000001</v>
          </cell>
          <cell r="O5456">
            <v>0</v>
          </cell>
          <cell r="P5456">
            <v>0</v>
          </cell>
        </row>
        <row r="5457">
          <cell r="A5457">
            <v>32749</v>
          </cell>
          <cell r="B5457">
            <v>1989</v>
          </cell>
          <cell r="C5457" t="str">
            <v>Aug</v>
          </cell>
          <cell r="D5457">
            <v>29</v>
          </cell>
          <cell r="F5457">
            <v>805</v>
          </cell>
          <cell r="G5457">
            <v>1.597</v>
          </cell>
          <cell r="H5457">
            <v>196</v>
          </cell>
          <cell r="I5457">
            <v>0.38900000000000001</v>
          </cell>
          <cell r="J5457">
            <v>117</v>
          </cell>
          <cell r="L5457">
            <v>0.11700000000000001</v>
          </cell>
          <cell r="M5457">
            <v>130</v>
          </cell>
          <cell r="N5457">
            <v>0.25800000000000001</v>
          </cell>
          <cell r="O5457">
            <v>5</v>
          </cell>
          <cell r="P5457">
            <v>0.01</v>
          </cell>
        </row>
        <row r="5458">
          <cell r="A5458">
            <v>32750</v>
          </cell>
          <cell r="B5458">
            <v>1989</v>
          </cell>
          <cell r="C5458" t="str">
            <v>Aug</v>
          </cell>
          <cell r="D5458">
            <v>30</v>
          </cell>
          <cell r="F5458">
            <v>780</v>
          </cell>
          <cell r="G5458">
            <v>1.5469999999999999</v>
          </cell>
          <cell r="H5458">
            <v>181</v>
          </cell>
          <cell r="I5458">
            <v>0.35899999999999999</v>
          </cell>
          <cell r="J5458">
            <v>140</v>
          </cell>
          <cell r="L5458">
            <v>0.14000000000000001</v>
          </cell>
          <cell r="M5458">
            <v>110</v>
          </cell>
          <cell r="N5458">
            <v>0.218</v>
          </cell>
          <cell r="O5458">
            <v>5</v>
          </cell>
          <cell r="P5458">
            <v>0.01</v>
          </cell>
        </row>
        <row r="5459">
          <cell r="A5459">
            <v>32751</v>
          </cell>
          <cell r="B5459">
            <v>1989</v>
          </cell>
          <cell r="C5459" t="str">
            <v>Aug</v>
          </cell>
          <cell r="D5459">
            <v>31</v>
          </cell>
          <cell r="F5459">
            <v>790</v>
          </cell>
          <cell r="G5459">
            <v>1.5669999999999999</v>
          </cell>
          <cell r="H5459">
            <v>149</v>
          </cell>
          <cell r="I5459">
            <v>0.29599999999999999</v>
          </cell>
          <cell r="J5459">
            <v>140</v>
          </cell>
          <cell r="L5459">
            <v>0.14000000000000001</v>
          </cell>
          <cell r="M5459">
            <v>67</v>
          </cell>
          <cell r="N5459">
            <v>0.13300000000000001</v>
          </cell>
          <cell r="O5459">
            <v>5</v>
          </cell>
          <cell r="P5459">
            <v>0.01</v>
          </cell>
        </row>
        <row r="5460">
          <cell r="A5460">
            <v>32752</v>
          </cell>
          <cell r="B5460">
            <v>1989</v>
          </cell>
          <cell r="C5460" t="str">
            <v>Sep</v>
          </cell>
          <cell r="D5460">
            <v>1</v>
          </cell>
          <cell r="F5460">
            <v>780</v>
          </cell>
          <cell r="G5460">
            <v>1.5469999999999999</v>
          </cell>
          <cell r="H5460">
            <v>137</v>
          </cell>
          <cell r="I5460">
            <v>0.27200000000000002</v>
          </cell>
          <cell r="J5460">
            <v>140</v>
          </cell>
          <cell r="L5460">
            <v>0.14000000000000001</v>
          </cell>
          <cell r="M5460">
            <v>17</v>
          </cell>
          <cell r="N5460">
            <v>3.4000000000000002E-2</v>
          </cell>
          <cell r="O5460">
            <v>5</v>
          </cell>
          <cell r="P5460">
            <v>0.01</v>
          </cell>
        </row>
        <row r="5461">
          <cell r="A5461">
            <v>32753</v>
          </cell>
          <cell r="B5461">
            <v>1989</v>
          </cell>
          <cell r="C5461" t="str">
            <v>Sep</v>
          </cell>
          <cell r="D5461">
            <v>2</v>
          </cell>
          <cell r="F5461">
            <v>810</v>
          </cell>
          <cell r="G5461">
            <v>1.607</v>
          </cell>
          <cell r="H5461">
            <v>151</v>
          </cell>
          <cell r="I5461">
            <v>0.3</v>
          </cell>
          <cell r="J5461">
            <v>93</v>
          </cell>
          <cell r="L5461">
            <v>9.2999999999999999E-2</v>
          </cell>
          <cell r="M5461">
            <v>46</v>
          </cell>
          <cell r="N5461">
            <v>9.0999999999999998E-2</v>
          </cell>
          <cell r="O5461">
            <v>5</v>
          </cell>
          <cell r="P5461">
            <v>0.01</v>
          </cell>
        </row>
        <row r="5462">
          <cell r="A5462">
            <v>32754</v>
          </cell>
          <cell r="B5462">
            <v>1989</v>
          </cell>
          <cell r="C5462" t="str">
            <v>Sep</v>
          </cell>
          <cell r="D5462">
            <v>3</v>
          </cell>
          <cell r="F5462">
            <v>800</v>
          </cell>
          <cell r="G5462">
            <v>1.587</v>
          </cell>
          <cell r="H5462">
            <v>168</v>
          </cell>
          <cell r="I5462">
            <v>0.33300000000000002</v>
          </cell>
          <cell r="J5462">
            <v>70</v>
          </cell>
          <cell r="L5462">
            <v>7.0000000000000007E-2</v>
          </cell>
          <cell r="M5462">
            <v>63</v>
          </cell>
          <cell r="N5462">
            <v>0.125</v>
          </cell>
          <cell r="O5462">
            <v>0</v>
          </cell>
          <cell r="P5462">
            <v>0</v>
          </cell>
        </row>
        <row r="5463">
          <cell r="A5463">
            <v>32755</v>
          </cell>
          <cell r="B5463">
            <v>1989</v>
          </cell>
          <cell r="C5463" t="str">
            <v>Sep</v>
          </cell>
          <cell r="D5463">
            <v>4</v>
          </cell>
          <cell r="F5463">
            <v>835</v>
          </cell>
          <cell r="G5463">
            <v>1.6559999999999999</v>
          </cell>
          <cell r="H5463">
            <v>162</v>
          </cell>
          <cell r="I5463">
            <v>0.32100000000000001</v>
          </cell>
          <cell r="J5463">
            <v>70</v>
          </cell>
          <cell r="L5463">
            <v>7.0000000000000007E-2</v>
          </cell>
          <cell r="M5463">
            <v>46</v>
          </cell>
          <cell r="N5463">
            <v>9.0999999999999998E-2</v>
          </cell>
          <cell r="O5463">
            <v>0</v>
          </cell>
          <cell r="P5463">
            <v>0</v>
          </cell>
        </row>
        <row r="5464">
          <cell r="A5464">
            <v>32756</v>
          </cell>
          <cell r="B5464">
            <v>1989</v>
          </cell>
          <cell r="C5464" t="str">
            <v>Sep</v>
          </cell>
          <cell r="D5464">
            <v>5</v>
          </cell>
          <cell r="F5464">
            <v>825</v>
          </cell>
          <cell r="G5464">
            <v>1.6359999999999999</v>
          </cell>
          <cell r="H5464">
            <v>156</v>
          </cell>
          <cell r="I5464">
            <v>0.309</v>
          </cell>
          <cell r="J5464">
            <v>117</v>
          </cell>
          <cell r="L5464">
            <v>0.11700000000000001</v>
          </cell>
          <cell r="M5464">
            <v>0</v>
          </cell>
          <cell r="N5464">
            <v>0</v>
          </cell>
          <cell r="O5464">
            <v>0</v>
          </cell>
          <cell r="P5464">
            <v>0</v>
          </cell>
        </row>
        <row r="5465">
          <cell r="A5465">
            <v>32757</v>
          </cell>
          <cell r="B5465">
            <v>1989</v>
          </cell>
          <cell r="C5465" t="str">
            <v>Sep</v>
          </cell>
          <cell r="D5465">
            <v>6</v>
          </cell>
          <cell r="F5465">
            <v>835</v>
          </cell>
          <cell r="G5465">
            <v>1.6559999999999999</v>
          </cell>
          <cell r="H5465">
            <v>157</v>
          </cell>
          <cell r="I5465">
            <v>0.311</v>
          </cell>
          <cell r="J5465">
            <v>140</v>
          </cell>
          <cell r="L5465">
            <v>0.14000000000000001</v>
          </cell>
          <cell r="M5465">
            <v>0</v>
          </cell>
          <cell r="N5465">
            <v>0</v>
          </cell>
          <cell r="O5465">
            <v>6</v>
          </cell>
          <cell r="P5465">
            <v>1.2E-2</v>
          </cell>
        </row>
        <row r="5466">
          <cell r="A5466">
            <v>32758</v>
          </cell>
          <cell r="B5466">
            <v>1989</v>
          </cell>
          <cell r="C5466" t="str">
            <v>Sep</v>
          </cell>
          <cell r="D5466">
            <v>7</v>
          </cell>
          <cell r="F5466">
            <v>835</v>
          </cell>
          <cell r="G5466">
            <v>1.6559999999999999</v>
          </cell>
          <cell r="H5466">
            <v>157</v>
          </cell>
          <cell r="I5466">
            <v>0.311</v>
          </cell>
          <cell r="J5466">
            <v>170</v>
          </cell>
          <cell r="L5466">
            <v>0.17</v>
          </cell>
          <cell r="M5466">
            <v>0</v>
          </cell>
          <cell r="N5466">
            <v>0</v>
          </cell>
          <cell r="O5466">
            <v>6</v>
          </cell>
          <cell r="P5466">
            <v>1.2E-2</v>
          </cell>
        </row>
        <row r="5467">
          <cell r="A5467">
            <v>32759</v>
          </cell>
          <cell r="B5467">
            <v>1989</v>
          </cell>
          <cell r="C5467" t="str">
            <v>Sep</v>
          </cell>
          <cell r="D5467">
            <v>8</v>
          </cell>
          <cell r="F5467">
            <v>785</v>
          </cell>
          <cell r="G5467">
            <v>1.5569999999999999</v>
          </cell>
          <cell r="H5467">
            <v>157</v>
          </cell>
          <cell r="I5467">
            <v>0.311</v>
          </cell>
          <cell r="J5467">
            <v>140</v>
          </cell>
          <cell r="L5467">
            <v>0.14000000000000001</v>
          </cell>
          <cell r="M5467">
            <v>0</v>
          </cell>
          <cell r="N5467">
            <v>0</v>
          </cell>
          <cell r="O5467">
            <v>4</v>
          </cell>
          <cell r="P5467">
            <v>8.0000000000000002E-3</v>
          </cell>
        </row>
        <row r="5468">
          <cell r="A5468">
            <v>32760</v>
          </cell>
          <cell r="B5468">
            <v>1989</v>
          </cell>
          <cell r="C5468" t="str">
            <v>Sep</v>
          </cell>
          <cell r="D5468">
            <v>9</v>
          </cell>
          <cell r="F5468">
            <v>755</v>
          </cell>
          <cell r="G5468">
            <v>1.498</v>
          </cell>
          <cell r="H5468">
            <v>158</v>
          </cell>
          <cell r="I5468">
            <v>0.313</v>
          </cell>
          <cell r="J5468">
            <v>140</v>
          </cell>
          <cell r="L5468">
            <v>0.14000000000000001</v>
          </cell>
          <cell r="M5468">
            <v>0</v>
          </cell>
          <cell r="N5468">
            <v>0</v>
          </cell>
          <cell r="O5468">
            <v>4</v>
          </cell>
          <cell r="P5468">
            <v>8.0000000000000002E-3</v>
          </cell>
        </row>
        <row r="5469">
          <cell r="A5469">
            <v>32761</v>
          </cell>
          <cell r="B5469">
            <v>1989</v>
          </cell>
          <cell r="C5469" t="str">
            <v>Sep</v>
          </cell>
          <cell r="D5469">
            <v>10</v>
          </cell>
          <cell r="F5469">
            <v>725</v>
          </cell>
          <cell r="G5469">
            <v>1.4379999999999999</v>
          </cell>
          <cell r="H5469">
            <v>157</v>
          </cell>
          <cell r="I5469">
            <v>0.311</v>
          </cell>
          <cell r="J5469">
            <v>140</v>
          </cell>
          <cell r="L5469">
            <v>0.14000000000000001</v>
          </cell>
          <cell r="M5469">
            <v>0</v>
          </cell>
          <cell r="N5469">
            <v>0</v>
          </cell>
          <cell r="O5469">
            <v>6</v>
          </cell>
          <cell r="P5469">
            <v>1.2E-2</v>
          </cell>
        </row>
        <row r="5470">
          <cell r="A5470">
            <v>32762</v>
          </cell>
          <cell r="B5470">
            <v>1989</v>
          </cell>
          <cell r="C5470" t="str">
            <v>Sep</v>
          </cell>
          <cell r="D5470">
            <v>11</v>
          </cell>
          <cell r="F5470">
            <v>750</v>
          </cell>
          <cell r="G5470">
            <v>1.488</v>
          </cell>
          <cell r="H5470">
            <v>156</v>
          </cell>
          <cell r="I5470">
            <v>0.309</v>
          </cell>
          <cell r="J5470">
            <v>140</v>
          </cell>
          <cell r="L5470">
            <v>0.14000000000000001</v>
          </cell>
          <cell r="M5470">
            <v>0</v>
          </cell>
          <cell r="N5470">
            <v>0</v>
          </cell>
          <cell r="O5470">
            <v>4</v>
          </cell>
          <cell r="P5470">
            <v>8.0000000000000002E-3</v>
          </cell>
        </row>
        <row r="5471">
          <cell r="A5471">
            <v>32763</v>
          </cell>
          <cell r="B5471">
            <v>1989</v>
          </cell>
          <cell r="C5471" t="str">
            <v>Sep</v>
          </cell>
          <cell r="D5471">
            <v>12</v>
          </cell>
          <cell r="F5471">
            <v>755</v>
          </cell>
          <cell r="G5471">
            <v>1.498</v>
          </cell>
          <cell r="H5471">
            <v>157</v>
          </cell>
          <cell r="I5471">
            <v>0.311</v>
          </cell>
          <cell r="J5471">
            <v>140</v>
          </cell>
          <cell r="L5471">
            <v>0.14000000000000001</v>
          </cell>
          <cell r="M5471">
            <v>0</v>
          </cell>
          <cell r="N5471">
            <v>0</v>
          </cell>
          <cell r="O5471">
            <v>7</v>
          </cell>
          <cell r="P5471">
            <v>1.4E-2</v>
          </cell>
        </row>
        <row r="5472">
          <cell r="A5472">
            <v>32764</v>
          </cell>
          <cell r="B5472">
            <v>1989</v>
          </cell>
          <cell r="C5472" t="str">
            <v>Sep</v>
          </cell>
          <cell r="D5472">
            <v>13</v>
          </cell>
          <cell r="F5472">
            <v>775</v>
          </cell>
          <cell r="G5472">
            <v>1.5369999999999999</v>
          </cell>
          <cell r="H5472">
            <v>156</v>
          </cell>
          <cell r="I5472">
            <v>0.309</v>
          </cell>
          <cell r="J5472">
            <v>140</v>
          </cell>
          <cell r="L5472">
            <v>0.14000000000000001</v>
          </cell>
          <cell r="M5472">
            <v>0</v>
          </cell>
          <cell r="N5472">
            <v>0</v>
          </cell>
          <cell r="O5472">
            <v>4</v>
          </cell>
          <cell r="P5472">
            <v>8.0000000000000002E-3</v>
          </cell>
        </row>
        <row r="5473">
          <cell r="A5473">
            <v>32765</v>
          </cell>
          <cell r="B5473">
            <v>1989</v>
          </cell>
          <cell r="C5473" t="str">
            <v>Sep</v>
          </cell>
          <cell r="D5473">
            <v>14</v>
          </cell>
          <cell r="F5473">
            <v>755</v>
          </cell>
          <cell r="G5473">
            <v>1.498</v>
          </cell>
          <cell r="H5473">
            <v>156</v>
          </cell>
          <cell r="I5473">
            <v>0.309</v>
          </cell>
          <cell r="J5473">
            <v>140</v>
          </cell>
          <cell r="L5473">
            <v>0.14000000000000001</v>
          </cell>
          <cell r="M5473">
            <v>0</v>
          </cell>
          <cell r="N5473">
            <v>0</v>
          </cell>
          <cell r="O5473">
            <v>3</v>
          </cell>
          <cell r="P5473">
            <v>6.0000000000000001E-3</v>
          </cell>
        </row>
        <row r="5474">
          <cell r="A5474">
            <v>32766</v>
          </cell>
          <cell r="B5474">
            <v>1989</v>
          </cell>
          <cell r="C5474" t="str">
            <v>Sep</v>
          </cell>
          <cell r="D5474">
            <v>15</v>
          </cell>
          <cell r="F5474">
            <v>755</v>
          </cell>
          <cell r="G5474">
            <v>1.498</v>
          </cell>
          <cell r="H5474">
            <v>157</v>
          </cell>
          <cell r="I5474">
            <v>0.311</v>
          </cell>
          <cell r="J5474">
            <v>140</v>
          </cell>
          <cell r="L5474">
            <v>0.14000000000000001</v>
          </cell>
          <cell r="M5474">
            <v>0</v>
          </cell>
          <cell r="N5474">
            <v>0</v>
          </cell>
          <cell r="O5474">
            <v>3</v>
          </cell>
          <cell r="P5474">
            <v>6.0000000000000001E-3</v>
          </cell>
        </row>
        <row r="5475">
          <cell r="A5475">
            <v>32767</v>
          </cell>
          <cell r="B5475">
            <v>1989</v>
          </cell>
          <cell r="C5475" t="str">
            <v>Sep</v>
          </cell>
          <cell r="D5475">
            <v>16</v>
          </cell>
          <cell r="F5475">
            <v>740</v>
          </cell>
          <cell r="G5475">
            <v>1.468</v>
          </cell>
          <cell r="H5475">
            <v>171</v>
          </cell>
          <cell r="I5475">
            <v>0.33900000000000002</v>
          </cell>
          <cell r="J5475">
            <v>117</v>
          </cell>
          <cell r="L5475">
            <v>0.11700000000000001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</row>
        <row r="5476">
          <cell r="A5476">
            <v>32768</v>
          </cell>
          <cell r="B5476">
            <v>1989</v>
          </cell>
          <cell r="C5476" t="str">
            <v>Sep</v>
          </cell>
          <cell r="D5476">
            <v>17</v>
          </cell>
          <cell r="F5476">
            <v>675</v>
          </cell>
          <cell r="G5476">
            <v>1.339</v>
          </cell>
          <cell r="H5476">
            <v>524</v>
          </cell>
          <cell r="I5476">
            <v>1.0389999999999999</v>
          </cell>
          <cell r="J5476">
            <v>70</v>
          </cell>
          <cell r="L5476">
            <v>7.0000000000000007E-2</v>
          </cell>
          <cell r="M5476">
            <v>0</v>
          </cell>
          <cell r="N5476">
            <v>0</v>
          </cell>
          <cell r="O5476">
            <v>5</v>
          </cell>
          <cell r="P5476">
            <v>0.01</v>
          </cell>
        </row>
        <row r="5477">
          <cell r="A5477">
            <v>32769</v>
          </cell>
          <cell r="B5477">
            <v>1989</v>
          </cell>
          <cell r="C5477" t="str">
            <v>Sep</v>
          </cell>
          <cell r="D5477">
            <v>18</v>
          </cell>
          <cell r="F5477">
            <v>560</v>
          </cell>
          <cell r="G5477">
            <v>1.111</v>
          </cell>
          <cell r="H5477">
            <v>583</v>
          </cell>
          <cell r="I5477">
            <v>1.1559999999999999</v>
          </cell>
          <cell r="J5477">
            <v>23</v>
          </cell>
          <cell r="L5477">
            <v>2.3E-2</v>
          </cell>
          <cell r="M5477">
            <v>0</v>
          </cell>
          <cell r="N5477">
            <v>0</v>
          </cell>
          <cell r="O5477">
            <v>5</v>
          </cell>
          <cell r="P5477">
            <v>0.01</v>
          </cell>
        </row>
        <row r="5478">
          <cell r="A5478">
            <v>32770</v>
          </cell>
          <cell r="B5478">
            <v>1989</v>
          </cell>
          <cell r="C5478" t="str">
            <v>Sep</v>
          </cell>
          <cell r="D5478">
            <v>19</v>
          </cell>
          <cell r="F5478">
            <v>485</v>
          </cell>
          <cell r="G5478">
            <v>0.96199999999999997</v>
          </cell>
          <cell r="H5478">
            <v>471</v>
          </cell>
          <cell r="I5478">
            <v>0.93400000000000005</v>
          </cell>
          <cell r="J5478">
            <v>0</v>
          </cell>
          <cell r="L5478">
            <v>0</v>
          </cell>
          <cell r="M5478">
            <v>0</v>
          </cell>
          <cell r="N5478">
            <v>0</v>
          </cell>
          <cell r="O5478">
            <v>5</v>
          </cell>
          <cell r="P5478">
            <v>0.01</v>
          </cell>
        </row>
        <row r="5479">
          <cell r="A5479">
            <v>32771</v>
          </cell>
          <cell r="B5479">
            <v>1989</v>
          </cell>
          <cell r="C5479" t="str">
            <v>Sep</v>
          </cell>
          <cell r="D5479">
            <v>20</v>
          </cell>
          <cell r="F5479">
            <v>500</v>
          </cell>
          <cell r="G5479">
            <v>0.99199999999999999</v>
          </cell>
          <cell r="H5479">
            <v>351</v>
          </cell>
          <cell r="I5479">
            <v>0.69599999999999995</v>
          </cell>
          <cell r="J5479">
            <v>0</v>
          </cell>
          <cell r="L5479">
            <v>0</v>
          </cell>
          <cell r="M5479">
            <v>0</v>
          </cell>
          <cell r="N5479">
            <v>0</v>
          </cell>
          <cell r="O5479">
            <v>5</v>
          </cell>
          <cell r="P5479">
            <v>0.01</v>
          </cell>
        </row>
        <row r="5480">
          <cell r="A5480">
            <v>32772</v>
          </cell>
          <cell r="B5480">
            <v>1989</v>
          </cell>
          <cell r="C5480" t="str">
            <v>Sep</v>
          </cell>
          <cell r="D5480">
            <v>21</v>
          </cell>
          <cell r="F5480">
            <v>495</v>
          </cell>
          <cell r="G5480">
            <v>0.98199999999999998</v>
          </cell>
          <cell r="H5480">
            <v>225</v>
          </cell>
          <cell r="I5480">
            <v>0.44600000000000001</v>
          </cell>
          <cell r="J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5</v>
          </cell>
          <cell r="P5480">
            <v>0.01</v>
          </cell>
        </row>
        <row r="5481">
          <cell r="A5481">
            <v>32773</v>
          </cell>
          <cell r="B5481">
            <v>1989</v>
          </cell>
          <cell r="C5481" t="str">
            <v>Sep</v>
          </cell>
          <cell r="D5481">
            <v>22</v>
          </cell>
          <cell r="F5481">
            <v>415</v>
          </cell>
          <cell r="G5481">
            <v>0.82299999999999995</v>
          </cell>
          <cell r="H5481">
            <v>243</v>
          </cell>
          <cell r="I5481">
            <v>0.48199999999999998</v>
          </cell>
          <cell r="J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5</v>
          </cell>
          <cell r="P5481">
            <v>0.01</v>
          </cell>
        </row>
        <row r="5482">
          <cell r="A5482">
            <v>32774</v>
          </cell>
          <cell r="B5482">
            <v>1989</v>
          </cell>
          <cell r="C5482" t="str">
            <v>Sep</v>
          </cell>
          <cell r="D5482">
            <v>23</v>
          </cell>
          <cell r="F5482">
            <v>410</v>
          </cell>
          <cell r="G5482">
            <v>0.81299999999999994</v>
          </cell>
          <cell r="H5482">
            <v>295</v>
          </cell>
          <cell r="I5482">
            <v>0.58499999999999996</v>
          </cell>
          <cell r="J5482">
            <v>0</v>
          </cell>
          <cell r="L5482">
            <v>0</v>
          </cell>
          <cell r="M5482">
            <v>0</v>
          </cell>
          <cell r="N5482">
            <v>0</v>
          </cell>
          <cell r="O5482">
            <v>5</v>
          </cell>
          <cell r="P5482">
            <v>0.01</v>
          </cell>
        </row>
        <row r="5483">
          <cell r="A5483">
            <v>32775</v>
          </cell>
          <cell r="B5483">
            <v>1989</v>
          </cell>
          <cell r="C5483" t="str">
            <v>Sep</v>
          </cell>
          <cell r="D5483">
            <v>24</v>
          </cell>
          <cell r="F5483">
            <v>405</v>
          </cell>
          <cell r="G5483">
            <v>0.80300000000000005</v>
          </cell>
          <cell r="H5483">
            <v>305</v>
          </cell>
          <cell r="I5483">
            <v>0.60499999999999998</v>
          </cell>
          <cell r="J5483">
            <v>0</v>
          </cell>
          <cell r="L5483">
            <v>0</v>
          </cell>
          <cell r="M5483">
            <v>0</v>
          </cell>
          <cell r="N5483">
            <v>0</v>
          </cell>
          <cell r="O5483">
            <v>5</v>
          </cell>
          <cell r="P5483">
            <v>0.01</v>
          </cell>
        </row>
        <row r="5484">
          <cell r="A5484">
            <v>32776</v>
          </cell>
          <cell r="B5484">
            <v>1989</v>
          </cell>
          <cell r="C5484" t="str">
            <v>Sep</v>
          </cell>
          <cell r="D5484">
            <v>25</v>
          </cell>
          <cell r="F5484">
            <v>415</v>
          </cell>
          <cell r="G5484">
            <v>0.82299999999999995</v>
          </cell>
          <cell r="H5484">
            <v>302</v>
          </cell>
          <cell r="I5484">
            <v>0.59899999999999998</v>
          </cell>
          <cell r="J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4</v>
          </cell>
          <cell r="P5484">
            <v>8.0000000000000002E-3</v>
          </cell>
        </row>
        <row r="5485">
          <cell r="A5485">
            <v>32777</v>
          </cell>
          <cell r="B5485">
            <v>1989</v>
          </cell>
          <cell r="C5485" t="str">
            <v>Sep</v>
          </cell>
          <cell r="D5485">
            <v>26</v>
          </cell>
          <cell r="F5485">
            <v>395</v>
          </cell>
          <cell r="G5485">
            <v>0.78300000000000003</v>
          </cell>
          <cell r="H5485">
            <v>296</v>
          </cell>
          <cell r="I5485">
            <v>0.58699999999999997</v>
          </cell>
          <cell r="J5485">
            <v>0</v>
          </cell>
          <cell r="L5485">
            <v>0</v>
          </cell>
          <cell r="M5485">
            <v>0</v>
          </cell>
          <cell r="N5485">
            <v>0</v>
          </cell>
          <cell r="O5485">
            <v>4</v>
          </cell>
          <cell r="P5485">
            <v>8.0000000000000002E-3</v>
          </cell>
        </row>
        <row r="5486">
          <cell r="A5486">
            <v>32778</v>
          </cell>
          <cell r="B5486">
            <v>1989</v>
          </cell>
          <cell r="C5486" t="str">
            <v>Sep</v>
          </cell>
          <cell r="D5486">
            <v>27</v>
          </cell>
          <cell r="F5486">
            <v>385</v>
          </cell>
          <cell r="G5486">
            <v>0.76400000000000001</v>
          </cell>
          <cell r="H5486">
            <v>291</v>
          </cell>
          <cell r="I5486">
            <v>0.57699999999999996</v>
          </cell>
          <cell r="J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4</v>
          </cell>
          <cell r="P5486">
            <v>8.0000000000000002E-3</v>
          </cell>
        </row>
        <row r="5487">
          <cell r="A5487">
            <v>32779</v>
          </cell>
          <cell r="B5487">
            <v>1989</v>
          </cell>
          <cell r="C5487" t="str">
            <v>Sep</v>
          </cell>
          <cell r="D5487">
            <v>28</v>
          </cell>
          <cell r="F5487">
            <v>385</v>
          </cell>
          <cell r="G5487">
            <v>0.76400000000000001</v>
          </cell>
          <cell r="H5487">
            <v>265</v>
          </cell>
          <cell r="I5487">
            <v>0.52600000000000002</v>
          </cell>
          <cell r="J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</row>
        <row r="5488">
          <cell r="A5488">
            <v>32780</v>
          </cell>
          <cell r="B5488">
            <v>1989</v>
          </cell>
          <cell r="C5488" t="str">
            <v>Sep</v>
          </cell>
          <cell r="D5488">
            <v>29</v>
          </cell>
          <cell r="F5488">
            <v>365</v>
          </cell>
          <cell r="G5488">
            <v>0.72399999999999998</v>
          </cell>
          <cell r="H5488">
            <v>200</v>
          </cell>
          <cell r="I5488">
            <v>0.39700000000000002</v>
          </cell>
          <cell r="J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</row>
        <row r="5489">
          <cell r="A5489">
            <v>32781</v>
          </cell>
          <cell r="B5489">
            <v>1989</v>
          </cell>
          <cell r="C5489" t="str">
            <v>Sep</v>
          </cell>
          <cell r="D5489">
            <v>30</v>
          </cell>
          <cell r="F5489">
            <v>365</v>
          </cell>
          <cell r="G5489">
            <v>0.72399999999999998</v>
          </cell>
          <cell r="H5489">
            <v>198</v>
          </cell>
          <cell r="I5489">
            <v>0.39300000000000002</v>
          </cell>
          <cell r="J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5</v>
          </cell>
          <cell r="P5489">
            <v>0.01</v>
          </cell>
        </row>
        <row r="5490">
          <cell r="A5490">
            <v>32782</v>
          </cell>
          <cell r="B5490">
            <v>1989</v>
          </cell>
          <cell r="C5490" t="str">
            <v>Oct</v>
          </cell>
          <cell r="D5490">
            <v>1</v>
          </cell>
          <cell r="F5490">
            <v>335</v>
          </cell>
          <cell r="G5490">
            <v>0.66400000000000003</v>
          </cell>
          <cell r="H5490">
            <v>237</v>
          </cell>
          <cell r="I5490">
            <v>0.47</v>
          </cell>
          <cell r="J5490">
            <v>0</v>
          </cell>
          <cell r="L5490">
            <v>0</v>
          </cell>
          <cell r="M5490">
            <v>0</v>
          </cell>
          <cell r="N5490">
            <v>0</v>
          </cell>
          <cell r="O5490">
            <v>0</v>
          </cell>
          <cell r="P5490">
            <v>0</v>
          </cell>
        </row>
        <row r="5491">
          <cell r="A5491">
            <v>32783</v>
          </cell>
          <cell r="B5491">
            <v>1989</v>
          </cell>
          <cell r="C5491" t="str">
            <v>Oct</v>
          </cell>
          <cell r="D5491">
            <v>2</v>
          </cell>
          <cell r="F5491">
            <v>335</v>
          </cell>
          <cell r="G5491">
            <v>0.66400000000000003</v>
          </cell>
          <cell r="H5491">
            <v>248</v>
          </cell>
          <cell r="I5491">
            <v>0.49199999999999999</v>
          </cell>
          <cell r="J5491">
            <v>0</v>
          </cell>
          <cell r="L5491">
            <v>0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</row>
        <row r="5492">
          <cell r="A5492">
            <v>32784</v>
          </cell>
          <cell r="B5492">
            <v>1989</v>
          </cell>
          <cell r="C5492" t="str">
            <v>Oct</v>
          </cell>
          <cell r="D5492">
            <v>3</v>
          </cell>
          <cell r="F5492">
            <v>330</v>
          </cell>
          <cell r="G5492">
            <v>0.65500000000000003</v>
          </cell>
          <cell r="H5492">
            <v>196</v>
          </cell>
          <cell r="I5492">
            <v>0.38900000000000001</v>
          </cell>
          <cell r="J5492">
            <v>0</v>
          </cell>
          <cell r="L5492">
            <v>0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</row>
        <row r="5493">
          <cell r="A5493">
            <v>32785</v>
          </cell>
          <cell r="B5493">
            <v>1989</v>
          </cell>
          <cell r="C5493" t="str">
            <v>Oct</v>
          </cell>
          <cell r="D5493">
            <v>4</v>
          </cell>
          <cell r="F5493">
            <v>335</v>
          </cell>
          <cell r="G5493">
            <v>0.66400000000000003</v>
          </cell>
          <cell r="H5493">
            <v>176</v>
          </cell>
          <cell r="I5493">
            <v>0.34899999999999998</v>
          </cell>
          <cell r="J5493">
            <v>0</v>
          </cell>
          <cell r="L5493">
            <v>0</v>
          </cell>
          <cell r="M5493">
            <v>0</v>
          </cell>
          <cell r="N5493">
            <v>0</v>
          </cell>
          <cell r="O5493">
            <v>0</v>
          </cell>
          <cell r="P5493">
            <v>0</v>
          </cell>
        </row>
        <row r="5494">
          <cell r="A5494">
            <v>32786</v>
          </cell>
          <cell r="B5494">
            <v>1989</v>
          </cell>
          <cell r="C5494" t="str">
            <v>Oct</v>
          </cell>
          <cell r="D5494">
            <v>5</v>
          </cell>
          <cell r="F5494">
            <v>330</v>
          </cell>
          <cell r="G5494">
            <v>0.65500000000000003</v>
          </cell>
          <cell r="H5494">
            <v>176</v>
          </cell>
          <cell r="I5494">
            <v>0.34899999999999998</v>
          </cell>
          <cell r="J5494">
            <v>0</v>
          </cell>
          <cell r="L5494">
            <v>0</v>
          </cell>
          <cell r="M5494">
            <v>0</v>
          </cell>
          <cell r="N5494">
            <v>0</v>
          </cell>
          <cell r="O5494">
            <v>0</v>
          </cell>
          <cell r="P5494">
            <v>0</v>
          </cell>
        </row>
        <row r="5495">
          <cell r="A5495">
            <v>32787</v>
          </cell>
          <cell r="B5495">
            <v>1989</v>
          </cell>
          <cell r="C5495" t="str">
            <v>Oct</v>
          </cell>
          <cell r="D5495">
            <v>6</v>
          </cell>
          <cell r="F5495">
            <v>335</v>
          </cell>
          <cell r="G5495">
            <v>0.66400000000000003</v>
          </cell>
          <cell r="H5495">
            <v>204</v>
          </cell>
          <cell r="I5495">
            <v>0.40500000000000003</v>
          </cell>
          <cell r="J5495">
            <v>0</v>
          </cell>
          <cell r="L5495">
            <v>0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</row>
        <row r="5496">
          <cell r="A5496">
            <v>32788</v>
          </cell>
          <cell r="B5496">
            <v>1989</v>
          </cell>
          <cell r="C5496" t="str">
            <v>Oct</v>
          </cell>
          <cell r="D5496">
            <v>7</v>
          </cell>
          <cell r="F5496">
            <v>345</v>
          </cell>
          <cell r="G5496">
            <v>0.68400000000000005</v>
          </cell>
          <cell r="H5496">
            <v>215</v>
          </cell>
          <cell r="I5496">
            <v>0.42599999999999999</v>
          </cell>
          <cell r="J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</row>
        <row r="5497">
          <cell r="A5497">
            <v>32789</v>
          </cell>
          <cell r="B5497">
            <v>1989</v>
          </cell>
          <cell r="C5497" t="str">
            <v>Oct</v>
          </cell>
          <cell r="D5497">
            <v>8</v>
          </cell>
          <cell r="F5497">
            <v>350</v>
          </cell>
          <cell r="G5497">
            <v>0.69399999999999995</v>
          </cell>
          <cell r="H5497">
            <v>217</v>
          </cell>
          <cell r="I5497">
            <v>0.43</v>
          </cell>
          <cell r="J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</row>
        <row r="5498">
          <cell r="A5498">
            <v>32790</v>
          </cell>
          <cell r="B5498">
            <v>1989</v>
          </cell>
          <cell r="C5498" t="str">
            <v>Oct</v>
          </cell>
          <cell r="D5498">
            <v>9</v>
          </cell>
          <cell r="F5498">
            <v>375</v>
          </cell>
          <cell r="G5498">
            <v>0.74399999999999999</v>
          </cell>
          <cell r="H5498">
            <v>188</v>
          </cell>
          <cell r="I5498">
            <v>0.373</v>
          </cell>
          <cell r="J5498">
            <v>0</v>
          </cell>
          <cell r="L5498">
            <v>0</v>
          </cell>
          <cell r="M5498">
            <v>0</v>
          </cell>
          <cell r="N5498">
            <v>0</v>
          </cell>
          <cell r="O5498">
            <v>0</v>
          </cell>
          <cell r="P5498">
            <v>0</v>
          </cell>
        </row>
        <row r="5499">
          <cell r="A5499">
            <v>32791</v>
          </cell>
          <cell r="B5499">
            <v>1989</v>
          </cell>
          <cell r="C5499" t="str">
            <v>Oct</v>
          </cell>
          <cell r="D5499">
            <v>10</v>
          </cell>
          <cell r="F5499">
            <v>395</v>
          </cell>
          <cell r="G5499">
            <v>0.78300000000000003</v>
          </cell>
          <cell r="H5499">
            <v>173</v>
          </cell>
          <cell r="I5499">
            <v>0.34300000000000003</v>
          </cell>
          <cell r="J5499">
            <v>0</v>
          </cell>
          <cell r="L5499">
            <v>0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</row>
        <row r="5500">
          <cell r="A5500">
            <v>32792</v>
          </cell>
          <cell r="B5500">
            <v>1989</v>
          </cell>
          <cell r="C5500" t="str">
            <v>Oct</v>
          </cell>
          <cell r="D5500">
            <v>11</v>
          </cell>
          <cell r="F5500">
            <v>395</v>
          </cell>
          <cell r="G5500">
            <v>0.78300000000000003</v>
          </cell>
          <cell r="H5500">
            <v>169</v>
          </cell>
          <cell r="I5500">
            <v>0.33500000000000002</v>
          </cell>
          <cell r="J5500">
            <v>0</v>
          </cell>
          <cell r="L5500">
            <v>0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</row>
        <row r="5501">
          <cell r="A5501">
            <v>32793</v>
          </cell>
          <cell r="B5501">
            <v>1989</v>
          </cell>
          <cell r="C5501" t="str">
            <v>Oct</v>
          </cell>
          <cell r="D5501">
            <v>12</v>
          </cell>
          <cell r="F5501">
            <v>400</v>
          </cell>
          <cell r="G5501">
            <v>0.79300000000000004</v>
          </cell>
          <cell r="H5501">
            <v>164</v>
          </cell>
          <cell r="I5501">
            <v>0.32500000000000001</v>
          </cell>
          <cell r="J5501">
            <v>0</v>
          </cell>
          <cell r="L5501">
            <v>0</v>
          </cell>
          <cell r="M5501">
            <v>0</v>
          </cell>
          <cell r="N5501">
            <v>0</v>
          </cell>
          <cell r="O5501">
            <v>0</v>
          </cell>
          <cell r="P5501">
            <v>0</v>
          </cell>
        </row>
        <row r="5502">
          <cell r="A5502">
            <v>32794</v>
          </cell>
          <cell r="B5502">
            <v>1989</v>
          </cell>
          <cell r="C5502" t="str">
            <v>Oct</v>
          </cell>
          <cell r="D5502">
            <v>13</v>
          </cell>
          <cell r="F5502">
            <v>0</v>
          </cell>
          <cell r="G5502">
            <v>0</v>
          </cell>
          <cell r="H5502">
            <v>156</v>
          </cell>
          <cell r="I5502">
            <v>0.309</v>
          </cell>
          <cell r="J5502">
            <v>0</v>
          </cell>
          <cell r="L5502">
            <v>0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</row>
        <row r="5503">
          <cell r="A5503">
            <v>32795</v>
          </cell>
          <cell r="B5503">
            <v>1989</v>
          </cell>
          <cell r="C5503" t="str">
            <v>Oct</v>
          </cell>
          <cell r="D5503">
            <v>14</v>
          </cell>
          <cell r="F5503">
            <v>0</v>
          </cell>
          <cell r="G5503">
            <v>0</v>
          </cell>
          <cell r="H5503">
            <v>151</v>
          </cell>
          <cell r="I5503">
            <v>0.3</v>
          </cell>
          <cell r="J5503">
            <v>0</v>
          </cell>
          <cell r="L5503">
            <v>0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</row>
        <row r="5504">
          <cell r="A5504">
            <v>32796</v>
          </cell>
          <cell r="B5504">
            <v>1989</v>
          </cell>
          <cell r="C5504" t="str">
            <v>Oct</v>
          </cell>
          <cell r="D5504">
            <v>15</v>
          </cell>
          <cell r="F5504">
            <v>0</v>
          </cell>
          <cell r="G5504">
            <v>0</v>
          </cell>
          <cell r="H5504">
            <v>141</v>
          </cell>
          <cell r="I5504">
            <v>0.28000000000000003</v>
          </cell>
          <cell r="J5504">
            <v>0</v>
          </cell>
          <cell r="L5504">
            <v>0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</row>
        <row r="5505">
          <cell r="A5505">
            <v>32797</v>
          </cell>
          <cell r="B5505">
            <v>1989</v>
          </cell>
          <cell r="C5505" t="str">
            <v>Oct</v>
          </cell>
          <cell r="D5505">
            <v>16</v>
          </cell>
          <cell r="F5505">
            <v>0</v>
          </cell>
          <cell r="G5505">
            <v>0</v>
          </cell>
          <cell r="H5505">
            <v>132</v>
          </cell>
          <cell r="I5505">
            <v>0.26200000000000001</v>
          </cell>
          <cell r="J5505">
            <v>0</v>
          </cell>
          <cell r="L5505">
            <v>0</v>
          </cell>
          <cell r="M5505">
            <v>27</v>
          </cell>
          <cell r="N5505">
            <v>5.3999999999999999E-2</v>
          </cell>
          <cell r="O5505">
            <v>0</v>
          </cell>
          <cell r="P5505">
            <v>0</v>
          </cell>
        </row>
        <row r="5506">
          <cell r="A5506">
            <v>32798</v>
          </cell>
          <cell r="B5506">
            <v>1989</v>
          </cell>
          <cell r="C5506" t="str">
            <v>Oct</v>
          </cell>
          <cell r="D5506">
            <v>17</v>
          </cell>
          <cell r="F5506">
            <v>0</v>
          </cell>
          <cell r="G5506">
            <v>0</v>
          </cell>
          <cell r="H5506">
            <v>119</v>
          </cell>
          <cell r="I5506">
            <v>0.23599999999999999</v>
          </cell>
          <cell r="J5506">
            <v>0</v>
          </cell>
          <cell r="L5506">
            <v>0</v>
          </cell>
          <cell r="M5506">
            <v>50</v>
          </cell>
          <cell r="N5506">
            <v>9.9000000000000005E-2</v>
          </cell>
          <cell r="O5506">
            <v>0</v>
          </cell>
          <cell r="P5506">
            <v>0</v>
          </cell>
        </row>
        <row r="5507">
          <cell r="A5507">
            <v>32799</v>
          </cell>
          <cell r="B5507">
            <v>1989</v>
          </cell>
          <cell r="C5507" t="str">
            <v>Oct</v>
          </cell>
          <cell r="D5507">
            <v>18</v>
          </cell>
          <cell r="F5507">
            <v>0</v>
          </cell>
          <cell r="G5507">
            <v>0</v>
          </cell>
          <cell r="H5507">
            <v>100</v>
          </cell>
          <cell r="I5507">
            <v>0.19800000000000001</v>
          </cell>
          <cell r="J5507">
            <v>0</v>
          </cell>
          <cell r="L5507">
            <v>0</v>
          </cell>
          <cell r="M5507">
            <v>50</v>
          </cell>
          <cell r="N5507">
            <v>9.9000000000000005E-2</v>
          </cell>
          <cell r="O5507">
            <v>0</v>
          </cell>
          <cell r="P5507">
            <v>0</v>
          </cell>
        </row>
        <row r="5508">
          <cell r="A5508">
            <v>32800</v>
          </cell>
          <cell r="B5508">
            <v>1989</v>
          </cell>
          <cell r="C5508" t="str">
            <v>Oct</v>
          </cell>
          <cell r="D5508">
            <v>19</v>
          </cell>
          <cell r="F5508">
            <v>0</v>
          </cell>
          <cell r="G5508">
            <v>0</v>
          </cell>
          <cell r="H5508">
            <v>95</v>
          </cell>
          <cell r="I5508">
            <v>0.188</v>
          </cell>
          <cell r="J5508">
            <v>0</v>
          </cell>
          <cell r="L5508">
            <v>0</v>
          </cell>
          <cell r="M5508">
            <v>50</v>
          </cell>
          <cell r="N5508">
            <v>9.9000000000000005E-2</v>
          </cell>
          <cell r="O5508">
            <v>0</v>
          </cell>
          <cell r="P5508">
            <v>0</v>
          </cell>
        </row>
        <row r="5509">
          <cell r="A5509">
            <v>32801</v>
          </cell>
          <cell r="B5509">
            <v>1989</v>
          </cell>
          <cell r="C5509" t="str">
            <v>Oct</v>
          </cell>
          <cell r="D5509">
            <v>20</v>
          </cell>
          <cell r="F5509">
            <v>0</v>
          </cell>
          <cell r="G5509">
            <v>0</v>
          </cell>
          <cell r="H5509">
            <v>93</v>
          </cell>
          <cell r="I5509">
            <v>0.184</v>
          </cell>
          <cell r="J5509">
            <v>0</v>
          </cell>
          <cell r="L5509">
            <v>0</v>
          </cell>
          <cell r="M5509">
            <v>50</v>
          </cell>
          <cell r="N5509">
            <v>9.9000000000000005E-2</v>
          </cell>
          <cell r="O5509">
            <v>0</v>
          </cell>
          <cell r="P5509">
            <v>0</v>
          </cell>
        </row>
        <row r="5510">
          <cell r="A5510">
            <v>32802</v>
          </cell>
          <cell r="B5510">
            <v>1989</v>
          </cell>
          <cell r="C5510" t="str">
            <v>Oct</v>
          </cell>
          <cell r="D5510">
            <v>21</v>
          </cell>
          <cell r="F5510">
            <v>0</v>
          </cell>
          <cell r="G5510">
            <v>0</v>
          </cell>
          <cell r="H5510">
            <v>93</v>
          </cell>
          <cell r="I5510">
            <v>0.184</v>
          </cell>
          <cell r="J5510">
            <v>0</v>
          </cell>
          <cell r="L5510">
            <v>0</v>
          </cell>
          <cell r="M5510">
            <v>63</v>
          </cell>
          <cell r="N5510">
            <v>0.125</v>
          </cell>
          <cell r="O5510">
            <v>0</v>
          </cell>
          <cell r="P5510">
            <v>0</v>
          </cell>
        </row>
        <row r="5511">
          <cell r="A5511">
            <v>32803</v>
          </cell>
          <cell r="B5511">
            <v>1989</v>
          </cell>
          <cell r="C5511" t="str">
            <v>Oct</v>
          </cell>
          <cell r="D5511">
            <v>22</v>
          </cell>
          <cell r="F5511">
            <v>0</v>
          </cell>
          <cell r="G5511">
            <v>0</v>
          </cell>
          <cell r="H5511">
            <v>93</v>
          </cell>
          <cell r="I5511">
            <v>0.184</v>
          </cell>
          <cell r="J5511">
            <v>0</v>
          </cell>
          <cell r="L5511">
            <v>0</v>
          </cell>
          <cell r="M5511">
            <v>75</v>
          </cell>
          <cell r="N5511">
            <v>0.14899999999999999</v>
          </cell>
          <cell r="O5511">
            <v>0</v>
          </cell>
          <cell r="P5511">
            <v>0</v>
          </cell>
        </row>
        <row r="5512">
          <cell r="A5512">
            <v>32804</v>
          </cell>
          <cell r="B5512">
            <v>1989</v>
          </cell>
          <cell r="C5512" t="str">
            <v>Oct</v>
          </cell>
          <cell r="D5512">
            <v>23</v>
          </cell>
          <cell r="F5512">
            <v>0</v>
          </cell>
          <cell r="G5512">
            <v>0</v>
          </cell>
          <cell r="H5512">
            <v>92</v>
          </cell>
          <cell r="I5512">
            <v>0.182</v>
          </cell>
          <cell r="J5512">
            <v>0</v>
          </cell>
          <cell r="L5512">
            <v>0</v>
          </cell>
          <cell r="M5512">
            <v>31</v>
          </cell>
          <cell r="N5512">
            <v>6.0999999999999999E-2</v>
          </cell>
          <cell r="O5512">
            <v>0</v>
          </cell>
          <cell r="P5512">
            <v>0</v>
          </cell>
        </row>
        <row r="5513">
          <cell r="A5513">
            <v>32805</v>
          </cell>
          <cell r="B5513">
            <v>1989</v>
          </cell>
          <cell r="C5513" t="str">
            <v>Oct</v>
          </cell>
          <cell r="D5513">
            <v>24</v>
          </cell>
          <cell r="F5513">
            <v>0</v>
          </cell>
          <cell r="G5513">
            <v>0</v>
          </cell>
          <cell r="H5513">
            <v>117</v>
          </cell>
          <cell r="I5513">
            <v>0.23200000000000001</v>
          </cell>
          <cell r="J5513">
            <v>0</v>
          </cell>
          <cell r="L5513">
            <v>0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</row>
        <row r="5514">
          <cell r="A5514">
            <v>32806</v>
          </cell>
          <cell r="B5514">
            <v>1989</v>
          </cell>
          <cell r="C5514" t="str">
            <v>Oct</v>
          </cell>
          <cell r="D5514">
            <v>25</v>
          </cell>
          <cell r="F5514">
            <v>0</v>
          </cell>
          <cell r="G5514">
            <v>0</v>
          </cell>
          <cell r="H5514">
            <v>154</v>
          </cell>
          <cell r="I5514">
            <v>0.30499999999999999</v>
          </cell>
          <cell r="J5514">
            <v>0</v>
          </cell>
          <cell r="L5514">
            <v>0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</row>
        <row r="5515">
          <cell r="A5515">
            <v>32807</v>
          </cell>
          <cell r="B5515">
            <v>1989</v>
          </cell>
          <cell r="C5515" t="str">
            <v>Oct</v>
          </cell>
          <cell r="D5515">
            <v>26</v>
          </cell>
          <cell r="F5515">
            <v>0</v>
          </cell>
          <cell r="G5515">
            <v>0</v>
          </cell>
          <cell r="H5515">
            <v>160</v>
          </cell>
          <cell r="I5515">
            <v>0.317</v>
          </cell>
          <cell r="J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</row>
        <row r="5516">
          <cell r="A5516">
            <v>32808</v>
          </cell>
          <cell r="B5516">
            <v>1989</v>
          </cell>
          <cell r="C5516" t="str">
            <v>Oct</v>
          </cell>
          <cell r="D5516">
            <v>27</v>
          </cell>
          <cell r="F5516">
            <v>0</v>
          </cell>
          <cell r="G5516">
            <v>0</v>
          </cell>
          <cell r="H5516">
            <v>165</v>
          </cell>
          <cell r="I5516">
            <v>0.32700000000000001</v>
          </cell>
          <cell r="J5516">
            <v>0</v>
          </cell>
          <cell r="L5516">
            <v>0</v>
          </cell>
          <cell r="M5516">
            <v>0</v>
          </cell>
          <cell r="N5516">
            <v>0</v>
          </cell>
          <cell r="O5516">
            <v>0</v>
          </cell>
          <cell r="P5516">
            <v>0</v>
          </cell>
        </row>
        <row r="5517">
          <cell r="A5517">
            <v>32809</v>
          </cell>
          <cell r="B5517">
            <v>1989</v>
          </cell>
          <cell r="C5517" t="str">
            <v>Oct</v>
          </cell>
          <cell r="D5517">
            <v>28</v>
          </cell>
          <cell r="F5517">
            <v>0</v>
          </cell>
          <cell r="G5517">
            <v>0</v>
          </cell>
          <cell r="H5517">
            <v>151</v>
          </cell>
          <cell r="I5517">
            <v>0.3</v>
          </cell>
          <cell r="J5517">
            <v>0</v>
          </cell>
          <cell r="L5517">
            <v>0</v>
          </cell>
          <cell r="M5517">
            <v>0</v>
          </cell>
          <cell r="N5517">
            <v>0</v>
          </cell>
          <cell r="O5517">
            <v>0</v>
          </cell>
          <cell r="P5517">
            <v>0</v>
          </cell>
        </row>
        <row r="5518">
          <cell r="A5518">
            <v>32810</v>
          </cell>
          <cell r="B5518">
            <v>1989</v>
          </cell>
          <cell r="C5518" t="str">
            <v>Oct</v>
          </cell>
          <cell r="D5518">
            <v>29</v>
          </cell>
          <cell r="F5518">
            <v>0</v>
          </cell>
          <cell r="G5518">
            <v>0</v>
          </cell>
          <cell r="H5518">
            <v>139</v>
          </cell>
          <cell r="I5518">
            <v>0.27600000000000002</v>
          </cell>
          <cell r="J5518">
            <v>0</v>
          </cell>
          <cell r="L5518">
            <v>0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</row>
        <row r="5519">
          <cell r="A5519">
            <v>32811</v>
          </cell>
          <cell r="B5519">
            <v>1989</v>
          </cell>
          <cell r="C5519" t="str">
            <v>Oct</v>
          </cell>
          <cell r="D5519">
            <v>30</v>
          </cell>
          <cell r="F5519">
            <v>0</v>
          </cell>
          <cell r="G5519">
            <v>0</v>
          </cell>
          <cell r="H5519">
            <v>136</v>
          </cell>
          <cell r="I5519">
            <v>0.27</v>
          </cell>
          <cell r="J5519">
            <v>0</v>
          </cell>
          <cell r="L5519">
            <v>0</v>
          </cell>
          <cell r="M5519">
            <v>0</v>
          </cell>
          <cell r="N5519">
            <v>0</v>
          </cell>
          <cell r="O5519">
            <v>0</v>
          </cell>
          <cell r="P5519">
            <v>0</v>
          </cell>
        </row>
        <row r="5520">
          <cell r="A5520">
            <v>32812</v>
          </cell>
          <cell r="B5520">
            <v>1989</v>
          </cell>
          <cell r="C5520" t="str">
            <v>Oct</v>
          </cell>
          <cell r="D5520">
            <v>31</v>
          </cell>
          <cell r="F5520">
            <v>0</v>
          </cell>
          <cell r="G5520">
            <v>0</v>
          </cell>
          <cell r="H5520">
            <v>121</v>
          </cell>
          <cell r="I5520">
            <v>0.24</v>
          </cell>
          <cell r="J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</row>
        <row r="5521">
          <cell r="A5521">
            <v>32813</v>
          </cell>
          <cell r="B5521">
            <v>1989</v>
          </cell>
          <cell r="C5521" t="str">
            <v>Nov</v>
          </cell>
          <cell r="D5521">
            <v>1</v>
          </cell>
          <cell r="F5521">
            <v>0</v>
          </cell>
          <cell r="G5521">
            <v>0</v>
          </cell>
          <cell r="H5521">
            <v>114</v>
          </cell>
          <cell r="I5521">
            <v>0.22600000000000001</v>
          </cell>
          <cell r="J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</row>
        <row r="5522">
          <cell r="A5522">
            <v>32814</v>
          </cell>
          <cell r="B5522">
            <v>1989</v>
          </cell>
          <cell r="C5522" t="str">
            <v>Nov</v>
          </cell>
          <cell r="D5522">
            <v>2</v>
          </cell>
          <cell r="F5522">
            <v>0</v>
          </cell>
          <cell r="G5522">
            <v>0</v>
          </cell>
          <cell r="H5522">
            <v>114</v>
          </cell>
          <cell r="I5522">
            <v>0.22600000000000001</v>
          </cell>
          <cell r="J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</row>
        <row r="5523">
          <cell r="A5523">
            <v>32815</v>
          </cell>
          <cell r="B5523">
            <v>1989</v>
          </cell>
          <cell r="C5523" t="str">
            <v>Nov</v>
          </cell>
          <cell r="D5523">
            <v>3</v>
          </cell>
          <cell r="F5523">
            <v>0</v>
          </cell>
          <cell r="G5523">
            <v>0</v>
          </cell>
          <cell r="H5523">
            <v>116</v>
          </cell>
          <cell r="I5523">
            <v>0.23</v>
          </cell>
          <cell r="J5523">
            <v>0</v>
          </cell>
          <cell r="L5523">
            <v>0</v>
          </cell>
          <cell r="M5523">
            <v>0</v>
          </cell>
          <cell r="N5523">
            <v>0</v>
          </cell>
          <cell r="O5523">
            <v>0</v>
          </cell>
          <cell r="P5523">
            <v>0</v>
          </cell>
        </row>
        <row r="5524">
          <cell r="A5524">
            <v>32816</v>
          </cell>
          <cell r="B5524">
            <v>1989</v>
          </cell>
          <cell r="C5524" t="str">
            <v>Nov</v>
          </cell>
          <cell r="D5524">
            <v>4</v>
          </cell>
          <cell r="F5524">
            <v>0</v>
          </cell>
          <cell r="G5524">
            <v>0</v>
          </cell>
          <cell r="H5524">
            <v>121</v>
          </cell>
          <cell r="I5524">
            <v>0.24</v>
          </cell>
          <cell r="J5524">
            <v>0</v>
          </cell>
          <cell r="L5524">
            <v>0</v>
          </cell>
          <cell r="M5524">
            <v>0</v>
          </cell>
          <cell r="N5524">
            <v>0</v>
          </cell>
          <cell r="O5524">
            <v>0</v>
          </cell>
          <cell r="P5524">
            <v>0</v>
          </cell>
        </row>
        <row r="5525">
          <cell r="A5525">
            <v>32817</v>
          </cell>
          <cell r="B5525">
            <v>1989</v>
          </cell>
          <cell r="C5525" t="str">
            <v>Nov</v>
          </cell>
          <cell r="D5525">
            <v>5</v>
          </cell>
          <cell r="F5525">
            <v>0</v>
          </cell>
          <cell r="G5525">
            <v>0</v>
          </cell>
          <cell r="H5525">
            <v>114</v>
          </cell>
          <cell r="I5525">
            <v>0.22600000000000001</v>
          </cell>
          <cell r="J5525">
            <v>0</v>
          </cell>
          <cell r="L5525">
            <v>0</v>
          </cell>
          <cell r="M5525">
            <v>0</v>
          </cell>
          <cell r="N5525">
            <v>0</v>
          </cell>
          <cell r="O5525">
            <v>0</v>
          </cell>
          <cell r="P5525">
            <v>0</v>
          </cell>
        </row>
        <row r="5526">
          <cell r="A5526">
            <v>32818</v>
          </cell>
          <cell r="B5526">
            <v>1989</v>
          </cell>
          <cell r="C5526" t="str">
            <v>Nov</v>
          </cell>
          <cell r="D5526">
            <v>6</v>
          </cell>
          <cell r="F5526">
            <v>0</v>
          </cell>
          <cell r="G5526">
            <v>0</v>
          </cell>
          <cell r="H5526">
            <v>95</v>
          </cell>
          <cell r="I5526">
            <v>0.188</v>
          </cell>
          <cell r="J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</row>
        <row r="5527">
          <cell r="A5527">
            <v>32819</v>
          </cell>
          <cell r="B5527">
            <v>1989</v>
          </cell>
          <cell r="C5527" t="str">
            <v>Nov</v>
          </cell>
          <cell r="D5527">
            <v>7</v>
          </cell>
          <cell r="F5527">
            <v>0</v>
          </cell>
          <cell r="G5527">
            <v>0</v>
          </cell>
          <cell r="H5527">
            <v>103</v>
          </cell>
          <cell r="I5527">
            <v>0.20399999999999999</v>
          </cell>
          <cell r="J5527">
            <v>0</v>
          </cell>
          <cell r="L5527">
            <v>0</v>
          </cell>
          <cell r="M5527">
            <v>0</v>
          </cell>
          <cell r="N5527">
            <v>0</v>
          </cell>
          <cell r="O5527">
            <v>0</v>
          </cell>
          <cell r="P5527">
            <v>0</v>
          </cell>
        </row>
        <row r="5528">
          <cell r="A5528">
            <v>32820</v>
          </cell>
          <cell r="B5528">
            <v>1989</v>
          </cell>
          <cell r="C5528" t="str">
            <v>Nov</v>
          </cell>
          <cell r="D5528">
            <v>8</v>
          </cell>
          <cell r="F5528">
            <v>0</v>
          </cell>
          <cell r="G5528">
            <v>0</v>
          </cell>
          <cell r="H5528">
            <v>85</v>
          </cell>
          <cell r="I5528">
            <v>0.16900000000000001</v>
          </cell>
          <cell r="J5528">
            <v>0</v>
          </cell>
          <cell r="L5528">
            <v>0</v>
          </cell>
          <cell r="M5528">
            <v>0</v>
          </cell>
          <cell r="N5528">
            <v>0</v>
          </cell>
          <cell r="O5528">
            <v>0</v>
          </cell>
          <cell r="P5528">
            <v>0</v>
          </cell>
        </row>
        <row r="5529">
          <cell r="A5529">
            <v>32821</v>
          </cell>
          <cell r="B5529">
            <v>1989</v>
          </cell>
          <cell r="C5529" t="str">
            <v>Nov</v>
          </cell>
          <cell r="D5529">
            <v>9</v>
          </cell>
          <cell r="F5529">
            <v>0</v>
          </cell>
          <cell r="G5529">
            <v>0</v>
          </cell>
          <cell r="H5529">
            <v>79</v>
          </cell>
          <cell r="I5529">
            <v>0.157</v>
          </cell>
          <cell r="J5529">
            <v>0</v>
          </cell>
          <cell r="L5529">
            <v>0</v>
          </cell>
          <cell r="M5529">
            <v>0</v>
          </cell>
          <cell r="N5529">
            <v>0</v>
          </cell>
          <cell r="O5529">
            <v>0</v>
          </cell>
          <cell r="P5529">
            <v>0</v>
          </cell>
        </row>
        <row r="5530">
          <cell r="A5530">
            <v>32822</v>
          </cell>
          <cell r="B5530">
            <v>1989</v>
          </cell>
          <cell r="C5530" t="str">
            <v>Nov</v>
          </cell>
          <cell r="D5530">
            <v>10</v>
          </cell>
          <cell r="F5530">
            <v>0</v>
          </cell>
          <cell r="G5530">
            <v>0</v>
          </cell>
          <cell r="H5530">
            <v>74</v>
          </cell>
          <cell r="I5530">
            <v>0.14699999999999999</v>
          </cell>
          <cell r="J5530">
            <v>0</v>
          </cell>
          <cell r="L5530">
            <v>0</v>
          </cell>
          <cell r="M5530">
            <v>0</v>
          </cell>
          <cell r="N5530">
            <v>0</v>
          </cell>
          <cell r="O5530">
            <v>0</v>
          </cell>
          <cell r="P5530">
            <v>0</v>
          </cell>
        </row>
        <row r="5531">
          <cell r="A5531">
            <v>32823</v>
          </cell>
          <cell r="B5531">
            <v>1989</v>
          </cell>
          <cell r="C5531" t="str">
            <v>Nov</v>
          </cell>
          <cell r="D5531">
            <v>11</v>
          </cell>
          <cell r="F5531">
            <v>0</v>
          </cell>
          <cell r="G5531">
            <v>0</v>
          </cell>
          <cell r="H5531">
            <v>76</v>
          </cell>
          <cell r="I5531">
            <v>0.151</v>
          </cell>
          <cell r="J5531">
            <v>0</v>
          </cell>
          <cell r="L5531">
            <v>0</v>
          </cell>
          <cell r="M5531">
            <v>0</v>
          </cell>
          <cell r="N5531">
            <v>0</v>
          </cell>
          <cell r="O5531">
            <v>0</v>
          </cell>
          <cell r="P5531">
            <v>0</v>
          </cell>
        </row>
        <row r="5532">
          <cell r="A5532">
            <v>32824</v>
          </cell>
          <cell r="B5532">
            <v>1989</v>
          </cell>
          <cell r="C5532" t="str">
            <v>Nov</v>
          </cell>
          <cell r="D5532">
            <v>12</v>
          </cell>
          <cell r="F5532">
            <v>0</v>
          </cell>
          <cell r="G5532">
            <v>0</v>
          </cell>
          <cell r="H5532">
            <v>79</v>
          </cell>
          <cell r="I5532">
            <v>0.157</v>
          </cell>
          <cell r="J5532">
            <v>0</v>
          </cell>
          <cell r="L5532">
            <v>0</v>
          </cell>
          <cell r="M5532">
            <v>0</v>
          </cell>
          <cell r="N5532">
            <v>0</v>
          </cell>
          <cell r="O5532">
            <v>0</v>
          </cell>
          <cell r="P5532">
            <v>0</v>
          </cell>
        </row>
        <row r="5533">
          <cell r="A5533">
            <v>32825</v>
          </cell>
          <cell r="B5533">
            <v>1989</v>
          </cell>
          <cell r="C5533" t="str">
            <v>Nov</v>
          </cell>
          <cell r="D5533">
            <v>13</v>
          </cell>
          <cell r="F5533">
            <v>0</v>
          </cell>
          <cell r="G5533">
            <v>0</v>
          </cell>
          <cell r="H5533">
            <v>82</v>
          </cell>
          <cell r="I5533">
            <v>0.16300000000000001</v>
          </cell>
          <cell r="J5533">
            <v>0</v>
          </cell>
          <cell r="L5533">
            <v>0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</row>
        <row r="5534">
          <cell r="A5534">
            <v>32826</v>
          </cell>
          <cell r="B5534">
            <v>1989</v>
          </cell>
          <cell r="C5534" t="str">
            <v>Nov</v>
          </cell>
          <cell r="D5534">
            <v>14</v>
          </cell>
          <cell r="F5534">
            <v>0</v>
          </cell>
          <cell r="G5534">
            <v>0</v>
          </cell>
          <cell r="H5534">
            <v>82</v>
          </cell>
          <cell r="I5534">
            <v>0.16300000000000001</v>
          </cell>
          <cell r="J5534">
            <v>0</v>
          </cell>
          <cell r="L5534">
            <v>0</v>
          </cell>
          <cell r="M5534">
            <v>0</v>
          </cell>
          <cell r="N5534">
            <v>0</v>
          </cell>
          <cell r="O5534">
            <v>0</v>
          </cell>
          <cell r="P5534">
            <v>0</v>
          </cell>
        </row>
        <row r="5535">
          <cell r="A5535">
            <v>32827</v>
          </cell>
          <cell r="B5535">
            <v>1989</v>
          </cell>
          <cell r="C5535" t="str">
            <v>Nov</v>
          </cell>
          <cell r="D5535">
            <v>15</v>
          </cell>
          <cell r="F5535">
            <v>0</v>
          </cell>
          <cell r="G5535">
            <v>0</v>
          </cell>
          <cell r="H5535">
            <v>84</v>
          </cell>
          <cell r="I5535">
            <v>0.16700000000000001</v>
          </cell>
          <cell r="J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0</v>
          </cell>
        </row>
        <row r="5536">
          <cell r="A5536">
            <v>32828</v>
          </cell>
          <cell r="B5536">
            <v>1989</v>
          </cell>
          <cell r="C5536" t="str">
            <v>Nov</v>
          </cell>
          <cell r="D5536">
            <v>16</v>
          </cell>
          <cell r="F5536">
            <v>0</v>
          </cell>
          <cell r="G5536">
            <v>0</v>
          </cell>
          <cell r="H5536">
            <v>83</v>
          </cell>
          <cell r="I5536">
            <v>0.16500000000000001</v>
          </cell>
          <cell r="J5536">
            <v>0</v>
          </cell>
          <cell r="L5536">
            <v>0</v>
          </cell>
          <cell r="M5536">
            <v>0</v>
          </cell>
          <cell r="N5536">
            <v>0</v>
          </cell>
          <cell r="O5536">
            <v>0</v>
          </cell>
          <cell r="P5536">
            <v>0</v>
          </cell>
        </row>
        <row r="5537">
          <cell r="A5537">
            <v>32829</v>
          </cell>
          <cell r="B5537">
            <v>1989</v>
          </cell>
          <cell r="C5537" t="str">
            <v>Nov</v>
          </cell>
          <cell r="D5537">
            <v>17</v>
          </cell>
          <cell r="F5537">
            <v>0</v>
          </cell>
          <cell r="G5537">
            <v>0</v>
          </cell>
          <cell r="H5537">
            <v>83</v>
          </cell>
          <cell r="I5537">
            <v>0.16500000000000001</v>
          </cell>
          <cell r="J5537">
            <v>0</v>
          </cell>
          <cell r="L5537">
            <v>0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</row>
        <row r="5538">
          <cell r="A5538">
            <v>32830</v>
          </cell>
          <cell r="B5538">
            <v>1989</v>
          </cell>
          <cell r="C5538" t="str">
            <v>Nov</v>
          </cell>
          <cell r="D5538">
            <v>18</v>
          </cell>
          <cell r="F5538">
            <v>0</v>
          </cell>
          <cell r="G5538">
            <v>0</v>
          </cell>
          <cell r="H5538">
            <v>83</v>
          </cell>
          <cell r="I5538">
            <v>0.16500000000000001</v>
          </cell>
          <cell r="J5538">
            <v>0</v>
          </cell>
          <cell r="L5538">
            <v>0</v>
          </cell>
          <cell r="M5538">
            <v>0</v>
          </cell>
          <cell r="N5538">
            <v>0</v>
          </cell>
          <cell r="O5538">
            <v>0</v>
          </cell>
          <cell r="P5538">
            <v>0</v>
          </cell>
        </row>
        <row r="5539">
          <cell r="A5539">
            <v>32831</v>
          </cell>
          <cell r="B5539">
            <v>1989</v>
          </cell>
          <cell r="C5539" t="str">
            <v>Nov</v>
          </cell>
          <cell r="D5539">
            <v>19</v>
          </cell>
          <cell r="F5539">
            <v>0</v>
          </cell>
          <cell r="G5539">
            <v>0</v>
          </cell>
          <cell r="H5539">
            <v>82</v>
          </cell>
          <cell r="I5539">
            <v>0.16300000000000001</v>
          </cell>
          <cell r="J5539">
            <v>0</v>
          </cell>
          <cell r="L5539">
            <v>0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</row>
        <row r="5540">
          <cell r="A5540">
            <v>32832</v>
          </cell>
          <cell r="B5540">
            <v>1989</v>
          </cell>
          <cell r="C5540" t="str">
            <v>Nov</v>
          </cell>
          <cell r="D5540">
            <v>20</v>
          </cell>
          <cell r="F5540">
            <v>0</v>
          </cell>
          <cell r="G5540">
            <v>0</v>
          </cell>
          <cell r="H5540">
            <v>82</v>
          </cell>
          <cell r="I5540">
            <v>0.16300000000000001</v>
          </cell>
          <cell r="J5540">
            <v>0</v>
          </cell>
          <cell r="L5540">
            <v>0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</row>
        <row r="5541">
          <cell r="A5541">
            <v>32833</v>
          </cell>
          <cell r="B5541">
            <v>1989</v>
          </cell>
          <cell r="C5541" t="str">
            <v>Nov</v>
          </cell>
          <cell r="D5541">
            <v>21</v>
          </cell>
          <cell r="F5541">
            <v>0</v>
          </cell>
          <cell r="G5541">
            <v>0</v>
          </cell>
          <cell r="H5541">
            <v>77</v>
          </cell>
          <cell r="I5541">
            <v>0.153</v>
          </cell>
          <cell r="J5541">
            <v>0</v>
          </cell>
          <cell r="L5541">
            <v>0</v>
          </cell>
          <cell r="M5541">
            <v>0</v>
          </cell>
          <cell r="N5541">
            <v>0</v>
          </cell>
          <cell r="O5541">
            <v>0</v>
          </cell>
          <cell r="P5541">
            <v>0</v>
          </cell>
        </row>
        <row r="5542">
          <cell r="A5542">
            <v>32834</v>
          </cell>
          <cell r="B5542">
            <v>1989</v>
          </cell>
          <cell r="C5542" t="str">
            <v>Nov</v>
          </cell>
          <cell r="D5542">
            <v>22</v>
          </cell>
          <cell r="F5542">
            <v>0</v>
          </cell>
          <cell r="G5542">
            <v>0</v>
          </cell>
          <cell r="H5542">
            <v>75</v>
          </cell>
          <cell r="I5542">
            <v>0.14899999999999999</v>
          </cell>
          <cell r="J5542">
            <v>0</v>
          </cell>
          <cell r="L5542">
            <v>0</v>
          </cell>
          <cell r="M5542">
            <v>0</v>
          </cell>
          <cell r="N5542">
            <v>0</v>
          </cell>
          <cell r="O5542">
            <v>0</v>
          </cell>
          <cell r="P5542">
            <v>0</v>
          </cell>
        </row>
        <row r="5543">
          <cell r="A5543">
            <v>32835</v>
          </cell>
          <cell r="B5543">
            <v>1989</v>
          </cell>
          <cell r="C5543" t="str">
            <v>Nov</v>
          </cell>
          <cell r="D5543">
            <v>23</v>
          </cell>
          <cell r="F5543">
            <v>0</v>
          </cell>
          <cell r="G5543">
            <v>0</v>
          </cell>
          <cell r="H5543">
            <v>74</v>
          </cell>
          <cell r="I5543">
            <v>0.14699999999999999</v>
          </cell>
          <cell r="J5543">
            <v>0</v>
          </cell>
          <cell r="L5543">
            <v>0</v>
          </cell>
          <cell r="M5543">
            <v>0</v>
          </cell>
          <cell r="N5543">
            <v>0</v>
          </cell>
          <cell r="O5543">
            <v>0</v>
          </cell>
          <cell r="P5543">
            <v>0</v>
          </cell>
        </row>
        <row r="5544">
          <cell r="A5544">
            <v>32836</v>
          </cell>
          <cell r="B5544">
            <v>1989</v>
          </cell>
          <cell r="C5544" t="str">
            <v>Nov</v>
          </cell>
          <cell r="D5544">
            <v>24</v>
          </cell>
          <cell r="F5544">
            <v>0</v>
          </cell>
          <cell r="G5544">
            <v>0</v>
          </cell>
          <cell r="H5544">
            <v>28</v>
          </cell>
          <cell r="I5544">
            <v>5.6000000000000001E-2</v>
          </cell>
          <cell r="J5544">
            <v>0</v>
          </cell>
          <cell r="L5544">
            <v>0</v>
          </cell>
          <cell r="M5544">
            <v>0</v>
          </cell>
          <cell r="N5544">
            <v>0</v>
          </cell>
          <cell r="O5544">
            <v>0</v>
          </cell>
          <cell r="P5544">
            <v>0</v>
          </cell>
        </row>
        <row r="5545">
          <cell r="A5545">
            <v>32837</v>
          </cell>
          <cell r="B5545">
            <v>1989</v>
          </cell>
          <cell r="C5545" t="str">
            <v>Nov</v>
          </cell>
          <cell r="D5545">
            <v>25</v>
          </cell>
          <cell r="F5545">
            <v>0</v>
          </cell>
          <cell r="G5545">
            <v>0</v>
          </cell>
          <cell r="H5545">
            <v>0</v>
          </cell>
          <cell r="I5545">
            <v>0</v>
          </cell>
          <cell r="J5545">
            <v>0</v>
          </cell>
          <cell r="L5545">
            <v>0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</row>
        <row r="5546">
          <cell r="A5546">
            <v>32838</v>
          </cell>
          <cell r="B5546">
            <v>1989</v>
          </cell>
          <cell r="C5546" t="str">
            <v>Nov</v>
          </cell>
          <cell r="D5546">
            <v>26</v>
          </cell>
          <cell r="F5546">
            <v>0</v>
          </cell>
          <cell r="G5546">
            <v>0</v>
          </cell>
          <cell r="H5546">
            <v>0</v>
          </cell>
          <cell r="I5546">
            <v>0</v>
          </cell>
          <cell r="J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</row>
        <row r="5547">
          <cell r="A5547">
            <v>32839</v>
          </cell>
          <cell r="B5547">
            <v>1989</v>
          </cell>
          <cell r="C5547" t="str">
            <v>Nov</v>
          </cell>
          <cell r="D5547">
            <v>27</v>
          </cell>
          <cell r="F5547">
            <v>0</v>
          </cell>
          <cell r="G5547">
            <v>0</v>
          </cell>
          <cell r="H5547">
            <v>0</v>
          </cell>
          <cell r="I5547">
            <v>0</v>
          </cell>
          <cell r="J5547">
            <v>0</v>
          </cell>
          <cell r="L5547">
            <v>0</v>
          </cell>
          <cell r="M5547">
            <v>0</v>
          </cell>
          <cell r="N5547">
            <v>0</v>
          </cell>
          <cell r="O5547">
            <v>0</v>
          </cell>
          <cell r="P5547">
            <v>0</v>
          </cell>
        </row>
        <row r="5548">
          <cell r="A5548">
            <v>32840</v>
          </cell>
          <cell r="B5548">
            <v>1989</v>
          </cell>
          <cell r="C5548" t="str">
            <v>Nov</v>
          </cell>
          <cell r="D5548">
            <v>28</v>
          </cell>
          <cell r="F5548">
            <v>0</v>
          </cell>
          <cell r="G5548">
            <v>0</v>
          </cell>
          <cell r="H5548">
            <v>0</v>
          </cell>
          <cell r="I5548">
            <v>0</v>
          </cell>
          <cell r="J5548">
            <v>0</v>
          </cell>
          <cell r="L5548">
            <v>0</v>
          </cell>
          <cell r="M5548">
            <v>0</v>
          </cell>
          <cell r="N5548">
            <v>0</v>
          </cell>
          <cell r="O5548">
            <v>0</v>
          </cell>
          <cell r="P5548">
            <v>0</v>
          </cell>
        </row>
        <row r="5549">
          <cell r="A5549">
            <v>32841</v>
          </cell>
          <cell r="B5549">
            <v>1989</v>
          </cell>
          <cell r="C5549" t="str">
            <v>Nov</v>
          </cell>
          <cell r="D5549">
            <v>29</v>
          </cell>
          <cell r="F5549">
            <v>0</v>
          </cell>
          <cell r="G5549">
            <v>0</v>
          </cell>
          <cell r="H5549">
            <v>384</v>
          </cell>
          <cell r="I5549">
            <v>0.76200000000000001</v>
          </cell>
          <cell r="J5549">
            <v>0</v>
          </cell>
          <cell r="L5549">
            <v>0</v>
          </cell>
          <cell r="M5549">
            <v>0</v>
          </cell>
          <cell r="N5549">
            <v>0</v>
          </cell>
          <cell r="O5549">
            <v>0</v>
          </cell>
          <cell r="P5549">
            <v>0</v>
          </cell>
        </row>
        <row r="5550">
          <cell r="A5550">
            <v>32842</v>
          </cell>
          <cell r="B5550">
            <v>1989</v>
          </cell>
          <cell r="C5550" t="str">
            <v>Nov</v>
          </cell>
          <cell r="D5550">
            <v>30</v>
          </cell>
          <cell r="F5550">
            <v>0</v>
          </cell>
          <cell r="G5550">
            <v>0</v>
          </cell>
          <cell r="H5550">
            <v>170</v>
          </cell>
          <cell r="I5550">
            <v>0.33700000000000002</v>
          </cell>
          <cell r="J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</row>
        <row r="5551">
          <cell r="A5551">
            <v>32843</v>
          </cell>
          <cell r="B5551">
            <v>1989</v>
          </cell>
          <cell r="C5551" t="str">
            <v>Dec</v>
          </cell>
          <cell r="D5551">
            <v>1</v>
          </cell>
          <cell r="F5551">
            <v>0</v>
          </cell>
          <cell r="G5551">
            <v>0</v>
          </cell>
          <cell r="H5551">
            <v>106</v>
          </cell>
          <cell r="I5551">
            <v>0.21</v>
          </cell>
          <cell r="J5551">
            <v>0</v>
          </cell>
          <cell r="L5551">
            <v>0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</row>
        <row r="5552">
          <cell r="A5552">
            <v>32844</v>
          </cell>
          <cell r="B5552">
            <v>1989</v>
          </cell>
          <cell r="C5552" t="str">
            <v>Dec</v>
          </cell>
          <cell r="D5552">
            <v>2</v>
          </cell>
          <cell r="F5552">
            <v>0</v>
          </cell>
          <cell r="G5552">
            <v>0</v>
          </cell>
          <cell r="H5552">
            <v>69</v>
          </cell>
          <cell r="I5552">
            <v>0.13700000000000001</v>
          </cell>
          <cell r="J5552">
            <v>0</v>
          </cell>
          <cell r="L5552">
            <v>0</v>
          </cell>
          <cell r="M5552">
            <v>0</v>
          </cell>
          <cell r="N5552">
            <v>0</v>
          </cell>
          <cell r="O5552">
            <v>0</v>
          </cell>
          <cell r="P5552">
            <v>0</v>
          </cell>
        </row>
        <row r="5553">
          <cell r="A5553">
            <v>32845</v>
          </cell>
          <cell r="B5553">
            <v>1989</v>
          </cell>
          <cell r="C5553" t="str">
            <v>Dec</v>
          </cell>
          <cell r="D5553">
            <v>3</v>
          </cell>
          <cell r="F5553">
            <v>0</v>
          </cell>
          <cell r="G5553">
            <v>0</v>
          </cell>
          <cell r="H5553">
            <v>69</v>
          </cell>
          <cell r="I5553">
            <v>0.13700000000000001</v>
          </cell>
          <cell r="J5553">
            <v>0</v>
          </cell>
          <cell r="L5553">
            <v>0</v>
          </cell>
          <cell r="M5553">
            <v>0</v>
          </cell>
          <cell r="N5553">
            <v>0</v>
          </cell>
          <cell r="O5553">
            <v>0</v>
          </cell>
          <cell r="P5553">
            <v>0</v>
          </cell>
        </row>
        <row r="5554">
          <cell r="A5554">
            <v>32846</v>
          </cell>
          <cell r="B5554">
            <v>1989</v>
          </cell>
          <cell r="C5554" t="str">
            <v>Dec</v>
          </cell>
          <cell r="D5554">
            <v>4</v>
          </cell>
          <cell r="F5554">
            <v>0</v>
          </cell>
          <cell r="G5554">
            <v>0</v>
          </cell>
          <cell r="H5554">
            <v>55</v>
          </cell>
          <cell r="I5554">
            <v>0.109</v>
          </cell>
          <cell r="J5554">
            <v>0</v>
          </cell>
          <cell r="L5554">
            <v>0</v>
          </cell>
          <cell r="M5554">
            <v>0</v>
          </cell>
          <cell r="N5554">
            <v>0</v>
          </cell>
          <cell r="O5554">
            <v>0</v>
          </cell>
          <cell r="P5554">
            <v>0</v>
          </cell>
        </row>
        <row r="5555">
          <cell r="A5555">
            <v>32847</v>
          </cell>
          <cell r="B5555">
            <v>1989</v>
          </cell>
          <cell r="C5555" t="str">
            <v>Dec</v>
          </cell>
          <cell r="D5555">
            <v>5</v>
          </cell>
          <cell r="F5555">
            <v>0</v>
          </cell>
          <cell r="G5555">
            <v>0</v>
          </cell>
          <cell r="H5555">
            <v>81</v>
          </cell>
          <cell r="I5555">
            <v>0.161</v>
          </cell>
          <cell r="J5555">
            <v>0</v>
          </cell>
          <cell r="L5555">
            <v>0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</row>
        <row r="5556">
          <cell r="A5556">
            <v>32848</v>
          </cell>
          <cell r="B5556">
            <v>1989</v>
          </cell>
          <cell r="C5556" t="str">
            <v>Dec</v>
          </cell>
          <cell r="D5556">
            <v>6</v>
          </cell>
          <cell r="F5556">
            <v>0</v>
          </cell>
          <cell r="G5556">
            <v>0</v>
          </cell>
          <cell r="H5556">
            <v>92</v>
          </cell>
          <cell r="I5556">
            <v>0.182</v>
          </cell>
          <cell r="J5556">
            <v>0</v>
          </cell>
          <cell r="L5556">
            <v>0</v>
          </cell>
          <cell r="M5556">
            <v>0</v>
          </cell>
          <cell r="N5556">
            <v>0</v>
          </cell>
          <cell r="O5556">
            <v>0</v>
          </cell>
          <cell r="P5556">
            <v>0</v>
          </cell>
        </row>
        <row r="5557">
          <cell r="A5557">
            <v>32849</v>
          </cell>
          <cell r="B5557">
            <v>1989</v>
          </cell>
          <cell r="C5557" t="str">
            <v>Dec</v>
          </cell>
          <cell r="D5557">
            <v>7</v>
          </cell>
          <cell r="F5557">
            <v>0</v>
          </cell>
          <cell r="G5557">
            <v>0</v>
          </cell>
          <cell r="H5557">
            <v>92</v>
          </cell>
          <cell r="I5557">
            <v>0.182</v>
          </cell>
          <cell r="J5557">
            <v>0</v>
          </cell>
          <cell r="L5557">
            <v>0</v>
          </cell>
          <cell r="M5557">
            <v>0</v>
          </cell>
          <cell r="N5557">
            <v>0</v>
          </cell>
          <cell r="O5557">
            <v>0</v>
          </cell>
          <cell r="P5557">
            <v>0</v>
          </cell>
        </row>
        <row r="5558">
          <cell r="A5558">
            <v>32850</v>
          </cell>
          <cell r="B5558">
            <v>1989</v>
          </cell>
          <cell r="C5558" t="str">
            <v>Dec</v>
          </cell>
          <cell r="D5558">
            <v>8</v>
          </cell>
          <cell r="F5558">
            <v>0</v>
          </cell>
          <cell r="G5558">
            <v>0</v>
          </cell>
          <cell r="H5558">
            <v>96</v>
          </cell>
          <cell r="I5558">
            <v>0.19</v>
          </cell>
          <cell r="J5558">
            <v>0</v>
          </cell>
          <cell r="L5558">
            <v>0</v>
          </cell>
          <cell r="M5558">
            <v>0</v>
          </cell>
          <cell r="N5558">
            <v>0</v>
          </cell>
          <cell r="O5558">
            <v>0</v>
          </cell>
          <cell r="P5558">
            <v>0</v>
          </cell>
        </row>
        <row r="5559">
          <cell r="A5559">
            <v>32851</v>
          </cell>
          <cell r="B5559">
            <v>1989</v>
          </cell>
          <cell r="C5559" t="str">
            <v>Dec</v>
          </cell>
          <cell r="D5559">
            <v>9</v>
          </cell>
          <cell r="F5559">
            <v>0</v>
          </cell>
          <cell r="G5559">
            <v>0</v>
          </cell>
          <cell r="H5559">
            <v>97</v>
          </cell>
          <cell r="I5559">
            <v>0.192</v>
          </cell>
          <cell r="J5559">
            <v>0</v>
          </cell>
          <cell r="L5559">
            <v>0</v>
          </cell>
          <cell r="M5559">
            <v>0</v>
          </cell>
          <cell r="N5559">
            <v>0</v>
          </cell>
          <cell r="O5559">
            <v>0</v>
          </cell>
          <cell r="P5559">
            <v>0</v>
          </cell>
        </row>
        <row r="5560">
          <cell r="A5560">
            <v>32852</v>
          </cell>
          <cell r="B5560">
            <v>1989</v>
          </cell>
          <cell r="C5560" t="str">
            <v>Dec</v>
          </cell>
          <cell r="D5560">
            <v>10</v>
          </cell>
          <cell r="F5560">
            <v>0</v>
          </cell>
          <cell r="G5560">
            <v>0</v>
          </cell>
          <cell r="H5560">
            <v>99</v>
          </cell>
          <cell r="I5560">
            <v>0.19600000000000001</v>
          </cell>
          <cell r="J5560">
            <v>0</v>
          </cell>
          <cell r="L5560">
            <v>0</v>
          </cell>
          <cell r="M5560">
            <v>0</v>
          </cell>
          <cell r="N5560">
            <v>0</v>
          </cell>
          <cell r="O5560">
            <v>0</v>
          </cell>
          <cell r="P5560">
            <v>0</v>
          </cell>
        </row>
        <row r="5561">
          <cell r="A5561">
            <v>32853</v>
          </cell>
          <cell r="B5561">
            <v>1989</v>
          </cell>
          <cell r="C5561" t="str">
            <v>Dec</v>
          </cell>
          <cell r="D5561">
            <v>11</v>
          </cell>
          <cell r="F5561">
            <v>0</v>
          </cell>
          <cell r="G5561">
            <v>0</v>
          </cell>
          <cell r="H5561">
            <v>96</v>
          </cell>
          <cell r="I5561">
            <v>0.19</v>
          </cell>
          <cell r="J5561">
            <v>0</v>
          </cell>
          <cell r="L5561">
            <v>0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</row>
        <row r="5562">
          <cell r="A5562">
            <v>32854</v>
          </cell>
          <cell r="B5562">
            <v>1989</v>
          </cell>
          <cell r="C5562" t="str">
            <v>Dec</v>
          </cell>
          <cell r="D5562">
            <v>12</v>
          </cell>
          <cell r="F5562">
            <v>0</v>
          </cell>
          <cell r="G5562">
            <v>0</v>
          </cell>
          <cell r="H5562">
            <v>96</v>
          </cell>
          <cell r="I5562">
            <v>0.19</v>
          </cell>
          <cell r="J5562">
            <v>0</v>
          </cell>
          <cell r="L5562">
            <v>0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</row>
        <row r="5563">
          <cell r="A5563">
            <v>32855</v>
          </cell>
          <cell r="B5563">
            <v>1989</v>
          </cell>
          <cell r="C5563" t="str">
            <v>Dec</v>
          </cell>
          <cell r="D5563">
            <v>13</v>
          </cell>
          <cell r="F5563">
            <v>0</v>
          </cell>
          <cell r="G5563">
            <v>0</v>
          </cell>
          <cell r="H5563">
            <v>83</v>
          </cell>
          <cell r="I5563">
            <v>0.16500000000000001</v>
          </cell>
          <cell r="J5563">
            <v>0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</row>
        <row r="5564">
          <cell r="A5564">
            <v>32856</v>
          </cell>
          <cell r="B5564">
            <v>1989</v>
          </cell>
          <cell r="C5564" t="str">
            <v>Dec</v>
          </cell>
          <cell r="D5564">
            <v>14</v>
          </cell>
          <cell r="F5564">
            <v>0</v>
          </cell>
          <cell r="G5564">
            <v>0</v>
          </cell>
          <cell r="H5564">
            <v>81</v>
          </cell>
          <cell r="I5564">
            <v>0.161</v>
          </cell>
          <cell r="J5564">
            <v>0</v>
          </cell>
          <cell r="L5564">
            <v>0</v>
          </cell>
          <cell r="M5564">
            <v>0</v>
          </cell>
          <cell r="N5564">
            <v>0</v>
          </cell>
          <cell r="O5564">
            <v>0</v>
          </cell>
          <cell r="P5564">
            <v>0</v>
          </cell>
        </row>
        <row r="5565">
          <cell r="A5565">
            <v>32857</v>
          </cell>
          <cell r="B5565">
            <v>1989</v>
          </cell>
          <cell r="C5565" t="str">
            <v>Dec</v>
          </cell>
          <cell r="D5565">
            <v>15</v>
          </cell>
          <cell r="F5565">
            <v>0</v>
          </cell>
          <cell r="G5565">
            <v>0</v>
          </cell>
          <cell r="H5565">
            <v>81</v>
          </cell>
          <cell r="I5565">
            <v>0.161</v>
          </cell>
          <cell r="J5565">
            <v>0</v>
          </cell>
          <cell r="L5565">
            <v>0</v>
          </cell>
          <cell r="M5565">
            <v>0</v>
          </cell>
          <cell r="N5565">
            <v>0</v>
          </cell>
          <cell r="O5565">
            <v>0</v>
          </cell>
          <cell r="P5565">
            <v>0</v>
          </cell>
        </row>
        <row r="5566">
          <cell r="A5566">
            <v>32858</v>
          </cell>
          <cell r="B5566">
            <v>1989</v>
          </cell>
          <cell r="C5566" t="str">
            <v>Dec</v>
          </cell>
          <cell r="D5566">
            <v>16</v>
          </cell>
          <cell r="F5566">
            <v>0</v>
          </cell>
          <cell r="G5566">
            <v>0</v>
          </cell>
          <cell r="H5566">
            <v>81</v>
          </cell>
          <cell r="I5566">
            <v>0.161</v>
          </cell>
          <cell r="J5566">
            <v>0</v>
          </cell>
          <cell r="L5566">
            <v>0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</row>
        <row r="5567">
          <cell r="A5567">
            <v>32859</v>
          </cell>
          <cell r="B5567">
            <v>1989</v>
          </cell>
          <cell r="C5567" t="str">
            <v>Dec</v>
          </cell>
          <cell r="D5567">
            <v>17</v>
          </cell>
          <cell r="F5567">
            <v>0</v>
          </cell>
          <cell r="G5567">
            <v>0</v>
          </cell>
          <cell r="H5567">
            <v>81</v>
          </cell>
          <cell r="I5567">
            <v>0.161</v>
          </cell>
          <cell r="J5567">
            <v>0</v>
          </cell>
          <cell r="L5567">
            <v>0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</row>
        <row r="5568">
          <cell r="A5568">
            <v>32860</v>
          </cell>
          <cell r="B5568">
            <v>1989</v>
          </cell>
          <cell r="C5568" t="str">
            <v>Dec</v>
          </cell>
          <cell r="D5568">
            <v>18</v>
          </cell>
          <cell r="F5568">
            <v>0</v>
          </cell>
          <cell r="G5568">
            <v>0</v>
          </cell>
          <cell r="H5568">
            <v>81</v>
          </cell>
          <cell r="I5568">
            <v>0.161</v>
          </cell>
          <cell r="J5568">
            <v>0</v>
          </cell>
          <cell r="L5568">
            <v>0</v>
          </cell>
          <cell r="M5568">
            <v>0</v>
          </cell>
          <cell r="N5568">
            <v>0</v>
          </cell>
          <cell r="O5568">
            <v>0</v>
          </cell>
          <cell r="P5568">
            <v>0</v>
          </cell>
        </row>
        <row r="5569">
          <cell r="A5569">
            <v>32861</v>
          </cell>
          <cell r="B5569">
            <v>1989</v>
          </cell>
          <cell r="C5569" t="str">
            <v>Dec</v>
          </cell>
          <cell r="D5569">
            <v>19</v>
          </cell>
          <cell r="F5569">
            <v>0</v>
          </cell>
          <cell r="G5569">
            <v>0</v>
          </cell>
          <cell r="H5569">
            <v>72</v>
          </cell>
          <cell r="I5569">
            <v>0.14299999999999999</v>
          </cell>
          <cell r="J5569">
            <v>0</v>
          </cell>
          <cell r="L5569">
            <v>0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</row>
        <row r="5570">
          <cell r="A5570">
            <v>32862</v>
          </cell>
          <cell r="B5570">
            <v>1989</v>
          </cell>
          <cell r="C5570" t="str">
            <v>Dec</v>
          </cell>
          <cell r="D5570">
            <v>20</v>
          </cell>
          <cell r="F5570">
            <v>0</v>
          </cell>
          <cell r="G5570">
            <v>0</v>
          </cell>
          <cell r="H5570">
            <v>69</v>
          </cell>
          <cell r="I5570">
            <v>0.13700000000000001</v>
          </cell>
          <cell r="J5570">
            <v>0</v>
          </cell>
          <cell r="L5570">
            <v>0</v>
          </cell>
          <cell r="M5570">
            <v>0</v>
          </cell>
          <cell r="N5570">
            <v>0</v>
          </cell>
          <cell r="O5570">
            <v>0</v>
          </cell>
          <cell r="P5570">
            <v>0</v>
          </cell>
        </row>
        <row r="5571">
          <cell r="A5571">
            <v>32863</v>
          </cell>
          <cell r="B5571">
            <v>1989</v>
          </cell>
          <cell r="C5571" t="str">
            <v>Dec</v>
          </cell>
          <cell r="D5571">
            <v>21</v>
          </cell>
          <cell r="F5571">
            <v>0</v>
          </cell>
          <cell r="G5571">
            <v>0</v>
          </cell>
          <cell r="H5571">
            <v>69</v>
          </cell>
          <cell r="I5571">
            <v>0.13700000000000001</v>
          </cell>
          <cell r="J5571">
            <v>0</v>
          </cell>
          <cell r="L5571">
            <v>0</v>
          </cell>
          <cell r="M5571">
            <v>0</v>
          </cell>
          <cell r="N5571">
            <v>0</v>
          </cell>
          <cell r="O5571">
            <v>0</v>
          </cell>
          <cell r="P5571">
            <v>0</v>
          </cell>
        </row>
        <row r="5572">
          <cell r="A5572">
            <v>32864</v>
          </cell>
          <cell r="B5572">
            <v>1989</v>
          </cell>
          <cell r="C5572" t="str">
            <v>Dec</v>
          </cell>
          <cell r="D5572">
            <v>22</v>
          </cell>
          <cell r="F5572">
            <v>0</v>
          </cell>
          <cell r="G5572">
            <v>0</v>
          </cell>
          <cell r="H5572">
            <v>70</v>
          </cell>
          <cell r="I5572">
            <v>0.13900000000000001</v>
          </cell>
          <cell r="J5572">
            <v>0</v>
          </cell>
          <cell r="L5572">
            <v>0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</row>
        <row r="5573">
          <cell r="A5573">
            <v>32865</v>
          </cell>
          <cell r="B5573">
            <v>1989</v>
          </cell>
          <cell r="C5573" t="str">
            <v>Dec</v>
          </cell>
          <cell r="D5573">
            <v>23</v>
          </cell>
          <cell r="F5573">
            <v>0</v>
          </cell>
          <cell r="G5573">
            <v>0</v>
          </cell>
          <cell r="H5573">
            <v>70</v>
          </cell>
          <cell r="I5573">
            <v>0.13900000000000001</v>
          </cell>
          <cell r="J5573">
            <v>0</v>
          </cell>
          <cell r="L5573">
            <v>0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</row>
        <row r="5574">
          <cell r="A5574">
            <v>32866</v>
          </cell>
          <cell r="B5574">
            <v>1989</v>
          </cell>
          <cell r="C5574" t="str">
            <v>Dec</v>
          </cell>
          <cell r="D5574">
            <v>24</v>
          </cell>
          <cell r="F5574">
            <v>0</v>
          </cell>
          <cell r="G5574">
            <v>0</v>
          </cell>
          <cell r="H5574">
            <v>70</v>
          </cell>
          <cell r="I5574">
            <v>0.13900000000000001</v>
          </cell>
          <cell r="J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</row>
        <row r="5575">
          <cell r="A5575">
            <v>32867</v>
          </cell>
          <cell r="B5575">
            <v>1989</v>
          </cell>
          <cell r="C5575" t="str">
            <v>Dec</v>
          </cell>
          <cell r="D5575">
            <v>25</v>
          </cell>
          <cell r="F5575">
            <v>0</v>
          </cell>
          <cell r="G5575">
            <v>0</v>
          </cell>
          <cell r="H5575">
            <v>70</v>
          </cell>
          <cell r="I5575">
            <v>0.13900000000000001</v>
          </cell>
          <cell r="J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</row>
        <row r="5576">
          <cell r="A5576">
            <v>32868</v>
          </cell>
          <cell r="B5576">
            <v>1989</v>
          </cell>
          <cell r="C5576" t="str">
            <v>Dec</v>
          </cell>
          <cell r="D5576">
            <v>26</v>
          </cell>
          <cell r="F5576">
            <v>0</v>
          </cell>
          <cell r="G5576">
            <v>0</v>
          </cell>
          <cell r="H5576">
            <v>69</v>
          </cell>
          <cell r="I5576">
            <v>0.13700000000000001</v>
          </cell>
          <cell r="J5576">
            <v>0</v>
          </cell>
          <cell r="L5576">
            <v>0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</row>
        <row r="5577">
          <cell r="A5577">
            <v>32869</v>
          </cell>
          <cell r="B5577">
            <v>1989</v>
          </cell>
          <cell r="C5577" t="str">
            <v>Dec</v>
          </cell>
          <cell r="D5577">
            <v>27</v>
          </cell>
          <cell r="F5577">
            <v>0</v>
          </cell>
          <cell r="G5577">
            <v>0</v>
          </cell>
          <cell r="H5577">
            <v>80</v>
          </cell>
          <cell r="I5577">
            <v>0.159</v>
          </cell>
          <cell r="J5577">
            <v>0</v>
          </cell>
          <cell r="L5577">
            <v>0</v>
          </cell>
          <cell r="M5577">
            <v>0</v>
          </cell>
          <cell r="N5577">
            <v>0</v>
          </cell>
          <cell r="O5577">
            <v>0</v>
          </cell>
          <cell r="P5577">
            <v>0</v>
          </cell>
        </row>
        <row r="5578">
          <cell r="A5578">
            <v>32870</v>
          </cell>
          <cell r="B5578">
            <v>1989</v>
          </cell>
          <cell r="C5578" t="str">
            <v>Dec</v>
          </cell>
          <cell r="D5578">
            <v>28</v>
          </cell>
          <cell r="F5578">
            <v>0</v>
          </cell>
          <cell r="G5578">
            <v>0</v>
          </cell>
          <cell r="H5578">
            <v>83</v>
          </cell>
          <cell r="I5578">
            <v>0.16500000000000001</v>
          </cell>
          <cell r="J5578">
            <v>0</v>
          </cell>
          <cell r="L5578">
            <v>0</v>
          </cell>
          <cell r="M5578">
            <v>0</v>
          </cell>
          <cell r="N5578">
            <v>0</v>
          </cell>
          <cell r="O5578">
            <v>0</v>
          </cell>
          <cell r="P5578">
            <v>0</v>
          </cell>
        </row>
        <row r="5579">
          <cell r="A5579">
            <v>32871</v>
          </cell>
          <cell r="B5579">
            <v>1989</v>
          </cell>
          <cell r="C5579" t="str">
            <v>Dec</v>
          </cell>
          <cell r="D5579">
            <v>29</v>
          </cell>
          <cell r="F5579">
            <v>0</v>
          </cell>
          <cell r="G5579">
            <v>0</v>
          </cell>
          <cell r="H5579">
            <v>74</v>
          </cell>
          <cell r="I5579">
            <v>0.14699999999999999</v>
          </cell>
          <cell r="J5579">
            <v>0</v>
          </cell>
          <cell r="L5579">
            <v>0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</row>
        <row r="5580">
          <cell r="A5580">
            <v>32872</v>
          </cell>
          <cell r="B5580">
            <v>1989</v>
          </cell>
          <cell r="C5580" t="str">
            <v>Dec</v>
          </cell>
          <cell r="D5580">
            <v>30</v>
          </cell>
          <cell r="F5580">
            <v>0</v>
          </cell>
          <cell r="G5580">
            <v>0</v>
          </cell>
          <cell r="H5580">
            <v>71</v>
          </cell>
          <cell r="I5580">
            <v>0.14099999999999999</v>
          </cell>
          <cell r="J5580">
            <v>0</v>
          </cell>
          <cell r="L5580">
            <v>0</v>
          </cell>
          <cell r="M5580">
            <v>0</v>
          </cell>
          <cell r="N5580">
            <v>0</v>
          </cell>
          <cell r="O5580">
            <v>0</v>
          </cell>
          <cell r="P5580">
            <v>0</v>
          </cell>
        </row>
        <row r="5581">
          <cell r="A5581">
            <v>32873</v>
          </cell>
          <cell r="B5581">
            <v>1989</v>
          </cell>
          <cell r="C5581" t="str">
            <v>Dec</v>
          </cell>
          <cell r="D5581">
            <v>31</v>
          </cell>
          <cell r="F5581">
            <v>0</v>
          </cell>
          <cell r="G5581">
            <v>0</v>
          </cell>
          <cell r="H5581">
            <v>71</v>
          </cell>
          <cell r="I5581">
            <v>0.14099999999999999</v>
          </cell>
          <cell r="J5581">
            <v>0</v>
          </cell>
          <cell r="L5581">
            <v>0</v>
          </cell>
          <cell r="M5581">
            <v>0</v>
          </cell>
          <cell r="N5581">
            <v>0</v>
          </cell>
          <cell r="O5581">
            <v>0</v>
          </cell>
          <cell r="P5581">
            <v>0</v>
          </cell>
        </row>
        <row r="5582">
          <cell r="A5582">
            <v>32874</v>
          </cell>
          <cell r="B5582">
            <v>1990</v>
          </cell>
          <cell r="C5582" t="str">
            <v>Jan</v>
          </cell>
          <cell r="D5582">
            <v>1</v>
          </cell>
          <cell r="F5582">
            <v>0</v>
          </cell>
          <cell r="G5582">
            <v>0</v>
          </cell>
          <cell r="H5582">
            <v>72</v>
          </cell>
          <cell r="I5582">
            <v>0.14299999999999999</v>
          </cell>
          <cell r="J5582">
            <v>0</v>
          </cell>
          <cell r="L5582">
            <v>0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</row>
        <row r="5583">
          <cell r="A5583">
            <v>32875</v>
          </cell>
          <cell r="B5583">
            <v>1990</v>
          </cell>
          <cell r="C5583" t="str">
            <v>Jan</v>
          </cell>
          <cell r="D5583">
            <v>2</v>
          </cell>
          <cell r="F5583">
            <v>0</v>
          </cell>
          <cell r="G5583">
            <v>0</v>
          </cell>
          <cell r="H5583">
            <v>71</v>
          </cell>
          <cell r="I5583">
            <v>0.14099999999999999</v>
          </cell>
          <cell r="J5583">
            <v>0</v>
          </cell>
          <cell r="L5583">
            <v>0</v>
          </cell>
          <cell r="M5583">
            <v>0</v>
          </cell>
          <cell r="N5583">
            <v>0</v>
          </cell>
          <cell r="O5583">
            <v>0</v>
          </cell>
          <cell r="P5583">
            <v>0</v>
          </cell>
        </row>
        <row r="5584">
          <cell r="A5584">
            <v>32876</v>
          </cell>
          <cell r="B5584">
            <v>1990</v>
          </cell>
          <cell r="C5584" t="str">
            <v>Jan</v>
          </cell>
          <cell r="D5584">
            <v>3</v>
          </cell>
          <cell r="F5584">
            <v>0</v>
          </cell>
          <cell r="G5584">
            <v>0</v>
          </cell>
          <cell r="H5584">
            <v>71</v>
          </cell>
          <cell r="I5584">
            <v>0.14099999999999999</v>
          </cell>
          <cell r="J5584">
            <v>0</v>
          </cell>
          <cell r="L5584">
            <v>0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</row>
        <row r="5585">
          <cell r="A5585">
            <v>32877</v>
          </cell>
          <cell r="B5585">
            <v>1990</v>
          </cell>
          <cell r="C5585" t="str">
            <v>Jan</v>
          </cell>
          <cell r="D5585">
            <v>4</v>
          </cell>
          <cell r="F5585">
            <v>0</v>
          </cell>
          <cell r="G5585">
            <v>0</v>
          </cell>
          <cell r="H5585">
            <v>68</v>
          </cell>
          <cell r="I5585">
            <v>0.13500000000000001</v>
          </cell>
          <cell r="J5585">
            <v>0</v>
          </cell>
          <cell r="L5585">
            <v>0</v>
          </cell>
          <cell r="M5585">
            <v>0</v>
          </cell>
          <cell r="N5585">
            <v>0</v>
          </cell>
          <cell r="O5585">
            <v>0</v>
          </cell>
          <cell r="P5585">
            <v>0</v>
          </cell>
        </row>
        <row r="5586">
          <cell r="A5586">
            <v>32878</v>
          </cell>
          <cell r="B5586">
            <v>1990</v>
          </cell>
          <cell r="C5586" t="str">
            <v>Jan</v>
          </cell>
          <cell r="D5586">
            <v>5</v>
          </cell>
          <cell r="F5586">
            <v>0</v>
          </cell>
          <cell r="G5586">
            <v>0</v>
          </cell>
          <cell r="H5586">
            <v>70</v>
          </cell>
          <cell r="I5586">
            <v>0.13900000000000001</v>
          </cell>
          <cell r="J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</row>
        <row r="5587">
          <cell r="A5587">
            <v>32879</v>
          </cell>
          <cell r="B5587">
            <v>1990</v>
          </cell>
          <cell r="C5587" t="str">
            <v>Jan</v>
          </cell>
          <cell r="D5587">
            <v>6</v>
          </cell>
          <cell r="F5587">
            <v>0</v>
          </cell>
          <cell r="G5587">
            <v>0</v>
          </cell>
          <cell r="H5587">
            <v>80</v>
          </cell>
          <cell r="I5587">
            <v>0.159</v>
          </cell>
          <cell r="J5587">
            <v>0</v>
          </cell>
          <cell r="L5587">
            <v>0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</row>
        <row r="5588">
          <cell r="A5588">
            <v>32880</v>
          </cell>
          <cell r="B5588">
            <v>1990</v>
          </cell>
          <cell r="C5588" t="str">
            <v>Jan</v>
          </cell>
          <cell r="D5588">
            <v>7</v>
          </cell>
          <cell r="F5588">
            <v>0</v>
          </cell>
          <cell r="G5588">
            <v>0</v>
          </cell>
          <cell r="H5588">
            <v>91</v>
          </cell>
          <cell r="I5588">
            <v>0.18</v>
          </cell>
          <cell r="J5588">
            <v>0</v>
          </cell>
          <cell r="L5588">
            <v>0</v>
          </cell>
          <cell r="M5588">
            <v>0</v>
          </cell>
          <cell r="N5588">
            <v>0</v>
          </cell>
          <cell r="O5588">
            <v>0</v>
          </cell>
          <cell r="P5588">
            <v>0</v>
          </cell>
        </row>
        <row r="5589">
          <cell r="A5589">
            <v>32881</v>
          </cell>
          <cell r="B5589">
            <v>1990</v>
          </cell>
          <cell r="C5589" t="str">
            <v>Jan</v>
          </cell>
          <cell r="D5589">
            <v>8</v>
          </cell>
          <cell r="F5589">
            <v>0</v>
          </cell>
          <cell r="G5589">
            <v>0</v>
          </cell>
          <cell r="H5589">
            <v>920</v>
          </cell>
          <cell r="I5589">
            <v>1.825</v>
          </cell>
          <cell r="J5589">
            <v>0</v>
          </cell>
          <cell r="L5589">
            <v>0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</row>
        <row r="5590">
          <cell r="A5590">
            <v>32882</v>
          </cell>
          <cell r="B5590">
            <v>1990</v>
          </cell>
          <cell r="C5590" t="str">
            <v>Jan</v>
          </cell>
          <cell r="D5590">
            <v>9</v>
          </cell>
          <cell r="F5590">
            <v>0</v>
          </cell>
          <cell r="G5590">
            <v>0</v>
          </cell>
          <cell r="H5590">
            <v>1144</v>
          </cell>
          <cell r="I5590">
            <v>2.2690000000000001</v>
          </cell>
          <cell r="J5590">
            <v>0</v>
          </cell>
          <cell r="L5590">
            <v>0</v>
          </cell>
          <cell r="M5590">
            <v>0</v>
          </cell>
          <cell r="N5590">
            <v>0</v>
          </cell>
          <cell r="O5590">
            <v>0</v>
          </cell>
          <cell r="P5590">
            <v>0</v>
          </cell>
        </row>
        <row r="5591">
          <cell r="A5591">
            <v>32883</v>
          </cell>
          <cell r="B5591">
            <v>1990</v>
          </cell>
          <cell r="C5591" t="str">
            <v>Jan</v>
          </cell>
          <cell r="D5591">
            <v>10</v>
          </cell>
          <cell r="F5591">
            <v>0</v>
          </cell>
          <cell r="G5591">
            <v>0</v>
          </cell>
          <cell r="H5591">
            <v>356</v>
          </cell>
          <cell r="I5591">
            <v>0.70599999999999996</v>
          </cell>
          <cell r="J5591">
            <v>0</v>
          </cell>
          <cell r="L5591">
            <v>0</v>
          </cell>
          <cell r="M5591">
            <v>0</v>
          </cell>
          <cell r="N5591">
            <v>0</v>
          </cell>
          <cell r="O5591">
            <v>0</v>
          </cell>
          <cell r="P5591">
            <v>0</v>
          </cell>
        </row>
        <row r="5592">
          <cell r="A5592">
            <v>32884</v>
          </cell>
          <cell r="B5592">
            <v>1990</v>
          </cell>
          <cell r="C5592" t="str">
            <v>Jan</v>
          </cell>
          <cell r="D5592">
            <v>11</v>
          </cell>
          <cell r="F5592">
            <v>0</v>
          </cell>
          <cell r="G5592">
            <v>0</v>
          </cell>
          <cell r="H5592">
            <v>277</v>
          </cell>
          <cell r="I5592">
            <v>0.54900000000000004</v>
          </cell>
          <cell r="J5592">
            <v>0</v>
          </cell>
          <cell r="L5592">
            <v>0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</row>
        <row r="5593">
          <cell r="A5593">
            <v>32885</v>
          </cell>
          <cell r="B5593">
            <v>1990</v>
          </cell>
          <cell r="C5593" t="str">
            <v>Jan</v>
          </cell>
          <cell r="D5593">
            <v>12</v>
          </cell>
          <cell r="F5593">
            <v>0</v>
          </cell>
          <cell r="G5593">
            <v>0</v>
          </cell>
          <cell r="H5593">
            <v>162</v>
          </cell>
          <cell r="I5593">
            <v>0.32100000000000001</v>
          </cell>
          <cell r="J5593">
            <v>0</v>
          </cell>
          <cell r="L5593">
            <v>0</v>
          </cell>
          <cell r="M5593">
            <v>0</v>
          </cell>
          <cell r="N5593">
            <v>0</v>
          </cell>
          <cell r="O5593">
            <v>0</v>
          </cell>
          <cell r="P5593">
            <v>0</v>
          </cell>
        </row>
        <row r="5594">
          <cell r="A5594">
            <v>32886</v>
          </cell>
          <cell r="B5594">
            <v>1990</v>
          </cell>
          <cell r="C5594" t="str">
            <v>Jan</v>
          </cell>
          <cell r="D5594">
            <v>13</v>
          </cell>
          <cell r="F5594">
            <v>0</v>
          </cell>
          <cell r="G5594">
            <v>0</v>
          </cell>
          <cell r="H5594">
            <v>173</v>
          </cell>
          <cell r="I5594">
            <v>0.34300000000000003</v>
          </cell>
          <cell r="J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</row>
        <row r="5595">
          <cell r="A5595">
            <v>32887</v>
          </cell>
          <cell r="B5595">
            <v>1990</v>
          </cell>
          <cell r="C5595" t="str">
            <v>Jan</v>
          </cell>
          <cell r="D5595">
            <v>14</v>
          </cell>
          <cell r="F5595">
            <v>0</v>
          </cell>
          <cell r="G5595">
            <v>0</v>
          </cell>
          <cell r="H5595">
            <v>196</v>
          </cell>
          <cell r="I5595">
            <v>0.38900000000000001</v>
          </cell>
          <cell r="J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</row>
        <row r="5596">
          <cell r="A5596">
            <v>32888</v>
          </cell>
          <cell r="B5596">
            <v>1990</v>
          </cell>
          <cell r="C5596" t="str">
            <v>Jan</v>
          </cell>
          <cell r="D5596">
            <v>15</v>
          </cell>
          <cell r="F5596">
            <v>0</v>
          </cell>
          <cell r="G5596">
            <v>0</v>
          </cell>
          <cell r="H5596">
            <v>195</v>
          </cell>
          <cell r="I5596">
            <v>0.38700000000000001</v>
          </cell>
          <cell r="J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</row>
        <row r="5597">
          <cell r="A5597">
            <v>32889</v>
          </cell>
          <cell r="B5597">
            <v>1990</v>
          </cell>
          <cell r="C5597" t="str">
            <v>Jan</v>
          </cell>
          <cell r="D5597">
            <v>16</v>
          </cell>
          <cell r="F5597">
            <v>0</v>
          </cell>
          <cell r="G5597">
            <v>0</v>
          </cell>
          <cell r="H5597">
            <v>170</v>
          </cell>
          <cell r="I5597">
            <v>0.33700000000000002</v>
          </cell>
          <cell r="J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</row>
        <row r="5598">
          <cell r="A5598">
            <v>32890</v>
          </cell>
          <cell r="B5598">
            <v>1990</v>
          </cell>
          <cell r="C5598" t="str">
            <v>Jan</v>
          </cell>
          <cell r="D5598">
            <v>17</v>
          </cell>
          <cell r="F5598">
            <v>0</v>
          </cell>
          <cell r="G5598">
            <v>0</v>
          </cell>
          <cell r="H5598">
            <v>159</v>
          </cell>
          <cell r="I5598">
            <v>0.315</v>
          </cell>
          <cell r="J5598">
            <v>0</v>
          </cell>
          <cell r="L5598">
            <v>0</v>
          </cell>
          <cell r="M5598">
            <v>0</v>
          </cell>
          <cell r="N5598">
            <v>0</v>
          </cell>
          <cell r="O5598">
            <v>0</v>
          </cell>
          <cell r="P5598">
            <v>0</v>
          </cell>
        </row>
        <row r="5599">
          <cell r="A5599">
            <v>32891</v>
          </cell>
          <cell r="B5599">
            <v>1990</v>
          </cell>
          <cell r="C5599" t="str">
            <v>Jan</v>
          </cell>
          <cell r="D5599">
            <v>18</v>
          </cell>
          <cell r="F5599">
            <v>0</v>
          </cell>
          <cell r="G5599">
            <v>0</v>
          </cell>
          <cell r="H5599">
            <v>158</v>
          </cell>
          <cell r="I5599">
            <v>0.313</v>
          </cell>
          <cell r="J5599">
            <v>0</v>
          </cell>
          <cell r="L5599">
            <v>0</v>
          </cell>
          <cell r="M5599">
            <v>0</v>
          </cell>
          <cell r="N5599">
            <v>0</v>
          </cell>
          <cell r="O5599">
            <v>0</v>
          </cell>
          <cell r="P5599">
            <v>0</v>
          </cell>
        </row>
        <row r="5600">
          <cell r="A5600">
            <v>32892</v>
          </cell>
          <cell r="B5600">
            <v>1990</v>
          </cell>
          <cell r="C5600" t="str">
            <v>Jan</v>
          </cell>
          <cell r="D5600">
            <v>19</v>
          </cell>
          <cell r="F5600">
            <v>0</v>
          </cell>
          <cell r="G5600">
            <v>0</v>
          </cell>
          <cell r="H5600">
            <v>151</v>
          </cell>
          <cell r="I5600">
            <v>0.3</v>
          </cell>
          <cell r="J5600">
            <v>0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</row>
        <row r="5601">
          <cell r="A5601">
            <v>32893</v>
          </cell>
          <cell r="B5601">
            <v>1990</v>
          </cell>
          <cell r="C5601" t="str">
            <v>Jan</v>
          </cell>
          <cell r="D5601">
            <v>20</v>
          </cell>
          <cell r="F5601">
            <v>0</v>
          </cell>
          <cell r="G5601">
            <v>0</v>
          </cell>
          <cell r="H5601">
            <v>149</v>
          </cell>
          <cell r="I5601">
            <v>0.29599999999999999</v>
          </cell>
          <cell r="J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</row>
        <row r="5602">
          <cell r="A5602">
            <v>32894</v>
          </cell>
          <cell r="B5602">
            <v>1990</v>
          </cell>
          <cell r="C5602" t="str">
            <v>Jan</v>
          </cell>
          <cell r="D5602">
            <v>21</v>
          </cell>
          <cell r="F5602">
            <v>0</v>
          </cell>
          <cell r="G5602">
            <v>0</v>
          </cell>
          <cell r="H5602">
            <v>119</v>
          </cell>
          <cell r="I5602">
            <v>0.23599999999999999</v>
          </cell>
          <cell r="J5602">
            <v>0</v>
          </cell>
          <cell r="L5602">
            <v>0</v>
          </cell>
          <cell r="M5602">
            <v>0</v>
          </cell>
          <cell r="N5602">
            <v>0</v>
          </cell>
          <cell r="O5602">
            <v>0</v>
          </cell>
          <cell r="P5602">
            <v>0</v>
          </cell>
        </row>
        <row r="5603">
          <cell r="A5603">
            <v>32895</v>
          </cell>
          <cell r="B5603">
            <v>1990</v>
          </cell>
          <cell r="C5603" t="str">
            <v>Jan</v>
          </cell>
          <cell r="D5603">
            <v>22</v>
          </cell>
          <cell r="F5603">
            <v>0</v>
          </cell>
          <cell r="G5603">
            <v>0</v>
          </cell>
          <cell r="H5603">
            <v>122</v>
          </cell>
          <cell r="I5603">
            <v>0.24199999999999999</v>
          </cell>
          <cell r="J5603">
            <v>0</v>
          </cell>
          <cell r="L5603">
            <v>0</v>
          </cell>
          <cell r="M5603">
            <v>0</v>
          </cell>
          <cell r="N5603">
            <v>0</v>
          </cell>
          <cell r="O5603">
            <v>0</v>
          </cell>
          <cell r="P5603">
            <v>0</v>
          </cell>
        </row>
        <row r="5604">
          <cell r="A5604">
            <v>32896</v>
          </cell>
          <cell r="B5604">
            <v>1990</v>
          </cell>
          <cell r="C5604" t="str">
            <v>Jan</v>
          </cell>
          <cell r="D5604">
            <v>23</v>
          </cell>
          <cell r="F5604">
            <v>0</v>
          </cell>
          <cell r="G5604">
            <v>0</v>
          </cell>
          <cell r="H5604">
            <v>123</v>
          </cell>
          <cell r="I5604">
            <v>0.24399999999999999</v>
          </cell>
          <cell r="J5604">
            <v>0</v>
          </cell>
          <cell r="L5604">
            <v>0</v>
          </cell>
          <cell r="M5604">
            <v>0</v>
          </cell>
          <cell r="N5604">
            <v>0</v>
          </cell>
          <cell r="O5604">
            <v>0</v>
          </cell>
          <cell r="P5604">
            <v>0</v>
          </cell>
        </row>
        <row r="5605">
          <cell r="A5605">
            <v>32897</v>
          </cell>
          <cell r="B5605">
            <v>1990</v>
          </cell>
          <cell r="C5605" t="str">
            <v>Jan</v>
          </cell>
          <cell r="D5605">
            <v>24</v>
          </cell>
          <cell r="F5605">
            <v>0</v>
          </cell>
          <cell r="G5605">
            <v>0</v>
          </cell>
          <cell r="H5605">
            <v>123</v>
          </cell>
          <cell r="I5605">
            <v>0.24399999999999999</v>
          </cell>
          <cell r="J5605">
            <v>0</v>
          </cell>
          <cell r="L5605">
            <v>0</v>
          </cell>
          <cell r="M5605">
            <v>0</v>
          </cell>
          <cell r="N5605">
            <v>0</v>
          </cell>
          <cell r="O5605">
            <v>0</v>
          </cell>
          <cell r="P5605">
            <v>0</v>
          </cell>
        </row>
        <row r="5606">
          <cell r="A5606">
            <v>32898</v>
          </cell>
          <cell r="B5606">
            <v>1990</v>
          </cell>
          <cell r="C5606" t="str">
            <v>Jan</v>
          </cell>
          <cell r="D5606">
            <v>25</v>
          </cell>
          <cell r="F5606">
            <v>0</v>
          </cell>
          <cell r="G5606">
            <v>0</v>
          </cell>
          <cell r="H5606">
            <v>116</v>
          </cell>
          <cell r="I5606">
            <v>0.23</v>
          </cell>
          <cell r="J5606">
            <v>0</v>
          </cell>
          <cell r="L5606">
            <v>0</v>
          </cell>
          <cell r="M5606">
            <v>0</v>
          </cell>
          <cell r="N5606">
            <v>0</v>
          </cell>
          <cell r="O5606">
            <v>0</v>
          </cell>
          <cell r="P5606">
            <v>0</v>
          </cell>
        </row>
        <row r="5607">
          <cell r="A5607">
            <v>32899</v>
          </cell>
          <cell r="B5607">
            <v>1990</v>
          </cell>
          <cell r="C5607" t="str">
            <v>Jan</v>
          </cell>
          <cell r="D5607">
            <v>26</v>
          </cell>
          <cell r="F5607">
            <v>0</v>
          </cell>
          <cell r="G5607">
            <v>0</v>
          </cell>
          <cell r="H5607">
            <v>114</v>
          </cell>
          <cell r="I5607">
            <v>0.22600000000000001</v>
          </cell>
          <cell r="J5607">
            <v>0</v>
          </cell>
          <cell r="L5607">
            <v>0</v>
          </cell>
          <cell r="M5607">
            <v>0</v>
          </cell>
          <cell r="N5607">
            <v>0</v>
          </cell>
          <cell r="O5607">
            <v>0</v>
          </cell>
          <cell r="P5607">
            <v>0</v>
          </cell>
        </row>
        <row r="5608">
          <cell r="A5608">
            <v>32900</v>
          </cell>
          <cell r="B5608">
            <v>1990</v>
          </cell>
          <cell r="C5608" t="str">
            <v>Jan</v>
          </cell>
          <cell r="D5608">
            <v>27</v>
          </cell>
          <cell r="F5608">
            <v>0</v>
          </cell>
          <cell r="G5608">
            <v>0</v>
          </cell>
          <cell r="H5608">
            <v>116</v>
          </cell>
          <cell r="I5608">
            <v>0.23</v>
          </cell>
          <cell r="J5608">
            <v>0</v>
          </cell>
          <cell r="L5608">
            <v>0</v>
          </cell>
          <cell r="M5608">
            <v>0</v>
          </cell>
          <cell r="N5608">
            <v>0</v>
          </cell>
          <cell r="O5608">
            <v>0</v>
          </cell>
          <cell r="P5608">
            <v>0</v>
          </cell>
        </row>
        <row r="5609">
          <cell r="A5609">
            <v>32901</v>
          </cell>
          <cell r="B5609">
            <v>1990</v>
          </cell>
          <cell r="C5609" t="str">
            <v>Jan</v>
          </cell>
          <cell r="D5609">
            <v>28</v>
          </cell>
          <cell r="F5609">
            <v>0</v>
          </cell>
          <cell r="G5609">
            <v>0</v>
          </cell>
          <cell r="H5609">
            <v>111</v>
          </cell>
          <cell r="I5609">
            <v>0.22</v>
          </cell>
          <cell r="J5609">
            <v>0</v>
          </cell>
          <cell r="L5609">
            <v>0</v>
          </cell>
          <cell r="M5609">
            <v>0</v>
          </cell>
          <cell r="N5609">
            <v>0</v>
          </cell>
          <cell r="O5609">
            <v>0</v>
          </cell>
          <cell r="P5609">
            <v>0</v>
          </cell>
        </row>
        <row r="5610">
          <cell r="A5610">
            <v>32902</v>
          </cell>
          <cell r="B5610">
            <v>1990</v>
          </cell>
          <cell r="C5610" t="str">
            <v>Jan</v>
          </cell>
          <cell r="D5610">
            <v>29</v>
          </cell>
          <cell r="F5610">
            <v>0</v>
          </cell>
          <cell r="G5610">
            <v>0</v>
          </cell>
          <cell r="H5610">
            <v>109</v>
          </cell>
          <cell r="I5610">
            <v>0.216</v>
          </cell>
          <cell r="J5610">
            <v>0</v>
          </cell>
          <cell r="L5610">
            <v>0</v>
          </cell>
          <cell r="M5610">
            <v>0</v>
          </cell>
          <cell r="N5610">
            <v>0</v>
          </cell>
          <cell r="O5610">
            <v>0</v>
          </cell>
          <cell r="P5610">
            <v>0</v>
          </cell>
        </row>
        <row r="5611">
          <cell r="A5611">
            <v>32903</v>
          </cell>
          <cell r="B5611">
            <v>1990</v>
          </cell>
          <cell r="C5611" t="str">
            <v>Jan</v>
          </cell>
          <cell r="D5611">
            <v>30</v>
          </cell>
          <cell r="F5611">
            <v>0</v>
          </cell>
          <cell r="G5611">
            <v>0</v>
          </cell>
          <cell r="H5611">
            <v>110</v>
          </cell>
          <cell r="I5611">
            <v>0.218</v>
          </cell>
          <cell r="J5611">
            <v>0</v>
          </cell>
          <cell r="L5611">
            <v>0</v>
          </cell>
          <cell r="M5611">
            <v>0</v>
          </cell>
          <cell r="N5611">
            <v>0</v>
          </cell>
          <cell r="O5611">
            <v>0</v>
          </cell>
          <cell r="P5611">
            <v>0</v>
          </cell>
        </row>
        <row r="5612">
          <cell r="A5612">
            <v>32904</v>
          </cell>
          <cell r="B5612">
            <v>1990</v>
          </cell>
          <cell r="C5612" t="str">
            <v>Jan</v>
          </cell>
          <cell r="D5612">
            <v>31</v>
          </cell>
          <cell r="F5612">
            <v>0</v>
          </cell>
          <cell r="G5612">
            <v>0</v>
          </cell>
          <cell r="H5612">
            <v>110</v>
          </cell>
          <cell r="I5612">
            <v>0.218</v>
          </cell>
          <cell r="J5612">
            <v>0</v>
          </cell>
          <cell r="L5612">
            <v>0</v>
          </cell>
          <cell r="M5612">
            <v>0</v>
          </cell>
          <cell r="N5612">
            <v>0</v>
          </cell>
          <cell r="O5612">
            <v>0</v>
          </cell>
          <cell r="P5612">
            <v>0</v>
          </cell>
        </row>
        <row r="5613">
          <cell r="A5613">
            <v>32905</v>
          </cell>
          <cell r="B5613">
            <v>1990</v>
          </cell>
          <cell r="C5613" t="str">
            <v>Feb</v>
          </cell>
          <cell r="D5613">
            <v>1</v>
          </cell>
          <cell r="F5613">
            <v>0</v>
          </cell>
          <cell r="G5613">
            <v>0</v>
          </cell>
          <cell r="H5613">
            <v>112</v>
          </cell>
          <cell r="I5613">
            <v>0.222</v>
          </cell>
          <cell r="J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</row>
        <row r="5614">
          <cell r="A5614">
            <v>32906</v>
          </cell>
          <cell r="B5614">
            <v>1990</v>
          </cell>
          <cell r="C5614" t="str">
            <v>Feb</v>
          </cell>
          <cell r="D5614">
            <v>2</v>
          </cell>
          <cell r="F5614">
            <v>0</v>
          </cell>
          <cell r="G5614">
            <v>0</v>
          </cell>
          <cell r="H5614">
            <v>110</v>
          </cell>
          <cell r="I5614">
            <v>0.218</v>
          </cell>
          <cell r="J5614">
            <v>0</v>
          </cell>
          <cell r="L5614">
            <v>0</v>
          </cell>
          <cell r="M5614">
            <v>0</v>
          </cell>
          <cell r="N5614">
            <v>0</v>
          </cell>
          <cell r="O5614">
            <v>0</v>
          </cell>
          <cell r="P5614">
            <v>0</v>
          </cell>
        </row>
        <row r="5615">
          <cell r="A5615">
            <v>32907</v>
          </cell>
          <cell r="B5615">
            <v>1990</v>
          </cell>
          <cell r="C5615" t="str">
            <v>Feb</v>
          </cell>
          <cell r="D5615">
            <v>3</v>
          </cell>
          <cell r="F5615">
            <v>0</v>
          </cell>
          <cell r="G5615">
            <v>0</v>
          </cell>
          <cell r="H5615">
            <v>97</v>
          </cell>
          <cell r="I5615">
            <v>0.192</v>
          </cell>
          <cell r="J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</row>
        <row r="5616">
          <cell r="A5616">
            <v>32908</v>
          </cell>
          <cell r="B5616">
            <v>1990</v>
          </cell>
          <cell r="C5616" t="str">
            <v>Feb</v>
          </cell>
          <cell r="D5616">
            <v>4</v>
          </cell>
          <cell r="F5616">
            <v>0</v>
          </cell>
          <cell r="G5616">
            <v>0</v>
          </cell>
          <cell r="H5616">
            <v>90</v>
          </cell>
          <cell r="I5616">
            <v>0.17899999999999999</v>
          </cell>
          <cell r="J5616">
            <v>0</v>
          </cell>
          <cell r="L5616">
            <v>0</v>
          </cell>
          <cell r="M5616">
            <v>0</v>
          </cell>
          <cell r="N5616">
            <v>0</v>
          </cell>
          <cell r="O5616">
            <v>0</v>
          </cell>
          <cell r="P5616">
            <v>0</v>
          </cell>
        </row>
        <row r="5617">
          <cell r="A5617">
            <v>32909</v>
          </cell>
          <cell r="B5617">
            <v>1990</v>
          </cell>
          <cell r="C5617" t="str">
            <v>Feb</v>
          </cell>
          <cell r="D5617">
            <v>5</v>
          </cell>
          <cell r="F5617">
            <v>0</v>
          </cell>
          <cell r="G5617">
            <v>0</v>
          </cell>
          <cell r="H5617">
            <v>93</v>
          </cell>
          <cell r="I5617">
            <v>0.184</v>
          </cell>
          <cell r="J5617">
            <v>0</v>
          </cell>
          <cell r="L5617">
            <v>0</v>
          </cell>
          <cell r="M5617">
            <v>0</v>
          </cell>
          <cell r="N5617">
            <v>0</v>
          </cell>
          <cell r="O5617">
            <v>0</v>
          </cell>
          <cell r="P5617">
            <v>0</v>
          </cell>
        </row>
        <row r="5618">
          <cell r="A5618">
            <v>32910</v>
          </cell>
          <cell r="B5618">
            <v>1990</v>
          </cell>
          <cell r="C5618" t="str">
            <v>Feb</v>
          </cell>
          <cell r="D5618">
            <v>6</v>
          </cell>
          <cell r="F5618">
            <v>0</v>
          </cell>
          <cell r="G5618">
            <v>0</v>
          </cell>
          <cell r="H5618">
            <v>90</v>
          </cell>
          <cell r="I5618">
            <v>0.17899999999999999</v>
          </cell>
          <cell r="J5618">
            <v>0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</row>
        <row r="5619">
          <cell r="A5619">
            <v>32911</v>
          </cell>
          <cell r="B5619">
            <v>1990</v>
          </cell>
          <cell r="C5619" t="str">
            <v>Feb</v>
          </cell>
          <cell r="D5619">
            <v>7</v>
          </cell>
          <cell r="F5619">
            <v>0</v>
          </cell>
          <cell r="G5619">
            <v>0</v>
          </cell>
          <cell r="H5619">
            <v>91</v>
          </cell>
          <cell r="I5619">
            <v>0.18</v>
          </cell>
          <cell r="J5619">
            <v>0</v>
          </cell>
          <cell r="L5619">
            <v>0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</row>
        <row r="5620">
          <cell r="A5620">
            <v>32912</v>
          </cell>
          <cell r="B5620">
            <v>1990</v>
          </cell>
          <cell r="C5620" t="str">
            <v>Feb</v>
          </cell>
          <cell r="D5620">
            <v>8</v>
          </cell>
          <cell r="F5620">
            <v>0</v>
          </cell>
          <cell r="G5620">
            <v>0</v>
          </cell>
          <cell r="H5620">
            <v>91</v>
          </cell>
          <cell r="I5620">
            <v>0.18</v>
          </cell>
          <cell r="J5620">
            <v>0</v>
          </cell>
          <cell r="L5620">
            <v>0</v>
          </cell>
          <cell r="M5620">
            <v>0</v>
          </cell>
          <cell r="N5620">
            <v>0</v>
          </cell>
          <cell r="O5620">
            <v>0</v>
          </cell>
          <cell r="P5620">
            <v>0</v>
          </cell>
        </row>
        <row r="5621">
          <cell r="A5621">
            <v>32913</v>
          </cell>
          <cell r="B5621">
            <v>1990</v>
          </cell>
          <cell r="C5621" t="str">
            <v>Feb</v>
          </cell>
          <cell r="D5621">
            <v>9</v>
          </cell>
          <cell r="F5621">
            <v>0</v>
          </cell>
          <cell r="G5621">
            <v>0</v>
          </cell>
          <cell r="H5621">
            <v>100</v>
          </cell>
          <cell r="I5621">
            <v>0.19800000000000001</v>
          </cell>
          <cell r="J5621">
            <v>0</v>
          </cell>
          <cell r="L5621">
            <v>0</v>
          </cell>
          <cell r="M5621">
            <v>0</v>
          </cell>
          <cell r="N5621">
            <v>0</v>
          </cell>
          <cell r="O5621">
            <v>0</v>
          </cell>
          <cell r="P5621">
            <v>0</v>
          </cell>
        </row>
        <row r="5622">
          <cell r="A5622">
            <v>32914</v>
          </cell>
          <cell r="B5622">
            <v>1990</v>
          </cell>
          <cell r="C5622" t="str">
            <v>Feb</v>
          </cell>
          <cell r="D5622">
            <v>10</v>
          </cell>
          <cell r="F5622">
            <v>0</v>
          </cell>
          <cell r="G5622">
            <v>0</v>
          </cell>
          <cell r="H5622">
            <v>102</v>
          </cell>
          <cell r="I5622">
            <v>0.20200000000000001</v>
          </cell>
          <cell r="J5622">
            <v>0</v>
          </cell>
          <cell r="L5622">
            <v>0</v>
          </cell>
          <cell r="M5622">
            <v>0</v>
          </cell>
          <cell r="N5622">
            <v>0</v>
          </cell>
          <cell r="O5622">
            <v>0</v>
          </cell>
          <cell r="P5622">
            <v>0</v>
          </cell>
        </row>
        <row r="5623">
          <cell r="A5623">
            <v>32915</v>
          </cell>
          <cell r="B5623">
            <v>1990</v>
          </cell>
          <cell r="C5623" t="str">
            <v>Feb</v>
          </cell>
          <cell r="D5623">
            <v>11</v>
          </cell>
          <cell r="F5623">
            <v>0</v>
          </cell>
          <cell r="G5623">
            <v>0</v>
          </cell>
          <cell r="H5623">
            <v>103</v>
          </cell>
          <cell r="I5623">
            <v>0.20399999999999999</v>
          </cell>
          <cell r="J5623">
            <v>0</v>
          </cell>
          <cell r="L5623">
            <v>0</v>
          </cell>
          <cell r="M5623">
            <v>0</v>
          </cell>
          <cell r="N5623">
            <v>0</v>
          </cell>
          <cell r="O5623">
            <v>0</v>
          </cell>
          <cell r="P5623">
            <v>0</v>
          </cell>
        </row>
        <row r="5624">
          <cell r="A5624">
            <v>32916</v>
          </cell>
          <cell r="B5624">
            <v>1990</v>
          </cell>
          <cell r="C5624" t="str">
            <v>Feb</v>
          </cell>
          <cell r="D5624">
            <v>12</v>
          </cell>
          <cell r="F5624">
            <v>0</v>
          </cell>
          <cell r="G5624">
            <v>0</v>
          </cell>
          <cell r="H5624">
            <v>115</v>
          </cell>
          <cell r="I5624">
            <v>0.22800000000000001</v>
          </cell>
          <cell r="J5624">
            <v>0</v>
          </cell>
          <cell r="L5624">
            <v>0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</row>
        <row r="5625">
          <cell r="A5625">
            <v>32917</v>
          </cell>
          <cell r="B5625">
            <v>1990</v>
          </cell>
          <cell r="C5625" t="str">
            <v>Feb</v>
          </cell>
          <cell r="D5625">
            <v>13</v>
          </cell>
          <cell r="F5625">
            <v>0</v>
          </cell>
          <cell r="G5625">
            <v>0</v>
          </cell>
          <cell r="H5625">
            <v>121</v>
          </cell>
          <cell r="I5625">
            <v>0.24</v>
          </cell>
          <cell r="J5625">
            <v>0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</row>
        <row r="5626">
          <cell r="A5626">
            <v>32918</v>
          </cell>
          <cell r="B5626">
            <v>1990</v>
          </cell>
          <cell r="C5626" t="str">
            <v>Feb</v>
          </cell>
          <cell r="D5626">
            <v>14</v>
          </cell>
          <cell r="F5626">
            <v>0</v>
          </cell>
          <cell r="G5626">
            <v>0</v>
          </cell>
          <cell r="H5626">
            <v>121</v>
          </cell>
          <cell r="I5626">
            <v>0.24</v>
          </cell>
          <cell r="J5626">
            <v>0</v>
          </cell>
          <cell r="L5626">
            <v>0</v>
          </cell>
          <cell r="M5626">
            <v>0</v>
          </cell>
          <cell r="N5626">
            <v>0</v>
          </cell>
          <cell r="O5626">
            <v>0</v>
          </cell>
          <cell r="P5626">
            <v>0</v>
          </cell>
        </row>
        <row r="5627">
          <cell r="A5627">
            <v>32919</v>
          </cell>
          <cell r="B5627">
            <v>1990</v>
          </cell>
          <cell r="C5627" t="str">
            <v>Feb</v>
          </cell>
          <cell r="D5627">
            <v>15</v>
          </cell>
          <cell r="F5627">
            <v>0</v>
          </cell>
          <cell r="G5627">
            <v>0</v>
          </cell>
          <cell r="H5627">
            <v>121</v>
          </cell>
          <cell r="I5627">
            <v>0.24</v>
          </cell>
          <cell r="J5627">
            <v>0</v>
          </cell>
          <cell r="L5627">
            <v>0</v>
          </cell>
          <cell r="M5627">
            <v>0</v>
          </cell>
          <cell r="N5627">
            <v>0</v>
          </cell>
          <cell r="O5627">
            <v>0</v>
          </cell>
          <cell r="P5627">
            <v>0</v>
          </cell>
        </row>
        <row r="5628">
          <cell r="A5628">
            <v>32920</v>
          </cell>
          <cell r="B5628">
            <v>1990</v>
          </cell>
          <cell r="C5628" t="str">
            <v>Feb</v>
          </cell>
          <cell r="D5628">
            <v>16</v>
          </cell>
          <cell r="F5628">
            <v>0</v>
          </cell>
          <cell r="G5628">
            <v>0</v>
          </cell>
          <cell r="H5628">
            <v>115</v>
          </cell>
          <cell r="I5628">
            <v>0.22800000000000001</v>
          </cell>
          <cell r="J5628">
            <v>0</v>
          </cell>
          <cell r="L5628">
            <v>0</v>
          </cell>
          <cell r="M5628">
            <v>0</v>
          </cell>
          <cell r="N5628">
            <v>0</v>
          </cell>
          <cell r="O5628">
            <v>0</v>
          </cell>
          <cell r="P5628">
            <v>0</v>
          </cell>
        </row>
        <row r="5629">
          <cell r="A5629">
            <v>32921</v>
          </cell>
          <cell r="B5629">
            <v>1990</v>
          </cell>
          <cell r="C5629" t="str">
            <v>Feb</v>
          </cell>
          <cell r="D5629">
            <v>17</v>
          </cell>
          <cell r="F5629">
            <v>0</v>
          </cell>
          <cell r="G5629">
            <v>0</v>
          </cell>
          <cell r="H5629">
            <v>115</v>
          </cell>
          <cell r="I5629">
            <v>0.22800000000000001</v>
          </cell>
          <cell r="J5629">
            <v>0</v>
          </cell>
          <cell r="L5629">
            <v>0</v>
          </cell>
          <cell r="M5629">
            <v>0</v>
          </cell>
          <cell r="N5629">
            <v>0</v>
          </cell>
          <cell r="O5629">
            <v>0</v>
          </cell>
          <cell r="P5629">
            <v>0</v>
          </cell>
        </row>
        <row r="5630">
          <cell r="A5630">
            <v>32922</v>
          </cell>
          <cell r="B5630">
            <v>1990</v>
          </cell>
          <cell r="C5630" t="str">
            <v>Feb</v>
          </cell>
          <cell r="D5630">
            <v>18</v>
          </cell>
          <cell r="F5630">
            <v>0</v>
          </cell>
          <cell r="G5630">
            <v>0</v>
          </cell>
          <cell r="H5630">
            <v>96</v>
          </cell>
          <cell r="I5630">
            <v>0.19</v>
          </cell>
          <cell r="J5630">
            <v>0</v>
          </cell>
          <cell r="L5630">
            <v>0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</row>
        <row r="5631">
          <cell r="A5631">
            <v>32923</v>
          </cell>
          <cell r="B5631">
            <v>1990</v>
          </cell>
          <cell r="C5631" t="str">
            <v>Feb</v>
          </cell>
          <cell r="D5631">
            <v>19</v>
          </cell>
          <cell r="F5631">
            <v>0</v>
          </cell>
          <cell r="G5631">
            <v>0</v>
          </cell>
          <cell r="H5631">
            <v>90</v>
          </cell>
          <cell r="I5631">
            <v>0.17899999999999999</v>
          </cell>
          <cell r="J5631">
            <v>0</v>
          </cell>
          <cell r="L5631">
            <v>0</v>
          </cell>
          <cell r="M5631">
            <v>0</v>
          </cell>
          <cell r="N5631">
            <v>0</v>
          </cell>
          <cell r="O5631">
            <v>0</v>
          </cell>
          <cell r="P5631">
            <v>0</v>
          </cell>
        </row>
        <row r="5632">
          <cell r="A5632">
            <v>32924</v>
          </cell>
          <cell r="B5632">
            <v>1990</v>
          </cell>
          <cell r="C5632" t="str">
            <v>Feb</v>
          </cell>
          <cell r="D5632">
            <v>20</v>
          </cell>
          <cell r="F5632">
            <v>0</v>
          </cell>
          <cell r="G5632">
            <v>0</v>
          </cell>
          <cell r="H5632">
            <v>91</v>
          </cell>
          <cell r="I5632">
            <v>0.18</v>
          </cell>
          <cell r="J5632">
            <v>0</v>
          </cell>
          <cell r="L5632">
            <v>0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</row>
        <row r="5633">
          <cell r="A5633">
            <v>32925</v>
          </cell>
          <cell r="B5633">
            <v>1990</v>
          </cell>
          <cell r="C5633" t="str">
            <v>Feb</v>
          </cell>
          <cell r="D5633">
            <v>21</v>
          </cell>
          <cell r="F5633">
            <v>0</v>
          </cell>
          <cell r="G5633">
            <v>0</v>
          </cell>
          <cell r="H5633">
            <v>91</v>
          </cell>
          <cell r="I5633">
            <v>0.18</v>
          </cell>
          <cell r="J5633">
            <v>0</v>
          </cell>
          <cell r="L5633">
            <v>0</v>
          </cell>
          <cell r="M5633">
            <v>0</v>
          </cell>
          <cell r="N5633">
            <v>0</v>
          </cell>
          <cell r="O5633">
            <v>0</v>
          </cell>
          <cell r="P5633">
            <v>0</v>
          </cell>
        </row>
        <row r="5634">
          <cell r="A5634">
            <v>32926</v>
          </cell>
          <cell r="B5634">
            <v>1990</v>
          </cell>
          <cell r="C5634" t="str">
            <v>Feb</v>
          </cell>
          <cell r="D5634">
            <v>22</v>
          </cell>
          <cell r="F5634">
            <v>0</v>
          </cell>
          <cell r="G5634">
            <v>0</v>
          </cell>
          <cell r="H5634">
            <v>98</v>
          </cell>
          <cell r="I5634">
            <v>0.19400000000000001</v>
          </cell>
          <cell r="J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</row>
        <row r="5635">
          <cell r="A5635">
            <v>32927</v>
          </cell>
          <cell r="B5635">
            <v>1990</v>
          </cell>
          <cell r="C5635" t="str">
            <v>Feb</v>
          </cell>
          <cell r="D5635">
            <v>23</v>
          </cell>
          <cell r="F5635">
            <v>0</v>
          </cell>
          <cell r="G5635">
            <v>0</v>
          </cell>
          <cell r="H5635">
            <v>107</v>
          </cell>
          <cell r="I5635">
            <v>0.21199999999999999</v>
          </cell>
          <cell r="J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</row>
        <row r="5636">
          <cell r="A5636">
            <v>32928</v>
          </cell>
          <cell r="B5636">
            <v>1990</v>
          </cell>
          <cell r="C5636" t="str">
            <v>Feb</v>
          </cell>
          <cell r="D5636">
            <v>24</v>
          </cell>
          <cell r="F5636">
            <v>0</v>
          </cell>
          <cell r="G5636">
            <v>0</v>
          </cell>
          <cell r="H5636">
            <v>130</v>
          </cell>
          <cell r="I5636">
            <v>0.25800000000000001</v>
          </cell>
          <cell r="J5636">
            <v>0</v>
          </cell>
          <cell r="L5636">
            <v>0</v>
          </cell>
          <cell r="M5636">
            <v>0</v>
          </cell>
          <cell r="N5636">
            <v>0</v>
          </cell>
          <cell r="O5636">
            <v>0</v>
          </cell>
          <cell r="P5636">
            <v>0</v>
          </cell>
        </row>
        <row r="5637">
          <cell r="A5637">
            <v>32929</v>
          </cell>
          <cell r="B5637">
            <v>1990</v>
          </cell>
          <cell r="C5637" t="str">
            <v>Feb</v>
          </cell>
          <cell r="D5637">
            <v>25</v>
          </cell>
          <cell r="F5637">
            <v>0</v>
          </cell>
          <cell r="G5637">
            <v>0</v>
          </cell>
          <cell r="H5637">
            <v>179</v>
          </cell>
          <cell r="I5637">
            <v>0.35499999999999998</v>
          </cell>
          <cell r="J5637">
            <v>0</v>
          </cell>
          <cell r="L5637">
            <v>0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</row>
        <row r="5638">
          <cell r="A5638">
            <v>32930</v>
          </cell>
          <cell r="B5638">
            <v>1990</v>
          </cell>
          <cell r="C5638" t="str">
            <v>Feb</v>
          </cell>
          <cell r="D5638">
            <v>26</v>
          </cell>
          <cell r="F5638">
            <v>0</v>
          </cell>
          <cell r="G5638">
            <v>0</v>
          </cell>
          <cell r="H5638">
            <v>174</v>
          </cell>
          <cell r="I5638">
            <v>0.34499999999999997</v>
          </cell>
          <cell r="J5638">
            <v>0</v>
          </cell>
          <cell r="L5638">
            <v>0</v>
          </cell>
          <cell r="M5638">
            <v>0</v>
          </cell>
          <cell r="N5638">
            <v>0</v>
          </cell>
          <cell r="O5638">
            <v>0</v>
          </cell>
          <cell r="P5638">
            <v>0</v>
          </cell>
        </row>
        <row r="5639">
          <cell r="A5639">
            <v>32931</v>
          </cell>
          <cell r="B5639">
            <v>1990</v>
          </cell>
          <cell r="C5639" t="str">
            <v>Feb</v>
          </cell>
          <cell r="D5639">
            <v>27</v>
          </cell>
          <cell r="F5639">
            <v>0</v>
          </cell>
          <cell r="G5639">
            <v>0</v>
          </cell>
          <cell r="H5639">
            <v>375</v>
          </cell>
          <cell r="I5639">
            <v>0.74399999999999999</v>
          </cell>
          <cell r="J5639">
            <v>0</v>
          </cell>
          <cell r="L5639">
            <v>0</v>
          </cell>
          <cell r="M5639">
            <v>0</v>
          </cell>
          <cell r="N5639">
            <v>0</v>
          </cell>
          <cell r="O5639">
            <v>0</v>
          </cell>
          <cell r="P5639">
            <v>0</v>
          </cell>
        </row>
        <row r="5640">
          <cell r="A5640">
            <v>32932</v>
          </cell>
          <cell r="B5640">
            <v>1990</v>
          </cell>
          <cell r="C5640" t="str">
            <v>Feb</v>
          </cell>
          <cell r="D5640">
            <v>28</v>
          </cell>
          <cell r="F5640">
            <v>0</v>
          </cell>
          <cell r="G5640">
            <v>0</v>
          </cell>
          <cell r="H5640">
            <v>422</v>
          </cell>
          <cell r="I5640">
            <v>0.83699999999999997</v>
          </cell>
          <cell r="J5640">
            <v>0</v>
          </cell>
          <cell r="L5640">
            <v>0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</row>
        <row r="5641">
          <cell r="A5641">
            <v>32933</v>
          </cell>
          <cell r="B5641">
            <v>1990</v>
          </cell>
          <cell r="C5641" t="str">
            <v>Mar</v>
          </cell>
          <cell r="D5641">
            <v>1</v>
          </cell>
          <cell r="F5641">
            <v>0</v>
          </cell>
          <cell r="G5641">
            <v>0</v>
          </cell>
          <cell r="H5641">
            <v>366</v>
          </cell>
          <cell r="I5641">
            <v>0.72599999999999998</v>
          </cell>
          <cell r="J5641">
            <v>0</v>
          </cell>
          <cell r="L5641">
            <v>0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</row>
        <row r="5642">
          <cell r="A5642">
            <v>32934</v>
          </cell>
          <cell r="B5642">
            <v>1990</v>
          </cell>
          <cell r="C5642" t="str">
            <v>Mar</v>
          </cell>
          <cell r="D5642">
            <v>2</v>
          </cell>
          <cell r="F5642">
            <v>0</v>
          </cell>
          <cell r="G5642">
            <v>0</v>
          </cell>
          <cell r="H5642">
            <v>327</v>
          </cell>
          <cell r="I5642">
            <v>0.64900000000000002</v>
          </cell>
          <cell r="J5642">
            <v>0</v>
          </cell>
          <cell r="L5642">
            <v>0</v>
          </cell>
          <cell r="M5642">
            <v>0</v>
          </cell>
          <cell r="N5642">
            <v>0</v>
          </cell>
          <cell r="O5642">
            <v>0</v>
          </cell>
          <cell r="P5642">
            <v>0</v>
          </cell>
        </row>
        <row r="5643">
          <cell r="A5643">
            <v>32935</v>
          </cell>
          <cell r="B5643">
            <v>1990</v>
          </cell>
          <cell r="C5643" t="str">
            <v>Mar</v>
          </cell>
          <cell r="D5643">
            <v>3</v>
          </cell>
          <cell r="F5643">
            <v>0</v>
          </cell>
          <cell r="G5643">
            <v>0</v>
          </cell>
          <cell r="H5643">
            <v>421</v>
          </cell>
          <cell r="I5643">
            <v>0.83499999999999996</v>
          </cell>
          <cell r="J5643">
            <v>0</v>
          </cell>
          <cell r="L5643">
            <v>0</v>
          </cell>
          <cell r="M5643">
            <v>0</v>
          </cell>
          <cell r="N5643">
            <v>0</v>
          </cell>
          <cell r="O5643">
            <v>0</v>
          </cell>
          <cell r="P5643">
            <v>0</v>
          </cell>
        </row>
        <row r="5644">
          <cell r="A5644">
            <v>32936</v>
          </cell>
          <cell r="B5644">
            <v>1990</v>
          </cell>
          <cell r="C5644" t="str">
            <v>Mar</v>
          </cell>
          <cell r="D5644">
            <v>4</v>
          </cell>
          <cell r="F5644">
            <v>0</v>
          </cell>
          <cell r="G5644">
            <v>0</v>
          </cell>
          <cell r="H5644">
            <v>549</v>
          </cell>
          <cell r="I5644">
            <v>1.089</v>
          </cell>
          <cell r="J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</row>
        <row r="5645">
          <cell r="A5645">
            <v>32937</v>
          </cell>
          <cell r="B5645">
            <v>1990</v>
          </cell>
          <cell r="C5645" t="str">
            <v>Mar</v>
          </cell>
          <cell r="D5645">
            <v>5</v>
          </cell>
          <cell r="F5645">
            <v>0</v>
          </cell>
          <cell r="G5645">
            <v>0</v>
          </cell>
          <cell r="H5645">
            <v>482</v>
          </cell>
          <cell r="I5645">
            <v>0.95599999999999996</v>
          </cell>
          <cell r="J5645">
            <v>0</v>
          </cell>
          <cell r="L5645">
            <v>0</v>
          </cell>
          <cell r="M5645">
            <v>0</v>
          </cell>
          <cell r="N5645">
            <v>0</v>
          </cell>
          <cell r="O5645">
            <v>0</v>
          </cell>
          <cell r="P5645">
            <v>0</v>
          </cell>
        </row>
        <row r="5646">
          <cell r="A5646">
            <v>32938</v>
          </cell>
          <cell r="B5646">
            <v>1990</v>
          </cell>
          <cell r="C5646" t="str">
            <v>Mar</v>
          </cell>
          <cell r="D5646">
            <v>6</v>
          </cell>
          <cell r="F5646">
            <v>0</v>
          </cell>
          <cell r="G5646">
            <v>0</v>
          </cell>
          <cell r="H5646">
            <v>508</v>
          </cell>
          <cell r="I5646">
            <v>1.008</v>
          </cell>
          <cell r="J5646">
            <v>0</v>
          </cell>
          <cell r="L5646">
            <v>0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</row>
        <row r="5647">
          <cell r="A5647">
            <v>32939</v>
          </cell>
          <cell r="B5647">
            <v>1990</v>
          </cell>
          <cell r="C5647" t="str">
            <v>Mar</v>
          </cell>
          <cell r="D5647">
            <v>7</v>
          </cell>
          <cell r="F5647">
            <v>0</v>
          </cell>
          <cell r="G5647">
            <v>0</v>
          </cell>
          <cell r="H5647">
            <v>214</v>
          </cell>
          <cell r="I5647">
            <v>0.42399999999999999</v>
          </cell>
          <cell r="J5647">
            <v>0</v>
          </cell>
          <cell r="L5647">
            <v>0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</row>
        <row r="5648">
          <cell r="A5648">
            <v>32940</v>
          </cell>
          <cell r="B5648">
            <v>1990</v>
          </cell>
          <cell r="C5648" t="str">
            <v>Mar</v>
          </cell>
          <cell r="D5648">
            <v>8</v>
          </cell>
          <cell r="F5648">
            <v>0</v>
          </cell>
          <cell r="G5648">
            <v>0</v>
          </cell>
          <cell r="H5648">
            <v>224</v>
          </cell>
          <cell r="I5648">
            <v>0.44400000000000001</v>
          </cell>
          <cell r="J5648">
            <v>0</v>
          </cell>
          <cell r="L5648">
            <v>0</v>
          </cell>
          <cell r="M5648">
            <v>0</v>
          </cell>
          <cell r="N5648">
            <v>0</v>
          </cell>
          <cell r="O5648">
            <v>0</v>
          </cell>
          <cell r="P5648">
            <v>0</v>
          </cell>
        </row>
        <row r="5649">
          <cell r="A5649">
            <v>32941</v>
          </cell>
          <cell r="B5649">
            <v>1990</v>
          </cell>
          <cell r="C5649" t="str">
            <v>Mar</v>
          </cell>
          <cell r="D5649">
            <v>9</v>
          </cell>
          <cell r="F5649">
            <v>0</v>
          </cell>
          <cell r="G5649">
            <v>0</v>
          </cell>
          <cell r="H5649">
            <v>221</v>
          </cell>
          <cell r="I5649">
            <v>0.438</v>
          </cell>
          <cell r="J5649">
            <v>0</v>
          </cell>
          <cell r="L5649">
            <v>0</v>
          </cell>
          <cell r="M5649">
            <v>0</v>
          </cell>
          <cell r="N5649">
            <v>0</v>
          </cell>
          <cell r="O5649">
            <v>0</v>
          </cell>
          <cell r="P5649">
            <v>0</v>
          </cell>
        </row>
        <row r="5650">
          <cell r="A5650">
            <v>32942</v>
          </cell>
          <cell r="B5650">
            <v>1990</v>
          </cell>
          <cell r="C5650" t="str">
            <v>Mar</v>
          </cell>
          <cell r="D5650">
            <v>10</v>
          </cell>
          <cell r="F5650">
            <v>0</v>
          </cell>
          <cell r="G5650">
            <v>0</v>
          </cell>
          <cell r="H5650">
            <v>195</v>
          </cell>
          <cell r="I5650">
            <v>0.38700000000000001</v>
          </cell>
          <cell r="J5650">
            <v>0</v>
          </cell>
          <cell r="L5650">
            <v>0</v>
          </cell>
          <cell r="M5650">
            <v>0</v>
          </cell>
          <cell r="N5650">
            <v>0</v>
          </cell>
          <cell r="O5650">
            <v>0</v>
          </cell>
          <cell r="P5650">
            <v>0</v>
          </cell>
        </row>
        <row r="5651">
          <cell r="A5651">
            <v>32943</v>
          </cell>
          <cell r="B5651">
            <v>1990</v>
          </cell>
          <cell r="C5651" t="str">
            <v>Mar</v>
          </cell>
          <cell r="D5651">
            <v>11</v>
          </cell>
          <cell r="F5651">
            <v>0</v>
          </cell>
          <cell r="G5651">
            <v>0</v>
          </cell>
          <cell r="H5651">
            <v>197</v>
          </cell>
          <cell r="I5651">
            <v>0.39100000000000001</v>
          </cell>
          <cell r="J5651">
            <v>0</v>
          </cell>
          <cell r="L5651">
            <v>0</v>
          </cell>
          <cell r="M5651">
            <v>0</v>
          </cell>
          <cell r="N5651">
            <v>0</v>
          </cell>
          <cell r="O5651">
            <v>0</v>
          </cell>
          <cell r="P5651">
            <v>0</v>
          </cell>
        </row>
        <row r="5652">
          <cell r="A5652">
            <v>32944</v>
          </cell>
          <cell r="B5652">
            <v>1990</v>
          </cell>
          <cell r="C5652" t="str">
            <v>Mar</v>
          </cell>
          <cell r="D5652">
            <v>12</v>
          </cell>
          <cell r="F5652">
            <v>0</v>
          </cell>
          <cell r="G5652">
            <v>0</v>
          </cell>
          <cell r="H5652">
            <v>168</v>
          </cell>
          <cell r="I5652">
            <v>0.33300000000000002</v>
          </cell>
          <cell r="J5652">
            <v>0</v>
          </cell>
          <cell r="L5652">
            <v>0</v>
          </cell>
          <cell r="M5652">
            <v>0</v>
          </cell>
          <cell r="N5652">
            <v>0</v>
          </cell>
          <cell r="O5652">
            <v>0</v>
          </cell>
          <cell r="P5652">
            <v>0</v>
          </cell>
        </row>
        <row r="5653">
          <cell r="A5653">
            <v>32945</v>
          </cell>
          <cell r="B5653">
            <v>1990</v>
          </cell>
          <cell r="C5653" t="str">
            <v>Mar</v>
          </cell>
          <cell r="D5653">
            <v>13</v>
          </cell>
          <cell r="F5653">
            <v>0</v>
          </cell>
          <cell r="G5653">
            <v>0</v>
          </cell>
          <cell r="H5653">
            <v>157</v>
          </cell>
          <cell r="I5653">
            <v>0.311</v>
          </cell>
          <cell r="J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</row>
        <row r="5654">
          <cell r="A5654">
            <v>32946</v>
          </cell>
          <cell r="B5654">
            <v>1990</v>
          </cell>
          <cell r="C5654" t="str">
            <v>Mar</v>
          </cell>
          <cell r="D5654">
            <v>14</v>
          </cell>
          <cell r="F5654">
            <v>0</v>
          </cell>
          <cell r="G5654">
            <v>0</v>
          </cell>
          <cell r="H5654">
            <v>165</v>
          </cell>
          <cell r="I5654">
            <v>0.32700000000000001</v>
          </cell>
          <cell r="J5654">
            <v>0</v>
          </cell>
          <cell r="L5654">
            <v>0</v>
          </cell>
          <cell r="M5654">
            <v>0</v>
          </cell>
          <cell r="N5654">
            <v>0</v>
          </cell>
          <cell r="O5654">
            <v>0</v>
          </cell>
          <cell r="P5654">
            <v>0</v>
          </cell>
        </row>
        <row r="5655">
          <cell r="A5655">
            <v>32947</v>
          </cell>
          <cell r="B5655">
            <v>1990</v>
          </cell>
          <cell r="C5655" t="str">
            <v>Mar</v>
          </cell>
          <cell r="D5655">
            <v>15</v>
          </cell>
          <cell r="F5655">
            <v>0</v>
          </cell>
          <cell r="G5655">
            <v>0</v>
          </cell>
          <cell r="H5655">
            <v>186</v>
          </cell>
          <cell r="I5655">
            <v>0.36899999999999999</v>
          </cell>
          <cell r="J5655">
            <v>0</v>
          </cell>
          <cell r="L5655">
            <v>0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</row>
        <row r="5656">
          <cell r="A5656">
            <v>32948</v>
          </cell>
          <cell r="B5656">
            <v>1990</v>
          </cell>
          <cell r="C5656" t="str">
            <v>Mar</v>
          </cell>
          <cell r="D5656">
            <v>16</v>
          </cell>
          <cell r="F5656">
            <v>0</v>
          </cell>
          <cell r="G5656">
            <v>0</v>
          </cell>
          <cell r="H5656">
            <v>187</v>
          </cell>
          <cell r="I5656">
            <v>0.371</v>
          </cell>
          <cell r="J5656">
            <v>0</v>
          </cell>
          <cell r="L5656">
            <v>0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</row>
        <row r="5657">
          <cell r="A5657">
            <v>32949</v>
          </cell>
          <cell r="B5657">
            <v>1990</v>
          </cell>
          <cell r="C5657" t="str">
            <v>Mar</v>
          </cell>
          <cell r="D5657">
            <v>17</v>
          </cell>
          <cell r="F5657">
            <v>0</v>
          </cell>
          <cell r="G5657">
            <v>0</v>
          </cell>
          <cell r="H5657">
            <v>204</v>
          </cell>
          <cell r="I5657">
            <v>0.40500000000000003</v>
          </cell>
          <cell r="J5657">
            <v>0</v>
          </cell>
          <cell r="L5657">
            <v>0</v>
          </cell>
          <cell r="M5657">
            <v>0</v>
          </cell>
          <cell r="N5657">
            <v>0</v>
          </cell>
          <cell r="O5657">
            <v>0</v>
          </cell>
          <cell r="P5657">
            <v>0</v>
          </cell>
        </row>
        <row r="5658">
          <cell r="A5658">
            <v>32950</v>
          </cell>
          <cell r="B5658">
            <v>1990</v>
          </cell>
          <cell r="C5658" t="str">
            <v>Mar</v>
          </cell>
          <cell r="D5658">
            <v>18</v>
          </cell>
          <cell r="F5658">
            <v>0</v>
          </cell>
          <cell r="G5658">
            <v>0</v>
          </cell>
          <cell r="H5658">
            <v>196</v>
          </cell>
          <cell r="I5658">
            <v>0.38900000000000001</v>
          </cell>
          <cell r="J5658">
            <v>0</v>
          </cell>
          <cell r="L5658">
            <v>0</v>
          </cell>
          <cell r="M5658">
            <v>0</v>
          </cell>
          <cell r="N5658">
            <v>0</v>
          </cell>
          <cell r="O5658">
            <v>0</v>
          </cell>
          <cell r="P5658">
            <v>0</v>
          </cell>
        </row>
        <row r="5659">
          <cell r="A5659">
            <v>32951</v>
          </cell>
          <cell r="B5659">
            <v>1990</v>
          </cell>
          <cell r="C5659" t="str">
            <v>Mar</v>
          </cell>
          <cell r="D5659">
            <v>19</v>
          </cell>
          <cell r="F5659">
            <v>0</v>
          </cell>
          <cell r="G5659">
            <v>0</v>
          </cell>
          <cell r="H5659">
            <v>166</v>
          </cell>
          <cell r="I5659">
            <v>0.32900000000000001</v>
          </cell>
          <cell r="J5659">
            <v>0</v>
          </cell>
          <cell r="L5659">
            <v>0</v>
          </cell>
          <cell r="M5659">
            <v>0</v>
          </cell>
          <cell r="N5659">
            <v>0</v>
          </cell>
          <cell r="O5659">
            <v>0</v>
          </cell>
          <cell r="P5659">
            <v>0</v>
          </cell>
        </row>
        <row r="5660">
          <cell r="A5660">
            <v>32952</v>
          </cell>
          <cell r="B5660">
            <v>1990</v>
          </cell>
          <cell r="C5660" t="str">
            <v>Mar</v>
          </cell>
          <cell r="D5660">
            <v>20</v>
          </cell>
          <cell r="F5660">
            <v>0</v>
          </cell>
          <cell r="G5660">
            <v>0</v>
          </cell>
          <cell r="H5660">
            <v>155</v>
          </cell>
          <cell r="I5660">
            <v>0.307</v>
          </cell>
          <cell r="J5660">
            <v>0</v>
          </cell>
          <cell r="L5660">
            <v>0</v>
          </cell>
          <cell r="M5660">
            <v>0</v>
          </cell>
          <cell r="N5660">
            <v>0</v>
          </cell>
          <cell r="O5660">
            <v>0</v>
          </cell>
          <cell r="P5660">
            <v>0</v>
          </cell>
        </row>
        <row r="5661">
          <cell r="A5661">
            <v>32953</v>
          </cell>
          <cell r="B5661">
            <v>1990</v>
          </cell>
          <cell r="C5661" t="str">
            <v>Mar</v>
          </cell>
          <cell r="D5661">
            <v>21</v>
          </cell>
          <cell r="F5661">
            <v>0</v>
          </cell>
          <cell r="G5661">
            <v>0</v>
          </cell>
          <cell r="H5661">
            <v>152</v>
          </cell>
          <cell r="I5661">
            <v>0.30099999999999999</v>
          </cell>
          <cell r="J5661">
            <v>0</v>
          </cell>
          <cell r="L5661">
            <v>0</v>
          </cell>
          <cell r="M5661">
            <v>0</v>
          </cell>
          <cell r="N5661">
            <v>0</v>
          </cell>
          <cell r="O5661">
            <v>0</v>
          </cell>
          <cell r="P5661">
            <v>0</v>
          </cell>
        </row>
        <row r="5662">
          <cell r="A5662">
            <v>32954</v>
          </cell>
          <cell r="B5662">
            <v>1990</v>
          </cell>
          <cell r="C5662" t="str">
            <v>Mar</v>
          </cell>
          <cell r="D5662">
            <v>22</v>
          </cell>
          <cell r="F5662">
            <v>0</v>
          </cell>
          <cell r="G5662">
            <v>0</v>
          </cell>
          <cell r="H5662">
            <v>124</v>
          </cell>
          <cell r="I5662">
            <v>0.246</v>
          </cell>
          <cell r="J5662">
            <v>0</v>
          </cell>
          <cell r="L5662">
            <v>0</v>
          </cell>
          <cell r="M5662">
            <v>33</v>
          </cell>
          <cell r="N5662">
            <v>6.5000000000000002E-2</v>
          </cell>
          <cell r="O5662">
            <v>0</v>
          </cell>
          <cell r="P5662">
            <v>0</v>
          </cell>
        </row>
        <row r="5663">
          <cell r="A5663">
            <v>32955</v>
          </cell>
          <cell r="B5663">
            <v>1990</v>
          </cell>
          <cell r="C5663" t="str">
            <v>Mar</v>
          </cell>
          <cell r="D5663">
            <v>23</v>
          </cell>
          <cell r="F5663">
            <v>0</v>
          </cell>
          <cell r="G5663">
            <v>0</v>
          </cell>
          <cell r="H5663">
            <v>110</v>
          </cell>
          <cell r="I5663">
            <v>0.218</v>
          </cell>
          <cell r="J5663">
            <v>0</v>
          </cell>
          <cell r="L5663">
            <v>0</v>
          </cell>
          <cell r="M5663">
            <v>50</v>
          </cell>
          <cell r="N5663">
            <v>9.9000000000000005E-2</v>
          </cell>
          <cell r="O5663">
            <v>0</v>
          </cell>
          <cell r="P5663">
            <v>0</v>
          </cell>
        </row>
        <row r="5664">
          <cell r="A5664">
            <v>32956</v>
          </cell>
          <cell r="B5664">
            <v>1990</v>
          </cell>
          <cell r="C5664" t="str">
            <v>Mar</v>
          </cell>
          <cell r="D5664">
            <v>24</v>
          </cell>
          <cell r="F5664">
            <v>0</v>
          </cell>
          <cell r="G5664">
            <v>0</v>
          </cell>
          <cell r="H5664">
            <v>117</v>
          </cell>
          <cell r="I5664">
            <v>0.23200000000000001</v>
          </cell>
          <cell r="J5664">
            <v>0</v>
          </cell>
          <cell r="L5664">
            <v>0</v>
          </cell>
          <cell r="M5664">
            <v>50</v>
          </cell>
          <cell r="N5664">
            <v>9.9000000000000005E-2</v>
          </cell>
          <cell r="O5664">
            <v>0</v>
          </cell>
          <cell r="P5664">
            <v>0</v>
          </cell>
        </row>
        <row r="5665">
          <cell r="A5665">
            <v>32957</v>
          </cell>
          <cell r="B5665">
            <v>1990</v>
          </cell>
          <cell r="C5665" t="str">
            <v>Mar</v>
          </cell>
          <cell r="D5665">
            <v>25</v>
          </cell>
          <cell r="F5665">
            <v>0</v>
          </cell>
          <cell r="G5665">
            <v>0</v>
          </cell>
          <cell r="H5665">
            <v>128</v>
          </cell>
          <cell r="I5665">
            <v>0.254</v>
          </cell>
          <cell r="J5665">
            <v>0</v>
          </cell>
          <cell r="L5665">
            <v>0</v>
          </cell>
          <cell r="M5665">
            <v>50</v>
          </cell>
          <cell r="N5665">
            <v>9.9000000000000005E-2</v>
          </cell>
          <cell r="O5665">
            <v>0</v>
          </cell>
          <cell r="P5665">
            <v>0</v>
          </cell>
        </row>
        <row r="5666">
          <cell r="A5666">
            <v>32958</v>
          </cell>
          <cell r="B5666">
            <v>1990</v>
          </cell>
          <cell r="C5666" t="str">
            <v>Mar</v>
          </cell>
          <cell r="D5666">
            <v>26</v>
          </cell>
          <cell r="F5666">
            <v>0</v>
          </cell>
          <cell r="G5666">
            <v>0</v>
          </cell>
          <cell r="H5666">
            <v>129</v>
          </cell>
          <cell r="I5666">
            <v>0.25600000000000001</v>
          </cell>
          <cell r="J5666">
            <v>0</v>
          </cell>
          <cell r="L5666">
            <v>0</v>
          </cell>
          <cell r="M5666">
            <v>50</v>
          </cell>
          <cell r="N5666">
            <v>9.9000000000000005E-2</v>
          </cell>
          <cell r="O5666">
            <v>0</v>
          </cell>
          <cell r="P5666">
            <v>0</v>
          </cell>
        </row>
        <row r="5667">
          <cell r="A5667">
            <v>32959</v>
          </cell>
          <cell r="B5667">
            <v>1990</v>
          </cell>
          <cell r="C5667" t="str">
            <v>Mar</v>
          </cell>
          <cell r="D5667">
            <v>27</v>
          </cell>
          <cell r="F5667">
            <v>0</v>
          </cell>
          <cell r="G5667">
            <v>0</v>
          </cell>
          <cell r="H5667">
            <v>125</v>
          </cell>
          <cell r="I5667">
            <v>0.248</v>
          </cell>
          <cell r="J5667">
            <v>0</v>
          </cell>
          <cell r="L5667">
            <v>0</v>
          </cell>
          <cell r="M5667">
            <v>50</v>
          </cell>
          <cell r="N5667">
            <v>9.9000000000000005E-2</v>
          </cell>
          <cell r="O5667">
            <v>0</v>
          </cell>
          <cell r="P5667">
            <v>0</v>
          </cell>
        </row>
        <row r="5668">
          <cell r="A5668">
            <v>32960</v>
          </cell>
          <cell r="B5668">
            <v>1990</v>
          </cell>
          <cell r="C5668" t="str">
            <v>Mar</v>
          </cell>
          <cell r="D5668">
            <v>28</v>
          </cell>
          <cell r="F5668">
            <v>0</v>
          </cell>
          <cell r="G5668">
            <v>0</v>
          </cell>
          <cell r="H5668">
            <v>124</v>
          </cell>
          <cell r="I5668">
            <v>0.246</v>
          </cell>
          <cell r="J5668">
            <v>0</v>
          </cell>
          <cell r="L5668">
            <v>0</v>
          </cell>
          <cell r="M5668">
            <v>50</v>
          </cell>
          <cell r="N5668">
            <v>9.9000000000000005E-2</v>
          </cell>
          <cell r="O5668">
            <v>0</v>
          </cell>
          <cell r="P5668">
            <v>0</v>
          </cell>
        </row>
        <row r="5669">
          <cell r="A5669">
            <v>32961</v>
          </cell>
          <cell r="B5669">
            <v>1990</v>
          </cell>
          <cell r="C5669" t="str">
            <v>Mar</v>
          </cell>
          <cell r="D5669">
            <v>29</v>
          </cell>
          <cell r="F5669">
            <v>0</v>
          </cell>
          <cell r="G5669">
            <v>0</v>
          </cell>
          <cell r="H5669">
            <v>112</v>
          </cell>
          <cell r="I5669">
            <v>0.222</v>
          </cell>
          <cell r="J5669">
            <v>0</v>
          </cell>
          <cell r="L5669">
            <v>0</v>
          </cell>
          <cell r="M5669">
            <v>66</v>
          </cell>
          <cell r="N5669">
            <v>0.13100000000000001</v>
          </cell>
          <cell r="O5669">
            <v>0</v>
          </cell>
          <cell r="P5669">
            <v>0</v>
          </cell>
        </row>
        <row r="5670">
          <cell r="A5670">
            <v>32962</v>
          </cell>
          <cell r="B5670">
            <v>1990</v>
          </cell>
          <cell r="C5670" t="str">
            <v>Mar</v>
          </cell>
          <cell r="D5670">
            <v>30</v>
          </cell>
          <cell r="F5670">
            <v>0</v>
          </cell>
          <cell r="G5670">
            <v>0</v>
          </cell>
          <cell r="H5670">
            <v>109</v>
          </cell>
          <cell r="I5670">
            <v>0.216</v>
          </cell>
          <cell r="J5670">
            <v>0</v>
          </cell>
          <cell r="L5670">
            <v>0</v>
          </cell>
          <cell r="M5670">
            <v>83</v>
          </cell>
          <cell r="N5670">
            <v>0.16500000000000001</v>
          </cell>
          <cell r="O5670">
            <v>0</v>
          </cell>
          <cell r="P5670">
            <v>0</v>
          </cell>
        </row>
        <row r="5671">
          <cell r="A5671">
            <v>32963</v>
          </cell>
          <cell r="B5671">
            <v>1990</v>
          </cell>
          <cell r="C5671" t="str">
            <v>Mar</v>
          </cell>
          <cell r="D5671">
            <v>31</v>
          </cell>
          <cell r="F5671">
            <v>0</v>
          </cell>
          <cell r="G5671">
            <v>0</v>
          </cell>
          <cell r="H5671">
            <v>110</v>
          </cell>
          <cell r="I5671">
            <v>0.218</v>
          </cell>
          <cell r="J5671">
            <v>0</v>
          </cell>
          <cell r="L5671">
            <v>0</v>
          </cell>
          <cell r="M5671">
            <v>100</v>
          </cell>
          <cell r="N5671">
            <v>0.19800000000000001</v>
          </cell>
          <cell r="O5671">
            <v>0</v>
          </cell>
          <cell r="P5671">
            <v>0</v>
          </cell>
        </row>
        <row r="5672">
          <cell r="A5672">
            <v>32964</v>
          </cell>
          <cell r="B5672">
            <v>1990</v>
          </cell>
          <cell r="C5672" t="str">
            <v>Apr</v>
          </cell>
          <cell r="D5672">
            <v>1</v>
          </cell>
          <cell r="F5672">
            <v>0</v>
          </cell>
          <cell r="G5672">
            <v>0</v>
          </cell>
          <cell r="H5672">
            <v>106</v>
          </cell>
          <cell r="I5672">
            <v>0.21</v>
          </cell>
          <cell r="J5672">
            <v>0</v>
          </cell>
          <cell r="L5672">
            <v>0</v>
          </cell>
          <cell r="M5672">
            <v>123</v>
          </cell>
          <cell r="N5672">
            <v>0.24399999999999999</v>
          </cell>
          <cell r="O5672">
            <v>0</v>
          </cell>
          <cell r="P5672">
            <v>0</v>
          </cell>
        </row>
        <row r="5673">
          <cell r="A5673">
            <v>32965</v>
          </cell>
          <cell r="B5673">
            <v>1990</v>
          </cell>
          <cell r="C5673" t="str">
            <v>Apr</v>
          </cell>
          <cell r="D5673">
            <v>2</v>
          </cell>
          <cell r="F5673">
            <v>70</v>
          </cell>
          <cell r="G5673">
            <v>0.13900000000000001</v>
          </cell>
          <cell r="H5673">
            <v>95</v>
          </cell>
          <cell r="I5673">
            <v>0.188</v>
          </cell>
          <cell r="J5673">
            <v>0</v>
          </cell>
          <cell r="L5673">
            <v>0</v>
          </cell>
          <cell r="M5673">
            <v>150</v>
          </cell>
          <cell r="N5673">
            <v>0.29799999999999999</v>
          </cell>
          <cell r="O5673">
            <v>0</v>
          </cell>
          <cell r="P5673">
            <v>0</v>
          </cell>
        </row>
        <row r="5674">
          <cell r="A5674">
            <v>32966</v>
          </cell>
          <cell r="B5674">
            <v>1990</v>
          </cell>
          <cell r="C5674" t="str">
            <v>Apr</v>
          </cell>
          <cell r="D5674">
            <v>3</v>
          </cell>
          <cell r="F5674">
            <v>70</v>
          </cell>
          <cell r="G5674">
            <v>0.13900000000000001</v>
          </cell>
          <cell r="H5674">
            <v>91</v>
          </cell>
          <cell r="I5674">
            <v>0.18</v>
          </cell>
          <cell r="J5674">
            <v>0</v>
          </cell>
          <cell r="L5674">
            <v>0</v>
          </cell>
          <cell r="M5674">
            <v>182</v>
          </cell>
          <cell r="N5674">
            <v>0.36099999999999999</v>
          </cell>
          <cell r="O5674">
            <v>0</v>
          </cell>
          <cell r="P5674">
            <v>0</v>
          </cell>
        </row>
        <row r="5675">
          <cell r="A5675">
            <v>32967</v>
          </cell>
          <cell r="B5675">
            <v>1990</v>
          </cell>
          <cell r="C5675" t="str">
            <v>Apr</v>
          </cell>
          <cell r="D5675">
            <v>4</v>
          </cell>
          <cell r="F5675">
            <v>110</v>
          </cell>
          <cell r="G5675">
            <v>0.218</v>
          </cell>
          <cell r="H5675">
            <v>92</v>
          </cell>
          <cell r="I5675">
            <v>0.182</v>
          </cell>
          <cell r="J5675">
            <v>0</v>
          </cell>
          <cell r="L5675">
            <v>0</v>
          </cell>
          <cell r="M5675">
            <v>232</v>
          </cell>
          <cell r="N5675">
            <v>0.46</v>
          </cell>
          <cell r="O5675">
            <v>0</v>
          </cell>
          <cell r="P5675">
            <v>0</v>
          </cell>
        </row>
        <row r="5676">
          <cell r="A5676">
            <v>32968</v>
          </cell>
          <cell r="B5676">
            <v>1990</v>
          </cell>
          <cell r="C5676" t="str">
            <v>Apr</v>
          </cell>
          <cell r="D5676">
            <v>5</v>
          </cell>
          <cell r="F5676">
            <v>110</v>
          </cell>
          <cell r="G5676">
            <v>0.218</v>
          </cell>
          <cell r="H5676">
            <v>92</v>
          </cell>
          <cell r="I5676">
            <v>0.182</v>
          </cell>
          <cell r="J5676">
            <v>0</v>
          </cell>
          <cell r="L5676">
            <v>0</v>
          </cell>
          <cell r="M5676">
            <v>303</v>
          </cell>
          <cell r="N5676">
            <v>0.60099999999999998</v>
          </cell>
          <cell r="O5676">
            <v>0</v>
          </cell>
          <cell r="P5676">
            <v>0</v>
          </cell>
        </row>
        <row r="5677">
          <cell r="A5677">
            <v>32969</v>
          </cell>
          <cell r="B5677">
            <v>1990</v>
          </cell>
          <cell r="C5677" t="str">
            <v>Apr</v>
          </cell>
          <cell r="D5677">
            <v>6</v>
          </cell>
          <cell r="F5677">
            <v>135</v>
          </cell>
          <cell r="G5677">
            <v>0.26800000000000002</v>
          </cell>
          <cell r="H5677">
            <v>91</v>
          </cell>
          <cell r="I5677">
            <v>0.18</v>
          </cell>
          <cell r="J5677">
            <v>0</v>
          </cell>
          <cell r="L5677">
            <v>0</v>
          </cell>
          <cell r="M5677">
            <v>350</v>
          </cell>
          <cell r="N5677">
            <v>0.69399999999999995</v>
          </cell>
          <cell r="O5677">
            <v>0</v>
          </cell>
          <cell r="P5677">
            <v>0</v>
          </cell>
        </row>
        <row r="5678">
          <cell r="A5678">
            <v>32970</v>
          </cell>
          <cell r="B5678">
            <v>1990</v>
          </cell>
          <cell r="C5678" t="str">
            <v>Apr</v>
          </cell>
          <cell r="D5678">
            <v>7</v>
          </cell>
          <cell r="F5678">
            <v>110</v>
          </cell>
          <cell r="G5678">
            <v>0.218</v>
          </cell>
          <cell r="H5678">
            <v>91</v>
          </cell>
          <cell r="I5678">
            <v>0.18</v>
          </cell>
          <cell r="J5678">
            <v>0</v>
          </cell>
          <cell r="L5678">
            <v>0</v>
          </cell>
          <cell r="M5678">
            <v>350</v>
          </cell>
          <cell r="N5678">
            <v>0.69399999999999995</v>
          </cell>
          <cell r="O5678">
            <v>0</v>
          </cell>
          <cell r="P5678">
            <v>0</v>
          </cell>
        </row>
        <row r="5679">
          <cell r="A5679">
            <v>32971</v>
          </cell>
          <cell r="B5679">
            <v>1990</v>
          </cell>
          <cell r="C5679" t="str">
            <v>Apr</v>
          </cell>
          <cell r="D5679">
            <v>8</v>
          </cell>
          <cell r="F5679">
            <v>125</v>
          </cell>
          <cell r="G5679">
            <v>0.248</v>
          </cell>
          <cell r="H5679">
            <v>101</v>
          </cell>
          <cell r="I5679">
            <v>0.2</v>
          </cell>
          <cell r="J5679">
            <v>0</v>
          </cell>
          <cell r="L5679">
            <v>0</v>
          </cell>
          <cell r="M5679">
            <v>329</v>
          </cell>
          <cell r="N5679">
            <v>0.65300000000000002</v>
          </cell>
          <cell r="O5679">
            <v>0</v>
          </cell>
          <cell r="P5679">
            <v>0</v>
          </cell>
        </row>
        <row r="5680">
          <cell r="A5680">
            <v>32972</v>
          </cell>
          <cell r="B5680">
            <v>1990</v>
          </cell>
          <cell r="C5680" t="str">
            <v>Apr</v>
          </cell>
          <cell r="D5680">
            <v>9</v>
          </cell>
          <cell r="F5680">
            <v>125</v>
          </cell>
          <cell r="G5680">
            <v>0.248</v>
          </cell>
          <cell r="H5680">
            <v>109</v>
          </cell>
          <cell r="I5680">
            <v>0.216</v>
          </cell>
          <cell r="J5680">
            <v>0</v>
          </cell>
          <cell r="L5680">
            <v>0</v>
          </cell>
          <cell r="M5680">
            <v>300</v>
          </cell>
          <cell r="N5680">
            <v>0.59499999999999997</v>
          </cell>
          <cell r="O5680">
            <v>0</v>
          </cell>
          <cell r="P5680">
            <v>0</v>
          </cell>
        </row>
        <row r="5681">
          <cell r="A5681">
            <v>32973</v>
          </cell>
          <cell r="B5681">
            <v>1990</v>
          </cell>
          <cell r="C5681" t="str">
            <v>Apr</v>
          </cell>
          <cell r="D5681">
            <v>10</v>
          </cell>
          <cell r="F5681">
            <v>195</v>
          </cell>
          <cell r="G5681">
            <v>0.38700000000000001</v>
          </cell>
          <cell r="H5681">
            <v>88</v>
          </cell>
          <cell r="I5681">
            <v>0.17499999999999999</v>
          </cell>
          <cell r="J5681">
            <v>0</v>
          </cell>
          <cell r="L5681">
            <v>0</v>
          </cell>
          <cell r="M5681">
            <v>359</v>
          </cell>
          <cell r="N5681">
            <v>0.71199999999999997</v>
          </cell>
          <cell r="O5681">
            <v>0</v>
          </cell>
          <cell r="P5681">
            <v>0</v>
          </cell>
        </row>
        <row r="5682">
          <cell r="A5682">
            <v>32974</v>
          </cell>
          <cell r="B5682">
            <v>1990</v>
          </cell>
          <cell r="C5682" t="str">
            <v>Apr</v>
          </cell>
          <cell r="D5682">
            <v>11</v>
          </cell>
          <cell r="F5682">
            <v>260</v>
          </cell>
          <cell r="G5682">
            <v>0.51600000000000001</v>
          </cell>
          <cell r="H5682">
            <v>56</v>
          </cell>
          <cell r="I5682">
            <v>0.111</v>
          </cell>
          <cell r="J5682">
            <v>47</v>
          </cell>
          <cell r="L5682">
            <v>4.7E-2</v>
          </cell>
          <cell r="M5682">
            <v>433</v>
          </cell>
          <cell r="N5682">
            <v>0.85899999999999999</v>
          </cell>
          <cell r="O5682">
            <v>5</v>
          </cell>
          <cell r="P5682">
            <v>0.01</v>
          </cell>
        </row>
        <row r="5683">
          <cell r="A5683">
            <v>32975</v>
          </cell>
          <cell r="B5683">
            <v>1990</v>
          </cell>
          <cell r="C5683" t="str">
            <v>Apr</v>
          </cell>
          <cell r="D5683">
            <v>12</v>
          </cell>
          <cell r="F5683">
            <v>365</v>
          </cell>
          <cell r="G5683">
            <v>0.72399999999999998</v>
          </cell>
          <cell r="H5683">
            <v>45</v>
          </cell>
          <cell r="I5683">
            <v>8.8999999999999996E-2</v>
          </cell>
          <cell r="J5683">
            <v>0</v>
          </cell>
          <cell r="L5683">
            <v>0</v>
          </cell>
          <cell r="M5683">
            <v>427</v>
          </cell>
          <cell r="N5683">
            <v>0.84699999999999998</v>
          </cell>
          <cell r="O5683">
            <v>5</v>
          </cell>
          <cell r="P5683">
            <v>0.01</v>
          </cell>
        </row>
        <row r="5684">
          <cell r="A5684">
            <v>32976</v>
          </cell>
          <cell r="B5684">
            <v>1990</v>
          </cell>
          <cell r="C5684" t="str">
            <v>Apr</v>
          </cell>
          <cell r="D5684">
            <v>13</v>
          </cell>
          <cell r="F5684">
            <v>415</v>
          </cell>
          <cell r="G5684">
            <v>0.82299999999999995</v>
          </cell>
          <cell r="H5684">
            <v>31</v>
          </cell>
          <cell r="I5684">
            <v>6.0999999999999999E-2</v>
          </cell>
          <cell r="J5684">
            <v>0</v>
          </cell>
          <cell r="L5684">
            <v>0</v>
          </cell>
          <cell r="M5684">
            <v>343</v>
          </cell>
          <cell r="N5684">
            <v>0.68</v>
          </cell>
          <cell r="O5684">
            <v>5</v>
          </cell>
          <cell r="P5684">
            <v>0.01</v>
          </cell>
        </row>
        <row r="5685">
          <cell r="A5685">
            <v>32977</v>
          </cell>
          <cell r="B5685">
            <v>1990</v>
          </cell>
          <cell r="C5685" t="str">
            <v>Apr</v>
          </cell>
          <cell r="D5685">
            <v>14</v>
          </cell>
          <cell r="F5685">
            <v>465</v>
          </cell>
          <cell r="G5685">
            <v>0.92200000000000004</v>
          </cell>
          <cell r="H5685">
            <v>25</v>
          </cell>
          <cell r="I5685">
            <v>0.05</v>
          </cell>
          <cell r="J5685">
            <v>0</v>
          </cell>
          <cell r="L5685">
            <v>0</v>
          </cell>
          <cell r="M5685">
            <v>233</v>
          </cell>
          <cell r="N5685">
            <v>0.46200000000000002</v>
          </cell>
          <cell r="O5685">
            <v>0</v>
          </cell>
          <cell r="P5685">
            <v>0</v>
          </cell>
        </row>
        <row r="5686">
          <cell r="A5686">
            <v>32978</v>
          </cell>
          <cell r="B5686">
            <v>1990</v>
          </cell>
          <cell r="C5686" t="str">
            <v>Apr</v>
          </cell>
          <cell r="D5686">
            <v>15</v>
          </cell>
          <cell r="F5686">
            <v>515</v>
          </cell>
          <cell r="G5686">
            <v>1.0209999999999999</v>
          </cell>
          <cell r="H5686">
            <v>26</v>
          </cell>
          <cell r="I5686">
            <v>5.1999999999999998E-2</v>
          </cell>
          <cell r="J5686">
            <v>44</v>
          </cell>
          <cell r="L5686">
            <v>4.3999999999999997E-2</v>
          </cell>
          <cell r="M5686">
            <v>200</v>
          </cell>
          <cell r="N5686">
            <v>0.39700000000000002</v>
          </cell>
          <cell r="O5686">
            <v>0</v>
          </cell>
          <cell r="P5686">
            <v>0</v>
          </cell>
        </row>
        <row r="5687">
          <cell r="A5687">
            <v>32979</v>
          </cell>
          <cell r="B5687">
            <v>1990</v>
          </cell>
          <cell r="C5687" t="str">
            <v>Apr</v>
          </cell>
          <cell r="D5687">
            <v>16</v>
          </cell>
          <cell r="F5687">
            <v>630</v>
          </cell>
          <cell r="G5687">
            <v>1.25</v>
          </cell>
          <cell r="H5687">
            <v>10</v>
          </cell>
          <cell r="I5687">
            <v>0.02</v>
          </cell>
          <cell r="J5687">
            <v>140</v>
          </cell>
          <cell r="L5687">
            <v>0.14000000000000001</v>
          </cell>
          <cell r="M5687">
            <v>229</v>
          </cell>
          <cell r="N5687">
            <v>0.45400000000000001</v>
          </cell>
          <cell r="O5687">
            <v>0</v>
          </cell>
          <cell r="P5687">
            <v>0</v>
          </cell>
        </row>
        <row r="5688">
          <cell r="A5688">
            <v>32980</v>
          </cell>
          <cell r="B5688">
            <v>1990</v>
          </cell>
          <cell r="C5688" t="str">
            <v>Apr</v>
          </cell>
          <cell r="D5688">
            <v>17</v>
          </cell>
          <cell r="F5688">
            <v>700</v>
          </cell>
          <cell r="G5688">
            <v>1.3879999999999999</v>
          </cell>
          <cell r="H5688">
            <v>20</v>
          </cell>
          <cell r="I5688">
            <v>0.04</v>
          </cell>
          <cell r="J5688">
            <v>140</v>
          </cell>
          <cell r="L5688">
            <v>0.14000000000000001</v>
          </cell>
          <cell r="M5688">
            <v>198</v>
          </cell>
          <cell r="N5688">
            <v>0.39300000000000002</v>
          </cell>
          <cell r="O5688">
            <v>0</v>
          </cell>
          <cell r="P5688">
            <v>0</v>
          </cell>
        </row>
        <row r="5689">
          <cell r="A5689">
            <v>32981</v>
          </cell>
          <cell r="B5689">
            <v>1990</v>
          </cell>
          <cell r="C5689" t="str">
            <v>Apr</v>
          </cell>
          <cell r="D5689">
            <v>18</v>
          </cell>
          <cell r="F5689">
            <v>670</v>
          </cell>
          <cell r="G5689">
            <v>1.329</v>
          </cell>
          <cell r="H5689">
            <v>32</v>
          </cell>
          <cell r="I5689">
            <v>6.3E-2</v>
          </cell>
          <cell r="J5689">
            <v>140</v>
          </cell>
          <cell r="L5689">
            <v>0.14000000000000001</v>
          </cell>
          <cell r="M5689">
            <v>150</v>
          </cell>
          <cell r="N5689">
            <v>0.29799999999999999</v>
          </cell>
          <cell r="O5689">
            <v>0</v>
          </cell>
          <cell r="P5689">
            <v>0</v>
          </cell>
        </row>
        <row r="5690">
          <cell r="A5690">
            <v>32982</v>
          </cell>
          <cell r="B5690">
            <v>1990</v>
          </cell>
          <cell r="C5690" t="str">
            <v>Apr</v>
          </cell>
          <cell r="D5690">
            <v>19</v>
          </cell>
          <cell r="F5690">
            <v>690</v>
          </cell>
          <cell r="G5690">
            <v>1.369</v>
          </cell>
          <cell r="H5690">
            <v>45</v>
          </cell>
          <cell r="I5690">
            <v>8.8999999999999996E-2</v>
          </cell>
          <cell r="J5690">
            <v>140</v>
          </cell>
          <cell r="L5690">
            <v>0.14000000000000001</v>
          </cell>
          <cell r="M5690">
            <v>150</v>
          </cell>
          <cell r="N5690">
            <v>0.29799999999999999</v>
          </cell>
          <cell r="O5690">
            <v>5</v>
          </cell>
          <cell r="P5690">
            <v>0.01</v>
          </cell>
        </row>
        <row r="5691">
          <cell r="A5691">
            <v>32983</v>
          </cell>
          <cell r="B5691">
            <v>1990</v>
          </cell>
          <cell r="C5691" t="str">
            <v>Apr</v>
          </cell>
          <cell r="D5691">
            <v>20</v>
          </cell>
          <cell r="F5691">
            <v>625</v>
          </cell>
          <cell r="G5691">
            <v>1.24</v>
          </cell>
          <cell r="H5691">
            <v>33</v>
          </cell>
          <cell r="I5691">
            <v>6.5000000000000002E-2</v>
          </cell>
          <cell r="J5691">
            <v>140</v>
          </cell>
          <cell r="L5691">
            <v>0.14000000000000001</v>
          </cell>
          <cell r="M5691">
            <v>117</v>
          </cell>
          <cell r="N5691">
            <v>0.23200000000000001</v>
          </cell>
          <cell r="O5691">
            <v>6</v>
          </cell>
          <cell r="P5691">
            <v>1.2E-2</v>
          </cell>
        </row>
        <row r="5692">
          <cell r="A5692">
            <v>32984</v>
          </cell>
          <cell r="B5692">
            <v>1990</v>
          </cell>
          <cell r="C5692" t="str">
            <v>Apr</v>
          </cell>
          <cell r="D5692">
            <v>21</v>
          </cell>
          <cell r="F5692">
            <v>670</v>
          </cell>
          <cell r="G5692">
            <v>1.329</v>
          </cell>
          <cell r="H5692">
            <v>0</v>
          </cell>
          <cell r="I5692">
            <v>0</v>
          </cell>
          <cell r="J5692">
            <v>140</v>
          </cell>
          <cell r="L5692">
            <v>0.14000000000000001</v>
          </cell>
          <cell r="M5692">
            <v>100</v>
          </cell>
          <cell r="N5692">
            <v>0.19800000000000001</v>
          </cell>
          <cell r="O5692">
            <v>2</v>
          </cell>
          <cell r="P5692">
            <v>4.0000000000000001E-3</v>
          </cell>
        </row>
        <row r="5693">
          <cell r="A5693">
            <v>32985</v>
          </cell>
          <cell r="B5693">
            <v>1990</v>
          </cell>
          <cell r="C5693" t="str">
            <v>Apr</v>
          </cell>
          <cell r="D5693">
            <v>22</v>
          </cell>
          <cell r="F5693">
            <v>685</v>
          </cell>
          <cell r="G5693">
            <v>1.359</v>
          </cell>
          <cell r="H5693">
            <v>59</v>
          </cell>
          <cell r="I5693">
            <v>0.11700000000000001</v>
          </cell>
          <cell r="J5693">
            <v>140</v>
          </cell>
          <cell r="L5693">
            <v>0.14000000000000001</v>
          </cell>
          <cell r="M5693">
            <v>84</v>
          </cell>
          <cell r="N5693">
            <v>0.16700000000000001</v>
          </cell>
          <cell r="O5693">
            <v>6</v>
          </cell>
          <cell r="P5693">
            <v>1.2E-2</v>
          </cell>
        </row>
        <row r="5694">
          <cell r="A5694">
            <v>32986</v>
          </cell>
          <cell r="B5694">
            <v>1990</v>
          </cell>
          <cell r="C5694" t="str">
            <v>Apr</v>
          </cell>
          <cell r="D5694">
            <v>23</v>
          </cell>
          <cell r="F5694">
            <v>685</v>
          </cell>
          <cell r="G5694">
            <v>1.359</v>
          </cell>
          <cell r="H5694">
            <v>241</v>
          </cell>
          <cell r="I5694">
            <v>0.47799999999999998</v>
          </cell>
          <cell r="J5694">
            <v>93</v>
          </cell>
          <cell r="L5694">
            <v>9.2999999999999999E-2</v>
          </cell>
          <cell r="M5694">
            <v>17</v>
          </cell>
          <cell r="N5694">
            <v>3.4000000000000002E-2</v>
          </cell>
          <cell r="O5694">
            <v>6</v>
          </cell>
          <cell r="P5694">
            <v>1.2E-2</v>
          </cell>
        </row>
        <row r="5695">
          <cell r="A5695">
            <v>32987</v>
          </cell>
          <cell r="B5695">
            <v>1990</v>
          </cell>
          <cell r="C5695" t="str">
            <v>Apr</v>
          </cell>
          <cell r="D5695">
            <v>24</v>
          </cell>
          <cell r="F5695">
            <v>625</v>
          </cell>
          <cell r="G5695">
            <v>1.24</v>
          </cell>
          <cell r="H5695">
            <v>339</v>
          </cell>
          <cell r="I5695">
            <v>0.67200000000000004</v>
          </cell>
          <cell r="J5695">
            <v>23</v>
          </cell>
          <cell r="L5695">
            <v>2.3E-2</v>
          </cell>
          <cell r="M5695">
            <v>0</v>
          </cell>
          <cell r="N5695">
            <v>0</v>
          </cell>
          <cell r="O5695">
            <v>0</v>
          </cell>
          <cell r="P5695">
            <v>0</v>
          </cell>
        </row>
        <row r="5696">
          <cell r="A5696">
            <v>32988</v>
          </cell>
          <cell r="B5696">
            <v>1990</v>
          </cell>
          <cell r="C5696" t="str">
            <v>Apr</v>
          </cell>
          <cell r="D5696">
            <v>25</v>
          </cell>
          <cell r="F5696">
            <v>605</v>
          </cell>
          <cell r="G5696">
            <v>1.2</v>
          </cell>
          <cell r="H5696">
            <v>191</v>
          </cell>
          <cell r="I5696">
            <v>0.379</v>
          </cell>
          <cell r="J5696">
            <v>0</v>
          </cell>
          <cell r="L5696">
            <v>0</v>
          </cell>
          <cell r="M5696">
            <v>0</v>
          </cell>
          <cell r="N5696">
            <v>0</v>
          </cell>
          <cell r="O5696">
            <v>0</v>
          </cell>
          <cell r="P5696">
            <v>0</v>
          </cell>
        </row>
        <row r="5697">
          <cell r="A5697">
            <v>32989</v>
          </cell>
          <cell r="B5697">
            <v>1990</v>
          </cell>
          <cell r="C5697" t="str">
            <v>Apr</v>
          </cell>
          <cell r="D5697">
            <v>26</v>
          </cell>
          <cell r="F5697">
            <v>600</v>
          </cell>
          <cell r="G5697">
            <v>1.19</v>
          </cell>
          <cell r="H5697">
            <v>140</v>
          </cell>
          <cell r="I5697">
            <v>0.27800000000000002</v>
          </cell>
          <cell r="J5697">
            <v>0</v>
          </cell>
          <cell r="L5697">
            <v>0</v>
          </cell>
          <cell r="M5697">
            <v>0</v>
          </cell>
          <cell r="N5697">
            <v>0</v>
          </cell>
          <cell r="O5697">
            <v>0</v>
          </cell>
          <cell r="P5697">
            <v>0</v>
          </cell>
        </row>
        <row r="5698">
          <cell r="A5698">
            <v>32990</v>
          </cell>
          <cell r="B5698">
            <v>1990</v>
          </cell>
          <cell r="C5698" t="str">
            <v>Apr</v>
          </cell>
          <cell r="D5698">
            <v>27</v>
          </cell>
          <cell r="F5698">
            <v>560</v>
          </cell>
          <cell r="G5698">
            <v>1.111</v>
          </cell>
          <cell r="H5698">
            <v>99</v>
          </cell>
          <cell r="I5698">
            <v>0.19600000000000001</v>
          </cell>
          <cell r="J5698">
            <v>0</v>
          </cell>
          <cell r="L5698">
            <v>0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</row>
        <row r="5699">
          <cell r="A5699">
            <v>32991</v>
          </cell>
          <cell r="B5699">
            <v>1990</v>
          </cell>
          <cell r="C5699" t="str">
            <v>Apr</v>
          </cell>
          <cell r="D5699">
            <v>28</v>
          </cell>
          <cell r="F5699">
            <v>550</v>
          </cell>
          <cell r="G5699">
            <v>1.091</v>
          </cell>
          <cell r="H5699">
            <v>84</v>
          </cell>
          <cell r="I5699">
            <v>0.16700000000000001</v>
          </cell>
          <cell r="J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</row>
        <row r="5700">
          <cell r="A5700">
            <v>32992</v>
          </cell>
          <cell r="B5700">
            <v>1990</v>
          </cell>
          <cell r="C5700" t="str">
            <v>Apr</v>
          </cell>
          <cell r="D5700">
            <v>29</v>
          </cell>
          <cell r="F5700">
            <v>540</v>
          </cell>
          <cell r="G5700">
            <v>1.071</v>
          </cell>
          <cell r="H5700">
            <v>87</v>
          </cell>
          <cell r="I5700">
            <v>0.17299999999999999</v>
          </cell>
          <cell r="J5700">
            <v>0</v>
          </cell>
          <cell r="L5700">
            <v>0</v>
          </cell>
          <cell r="M5700">
            <v>0</v>
          </cell>
          <cell r="N5700">
            <v>0</v>
          </cell>
          <cell r="O5700">
            <v>4</v>
          </cell>
          <cell r="P5700">
            <v>8.0000000000000002E-3</v>
          </cell>
        </row>
        <row r="5701">
          <cell r="A5701">
            <v>32993</v>
          </cell>
          <cell r="B5701">
            <v>1990</v>
          </cell>
          <cell r="C5701" t="str">
            <v>Apr</v>
          </cell>
          <cell r="D5701">
            <v>30</v>
          </cell>
          <cell r="F5701">
            <v>565</v>
          </cell>
          <cell r="G5701">
            <v>1.121</v>
          </cell>
          <cell r="H5701">
            <v>87</v>
          </cell>
          <cell r="I5701">
            <v>0.17299999999999999</v>
          </cell>
          <cell r="J5701">
            <v>0</v>
          </cell>
          <cell r="L5701">
            <v>0</v>
          </cell>
          <cell r="M5701">
            <v>0</v>
          </cell>
          <cell r="N5701">
            <v>0</v>
          </cell>
          <cell r="O5701">
            <v>2</v>
          </cell>
          <cell r="P5701">
            <v>4.0000000000000001E-3</v>
          </cell>
        </row>
        <row r="5702">
          <cell r="A5702">
            <v>32994</v>
          </cell>
          <cell r="B5702">
            <v>1990</v>
          </cell>
          <cell r="C5702" t="str">
            <v>May</v>
          </cell>
          <cell r="D5702">
            <v>1</v>
          </cell>
          <cell r="F5702">
            <v>610</v>
          </cell>
          <cell r="G5702">
            <v>1.21</v>
          </cell>
          <cell r="H5702">
            <v>88</v>
          </cell>
          <cell r="I5702">
            <v>0.17499999999999999</v>
          </cell>
          <cell r="J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</row>
        <row r="5703">
          <cell r="A5703">
            <v>32995</v>
          </cell>
          <cell r="B5703">
            <v>1990</v>
          </cell>
          <cell r="C5703" t="str">
            <v>May</v>
          </cell>
          <cell r="D5703">
            <v>2</v>
          </cell>
          <cell r="F5703">
            <v>645</v>
          </cell>
          <cell r="G5703">
            <v>1.2789999999999999</v>
          </cell>
          <cell r="H5703">
            <v>80</v>
          </cell>
          <cell r="I5703">
            <v>0.159</v>
          </cell>
          <cell r="J5703">
            <v>47</v>
          </cell>
          <cell r="L5703">
            <v>4.7E-2</v>
          </cell>
          <cell r="M5703">
            <v>23</v>
          </cell>
          <cell r="N5703">
            <v>4.5999999999999999E-2</v>
          </cell>
          <cell r="O5703">
            <v>0</v>
          </cell>
          <cell r="P5703">
            <v>0</v>
          </cell>
        </row>
        <row r="5704">
          <cell r="A5704">
            <v>32996</v>
          </cell>
          <cell r="B5704">
            <v>1990</v>
          </cell>
          <cell r="C5704" t="str">
            <v>May</v>
          </cell>
          <cell r="D5704">
            <v>3</v>
          </cell>
          <cell r="F5704">
            <v>710</v>
          </cell>
          <cell r="G5704">
            <v>1.4079999999999999</v>
          </cell>
          <cell r="H5704">
            <v>64</v>
          </cell>
          <cell r="I5704">
            <v>0.127</v>
          </cell>
          <cell r="J5704">
            <v>70</v>
          </cell>
          <cell r="L5704">
            <v>7.0000000000000007E-2</v>
          </cell>
          <cell r="M5704">
            <v>83</v>
          </cell>
          <cell r="N5704">
            <v>0.16500000000000001</v>
          </cell>
          <cell r="O5704">
            <v>5</v>
          </cell>
          <cell r="P5704">
            <v>0.01</v>
          </cell>
        </row>
        <row r="5705">
          <cell r="A5705">
            <v>32997</v>
          </cell>
          <cell r="B5705">
            <v>1990</v>
          </cell>
          <cell r="C5705" t="str">
            <v>May</v>
          </cell>
          <cell r="D5705">
            <v>4</v>
          </cell>
          <cell r="F5705">
            <v>710</v>
          </cell>
          <cell r="G5705">
            <v>1.4079999999999999</v>
          </cell>
          <cell r="H5705">
            <v>50</v>
          </cell>
          <cell r="I5705">
            <v>9.9000000000000005E-2</v>
          </cell>
          <cell r="J5705">
            <v>117</v>
          </cell>
          <cell r="L5705">
            <v>0.11700000000000001</v>
          </cell>
          <cell r="M5705">
            <v>100</v>
          </cell>
          <cell r="N5705">
            <v>0.19800000000000001</v>
          </cell>
          <cell r="O5705">
            <v>5</v>
          </cell>
          <cell r="P5705">
            <v>0.01</v>
          </cell>
        </row>
        <row r="5706">
          <cell r="A5706">
            <v>32998</v>
          </cell>
          <cell r="B5706">
            <v>1990</v>
          </cell>
          <cell r="C5706" t="str">
            <v>May</v>
          </cell>
          <cell r="D5706">
            <v>5</v>
          </cell>
          <cell r="F5706">
            <v>810</v>
          </cell>
          <cell r="G5706">
            <v>1.607</v>
          </cell>
          <cell r="H5706">
            <v>35</v>
          </cell>
          <cell r="I5706">
            <v>6.9000000000000006E-2</v>
          </cell>
          <cell r="J5706">
            <v>187</v>
          </cell>
          <cell r="L5706">
            <v>0.187</v>
          </cell>
          <cell r="M5706">
            <v>100</v>
          </cell>
          <cell r="N5706">
            <v>0.19800000000000001</v>
          </cell>
          <cell r="O5706">
            <v>4</v>
          </cell>
          <cell r="P5706">
            <v>8.0000000000000002E-3</v>
          </cell>
        </row>
        <row r="5707">
          <cell r="A5707">
            <v>32999</v>
          </cell>
          <cell r="B5707">
            <v>1990</v>
          </cell>
          <cell r="C5707" t="str">
            <v>May</v>
          </cell>
          <cell r="D5707">
            <v>6</v>
          </cell>
          <cell r="F5707">
            <v>855</v>
          </cell>
          <cell r="G5707">
            <v>1.696</v>
          </cell>
          <cell r="H5707">
            <v>30</v>
          </cell>
          <cell r="I5707">
            <v>0.06</v>
          </cell>
          <cell r="J5707">
            <v>210</v>
          </cell>
          <cell r="L5707">
            <v>0.21</v>
          </cell>
          <cell r="M5707">
            <v>100</v>
          </cell>
          <cell r="N5707">
            <v>0.19800000000000001</v>
          </cell>
          <cell r="O5707">
            <v>5</v>
          </cell>
          <cell r="P5707">
            <v>0.01</v>
          </cell>
        </row>
        <row r="5708">
          <cell r="A5708">
            <v>33000</v>
          </cell>
          <cell r="B5708">
            <v>1990</v>
          </cell>
          <cell r="C5708" t="str">
            <v>May</v>
          </cell>
          <cell r="D5708">
            <v>7</v>
          </cell>
          <cell r="F5708">
            <v>870</v>
          </cell>
          <cell r="G5708">
            <v>1.726</v>
          </cell>
          <cell r="H5708">
            <v>31</v>
          </cell>
          <cell r="I5708">
            <v>6.0999999999999999E-2</v>
          </cell>
          <cell r="J5708">
            <v>210</v>
          </cell>
          <cell r="L5708">
            <v>0.21</v>
          </cell>
          <cell r="M5708">
            <v>100</v>
          </cell>
          <cell r="N5708">
            <v>0.19800000000000001</v>
          </cell>
          <cell r="O5708">
            <v>3</v>
          </cell>
          <cell r="P5708">
            <v>6.0000000000000001E-3</v>
          </cell>
        </row>
        <row r="5709">
          <cell r="A5709">
            <v>33001</v>
          </cell>
          <cell r="B5709">
            <v>1990</v>
          </cell>
          <cell r="C5709" t="str">
            <v>May</v>
          </cell>
          <cell r="D5709">
            <v>8</v>
          </cell>
          <cell r="F5709">
            <v>905</v>
          </cell>
          <cell r="G5709">
            <v>1.7949999999999999</v>
          </cell>
          <cell r="H5709">
            <v>11</v>
          </cell>
          <cell r="I5709">
            <v>2.1999999999999999E-2</v>
          </cell>
          <cell r="J5709">
            <v>210</v>
          </cell>
          <cell r="L5709">
            <v>0.21</v>
          </cell>
          <cell r="M5709">
            <v>80</v>
          </cell>
          <cell r="N5709">
            <v>0.159</v>
          </cell>
          <cell r="O5709">
            <v>3</v>
          </cell>
          <cell r="P5709">
            <v>6.0000000000000001E-3</v>
          </cell>
        </row>
        <row r="5710">
          <cell r="A5710">
            <v>33002</v>
          </cell>
          <cell r="B5710">
            <v>1990</v>
          </cell>
          <cell r="C5710" t="str">
            <v>May</v>
          </cell>
          <cell r="D5710">
            <v>9</v>
          </cell>
          <cell r="F5710">
            <v>905</v>
          </cell>
          <cell r="G5710">
            <v>1.7949999999999999</v>
          </cell>
          <cell r="H5710">
            <v>22</v>
          </cell>
          <cell r="I5710">
            <v>4.3999999999999997E-2</v>
          </cell>
          <cell r="J5710">
            <v>210</v>
          </cell>
          <cell r="L5710">
            <v>0.21</v>
          </cell>
          <cell r="M5710">
            <v>50</v>
          </cell>
          <cell r="N5710">
            <v>9.9000000000000005E-2</v>
          </cell>
          <cell r="O5710">
            <v>1</v>
          </cell>
          <cell r="P5710">
            <v>2E-3</v>
          </cell>
        </row>
        <row r="5711">
          <cell r="A5711">
            <v>33003</v>
          </cell>
          <cell r="B5711">
            <v>1990</v>
          </cell>
          <cell r="C5711" t="str">
            <v>May</v>
          </cell>
          <cell r="D5711">
            <v>10</v>
          </cell>
          <cell r="F5711">
            <v>910</v>
          </cell>
          <cell r="G5711">
            <v>1.8049999999999999</v>
          </cell>
          <cell r="H5711">
            <v>72</v>
          </cell>
          <cell r="I5711">
            <v>0.14299999999999999</v>
          </cell>
          <cell r="J5711">
            <v>210</v>
          </cell>
          <cell r="L5711">
            <v>0.21</v>
          </cell>
          <cell r="M5711">
            <v>69</v>
          </cell>
          <cell r="N5711">
            <v>0.13700000000000001</v>
          </cell>
          <cell r="O5711">
            <v>2</v>
          </cell>
          <cell r="P5711">
            <v>4.0000000000000001E-3</v>
          </cell>
        </row>
        <row r="5712">
          <cell r="A5712">
            <v>33004</v>
          </cell>
          <cell r="B5712">
            <v>1990</v>
          </cell>
          <cell r="C5712" t="str">
            <v>May</v>
          </cell>
          <cell r="D5712">
            <v>11</v>
          </cell>
          <cell r="F5712">
            <v>910</v>
          </cell>
          <cell r="G5712">
            <v>1.8049999999999999</v>
          </cell>
          <cell r="H5712">
            <v>116</v>
          </cell>
          <cell r="I5712">
            <v>0.23</v>
          </cell>
          <cell r="J5712">
            <v>210</v>
          </cell>
          <cell r="L5712">
            <v>0.21</v>
          </cell>
          <cell r="M5712">
            <v>100</v>
          </cell>
          <cell r="N5712">
            <v>0.19800000000000001</v>
          </cell>
          <cell r="O5712">
            <v>2</v>
          </cell>
          <cell r="P5712">
            <v>4.0000000000000001E-3</v>
          </cell>
        </row>
        <row r="5713">
          <cell r="A5713">
            <v>33005</v>
          </cell>
          <cell r="B5713">
            <v>1990</v>
          </cell>
          <cell r="C5713" t="str">
            <v>May</v>
          </cell>
          <cell r="D5713">
            <v>12</v>
          </cell>
          <cell r="F5713">
            <v>870</v>
          </cell>
          <cell r="G5713">
            <v>1.726</v>
          </cell>
          <cell r="H5713">
            <v>126</v>
          </cell>
          <cell r="I5713">
            <v>0.25</v>
          </cell>
          <cell r="J5713">
            <v>210</v>
          </cell>
          <cell r="L5713">
            <v>0.21</v>
          </cell>
          <cell r="M5713">
            <v>133</v>
          </cell>
          <cell r="N5713">
            <v>0.26400000000000001</v>
          </cell>
          <cell r="O5713">
            <v>1</v>
          </cell>
          <cell r="P5713">
            <v>2E-3</v>
          </cell>
        </row>
        <row r="5714">
          <cell r="A5714">
            <v>33006</v>
          </cell>
          <cell r="B5714">
            <v>1990</v>
          </cell>
          <cell r="C5714" t="str">
            <v>May</v>
          </cell>
          <cell r="D5714">
            <v>13</v>
          </cell>
          <cell r="F5714">
            <v>870</v>
          </cell>
          <cell r="G5714">
            <v>1.726</v>
          </cell>
          <cell r="H5714">
            <v>125</v>
          </cell>
          <cell r="I5714">
            <v>0.248</v>
          </cell>
          <cell r="J5714">
            <v>210</v>
          </cell>
          <cell r="L5714">
            <v>0.21</v>
          </cell>
          <cell r="M5714">
            <v>117</v>
          </cell>
          <cell r="N5714">
            <v>0.23200000000000001</v>
          </cell>
          <cell r="O5714">
            <v>4</v>
          </cell>
          <cell r="P5714">
            <v>8.0000000000000002E-3</v>
          </cell>
        </row>
        <row r="5715">
          <cell r="A5715">
            <v>33007</v>
          </cell>
          <cell r="B5715">
            <v>1990</v>
          </cell>
          <cell r="C5715" t="str">
            <v>May</v>
          </cell>
          <cell r="D5715">
            <v>14</v>
          </cell>
          <cell r="F5715">
            <v>845</v>
          </cell>
          <cell r="G5715">
            <v>1.6759999999999999</v>
          </cell>
          <cell r="H5715">
            <v>125</v>
          </cell>
          <cell r="I5715">
            <v>0.248</v>
          </cell>
          <cell r="J5715">
            <v>210</v>
          </cell>
          <cell r="L5715">
            <v>0.21</v>
          </cell>
          <cell r="M5715">
            <v>100</v>
          </cell>
          <cell r="N5715">
            <v>0.19800000000000001</v>
          </cell>
          <cell r="O5715">
            <v>3</v>
          </cell>
          <cell r="P5715">
            <v>6.0000000000000001E-3</v>
          </cell>
        </row>
        <row r="5716">
          <cell r="A5716">
            <v>33008</v>
          </cell>
          <cell r="B5716">
            <v>1990</v>
          </cell>
          <cell r="C5716" t="str">
            <v>May</v>
          </cell>
          <cell r="D5716">
            <v>15</v>
          </cell>
          <cell r="F5716">
            <v>825</v>
          </cell>
          <cell r="G5716">
            <v>1.6359999999999999</v>
          </cell>
          <cell r="H5716">
            <v>125</v>
          </cell>
          <cell r="I5716">
            <v>0.248</v>
          </cell>
          <cell r="J5716">
            <v>210</v>
          </cell>
          <cell r="L5716">
            <v>0.21</v>
          </cell>
          <cell r="M5716">
            <v>115</v>
          </cell>
          <cell r="N5716">
            <v>0.22800000000000001</v>
          </cell>
          <cell r="O5716">
            <v>3</v>
          </cell>
          <cell r="P5716">
            <v>6.0000000000000001E-3</v>
          </cell>
        </row>
        <row r="5717">
          <cell r="A5717">
            <v>33009</v>
          </cell>
          <cell r="B5717">
            <v>1990</v>
          </cell>
          <cell r="C5717" t="str">
            <v>May</v>
          </cell>
          <cell r="D5717">
            <v>16</v>
          </cell>
          <cell r="F5717">
            <v>840</v>
          </cell>
          <cell r="G5717">
            <v>1.6659999999999999</v>
          </cell>
          <cell r="H5717">
            <v>90</v>
          </cell>
          <cell r="I5717">
            <v>0.17899999999999999</v>
          </cell>
          <cell r="J5717">
            <v>210</v>
          </cell>
          <cell r="L5717">
            <v>0.21</v>
          </cell>
          <cell r="M5717">
            <v>117</v>
          </cell>
          <cell r="N5717">
            <v>0.23200000000000001</v>
          </cell>
          <cell r="O5717">
            <v>3</v>
          </cell>
          <cell r="P5717">
            <v>6.0000000000000001E-3</v>
          </cell>
        </row>
        <row r="5718">
          <cell r="A5718">
            <v>33010</v>
          </cell>
          <cell r="B5718">
            <v>1990</v>
          </cell>
          <cell r="C5718" t="str">
            <v>May</v>
          </cell>
          <cell r="D5718">
            <v>17</v>
          </cell>
          <cell r="F5718">
            <v>850</v>
          </cell>
          <cell r="G5718">
            <v>1.6859999999999999</v>
          </cell>
          <cell r="H5718">
            <v>93</v>
          </cell>
          <cell r="I5718">
            <v>0.184</v>
          </cell>
          <cell r="J5718">
            <v>210</v>
          </cell>
          <cell r="L5718">
            <v>0.21</v>
          </cell>
          <cell r="M5718">
            <v>115</v>
          </cell>
          <cell r="N5718">
            <v>0.22800000000000001</v>
          </cell>
          <cell r="O5718">
            <v>3</v>
          </cell>
          <cell r="P5718">
            <v>6.0000000000000001E-3</v>
          </cell>
        </row>
        <row r="5719">
          <cell r="A5719">
            <v>33011</v>
          </cell>
          <cell r="B5719">
            <v>1990</v>
          </cell>
          <cell r="C5719" t="str">
            <v>May</v>
          </cell>
          <cell r="D5719">
            <v>18</v>
          </cell>
          <cell r="F5719">
            <v>835</v>
          </cell>
          <cell r="G5719">
            <v>1.6559999999999999</v>
          </cell>
          <cell r="H5719">
            <v>104</v>
          </cell>
          <cell r="I5719">
            <v>0.20599999999999999</v>
          </cell>
          <cell r="J5719">
            <v>210</v>
          </cell>
          <cell r="L5719">
            <v>0.21</v>
          </cell>
          <cell r="M5719">
            <v>150</v>
          </cell>
          <cell r="N5719">
            <v>0.29799999999999999</v>
          </cell>
          <cell r="O5719">
            <v>3</v>
          </cell>
          <cell r="P5719">
            <v>6.0000000000000001E-3</v>
          </cell>
        </row>
        <row r="5720">
          <cell r="A5720">
            <v>33012</v>
          </cell>
          <cell r="B5720">
            <v>1990</v>
          </cell>
          <cell r="C5720" t="str">
            <v>May</v>
          </cell>
          <cell r="D5720">
            <v>19</v>
          </cell>
          <cell r="F5720">
            <v>875</v>
          </cell>
          <cell r="G5720">
            <v>1.736</v>
          </cell>
          <cell r="H5720">
            <v>103</v>
          </cell>
          <cell r="I5720">
            <v>0.20399999999999999</v>
          </cell>
          <cell r="J5720">
            <v>210</v>
          </cell>
          <cell r="L5720">
            <v>0.21</v>
          </cell>
          <cell r="M5720">
            <v>124</v>
          </cell>
          <cell r="N5720">
            <v>0.246</v>
          </cell>
          <cell r="O5720">
            <v>3</v>
          </cell>
          <cell r="P5720">
            <v>6.0000000000000001E-3</v>
          </cell>
        </row>
        <row r="5721">
          <cell r="A5721">
            <v>33013</v>
          </cell>
          <cell r="B5721">
            <v>1990</v>
          </cell>
          <cell r="C5721" t="str">
            <v>May</v>
          </cell>
          <cell r="D5721">
            <v>20</v>
          </cell>
          <cell r="F5721">
            <v>835</v>
          </cell>
          <cell r="G5721">
            <v>1.6559999999999999</v>
          </cell>
          <cell r="H5721">
            <v>104</v>
          </cell>
          <cell r="I5721">
            <v>0.20599999999999999</v>
          </cell>
          <cell r="J5721">
            <v>210</v>
          </cell>
          <cell r="L5721">
            <v>0.21</v>
          </cell>
          <cell r="M5721">
            <v>80</v>
          </cell>
          <cell r="N5721">
            <v>0.159</v>
          </cell>
          <cell r="O5721">
            <v>2</v>
          </cell>
          <cell r="P5721">
            <v>4.0000000000000001E-3</v>
          </cell>
        </row>
        <row r="5722">
          <cell r="A5722">
            <v>33014</v>
          </cell>
          <cell r="B5722">
            <v>1990</v>
          </cell>
          <cell r="C5722" t="str">
            <v>May</v>
          </cell>
          <cell r="D5722">
            <v>21</v>
          </cell>
          <cell r="F5722">
            <v>825</v>
          </cell>
          <cell r="G5722">
            <v>1.6359999999999999</v>
          </cell>
          <cell r="H5722">
            <v>118</v>
          </cell>
          <cell r="I5722">
            <v>0.23400000000000001</v>
          </cell>
          <cell r="J5722">
            <v>163</v>
          </cell>
          <cell r="L5722">
            <v>0.16300000000000001</v>
          </cell>
          <cell r="M5722">
            <v>50</v>
          </cell>
          <cell r="N5722">
            <v>9.9000000000000005E-2</v>
          </cell>
          <cell r="O5722">
            <v>0</v>
          </cell>
          <cell r="P5722">
            <v>0</v>
          </cell>
        </row>
        <row r="5723">
          <cell r="A5723">
            <v>33015</v>
          </cell>
          <cell r="B5723">
            <v>1990</v>
          </cell>
          <cell r="C5723" t="str">
            <v>May</v>
          </cell>
          <cell r="D5723">
            <v>22</v>
          </cell>
          <cell r="F5723">
            <v>810</v>
          </cell>
          <cell r="G5723">
            <v>1.607</v>
          </cell>
          <cell r="H5723">
            <v>151</v>
          </cell>
          <cell r="I5723">
            <v>0.3</v>
          </cell>
          <cell r="J5723">
            <v>140</v>
          </cell>
          <cell r="L5723">
            <v>0.14000000000000001</v>
          </cell>
          <cell r="M5723">
            <v>85</v>
          </cell>
          <cell r="N5723">
            <v>0.16900000000000001</v>
          </cell>
          <cell r="O5723">
            <v>0</v>
          </cell>
          <cell r="P5723">
            <v>0</v>
          </cell>
        </row>
        <row r="5724">
          <cell r="A5724">
            <v>33016</v>
          </cell>
          <cell r="B5724">
            <v>1990</v>
          </cell>
          <cell r="C5724" t="str">
            <v>May</v>
          </cell>
          <cell r="D5724">
            <v>23</v>
          </cell>
          <cell r="F5724">
            <v>740</v>
          </cell>
          <cell r="G5724">
            <v>1.468</v>
          </cell>
          <cell r="H5724">
            <v>298</v>
          </cell>
          <cell r="I5724">
            <v>0.59099999999999997</v>
          </cell>
          <cell r="J5724">
            <v>93</v>
          </cell>
          <cell r="L5724">
            <v>9.2999999999999999E-2</v>
          </cell>
          <cell r="M5724">
            <v>29</v>
          </cell>
          <cell r="N5724">
            <v>5.8000000000000003E-2</v>
          </cell>
          <cell r="O5724">
            <v>2</v>
          </cell>
          <cell r="P5724">
            <v>4.0000000000000001E-3</v>
          </cell>
        </row>
        <row r="5725">
          <cell r="A5725">
            <v>33017</v>
          </cell>
          <cell r="B5725">
            <v>1990</v>
          </cell>
          <cell r="C5725" t="str">
            <v>May</v>
          </cell>
          <cell r="D5725">
            <v>24</v>
          </cell>
          <cell r="F5725">
            <v>630</v>
          </cell>
          <cell r="G5725">
            <v>1.25</v>
          </cell>
          <cell r="H5725">
            <v>359</v>
          </cell>
          <cell r="I5725">
            <v>0.71199999999999997</v>
          </cell>
          <cell r="J5725">
            <v>70</v>
          </cell>
          <cell r="L5725">
            <v>7.0000000000000007E-2</v>
          </cell>
          <cell r="M5725">
            <v>0</v>
          </cell>
          <cell r="N5725">
            <v>0</v>
          </cell>
          <cell r="O5725">
            <v>3</v>
          </cell>
          <cell r="P5725">
            <v>6.0000000000000001E-3</v>
          </cell>
        </row>
        <row r="5726">
          <cell r="A5726">
            <v>33018</v>
          </cell>
          <cell r="B5726">
            <v>1990</v>
          </cell>
          <cell r="C5726" t="str">
            <v>May</v>
          </cell>
          <cell r="D5726">
            <v>25</v>
          </cell>
          <cell r="F5726">
            <v>595</v>
          </cell>
          <cell r="G5726">
            <v>1.18</v>
          </cell>
          <cell r="H5726">
            <v>319</v>
          </cell>
          <cell r="I5726">
            <v>0.63300000000000001</v>
          </cell>
          <cell r="J5726">
            <v>70</v>
          </cell>
          <cell r="L5726">
            <v>7.0000000000000007E-2</v>
          </cell>
          <cell r="M5726">
            <v>19</v>
          </cell>
          <cell r="N5726">
            <v>3.7999999999999999E-2</v>
          </cell>
          <cell r="O5726">
            <v>3</v>
          </cell>
          <cell r="P5726">
            <v>6.0000000000000001E-3</v>
          </cell>
        </row>
        <row r="5727">
          <cell r="A5727">
            <v>33019</v>
          </cell>
          <cell r="B5727">
            <v>1990</v>
          </cell>
          <cell r="C5727" t="str">
            <v>May</v>
          </cell>
          <cell r="D5727">
            <v>26</v>
          </cell>
          <cell r="F5727">
            <v>575</v>
          </cell>
          <cell r="G5727">
            <v>1.1399999999999999</v>
          </cell>
          <cell r="H5727">
            <v>301</v>
          </cell>
          <cell r="I5727">
            <v>0.59699999999999998</v>
          </cell>
          <cell r="J5727">
            <v>70</v>
          </cell>
          <cell r="L5727">
            <v>7.0000000000000007E-2</v>
          </cell>
          <cell r="M5727">
            <v>50</v>
          </cell>
          <cell r="N5727">
            <v>9.9000000000000005E-2</v>
          </cell>
          <cell r="O5727">
            <v>3</v>
          </cell>
          <cell r="P5727">
            <v>6.0000000000000001E-3</v>
          </cell>
        </row>
        <row r="5728">
          <cell r="A5728">
            <v>33020</v>
          </cell>
          <cell r="B5728">
            <v>1990</v>
          </cell>
          <cell r="C5728" t="str">
            <v>May</v>
          </cell>
          <cell r="D5728">
            <v>27</v>
          </cell>
          <cell r="F5728">
            <v>555</v>
          </cell>
          <cell r="G5728">
            <v>1.101</v>
          </cell>
          <cell r="H5728">
            <v>293</v>
          </cell>
          <cell r="I5728">
            <v>0.58099999999999996</v>
          </cell>
          <cell r="J5728">
            <v>70</v>
          </cell>
          <cell r="L5728">
            <v>7.0000000000000007E-2</v>
          </cell>
          <cell r="M5728">
            <v>27</v>
          </cell>
          <cell r="N5728">
            <v>5.3999999999999999E-2</v>
          </cell>
          <cell r="O5728">
            <v>3</v>
          </cell>
          <cell r="P5728">
            <v>6.0000000000000001E-3</v>
          </cell>
        </row>
        <row r="5729">
          <cell r="A5729">
            <v>33021</v>
          </cell>
          <cell r="B5729">
            <v>1990</v>
          </cell>
          <cell r="C5729" t="str">
            <v>May</v>
          </cell>
          <cell r="D5729">
            <v>28</v>
          </cell>
          <cell r="F5729">
            <v>525</v>
          </cell>
          <cell r="G5729">
            <v>1.0409999999999999</v>
          </cell>
          <cell r="H5729">
            <v>291</v>
          </cell>
          <cell r="I5729">
            <v>0.57699999999999996</v>
          </cell>
          <cell r="J5729">
            <v>23</v>
          </cell>
          <cell r="L5729">
            <v>2.3E-2</v>
          </cell>
          <cell r="M5729">
            <v>0</v>
          </cell>
          <cell r="N5729">
            <v>0</v>
          </cell>
          <cell r="O5729">
            <v>3</v>
          </cell>
          <cell r="P5729">
            <v>6.0000000000000001E-3</v>
          </cell>
        </row>
        <row r="5730">
          <cell r="A5730">
            <v>33022</v>
          </cell>
          <cell r="B5730">
            <v>1990</v>
          </cell>
          <cell r="C5730" t="str">
            <v>May</v>
          </cell>
          <cell r="D5730">
            <v>29</v>
          </cell>
          <cell r="F5730">
            <v>495</v>
          </cell>
          <cell r="G5730">
            <v>0.98199999999999998</v>
          </cell>
          <cell r="H5730">
            <v>285</v>
          </cell>
          <cell r="I5730">
            <v>0.56499999999999995</v>
          </cell>
          <cell r="J5730">
            <v>0</v>
          </cell>
          <cell r="L5730">
            <v>0</v>
          </cell>
          <cell r="M5730">
            <v>42</v>
          </cell>
          <cell r="N5730">
            <v>8.3000000000000004E-2</v>
          </cell>
          <cell r="O5730">
            <v>4</v>
          </cell>
          <cell r="P5730">
            <v>8.0000000000000002E-3</v>
          </cell>
        </row>
        <row r="5731">
          <cell r="A5731">
            <v>33023</v>
          </cell>
          <cell r="B5731">
            <v>1990</v>
          </cell>
          <cell r="C5731" t="str">
            <v>May</v>
          </cell>
          <cell r="D5731">
            <v>30</v>
          </cell>
          <cell r="F5731">
            <v>420</v>
          </cell>
          <cell r="G5731">
            <v>0.83299999999999996</v>
          </cell>
          <cell r="H5731">
            <v>216</v>
          </cell>
          <cell r="I5731">
            <v>0.42799999999999999</v>
          </cell>
          <cell r="J5731">
            <v>0</v>
          </cell>
          <cell r="L5731">
            <v>0</v>
          </cell>
          <cell r="M5731">
            <v>46</v>
          </cell>
          <cell r="N5731">
            <v>9.0999999999999998E-2</v>
          </cell>
          <cell r="O5731">
            <v>6</v>
          </cell>
          <cell r="P5731">
            <v>1.2E-2</v>
          </cell>
        </row>
        <row r="5732">
          <cell r="A5732">
            <v>33024</v>
          </cell>
          <cell r="B5732">
            <v>1990</v>
          </cell>
          <cell r="C5732" t="str">
            <v>May</v>
          </cell>
          <cell r="D5732">
            <v>31</v>
          </cell>
          <cell r="F5732">
            <v>370</v>
          </cell>
          <cell r="G5732">
            <v>0.73399999999999999</v>
          </cell>
          <cell r="H5732">
            <v>217</v>
          </cell>
          <cell r="I5732">
            <v>0.43</v>
          </cell>
          <cell r="J5732">
            <v>0</v>
          </cell>
          <cell r="L5732">
            <v>0</v>
          </cell>
          <cell r="M5732">
            <v>0</v>
          </cell>
          <cell r="N5732">
            <v>0</v>
          </cell>
          <cell r="O5732">
            <v>6</v>
          </cell>
          <cell r="P5732">
            <v>1.2E-2</v>
          </cell>
        </row>
        <row r="5733">
          <cell r="A5733">
            <v>33025</v>
          </cell>
          <cell r="B5733">
            <v>1990</v>
          </cell>
          <cell r="C5733" t="str">
            <v>Jun</v>
          </cell>
          <cell r="D5733">
            <v>1</v>
          </cell>
          <cell r="F5733">
            <v>360</v>
          </cell>
          <cell r="G5733">
            <v>0.71399999999999997</v>
          </cell>
          <cell r="H5733">
            <v>254</v>
          </cell>
          <cell r="I5733">
            <v>0.504</v>
          </cell>
          <cell r="J5733">
            <v>0</v>
          </cell>
          <cell r="L5733">
            <v>0</v>
          </cell>
          <cell r="M5733">
            <v>0</v>
          </cell>
          <cell r="N5733">
            <v>0</v>
          </cell>
          <cell r="O5733">
            <v>6</v>
          </cell>
          <cell r="P5733">
            <v>1.2E-2</v>
          </cell>
        </row>
        <row r="5734">
          <cell r="A5734">
            <v>33026</v>
          </cell>
          <cell r="B5734">
            <v>1990</v>
          </cell>
          <cell r="C5734" t="str">
            <v>Jun</v>
          </cell>
          <cell r="D5734">
            <v>2</v>
          </cell>
          <cell r="F5734">
            <v>365</v>
          </cell>
          <cell r="G5734">
            <v>0.72399999999999998</v>
          </cell>
          <cell r="H5734">
            <v>265</v>
          </cell>
          <cell r="I5734">
            <v>0.52600000000000002</v>
          </cell>
          <cell r="J5734">
            <v>0</v>
          </cell>
          <cell r="L5734">
            <v>0</v>
          </cell>
          <cell r="M5734">
            <v>0</v>
          </cell>
          <cell r="N5734">
            <v>0</v>
          </cell>
          <cell r="O5734">
            <v>6</v>
          </cell>
          <cell r="P5734">
            <v>1.2E-2</v>
          </cell>
        </row>
        <row r="5735">
          <cell r="A5735">
            <v>33027</v>
          </cell>
          <cell r="B5735">
            <v>1990</v>
          </cell>
          <cell r="C5735" t="str">
            <v>Jun</v>
          </cell>
          <cell r="D5735">
            <v>3</v>
          </cell>
          <cell r="F5735">
            <v>340</v>
          </cell>
          <cell r="G5735">
            <v>0.67400000000000004</v>
          </cell>
          <cell r="H5735">
            <v>258</v>
          </cell>
          <cell r="I5735">
            <v>0.51200000000000001</v>
          </cell>
          <cell r="J5735">
            <v>0</v>
          </cell>
          <cell r="L5735">
            <v>0</v>
          </cell>
          <cell r="M5735">
            <v>0</v>
          </cell>
          <cell r="N5735">
            <v>0</v>
          </cell>
          <cell r="O5735">
            <v>6</v>
          </cell>
          <cell r="P5735">
            <v>1.2E-2</v>
          </cell>
        </row>
        <row r="5736">
          <cell r="A5736">
            <v>33028</v>
          </cell>
          <cell r="B5736">
            <v>1990</v>
          </cell>
          <cell r="C5736" t="str">
            <v>Jun</v>
          </cell>
          <cell r="D5736">
            <v>4</v>
          </cell>
          <cell r="F5736">
            <v>370</v>
          </cell>
          <cell r="G5736">
            <v>0.73399999999999999</v>
          </cell>
          <cell r="H5736">
            <v>223</v>
          </cell>
          <cell r="I5736">
            <v>0.442</v>
          </cell>
          <cell r="J5736">
            <v>0</v>
          </cell>
          <cell r="L5736">
            <v>0</v>
          </cell>
          <cell r="M5736">
            <v>0</v>
          </cell>
          <cell r="N5736">
            <v>0</v>
          </cell>
          <cell r="O5736">
            <v>6</v>
          </cell>
          <cell r="P5736">
            <v>1.2E-2</v>
          </cell>
        </row>
        <row r="5737">
          <cell r="A5737">
            <v>33029</v>
          </cell>
          <cell r="B5737">
            <v>1990</v>
          </cell>
          <cell r="C5737" t="str">
            <v>Jun</v>
          </cell>
          <cell r="D5737">
            <v>5</v>
          </cell>
          <cell r="F5737">
            <v>385</v>
          </cell>
          <cell r="G5737">
            <v>0.76400000000000001</v>
          </cell>
          <cell r="H5737">
            <v>158</v>
          </cell>
          <cell r="I5737">
            <v>0.313</v>
          </cell>
          <cell r="J5737">
            <v>0</v>
          </cell>
          <cell r="L5737">
            <v>0</v>
          </cell>
          <cell r="M5737">
            <v>23</v>
          </cell>
          <cell r="N5737">
            <v>4.5999999999999999E-2</v>
          </cell>
          <cell r="O5737">
            <v>6</v>
          </cell>
          <cell r="P5737">
            <v>1.2E-2</v>
          </cell>
        </row>
        <row r="5738">
          <cell r="A5738">
            <v>33030</v>
          </cell>
          <cell r="B5738">
            <v>1990</v>
          </cell>
          <cell r="C5738" t="str">
            <v>Jun</v>
          </cell>
          <cell r="D5738">
            <v>6</v>
          </cell>
          <cell r="F5738">
            <v>465</v>
          </cell>
          <cell r="G5738">
            <v>0.92200000000000004</v>
          </cell>
          <cell r="H5738">
            <v>116</v>
          </cell>
          <cell r="I5738">
            <v>0.23</v>
          </cell>
          <cell r="J5738">
            <v>0</v>
          </cell>
          <cell r="L5738">
            <v>0</v>
          </cell>
          <cell r="M5738">
            <v>50</v>
          </cell>
          <cell r="N5738">
            <v>9.9000000000000005E-2</v>
          </cell>
          <cell r="O5738">
            <v>3</v>
          </cell>
          <cell r="P5738">
            <v>6.0000000000000001E-3</v>
          </cell>
        </row>
        <row r="5739">
          <cell r="A5739">
            <v>33031</v>
          </cell>
          <cell r="B5739">
            <v>1990</v>
          </cell>
          <cell r="C5739" t="str">
            <v>Jun</v>
          </cell>
          <cell r="D5739">
            <v>7</v>
          </cell>
          <cell r="F5739">
            <v>480</v>
          </cell>
          <cell r="G5739">
            <v>0.95199999999999996</v>
          </cell>
          <cell r="H5739">
            <v>107</v>
          </cell>
          <cell r="I5739">
            <v>0.21199999999999999</v>
          </cell>
          <cell r="J5739">
            <v>0</v>
          </cell>
          <cell r="L5739">
            <v>0</v>
          </cell>
          <cell r="M5739">
            <v>69</v>
          </cell>
          <cell r="N5739">
            <v>0.13700000000000001</v>
          </cell>
          <cell r="O5739">
            <v>3</v>
          </cell>
          <cell r="P5739">
            <v>6.0000000000000001E-3</v>
          </cell>
        </row>
        <row r="5740">
          <cell r="A5740">
            <v>33032</v>
          </cell>
          <cell r="B5740">
            <v>1990</v>
          </cell>
          <cell r="C5740" t="str">
            <v>Jun</v>
          </cell>
          <cell r="D5740">
            <v>8</v>
          </cell>
          <cell r="F5740">
            <v>570</v>
          </cell>
          <cell r="G5740">
            <v>1.131</v>
          </cell>
          <cell r="H5740">
            <v>90</v>
          </cell>
          <cell r="I5740">
            <v>0.17899999999999999</v>
          </cell>
          <cell r="J5740">
            <v>0</v>
          </cell>
          <cell r="L5740">
            <v>0</v>
          </cell>
          <cell r="M5740">
            <v>117</v>
          </cell>
          <cell r="N5740">
            <v>0.23200000000000001</v>
          </cell>
          <cell r="O5740">
            <v>3</v>
          </cell>
          <cell r="P5740">
            <v>6.0000000000000001E-3</v>
          </cell>
        </row>
        <row r="5741">
          <cell r="A5741">
            <v>33033</v>
          </cell>
          <cell r="B5741">
            <v>1990</v>
          </cell>
          <cell r="C5741" t="str">
            <v>Jun</v>
          </cell>
          <cell r="D5741">
            <v>9</v>
          </cell>
          <cell r="F5741">
            <v>630</v>
          </cell>
          <cell r="G5741">
            <v>1.25</v>
          </cell>
          <cell r="H5741">
            <v>78</v>
          </cell>
          <cell r="I5741">
            <v>0.155</v>
          </cell>
          <cell r="J5741">
            <v>47</v>
          </cell>
          <cell r="L5741">
            <v>4.7E-2</v>
          </cell>
          <cell r="M5741">
            <v>63</v>
          </cell>
          <cell r="N5741">
            <v>0.125</v>
          </cell>
          <cell r="O5741">
            <v>3</v>
          </cell>
          <cell r="P5741">
            <v>6.0000000000000001E-3</v>
          </cell>
        </row>
        <row r="5742">
          <cell r="A5742">
            <v>33034</v>
          </cell>
          <cell r="B5742">
            <v>1990</v>
          </cell>
          <cell r="C5742" t="str">
            <v>Jun</v>
          </cell>
          <cell r="D5742">
            <v>10</v>
          </cell>
          <cell r="F5742">
            <v>690</v>
          </cell>
          <cell r="G5742">
            <v>1.369</v>
          </cell>
          <cell r="H5742">
            <v>78</v>
          </cell>
          <cell r="I5742">
            <v>0.155</v>
          </cell>
          <cell r="J5742">
            <v>70</v>
          </cell>
          <cell r="L5742">
            <v>7.0000000000000007E-2</v>
          </cell>
          <cell r="M5742">
            <v>153</v>
          </cell>
          <cell r="N5742">
            <v>0.30299999999999999</v>
          </cell>
          <cell r="O5742">
            <v>3</v>
          </cell>
          <cell r="P5742">
            <v>6.0000000000000001E-3</v>
          </cell>
        </row>
        <row r="5743">
          <cell r="A5743">
            <v>33035</v>
          </cell>
          <cell r="B5743">
            <v>1990</v>
          </cell>
          <cell r="C5743" t="str">
            <v>Jun</v>
          </cell>
          <cell r="D5743">
            <v>11</v>
          </cell>
          <cell r="F5743">
            <v>760</v>
          </cell>
          <cell r="G5743">
            <v>1.5069999999999999</v>
          </cell>
          <cell r="H5743">
            <v>59</v>
          </cell>
          <cell r="I5743">
            <v>0.11700000000000001</v>
          </cell>
          <cell r="J5743">
            <v>117</v>
          </cell>
          <cell r="L5743">
            <v>0.11700000000000001</v>
          </cell>
          <cell r="M5743">
            <v>388</v>
          </cell>
          <cell r="N5743">
            <v>0.77</v>
          </cell>
          <cell r="O5743">
            <v>3</v>
          </cell>
          <cell r="P5743">
            <v>6.0000000000000001E-3</v>
          </cell>
        </row>
        <row r="5744">
          <cell r="A5744">
            <v>33036</v>
          </cell>
          <cell r="B5744">
            <v>1990</v>
          </cell>
          <cell r="C5744" t="str">
            <v>Jun</v>
          </cell>
          <cell r="D5744">
            <v>12</v>
          </cell>
          <cell r="F5744">
            <v>825</v>
          </cell>
          <cell r="G5744">
            <v>1.6359999999999999</v>
          </cell>
          <cell r="H5744">
            <v>22</v>
          </cell>
          <cell r="I5744">
            <v>4.3999999999999997E-2</v>
          </cell>
          <cell r="J5744">
            <v>140</v>
          </cell>
          <cell r="L5744">
            <v>0.14000000000000001</v>
          </cell>
          <cell r="M5744">
            <v>417</v>
          </cell>
          <cell r="N5744">
            <v>0.82699999999999996</v>
          </cell>
          <cell r="O5744">
            <v>6</v>
          </cell>
          <cell r="P5744">
            <v>1.2E-2</v>
          </cell>
        </row>
        <row r="5745">
          <cell r="A5745">
            <v>33037</v>
          </cell>
          <cell r="B5745">
            <v>1990</v>
          </cell>
          <cell r="C5745" t="str">
            <v>Jun</v>
          </cell>
          <cell r="D5745">
            <v>13</v>
          </cell>
          <cell r="F5745">
            <v>845</v>
          </cell>
          <cell r="G5745">
            <v>1.6759999999999999</v>
          </cell>
          <cell r="H5745">
            <v>16</v>
          </cell>
          <cell r="I5745">
            <v>3.2000000000000001E-2</v>
          </cell>
          <cell r="J5745">
            <v>187</v>
          </cell>
          <cell r="L5745">
            <v>0.187</v>
          </cell>
          <cell r="M5745">
            <v>496</v>
          </cell>
          <cell r="N5745">
            <v>0.98399999999999999</v>
          </cell>
          <cell r="O5745">
            <v>3</v>
          </cell>
          <cell r="P5745">
            <v>6.0000000000000001E-3</v>
          </cell>
        </row>
        <row r="5746">
          <cell r="A5746">
            <v>33038</v>
          </cell>
          <cell r="B5746">
            <v>1990</v>
          </cell>
          <cell r="C5746" t="str">
            <v>Jun</v>
          </cell>
          <cell r="D5746">
            <v>14</v>
          </cell>
          <cell r="F5746">
            <v>855</v>
          </cell>
          <cell r="G5746">
            <v>1.696</v>
          </cell>
          <cell r="H5746">
            <v>16</v>
          </cell>
          <cell r="I5746">
            <v>3.2000000000000001E-2</v>
          </cell>
          <cell r="J5746">
            <v>210</v>
          </cell>
          <cell r="L5746">
            <v>0.21</v>
          </cell>
          <cell r="M5746">
            <v>524</v>
          </cell>
          <cell r="N5746">
            <v>1.0389999999999999</v>
          </cell>
          <cell r="O5746">
            <v>3</v>
          </cell>
          <cell r="P5746">
            <v>6.0000000000000001E-3</v>
          </cell>
        </row>
        <row r="5747">
          <cell r="A5747">
            <v>33039</v>
          </cell>
          <cell r="B5747">
            <v>1990</v>
          </cell>
          <cell r="C5747" t="str">
            <v>Jun</v>
          </cell>
          <cell r="D5747">
            <v>15</v>
          </cell>
          <cell r="F5747">
            <v>885</v>
          </cell>
          <cell r="G5747">
            <v>1.7549999999999999</v>
          </cell>
          <cell r="H5747">
            <v>16</v>
          </cell>
          <cell r="I5747">
            <v>3.2000000000000001E-2</v>
          </cell>
          <cell r="J5747">
            <v>210</v>
          </cell>
          <cell r="L5747">
            <v>0.21</v>
          </cell>
          <cell r="M5747">
            <v>376</v>
          </cell>
          <cell r="N5747">
            <v>0.746</v>
          </cell>
          <cell r="O5747">
            <v>3</v>
          </cell>
          <cell r="P5747">
            <v>6.0000000000000001E-3</v>
          </cell>
        </row>
        <row r="5748">
          <cell r="A5748">
            <v>33040</v>
          </cell>
          <cell r="B5748">
            <v>1990</v>
          </cell>
          <cell r="C5748" t="str">
            <v>Jun</v>
          </cell>
          <cell r="D5748">
            <v>16</v>
          </cell>
          <cell r="F5748">
            <v>860</v>
          </cell>
          <cell r="G5748">
            <v>1.706</v>
          </cell>
          <cell r="H5748">
            <v>17</v>
          </cell>
          <cell r="I5748">
            <v>3.4000000000000002E-2</v>
          </cell>
          <cell r="J5748">
            <v>210</v>
          </cell>
          <cell r="L5748">
            <v>0.21</v>
          </cell>
          <cell r="M5748">
            <v>438</v>
          </cell>
          <cell r="N5748">
            <v>0.86899999999999999</v>
          </cell>
          <cell r="O5748">
            <v>6</v>
          </cell>
          <cell r="P5748">
            <v>1.2E-2</v>
          </cell>
        </row>
        <row r="5749">
          <cell r="A5749">
            <v>33041</v>
          </cell>
          <cell r="B5749">
            <v>1990</v>
          </cell>
          <cell r="C5749" t="str">
            <v>Jun</v>
          </cell>
          <cell r="D5749">
            <v>17</v>
          </cell>
          <cell r="F5749">
            <v>870</v>
          </cell>
          <cell r="G5749">
            <v>1.726</v>
          </cell>
          <cell r="H5749">
            <v>52</v>
          </cell>
          <cell r="I5749">
            <v>0.10299999999999999</v>
          </cell>
          <cell r="J5749">
            <v>210</v>
          </cell>
          <cell r="L5749">
            <v>0.21</v>
          </cell>
          <cell r="M5749">
            <v>388</v>
          </cell>
          <cell r="N5749">
            <v>0.77</v>
          </cell>
          <cell r="O5749">
            <v>3</v>
          </cell>
          <cell r="P5749">
            <v>6.0000000000000001E-3</v>
          </cell>
        </row>
        <row r="5750">
          <cell r="A5750">
            <v>33042</v>
          </cell>
          <cell r="B5750">
            <v>1990</v>
          </cell>
          <cell r="C5750" t="str">
            <v>Jun</v>
          </cell>
          <cell r="D5750">
            <v>18</v>
          </cell>
          <cell r="F5750">
            <v>815</v>
          </cell>
          <cell r="G5750">
            <v>1.617</v>
          </cell>
          <cell r="H5750">
            <v>94</v>
          </cell>
          <cell r="I5750">
            <v>0.186</v>
          </cell>
          <cell r="J5750">
            <v>210</v>
          </cell>
          <cell r="L5750">
            <v>0.21</v>
          </cell>
          <cell r="M5750">
            <v>350</v>
          </cell>
          <cell r="N5750">
            <v>0.69399999999999995</v>
          </cell>
          <cell r="O5750">
            <v>3</v>
          </cell>
          <cell r="P5750">
            <v>6.0000000000000001E-3</v>
          </cell>
        </row>
        <row r="5751">
          <cell r="A5751">
            <v>33043</v>
          </cell>
          <cell r="B5751">
            <v>1990</v>
          </cell>
          <cell r="C5751" t="str">
            <v>Jun</v>
          </cell>
          <cell r="D5751">
            <v>19</v>
          </cell>
          <cell r="F5751">
            <v>860</v>
          </cell>
          <cell r="G5751">
            <v>1.706</v>
          </cell>
          <cell r="H5751">
            <v>107</v>
          </cell>
          <cell r="I5751">
            <v>0.21199999999999999</v>
          </cell>
          <cell r="J5751">
            <v>210</v>
          </cell>
          <cell r="L5751">
            <v>0.21</v>
          </cell>
          <cell r="M5751">
            <v>350</v>
          </cell>
          <cell r="N5751">
            <v>0.69399999999999995</v>
          </cell>
          <cell r="O5751">
            <v>3</v>
          </cell>
          <cell r="P5751">
            <v>6.0000000000000001E-3</v>
          </cell>
        </row>
        <row r="5752">
          <cell r="A5752">
            <v>33044</v>
          </cell>
          <cell r="B5752">
            <v>1990</v>
          </cell>
          <cell r="C5752" t="str">
            <v>Jun</v>
          </cell>
          <cell r="D5752">
            <v>20</v>
          </cell>
          <cell r="F5752">
            <v>850</v>
          </cell>
          <cell r="G5752">
            <v>1.6859999999999999</v>
          </cell>
          <cell r="H5752">
            <v>93</v>
          </cell>
          <cell r="I5752">
            <v>0.184</v>
          </cell>
          <cell r="J5752">
            <v>210</v>
          </cell>
          <cell r="L5752">
            <v>0.21</v>
          </cell>
          <cell r="M5752">
            <v>350</v>
          </cell>
          <cell r="N5752">
            <v>0.69399999999999995</v>
          </cell>
          <cell r="O5752">
            <v>6</v>
          </cell>
          <cell r="P5752">
            <v>1.2E-2</v>
          </cell>
        </row>
        <row r="5753">
          <cell r="A5753">
            <v>33045</v>
          </cell>
          <cell r="B5753">
            <v>1990</v>
          </cell>
          <cell r="C5753" t="str">
            <v>Jun</v>
          </cell>
          <cell r="D5753">
            <v>21</v>
          </cell>
          <cell r="F5753">
            <v>885</v>
          </cell>
          <cell r="G5753">
            <v>1.7549999999999999</v>
          </cell>
          <cell r="H5753">
            <v>85</v>
          </cell>
          <cell r="I5753">
            <v>0.16900000000000001</v>
          </cell>
          <cell r="J5753">
            <v>210</v>
          </cell>
          <cell r="L5753">
            <v>0.21</v>
          </cell>
          <cell r="M5753">
            <v>363</v>
          </cell>
          <cell r="N5753">
            <v>0.72</v>
          </cell>
          <cell r="O5753">
            <v>0</v>
          </cell>
          <cell r="P5753">
            <v>0</v>
          </cell>
        </row>
        <row r="5754">
          <cell r="A5754">
            <v>33046</v>
          </cell>
          <cell r="B5754">
            <v>1990</v>
          </cell>
          <cell r="C5754" t="str">
            <v>Jun</v>
          </cell>
          <cell r="D5754">
            <v>22</v>
          </cell>
          <cell r="F5754">
            <v>885</v>
          </cell>
          <cell r="G5754">
            <v>1.7549999999999999</v>
          </cell>
          <cell r="H5754">
            <v>64</v>
          </cell>
          <cell r="I5754">
            <v>0.127</v>
          </cell>
          <cell r="J5754">
            <v>210</v>
          </cell>
          <cell r="L5754">
            <v>0.21</v>
          </cell>
          <cell r="M5754">
            <v>434</v>
          </cell>
          <cell r="N5754">
            <v>0.86099999999999999</v>
          </cell>
          <cell r="O5754">
            <v>0</v>
          </cell>
          <cell r="P5754">
            <v>0</v>
          </cell>
        </row>
        <row r="5755">
          <cell r="A5755">
            <v>33047</v>
          </cell>
          <cell r="B5755">
            <v>1990</v>
          </cell>
          <cell r="C5755" t="str">
            <v>Jun</v>
          </cell>
          <cell r="D5755">
            <v>23</v>
          </cell>
          <cell r="F5755">
            <v>890</v>
          </cell>
          <cell r="G5755">
            <v>1.7649999999999999</v>
          </cell>
          <cell r="H5755">
            <v>51</v>
          </cell>
          <cell r="I5755">
            <v>0.10100000000000001</v>
          </cell>
          <cell r="J5755">
            <v>210</v>
          </cell>
          <cell r="L5755">
            <v>0.21</v>
          </cell>
          <cell r="M5755">
            <v>379</v>
          </cell>
          <cell r="N5755">
            <v>0.752</v>
          </cell>
          <cell r="O5755">
            <v>0</v>
          </cell>
          <cell r="P5755">
            <v>0</v>
          </cell>
        </row>
        <row r="5756">
          <cell r="A5756">
            <v>33048</v>
          </cell>
          <cell r="B5756">
            <v>1990</v>
          </cell>
          <cell r="C5756" t="str">
            <v>Jun</v>
          </cell>
          <cell r="D5756">
            <v>24</v>
          </cell>
          <cell r="F5756">
            <v>920</v>
          </cell>
          <cell r="G5756">
            <v>1.825</v>
          </cell>
          <cell r="H5756">
            <v>51</v>
          </cell>
          <cell r="I5756">
            <v>0.10100000000000001</v>
          </cell>
          <cell r="J5756">
            <v>210</v>
          </cell>
          <cell r="L5756">
            <v>0.21</v>
          </cell>
          <cell r="M5756">
            <v>350</v>
          </cell>
          <cell r="N5756">
            <v>0.69399999999999995</v>
          </cell>
          <cell r="O5756">
            <v>0</v>
          </cell>
          <cell r="P5756">
            <v>0</v>
          </cell>
        </row>
        <row r="5757">
          <cell r="A5757">
            <v>33049</v>
          </cell>
          <cell r="B5757">
            <v>1990</v>
          </cell>
          <cell r="C5757" t="str">
            <v>Jun</v>
          </cell>
          <cell r="D5757">
            <v>25</v>
          </cell>
          <cell r="F5757">
            <v>910</v>
          </cell>
          <cell r="G5757">
            <v>1.8049999999999999</v>
          </cell>
          <cell r="H5757">
            <v>73</v>
          </cell>
          <cell r="I5757">
            <v>0.14499999999999999</v>
          </cell>
          <cell r="J5757">
            <v>210</v>
          </cell>
          <cell r="L5757">
            <v>0.21</v>
          </cell>
          <cell r="M5757">
            <v>350</v>
          </cell>
          <cell r="N5757">
            <v>0.69399999999999995</v>
          </cell>
          <cell r="O5757">
            <v>0</v>
          </cell>
          <cell r="P5757">
            <v>0</v>
          </cell>
        </row>
        <row r="5758">
          <cell r="A5758">
            <v>33050</v>
          </cell>
          <cell r="B5758">
            <v>1990</v>
          </cell>
          <cell r="C5758" t="str">
            <v>Jun</v>
          </cell>
          <cell r="D5758">
            <v>26</v>
          </cell>
          <cell r="F5758">
            <v>950</v>
          </cell>
          <cell r="G5758">
            <v>1.8839999999999999</v>
          </cell>
          <cell r="H5758">
            <v>85</v>
          </cell>
          <cell r="I5758">
            <v>0.16900000000000001</v>
          </cell>
          <cell r="J5758">
            <v>210</v>
          </cell>
          <cell r="L5758">
            <v>0.21</v>
          </cell>
          <cell r="M5758">
            <v>444</v>
          </cell>
          <cell r="N5758">
            <v>0.88100000000000001</v>
          </cell>
          <cell r="O5758">
            <v>6</v>
          </cell>
          <cell r="P5758">
            <v>1.2E-2</v>
          </cell>
        </row>
        <row r="5759">
          <cell r="A5759">
            <v>33051</v>
          </cell>
          <cell r="B5759">
            <v>1990</v>
          </cell>
          <cell r="C5759" t="str">
            <v>Jun</v>
          </cell>
          <cell r="D5759">
            <v>27</v>
          </cell>
          <cell r="F5759">
            <v>980</v>
          </cell>
          <cell r="G5759">
            <v>1.944</v>
          </cell>
          <cell r="H5759">
            <v>73</v>
          </cell>
          <cell r="I5759">
            <v>0.14499999999999999</v>
          </cell>
          <cell r="J5759">
            <v>210</v>
          </cell>
          <cell r="L5759">
            <v>0.21</v>
          </cell>
          <cell r="M5759">
            <v>517</v>
          </cell>
          <cell r="N5759">
            <v>1.0249999999999999</v>
          </cell>
          <cell r="O5759">
            <v>2</v>
          </cell>
          <cell r="P5759">
            <v>4.0000000000000001E-3</v>
          </cell>
        </row>
        <row r="5760">
          <cell r="A5760">
            <v>33052</v>
          </cell>
          <cell r="B5760">
            <v>1990</v>
          </cell>
          <cell r="C5760" t="str">
            <v>Jun</v>
          </cell>
          <cell r="D5760">
            <v>28</v>
          </cell>
          <cell r="F5760">
            <v>1005</v>
          </cell>
          <cell r="G5760">
            <v>1.9930000000000001</v>
          </cell>
          <cell r="H5760">
            <v>66</v>
          </cell>
          <cell r="I5760">
            <v>0.13100000000000001</v>
          </cell>
          <cell r="J5760">
            <v>210</v>
          </cell>
          <cell r="L5760">
            <v>0.21</v>
          </cell>
          <cell r="M5760">
            <v>527</v>
          </cell>
          <cell r="N5760">
            <v>1.0449999999999999</v>
          </cell>
          <cell r="O5760">
            <v>0</v>
          </cell>
          <cell r="P5760">
            <v>0</v>
          </cell>
        </row>
        <row r="5761">
          <cell r="A5761">
            <v>33053</v>
          </cell>
          <cell r="B5761">
            <v>1990</v>
          </cell>
          <cell r="C5761" t="str">
            <v>Jun</v>
          </cell>
          <cell r="D5761">
            <v>29</v>
          </cell>
          <cell r="F5761">
            <v>1005</v>
          </cell>
          <cell r="G5761">
            <v>1.9930000000000001</v>
          </cell>
          <cell r="H5761">
            <v>66</v>
          </cell>
          <cell r="I5761">
            <v>0.13100000000000001</v>
          </cell>
          <cell r="J5761">
            <v>210</v>
          </cell>
          <cell r="L5761">
            <v>0.21</v>
          </cell>
          <cell r="M5761">
            <v>534</v>
          </cell>
          <cell r="N5761">
            <v>1.0589999999999999</v>
          </cell>
          <cell r="O5761">
            <v>0</v>
          </cell>
          <cell r="P5761">
            <v>0</v>
          </cell>
        </row>
        <row r="5762">
          <cell r="A5762">
            <v>33054</v>
          </cell>
          <cell r="B5762">
            <v>1990</v>
          </cell>
          <cell r="C5762" t="str">
            <v>Jun</v>
          </cell>
          <cell r="D5762">
            <v>30</v>
          </cell>
          <cell r="F5762">
            <v>1015</v>
          </cell>
          <cell r="G5762">
            <v>2.0129999999999999</v>
          </cell>
          <cell r="H5762">
            <v>65</v>
          </cell>
          <cell r="I5762">
            <v>0.129</v>
          </cell>
          <cell r="J5762">
            <v>210</v>
          </cell>
          <cell r="L5762">
            <v>0.21</v>
          </cell>
          <cell r="M5762">
            <v>481</v>
          </cell>
          <cell r="N5762">
            <v>0.95399999999999996</v>
          </cell>
          <cell r="O5762">
            <v>0</v>
          </cell>
          <cell r="P5762">
            <v>0</v>
          </cell>
        </row>
        <row r="5763">
          <cell r="A5763">
            <v>33055</v>
          </cell>
          <cell r="B5763">
            <v>1990</v>
          </cell>
          <cell r="C5763" t="str">
            <v>Jul</v>
          </cell>
          <cell r="D5763">
            <v>1</v>
          </cell>
          <cell r="F5763">
            <v>1010</v>
          </cell>
          <cell r="G5763">
            <v>2.0030000000000001</v>
          </cell>
          <cell r="H5763">
            <v>43</v>
          </cell>
          <cell r="I5763">
            <v>8.5000000000000006E-2</v>
          </cell>
          <cell r="J5763">
            <v>210</v>
          </cell>
          <cell r="L5763">
            <v>0.21</v>
          </cell>
          <cell r="M5763">
            <v>481</v>
          </cell>
          <cell r="N5763">
            <v>0.95399999999999996</v>
          </cell>
          <cell r="O5763">
            <v>0</v>
          </cell>
          <cell r="P5763">
            <v>0</v>
          </cell>
        </row>
        <row r="5764">
          <cell r="A5764">
            <v>33056</v>
          </cell>
          <cell r="B5764">
            <v>1990</v>
          </cell>
          <cell r="C5764" t="str">
            <v>Jul</v>
          </cell>
          <cell r="D5764">
            <v>2</v>
          </cell>
          <cell r="F5764">
            <v>950</v>
          </cell>
          <cell r="G5764">
            <v>1.8839999999999999</v>
          </cell>
          <cell r="H5764">
            <v>28</v>
          </cell>
          <cell r="I5764">
            <v>5.6000000000000001E-2</v>
          </cell>
          <cell r="J5764">
            <v>210</v>
          </cell>
          <cell r="L5764">
            <v>0.21</v>
          </cell>
          <cell r="M5764">
            <v>465</v>
          </cell>
          <cell r="N5764">
            <v>0.92200000000000004</v>
          </cell>
          <cell r="O5764">
            <v>5</v>
          </cell>
          <cell r="P5764">
            <v>0.01</v>
          </cell>
        </row>
        <row r="5765">
          <cell r="A5765">
            <v>33057</v>
          </cell>
          <cell r="B5765">
            <v>1990</v>
          </cell>
          <cell r="C5765" t="str">
            <v>Jul</v>
          </cell>
          <cell r="D5765">
            <v>3</v>
          </cell>
          <cell r="F5765">
            <v>975</v>
          </cell>
          <cell r="G5765">
            <v>1.9339999999999999</v>
          </cell>
          <cell r="H5765">
            <v>34</v>
          </cell>
          <cell r="I5765">
            <v>6.7000000000000004E-2</v>
          </cell>
          <cell r="J5765">
            <v>210</v>
          </cell>
          <cell r="L5765">
            <v>0.21</v>
          </cell>
          <cell r="M5765">
            <v>465</v>
          </cell>
          <cell r="N5765">
            <v>0.92200000000000004</v>
          </cell>
          <cell r="O5765">
            <v>2</v>
          </cell>
          <cell r="P5765">
            <v>4.0000000000000001E-3</v>
          </cell>
        </row>
        <row r="5766">
          <cell r="A5766">
            <v>33058</v>
          </cell>
          <cell r="B5766">
            <v>1990</v>
          </cell>
          <cell r="C5766" t="str">
            <v>Jul</v>
          </cell>
          <cell r="D5766">
            <v>4</v>
          </cell>
          <cell r="F5766">
            <v>995</v>
          </cell>
          <cell r="G5766">
            <v>1.974</v>
          </cell>
          <cell r="H5766">
            <v>22</v>
          </cell>
          <cell r="I5766">
            <v>4.3999999999999997E-2</v>
          </cell>
          <cell r="J5766">
            <v>210</v>
          </cell>
          <cell r="L5766">
            <v>0.21</v>
          </cell>
          <cell r="M5766">
            <v>461</v>
          </cell>
          <cell r="N5766">
            <v>0.91400000000000003</v>
          </cell>
          <cell r="O5766">
            <v>0</v>
          </cell>
          <cell r="P5766">
            <v>0</v>
          </cell>
        </row>
        <row r="5767">
          <cell r="A5767">
            <v>33059</v>
          </cell>
          <cell r="B5767">
            <v>1990</v>
          </cell>
          <cell r="C5767" t="str">
            <v>Jul</v>
          </cell>
          <cell r="D5767">
            <v>5</v>
          </cell>
          <cell r="F5767">
            <v>995</v>
          </cell>
          <cell r="G5767">
            <v>1.974</v>
          </cell>
          <cell r="H5767">
            <v>17</v>
          </cell>
          <cell r="I5767">
            <v>3.4000000000000002E-2</v>
          </cell>
          <cell r="J5767">
            <v>210</v>
          </cell>
          <cell r="L5767">
            <v>0.21</v>
          </cell>
          <cell r="M5767">
            <v>400</v>
          </cell>
          <cell r="N5767">
            <v>0.79300000000000004</v>
          </cell>
          <cell r="O5767">
            <v>0</v>
          </cell>
          <cell r="P5767">
            <v>0</v>
          </cell>
        </row>
        <row r="5768">
          <cell r="A5768">
            <v>33060</v>
          </cell>
          <cell r="B5768">
            <v>1990</v>
          </cell>
          <cell r="C5768" t="str">
            <v>Jul</v>
          </cell>
          <cell r="D5768">
            <v>6</v>
          </cell>
          <cell r="F5768">
            <v>995</v>
          </cell>
          <cell r="G5768">
            <v>1.974</v>
          </cell>
          <cell r="H5768">
            <v>17</v>
          </cell>
          <cell r="I5768">
            <v>3.4000000000000002E-2</v>
          </cell>
          <cell r="J5768">
            <v>210</v>
          </cell>
          <cell r="L5768">
            <v>0.21</v>
          </cell>
          <cell r="M5768">
            <v>381</v>
          </cell>
          <cell r="N5768">
            <v>0.75600000000000001</v>
          </cell>
          <cell r="O5768">
            <v>5</v>
          </cell>
          <cell r="P5768">
            <v>0.01</v>
          </cell>
        </row>
        <row r="5769">
          <cell r="A5769">
            <v>33061</v>
          </cell>
          <cell r="B5769">
            <v>1990</v>
          </cell>
          <cell r="C5769" t="str">
            <v>Jul</v>
          </cell>
          <cell r="D5769">
            <v>7</v>
          </cell>
          <cell r="F5769">
            <v>975</v>
          </cell>
          <cell r="G5769">
            <v>1.9339999999999999</v>
          </cell>
          <cell r="H5769">
            <v>29</v>
          </cell>
          <cell r="I5769">
            <v>5.8000000000000003E-2</v>
          </cell>
          <cell r="J5769">
            <v>210</v>
          </cell>
          <cell r="L5769">
            <v>0.21</v>
          </cell>
          <cell r="M5769">
            <v>350</v>
          </cell>
          <cell r="N5769">
            <v>0.69399999999999995</v>
          </cell>
          <cell r="O5769">
            <v>8</v>
          </cell>
          <cell r="P5769">
            <v>1.6E-2</v>
          </cell>
        </row>
        <row r="5770">
          <cell r="A5770">
            <v>33062</v>
          </cell>
          <cell r="B5770">
            <v>1990</v>
          </cell>
          <cell r="C5770" t="str">
            <v>Jul</v>
          </cell>
          <cell r="D5770">
            <v>8</v>
          </cell>
          <cell r="F5770">
            <v>980</v>
          </cell>
          <cell r="G5770">
            <v>1.944</v>
          </cell>
          <cell r="H5770">
            <v>34</v>
          </cell>
          <cell r="I5770">
            <v>6.7000000000000004E-2</v>
          </cell>
          <cell r="J5770">
            <v>210</v>
          </cell>
          <cell r="L5770">
            <v>0.21</v>
          </cell>
          <cell r="M5770">
            <v>350</v>
          </cell>
          <cell r="N5770">
            <v>0.69399999999999995</v>
          </cell>
          <cell r="O5770">
            <v>8</v>
          </cell>
          <cell r="P5770">
            <v>1.6E-2</v>
          </cell>
        </row>
        <row r="5771">
          <cell r="A5771">
            <v>33063</v>
          </cell>
          <cell r="B5771">
            <v>1990</v>
          </cell>
          <cell r="C5771" t="str">
            <v>Jul</v>
          </cell>
          <cell r="D5771">
            <v>9</v>
          </cell>
          <cell r="F5771">
            <v>1005</v>
          </cell>
          <cell r="G5771">
            <v>1.9930000000000001</v>
          </cell>
          <cell r="H5771">
            <v>34</v>
          </cell>
          <cell r="I5771">
            <v>6.7000000000000004E-2</v>
          </cell>
          <cell r="J5771">
            <v>210</v>
          </cell>
          <cell r="L5771">
            <v>0.21</v>
          </cell>
          <cell r="M5771">
            <v>367</v>
          </cell>
          <cell r="N5771">
            <v>0.72799999999999998</v>
          </cell>
          <cell r="O5771">
            <v>2</v>
          </cell>
          <cell r="P5771">
            <v>4.0000000000000001E-3</v>
          </cell>
        </row>
        <row r="5772">
          <cell r="A5772">
            <v>33064</v>
          </cell>
          <cell r="B5772">
            <v>1990</v>
          </cell>
          <cell r="C5772" t="str">
            <v>Jul</v>
          </cell>
          <cell r="D5772">
            <v>10</v>
          </cell>
          <cell r="F5772">
            <v>1030</v>
          </cell>
          <cell r="G5772">
            <v>2.0430000000000001</v>
          </cell>
          <cell r="H5772">
            <v>47</v>
          </cell>
          <cell r="I5772">
            <v>9.2999999999999999E-2</v>
          </cell>
          <cell r="J5772">
            <v>210</v>
          </cell>
          <cell r="L5772">
            <v>0.21</v>
          </cell>
          <cell r="M5772">
            <v>385</v>
          </cell>
          <cell r="N5772">
            <v>0.76400000000000001</v>
          </cell>
          <cell r="O5772">
            <v>0</v>
          </cell>
          <cell r="P5772">
            <v>0</v>
          </cell>
        </row>
        <row r="5773">
          <cell r="A5773">
            <v>33065</v>
          </cell>
          <cell r="B5773">
            <v>1990</v>
          </cell>
          <cell r="C5773" t="str">
            <v>Jul</v>
          </cell>
          <cell r="D5773">
            <v>11</v>
          </cell>
          <cell r="F5773">
            <v>1040</v>
          </cell>
          <cell r="G5773">
            <v>2.0630000000000002</v>
          </cell>
          <cell r="H5773">
            <v>53</v>
          </cell>
          <cell r="I5773">
            <v>0.105</v>
          </cell>
          <cell r="J5773">
            <v>210</v>
          </cell>
          <cell r="L5773">
            <v>0.21</v>
          </cell>
          <cell r="M5773">
            <v>378</v>
          </cell>
          <cell r="N5773">
            <v>0.75</v>
          </cell>
          <cell r="O5773">
            <v>0</v>
          </cell>
          <cell r="P5773">
            <v>0</v>
          </cell>
        </row>
        <row r="5774">
          <cell r="A5774">
            <v>33066</v>
          </cell>
          <cell r="B5774">
            <v>1990</v>
          </cell>
          <cell r="C5774" t="str">
            <v>Jul</v>
          </cell>
          <cell r="D5774">
            <v>12</v>
          </cell>
          <cell r="F5774">
            <v>1040</v>
          </cell>
          <cell r="G5774">
            <v>2.0630000000000002</v>
          </cell>
          <cell r="H5774">
            <v>66</v>
          </cell>
          <cell r="I5774">
            <v>0.13100000000000001</v>
          </cell>
          <cell r="J5774">
            <v>210</v>
          </cell>
          <cell r="L5774">
            <v>0.21</v>
          </cell>
          <cell r="M5774">
            <v>521</v>
          </cell>
          <cell r="N5774">
            <v>1.0329999999999999</v>
          </cell>
          <cell r="O5774">
            <v>2</v>
          </cell>
          <cell r="P5774">
            <v>4.0000000000000001E-3</v>
          </cell>
        </row>
        <row r="5775">
          <cell r="A5775">
            <v>33067</v>
          </cell>
          <cell r="B5775">
            <v>1990</v>
          </cell>
          <cell r="C5775" t="str">
            <v>Jul</v>
          </cell>
          <cell r="D5775">
            <v>13</v>
          </cell>
          <cell r="F5775">
            <v>1035</v>
          </cell>
          <cell r="G5775">
            <v>2.0529999999999999</v>
          </cell>
          <cell r="H5775">
            <v>71</v>
          </cell>
          <cell r="I5775">
            <v>0.14099999999999999</v>
          </cell>
          <cell r="J5775">
            <v>210</v>
          </cell>
          <cell r="L5775">
            <v>0.21</v>
          </cell>
          <cell r="M5775">
            <v>467</v>
          </cell>
          <cell r="N5775">
            <v>0.92600000000000005</v>
          </cell>
          <cell r="O5775">
            <v>2</v>
          </cell>
          <cell r="P5775">
            <v>4.0000000000000001E-3</v>
          </cell>
        </row>
        <row r="5776">
          <cell r="A5776">
            <v>33068</v>
          </cell>
          <cell r="B5776">
            <v>1990</v>
          </cell>
          <cell r="C5776" t="str">
            <v>Jul</v>
          </cell>
          <cell r="D5776">
            <v>14</v>
          </cell>
          <cell r="F5776">
            <v>1025</v>
          </cell>
          <cell r="G5776">
            <v>2.0329999999999999</v>
          </cell>
          <cell r="H5776">
            <v>59</v>
          </cell>
          <cell r="I5776">
            <v>0.11700000000000001</v>
          </cell>
          <cell r="J5776">
            <v>210</v>
          </cell>
          <cell r="L5776">
            <v>0.21</v>
          </cell>
          <cell r="M5776">
            <v>450</v>
          </cell>
          <cell r="N5776">
            <v>0.89300000000000002</v>
          </cell>
          <cell r="O5776">
            <v>0</v>
          </cell>
          <cell r="P5776">
            <v>0</v>
          </cell>
        </row>
        <row r="5777">
          <cell r="A5777">
            <v>33069</v>
          </cell>
          <cell r="B5777">
            <v>1990</v>
          </cell>
          <cell r="C5777" t="str">
            <v>Jul</v>
          </cell>
          <cell r="D5777">
            <v>15</v>
          </cell>
          <cell r="F5777">
            <v>1025</v>
          </cell>
          <cell r="G5777">
            <v>2.0329999999999999</v>
          </cell>
          <cell r="H5777">
            <v>53</v>
          </cell>
          <cell r="I5777">
            <v>0.105</v>
          </cell>
          <cell r="J5777">
            <v>210</v>
          </cell>
          <cell r="L5777">
            <v>0.21</v>
          </cell>
          <cell r="M5777">
            <v>438</v>
          </cell>
          <cell r="N5777">
            <v>0.86899999999999999</v>
          </cell>
          <cell r="O5777">
            <v>0</v>
          </cell>
          <cell r="P5777">
            <v>0</v>
          </cell>
        </row>
        <row r="5778">
          <cell r="A5778">
            <v>33070</v>
          </cell>
          <cell r="B5778">
            <v>1990</v>
          </cell>
          <cell r="C5778" t="str">
            <v>Jul</v>
          </cell>
          <cell r="D5778">
            <v>16</v>
          </cell>
          <cell r="F5778">
            <v>1055</v>
          </cell>
          <cell r="G5778">
            <v>2.093</v>
          </cell>
          <cell r="H5778">
            <v>53</v>
          </cell>
          <cell r="I5778">
            <v>0.105</v>
          </cell>
          <cell r="J5778">
            <v>210</v>
          </cell>
          <cell r="L5778">
            <v>0.21</v>
          </cell>
          <cell r="M5778">
            <v>400</v>
          </cell>
          <cell r="N5778">
            <v>0.79300000000000004</v>
          </cell>
          <cell r="O5778">
            <v>0</v>
          </cell>
          <cell r="P5778">
            <v>0</v>
          </cell>
        </row>
        <row r="5779">
          <cell r="A5779">
            <v>33071</v>
          </cell>
          <cell r="B5779">
            <v>1990</v>
          </cell>
          <cell r="C5779" t="str">
            <v>Jul</v>
          </cell>
          <cell r="D5779">
            <v>17</v>
          </cell>
          <cell r="F5779">
            <v>1055</v>
          </cell>
          <cell r="G5779">
            <v>2.093</v>
          </cell>
          <cell r="H5779">
            <v>51</v>
          </cell>
          <cell r="I5779">
            <v>0.10100000000000001</v>
          </cell>
          <cell r="J5779">
            <v>210</v>
          </cell>
          <cell r="L5779">
            <v>0.21</v>
          </cell>
          <cell r="M5779">
            <v>400</v>
          </cell>
          <cell r="N5779">
            <v>0.79300000000000004</v>
          </cell>
          <cell r="O5779">
            <v>0</v>
          </cell>
          <cell r="P5779">
            <v>0</v>
          </cell>
        </row>
        <row r="5780">
          <cell r="A5780">
            <v>33072</v>
          </cell>
          <cell r="B5780">
            <v>1990</v>
          </cell>
          <cell r="C5780" t="str">
            <v>Jul</v>
          </cell>
          <cell r="D5780">
            <v>18</v>
          </cell>
          <cell r="F5780">
            <v>1030</v>
          </cell>
          <cell r="G5780">
            <v>2.0430000000000001</v>
          </cell>
          <cell r="H5780">
            <v>50</v>
          </cell>
          <cell r="I5780">
            <v>9.9000000000000005E-2</v>
          </cell>
          <cell r="J5780">
            <v>195</v>
          </cell>
          <cell r="L5780">
            <v>0.19500000000000001</v>
          </cell>
          <cell r="M5780">
            <v>371</v>
          </cell>
          <cell r="N5780">
            <v>0.73599999999999999</v>
          </cell>
          <cell r="O5780">
            <v>0</v>
          </cell>
          <cell r="P5780">
            <v>0</v>
          </cell>
        </row>
        <row r="5781">
          <cell r="A5781">
            <v>33073</v>
          </cell>
          <cell r="B5781">
            <v>1990</v>
          </cell>
          <cell r="C5781" t="str">
            <v>Jul</v>
          </cell>
          <cell r="D5781">
            <v>19</v>
          </cell>
          <cell r="F5781">
            <v>1005</v>
          </cell>
          <cell r="G5781">
            <v>1.9930000000000001</v>
          </cell>
          <cell r="H5781">
            <v>52</v>
          </cell>
          <cell r="I5781">
            <v>0.10299999999999999</v>
          </cell>
          <cell r="J5781">
            <v>187</v>
          </cell>
          <cell r="L5781">
            <v>0.187</v>
          </cell>
          <cell r="M5781">
            <v>331</v>
          </cell>
          <cell r="N5781">
            <v>0.65700000000000003</v>
          </cell>
          <cell r="O5781">
            <v>0</v>
          </cell>
          <cell r="P5781">
            <v>0</v>
          </cell>
        </row>
        <row r="5782">
          <cell r="A5782">
            <v>33074</v>
          </cell>
          <cell r="B5782">
            <v>1990</v>
          </cell>
          <cell r="C5782" t="str">
            <v>Jul</v>
          </cell>
          <cell r="D5782">
            <v>20</v>
          </cell>
          <cell r="F5782">
            <v>960</v>
          </cell>
          <cell r="G5782">
            <v>1.9039999999999999</v>
          </cell>
          <cell r="H5782">
            <v>74</v>
          </cell>
          <cell r="I5782">
            <v>0.14699999999999999</v>
          </cell>
          <cell r="J5782">
            <v>210</v>
          </cell>
          <cell r="L5782">
            <v>0.21</v>
          </cell>
          <cell r="M5782">
            <v>281</v>
          </cell>
          <cell r="N5782">
            <v>0.55700000000000005</v>
          </cell>
          <cell r="O5782">
            <v>4</v>
          </cell>
          <cell r="P5782">
            <v>8.0000000000000002E-3</v>
          </cell>
        </row>
        <row r="5783">
          <cell r="A5783">
            <v>33075</v>
          </cell>
          <cell r="B5783">
            <v>1990</v>
          </cell>
          <cell r="C5783" t="str">
            <v>Jul</v>
          </cell>
          <cell r="D5783">
            <v>21</v>
          </cell>
          <cell r="F5783">
            <v>905</v>
          </cell>
          <cell r="G5783">
            <v>1.7949999999999999</v>
          </cell>
          <cell r="H5783">
            <v>111</v>
          </cell>
          <cell r="I5783">
            <v>0.22</v>
          </cell>
          <cell r="J5783">
            <v>210</v>
          </cell>
          <cell r="L5783">
            <v>0.21</v>
          </cell>
          <cell r="M5783">
            <v>250</v>
          </cell>
          <cell r="N5783">
            <v>0.496</v>
          </cell>
          <cell r="O5783">
            <v>4</v>
          </cell>
          <cell r="P5783">
            <v>8.0000000000000002E-3</v>
          </cell>
        </row>
        <row r="5784">
          <cell r="A5784">
            <v>33076</v>
          </cell>
          <cell r="B5784">
            <v>1990</v>
          </cell>
          <cell r="C5784" t="str">
            <v>Jul</v>
          </cell>
          <cell r="D5784">
            <v>22</v>
          </cell>
          <cell r="F5784">
            <v>910</v>
          </cell>
          <cell r="G5784">
            <v>1.8049999999999999</v>
          </cell>
          <cell r="H5784">
            <v>120</v>
          </cell>
          <cell r="I5784">
            <v>0.23799999999999999</v>
          </cell>
          <cell r="J5784">
            <v>210</v>
          </cell>
          <cell r="L5784">
            <v>0.21</v>
          </cell>
          <cell r="M5784">
            <v>233</v>
          </cell>
          <cell r="N5784">
            <v>0.46200000000000002</v>
          </cell>
          <cell r="O5784">
            <v>4</v>
          </cell>
          <cell r="P5784">
            <v>8.0000000000000002E-3</v>
          </cell>
        </row>
        <row r="5785">
          <cell r="A5785">
            <v>33077</v>
          </cell>
          <cell r="B5785">
            <v>1990</v>
          </cell>
          <cell r="C5785" t="str">
            <v>Jul</v>
          </cell>
          <cell r="D5785">
            <v>23</v>
          </cell>
          <cell r="F5785">
            <v>905</v>
          </cell>
          <cell r="G5785">
            <v>1.7949999999999999</v>
          </cell>
          <cell r="H5785">
            <v>120</v>
          </cell>
          <cell r="I5785">
            <v>0.23799999999999999</v>
          </cell>
          <cell r="J5785">
            <v>210</v>
          </cell>
          <cell r="L5785">
            <v>0.21</v>
          </cell>
          <cell r="M5785">
            <v>213</v>
          </cell>
          <cell r="N5785">
            <v>0.42199999999999999</v>
          </cell>
          <cell r="O5785">
            <v>4</v>
          </cell>
          <cell r="P5785">
            <v>8.0000000000000002E-3</v>
          </cell>
        </row>
        <row r="5786">
          <cell r="A5786">
            <v>33078</v>
          </cell>
          <cell r="B5786">
            <v>1990</v>
          </cell>
          <cell r="C5786" t="str">
            <v>Jul</v>
          </cell>
          <cell r="D5786">
            <v>24</v>
          </cell>
          <cell r="F5786">
            <v>940</v>
          </cell>
          <cell r="G5786">
            <v>1.8640000000000001</v>
          </cell>
          <cell r="H5786">
            <v>97</v>
          </cell>
          <cell r="I5786">
            <v>0.192</v>
          </cell>
          <cell r="J5786">
            <v>210</v>
          </cell>
          <cell r="L5786">
            <v>0.21</v>
          </cell>
          <cell r="M5786">
            <v>250</v>
          </cell>
          <cell r="N5786">
            <v>0.496</v>
          </cell>
          <cell r="O5786">
            <v>6</v>
          </cell>
          <cell r="P5786">
            <v>1.2E-2</v>
          </cell>
        </row>
        <row r="5787">
          <cell r="A5787">
            <v>33079</v>
          </cell>
          <cell r="B5787">
            <v>1990</v>
          </cell>
          <cell r="C5787" t="str">
            <v>Jul</v>
          </cell>
          <cell r="D5787">
            <v>25</v>
          </cell>
          <cell r="F5787">
            <v>955</v>
          </cell>
          <cell r="G5787">
            <v>1.8939999999999999</v>
          </cell>
          <cell r="H5787">
            <v>111</v>
          </cell>
          <cell r="I5787">
            <v>0.22</v>
          </cell>
          <cell r="J5787">
            <v>210</v>
          </cell>
          <cell r="L5787">
            <v>0.21</v>
          </cell>
          <cell r="M5787">
            <v>250</v>
          </cell>
          <cell r="N5787">
            <v>0.496</v>
          </cell>
          <cell r="O5787">
            <v>6</v>
          </cell>
          <cell r="P5787">
            <v>1.2E-2</v>
          </cell>
        </row>
        <row r="5788">
          <cell r="A5788">
            <v>33080</v>
          </cell>
          <cell r="B5788">
            <v>1990</v>
          </cell>
          <cell r="C5788" t="str">
            <v>Jul</v>
          </cell>
          <cell r="D5788">
            <v>26</v>
          </cell>
          <cell r="F5788">
            <v>945</v>
          </cell>
          <cell r="G5788">
            <v>1.8740000000000001</v>
          </cell>
          <cell r="H5788">
            <v>134</v>
          </cell>
          <cell r="I5788">
            <v>0.26600000000000001</v>
          </cell>
          <cell r="J5788">
            <v>210</v>
          </cell>
          <cell r="L5788">
            <v>0.21</v>
          </cell>
          <cell r="M5788">
            <v>208</v>
          </cell>
          <cell r="N5788">
            <v>0.41299999999999998</v>
          </cell>
          <cell r="O5788">
            <v>8</v>
          </cell>
          <cell r="P5788">
            <v>1.6E-2</v>
          </cell>
        </row>
        <row r="5789">
          <cell r="A5789">
            <v>33081</v>
          </cell>
          <cell r="B5789">
            <v>1990</v>
          </cell>
          <cell r="C5789" t="str">
            <v>Jul</v>
          </cell>
          <cell r="D5789">
            <v>27</v>
          </cell>
          <cell r="F5789">
            <v>915</v>
          </cell>
          <cell r="G5789">
            <v>1.8149999999999999</v>
          </cell>
          <cell r="H5789">
            <v>139</v>
          </cell>
          <cell r="I5789">
            <v>0.27600000000000002</v>
          </cell>
          <cell r="J5789">
            <v>210</v>
          </cell>
          <cell r="L5789">
            <v>0.21</v>
          </cell>
          <cell r="M5789">
            <v>150</v>
          </cell>
          <cell r="N5789">
            <v>0.29799999999999999</v>
          </cell>
          <cell r="O5789">
            <v>3</v>
          </cell>
          <cell r="P5789">
            <v>6.0000000000000001E-3</v>
          </cell>
        </row>
        <row r="5790">
          <cell r="A5790">
            <v>33082</v>
          </cell>
          <cell r="B5790">
            <v>1990</v>
          </cell>
          <cell r="C5790" t="str">
            <v>Jul</v>
          </cell>
          <cell r="D5790">
            <v>28</v>
          </cell>
          <cell r="F5790">
            <v>920</v>
          </cell>
          <cell r="G5790">
            <v>1.825</v>
          </cell>
          <cell r="H5790">
            <v>138</v>
          </cell>
          <cell r="I5790">
            <v>0.27400000000000002</v>
          </cell>
          <cell r="J5790">
            <v>210</v>
          </cell>
          <cell r="L5790">
            <v>0.21</v>
          </cell>
          <cell r="M5790">
            <v>130</v>
          </cell>
          <cell r="N5790">
            <v>0.25800000000000001</v>
          </cell>
          <cell r="O5790">
            <v>0</v>
          </cell>
          <cell r="P5790">
            <v>0</v>
          </cell>
        </row>
        <row r="5791">
          <cell r="A5791">
            <v>33083</v>
          </cell>
          <cell r="B5791">
            <v>1990</v>
          </cell>
          <cell r="C5791" t="str">
            <v>Jul</v>
          </cell>
          <cell r="D5791">
            <v>29</v>
          </cell>
          <cell r="F5791">
            <v>930</v>
          </cell>
          <cell r="G5791">
            <v>1.845</v>
          </cell>
          <cell r="H5791">
            <v>132</v>
          </cell>
          <cell r="I5791">
            <v>0.26200000000000001</v>
          </cell>
          <cell r="J5791">
            <v>210</v>
          </cell>
          <cell r="L5791">
            <v>0.21</v>
          </cell>
          <cell r="M5791">
            <v>150</v>
          </cell>
          <cell r="N5791">
            <v>0.29799999999999999</v>
          </cell>
          <cell r="O5791">
            <v>0</v>
          </cell>
          <cell r="P5791">
            <v>0</v>
          </cell>
        </row>
        <row r="5792">
          <cell r="A5792">
            <v>33084</v>
          </cell>
          <cell r="B5792">
            <v>1990</v>
          </cell>
          <cell r="C5792" t="str">
            <v>Jul</v>
          </cell>
          <cell r="D5792">
            <v>30</v>
          </cell>
          <cell r="F5792">
            <v>905</v>
          </cell>
          <cell r="G5792">
            <v>1.7949999999999999</v>
          </cell>
          <cell r="H5792">
            <v>122</v>
          </cell>
          <cell r="I5792">
            <v>0.24199999999999999</v>
          </cell>
          <cell r="J5792">
            <v>210</v>
          </cell>
          <cell r="L5792">
            <v>0.21</v>
          </cell>
          <cell r="M5792">
            <v>131</v>
          </cell>
          <cell r="N5792">
            <v>0.26</v>
          </cell>
          <cell r="O5792">
            <v>0</v>
          </cell>
          <cell r="P5792">
            <v>0</v>
          </cell>
        </row>
        <row r="5793">
          <cell r="A5793">
            <v>33085</v>
          </cell>
          <cell r="B5793">
            <v>1990</v>
          </cell>
          <cell r="C5793" t="str">
            <v>Jul</v>
          </cell>
          <cell r="D5793">
            <v>31</v>
          </cell>
          <cell r="F5793">
            <v>895</v>
          </cell>
          <cell r="G5793">
            <v>1.7749999999999999</v>
          </cell>
          <cell r="H5793">
            <v>105</v>
          </cell>
          <cell r="I5793">
            <v>0.20799999999999999</v>
          </cell>
          <cell r="J5793">
            <v>210</v>
          </cell>
          <cell r="L5793">
            <v>0.21</v>
          </cell>
          <cell r="M5793">
            <v>146</v>
          </cell>
          <cell r="N5793">
            <v>0.28999999999999998</v>
          </cell>
          <cell r="O5793">
            <v>0</v>
          </cell>
          <cell r="P5793">
            <v>0</v>
          </cell>
        </row>
        <row r="5794">
          <cell r="A5794">
            <v>33086</v>
          </cell>
          <cell r="B5794">
            <v>1990</v>
          </cell>
          <cell r="C5794" t="str">
            <v>Aug</v>
          </cell>
          <cell r="D5794">
            <v>1</v>
          </cell>
          <cell r="F5794">
            <v>905</v>
          </cell>
          <cell r="G5794">
            <v>1.7949999999999999</v>
          </cell>
          <cell r="H5794">
            <v>78</v>
          </cell>
          <cell r="I5794">
            <v>0.155</v>
          </cell>
          <cell r="J5794">
            <v>210</v>
          </cell>
          <cell r="L5794">
            <v>0.21</v>
          </cell>
          <cell r="M5794">
            <v>188</v>
          </cell>
          <cell r="N5794">
            <v>0.373</v>
          </cell>
          <cell r="O5794">
            <v>6</v>
          </cell>
          <cell r="P5794">
            <v>1.2E-2</v>
          </cell>
        </row>
        <row r="5795">
          <cell r="A5795">
            <v>33087</v>
          </cell>
          <cell r="B5795">
            <v>1990</v>
          </cell>
          <cell r="C5795" t="str">
            <v>Aug</v>
          </cell>
          <cell r="D5795">
            <v>2</v>
          </cell>
          <cell r="F5795">
            <v>910</v>
          </cell>
          <cell r="G5795">
            <v>1.8049999999999999</v>
          </cell>
          <cell r="H5795">
            <v>33</v>
          </cell>
          <cell r="I5795">
            <v>6.5000000000000002E-2</v>
          </cell>
          <cell r="J5795">
            <v>210</v>
          </cell>
          <cell r="L5795">
            <v>0.21</v>
          </cell>
          <cell r="M5795">
            <v>169</v>
          </cell>
          <cell r="N5795">
            <v>0.33500000000000002</v>
          </cell>
          <cell r="O5795">
            <v>6</v>
          </cell>
          <cell r="P5795">
            <v>1.2E-2</v>
          </cell>
        </row>
        <row r="5796">
          <cell r="A5796">
            <v>33088</v>
          </cell>
          <cell r="B5796">
            <v>1990</v>
          </cell>
          <cell r="C5796" t="str">
            <v>Aug</v>
          </cell>
          <cell r="D5796">
            <v>3</v>
          </cell>
          <cell r="F5796">
            <v>950</v>
          </cell>
          <cell r="G5796">
            <v>1.8839999999999999</v>
          </cell>
          <cell r="H5796">
            <v>34</v>
          </cell>
          <cell r="I5796">
            <v>6.7000000000000004E-2</v>
          </cell>
          <cell r="J5796">
            <v>210</v>
          </cell>
          <cell r="L5796">
            <v>0.21</v>
          </cell>
          <cell r="M5796">
            <v>208</v>
          </cell>
          <cell r="N5796">
            <v>0.41299999999999998</v>
          </cell>
          <cell r="O5796">
            <v>3</v>
          </cell>
          <cell r="P5796">
            <v>6.0000000000000001E-3</v>
          </cell>
        </row>
        <row r="5797">
          <cell r="A5797">
            <v>33089</v>
          </cell>
          <cell r="B5797">
            <v>1990</v>
          </cell>
          <cell r="C5797" t="str">
            <v>Aug</v>
          </cell>
          <cell r="D5797">
            <v>4</v>
          </cell>
          <cell r="F5797">
            <v>950</v>
          </cell>
          <cell r="G5797">
            <v>1.8839999999999999</v>
          </cell>
          <cell r="H5797">
            <v>57</v>
          </cell>
          <cell r="I5797">
            <v>0.113</v>
          </cell>
          <cell r="J5797">
            <v>210</v>
          </cell>
          <cell r="L5797">
            <v>0.21</v>
          </cell>
          <cell r="M5797">
            <v>150</v>
          </cell>
          <cell r="N5797">
            <v>0.29799999999999999</v>
          </cell>
          <cell r="O5797">
            <v>3</v>
          </cell>
          <cell r="P5797">
            <v>6.0000000000000001E-3</v>
          </cell>
        </row>
        <row r="5798">
          <cell r="A5798">
            <v>33090</v>
          </cell>
          <cell r="B5798">
            <v>1990</v>
          </cell>
          <cell r="C5798" t="str">
            <v>Aug</v>
          </cell>
          <cell r="D5798">
            <v>5</v>
          </cell>
          <cell r="F5798">
            <v>935</v>
          </cell>
          <cell r="G5798">
            <v>1.855</v>
          </cell>
          <cell r="H5798">
            <v>68</v>
          </cell>
          <cell r="I5798">
            <v>0.13500000000000001</v>
          </cell>
          <cell r="J5798">
            <v>210</v>
          </cell>
          <cell r="L5798">
            <v>0.21</v>
          </cell>
          <cell r="M5798">
            <v>163</v>
          </cell>
          <cell r="N5798">
            <v>0.32300000000000001</v>
          </cell>
          <cell r="O5798">
            <v>3</v>
          </cell>
          <cell r="P5798">
            <v>6.0000000000000001E-3</v>
          </cell>
        </row>
        <row r="5799">
          <cell r="A5799">
            <v>33091</v>
          </cell>
          <cell r="B5799">
            <v>1990</v>
          </cell>
          <cell r="C5799" t="str">
            <v>Aug</v>
          </cell>
          <cell r="D5799">
            <v>6</v>
          </cell>
          <cell r="F5799">
            <v>935</v>
          </cell>
          <cell r="G5799">
            <v>1.855</v>
          </cell>
          <cell r="H5799">
            <v>56</v>
          </cell>
          <cell r="I5799">
            <v>0.111</v>
          </cell>
          <cell r="J5799">
            <v>220</v>
          </cell>
          <cell r="L5799">
            <v>0.22</v>
          </cell>
          <cell r="M5799">
            <v>177</v>
          </cell>
          <cell r="N5799">
            <v>0.35099999999999998</v>
          </cell>
          <cell r="O5799">
            <v>3</v>
          </cell>
          <cell r="P5799">
            <v>6.0000000000000001E-3</v>
          </cell>
        </row>
        <row r="5800">
          <cell r="A5800">
            <v>33092</v>
          </cell>
          <cell r="B5800">
            <v>1990</v>
          </cell>
          <cell r="C5800" t="str">
            <v>Aug</v>
          </cell>
          <cell r="D5800">
            <v>7</v>
          </cell>
          <cell r="F5800">
            <v>940</v>
          </cell>
          <cell r="G5800">
            <v>1.8640000000000001</v>
          </cell>
          <cell r="H5800">
            <v>51</v>
          </cell>
          <cell r="I5800">
            <v>0.10100000000000001</v>
          </cell>
          <cell r="J5800">
            <v>220</v>
          </cell>
          <cell r="L5800">
            <v>0.22</v>
          </cell>
          <cell r="M5800">
            <v>181</v>
          </cell>
          <cell r="N5800">
            <v>0.35899999999999999</v>
          </cell>
          <cell r="O5800">
            <v>3</v>
          </cell>
          <cell r="P5800">
            <v>6.0000000000000001E-3</v>
          </cell>
        </row>
        <row r="5801">
          <cell r="A5801">
            <v>33093</v>
          </cell>
          <cell r="B5801">
            <v>1990</v>
          </cell>
          <cell r="C5801" t="str">
            <v>Aug</v>
          </cell>
          <cell r="D5801">
            <v>8</v>
          </cell>
          <cell r="F5801">
            <v>955</v>
          </cell>
          <cell r="G5801">
            <v>1.8939999999999999</v>
          </cell>
          <cell r="H5801">
            <v>66</v>
          </cell>
          <cell r="I5801">
            <v>0.13100000000000001</v>
          </cell>
          <cell r="J5801">
            <v>220</v>
          </cell>
          <cell r="L5801">
            <v>0.22</v>
          </cell>
          <cell r="M5801">
            <v>284</v>
          </cell>
          <cell r="N5801">
            <v>0.56299999999999994</v>
          </cell>
          <cell r="O5801">
            <v>6</v>
          </cell>
          <cell r="P5801">
            <v>1.2E-2</v>
          </cell>
        </row>
        <row r="5802">
          <cell r="A5802">
            <v>33094</v>
          </cell>
          <cell r="B5802">
            <v>1990</v>
          </cell>
          <cell r="C5802" t="str">
            <v>Aug</v>
          </cell>
          <cell r="D5802">
            <v>9</v>
          </cell>
          <cell r="F5802">
            <v>930</v>
          </cell>
          <cell r="G5802">
            <v>1.845</v>
          </cell>
          <cell r="H5802">
            <v>83</v>
          </cell>
          <cell r="I5802">
            <v>0.16500000000000001</v>
          </cell>
          <cell r="J5802">
            <v>220</v>
          </cell>
          <cell r="L5802">
            <v>0.22</v>
          </cell>
          <cell r="M5802">
            <v>281</v>
          </cell>
          <cell r="N5802">
            <v>0.55700000000000005</v>
          </cell>
          <cell r="O5802">
            <v>3</v>
          </cell>
          <cell r="P5802">
            <v>6.0000000000000001E-3</v>
          </cell>
        </row>
        <row r="5803">
          <cell r="A5803">
            <v>33095</v>
          </cell>
          <cell r="B5803">
            <v>1990</v>
          </cell>
          <cell r="C5803" t="str">
            <v>Aug</v>
          </cell>
          <cell r="D5803">
            <v>10</v>
          </cell>
          <cell r="F5803">
            <v>900</v>
          </cell>
          <cell r="G5803">
            <v>1.7849999999999999</v>
          </cell>
          <cell r="H5803">
            <v>89</v>
          </cell>
          <cell r="I5803">
            <v>0.17699999999999999</v>
          </cell>
          <cell r="J5803">
            <v>220</v>
          </cell>
          <cell r="L5803">
            <v>0.22</v>
          </cell>
          <cell r="M5803">
            <v>188</v>
          </cell>
          <cell r="N5803">
            <v>0.373</v>
          </cell>
          <cell r="O5803">
            <v>3</v>
          </cell>
          <cell r="P5803">
            <v>6.0000000000000001E-3</v>
          </cell>
        </row>
        <row r="5804">
          <cell r="A5804">
            <v>33096</v>
          </cell>
          <cell r="B5804">
            <v>1990</v>
          </cell>
          <cell r="C5804" t="str">
            <v>Aug</v>
          </cell>
          <cell r="D5804">
            <v>11</v>
          </cell>
          <cell r="F5804">
            <v>900</v>
          </cell>
          <cell r="G5804">
            <v>1.7849999999999999</v>
          </cell>
          <cell r="H5804">
            <v>86</v>
          </cell>
          <cell r="I5804">
            <v>0.17100000000000001</v>
          </cell>
          <cell r="J5804">
            <v>220</v>
          </cell>
          <cell r="L5804">
            <v>0.22</v>
          </cell>
          <cell r="M5804">
            <v>150</v>
          </cell>
          <cell r="N5804">
            <v>0.29799999999999999</v>
          </cell>
          <cell r="O5804">
            <v>0</v>
          </cell>
          <cell r="P5804">
            <v>0</v>
          </cell>
        </row>
        <row r="5805">
          <cell r="A5805">
            <v>33097</v>
          </cell>
          <cell r="B5805">
            <v>1990</v>
          </cell>
          <cell r="C5805" t="str">
            <v>Aug</v>
          </cell>
          <cell r="D5805">
            <v>12</v>
          </cell>
          <cell r="F5805">
            <v>910</v>
          </cell>
          <cell r="G5805">
            <v>1.8049999999999999</v>
          </cell>
          <cell r="H5805">
            <v>86</v>
          </cell>
          <cell r="I5805">
            <v>0.17100000000000001</v>
          </cell>
          <cell r="J5805">
            <v>220</v>
          </cell>
          <cell r="L5805">
            <v>0.22</v>
          </cell>
          <cell r="M5805">
            <v>150</v>
          </cell>
          <cell r="N5805">
            <v>0.29799999999999999</v>
          </cell>
          <cell r="O5805">
            <v>0</v>
          </cell>
          <cell r="P5805">
            <v>0</v>
          </cell>
        </row>
        <row r="5806">
          <cell r="A5806">
            <v>33098</v>
          </cell>
          <cell r="B5806">
            <v>1990</v>
          </cell>
          <cell r="C5806" t="str">
            <v>Aug</v>
          </cell>
          <cell r="D5806">
            <v>13</v>
          </cell>
          <cell r="F5806">
            <v>915</v>
          </cell>
          <cell r="G5806">
            <v>1.8149999999999999</v>
          </cell>
          <cell r="H5806">
            <v>85</v>
          </cell>
          <cell r="I5806">
            <v>0.16900000000000001</v>
          </cell>
          <cell r="J5806">
            <v>210</v>
          </cell>
          <cell r="L5806">
            <v>0.21</v>
          </cell>
          <cell r="M5806">
            <v>168</v>
          </cell>
          <cell r="N5806">
            <v>0.33300000000000002</v>
          </cell>
          <cell r="O5806">
            <v>3</v>
          </cell>
          <cell r="P5806">
            <v>6.0000000000000001E-3</v>
          </cell>
        </row>
        <row r="5807">
          <cell r="A5807">
            <v>33099</v>
          </cell>
          <cell r="B5807">
            <v>1990</v>
          </cell>
          <cell r="C5807" t="str">
            <v>Aug</v>
          </cell>
          <cell r="D5807">
            <v>14</v>
          </cell>
          <cell r="F5807">
            <v>900</v>
          </cell>
          <cell r="G5807">
            <v>1.7849999999999999</v>
          </cell>
          <cell r="H5807">
            <v>71</v>
          </cell>
          <cell r="I5807">
            <v>0.14099999999999999</v>
          </cell>
          <cell r="J5807">
            <v>163</v>
          </cell>
          <cell r="L5807">
            <v>0.16300000000000001</v>
          </cell>
          <cell r="M5807">
            <v>175</v>
          </cell>
          <cell r="N5807">
            <v>0.34699999999999998</v>
          </cell>
          <cell r="O5807">
            <v>0</v>
          </cell>
          <cell r="P5807">
            <v>0</v>
          </cell>
        </row>
        <row r="5808">
          <cell r="A5808">
            <v>33100</v>
          </cell>
          <cell r="B5808">
            <v>1990</v>
          </cell>
          <cell r="C5808" t="str">
            <v>Aug</v>
          </cell>
          <cell r="D5808">
            <v>15</v>
          </cell>
          <cell r="F5808">
            <v>895</v>
          </cell>
          <cell r="G5808">
            <v>1.7749999999999999</v>
          </cell>
          <cell r="H5808">
            <v>66</v>
          </cell>
          <cell r="I5808">
            <v>0.13100000000000001</v>
          </cell>
          <cell r="J5808">
            <v>140</v>
          </cell>
          <cell r="L5808">
            <v>0.14000000000000001</v>
          </cell>
          <cell r="M5808">
            <v>200</v>
          </cell>
          <cell r="N5808">
            <v>0.39700000000000002</v>
          </cell>
          <cell r="O5808">
            <v>0</v>
          </cell>
          <cell r="P5808">
            <v>0</v>
          </cell>
        </row>
        <row r="5809">
          <cell r="A5809">
            <v>33101</v>
          </cell>
          <cell r="B5809">
            <v>1990</v>
          </cell>
          <cell r="C5809" t="str">
            <v>Aug</v>
          </cell>
          <cell r="D5809">
            <v>16</v>
          </cell>
          <cell r="F5809">
            <v>890</v>
          </cell>
          <cell r="G5809">
            <v>1.7649999999999999</v>
          </cell>
          <cell r="H5809">
            <v>66</v>
          </cell>
          <cell r="I5809">
            <v>0.13100000000000001</v>
          </cell>
          <cell r="J5809">
            <v>187</v>
          </cell>
          <cell r="L5809">
            <v>0.187</v>
          </cell>
          <cell r="M5809">
            <v>250</v>
          </cell>
          <cell r="N5809">
            <v>0.496</v>
          </cell>
          <cell r="O5809">
            <v>3</v>
          </cell>
          <cell r="P5809">
            <v>6.0000000000000001E-3</v>
          </cell>
        </row>
        <row r="5810">
          <cell r="A5810">
            <v>33102</v>
          </cell>
          <cell r="B5810">
            <v>1990</v>
          </cell>
          <cell r="C5810" t="str">
            <v>Aug</v>
          </cell>
          <cell r="D5810">
            <v>17</v>
          </cell>
          <cell r="F5810">
            <v>875</v>
          </cell>
          <cell r="G5810">
            <v>1.736</v>
          </cell>
          <cell r="H5810">
            <v>68</v>
          </cell>
          <cell r="I5810">
            <v>0.13500000000000001</v>
          </cell>
          <cell r="J5810">
            <v>210</v>
          </cell>
          <cell r="L5810">
            <v>0.21</v>
          </cell>
          <cell r="M5810">
            <v>200</v>
          </cell>
          <cell r="N5810">
            <v>0.39700000000000002</v>
          </cell>
          <cell r="O5810">
            <v>9</v>
          </cell>
          <cell r="P5810">
            <v>1.7999999999999999E-2</v>
          </cell>
        </row>
        <row r="5811">
          <cell r="A5811">
            <v>33103</v>
          </cell>
          <cell r="B5811">
            <v>1990</v>
          </cell>
          <cell r="C5811" t="str">
            <v>Aug</v>
          </cell>
          <cell r="D5811">
            <v>18</v>
          </cell>
          <cell r="F5811">
            <v>830</v>
          </cell>
          <cell r="G5811">
            <v>1.6459999999999999</v>
          </cell>
          <cell r="H5811">
            <v>68</v>
          </cell>
          <cell r="I5811">
            <v>0.13500000000000001</v>
          </cell>
          <cell r="J5811">
            <v>210</v>
          </cell>
          <cell r="L5811">
            <v>0.21</v>
          </cell>
          <cell r="M5811">
            <v>150</v>
          </cell>
          <cell r="N5811">
            <v>0.29799999999999999</v>
          </cell>
          <cell r="O5811">
            <v>0</v>
          </cell>
          <cell r="P5811">
            <v>0</v>
          </cell>
        </row>
        <row r="5812">
          <cell r="A5812">
            <v>33104</v>
          </cell>
          <cell r="B5812">
            <v>1990</v>
          </cell>
          <cell r="C5812" t="str">
            <v>Aug</v>
          </cell>
          <cell r="D5812">
            <v>19</v>
          </cell>
          <cell r="F5812">
            <v>775</v>
          </cell>
          <cell r="G5812">
            <v>1.5369999999999999</v>
          </cell>
          <cell r="H5812">
            <v>146</v>
          </cell>
          <cell r="I5812">
            <v>0.28999999999999998</v>
          </cell>
          <cell r="J5812">
            <v>210</v>
          </cell>
          <cell r="L5812">
            <v>0.21</v>
          </cell>
          <cell r="M5812">
            <v>69</v>
          </cell>
          <cell r="N5812">
            <v>0.13700000000000001</v>
          </cell>
          <cell r="O5812">
            <v>0</v>
          </cell>
          <cell r="P5812">
            <v>0</v>
          </cell>
        </row>
        <row r="5813">
          <cell r="A5813">
            <v>33105</v>
          </cell>
          <cell r="B5813">
            <v>1990</v>
          </cell>
          <cell r="C5813" t="str">
            <v>Aug</v>
          </cell>
          <cell r="D5813">
            <v>20</v>
          </cell>
          <cell r="F5813">
            <v>760</v>
          </cell>
          <cell r="G5813">
            <v>1.5069999999999999</v>
          </cell>
          <cell r="H5813">
            <v>286</v>
          </cell>
          <cell r="I5813">
            <v>0.56699999999999995</v>
          </cell>
          <cell r="J5813">
            <v>93</v>
          </cell>
          <cell r="L5813">
            <v>9.2999999999999999E-2</v>
          </cell>
          <cell r="M5813">
            <v>20</v>
          </cell>
          <cell r="N5813">
            <v>0.04</v>
          </cell>
          <cell r="O5813">
            <v>0</v>
          </cell>
          <cell r="P5813">
            <v>0</v>
          </cell>
        </row>
        <row r="5814">
          <cell r="A5814">
            <v>33106</v>
          </cell>
          <cell r="B5814">
            <v>1990</v>
          </cell>
          <cell r="C5814" t="str">
            <v>Aug</v>
          </cell>
          <cell r="D5814">
            <v>21</v>
          </cell>
          <cell r="F5814">
            <v>730</v>
          </cell>
          <cell r="G5814">
            <v>1.448</v>
          </cell>
          <cell r="H5814">
            <v>331</v>
          </cell>
          <cell r="I5814">
            <v>0.65700000000000003</v>
          </cell>
          <cell r="J5814">
            <v>70</v>
          </cell>
          <cell r="L5814">
            <v>7.0000000000000007E-2</v>
          </cell>
          <cell r="M5814">
            <v>0</v>
          </cell>
          <cell r="N5814">
            <v>0</v>
          </cell>
          <cell r="O5814">
            <v>6</v>
          </cell>
          <cell r="P5814">
            <v>1.2E-2</v>
          </cell>
        </row>
        <row r="5815">
          <cell r="A5815">
            <v>33107</v>
          </cell>
          <cell r="B5815">
            <v>1990</v>
          </cell>
          <cell r="C5815" t="str">
            <v>Aug</v>
          </cell>
          <cell r="D5815">
            <v>22</v>
          </cell>
          <cell r="F5815">
            <v>695</v>
          </cell>
          <cell r="G5815">
            <v>1.379</v>
          </cell>
          <cell r="H5815">
            <v>231</v>
          </cell>
          <cell r="I5815">
            <v>0.45800000000000002</v>
          </cell>
          <cell r="J5815">
            <v>70</v>
          </cell>
          <cell r="L5815">
            <v>7.0000000000000007E-2</v>
          </cell>
          <cell r="M5815">
            <v>0</v>
          </cell>
          <cell r="N5815">
            <v>0</v>
          </cell>
          <cell r="O5815">
            <v>6</v>
          </cell>
          <cell r="P5815">
            <v>1.2E-2</v>
          </cell>
        </row>
        <row r="5816">
          <cell r="A5816">
            <v>33108</v>
          </cell>
          <cell r="B5816">
            <v>1990</v>
          </cell>
          <cell r="C5816" t="str">
            <v>Aug</v>
          </cell>
          <cell r="D5816">
            <v>23</v>
          </cell>
          <cell r="F5816">
            <v>700</v>
          </cell>
          <cell r="G5816">
            <v>1.3879999999999999</v>
          </cell>
          <cell r="H5816">
            <v>186</v>
          </cell>
          <cell r="I5816">
            <v>0.36899999999999999</v>
          </cell>
          <cell r="J5816">
            <v>70</v>
          </cell>
          <cell r="L5816">
            <v>7.0000000000000007E-2</v>
          </cell>
          <cell r="M5816">
            <v>60</v>
          </cell>
          <cell r="N5816">
            <v>0.11899999999999999</v>
          </cell>
          <cell r="O5816">
            <v>6</v>
          </cell>
          <cell r="P5816">
            <v>1.2E-2</v>
          </cell>
        </row>
        <row r="5817">
          <cell r="A5817">
            <v>33109</v>
          </cell>
          <cell r="B5817">
            <v>1990</v>
          </cell>
          <cell r="C5817" t="str">
            <v>Aug</v>
          </cell>
          <cell r="D5817">
            <v>24</v>
          </cell>
          <cell r="F5817">
            <v>735</v>
          </cell>
          <cell r="G5817">
            <v>1.458</v>
          </cell>
          <cell r="H5817">
            <v>226</v>
          </cell>
          <cell r="I5817">
            <v>0.44800000000000001</v>
          </cell>
          <cell r="J5817">
            <v>23</v>
          </cell>
          <cell r="L5817">
            <v>2.3E-2</v>
          </cell>
          <cell r="M5817">
            <v>79</v>
          </cell>
          <cell r="N5817">
            <v>0.157</v>
          </cell>
          <cell r="O5817">
            <v>6</v>
          </cell>
          <cell r="P5817">
            <v>1.2E-2</v>
          </cell>
        </row>
        <row r="5818">
          <cell r="A5818">
            <v>33110</v>
          </cell>
          <cell r="B5818">
            <v>1990</v>
          </cell>
          <cell r="C5818" t="str">
            <v>Aug</v>
          </cell>
          <cell r="D5818">
            <v>25</v>
          </cell>
          <cell r="F5818">
            <v>715</v>
          </cell>
          <cell r="G5818">
            <v>1.4179999999999999</v>
          </cell>
          <cell r="H5818">
            <v>268</v>
          </cell>
          <cell r="I5818">
            <v>0.53200000000000003</v>
          </cell>
          <cell r="J5818">
            <v>0</v>
          </cell>
          <cell r="L5818">
            <v>0</v>
          </cell>
          <cell r="M5818">
            <v>50</v>
          </cell>
          <cell r="N5818">
            <v>9.9000000000000005E-2</v>
          </cell>
          <cell r="O5818">
            <v>6</v>
          </cell>
          <cell r="P5818">
            <v>1.2E-2</v>
          </cell>
        </row>
        <row r="5819">
          <cell r="A5819">
            <v>33111</v>
          </cell>
          <cell r="B5819">
            <v>1990</v>
          </cell>
          <cell r="C5819" t="str">
            <v>Aug</v>
          </cell>
          <cell r="D5819">
            <v>26</v>
          </cell>
          <cell r="F5819">
            <v>670</v>
          </cell>
          <cell r="G5819">
            <v>1.329</v>
          </cell>
          <cell r="H5819">
            <v>271</v>
          </cell>
          <cell r="I5819">
            <v>0.53800000000000003</v>
          </cell>
          <cell r="J5819">
            <v>0</v>
          </cell>
          <cell r="L5819">
            <v>0</v>
          </cell>
          <cell r="M5819">
            <v>50</v>
          </cell>
          <cell r="N5819">
            <v>9.9000000000000005E-2</v>
          </cell>
          <cell r="O5819">
            <v>6</v>
          </cell>
          <cell r="P5819">
            <v>1.2E-2</v>
          </cell>
        </row>
        <row r="5820">
          <cell r="A5820">
            <v>33112</v>
          </cell>
          <cell r="B5820">
            <v>1990</v>
          </cell>
          <cell r="C5820" t="str">
            <v>Aug</v>
          </cell>
          <cell r="D5820">
            <v>27</v>
          </cell>
          <cell r="F5820">
            <v>665</v>
          </cell>
          <cell r="G5820">
            <v>1.319</v>
          </cell>
          <cell r="H5820">
            <v>263</v>
          </cell>
          <cell r="I5820">
            <v>0.52200000000000002</v>
          </cell>
          <cell r="J5820">
            <v>0</v>
          </cell>
          <cell r="L5820">
            <v>0</v>
          </cell>
          <cell r="M5820">
            <v>38</v>
          </cell>
          <cell r="N5820">
            <v>7.4999999999999997E-2</v>
          </cell>
          <cell r="O5820">
            <v>6</v>
          </cell>
          <cell r="P5820">
            <v>1.2E-2</v>
          </cell>
        </row>
        <row r="5821">
          <cell r="A5821">
            <v>33113</v>
          </cell>
          <cell r="B5821">
            <v>1990</v>
          </cell>
          <cell r="C5821" t="str">
            <v>Aug</v>
          </cell>
          <cell r="D5821">
            <v>28</v>
          </cell>
          <cell r="F5821">
            <v>700</v>
          </cell>
          <cell r="G5821">
            <v>1.3879999999999999</v>
          </cell>
          <cell r="H5821">
            <v>256</v>
          </cell>
          <cell r="I5821">
            <v>0.50800000000000001</v>
          </cell>
          <cell r="J5821">
            <v>0</v>
          </cell>
          <cell r="L5821">
            <v>0</v>
          </cell>
          <cell r="M5821">
            <v>0</v>
          </cell>
          <cell r="N5821">
            <v>0</v>
          </cell>
          <cell r="O5821">
            <v>0</v>
          </cell>
          <cell r="P5821">
            <v>0</v>
          </cell>
        </row>
        <row r="5822">
          <cell r="A5822">
            <v>33114</v>
          </cell>
          <cell r="B5822">
            <v>1990</v>
          </cell>
          <cell r="C5822" t="str">
            <v>Aug</v>
          </cell>
          <cell r="D5822">
            <v>29</v>
          </cell>
          <cell r="F5822">
            <v>770</v>
          </cell>
          <cell r="G5822">
            <v>1.5269999999999999</v>
          </cell>
          <cell r="H5822">
            <v>180</v>
          </cell>
          <cell r="I5822">
            <v>0.35699999999999998</v>
          </cell>
          <cell r="J5822">
            <v>0</v>
          </cell>
          <cell r="L5822">
            <v>0</v>
          </cell>
          <cell r="M5822">
            <v>56</v>
          </cell>
          <cell r="N5822">
            <v>0.111</v>
          </cell>
          <cell r="O5822">
            <v>0</v>
          </cell>
          <cell r="P5822">
            <v>0</v>
          </cell>
        </row>
        <row r="5823">
          <cell r="A5823">
            <v>33115</v>
          </cell>
          <cell r="B5823">
            <v>1990</v>
          </cell>
          <cell r="C5823" t="str">
            <v>Aug</v>
          </cell>
          <cell r="D5823">
            <v>30</v>
          </cell>
          <cell r="F5823">
            <v>765</v>
          </cell>
          <cell r="G5823">
            <v>1.5169999999999999</v>
          </cell>
          <cell r="H5823">
            <v>143</v>
          </cell>
          <cell r="I5823">
            <v>0.28399999999999997</v>
          </cell>
          <cell r="J5823">
            <v>17</v>
          </cell>
          <cell r="L5823">
            <v>1.7000000000000001E-2</v>
          </cell>
          <cell r="M5823">
            <v>100</v>
          </cell>
          <cell r="N5823">
            <v>0.19800000000000001</v>
          </cell>
          <cell r="O5823">
            <v>4</v>
          </cell>
          <cell r="P5823">
            <v>8.0000000000000002E-3</v>
          </cell>
        </row>
        <row r="5824">
          <cell r="A5824">
            <v>33116</v>
          </cell>
          <cell r="B5824">
            <v>1990</v>
          </cell>
          <cell r="C5824" t="str">
            <v>Aug</v>
          </cell>
          <cell r="D5824">
            <v>31</v>
          </cell>
          <cell r="F5824">
            <v>785</v>
          </cell>
          <cell r="G5824">
            <v>1.5569999999999999</v>
          </cell>
          <cell r="H5824">
            <v>145</v>
          </cell>
          <cell r="I5824">
            <v>0.28799999999999998</v>
          </cell>
          <cell r="J5824">
            <v>70</v>
          </cell>
          <cell r="L5824">
            <v>7.0000000000000007E-2</v>
          </cell>
          <cell r="M5824">
            <v>81</v>
          </cell>
          <cell r="N5824">
            <v>0.161</v>
          </cell>
          <cell r="O5824">
            <v>4</v>
          </cell>
          <cell r="P5824">
            <v>8.0000000000000002E-3</v>
          </cell>
        </row>
        <row r="5825">
          <cell r="A5825">
            <v>33117</v>
          </cell>
          <cell r="B5825">
            <v>1990</v>
          </cell>
          <cell r="C5825" t="str">
            <v>Sep</v>
          </cell>
          <cell r="D5825">
            <v>1</v>
          </cell>
          <cell r="F5825">
            <v>770</v>
          </cell>
          <cell r="G5825">
            <v>1.5269999999999999</v>
          </cell>
          <cell r="H5825">
            <v>145</v>
          </cell>
          <cell r="I5825">
            <v>0.28799999999999998</v>
          </cell>
          <cell r="J5825">
            <v>70</v>
          </cell>
          <cell r="L5825">
            <v>7.0000000000000007E-2</v>
          </cell>
          <cell r="M5825">
            <v>81</v>
          </cell>
          <cell r="N5825">
            <v>0.161</v>
          </cell>
          <cell r="O5825">
            <v>4</v>
          </cell>
          <cell r="P5825">
            <v>8.0000000000000002E-3</v>
          </cell>
        </row>
        <row r="5826">
          <cell r="A5826">
            <v>33118</v>
          </cell>
          <cell r="B5826">
            <v>1990</v>
          </cell>
          <cell r="C5826" t="str">
            <v>Sep</v>
          </cell>
          <cell r="D5826">
            <v>2</v>
          </cell>
          <cell r="F5826">
            <v>780</v>
          </cell>
          <cell r="G5826">
            <v>1.5469999999999999</v>
          </cell>
          <cell r="H5826">
            <v>133</v>
          </cell>
          <cell r="I5826">
            <v>0.26400000000000001</v>
          </cell>
          <cell r="J5826">
            <v>117</v>
          </cell>
          <cell r="L5826">
            <v>0.11700000000000001</v>
          </cell>
          <cell r="M5826">
            <v>100</v>
          </cell>
          <cell r="N5826">
            <v>0.19800000000000001</v>
          </cell>
          <cell r="O5826">
            <v>2</v>
          </cell>
          <cell r="P5826">
            <v>4.0000000000000001E-3</v>
          </cell>
        </row>
        <row r="5827">
          <cell r="A5827">
            <v>33119</v>
          </cell>
          <cell r="B5827">
            <v>1990</v>
          </cell>
          <cell r="C5827" t="str">
            <v>Sep</v>
          </cell>
          <cell r="D5827">
            <v>3</v>
          </cell>
          <cell r="F5827">
            <v>780</v>
          </cell>
          <cell r="G5827">
            <v>1.5469999999999999</v>
          </cell>
          <cell r="H5827">
            <v>129</v>
          </cell>
          <cell r="I5827">
            <v>0.25600000000000001</v>
          </cell>
          <cell r="J5827">
            <v>140</v>
          </cell>
          <cell r="L5827">
            <v>0.14000000000000001</v>
          </cell>
          <cell r="M5827">
            <v>106</v>
          </cell>
          <cell r="N5827">
            <v>0.21</v>
          </cell>
          <cell r="O5827">
            <v>4</v>
          </cell>
          <cell r="P5827">
            <v>8.0000000000000002E-3</v>
          </cell>
        </row>
        <row r="5828">
          <cell r="A5828">
            <v>33120</v>
          </cell>
          <cell r="B5828">
            <v>1990</v>
          </cell>
          <cell r="C5828" t="str">
            <v>Sep</v>
          </cell>
          <cell r="D5828">
            <v>4</v>
          </cell>
          <cell r="F5828">
            <v>780</v>
          </cell>
          <cell r="G5828">
            <v>1.5469999999999999</v>
          </cell>
          <cell r="H5828">
            <v>132</v>
          </cell>
          <cell r="I5828">
            <v>0.26200000000000001</v>
          </cell>
          <cell r="J5828">
            <v>140</v>
          </cell>
          <cell r="L5828">
            <v>0.14000000000000001</v>
          </cell>
          <cell r="M5828">
            <v>156</v>
          </cell>
          <cell r="N5828">
            <v>0.309</v>
          </cell>
          <cell r="O5828">
            <v>6</v>
          </cell>
          <cell r="P5828">
            <v>1.2E-2</v>
          </cell>
        </row>
        <row r="5829">
          <cell r="A5829">
            <v>33121</v>
          </cell>
          <cell r="B5829">
            <v>1990</v>
          </cell>
          <cell r="C5829" t="str">
            <v>Sep</v>
          </cell>
          <cell r="D5829">
            <v>5</v>
          </cell>
          <cell r="F5829">
            <v>805</v>
          </cell>
          <cell r="G5829">
            <v>1.597</v>
          </cell>
          <cell r="H5829">
            <v>110</v>
          </cell>
          <cell r="I5829">
            <v>0.218</v>
          </cell>
          <cell r="J5829">
            <v>140</v>
          </cell>
          <cell r="L5829">
            <v>0.14000000000000001</v>
          </cell>
          <cell r="M5829">
            <v>84</v>
          </cell>
          <cell r="N5829">
            <v>0.16700000000000001</v>
          </cell>
          <cell r="O5829">
            <v>10</v>
          </cell>
          <cell r="P5829">
            <v>0.02</v>
          </cell>
        </row>
        <row r="5830">
          <cell r="A5830">
            <v>33122</v>
          </cell>
          <cell r="B5830">
            <v>1990</v>
          </cell>
          <cell r="C5830" t="str">
            <v>Sep</v>
          </cell>
          <cell r="D5830">
            <v>6</v>
          </cell>
          <cell r="F5830">
            <v>800</v>
          </cell>
          <cell r="G5830">
            <v>1.587</v>
          </cell>
          <cell r="H5830">
            <v>98</v>
          </cell>
          <cell r="I5830">
            <v>0.19400000000000001</v>
          </cell>
          <cell r="J5830">
            <v>140</v>
          </cell>
          <cell r="L5830">
            <v>0.14000000000000001</v>
          </cell>
          <cell r="M5830">
            <v>100</v>
          </cell>
          <cell r="N5830">
            <v>0.19800000000000001</v>
          </cell>
          <cell r="O5830">
            <v>3</v>
          </cell>
          <cell r="P5830">
            <v>6.0000000000000001E-3</v>
          </cell>
        </row>
        <row r="5831">
          <cell r="A5831">
            <v>33123</v>
          </cell>
          <cell r="B5831">
            <v>1990</v>
          </cell>
          <cell r="C5831" t="str">
            <v>Sep</v>
          </cell>
          <cell r="D5831">
            <v>7</v>
          </cell>
          <cell r="F5831">
            <v>770</v>
          </cell>
          <cell r="G5831">
            <v>1.5269999999999999</v>
          </cell>
          <cell r="H5831">
            <v>100</v>
          </cell>
          <cell r="I5831">
            <v>0.19800000000000001</v>
          </cell>
          <cell r="J5831">
            <v>93</v>
          </cell>
          <cell r="L5831">
            <v>9.2999999999999999E-2</v>
          </cell>
          <cell r="M5831">
            <v>117</v>
          </cell>
          <cell r="N5831">
            <v>0.23200000000000001</v>
          </cell>
          <cell r="O5831">
            <v>1</v>
          </cell>
          <cell r="P5831">
            <v>2E-3</v>
          </cell>
        </row>
        <row r="5832">
          <cell r="A5832">
            <v>33124</v>
          </cell>
          <cell r="B5832">
            <v>1990</v>
          </cell>
          <cell r="C5832" t="str">
            <v>Sep</v>
          </cell>
          <cell r="D5832">
            <v>8</v>
          </cell>
          <cell r="F5832">
            <v>780</v>
          </cell>
          <cell r="G5832">
            <v>1.5469999999999999</v>
          </cell>
          <cell r="H5832">
            <v>102</v>
          </cell>
          <cell r="I5832">
            <v>0.20200000000000001</v>
          </cell>
          <cell r="J5832">
            <v>70</v>
          </cell>
          <cell r="L5832">
            <v>7.0000000000000007E-2</v>
          </cell>
          <cell r="M5832">
            <v>69</v>
          </cell>
          <cell r="N5832">
            <v>0.13700000000000001</v>
          </cell>
          <cell r="O5832">
            <v>5</v>
          </cell>
          <cell r="P5832">
            <v>0.01</v>
          </cell>
        </row>
        <row r="5833">
          <cell r="A5833">
            <v>33125</v>
          </cell>
          <cell r="B5833">
            <v>1990</v>
          </cell>
          <cell r="C5833" t="str">
            <v>Sep</v>
          </cell>
          <cell r="D5833">
            <v>9</v>
          </cell>
          <cell r="F5833">
            <v>780</v>
          </cell>
          <cell r="G5833">
            <v>1.5469999999999999</v>
          </cell>
          <cell r="H5833">
            <v>115</v>
          </cell>
          <cell r="I5833">
            <v>0.22800000000000001</v>
          </cell>
          <cell r="J5833">
            <v>70</v>
          </cell>
          <cell r="L5833">
            <v>7.0000000000000007E-2</v>
          </cell>
          <cell r="M5833">
            <v>50</v>
          </cell>
          <cell r="N5833">
            <v>9.9000000000000005E-2</v>
          </cell>
          <cell r="O5833">
            <v>6</v>
          </cell>
          <cell r="P5833">
            <v>1.2E-2</v>
          </cell>
        </row>
        <row r="5834">
          <cell r="A5834">
            <v>33126</v>
          </cell>
          <cell r="B5834">
            <v>1990</v>
          </cell>
          <cell r="C5834" t="str">
            <v>Sep</v>
          </cell>
          <cell r="D5834">
            <v>10</v>
          </cell>
          <cell r="F5834">
            <v>785</v>
          </cell>
          <cell r="G5834">
            <v>1.5569999999999999</v>
          </cell>
          <cell r="H5834">
            <v>137</v>
          </cell>
          <cell r="I5834">
            <v>0.27200000000000002</v>
          </cell>
          <cell r="J5834">
            <v>117</v>
          </cell>
          <cell r="L5834">
            <v>0.11700000000000001</v>
          </cell>
          <cell r="M5834">
            <v>29</v>
          </cell>
          <cell r="N5834">
            <v>5.8000000000000003E-2</v>
          </cell>
          <cell r="O5834">
            <v>6</v>
          </cell>
          <cell r="P5834">
            <v>1.2E-2</v>
          </cell>
        </row>
        <row r="5835">
          <cell r="A5835">
            <v>33127</v>
          </cell>
          <cell r="B5835">
            <v>1990</v>
          </cell>
          <cell r="C5835" t="str">
            <v>Sep</v>
          </cell>
          <cell r="D5835">
            <v>11</v>
          </cell>
          <cell r="F5835">
            <v>810</v>
          </cell>
          <cell r="G5835">
            <v>1.607</v>
          </cell>
          <cell r="H5835">
            <v>154</v>
          </cell>
          <cell r="I5835">
            <v>0.30499999999999999</v>
          </cell>
          <cell r="J5835">
            <v>140</v>
          </cell>
          <cell r="L5835">
            <v>0.14000000000000001</v>
          </cell>
          <cell r="M5835">
            <v>0</v>
          </cell>
          <cell r="N5835">
            <v>0</v>
          </cell>
          <cell r="O5835">
            <v>7</v>
          </cell>
          <cell r="P5835">
            <v>1.4E-2</v>
          </cell>
        </row>
        <row r="5836">
          <cell r="A5836">
            <v>33128</v>
          </cell>
          <cell r="B5836">
            <v>1990</v>
          </cell>
          <cell r="C5836" t="str">
            <v>Sep</v>
          </cell>
          <cell r="D5836">
            <v>12</v>
          </cell>
          <cell r="F5836">
            <v>805</v>
          </cell>
          <cell r="G5836">
            <v>1.597</v>
          </cell>
          <cell r="H5836">
            <v>160</v>
          </cell>
          <cell r="I5836">
            <v>0.317</v>
          </cell>
          <cell r="J5836">
            <v>140</v>
          </cell>
          <cell r="L5836">
            <v>0.14000000000000001</v>
          </cell>
          <cell r="M5836">
            <v>33</v>
          </cell>
          <cell r="N5836">
            <v>6.5000000000000002E-2</v>
          </cell>
          <cell r="O5836">
            <v>7</v>
          </cell>
          <cell r="P5836">
            <v>1.4E-2</v>
          </cell>
        </row>
        <row r="5837">
          <cell r="A5837">
            <v>33129</v>
          </cell>
          <cell r="B5837">
            <v>1990</v>
          </cell>
          <cell r="C5837" t="str">
            <v>Sep</v>
          </cell>
          <cell r="D5837">
            <v>13</v>
          </cell>
          <cell r="F5837">
            <v>790</v>
          </cell>
          <cell r="G5837">
            <v>1.5669999999999999</v>
          </cell>
          <cell r="H5837">
            <v>161</v>
          </cell>
          <cell r="I5837">
            <v>0.31900000000000001</v>
          </cell>
          <cell r="J5837">
            <v>140</v>
          </cell>
          <cell r="L5837">
            <v>0.14000000000000001</v>
          </cell>
          <cell r="M5837">
            <v>50</v>
          </cell>
          <cell r="N5837">
            <v>9.9000000000000005E-2</v>
          </cell>
          <cell r="O5837">
            <v>6</v>
          </cell>
          <cell r="P5837">
            <v>1.2E-2</v>
          </cell>
        </row>
        <row r="5838">
          <cell r="A5838">
            <v>33130</v>
          </cell>
          <cell r="B5838">
            <v>1990</v>
          </cell>
          <cell r="C5838" t="str">
            <v>Sep</v>
          </cell>
          <cell r="D5838">
            <v>14</v>
          </cell>
          <cell r="F5838">
            <v>780</v>
          </cell>
          <cell r="G5838">
            <v>1.5469999999999999</v>
          </cell>
          <cell r="H5838">
            <v>156</v>
          </cell>
          <cell r="I5838">
            <v>0.309</v>
          </cell>
          <cell r="J5838">
            <v>140</v>
          </cell>
          <cell r="L5838">
            <v>0.14000000000000001</v>
          </cell>
          <cell r="M5838">
            <v>42</v>
          </cell>
          <cell r="N5838">
            <v>8.3000000000000004E-2</v>
          </cell>
          <cell r="O5838">
            <v>6</v>
          </cell>
          <cell r="P5838">
            <v>1.2E-2</v>
          </cell>
        </row>
        <row r="5839">
          <cell r="A5839">
            <v>33131</v>
          </cell>
          <cell r="B5839">
            <v>1990</v>
          </cell>
          <cell r="C5839" t="str">
            <v>Sep</v>
          </cell>
          <cell r="D5839">
            <v>15</v>
          </cell>
          <cell r="F5839">
            <v>795</v>
          </cell>
          <cell r="G5839">
            <v>1.577</v>
          </cell>
          <cell r="H5839">
            <v>139</v>
          </cell>
          <cell r="I5839">
            <v>0.27600000000000002</v>
          </cell>
          <cell r="J5839">
            <v>140</v>
          </cell>
          <cell r="L5839">
            <v>0.14000000000000001</v>
          </cell>
          <cell r="M5839">
            <v>25</v>
          </cell>
          <cell r="N5839">
            <v>0.05</v>
          </cell>
          <cell r="O5839">
            <v>3</v>
          </cell>
          <cell r="P5839">
            <v>6.0000000000000001E-3</v>
          </cell>
        </row>
        <row r="5840">
          <cell r="A5840">
            <v>33132</v>
          </cell>
          <cell r="B5840">
            <v>1990</v>
          </cell>
          <cell r="C5840" t="str">
            <v>Sep</v>
          </cell>
          <cell r="D5840">
            <v>16</v>
          </cell>
          <cell r="F5840">
            <v>775</v>
          </cell>
          <cell r="G5840">
            <v>1.5369999999999999</v>
          </cell>
          <cell r="H5840">
            <v>133</v>
          </cell>
          <cell r="I5840">
            <v>0.26400000000000001</v>
          </cell>
          <cell r="J5840">
            <v>140</v>
          </cell>
          <cell r="L5840">
            <v>0.14000000000000001</v>
          </cell>
          <cell r="M5840">
            <v>25</v>
          </cell>
          <cell r="N5840">
            <v>0.05</v>
          </cell>
          <cell r="O5840">
            <v>3</v>
          </cell>
          <cell r="P5840">
            <v>6.0000000000000001E-3</v>
          </cell>
        </row>
        <row r="5841">
          <cell r="A5841">
            <v>33133</v>
          </cell>
          <cell r="B5841">
            <v>1990</v>
          </cell>
          <cell r="C5841" t="str">
            <v>Sep</v>
          </cell>
          <cell r="D5841">
            <v>17</v>
          </cell>
          <cell r="F5841">
            <v>760</v>
          </cell>
          <cell r="G5841">
            <v>1.5069999999999999</v>
          </cell>
          <cell r="H5841">
            <v>135</v>
          </cell>
          <cell r="I5841">
            <v>0.26800000000000002</v>
          </cell>
          <cell r="J5841">
            <v>140</v>
          </cell>
          <cell r="L5841">
            <v>0.14000000000000001</v>
          </cell>
          <cell r="M5841">
            <v>10</v>
          </cell>
          <cell r="N5841">
            <v>0.02</v>
          </cell>
          <cell r="O5841">
            <v>3</v>
          </cell>
          <cell r="P5841">
            <v>6.0000000000000001E-3</v>
          </cell>
        </row>
        <row r="5842">
          <cell r="A5842">
            <v>33134</v>
          </cell>
          <cell r="B5842">
            <v>1990</v>
          </cell>
          <cell r="C5842" t="str">
            <v>Sep</v>
          </cell>
          <cell r="D5842">
            <v>18</v>
          </cell>
          <cell r="F5842">
            <v>755</v>
          </cell>
          <cell r="G5842">
            <v>1.498</v>
          </cell>
          <cell r="H5842">
            <v>136</v>
          </cell>
          <cell r="I5842">
            <v>0.27</v>
          </cell>
          <cell r="J5842">
            <v>140</v>
          </cell>
          <cell r="L5842">
            <v>0.14000000000000001</v>
          </cell>
          <cell r="M5842">
            <v>0</v>
          </cell>
          <cell r="N5842">
            <v>0</v>
          </cell>
          <cell r="O5842">
            <v>10</v>
          </cell>
          <cell r="P5842">
            <v>0.02</v>
          </cell>
        </row>
        <row r="5843">
          <cell r="A5843">
            <v>33135</v>
          </cell>
          <cell r="B5843">
            <v>1990</v>
          </cell>
          <cell r="C5843" t="str">
            <v>Sep</v>
          </cell>
          <cell r="D5843">
            <v>19</v>
          </cell>
          <cell r="F5843">
            <v>770</v>
          </cell>
          <cell r="G5843">
            <v>1.5269999999999999</v>
          </cell>
          <cell r="H5843">
            <v>136</v>
          </cell>
          <cell r="I5843">
            <v>0.27</v>
          </cell>
          <cell r="J5843">
            <v>93</v>
          </cell>
          <cell r="L5843">
            <v>9.2999999999999999E-2</v>
          </cell>
          <cell r="M5843">
            <v>0</v>
          </cell>
          <cell r="N5843">
            <v>0</v>
          </cell>
          <cell r="O5843">
            <v>10</v>
          </cell>
          <cell r="P5843">
            <v>0.02</v>
          </cell>
        </row>
        <row r="5844">
          <cell r="A5844">
            <v>33136</v>
          </cell>
          <cell r="B5844">
            <v>1990</v>
          </cell>
          <cell r="C5844" t="str">
            <v>Sep</v>
          </cell>
          <cell r="D5844">
            <v>20</v>
          </cell>
          <cell r="F5844">
            <v>765</v>
          </cell>
          <cell r="G5844">
            <v>1.5169999999999999</v>
          </cell>
          <cell r="H5844">
            <v>150</v>
          </cell>
          <cell r="I5844">
            <v>0.29799999999999999</v>
          </cell>
          <cell r="J5844">
            <v>70</v>
          </cell>
          <cell r="L5844">
            <v>7.0000000000000007E-2</v>
          </cell>
          <cell r="M5844">
            <v>0</v>
          </cell>
          <cell r="N5844">
            <v>0</v>
          </cell>
          <cell r="O5844">
            <v>8</v>
          </cell>
          <cell r="P5844">
            <v>1.6E-2</v>
          </cell>
        </row>
        <row r="5845">
          <cell r="A5845">
            <v>33137</v>
          </cell>
          <cell r="B5845">
            <v>1990</v>
          </cell>
          <cell r="C5845" t="str">
            <v>Sep</v>
          </cell>
          <cell r="D5845">
            <v>21</v>
          </cell>
          <cell r="F5845">
            <v>745</v>
          </cell>
          <cell r="G5845">
            <v>1.478</v>
          </cell>
          <cell r="H5845">
            <v>155</v>
          </cell>
          <cell r="I5845">
            <v>0.307</v>
          </cell>
          <cell r="J5845">
            <v>70</v>
          </cell>
          <cell r="L5845">
            <v>7.0000000000000007E-2</v>
          </cell>
          <cell r="M5845">
            <v>0</v>
          </cell>
          <cell r="N5845">
            <v>0</v>
          </cell>
          <cell r="O5845">
            <v>6</v>
          </cell>
          <cell r="P5845">
            <v>1.2E-2</v>
          </cell>
        </row>
        <row r="5846">
          <cell r="A5846">
            <v>33138</v>
          </cell>
          <cell r="B5846">
            <v>1990</v>
          </cell>
          <cell r="C5846" t="str">
            <v>Sep</v>
          </cell>
          <cell r="D5846">
            <v>22</v>
          </cell>
          <cell r="F5846">
            <v>750</v>
          </cell>
          <cell r="G5846">
            <v>1.488</v>
          </cell>
          <cell r="H5846">
            <v>153</v>
          </cell>
          <cell r="I5846">
            <v>0.30299999999999999</v>
          </cell>
          <cell r="J5846">
            <v>70</v>
          </cell>
          <cell r="L5846">
            <v>7.0000000000000007E-2</v>
          </cell>
          <cell r="M5846">
            <v>0</v>
          </cell>
          <cell r="N5846">
            <v>0</v>
          </cell>
          <cell r="O5846">
            <v>6</v>
          </cell>
          <cell r="P5846">
            <v>1.2E-2</v>
          </cell>
        </row>
        <row r="5847">
          <cell r="A5847">
            <v>33139</v>
          </cell>
          <cell r="B5847">
            <v>1990</v>
          </cell>
          <cell r="C5847" t="str">
            <v>Sep</v>
          </cell>
          <cell r="D5847">
            <v>23</v>
          </cell>
          <cell r="F5847">
            <v>795</v>
          </cell>
          <cell r="G5847">
            <v>1.577</v>
          </cell>
          <cell r="H5847">
            <v>137</v>
          </cell>
          <cell r="I5847">
            <v>0.27200000000000002</v>
          </cell>
          <cell r="J5847">
            <v>70</v>
          </cell>
          <cell r="L5847">
            <v>7.0000000000000007E-2</v>
          </cell>
          <cell r="M5847">
            <v>0</v>
          </cell>
          <cell r="N5847">
            <v>0</v>
          </cell>
          <cell r="O5847">
            <v>4</v>
          </cell>
          <cell r="P5847">
            <v>8.0000000000000002E-3</v>
          </cell>
        </row>
        <row r="5848">
          <cell r="A5848">
            <v>33140</v>
          </cell>
          <cell r="B5848">
            <v>1990</v>
          </cell>
          <cell r="C5848" t="str">
            <v>Sep</v>
          </cell>
          <cell r="D5848">
            <v>24</v>
          </cell>
          <cell r="F5848">
            <v>770</v>
          </cell>
          <cell r="G5848">
            <v>1.5269999999999999</v>
          </cell>
          <cell r="H5848">
            <v>122</v>
          </cell>
          <cell r="I5848">
            <v>0.24199999999999999</v>
          </cell>
          <cell r="J5848">
            <v>70</v>
          </cell>
          <cell r="L5848">
            <v>7.0000000000000007E-2</v>
          </cell>
          <cell r="M5848">
            <v>0</v>
          </cell>
          <cell r="N5848">
            <v>0</v>
          </cell>
          <cell r="O5848">
            <v>4</v>
          </cell>
          <cell r="P5848">
            <v>8.0000000000000002E-3</v>
          </cell>
        </row>
        <row r="5849">
          <cell r="A5849">
            <v>33141</v>
          </cell>
          <cell r="B5849">
            <v>1990</v>
          </cell>
          <cell r="C5849" t="str">
            <v>Sep</v>
          </cell>
          <cell r="D5849">
            <v>25</v>
          </cell>
          <cell r="F5849">
            <v>755</v>
          </cell>
          <cell r="G5849">
            <v>1.498</v>
          </cell>
          <cell r="H5849">
            <v>118</v>
          </cell>
          <cell r="I5849">
            <v>0.23400000000000001</v>
          </cell>
          <cell r="J5849">
            <v>70</v>
          </cell>
          <cell r="L5849">
            <v>7.0000000000000007E-2</v>
          </cell>
          <cell r="M5849">
            <v>0</v>
          </cell>
          <cell r="N5849">
            <v>0</v>
          </cell>
          <cell r="O5849">
            <v>4</v>
          </cell>
          <cell r="P5849">
            <v>8.0000000000000002E-3</v>
          </cell>
        </row>
        <row r="5850">
          <cell r="A5850">
            <v>33142</v>
          </cell>
          <cell r="B5850">
            <v>1990</v>
          </cell>
          <cell r="C5850" t="str">
            <v>Sep</v>
          </cell>
          <cell r="D5850">
            <v>26</v>
          </cell>
          <cell r="F5850">
            <v>750</v>
          </cell>
          <cell r="G5850">
            <v>1.488</v>
          </cell>
          <cell r="H5850">
            <v>118</v>
          </cell>
          <cell r="I5850">
            <v>0.23400000000000001</v>
          </cell>
          <cell r="J5850">
            <v>23</v>
          </cell>
          <cell r="L5850">
            <v>2.3E-2</v>
          </cell>
          <cell r="M5850">
            <v>0</v>
          </cell>
          <cell r="N5850">
            <v>0</v>
          </cell>
          <cell r="O5850">
            <v>6</v>
          </cell>
          <cell r="P5850">
            <v>1.2E-2</v>
          </cell>
        </row>
        <row r="5851">
          <cell r="A5851">
            <v>33143</v>
          </cell>
          <cell r="B5851">
            <v>1990</v>
          </cell>
          <cell r="C5851" t="str">
            <v>Sep</v>
          </cell>
          <cell r="D5851">
            <v>27</v>
          </cell>
          <cell r="F5851">
            <v>680</v>
          </cell>
          <cell r="G5851">
            <v>1.349</v>
          </cell>
          <cell r="H5851">
            <v>144</v>
          </cell>
          <cell r="I5851">
            <v>0.28599999999999998</v>
          </cell>
          <cell r="J5851">
            <v>0</v>
          </cell>
          <cell r="L5851">
            <v>0</v>
          </cell>
          <cell r="M5851">
            <v>0</v>
          </cell>
          <cell r="N5851">
            <v>0</v>
          </cell>
          <cell r="O5851">
            <v>4</v>
          </cell>
          <cell r="P5851">
            <v>8.0000000000000002E-3</v>
          </cell>
        </row>
        <row r="5852">
          <cell r="A5852">
            <v>33144</v>
          </cell>
          <cell r="B5852">
            <v>1990</v>
          </cell>
          <cell r="C5852" t="str">
            <v>Sep</v>
          </cell>
          <cell r="D5852">
            <v>28</v>
          </cell>
          <cell r="F5852">
            <v>645</v>
          </cell>
          <cell r="G5852">
            <v>1.2789999999999999</v>
          </cell>
          <cell r="H5852">
            <v>169</v>
          </cell>
          <cell r="I5852">
            <v>0.33500000000000002</v>
          </cell>
          <cell r="J5852">
            <v>0</v>
          </cell>
          <cell r="L5852">
            <v>0</v>
          </cell>
          <cell r="M5852">
            <v>0</v>
          </cell>
          <cell r="N5852">
            <v>0</v>
          </cell>
          <cell r="O5852">
            <v>4</v>
          </cell>
          <cell r="P5852">
            <v>8.0000000000000002E-3</v>
          </cell>
        </row>
        <row r="5853">
          <cell r="A5853">
            <v>33145</v>
          </cell>
          <cell r="B5853">
            <v>1990</v>
          </cell>
          <cell r="C5853" t="str">
            <v>Sep</v>
          </cell>
          <cell r="D5853">
            <v>29</v>
          </cell>
          <cell r="F5853">
            <v>585</v>
          </cell>
          <cell r="G5853">
            <v>1.1599999999999999</v>
          </cell>
          <cell r="H5853">
            <v>188</v>
          </cell>
          <cell r="I5853">
            <v>0.373</v>
          </cell>
          <cell r="J5853">
            <v>0</v>
          </cell>
          <cell r="L5853">
            <v>0</v>
          </cell>
          <cell r="M5853">
            <v>0</v>
          </cell>
          <cell r="N5853">
            <v>0</v>
          </cell>
          <cell r="O5853">
            <v>4</v>
          </cell>
          <cell r="P5853">
            <v>8.0000000000000002E-3</v>
          </cell>
        </row>
        <row r="5854">
          <cell r="A5854">
            <v>33146</v>
          </cell>
          <cell r="B5854">
            <v>1990</v>
          </cell>
          <cell r="C5854" t="str">
            <v>Sep</v>
          </cell>
          <cell r="D5854">
            <v>30</v>
          </cell>
          <cell r="F5854">
            <v>595</v>
          </cell>
          <cell r="G5854">
            <v>1.18</v>
          </cell>
          <cell r="H5854">
            <v>193</v>
          </cell>
          <cell r="I5854">
            <v>0.38300000000000001</v>
          </cell>
          <cell r="J5854">
            <v>0</v>
          </cell>
          <cell r="L5854">
            <v>0</v>
          </cell>
          <cell r="M5854">
            <v>0</v>
          </cell>
          <cell r="N5854">
            <v>0</v>
          </cell>
          <cell r="O5854">
            <v>4</v>
          </cell>
          <cell r="P5854">
            <v>8.0000000000000002E-3</v>
          </cell>
        </row>
        <row r="5855">
          <cell r="A5855">
            <v>33147</v>
          </cell>
          <cell r="B5855">
            <v>1990</v>
          </cell>
          <cell r="C5855" t="str">
            <v>Oct</v>
          </cell>
          <cell r="D5855">
            <v>1</v>
          </cell>
          <cell r="F5855">
            <v>615</v>
          </cell>
          <cell r="G5855">
            <v>1.22</v>
          </cell>
          <cell r="H5855">
            <v>192</v>
          </cell>
          <cell r="I5855">
            <v>0.38100000000000001</v>
          </cell>
          <cell r="J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</row>
        <row r="5856">
          <cell r="A5856">
            <v>33148</v>
          </cell>
          <cell r="B5856">
            <v>1990</v>
          </cell>
          <cell r="C5856" t="str">
            <v>Oct</v>
          </cell>
          <cell r="D5856">
            <v>2</v>
          </cell>
          <cell r="F5856">
            <v>635</v>
          </cell>
          <cell r="G5856">
            <v>1.26</v>
          </cell>
          <cell r="H5856">
            <v>195</v>
          </cell>
          <cell r="I5856">
            <v>0.38700000000000001</v>
          </cell>
          <cell r="J5856">
            <v>0</v>
          </cell>
          <cell r="L5856">
            <v>0</v>
          </cell>
          <cell r="M5856">
            <v>0</v>
          </cell>
          <cell r="N5856">
            <v>0</v>
          </cell>
          <cell r="O5856">
            <v>6</v>
          </cell>
          <cell r="P5856">
            <v>1.2E-2</v>
          </cell>
        </row>
        <row r="5857">
          <cell r="A5857">
            <v>33149</v>
          </cell>
          <cell r="B5857">
            <v>1990</v>
          </cell>
          <cell r="C5857" t="str">
            <v>Oct</v>
          </cell>
          <cell r="D5857">
            <v>3</v>
          </cell>
          <cell r="F5857">
            <v>635</v>
          </cell>
          <cell r="G5857">
            <v>1.26</v>
          </cell>
          <cell r="H5857">
            <v>193</v>
          </cell>
          <cell r="I5857">
            <v>0.38300000000000001</v>
          </cell>
          <cell r="J5857">
            <v>0</v>
          </cell>
          <cell r="L5857">
            <v>0</v>
          </cell>
          <cell r="M5857">
            <v>0</v>
          </cell>
          <cell r="N5857">
            <v>0</v>
          </cell>
          <cell r="O5857">
            <v>6</v>
          </cell>
          <cell r="P5857">
            <v>1.2E-2</v>
          </cell>
        </row>
        <row r="5858">
          <cell r="A5858">
            <v>33150</v>
          </cell>
          <cell r="B5858">
            <v>1990</v>
          </cell>
          <cell r="C5858" t="str">
            <v>Oct</v>
          </cell>
          <cell r="D5858">
            <v>4</v>
          </cell>
          <cell r="F5858">
            <v>615</v>
          </cell>
          <cell r="G5858">
            <v>1.22</v>
          </cell>
          <cell r="H5858">
            <v>186</v>
          </cell>
          <cell r="I5858">
            <v>0.36899999999999999</v>
          </cell>
          <cell r="J5858">
            <v>0</v>
          </cell>
          <cell r="L5858">
            <v>0</v>
          </cell>
          <cell r="M5858">
            <v>0</v>
          </cell>
          <cell r="N5858">
            <v>0</v>
          </cell>
          <cell r="O5858">
            <v>6</v>
          </cell>
          <cell r="P5858">
            <v>1.2E-2</v>
          </cell>
        </row>
        <row r="5859">
          <cell r="A5859">
            <v>33151</v>
          </cell>
          <cell r="B5859">
            <v>1990</v>
          </cell>
          <cell r="C5859" t="str">
            <v>Oct</v>
          </cell>
          <cell r="D5859">
            <v>5</v>
          </cell>
          <cell r="F5859">
            <v>625</v>
          </cell>
          <cell r="G5859">
            <v>1.24</v>
          </cell>
          <cell r="H5859">
            <v>161</v>
          </cell>
          <cell r="I5859">
            <v>0.31900000000000001</v>
          </cell>
          <cell r="J5859">
            <v>0</v>
          </cell>
          <cell r="L5859">
            <v>0</v>
          </cell>
          <cell r="M5859">
            <v>0</v>
          </cell>
          <cell r="N5859">
            <v>0</v>
          </cell>
          <cell r="O5859">
            <v>0</v>
          </cell>
          <cell r="P5859">
            <v>0</v>
          </cell>
        </row>
        <row r="5860">
          <cell r="A5860">
            <v>33152</v>
          </cell>
          <cell r="B5860">
            <v>1990</v>
          </cell>
          <cell r="C5860" t="str">
            <v>Oct</v>
          </cell>
          <cell r="D5860">
            <v>6</v>
          </cell>
          <cell r="F5860">
            <v>595</v>
          </cell>
          <cell r="G5860">
            <v>1.18</v>
          </cell>
          <cell r="H5860">
            <v>151</v>
          </cell>
          <cell r="I5860">
            <v>0.3</v>
          </cell>
          <cell r="J5860">
            <v>0</v>
          </cell>
          <cell r="L5860">
            <v>0</v>
          </cell>
          <cell r="M5860">
            <v>0</v>
          </cell>
          <cell r="N5860">
            <v>0</v>
          </cell>
          <cell r="O5860">
            <v>0</v>
          </cell>
          <cell r="P5860">
            <v>0</v>
          </cell>
        </row>
        <row r="5861">
          <cell r="A5861">
            <v>33153</v>
          </cell>
          <cell r="B5861">
            <v>1990</v>
          </cell>
          <cell r="C5861" t="str">
            <v>Oct</v>
          </cell>
          <cell r="D5861">
            <v>7</v>
          </cell>
          <cell r="F5861">
            <v>580</v>
          </cell>
          <cell r="G5861">
            <v>1.1499999999999999</v>
          </cell>
          <cell r="H5861">
            <v>149</v>
          </cell>
          <cell r="I5861">
            <v>0.29599999999999999</v>
          </cell>
          <cell r="J5861">
            <v>0</v>
          </cell>
          <cell r="L5861">
            <v>0</v>
          </cell>
          <cell r="M5861">
            <v>0</v>
          </cell>
          <cell r="N5861">
            <v>0</v>
          </cell>
          <cell r="O5861">
            <v>0</v>
          </cell>
          <cell r="P5861">
            <v>0</v>
          </cell>
        </row>
        <row r="5862">
          <cell r="A5862">
            <v>33154</v>
          </cell>
          <cell r="B5862">
            <v>1990</v>
          </cell>
          <cell r="C5862" t="str">
            <v>Oct</v>
          </cell>
          <cell r="D5862">
            <v>8</v>
          </cell>
          <cell r="F5862">
            <v>570</v>
          </cell>
          <cell r="G5862">
            <v>1.131</v>
          </cell>
          <cell r="H5862">
            <v>148</v>
          </cell>
          <cell r="I5862">
            <v>0.29399999999999998</v>
          </cell>
          <cell r="J5862">
            <v>0</v>
          </cell>
          <cell r="L5862">
            <v>0</v>
          </cell>
          <cell r="M5862">
            <v>0</v>
          </cell>
          <cell r="N5862">
            <v>0</v>
          </cell>
          <cell r="O5862">
            <v>0</v>
          </cell>
          <cell r="P5862">
            <v>0</v>
          </cell>
        </row>
        <row r="5863">
          <cell r="A5863">
            <v>33155</v>
          </cell>
          <cell r="B5863">
            <v>1990</v>
          </cell>
          <cell r="C5863" t="str">
            <v>Oct</v>
          </cell>
          <cell r="D5863">
            <v>9</v>
          </cell>
          <cell r="F5863">
            <v>535</v>
          </cell>
          <cell r="G5863">
            <v>1.0609999999999999</v>
          </cell>
          <cell r="H5863">
            <v>206</v>
          </cell>
          <cell r="I5863">
            <v>0.40899999999999997</v>
          </cell>
          <cell r="J5863">
            <v>0</v>
          </cell>
          <cell r="L5863">
            <v>0</v>
          </cell>
          <cell r="M5863">
            <v>0</v>
          </cell>
          <cell r="N5863">
            <v>0</v>
          </cell>
          <cell r="O5863">
            <v>0</v>
          </cell>
          <cell r="P5863">
            <v>0</v>
          </cell>
        </row>
        <row r="5864">
          <cell r="A5864">
            <v>33156</v>
          </cell>
          <cell r="B5864">
            <v>1990</v>
          </cell>
          <cell r="C5864" t="str">
            <v>Oct</v>
          </cell>
          <cell r="D5864">
            <v>10</v>
          </cell>
          <cell r="F5864">
            <v>525</v>
          </cell>
          <cell r="G5864">
            <v>1.0409999999999999</v>
          </cell>
          <cell r="H5864">
            <v>156</v>
          </cell>
          <cell r="I5864">
            <v>0.309</v>
          </cell>
          <cell r="J5864">
            <v>0</v>
          </cell>
          <cell r="L5864">
            <v>0</v>
          </cell>
          <cell r="M5864">
            <v>0</v>
          </cell>
          <cell r="N5864">
            <v>0</v>
          </cell>
          <cell r="O5864">
            <v>0</v>
          </cell>
          <cell r="P5864">
            <v>0</v>
          </cell>
        </row>
        <row r="5865">
          <cell r="A5865">
            <v>33157</v>
          </cell>
          <cell r="B5865">
            <v>1990</v>
          </cell>
          <cell r="C5865" t="str">
            <v>Oct</v>
          </cell>
          <cell r="D5865">
            <v>11</v>
          </cell>
          <cell r="F5865">
            <v>510</v>
          </cell>
          <cell r="G5865">
            <v>1.012</v>
          </cell>
          <cell r="H5865">
            <v>177</v>
          </cell>
          <cell r="I5865">
            <v>0.35099999999999998</v>
          </cell>
          <cell r="J5865">
            <v>0</v>
          </cell>
          <cell r="L5865">
            <v>0</v>
          </cell>
          <cell r="M5865">
            <v>0</v>
          </cell>
          <cell r="N5865">
            <v>0</v>
          </cell>
          <cell r="O5865">
            <v>0</v>
          </cell>
          <cell r="P5865">
            <v>0</v>
          </cell>
        </row>
        <row r="5866">
          <cell r="A5866">
            <v>33158</v>
          </cell>
          <cell r="B5866">
            <v>1990</v>
          </cell>
          <cell r="C5866" t="str">
            <v>Oct</v>
          </cell>
          <cell r="D5866">
            <v>12</v>
          </cell>
          <cell r="F5866">
            <v>485</v>
          </cell>
          <cell r="G5866">
            <v>0.96199999999999997</v>
          </cell>
          <cell r="H5866">
            <v>189</v>
          </cell>
          <cell r="I5866">
            <v>0.375</v>
          </cell>
          <cell r="J5866">
            <v>0</v>
          </cell>
          <cell r="L5866">
            <v>0</v>
          </cell>
          <cell r="M5866">
            <v>0</v>
          </cell>
          <cell r="N5866">
            <v>0</v>
          </cell>
          <cell r="O5866">
            <v>0</v>
          </cell>
          <cell r="P5866">
            <v>0</v>
          </cell>
        </row>
        <row r="5867">
          <cell r="A5867">
            <v>33159</v>
          </cell>
          <cell r="B5867">
            <v>1990</v>
          </cell>
          <cell r="C5867" t="str">
            <v>Oct</v>
          </cell>
          <cell r="D5867">
            <v>13</v>
          </cell>
          <cell r="F5867">
            <v>480</v>
          </cell>
          <cell r="G5867">
            <v>0.95199999999999996</v>
          </cell>
          <cell r="H5867">
            <v>186</v>
          </cell>
          <cell r="I5867">
            <v>0.36899999999999999</v>
          </cell>
          <cell r="J5867">
            <v>0</v>
          </cell>
          <cell r="L5867">
            <v>0</v>
          </cell>
          <cell r="M5867">
            <v>0</v>
          </cell>
          <cell r="N5867">
            <v>0</v>
          </cell>
          <cell r="O5867">
            <v>0</v>
          </cell>
          <cell r="P5867">
            <v>0</v>
          </cell>
        </row>
        <row r="5868">
          <cell r="A5868">
            <v>33160</v>
          </cell>
          <cell r="B5868">
            <v>1990</v>
          </cell>
          <cell r="C5868" t="str">
            <v>Oct</v>
          </cell>
          <cell r="D5868">
            <v>14</v>
          </cell>
          <cell r="F5868">
            <v>435</v>
          </cell>
          <cell r="G5868">
            <v>0.86299999999999999</v>
          </cell>
          <cell r="H5868">
            <v>183</v>
          </cell>
          <cell r="I5868">
            <v>0.36299999999999999</v>
          </cell>
          <cell r="J5868">
            <v>0</v>
          </cell>
          <cell r="L5868">
            <v>0</v>
          </cell>
          <cell r="M5868">
            <v>0</v>
          </cell>
          <cell r="N5868">
            <v>0</v>
          </cell>
          <cell r="O5868">
            <v>0</v>
          </cell>
          <cell r="P5868">
            <v>0</v>
          </cell>
        </row>
        <row r="5869">
          <cell r="A5869">
            <v>33161</v>
          </cell>
          <cell r="B5869">
            <v>1990</v>
          </cell>
          <cell r="C5869" t="str">
            <v>Oct</v>
          </cell>
          <cell r="D5869">
            <v>15</v>
          </cell>
          <cell r="F5869">
            <v>0</v>
          </cell>
          <cell r="G5869">
            <v>0</v>
          </cell>
          <cell r="H5869">
            <v>165</v>
          </cell>
          <cell r="I5869">
            <v>0.32700000000000001</v>
          </cell>
          <cell r="J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</row>
        <row r="5870">
          <cell r="A5870">
            <v>33162</v>
          </cell>
          <cell r="B5870">
            <v>1990</v>
          </cell>
          <cell r="C5870" t="str">
            <v>Oct</v>
          </cell>
          <cell r="D5870">
            <v>16</v>
          </cell>
          <cell r="F5870">
            <v>0</v>
          </cell>
          <cell r="G5870">
            <v>0</v>
          </cell>
          <cell r="H5870">
            <v>198</v>
          </cell>
          <cell r="I5870">
            <v>0.39300000000000002</v>
          </cell>
          <cell r="J5870">
            <v>0</v>
          </cell>
          <cell r="L5870">
            <v>0</v>
          </cell>
          <cell r="M5870">
            <v>0</v>
          </cell>
          <cell r="N5870">
            <v>0</v>
          </cell>
          <cell r="O5870">
            <v>0</v>
          </cell>
          <cell r="P5870">
            <v>0</v>
          </cell>
        </row>
        <row r="5871">
          <cell r="A5871">
            <v>33163</v>
          </cell>
          <cell r="B5871">
            <v>1990</v>
          </cell>
          <cell r="C5871" t="str">
            <v>Oct</v>
          </cell>
          <cell r="D5871">
            <v>17</v>
          </cell>
          <cell r="F5871">
            <v>0</v>
          </cell>
          <cell r="G5871">
            <v>0</v>
          </cell>
          <cell r="H5871">
            <v>209</v>
          </cell>
          <cell r="I5871">
            <v>0.41499999999999998</v>
          </cell>
          <cell r="J5871">
            <v>0</v>
          </cell>
          <cell r="L5871">
            <v>0</v>
          </cell>
          <cell r="M5871">
            <v>0</v>
          </cell>
          <cell r="N5871">
            <v>0</v>
          </cell>
          <cell r="O5871">
            <v>0</v>
          </cell>
          <cell r="P5871">
            <v>0</v>
          </cell>
        </row>
        <row r="5872">
          <cell r="A5872">
            <v>33164</v>
          </cell>
          <cell r="B5872">
            <v>1990</v>
          </cell>
          <cell r="C5872" t="str">
            <v>Oct</v>
          </cell>
          <cell r="D5872">
            <v>18</v>
          </cell>
          <cell r="F5872">
            <v>0</v>
          </cell>
          <cell r="G5872">
            <v>0</v>
          </cell>
          <cell r="H5872">
            <v>181</v>
          </cell>
          <cell r="I5872">
            <v>0.35899999999999999</v>
          </cell>
          <cell r="J5872">
            <v>0</v>
          </cell>
          <cell r="L5872">
            <v>0</v>
          </cell>
          <cell r="M5872">
            <v>0</v>
          </cell>
          <cell r="N5872">
            <v>0</v>
          </cell>
          <cell r="O5872">
            <v>0</v>
          </cell>
          <cell r="P5872">
            <v>0</v>
          </cell>
        </row>
        <row r="5873">
          <cell r="A5873">
            <v>33165</v>
          </cell>
          <cell r="B5873">
            <v>1990</v>
          </cell>
          <cell r="C5873" t="str">
            <v>Oct</v>
          </cell>
          <cell r="D5873">
            <v>19</v>
          </cell>
          <cell r="F5873">
            <v>0</v>
          </cell>
          <cell r="G5873">
            <v>0</v>
          </cell>
          <cell r="H5873">
            <v>137</v>
          </cell>
          <cell r="I5873">
            <v>0.27200000000000002</v>
          </cell>
          <cell r="J5873">
            <v>0</v>
          </cell>
          <cell r="L5873">
            <v>0</v>
          </cell>
          <cell r="M5873">
            <v>0</v>
          </cell>
          <cell r="N5873">
            <v>0</v>
          </cell>
          <cell r="O5873">
            <v>0</v>
          </cell>
          <cell r="P5873">
            <v>0</v>
          </cell>
        </row>
        <row r="5874">
          <cell r="A5874">
            <v>33166</v>
          </cell>
          <cell r="B5874">
            <v>1990</v>
          </cell>
          <cell r="C5874" t="str">
            <v>Oct</v>
          </cell>
          <cell r="D5874">
            <v>20</v>
          </cell>
          <cell r="F5874">
            <v>0</v>
          </cell>
          <cell r="G5874">
            <v>0</v>
          </cell>
          <cell r="H5874">
            <v>88</v>
          </cell>
          <cell r="I5874">
            <v>0.17499999999999999</v>
          </cell>
          <cell r="J5874">
            <v>0</v>
          </cell>
          <cell r="L5874">
            <v>0</v>
          </cell>
          <cell r="M5874">
            <v>0</v>
          </cell>
          <cell r="N5874">
            <v>0</v>
          </cell>
          <cell r="O5874">
            <v>0</v>
          </cell>
          <cell r="P5874">
            <v>0</v>
          </cell>
        </row>
        <row r="5875">
          <cell r="A5875">
            <v>33167</v>
          </cell>
          <cell r="B5875">
            <v>1990</v>
          </cell>
          <cell r="C5875" t="str">
            <v>Oct</v>
          </cell>
          <cell r="D5875">
            <v>21</v>
          </cell>
          <cell r="F5875">
            <v>0</v>
          </cell>
          <cell r="G5875">
            <v>0</v>
          </cell>
          <cell r="H5875">
            <v>82</v>
          </cell>
          <cell r="I5875">
            <v>0.16300000000000001</v>
          </cell>
          <cell r="J5875">
            <v>0</v>
          </cell>
          <cell r="L5875">
            <v>0</v>
          </cell>
          <cell r="M5875">
            <v>0</v>
          </cell>
          <cell r="N5875">
            <v>0</v>
          </cell>
          <cell r="O5875">
            <v>0</v>
          </cell>
          <cell r="P5875">
            <v>0</v>
          </cell>
        </row>
        <row r="5876">
          <cell r="A5876">
            <v>33168</v>
          </cell>
          <cell r="B5876">
            <v>1990</v>
          </cell>
          <cell r="C5876" t="str">
            <v>Oct</v>
          </cell>
          <cell r="D5876">
            <v>22</v>
          </cell>
          <cell r="F5876">
            <v>0</v>
          </cell>
          <cell r="G5876">
            <v>0</v>
          </cell>
          <cell r="H5876">
            <v>77</v>
          </cell>
          <cell r="I5876">
            <v>0.153</v>
          </cell>
          <cell r="J5876">
            <v>0</v>
          </cell>
          <cell r="L5876">
            <v>0</v>
          </cell>
          <cell r="M5876">
            <v>0</v>
          </cell>
          <cell r="N5876">
            <v>0</v>
          </cell>
          <cell r="O5876">
            <v>0</v>
          </cell>
          <cell r="P5876">
            <v>0</v>
          </cell>
        </row>
        <row r="5877">
          <cell r="A5877">
            <v>33169</v>
          </cell>
          <cell r="B5877">
            <v>1990</v>
          </cell>
          <cell r="C5877" t="str">
            <v>Oct</v>
          </cell>
          <cell r="D5877">
            <v>23</v>
          </cell>
          <cell r="F5877">
            <v>0</v>
          </cell>
          <cell r="G5877">
            <v>0</v>
          </cell>
          <cell r="H5877">
            <v>65</v>
          </cell>
          <cell r="I5877">
            <v>0.129</v>
          </cell>
          <cell r="J5877">
            <v>0</v>
          </cell>
          <cell r="L5877">
            <v>0</v>
          </cell>
          <cell r="M5877">
            <v>0</v>
          </cell>
          <cell r="N5877">
            <v>0</v>
          </cell>
          <cell r="O5877">
            <v>0</v>
          </cell>
          <cell r="P5877">
            <v>0</v>
          </cell>
        </row>
        <row r="5878">
          <cell r="A5878">
            <v>33170</v>
          </cell>
          <cell r="B5878">
            <v>1990</v>
          </cell>
          <cell r="C5878" t="str">
            <v>Oct</v>
          </cell>
          <cell r="D5878">
            <v>24</v>
          </cell>
          <cell r="F5878">
            <v>0</v>
          </cell>
          <cell r="G5878">
            <v>0</v>
          </cell>
          <cell r="H5878">
            <v>64</v>
          </cell>
          <cell r="I5878">
            <v>0.127</v>
          </cell>
          <cell r="J5878">
            <v>0</v>
          </cell>
          <cell r="L5878">
            <v>0</v>
          </cell>
          <cell r="M5878">
            <v>10</v>
          </cell>
          <cell r="N5878">
            <v>0.02</v>
          </cell>
          <cell r="O5878">
            <v>0</v>
          </cell>
          <cell r="P5878">
            <v>0</v>
          </cell>
        </row>
        <row r="5879">
          <cell r="A5879">
            <v>33171</v>
          </cell>
          <cell r="B5879">
            <v>1990</v>
          </cell>
          <cell r="C5879" t="str">
            <v>Oct</v>
          </cell>
          <cell r="D5879">
            <v>25</v>
          </cell>
          <cell r="F5879">
            <v>0</v>
          </cell>
          <cell r="G5879">
            <v>0</v>
          </cell>
          <cell r="H5879">
            <v>67</v>
          </cell>
          <cell r="I5879">
            <v>0.13300000000000001</v>
          </cell>
          <cell r="J5879">
            <v>0</v>
          </cell>
          <cell r="L5879">
            <v>0</v>
          </cell>
          <cell r="M5879">
            <v>25</v>
          </cell>
          <cell r="N5879">
            <v>0.05</v>
          </cell>
          <cell r="O5879">
            <v>0</v>
          </cell>
          <cell r="P5879">
            <v>0</v>
          </cell>
        </row>
        <row r="5880">
          <cell r="A5880">
            <v>33172</v>
          </cell>
          <cell r="B5880">
            <v>1990</v>
          </cell>
          <cell r="C5880" t="str">
            <v>Oct</v>
          </cell>
          <cell r="D5880">
            <v>26</v>
          </cell>
          <cell r="F5880">
            <v>0</v>
          </cell>
          <cell r="G5880">
            <v>0</v>
          </cell>
          <cell r="H5880">
            <v>67</v>
          </cell>
          <cell r="I5880">
            <v>0.13300000000000001</v>
          </cell>
          <cell r="J5880">
            <v>0</v>
          </cell>
          <cell r="L5880">
            <v>0</v>
          </cell>
          <cell r="M5880">
            <v>34</v>
          </cell>
          <cell r="N5880">
            <v>6.7000000000000004E-2</v>
          </cell>
          <cell r="O5880">
            <v>0</v>
          </cell>
          <cell r="P5880">
            <v>0</v>
          </cell>
        </row>
        <row r="5881">
          <cell r="A5881">
            <v>33173</v>
          </cell>
          <cell r="B5881">
            <v>1990</v>
          </cell>
          <cell r="C5881" t="str">
            <v>Oct</v>
          </cell>
          <cell r="D5881">
            <v>27</v>
          </cell>
          <cell r="F5881">
            <v>0</v>
          </cell>
          <cell r="G5881">
            <v>0</v>
          </cell>
          <cell r="H5881">
            <v>69</v>
          </cell>
          <cell r="I5881">
            <v>0.13700000000000001</v>
          </cell>
          <cell r="J5881">
            <v>0</v>
          </cell>
          <cell r="L5881">
            <v>0</v>
          </cell>
          <cell r="M5881">
            <v>50</v>
          </cell>
          <cell r="N5881">
            <v>9.9000000000000005E-2</v>
          </cell>
          <cell r="O5881">
            <v>0</v>
          </cell>
          <cell r="P5881">
            <v>0</v>
          </cell>
        </row>
        <row r="5882">
          <cell r="A5882">
            <v>33174</v>
          </cell>
          <cell r="B5882">
            <v>1990</v>
          </cell>
          <cell r="C5882" t="str">
            <v>Oct</v>
          </cell>
          <cell r="D5882">
            <v>28</v>
          </cell>
          <cell r="F5882">
            <v>0</v>
          </cell>
          <cell r="G5882">
            <v>0</v>
          </cell>
          <cell r="H5882">
            <v>68</v>
          </cell>
          <cell r="I5882">
            <v>0.13500000000000001</v>
          </cell>
          <cell r="J5882">
            <v>0</v>
          </cell>
          <cell r="L5882">
            <v>0</v>
          </cell>
          <cell r="M5882">
            <v>77</v>
          </cell>
          <cell r="N5882">
            <v>0.153</v>
          </cell>
          <cell r="O5882">
            <v>0</v>
          </cell>
          <cell r="P5882">
            <v>0</v>
          </cell>
        </row>
        <row r="5883">
          <cell r="A5883">
            <v>33175</v>
          </cell>
          <cell r="B5883">
            <v>1990</v>
          </cell>
          <cell r="C5883" t="str">
            <v>Oct</v>
          </cell>
          <cell r="D5883">
            <v>29</v>
          </cell>
          <cell r="F5883">
            <v>0</v>
          </cell>
          <cell r="G5883">
            <v>0</v>
          </cell>
          <cell r="H5883">
            <v>69</v>
          </cell>
          <cell r="I5883">
            <v>0.13700000000000001</v>
          </cell>
          <cell r="J5883">
            <v>0</v>
          </cell>
          <cell r="L5883">
            <v>0</v>
          </cell>
          <cell r="M5883">
            <v>100</v>
          </cell>
          <cell r="N5883">
            <v>0.19800000000000001</v>
          </cell>
          <cell r="O5883">
            <v>0</v>
          </cell>
          <cell r="P5883">
            <v>0</v>
          </cell>
        </row>
        <row r="5884">
          <cell r="A5884">
            <v>33176</v>
          </cell>
          <cell r="B5884">
            <v>1990</v>
          </cell>
          <cell r="C5884" t="str">
            <v>Oct</v>
          </cell>
          <cell r="D5884">
            <v>30</v>
          </cell>
          <cell r="F5884">
            <v>0</v>
          </cell>
          <cell r="G5884">
            <v>0</v>
          </cell>
          <cell r="H5884">
            <v>70</v>
          </cell>
          <cell r="I5884">
            <v>0.13900000000000001</v>
          </cell>
          <cell r="J5884">
            <v>0</v>
          </cell>
          <cell r="L5884">
            <v>0</v>
          </cell>
          <cell r="M5884">
            <v>100</v>
          </cell>
          <cell r="N5884">
            <v>0.19800000000000001</v>
          </cell>
          <cell r="O5884">
            <v>0</v>
          </cell>
          <cell r="P5884">
            <v>0</v>
          </cell>
        </row>
        <row r="5885">
          <cell r="A5885">
            <v>33177</v>
          </cell>
          <cell r="B5885">
            <v>1990</v>
          </cell>
          <cell r="C5885" t="str">
            <v>Oct</v>
          </cell>
          <cell r="D5885">
            <v>31</v>
          </cell>
          <cell r="F5885">
            <v>0</v>
          </cell>
          <cell r="G5885">
            <v>0</v>
          </cell>
          <cell r="H5885">
            <v>66</v>
          </cell>
          <cell r="I5885">
            <v>0.13100000000000001</v>
          </cell>
          <cell r="J5885">
            <v>0</v>
          </cell>
          <cell r="L5885">
            <v>0</v>
          </cell>
          <cell r="M5885">
            <v>77</v>
          </cell>
          <cell r="N5885">
            <v>0.153</v>
          </cell>
          <cell r="O5885">
            <v>0</v>
          </cell>
          <cell r="P5885">
            <v>0</v>
          </cell>
        </row>
        <row r="5886">
          <cell r="A5886">
            <v>33178</v>
          </cell>
          <cell r="B5886">
            <v>1990</v>
          </cell>
          <cell r="C5886" t="str">
            <v>Nov</v>
          </cell>
          <cell r="D5886">
            <v>1</v>
          </cell>
          <cell r="F5886">
            <v>0</v>
          </cell>
          <cell r="G5886">
            <v>0</v>
          </cell>
          <cell r="H5886">
            <v>69</v>
          </cell>
          <cell r="I5886">
            <v>0.13700000000000001</v>
          </cell>
          <cell r="J5886">
            <v>0</v>
          </cell>
          <cell r="L5886">
            <v>0</v>
          </cell>
          <cell r="M5886">
            <v>50</v>
          </cell>
          <cell r="N5886">
            <v>9.9000000000000005E-2</v>
          </cell>
          <cell r="O5886">
            <v>0</v>
          </cell>
          <cell r="P5886">
            <v>0</v>
          </cell>
        </row>
        <row r="5887">
          <cell r="A5887">
            <v>33179</v>
          </cell>
          <cell r="B5887">
            <v>1990</v>
          </cell>
          <cell r="C5887" t="str">
            <v>Nov</v>
          </cell>
          <cell r="D5887">
            <v>2</v>
          </cell>
          <cell r="F5887">
            <v>0</v>
          </cell>
          <cell r="G5887">
            <v>0</v>
          </cell>
          <cell r="H5887">
            <v>86</v>
          </cell>
          <cell r="I5887">
            <v>0.17100000000000001</v>
          </cell>
          <cell r="J5887">
            <v>0</v>
          </cell>
          <cell r="L5887">
            <v>0</v>
          </cell>
          <cell r="M5887">
            <v>73</v>
          </cell>
          <cell r="N5887">
            <v>0.14499999999999999</v>
          </cell>
          <cell r="O5887">
            <v>0</v>
          </cell>
          <cell r="P5887">
            <v>0</v>
          </cell>
        </row>
        <row r="5888">
          <cell r="A5888">
            <v>33180</v>
          </cell>
          <cell r="B5888">
            <v>1990</v>
          </cell>
          <cell r="C5888" t="str">
            <v>Nov</v>
          </cell>
          <cell r="D5888">
            <v>3</v>
          </cell>
          <cell r="F5888">
            <v>0</v>
          </cell>
          <cell r="G5888">
            <v>0</v>
          </cell>
          <cell r="H5888">
            <v>116</v>
          </cell>
          <cell r="I5888">
            <v>0.23</v>
          </cell>
          <cell r="J5888">
            <v>0</v>
          </cell>
          <cell r="L5888">
            <v>0</v>
          </cell>
          <cell r="M5888">
            <v>100</v>
          </cell>
          <cell r="N5888">
            <v>0.19800000000000001</v>
          </cell>
          <cell r="O5888">
            <v>0</v>
          </cell>
          <cell r="P5888">
            <v>0</v>
          </cell>
        </row>
        <row r="5889">
          <cell r="A5889">
            <v>33181</v>
          </cell>
          <cell r="B5889">
            <v>1990</v>
          </cell>
          <cell r="C5889" t="str">
            <v>Nov</v>
          </cell>
          <cell r="D5889">
            <v>4</v>
          </cell>
          <cell r="F5889">
            <v>0</v>
          </cell>
          <cell r="G5889">
            <v>0</v>
          </cell>
          <cell r="H5889">
            <v>119</v>
          </cell>
          <cell r="I5889">
            <v>0.23599999999999999</v>
          </cell>
          <cell r="J5889">
            <v>0</v>
          </cell>
          <cell r="L5889">
            <v>0</v>
          </cell>
          <cell r="M5889">
            <v>100</v>
          </cell>
          <cell r="N5889">
            <v>0.19800000000000001</v>
          </cell>
          <cell r="O5889">
            <v>0</v>
          </cell>
          <cell r="P5889">
            <v>0</v>
          </cell>
        </row>
        <row r="5890">
          <cell r="A5890">
            <v>33182</v>
          </cell>
          <cell r="B5890">
            <v>1990</v>
          </cell>
          <cell r="C5890" t="str">
            <v>Nov</v>
          </cell>
          <cell r="D5890">
            <v>5</v>
          </cell>
          <cell r="F5890">
            <v>0</v>
          </cell>
          <cell r="G5890">
            <v>0</v>
          </cell>
          <cell r="H5890">
            <v>109</v>
          </cell>
          <cell r="I5890">
            <v>0.216</v>
          </cell>
          <cell r="J5890">
            <v>0</v>
          </cell>
          <cell r="L5890">
            <v>0</v>
          </cell>
          <cell r="M5890">
            <v>77</v>
          </cell>
          <cell r="N5890">
            <v>0.153</v>
          </cell>
          <cell r="O5890">
            <v>0</v>
          </cell>
          <cell r="P5890">
            <v>0</v>
          </cell>
        </row>
        <row r="5891">
          <cell r="A5891">
            <v>33183</v>
          </cell>
          <cell r="B5891">
            <v>1990</v>
          </cell>
          <cell r="C5891" t="str">
            <v>Nov</v>
          </cell>
          <cell r="D5891">
            <v>6</v>
          </cell>
          <cell r="F5891">
            <v>0</v>
          </cell>
          <cell r="G5891">
            <v>0</v>
          </cell>
          <cell r="H5891">
            <v>104</v>
          </cell>
          <cell r="I5891">
            <v>0.20599999999999999</v>
          </cell>
          <cell r="J5891">
            <v>0</v>
          </cell>
          <cell r="L5891">
            <v>0</v>
          </cell>
          <cell r="M5891">
            <v>50</v>
          </cell>
          <cell r="N5891">
            <v>9.9000000000000005E-2</v>
          </cell>
          <cell r="O5891">
            <v>0</v>
          </cell>
          <cell r="P5891">
            <v>0</v>
          </cell>
        </row>
        <row r="5892">
          <cell r="A5892">
            <v>33184</v>
          </cell>
          <cell r="B5892">
            <v>1990</v>
          </cell>
          <cell r="C5892" t="str">
            <v>Nov</v>
          </cell>
          <cell r="D5892">
            <v>7</v>
          </cell>
          <cell r="F5892">
            <v>0</v>
          </cell>
          <cell r="G5892">
            <v>0</v>
          </cell>
          <cell r="H5892">
            <v>86</v>
          </cell>
          <cell r="I5892">
            <v>0.17100000000000001</v>
          </cell>
          <cell r="J5892">
            <v>0</v>
          </cell>
          <cell r="L5892">
            <v>0</v>
          </cell>
          <cell r="M5892">
            <v>50</v>
          </cell>
          <cell r="N5892">
            <v>9.9000000000000005E-2</v>
          </cell>
          <cell r="O5892">
            <v>0</v>
          </cell>
          <cell r="P5892">
            <v>0</v>
          </cell>
        </row>
        <row r="5893">
          <cell r="A5893">
            <v>33185</v>
          </cell>
          <cell r="B5893">
            <v>1990</v>
          </cell>
          <cell r="C5893" t="str">
            <v>Nov</v>
          </cell>
          <cell r="D5893">
            <v>8</v>
          </cell>
          <cell r="F5893">
            <v>0</v>
          </cell>
          <cell r="G5893">
            <v>0</v>
          </cell>
          <cell r="H5893">
            <v>72</v>
          </cell>
          <cell r="I5893">
            <v>0.14299999999999999</v>
          </cell>
          <cell r="J5893">
            <v>0</v>
          </cell>
          <cell r="L5893">
            <v>0</v>
          </cell>
          <cell r="M5893">
            <v>31</v>
          </cell>
          <cell r="N5893">
            <v>6.0999999999999999E-2</v>
          </cell>
          <cell r="O5893">
            <v>0</v>
          </cell>
          <cell r="P5893">
            <v>0</v>
          </cell>
        </row>
        <row r="5894">
          <cell r="A5894">
            <v>33186</v>
          </cell>
          <cell r="B5894">
            <v>1990</v>
          </cell>
          <cell r="C5894" t="str">
            <v>Nov</v>
          </cell>
          <cell r="D5894">
            <v>9</v>
          </cell>
          <cell r="F5894">
            <v>0</v>
          </cell>
          <cell r="G5894">
            <v>0</v>
          </cell>
          <cell r="H5894">
            <v>71</v>
          </cell>
          <cell r="I5894">
            <v>0.14099999999999999</v>
          </cell>
          <cell r="J5894">
            <v>0</v>
          </cell>
          <cell r="L5894">
            <v>0</v>
          </cell>
          <cell r="M5894">
            <v>0</v>
          </cell>
          <cell r="N5894">
            <v>0</v>
          </cell>
          <cell r="O5894">
            <v>0</v>
          </cell>
          <cell r="P5894">
            <v>0</v>
          </cell>
        </row>
        <row r="5895">
          <cell r="A5895">
            <v>33187</v>
          </cell>
          <cell r="B5895">
            <v>1990</v>
          </cell>
          <cell r="C5895" t="str">
            <v>Nov</v>
          </cell>
          <cell r="D5895">
            <v>10</v>
          </cell>
          <cell r="F5895">
            <v>0</v>
          </cell>
          <cell r="G5895">
            <v>0</v>
          </cell>
          <cell r="H5895">
            <v>71</v>
          </cell>
          <cell r="I5895">
            <v>0.14099999999999999</v>
          </cell>
          <cell r="J5895">
            <v>0</v>
          </cell>
          <cell r="L5895">
            <v>0</v>
          </cell>
          <cell r="M5895">
            <v>0</v>
          </cell>
          <cell r="N5895">
            <v>0</v>
          </cell>
          <cell r="O5895">
            <v>0</v>
          </cell>
          <cell r="P5895">
            <v>0</v>
          </cell>
        </row>
        <row r="5896">
          <cell r="A5896">
            <v>33188</v>
          </cell>
          <cell r="B5896">
            <v>1990</v>
          </cell>
          <cell r="C5896" t="str">
            <v>Nov</v>
          </cell>
          <cell r="D5896">
            <v>11</v>
          </cell>
          <cell r="F5896">
            <v>0</v>
          </cell>
          <cell r="G5896">
            <v>0</v>
          </cell>
          <cell r="H5896">
            <v>73</v>
          </cell>
          <cell r="I5896">
            <v>0.14499999999999999</v>
          </cell>
          <cell r="J5896">
            <v>0</v>
          </cell>
          <cell r="L5896">
            <v>0</v>
          </cell>
          <cell r="M5896">
            <v>0</v>
          </cell>
          <cell r="N5896">
            <v>0</v>
          </cell>
          <cell r="O5896">
            <v>0</v>
          </cell>
          <cell r="P5896">
            <v>0</v>
          </cell>
        </row>
        <row r="5897">
          <cell r="A5897">
            <v>33189</v>
          </cell>
          <cell r="B5897">
            <v>1990</v>
          </cell>
          <cell r="C5897" t="str">
            <v>Nov</v>
          </cell>
          <cell r="D5897">
            <v>12</v>
          </cell>
          <cell r="F5897">
            <v>0</v>
          </cell>
          <cell r="G5897">
            <v>0</v>
          </cell>
          <cell r="H5897">
            <v>74</v>
          </cell>
          <cell r="I5897">
            <v>0.14699999999999999</v>
          </cell>
          <cell r="J5897">
            <v>0</v>
          </cell>
          <cell r="L5897">
            <v>0</v>
          </cell>
          <cell r="M5897">
            <v>0</v>
          </cell>
          <cell r="N5897">
            <v>0</v>
          </cell>
          <cell r="O5897">
            <v>0</v>
          </cell>
          <cell r="P5897">
            <v>0</v>
          </cell>
        </row>
        <row r="5898">
          <cell r="A5898">
            <v>33190</v>
          </cell>
          <cell r="B5898">
            <v>1990</v>
          </cell>
          <cell r="C5898" t="str">
            <v>Nov</v>
          </cell>
          <cell r="D5898">
            <v>13</v>
          </cell>
          <cell r="F5898">
            <v>0</v>
          </cell>
          <cell r="G5898">
            <v>0</v>
          </cell>
          <cell r="H5898">
            <v>75</v>
          </cell>
          <cell r="I5898">
            <v>0.14899999999999999</v>
          </cell>
          <cell r="J5898">
            <v>0</v>
          </cell>
          <cell r="L5898">
            <v>0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</row>
        <row r="5899">
          <cell r="A5899">
            <v>33191</v>
          </cell>
          <cell r="B5899">
            <v>1990</v>
          </cell>
          <cell r="C5899" t="str">
            <v>Nov</v>
          </cell>
          <cell r="D5899">
            <v>14</v>
          </cell>
          <cell r="F5899">
            <v>0</v>
          </cell>
          <cell r="G5899">
            <v>0</v>
          </cell>
          <cell r="H5899">
            <v>75</v>
          </cell>
          <cell r="I5899">
            <v>0.14899999999999999</v>
          </cell>
          <cell r="J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</row>
        <row r="5900">
          <cell r="A5900">
            <v>33192</v>
          </cell>
          <cell r="B5900">
            <v>1990</v>
          </cell>
          <cell r="C5900" t="str">
            <v>Nov</v>
          </cell>
          <cell r="D5900">
            <v>15</v>
          </cell>
          <cell r="F5900">
            <v>0</v>
          </cell>
          <cell r="G5900">
            <v>0</v>
          </cell>
          <cell r="H5900">
            <v>76</v>
          </cell>
          <cell r="I5900">
            <v>0.151</v>
          </cell>
          <cell r="J5900">
            <v>0</v>
          </cell>
          <cell r="L5900">
            <v>0</v>
          </cell>
          <cell r="M5900">
            <v>0</v>
          </cell>
          <cell r="N5900">
            <v>0</v>
          </cell>
          <cell r="O5900">
            <v>0</v>
          </cell>
          <cell r="P5900">
            <v>0</v>
          </cell>
        </row>
        <row r="5901">
          <cell r="A5901">
            <v>33193</v>
          </cell>
          <cell r="B5901">
            <v>1990</v>
          </cell>
          <cell r="C5901" t="str">
            <v>Nov</v>
          </cell>
          <cell r="D5901">
            <v>16</v>
          </cell>
          <cell r="F5901">
            <v>0</v>
          </cell>
          <cell r="G5901">
            <v>0</v>
          </cell>
          <cell r="H5901">
            <v>78</v>
          </cell>
          <cell r="I5901">
            <v>0.155</v>
          </cell>
          <cell r="J5901">
            <v>0</v>
          </cell>
          <cell r="L5901">
            <v>0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</row>
        <row r="5902">
          <cell r="A5902">
            <v>33194</v>
          </cell>
          <cell r="B5902">
            <v>1990</v>
          </cell>
          <cell r="C5902" t="str">
            <v>Nov</v>
          </cell>
          <cell r="D5902">
            <v>17</v>
          </cell>
          <cell r="F5902">
            <v>0</v>
          </cell>
          <cell r="G5902">
            <v>0</v>
          </cell>
          <cell r="H5902">
            <v>77</v>
          </cell>
          <cell r="I5902">
            <v>0.153</v>
          </cell>
          <cell r="J5902">
            <v>0</v>
          </cell>
          <cell r="L5902">
            <v>0</v>
          </cell>
          <cell r="M5902">
            <v>0</v>
          </cell>
          <cell r="N5902">
            <v>0</v>
          </cell>
          <cell r="O5902">
            <v>0</v>
          </cell>
          <cell r="P5902">
            <v>0</v>
          </cell>
        </row>
        <row r="5903">
          <cell r="A5903">
            <v>33195</v>
          </cell>
          <cell r="B5903">
            <v>1990</v>
          </cell>
          <cell r="C5903" t="str">
            <v>Nov</v>
          </cell>
          <cell r="D5903">
            <v>18</v>
          </cell>
          <cell r="F5903">
            <v>0</v>
          </cell>
          <cell r="G5903">
            <v>0</v>
          </cell>
          <cell r="H5903">
            <v>77</v>
          </cell>
          <cell r="I5903">
            <v>0.153</v>
          </cell>
          <cell r="J5903">
            <v>0</v>
          </cell>
          <cell r="L5903">
            <v>0</v>
          </cell>
          <cell r="M5903">
            <v>0</v>
          </cell>
          <cell r="N5903">
            <v>0</v>
          </cell>
          <cell r="O5903">
            <v>0</v>
          </cell>
          <cell r="P5903">
            <v>0</v>
          </cell>
        </row>
        <row r="5904">
          <cell r="A5904">
            <v>33196</v>
          </cell>
          <cell r="B5904">
            <v>1990</v>
          </cell>
          <cell r="C5904" t="str">
            <v>Nov</v>
          </cell>
          <cell r="D5904">
            <v>19</v>
          </cell>
          <cell r="F5904">
            <v>0</v>
          </cell>
          <cell r="G5904">
            <v>0</v>
          </cell>
          <cell r="H5904">
            <v>77</v>
          </cell>
          <cell r="I5904">
            <v>0.153</v>
          </cell>
          <cell r="J5904">
            <v>0</v>
          </cell>
          <cell r="L5904">
            <v>0</v>
          </cell>
          <cell r="M5904">
            <v>0</v>
          </cell>
          <cell r="N5904">
            <v>0</v>
          </cell>
          <cell r="O5904">
            <v>0</v>
          </cell>
          <cell r="P5904">
            <v>0</v>
          </cell>
        </row>
        <row r="5905">
          <cell r="A5905">
            <v>33197</v>
          </cell>
          <cell r="B5905">
            <v>1990</v>
          </cell>
          <cell r="C5905" t="str">
            <v>Nov</v>
          </cell>
          <cell r="D5905">
            <v>20</v>
          </cell>
          <cell r="F5905">
            <v>0</v>
          </cell>
          <cell r="G5905">
            <v>0</v>
          </cell>
          <cell r="H5905">
            <v>77</v>
          </cell>
          <cell r="I5905">
            <v>0.153</v>
          </cell>
          <cell r="J5905">
            <v>0</v>
          </cell>
          <cell r="L5905">
            <v>0</v>
          </cell>
          <cell r="M5905">
            <v>0</v>
          </cell>
          <cell r="N5905">
            <v>0</v>
          </cell>
          <cell r="O5905">
            <v>0</v>
          </cell>
          <cell r="P5905">
            <v>0</v>
          </cell>
        </row>
        <row r="5906">
          <cell r="A5906">
            <v>33198</v>
          </cell>
          <cell r="B5906">
            <v>1990</v>
          </cell>
          <cell r="C5906" t="str">
            <v>Nov</v>
          </cell>
          <cell r="D5906">
            <v>21</v>
          </cell>
          <cell r="F5906">
            <v>0</v>
          </cell>
          <cell r="G5906">
            <v>0</v>
          </cell>
          <cell r="H5906">
            <v>74</v>
          </cell>
          <cell r="I5906">
            <v>0.14699999999999999</v>
          </cell>
          <cell r="J5906">
            <v>0</v>
          </cell>
          <cell r="L5906">
            <v>0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</row>
        <row r="5907">
          <cell r="A5907">
            <v>33199</v>
          </cell>
          <cell r="B5907">
            <v>1990</v>
          </cell>
          <cell r="C5907" t="str">
            <v>Nov</v>
          </cell>
          <cell r="D5907">
            <v>22</v>
          </cell>
          <cell r="F5907">
            <v>0</v>
          </cell>
          <cell r="G5907">
            <v>0</v>
          </cell>
          <cell r="H5907">
            <v>74</v>
          </cell>
          <cell r="I5907">
            <v>0.14699999999999999</v>
          </cell>
          <cell r="J5907">
            <v>0</v>
          </cell>
          <cell r="L5907">
            <v>0</v>
          </cell>
          <cell r="M5907">
            <v>0</v>
          </cell>
          <cell r="N5907">
            <v>0</v>
          </cell>
          <cell r="O5907">
            <v>0</v>
          </cell>
          <cell r="P5907">
            <v>0</v>
          </cell>
        </row>
        <row r="5908">
          <cell r="A5908">
            <v>33200</v>
          </cell>
          <cell r="B5908">
            <v>1990</v>
          </cell>
          <cell r="C5908" t="str">
            <v>Nov</v>
          </cell>
          <cell r="D5908">
            <v>23</v>
          </cell>
          <cell r="F5908">
            <v>0</v>
          </cell>
          <cell r="G5908">
            <v>0</v>
          </cell>
          <cell r="H5908">
            <v>76</v>
          </cell>
          <cell r="I5908">
            <v>0.151</v>
          </cell>
          <cell r="J5908">
            <v>0</v>
          </cell>
          <cell r="L5908">
            <v>0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</row>
        <row r="5909">
          <cell r="A5909">
            <v>33201</v>
          </cell>
          <cell r="B5909">
            <v>1990</v>
          </cell>
          <cell r="C5909" t="str">
            <v>Nov</v>
          </cell>
          <cell r="D5909">
            <v>24</v>
          </cell>
          <cell r="F5909">
            <v>0</v>
          </cell>
          <cell r="G5909">
            <v>0</v>
          </cell>
          <cell r="H5909">
            <v>76</v>
          </cell>
          <cell r="I5909">
            <v>0.151</v>
          </cell>
          <cell r="J5909">
            <v>0</v>
          </cell>
          <cell r="L5909">
            <v>0</v>
          </cell>
          <cell r="M5909">
            <v>0</v>
          </cell>
          <cell r="N5909">
            <v>0</v>
          </cell>
          <cell r="O5909">
            <v>0</v>
          </cell>
          <cell r="P5909">
            <v>0</v>
          </cell>
        </row>
        <row r="5910">
          <cell r="A5910">
            <v>33202</v>
          </cell>
          <cell r="B5910">
            <v>1990</v>
          </cell>
          <cell r="C5910" t="str">
            <v>Nov</v>
          </cell>
          <cell r="D5910">
            <v>25</v>
          </cell>
          <cell r="F5910">
            <v>0</v>
          </cell>
          <cell r="G5910">
            <v>0</v>
          </cell>
          <cell r="H5910">
            <v>75</v>
          </cell>
          <cell r="I5910">
            <v>0.14899999999999999</v>
          </cell>
          <cell r="J5910">
            <v>0</v>
          </cell>
          <cell r="L5910">
            <v>0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</row>
        <row r="5911">
          <cell r="A5911">
            <v>33203</v>
          </cell>
          <cell r="B5911">
            <v>1990</v>
          </cell>
          <cell r="C5911" t="str">
            <v>Nov</v>
          </cell>
          <cell r="D5911">
            <v>26</v>
          </cell>
          <cell r="F5911">
            <v>0</v>
          </cell>
          <cell r="G5911">
            <v>0</v>
          </cell>
          <cell r="H5911">
            <v>76</v>
          </cell>
          <cell r="I5911">
            <v>0.151</v>
          </cell>
          <cell r="J5911">
            <v>0</v>
          </cell>
          <cell r="L5911">
            <v>0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</row>
        <row r="5912">
          <cell r="A5912">
            <v>33204</v>
          </cell>
          <cell r="B5912">
            <v>1990</v>
          </cell>
          <cell r="C5912" t="str">
            <v>Nov</v>
          </cell>
          <cell r="D5912">
            <v>27</v>
          </cell>
          <cell r="F5912">
            <v>0</v>
          </cell>
          <cell r="G5912">
            <v>0</v>
          </cell>
          <cell r="H5912">
            <v>76</v>
          </cell>
          <cell r="I5912">
            <v>0.151</v>
          </cell>
          <cell r="J5912">
            <v>0</v>
          </cell>
          <cell r="L5912">
            <v>0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</row>
        <row r="5913">
          <cell r="A5913">
            <v>33205</v>
          </cell>
          <cell r="B5913">
            <v>1990</v>
          </cell>
          <cell r="C5913" t="str">
            <v>Nov</v>
          </cell>
          <cell r="D5913">
            <v>28</v>
          </cell>
          <cell r="F5913">
            <v>0</v>
          </cell>
          <cell r="G5913">
            <v>0</v>
          </cell>
          <cell r="H5913">
            <v>78</v>
          </cell>
          <cell r="I5913">
            <v>0.155</v>
          </cell>
          <cell r="J5913">
            <v>0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</row>
        <row r="5914">
          <cell r="A5914">
            <v>33206</v>
          </cell>
          <cell r="B5914">
            <v>1990</v>
          </cell>
          <cell r="C5914" t="str">
            <v>Nov</v>
          </cell>
          <cell r="D5914">
            <v>29</v>
          </cell>
          <cell r="F5914">
            <v>0</v>
          </cell>
          <cell r="G5914">
            <v>0</v>
          </cell>
          <cell r="H5914">
            <v>78</v>
          </cell>
          <cell r="I5914">
            <v>0.155</v>
          </cell>
          <cell r="J5914">
            <v>0</v>
          </cell>
          <cell r="L5914">
            <v>0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</row>
        <row r="5915">
          <cell r="A5915">
            <v>33207</v>
          </cell>
          <cell r="B5915">
            <v>1990</v>
          </cell>
          <cell r="C5915" t="str">
            <v>Nov</v>
          </cell>
          <cell r="D5915">
            <v>30</v>
          </cell>
          <cell r="F5915">
            <v>0</v>
          </cell>
          <cell r="G5915">
            <v>0</v>
          </cell>
          <cell r="H5915">
            <v>62</v>
          </cell>
          <cell r="I5915">
            <v>0.123</v>
          </cell>
          <cell r="J5915">
            <v>0</v>
          </cell>
          <cell r="L5915">
            <v>0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</row>
        <row r="5916">
          <cell r="A5916">
            <v>33208</v>
          </cell>
          <cell r="B5916">
            <v>1990</v>
          </cell>
          <cell r="C5916" t="str">
            <v>Dec</v>
          </cell>
          <cell r="D5916">
            <v>1</v>
          </cell>
          <cell r="F5916">
            <v>0</v>
          </cell>
          <cell r="G5916">
            <v>0</v>
          </cell>
          <cell r="H5916">
            <v>56</v>
          </cell>
          <cell r="I5916">
            <v>0.111</v>
          </cell>
          <cell r="J5916">
            <v>0</v>
          </cell>
          <cell r="L5916">
            <v>0</v>
          </cell>
          <cell r="M5916">
            <v>0</v>
          </cell>
          <cell r="N5916">
            <v>0</v>
          </cell>
          <cell r="O5916">
            <v>0</v>
          </cell>
          <cell r="P5916">
            <v>0</v>
          </cell>
        </row>
        <row r="5917">
          <cell r="A5917">
            <v>33209</v>
          </cell>
          <cell r="B5917">
            <v>1990</v>
          </cell>
          <cell r="C5917" t="str">
            <v>Dec</v>
          </cell>
          <cell r="D5917">
            <v>2</v>
          </cell>
          <cell r="F5917">
            <v>0</v>
          </cell>
          <cell r="G5917">
            <v>0</v>
          </cell>
          <cell r="H5917">
            <v>58</v>
          </cell>
          <cell r="I5917">
            <v>0.115</v>
          </cell>
          <cell r="J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</row>
        <row r="5918">
          <cell r="A5918">
            <v>33210</v>
          </cell>
          <cell r="B5918">
            <v>1990</v>
          </cell>
          <cell r="C5918" t="str">
            <v>Dec</v>
          </cell>
          <cell r="D5918">
            <v>3</v>
          </cell>
          <cell r="F5918">
            <v>0</v>
          </cell>
          <cell r="G5918">
            <v>0</v>
          </cell>
          <cell r="H5918">
            <v>73</v>
          </cell>
          <cell r="I5918">
            <v>0.14499999999999999</v>
          </cell>
          <cell r="J5918">
            <v>0</v>
          </cell>
          <cell r="L5918">
            <v>0</v>
          </cell>
          <cell r="M5918">
            <v>0</v>
          </cell>
          <cell r="N5918">
            <v>0</v>
          </cell>
          <cell r="O5918">
            <v>0</v>
          </cell>
          <cell r="P5918">
            <v>0</v>
          </cell>
        </row>
        <row r="5919">
          <cell r="A5919">
            <v>33211</v>
          </cell>
          <cell r="B5919">
            <v>1990</v>
          </cell>
          <cell r="C5919" t="str">
            <v>Dec</v>
          </cell>
          <cell r="D5919">
            <v>4</v>
          </cell>
          <cell r="F5919">
            <v>0</v>
          </cell>
          <cell r="G5919">
            <v>0</v>
          </cell>
          <cell r="H5919">
            <v>79</v>
          </cell>
          <cell r="I5919">
            <v>0.157</v>
          </cell>
          <cell r="J5919">
            <v>0</v>
          </cell>
          <cell r="L5919">
            <v>0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</row>
        <row r="5920">
          <cell r="A5920">
            <v>33212</v>
          </cell>
          <cell r="B5920">
            <v>1990</v>
          </cell>
          <cell r="C5920" t="str">
            <v>Dec</v>
          </cell>
          <cell r="D5920">
            <v>5</v>
          </cell>
          <cell r="F5920">
            <v>0</v>
          </cell>
          <cell r="G5920">
            <v>0</v>
          </cell>
          <cell r="H5920">
            <v>80</v>
          </cell>
          <cell r="I5920">
            <v>0.159</v>
          </cell>
          <cell r="J5920">
            <v>0</v>
          </cell>
          <cell r="L5920">
            <v>0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</row>
        <row r="5921">
          <cell r="A5921">
            <v>33213</v>
          </cell>
          <cell r="B5921">
            <v>1990</v>
          </cell>
          <cell r="C5921" t="str">
            <v>Dec</v>
          </cell>
          <cell r="D5921">
            <v>6</v>
          </cell>
          <cell r="F5921">
            <v>0</v>
          </cell>
          <cell r="G5921">
            <v>0</v>
          </cell>
          <cell r="H5921">
            <v>79</v>
          </cell>
          <cell r="I5921">
            <v>0.157</v>
          </cell>
          <cell r="J5921">
            <v>0</v>
          </cell>
          <cell r="L5921">
            <v>0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</row>
        <row r="5922">
          <cell r="A5922">
            <v>33214</v>
          </cell>
          <cell r="B5922">
            <v>1990</v>
          </cell>
          <cell r="C5922" t="str">
            <v>Dec</v>
          </cell>
          <cell r="D5922">
            <v>7</v>
          </cell>
          <cell r="F5922">
            <v>0</v>
          </cell>
          <cell r="G5922">
            <v>0</v>
          </cell>
          <cell r="H5922">
            <v>70</v>
          </cell>
          <cell r="I5922">
            <v>0.13900000000000001</v>
          </cell>
          <cell r="J5922">
            <v>0</v>
          </cell>
          <cell r="L5922">
            <v>0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</row>
        <row r="5923">
          <cell r="A5923">
            <v>33215</v>
          </cell>
          <cell r="B5923">
            <v>1990</v>
          </cell>
          <cell r="C5923" t="str">
            <v>Dec</v>
          </cell>
          <cell r="D5923">
            <v>8</v>
          </cell>
          <cell r="F5923">
            <v>0</v>
          </cell>
          <cell r="G5923">
            <v>0</v>
          </cell>
          <cell r="H5923">
            <v>66</v>
          </cell>
          <cell r="I5923">
            <v>0.13100000000000001</v>
          </cell>
          <cell r="J5923">
            <v>0</v>
          </cell>
          <cell r="L5923">
            <v>0</v>
          </cell>
          <cell r="M5923">
            <v>0</v>
          </cell>
          <cell r="N5923">
            <v>0</v>
          </cell>
          <cell r="O5923">
            <v>0</v>
          </cell>
          <cell r="P5923">
            <v>0</v>
          </cell>
        </row>
        <row r="5924">
          <cell r="A5924">
            <v>33216</v>
          </cell>
          <cell r="B5924">
            <v>1990</v>
          </cell>
          <cell r="C5924" t="str">
            <v>Dec</v>
          </cell>
          <cell r="D5924">
            <v>9</v>
          </cell>
          <cell r="F5924">
            <v>0</v>
          </cell>
          <cell r="G5924">
            <v>0</v>
          </cell>
          <cell r="H5924">
            <v>65</v>
          </cell>
          <cell r="I5924">
            <v>0.129</v>
          </cell>
          <cell r="J5924">
            <v>0</v>
          </cell>
          <cell r="L5924">
            <v>0</v>
          </cell>
          <cell r="M5924">
            <v>0</v>
          </cell>
          <cell r="N5924">
            <v>0</v>
          </cell>
          <cell r="O5924">
            <v>0</v>
          </cell>
          <cell r="P5924">
            <v>0</v>
          </cell>
        </row>
        <row r="5925">
          <cell r="A5925">
            <v>33217</v>
          </cell>
          <cell r="B5925">
            <v>1990</v>
          </cell>
          <cell r="C5925" t="str">
            <v>Dec</v>
          </cell>
          <cell r="D5925">
            <v>10</v>
          </cell>
          <cell r="F5925">
            <v>0</v>
          </cell>
          <cell r="G5925">
            <v>0</v>
          </cell>
          <cell r="H5925">
            <v>25</v>
          </cell>
          <cell r="I5925">
            <v>0.05</v>
          </cell>
          <cell r="J5925">
            <v>0</v>
          </cell>
          <cell r="L5925">
            <v>0</v>
          </cell>
          <cell r="M5925">
            <v>175</v>
          </cell>
          <cell r="N5925">
            <v>0.34699999999999998</v>
          </cell>
          <cell r="O5925">
            <v>0</v>
          </cell>
          <cell r="P5925">
            <v>0</v>
          </cell>
        </row>
        <row r="5926">
          <cell r="A5926">
            <v>33218</v>
          </cell>
          <cell r="B5926">
            <v>1990</v>
          </cell>
          <cell r="C5926" t="str">
            <v>Dec</v>
          </cell>
          <cell r="D5926">
            <v>11</v>
          </cell>
          <cell r="F5926">
            <v>0</v>
          </cell>
          <cell r="G5926">
            <v>0</v>
          </cell>
          <cell r="H5926">
            <v>0</v>
          </cell>
          <cell r="I5926">
            <v>0</v>
          </cell>
          <cell r="J5926">
            <v>0</v>
          </cell>
          <cell r="L5926">
            <v>0</v>
          </cell>
          <cell r="M5926">
            <v>256</v>
          </cell>
          <cell r="N5926">
            <v>0.50800000000000001</v>
          </cell>
          <cell r="O5926">
            <v>0</v>
          </cell>
          <cell r="P5926">
            <v>0</v>
          </cell>
        </row>
        <row r="5927">
          <cell r="A5927">
            <v>33219</v>
          </cell>
          <cell r="B5927">
            <v>1990</v>
          </cell>
          <cell r="C5927" t="str">
            <v>Dec</v>
          </cell>
          <cell r="D5927">
            <v>12</v>
          </cell>
          <cell r="F5927">
            <v>0</v>
          </cell>
          <cell r="G5927">
            <v>0</v>
          </cell>
          <cell r="H5927">
            <v>0</v>
          </cell>
          <cell r="I5927">
            <v>0</v>
          </cell>
          <cell r="J5927">
            <v>0</v>
          </cell>
          <cell r="L5927">
            <v>0</v>
          </cell>
          <cell r="M5927">
            <v>63</v>
          </cell>
          <cell r="N5927">
            <v>0.125</v>
          </cell>
          <cell r="O5927">
            <v>0</v>
          </cell>
          <cell r="P5927">
            <v>0</v>
          </cell>
        </row>
        <row r="5928">
          <cell r="A5928">
            <v>33220</v>
          </cell>
          <cell r="B5928">
            <v>1990</v>
          </cell>
          <cell r="C5928" t="str">
            <v>Dec</v>
          </cell>
          <cell r="D5928">
            <v>13</v>
          </cell>
          <cell r="F5928">
            <v>0</v>
          </cell>
          <cell r="G5928">
            <v>0</v>
          </cell>
          <cell r="H5928">
            <v>0</v>
          </cell>
          <cell r="I5928">
            <v>0</v>
          </cell>
          <cell r="J5928">
            <v>0</v>
          </cell>
          <cell r="L5928">
            <v>0</v>
          </cell>
          <cell r="M5928">
            <v>42</v>
          </cell>
          <cell r="N5928">
            <v>8.3000000000000004E-2</v>
          </cell>
          <cell r="O5928">
            <v>0</v>
          </cell>
          <cell r="P5928">
            <v>0</v>
          </cell>
        </row>
        <row r="5929">
          <cell r="A5929">
            <v>33221</v>
          </cell>
          <cell r="B5929">
            <v>1990</v>
          </cell>
          <cell r="C5929" t="str">
            <v>Dec</v>
          </cell>
          <cell r="D5929">
            <v>14</v>
          </cell>
          <cell r="F5929">
            <v>0</v>
          </cell>
          <cell r="G5929">
            <v>0</v>
          </cell>
          <cell r="H5929">
            <v>108</v>
          </cell>
          <cell r="I5929">
            <v>0.214</v>
          </cell>
          <cell r="J5929">
            <v>0</v>
          </cell>
          <cell r="L5929">
            <v>0</v>
          </cell>
          <cell r="M5929">
            <v>10</v>
          </cell>
          <cell r="N5929">
            <v>0.02</v>
          </cell>
          <cell r="O5929">
            <v>0</v>
          </cell>
          <cell r="P5929">
            <v>0</v>
          </cell>
        </row>
        <row r="5930">
          <cell r="A5930">
            <v>33222</v>
          </cell>
          <cell r="B5930">
            <v>1990</v>
          </cell>
          <cell r="C5930" t="str">
            <v>Dec</v>
          </cell>
          <cell r="D5930">
            <v>15</v>
          </cell>
          <cell r="F5930">
            <v>0</v>
          </cell>
          <cell r="G5930">
            <v>0</v>
          </cell>
          <cell r="H5930">
            <v>129</v>
          </cell>
          <cell r="I5930">
            <v>0.25600000000000001</v>
          </cell>
          <cell r="J5930">
            <v>0</v>
          </cell>
          <cell r="L5930">
            <v>0</v>
          </cell>
          <cell r="M5930">
            <v>0</v>
          </cell>
          <cell r="N5930">
            <v>0</v>
          </cell>
          <cell r="O5930">
            <v>0</v>
          </cell>
          <cell r="P5930">
            <v>0</v>
          </cell>
        </row>
        <row r="5931">
          <cell r="A5931">
            <v>33223</v>
          </cell>
          <cell r="B5931">
            <v>1990</v>
          </cell>
          <cell r="C5931" t="str">
            <v>Dec</v>
          </cell>
          <cell r="D5931">
            <v>16</v>
          </cell>
          <cell r="F5931">
            <v>0</v>
          </cell>
          <cell r="G5931">
            <v>0</v>
          </cell>
          <cell r="H5931">
            <v>19</v>
          </cell>
          <cell r="I5931">
            <v>3.7999999999999999E-2</v>
          </cell>
          <cell r="J5931">
            <v>0</v>
          </cell>
          <cell r="L5931">
            <v>0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</row>
        <row r="5932">
          <cell r="A5932">
            <v>33224</v>
          </cell>
          <cell r="B5932">
            <v>1990</v>
          </cell>
          <cell r="C5932" t="str">
            <v>Dec</v>
          </cell>
          <cell r="D5932">
            <v>17</v>
          </cell>
          <cell r="F5932">
            <v>0</v>
          </cell>
          <cell r="G5932">
            <v>0</v>
          </cell>
          <cell r="H5932">
            <v>54</v>
          </cell>
          <cell r="I5932">
            <v>0.107</v>
          </cell>
          <cell r="J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</row>
        <row r="5933">
          <cell r="A5933">
            <v>33225</v>
          </cell>
          <cell r="B5933">
            <v>1990</v>
          </cell>
          <cell r="C5933" t="str">
            <v>Dec</v>
          </cell>
          <cell r="D5933">
            <v>18</v>
          </cell>
          <cell r="F5933">
            <v>0</v>
          </cell>
          <cell r="G5933">
            <v>0</v>
          </cell>
          <cell r="H5933">
            <v>150</v>
          </cell>
          <cell r="I5933">
            <v>0.29799999999999999</v>
          </cell>
          <cell r="J5933">
            <v>0</v>
          </cell>
          <cell r="L5933">
            <v>0</v>
          </cell>
          <cell r="M5933">
            <v>0</v>
          </cell>
          <cell r="N5933">
            <v>0</v>
          </cell>
          <cell r="O5933">
            <v>0</v>
          </cell>
          <cell r="P5933">
            <v>0</v>
          </cell>
        </row>
        <row r="5934">
          <cell r="A5934">
            <v>33226</v>
          </cell>
          <cell r="B5934">
            <v>1990</v>
          </cell>
          <cell r="C5934" t="str">
            <v>Dec</v>
          </cell>
          <cell r="D5934">
            <v>19</v>
          </cell>
          <cell r="F5934">
            <v>0</v>
          </cell>
          <cell r="G5934">
            <v>0</v>
          </cell>
          <cell r="H5934">
            <v>122</v>
          </cell>
          <cell r="I5934">
            <v>0.24199999999999999</v>
          </cell>
          <cell r="J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</row>
        <row r="5935">
          <cell r="A5935">
            <v>33227</v>
          </cell>
          <cell r="B5935">
            <v>1990</v>
          </cell>
          <cell r="C5935" t="str">
            <v>Dec</v>
          </cell>
          <cell r="D5935">
            <v>20</v>
          </cell>
          <cell r="F5935">
            <v>0</v>
          </cell>
          <cell r="G5935">
            <v>0</v>
          </cell>
          <cell r="H5935">
            <v>85</v>
          </cell>
          <cell r="I5935">
            <v>0.16900000000000001</v>
          </cell>
          <cell r="J5935">
            <v>0</v>
          </cell>
          <cell r="L5935">
            <v>0</v>
          </cell>
          <cell r="M5935">
            <v>0</v>
          </cell>
          <cell r="N5935">
            <v>0</v>
          </cell>
          <cell r="O5935">
            <v>0</v>
          </cell>
          <cell r="P5935">
            <v>0</v>
          </cell>
        </row>
        <row r="5936">
          <cell r="A5936">
            <v>33228</v>
          </cell>
          <cell r="B5936">
            <v>1990</v>
          </cell>
          <cell r="C5936" t="str">
            <v>Dec</v>
          </cell>
          <cell r="D5936">
            <v>21</v>
          </cell>
          <cell r="F5936">
            <v>0</v>
          </cell>
          <cell r="G5936">
            <v>0</v>
          </cell>
          <cell r="H5936">
            <v>65</v>
          </cell>
          <cell r="I5936">
            <v>0.129</v>
          </cell>
          <cell r="J5936">
            <v>0</v>
          </cell>
          <cell r="L5936">
            <v>0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</row>
        <row r="5937">
          <cell r="A5937">
            <v>33229</v>
          </cell>
          <cell r="B5937">
            <v>1990</v>
          </cell>
          <cell r="C5937" t="str">
            <v>Dec</v>
          </cell>
          <cell r="D5937">
            <v>22</v>
          </cell>
          <cell r="F5937">
            <v>0</v>
          </cell>
          <cell r="G5937">
            <v>0</v>
          </cell>
          <cell r="H5937">
            <v>54</v>
          </cell>
          <cell r="I5937">
            <v>0.107</v>
          </cell>
          <cell r="J5937">
            <v>0</v>
          </cell>
          <cell r="L5937">
            <v>0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</row>
        <row r="5938">
          <cell r="A5938">
            <v>33230</v>
          </cell>
          <cell r="B5938">
            <v>1990</v>
          </cell>
          <cell r="C5938" t="str">
            <v>Dec</v>
          </cell>
          <cell r="D5938">
            <v>23</v>
          </cell>
          <cell r="F5938">
            <v>0</v>
          </cell>
          <cell r="G5938">
            <v>0</v>
          </cell>
          <cell r="H5938">
            <v>49</v>
          </cell>
          <cell r="I5938">
            <v>9.7000000000000003E-2</v>
          </cell>
          <cell r="J5938">
            <v>0</v>
          </cell>
          <cell r="L5938">
            <v>0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</row>
        <row r="5939">
          <cell r="A5939">
            <v>33231</v>
          </cell>
          <cell r="B5939">
            <v>1990</v>
          </cell>
          <cell r="C5939" t="str">
            <v>Dec</v>
          </cell>
          <cell r="D5939">
            <v>24</v>
          </cell>
          <cell r="F5939">
            <v>0</v>
          </cell>
          <cell r="G5939">
            <v>0</v>
          </cell>
          <cell r="H5939">
            <v>51</v>
          </cell>
          <cell r="I5939">
            <v>0.10100000000000001</v>
          </cell>
          <cell r="J5939">
            <v>0</v>
          </cell>
          <cell r="L5939">
            <v>0</v>
          </cell>
          <cell r="M5939">
            <v>0</v>
          </cell>
          <cell r="N5939">
            <v>0</v>
          </cell>
          <cell r="O5939">
            <v>0</v>
          </cell>
          <cell r="P5939">
            <v>0</v>
          </cell>
        </row>
        <row r="5940">
          <cell r="A5940">
            <v>33232</v>
          </cell>
          <cell r="B5940">
            <v>1990</v>
          </cell>
          <cell r="C5940" t="str">
            <v>Dec</v>
          </cell>
          <cell r="D5940">
            <v>25</v>
          </cell>
          <cell r="F5940">
            <v>0</v>
          </cell>
          <cell r="G5940">
            <v>0</v>
          </cell>
          <cell r="H5940">
            <v>47</v>
          </cell>
          <cell r="I5940">
            <v>9.2999999999999999E-2</v>
          </cell>
          <cell r="J5940">
            <v>0</v>
          </cell>
          <cell r="L5940">
            <v>0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</row>
        <row r="5941">
          <cell r="A5941">
            <v>33233</v>
          </cell>
          <cell r="B5941">
            <v>1990</v>
          </cell>
          <cell r="C5941" t="str">
            <v>Dec</v>
          </cell>
          <cell r="D5941">
            <v>26</v>
          </cell>
          <cell r="F5941">
            <v>0</v>
          </cell>
          <cell r="G5941">
            <v>0</v>
          </cell>
          <cell r="H5941">
            <v>48</v>
          </cell>
          <cell r="I5941">
            <v>9.5000000000000001E-2</v>
          </cell>
          <cell r="J5941">
            <v>0</v>
          </cell>
          <cell r="L5941">
            <v>0</v>
          </cell>
          <cell r="M5941">
            <v>0</v>
          </cell>
          <cell r="N5941">
            <v>0</v>
          </cell>
          <cell r="O5941">
            <v>0</v>
          </cell>
          <cell r="P5941">
            <v>0</v>
          </cell>
        </row>
        <row r="5942">
          <cell r="A5942">
            <v>33234</v>
          </cell>
          <cell r="B5942">
            <v>1990</v>
          </cell>
          <cell r="C5942" t="str">
            <v>Dec</v>
          </cell>
          <cell r="D5942">
            <v>27</v>
          </cell>
          <cell r="F5942">
            <v>0</v>
          </cell>
          <cell r="G5942">
            <v>0</v>
          </cell>
          <cell r="H5942">
            <v>48</v>
          </cell>
          <cell r="I5942">
            <v>9.5000000000000001E-2</v>
          </cell>
          <cell r="J5942">
            <v>0</v>
          </cell>
          <cell r="L5942">
            <v>0</v>
          </cell>
          <cell r="M5942">
            <v>0</v>
          </cell>
          <cell r="N5942">
            <v>0</v>
          </cell>
          <cell r="O5942">
            <v>0</v>
          </cell>
          <cell r="P5942">
            <v>0</v>
          </cell>
        </row>
        <row r="5943">
          <cell r="A5943">
            <v>33235</v>
          </cell>
          <cell r="B5943">
            <v>1990</v>
          </cell>
          <cell r="C5943" t="str">
            <v>Dec</v>
          </cell>
          <cell r="D5943">
            <v>28</v>
          </cell>
          <cell r="F5943">
            <v>0</v>
          </cell>
          <cell r="G5943">
            <v>0</v>
          </cell>
          <cell r="H5943">
            <v>48</v>
          </cell>
          <cell r="I5943">
            <v>9.5000000000000001E-2</v>
          </cell>
          <cell r="J5943">
            <v>0</v>
          </cell>
          <cell r="L5943">
            <v>0</v>
          </cell>
          <cell r="M5943">
            <v>0</v>
          </cell>
          <cell r="N5943">
            <v>0</v>
          </cell>
          <cell r="O5943">
            <v>0</v>
          </cell>
          <cell r="P5943">
            <v>0</v>
          </cell>
        </row>
        <row r="5944">
          <cell r="A5944">
            <v>33236</v>
          </cell>
          <cell r="B5944">
            <v>1990</v>
          </cell>
          <cell r="C5944" t="str">
            <v>Dec</v>
          </cell>
          <cell r="D5944">
            <v>29</v>
          </cell>
          <cell r="F5944">
            <v>0</v>
          </cell>
          <cell r="G5944">
            <v>0</v>
          </cell>
          <cell r="H5944">
            <v>47</v>
          </cell>
          <cell r="I5944">
            <v>9.2999999999999999E-2</v>
          </cell>
          <cell r="J5944">
            <v>0</v>
          </cell>
          <cell r="L5944">
            <v>0</v>
          </cell>
          <cell r="M5944">
            <v>0</v>
          </cell>
          <cell r="N5944">
            <v>0</v>
          </cell>
          <cell r="O5944">
            <v>0</v>
          </cell>
          <cell r="P5944">
            <v>0</v>
          </cell>
        </row>
        <row r="5945">
          <cell r="A5945">
            <v>33237</v>
          </cell>
          <cell r="B5945">
            <v>1990</v>
          </cell>
          <cell r="C5945" t="str">
            <v>Dec</v>
          </cell>
          <cell r="D5945">
            <v>30</v>
          </cell>
          <cell r="F5945">
            <v>0</v>
          </cell>
          <cell r="G5945">
            <v>0</v>
          </cell>
          <cell r="H5945">
            <v>46</v>
          </cell>
          <cell r="I5945">
            <v>9.0999999999999998E-2</v>
          </cell>
          <cell r="J5945">
            <v>0</v>
          </cell>
          <cell r="L5945">
            <v>0</v>
          </cell>
          <cell r="M5945">
            <v>0</v>
          </cell>
          <cell r="N5945">
            <v>0</v>
          </cell>
          <cell r="O5945">
            <v>0</v>
          </cell>
          <cell r="P5945">
            <v>0</v>
          </cell>
        </row>
        <row r="5946">
          <cell r="A5946">
            <v>33238</v>
          </cell>
          <cell r="B5946">
            <v>1990</v>
          </cell>
          <cell r="C5946" t="str">
            <v>Dec</v>
          </cell>
          <cell r="D5946">
            <v>31</v>
          </cell>
          <cell r="F5946">
            <v>0</v>
          </cell>
          <cell r="G5946">
            <v>0</v>
          </cell>
          <cell r="H5946">
            <v>47</v>
          </cell>
          <cell r="I5946">
            <v>9.2999999999999999E-2</v>
          </cell>
          <cell r="J5946">
            <v>0</v>
          </cell>
          <cell r="L5946">
            <v>0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</row>
        <row r="5947">
          <cell r="A5947">
            <v>33239</v>
          </cell>
          <cell r="B5947">
            <v>1991</v>
          </cell>
          <cell r="C5947" t="str">
            <v>Jan</v>
          </cell>
          <cell r="D5947">
            <v>1</v>
          </cell>
          <cell r="F5947">
            <v>0</v>
          </cell>
          <cell r="G5947">
            <v>0</v>
          </cell>
          <cell r="H5947">
            <v>55</v>
          </cell>
          <cell r="I5947">
            <v>0.109</v>
          </cell>
          <cell r="J5947">
            <v>0</v>
          </cell>
          <cell r="L5947">
            <v>0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</row>
        <row r="5948">
          <cell r="A5948">
            <v>33240</v>
          </cell>
          <cell r="B5948">
            <v>1991</v>
          </cell>
          <cell r="C5948" t="str">
            <v>Jan</v>
          </cell>
          <cell r="D5948">
            <v>2</v>
          </cell>
          <cell r="F5948">
            <v>0</v>
          </cell>
          <cell r="G5948">
            <v>0</v>
          </cell>
          <cell r="H5948">
            <v>60</v>
          </cell>
          <cell r="I5948">
            <v>0.11899999999999999</v>
          </cell>
          <cell r="J5948">
            <v>0</v>
          </cell>
          <cell r="L5948">
            <v>0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</row>
        <row r="5949">
          <cell r="A5949">
            <v>33241</v>
          </cell>
          <cell r="B5949">
            <v>1991</v>
          </cell>
          <cell r="C5949" t="str">
            <v>Jan</v>
          </cell>
          <cell r="D5949">
            <v>3</v>
          </cell>
          <cell r="F5949">
            <v>0</v>
          </cell>
          <cell r="G5949">
            <v>0</v>
          </cell>
          <cell r="H5949">
            <v>61</v>
          </cell>
          <cell r="I5949">
            <v>0.121</v>
          </cell>
          <cell r="J5949">
            <v>0</v>
          </cell>
          <cell r="L5949">
            <v>0</v>
          </cell>
          <cell r="M5949">
            <v>0</v>
          </cell>
          <cell r="N5949">
            <v>0</v>
          </cell>
          <cell r="O5949">
            <v>0</v>
          </cell>
          <cell r="P5949">
            <v>0</v>
          </cell>
        </row>
        <row r="5950">
          <cell r="A5950">
            <v>33242</v>
          </cell>
          <cell r="B5950">
            <v>1991</v>
          </cell>
          <cell r="C5950" t="str">
            <v>Jan</v>
          </cell>
          <cell r="D5950">
            <v>4</v>
          </cell>
          <cell r="F5950">
            <v>0</v>
          </cell>
          <cell r="G5950">
            <v>0</v>
          </cell>
          <cell r="H5950">
            <v>60</v>
          </cell>
          <cell r="I5950">
            <v>0.11899999999999999</v>
          </cell>
          <cell r="J5950">
            <v>0</v>
          </cell>
          <cell r="L5950">
            <v>0</v>
          </cell>
          <cell r="M5950">
            <v>0</v>
          </cell>
          <cell r="N5950">
            <v>0</v>
          </cell>
          <cell r="O5950">
            <v>0</v>
          </cell>
          <cell r="P5950">
            <v>0</v>
          </cell>
        </row>
        <row r="5951">
          <cell r="A5951">
            <v>33243</v>
          </cell>
          <cell r="B5951">
            <v>1991</v>
          </cell>
          <cell r="C5951" t="str">
            <v>Jan</v>
          </cell>
          <cell r="D5951">
            <v>5</v>
          </cell>
          <cell r="F5951">
            <v>0</v>
          </cell>
          <cell r="G5951">
            <v>0</v>
          </cell>
          <cell r="H5951">
            <v>61</v>
          </cell>
          <cell r="I5951">
            <v>0.121</v>
          </cell>
          <cell r="J5951">
            <v>0</v>
          </cell>
          <cell r="L5951">
            <v>0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</row>
        <row r="5952">
          <cell r="A5952">
            <v>33244</v>
          </cell>
          <cell r="B5952">
            <v>1991</v>
          </cell>
          <cell r="C5952" t="str">
            <v>Jan</v>
          </cell>
          <cell r="D5952">
            <v>6</v>
          </cell>
          <cell r="F5952">
            <v>0</v>
          </cell>
          <cell r="G5952">
            <v>0</v>
          </cell>
          <cell r="H5952">
            <v>61</v>
          </cell>
          <cell r="I5952">
            <v>0.121</v>
          </cell>
          <cell r="J5952">
            <v>0</v>
          </cell>
          <cell r="L5952">
            <v>0</v>
          </cell>
          <cell r="M5952">
            <v>0</v>
          </cell>
          <cell r="N5952">
            <v>0</v>
          </cell>
          <cell r="O5952">
            <v>0</v>
          </cell>
          <cell r="P5952">
            <v>0</v>
          </cell>
        </row>
        <row r="5953">
          <cell r="A5953">
            <v>33245</v>
          </cell>
          <cell r="B5953">
            <v>1991</v>
          </cell>
          <cell r="C5953" t="str">
            <v>Jan</v>
          </cell>
          <cell r="D5953">
            <v>7</v>
          </cell>
          <cell r="F5953">
            <v>0</v>
          </cell>
          <cell r="G5953">
            <v>0</v>
          </cell>
          <cell r="H5953">
            <v>60</v>
          </cell>
          <cell r="I5953">
            <v>0.11899999999999999</v>
          </cell>
          <cell r="J5953">
            <v>0</v>
          </cell>
          <cell r="L5953">
            <v>0</v>
          </cell>
          <cell r="M5953">
            <v>0</v>
          </cell>
          <cell r="N5953">
            <v>0</v>
          </cell>
          <cell r="O5953">
            <v>0</v>
          </cell>
          <cell r="P5953">
            <v>0</v>
          </cell>
        </row>
        <row r="5954">
          <cell r="A5954">
            <v>33246</v>
          </cell>
          <cell r="B5954">
            <v>1991</v>
          </cell>
          <cell r="C5954" t="str">
            <v>Jan</v>
          </cell>
          <cell r="D5954">
            <v>8</v>
          </cell>
          <cell r="F5954">
            <v>0</v>
          </cell>
          <cell r="G5954">
            <v>0</v>
          </cell>
          <cell r="H5954">
            <v>60</v>
          </cell>
          <cell r="I5954">
            <v>0.11899999999999999</v>
          </cell>
          <cell r="J5954">
            <v>0</v>
          </cell>
          <cell r="L5954">
            <v>0</v>
          </cell>
          <cell r="M5954">
            <v>0</v>
          </cell>
          <cell r="N5954">
            <v>0</v>
          </cell>
          <cell r="O5954">
            <v>0</v>
          </cell>
          <cell r="P5954">
            <v>0</v>
          </cell>
        </row>
        <row r="5955">
          <cell r="A5955">
            <v>33247</v>
          </cell>
          <cell r="B5955">
            <v>1991</v>
          </cell>
          <cell r="C5955" t="str">
            <v>Jan</v>
          </cell>
          <cell r="D5955">
            <v>9</v>
          </cell>
          <cell r="F5955">
            <v>0</v>
          </cell>
          <cell r="G5955">
            <v>0</v>
          </cell>
          <cell r="H5955">
            <v>60</v>
          </cell>
          <cell r="I5955">
            <v>0.11899999999999999</v>
          </cell>
          <cell r="J5955">
            <v>0</v>
          </cell>
          <cell r="L5955">
            <v>0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</row>
        <row r="5956">
          <cell r="A5956">
            <v>33248</v>
          </cell>
          <cell r="B5956">
            <v>1991</v>
          </cell>
          <cell r="C5956" t="str">
            <v>Jan</v>
          </cell>
          <cell r="D5956">
            <v>10</v>
          </cell>
          <cell r="F5956">
            <v>0</v>
          </cell>
          <cell r="G5956">
            <v>0</v>
          </cell>
          <cell r="H5956">
            <v>60</v>
          </cell>
          <cell r="I5956">
            <v>0.11899999999999999</v>
          </cell>
          <cell r="J5956">
            <v>0</v>
          </cell>
          <cell r="L5956">
            <v>0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</row>
        <row r="5957">
          <cell r="A5957">
            <v>33249</v>
          </cell>
          <cell r="B5957">
            <v>1991</v>
          </cell>
          <cell r="C5957" t="str">
            <v>Jan</v>
          </cell>
          <cell r="D5957">
            <v>11</v>
          </cell>
          <cell r="F5957">
            <v>0</v>
          </cell>
          <cell r="G5957">
            <v>0</v>
          </cell>
          <cell r="H5957">
            <v>87</v>
          </cell>
          <cell r="I5957">
            <v>0.17299999999999999</v>
          </cell>
          <cell r="J5957">
            <v>0</v>
          </cell>
          <cell r="L5957">
            <v>0</v>
          </cell>
          <cell r="M5957">
            <v>0</v>
          </cell>
          <cell r="N5957">
            <v>0</v>
          </cell>
          <cell r="O5957">
            <v>0</v>
          </cell>
          <cell r="P5957">
            <v>0</v>
          </cell>
        </row>
        <row r="5958">
          <cell r="A5958">
            <v>33250</v>
          </cell>
          <cell r="B5958">
            <v>1991</v>
          </cell>
          <cell r="C5958" t="str">
            <v>Jan</v>
          </cell>
          <cell r="D5958">
            <v>12</v>
          </cell>
          <cell r="F5958">
            <v>0</v>
          </cell>
          <cell r="G5958">
            <v>0</v>
          </cell>
          <cell r="H5958">
            <v>127</v>
          </cell>
          <cell r="I5958">
            <v>0.252</v>
          </cell>
          <cell r="J5958">
            <v>0</v>
          </cell>
          <cell r="L5958">
            <v>0</v>
          </cell>
          <cell r="M5958">
            <v>0</v>
          </cell>
          <cell r="N5958">
            <v>0</v>
          </cell>
          <cell r="O5958">
            <v>0</v>
          </cell>
          <cell r="P5958">
            <v>0</v>
          </cell>
        </row>
        <row r="5959">
          <cell r="A5959">
            <v>33251</v>
          </cell>
          <cell r="B5959">
            <v>1991</v>
          </cell>
          <cell r="C5959" t="str">
            <v>Jan</v>
          </cell>
          <cell r="D5959">
            <v>13</v>
          </cell>
          <cell r="F5959">
            <v>0</v>
          </cell>
          <cell r="G5959">
            <v>0</v>
          </cell>
          <cell r="H5959">
            <v>193</v>
          </cell>
          <cell r="I5959">
            <v>0.38300000000000001</v>
          </cell>
          <cell r="J5959">
            <v>0</v>
          </cell>
          <cell r="L5959">
            <v>0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</row>
        <row r="5960">
          <cell r="A5960">
            <v>33252</v>
          </cell>
          <cell r="B5960">
            <v>1991</v>
          </cell>
          <cell r="C5960" t="str">
            <v>Jan</v>
          </cell>
          <cell r="D5960">
            <v>14</v>
          </cell>
          <cell r="F5960">
            <v>0</v>
          </cell>
          <cell r="G5960">
            <v>0</v>
          </cell>
          <cell r="H5960">
            <v>241</v>
          </cell>
          <cell r="I5960">
            <v>0.47799999999999998</v>
          </cell>
          <cell r="J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</row>
        <row r="5961">
          <cell r="A5961">
            <v>33253</v>
          </cell>
          <cell r="B5961">
            <v>1991</v>
          </cell>
          <cell r="C5961" t="str">
            <v>Jan</v>
          </cell>
          <cell r="D5961">
            <v>15</v>
          </cell>
          <cell r="F5961">
            <v>0</v>
          </cell>
          <cell r="G5961">
            <v>0</v>
          </cell>
          <cell r="H5961">
            <v>179</v>
          </cell>
          <cell r="I5961">
            <v>0.35499999999999998</v>
          </cell>
          <cell r="J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</row>
        <row r="5962">
          <cell r="A5962">
            <v>33254</v>
          </cell>
          <cell r="B5962">
            <v>1991</v>
          </cell>
          <cell r="C5962" t="str">
            <v>Jan</v>
          </cell>
          <cell r="D5962">
            <v>16</v>
          </cell>
          <cell r="F5962">
            <v>0</v>
          </cell>
          <cell r="G5962">
            <v>0</v>
          </cell>
          <cell r="H5962">
            <v>107</v>
          </cell>
          <cell r="I5962">
            <v>0.21199999999999999</v>
          </cell>
          <cell r="J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</row>
        <row r="5963">
          <cell r="A5963">
            <v>33255</v>
          </cell>
          <cell r="B5963">
            <v>1991</v>
          </cell>
          <cell r="C5963" t="str">
            <v>Jan</v>
          </cell>
          <cell r="D5963">
            <v>17</v>
          </cell>
          <cell r="F5963">
            <v>0</v>
          </cell>
          <cell r="G5963">
            <v>0</v>
          </cell>
          <cell r="H5963">
            <v>87</v>
          </cell>
          <cell r="I5963">
            <v>0.17299999999999999</v>
          </cell>
          <cell r="J5963">
            <v>0</v>
          </cell>
          <cell r="L5963">
            <v>0</v>
          </cell>
          <cell r="M5963">
            <v>0</v>
          </cell>
          <cell r="N5963">
            <v>0</v>
          </cell>
          <cell r="O5963">
            <v>0</v>
          </cell>
          <cell r="P5963">
            <v>0</v>
          </cell>
        </row>
        <row r="5964">
          <cell r="A5964">
            <v>33256</v>
          </cell>
          <cell r="B5964">
            <v>1991</v>
          </cell>
          <cell r="C5964" t="str">
            <v>Jan</v>
          </cell>
          <cell r="D5964">
            <v>18</v>
          </cell>
          <cell r="F5964">
            <v>0</v>
          </cell>
          <cell r="G5964">
            <v>0</v>
          </cell>
          <cell r="H5964">
            <v>69</v>
          </cell>
          <cell r="I5964">
            <v>0.13700000000000001</v>
          </cell>
          <cell r="J5964">
            <v>0</v>
          </cell>
          <cell r="L5964">
            <v>0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</row>
        <row r="5965">
          <cell r="A5965">
            <v>33257</v>
          </cell>
          <cell r="B5965">
            <v>1991</v>
          </cell>
          <cell r="C5965" t="str">
            <v>Jan</v>
          </cell>
          <cell r="D5965">
            <v>19</v>
          </cell>
          <cell r="F5965">
            <v>0</v>
          </cell>
          <cell r="G5965">
            <v>0</v>
          </cell>
          <cell r="H5965">
            <v>74</v>
          </cell>
          <cell r="I5965">
            <v>0.14699999999999999</v>
          </cell>
          <cell r="J5965">
            <v>0</v>
          </cell>
          <cell r="L5965">
            <v>0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</row>
        <row r="5966">
          <cell r="A5966">
            <v>33258</v>
          </cell>
          <cell r="B5966">
            <v>1991</v>
          </cell>
          <cell r="C5966" t="str">
            <v>Jan</v>
          </cell>
          <cell r="D5966">
            <v>20</v>
          </cell>
          <cell r="F5966">
            <v>0</v>
          </cell>
          <cell r="G5966">
            <v>0</v>
          </cell>
          <cell r="H5966">
            <v>82</v>
          </cell>
          <cell r="I5966">
            <v>0.16300000000000001</v>
          </cell>
          <cell r="J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</row>
        <row r="5967">
          <cell r="A5967">
            <v>33259</v>
          </cell>
          <cell r="B5967">
            <v>1991</v>
          </cell>
          <cell r="C5967" t="str">
            <v>Jan</v>
          </cell>
          <cell r="D5967">
            <v>21</v>
          </cell>
          <cell r="F5967">
            <v>0</v>
          </cell>
          <cell r="G5967">
            <v>0</v>
          </cell>
          <cell r="H5967">
            <v>83</v>
          </cell>
          <cell r="I5967">
            <v>0.16500000000000001</v>
          </cell>
          <cell r="J5967">
            <v>0</v>
          </cell>
          <cell r="L5967">
            <v>0</v>
          </cell>
          <cell r="M5967">
            <v>0</v>
          </cell>
          <cell r="N5967">
            <v>0</v>
          </cell>
          <cell r="O5967">
            <v>0</v>
          </cell>
          <cell r="P5967">
            <v>0</v>
          </cell>
        </row>
        <row r="5968">
          <cell r="A5968">
            <v>33260</v>
          </cell>
          <cell r="B5968">
            <v>1991</v>
          </cell>
          <cell r="C5968" t="str">
            <v>Jan</v>
          </cell>
          <cell r="D5968">
            <v>22</v>
          </cell>
          <cell r="F5968">
            <v>0</v>
          </cell>
          <cell r="G5968">
            <v>0</v>
          </cell>
          <cell r="H5968">
            <v>83</v>
          </cell>
          <cell r="I5968">
            <v>0.16500000000000001</v>
          </cell>
          <cell r="J5968">
            <v>0</v>
          </cell>
          <cell r="L5968">
            <v>0</v>
          </cell>
          <cell r="M5968">
            <v>0</v>
          </cell>
          <cell r="N5968">
            <v>0</v>
          </cell>
          <cell r="O5968">
            <v>0</v>
          </cell>
          <cell r="P5968">
            <v>0</v>
          </cell>
        </row>
        <row r="5969">
          <cell r="A5969">
            <v>33261</v>
          </cell>
          <cell r="B5969">
            <v>1991</v>
          </cell>
          <cell r="C5969" t="str">
            <v>Jan</v>
          </cell>
          <cell r="D5969">
            <v>23</v>
          </cell>
          <cell r="F5969">
            <v>0</v>
          </cell>
          <cell r="G5969">
            <v>0</v>
          </cell>
          <cell r="H5969">
            <v>82</v>
          </cell>
          <cell r="I5969">
            <v>0.16300000000000001</v>
          </cell>
          <cell r="J5969">
            <v>0</v>
          </cell>
          <cell r="L5969">
            <v>0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</row>
        <row r="5970">
          <cell r="A5970">
            <v>33262</v>
          </cell>
          <cell r="B5970">
            <v>1991</v>
          </cell>
          <cell r="C5970" t="str">
            <v>Jan</v>
          </cell>
          <cell r="D5970">
            <v>24</v>
          </cell>
          <cell r="F5970">
            <v>0</v>
          </cell>
          <cell r="G5970">
            <v>0</v>
          </cell>
          <cell r="H5970">
            <v>81</v>
          </cell>
          <cell r="I5970">
            <v>0.161</v>
          </cell>
          <cell r="J5970">
            <v>0</v>
          </cell>
          <cell r="L5970">
            <v>0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</row>
        <row r="5971">
          <cell r="A5971">
            <v>33263</v>
          </cell>
          <cell r="B5971">
            <v>1991</v>
          </cell>
          <cell r="C5971" t="str">
            <v>Jan</v>
          </cell>
          <cell r="D5971">
            <v>25</v>
          </cell>
          <cell r="F5971">
            <v>0</v>
          </cell>
          <cell r="G5971">
            <v>0</v>
          </cell>
          <cell r="H5971">
            <v>81</v>
          </cell>
          <cell r="I5971">
            <v>0.161</v>
          </cell>
          <cell r="J5971">
            <v>0</v>
          </cell>
          <cell r="L5971">
            <v>0</v>
          </cell>
          <cell r="M5971">
            <v>0</v>
          </cell>
          <cell r="N5971">
            <v>0</v>
          </cell>
          <cell r="O5971">
            <v>0</v>
          </cell>
          <cell r="P5971">
            <v>0</v>
          </cell>
        </row>
        <row r="5972">
          <cell r="A5972">
            <v>33264</v>
          </cell>
          <cell r="B5972">
            <v>1991</v>
          </cell>
          <cell r="C5972" t="str">
            <v>Jan</v>
          </cell>
          <cell r="D5972">
            <v>26</v>
          </cell>
          <cell r="F5972">
            <v>0</v>
          </cell>
          <cell r="G5972">
            <v>0</v>
          </cell>
          <cell r="H5972">
            <v>82</v>
          </cell>
          <cell r="I5972">
            <v>0.16300000000000001</v>
          </cell>
          <cell r="J5972">
            <v>0</v>
          </cell>
          <cell r="L5972">
            <v>0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</row>
        <row r="5973">
          <cell r="A5973">
            <v>33265</v>
          </cell>
          <cell r="B5973">
            <v>1991</v>
          </cell>
          <cell r="C5973" t="str">
            <v>Jan</v>
          </cell>
          <cell r="D5973">
            <v>27</v>
          </cell>
          <cell r="F5973">
            <v>0</v>
          </cell>
          <cell r="G5973">
            <v>0</v>
          </cell>
          <cell r="H5973">
            <v>72</v>
          </cell>
          <cell r="I5973">
            <v>0.14299999999999999</v>
          </cell>
          <cell r="J5973">
            <v>0</v>
          </cell>
          <cell r="L5973">
            <v>0</v>
          </cell>
          <cell r="M5973">
            <v>0</v>
          </cell>
          <cell r="N5973">
            <v>0</v>
          </cell>
          <cell r="O5973">
            <v>0</v>
          </cell>
          <cell r="P5973">
            <v>0</v>
          </cell>
        </row>
        <row r="5974">
          <cell r="A5974">
            <v>33266</v>
          </cell>
          <cell r="B5974">
            <v>1991</v>
          </cell>
          <cell r="C5974" t="str">
            <v>Jan</v>
          </cell>
          <cell r="D5974">
            <v>28</v>
          </cell>
          <cell r="F5974">
            <v>0</v>
          </cell>
          <cell r="G5974">
            <v>0</v>
          </cell>
          <cell r="H5974">
            <v>71</v>
          </cell>
          <cell r="I5974">
            <v>0.14099999999999999</v>
          </cell>
          <cell r="J5974">
            <v>0</v>
          </cell>
          <cell r="L5974">
            <v>0</v>
          </cell>
          <cell r="M5974">
            <v>0</v>
          </cell>
          <cell r="N5974">
            <v>0</v>
          </cell>
          <cell r="O5974">
            <v>0</v>
          </cell>
          <cell r="P5974">
            <v>0</v>
          </cell>
        </row>
        <row r="5975">
          <cell r="A5975">
            <v>33267</v>
          </cell>
          <cell r="B5975">
            <v>1991</v>
          </cell>
          <cell r="C5975" t="str">
            <v>Jan</v>
          </cell>
          <cell r="D5975">
            <v>29</v>
          </cell>
          <cell r="F5975">
            <v>0</v>
          </cell>
          <cell r="G5975">
            <v>0</v>
          </cell>
          <cell r="H5975">
            <v>70</v>
          </cell>
          <cell r="I5975">
            <v>0.13900000000000001</v>
          </cell>
          <cell r="J5975">
            <v>0</v>
          </cell>
          <cell r="L5975">
            <v>0</v>
          </cell>
          <cell r="M5975">
            <v>0</v>
          </cell>
          <cell r="N5975">
            <v>0</v>
          </cell>
          <cell r="O5975">
            <v>0</v>
          </cell>
          <cell r="P5975">
            <v>0</v>
          </cell>
        </row>
        <row r="5976">
          <cell r="A5976">
            <v>33268</v>
          </cell>
          <cell r="B5976">
            <v>1991</v>
          </cell>
          <cell r="C5976" t="str">
            <v>Jan</v>
          </cell>
          <cell r="D5976">
            <v>30</v>
          </cell>
          <cell r="F5976">
            <v>0</v>
          </cell>
          <cell r="G5976">
            <v>0</v>
          </cell>
          <cell r="H5976">
            <v>70</v>
          </cell>
          <cell r="I5976">
            <v>0.13900000000000001</v>
          </cell>
          <cell r="J5976">
            <v>0</v>
          </cell>
          <cell r="L5976">
            <v>0</v>
          </cell>
          <cell r="M5976">
            <v>0</v>
          </cell>
          <cell r="N5976">
            <v>0</v>
          </cell>
          <cell r="O5976">
            <v>0</v>
          </cell>
          <cell r="P5976">
            <v>0</v>
          </cell>
        </row>
        <row r="5977">
          <cell r="A5977">
            <v>33269</v>
          </cell>
          <cell r="B5977">
            <v>1991</v>
          </cell>
          <cell r="C5977" t="str">
            <v>Jan</v>
          </cell>
          <cell r="D5977">
            <v>31</v>
          </cell>
          <cell r="F5977">
            <v>0</v>
          </cell>
          <cell r="G5977">
            <v>0</v>
          </cell>
          <cell r="H5977">
            <v>70</v>
          </cell>
          <cell r="I5977">
            <v>0.13900000000000001</v>
          </cell>
          <cell r="J5977">
            <v>0</v>
          </cell>
          <cell r="L5977">
            <v>0</v>
          </cell>
          <cell r="M5977">
            <v>0</v>
          </cell>
          <cell r="N5977">
            <v>0</v>
          </cell>
          <cell r="O5977">
            <v>0</v>
          </cell>
          <cell r="P5977">
            <v>0</v>
          </cell>
        </row>
        <row r="5978">
          <cell r="A5978">
            <v>33270</v>
          </cell>
          <cell r="B5978">
            <v>1991</v>
          </cell>
          <cell r="C5978" t="str">
            <v>Feb</v>
          </cell>
          <cell r="D5978">
            <v>1</v>
          </cell>
          <cell r="F5978">
            <v>0</v>
          </cell>
          <cell r="G5978">
            <v>0</v>
          </cell>
          <cell r="H5978">
            <v>70</v>
          </cell>
          <cell r="I5978">
            <v>0.13900000000000001</v>
          </cell>
          <cell r="J5978">
            <v>0</v>
          </cell>
          <cell r="L5978">
            <v>0</v>
          </cell>
          <cell r="M5978">
            <v>0</v>
          </cell>
          <cell r="N5978">
            <v>0</v>
          </cell>
          <cell r="O5978">
            <v>0</v>
          </cell>
          <cell r="P5978">
            <v>0</v>
          </cell>
        </row>
        <row r="5979">
          <cell r="A5979">
            <v>33271</v>
          </cell>
          <cell r="B5979">
            <v>1991</v>
          </cell>
          <cell r="C5979" t="str">
            <v>Feb</v>
          </cell>
          <cell r="D5979">
            <v>2</v>
          </cell>
          <cell r="F5979">
            <v>0</v>
          </cell>
          <cell r="G5979">
            <v>0</v>
          </cell>
          <cell r="H5979">
            <v>70</v>
          </cell>
          <cell r="I5979">
            <v>0.13900000000000001</v>
          </cell>
          <cell r="J5979">
            <v>0</v>
          </cell>
          <cell r="L5979">
            <v>0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</row>
        <row r="5980">
          <cell r="A5980">
            <v>33272</v>
          </cell>
          <cell r="B5980">
            <v>1991</v>
          </cell>
          <cell r="C5980" t="str">
            <v>Feb</v>
          </cell>
          <cell r="D5980">
            <v>3</v>
          </cell>
          <cell r="F5980">
            <v>0</v>
          </cell>
          <cell r="G5980">
            <v>0</v>
          </cell>
          <cell r="H5980">
            <v>70</v>
          </cell>
          <cell r="I5980">
            <v>0.13900000000000001</v>
          </cell>
          <cell r="J5980">
            <v>0</v>
          </cell>
          <cell r="L5980">
            <v>0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</row>
        <row r="5981">
          <cell r="A5981">
            <v>33273</v>
          </cell>
          <cell r="B5981">
            <v>1991</v>
          </cell>
          <cell r="C5981" t="str">
            <v>Feb</v>
          </cell>
          <cell r="D5981">
            <v>4</v>
          </cell>
          <cell r="F5981">
            <v>0</v>
          </cell>
          <cell r="G5981">
            <v>0</v>
          </cell>
          <cell r="H5981">
            <v>79</v>
          </cell>
          <cell r="I5981">
            <v>0.157</v>
          </cell>
          <cell r="J5981">
            <v>0</v>
          </cell>
          <cell r="L5981">
            <v>0</v>
          </cell>
          <cell r="M5981">
            <v>0</v>
          </cell>
          <cell r="N5981">
            <v>0</v>
          </cell>
          <cell r="O5981">
            <v>0</v>
          </cell>
          <cell r="P5981">
            <v>0</v>
          </cell>
        </row>
        <row r="5982">
          <cell r="A5982">
            <v>33274</v>
          </cell>
          <cell r="B5982">
            <v>1991</v>
          </cell>
          <cell r="C5982" t="str">
            <v>Feb</v>
          </cell>
          <cell r="D5982">
            <v>5</v>
          </cell>
          <cell r="F5982">
            <v>0</v>
          </cell>
          <cell r="G5982">
            <v>0</v>
          </cell>
          <cell r="H5982">
            <v>83</v>
          </cell>
          <cell r="I5982">
            <v>0.16500000000000001</v>
          </cell>
          <cell r="J5982">
            <v>0</v>
          </cell>
          <cell r="L5982">
            <v>0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</row>
        <row r="5983">
          <cell r="A5983">
            <v>33275</v>
          </cell>
          <cell r="B5983">
            <v>1991</v>
          </cell>
          <cell r="C5983" t="str">
            <v>Feb</v>
          </cell>
          <cell r="D5983">
            <v>6</v>
          </cell>
          <cell r="F5983">
            <v>0</v>
          </cell>
          <cell r="G5983">
            <v>0</v>
          </cell>
          <cell r="H5983">
            <v>93</v>
          </cell>
          <cell r="I5983">
            <v>0.184</v>
          </cell>
          <cell r="J5983">
            <v>0</v>
          </cell>
          <cell r="L5983">
            <v>0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</row>
        <row r="5984">
          <cell r="A5984">
            <v>33276</v>
          </cell>
          <cell r="B5984">
            <v>1991</v>
          </cell>
          <cell r="C5984" t="str">
            <v>Feb</v>
          </cell>
          <cell r="D5984">
            <v>7</v>
          </cell>
          <cell r="F5984">
            <v>0</v>
          </cell>
          <cell r="G5984">
            <v>0</v>
          </cell>
          <cell r="H5984">
            <v>88</v>
          </cell>
          <cell r="I5984">
            <v>0.17499999999999999</v>
          </cell>
          <cell r="J5984">
            <v>0</v>
          </cell>
          <cell r="L5984">
            <v>0</v>
          </cell>
          <cell r="M5984">
            <v>0</v>
          </cell>
          <cell r="N5984">
            <v>0</v>
          </cell>
          <cell r="O5984">
            <v>0</v>
          </cell>
          <cell r="P5984">
            <v>0</v>
          </cell>
        </row>
        <row r="5985">
          <cell r="A5985">
            <v>33277</v>
          </cell>
          <cell r="B5985">
            <v>1991</v>
          </cell>
          <cell r="C5985" t="str">
            <v>Feb</v>
          </cell>
          <cell r="D5985">
            <v>8</v>
          </cell>
          <cell r="F5985">
            <v>0</v>
          </cell>
          <cell r="G5985">
            <v>0</v>
          </cell>
          <cell r="H5985">
            <v>84</v>
          </cell>
          <cell r="I5985">
            <v>0.16700000000000001</v>
          </cell>
          <cell r="J5985">
            <v>0</v>
          </cell>
          <cell r="L5985">
            <v>0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</row>
        <row r="5986">
          <cell r="A5986">
            <v>33278</v>
          </cell>
          <cell r="B5986">
            <v>1991</v>
          </cell>
          <cell r="C5986" t="str">
            <v>Feb</v>
          </cell>
          <cell r="D5986">
            <v>9</v>
          </cell>
          <cell r="F5986">
            <v>0</v>
          </cell>
          <cell r="G5986">
            <v>0</v>
          </cell>
          <cell r="H5986">
            <v>82</v>
          </cell>
          <cell r="I5986">
            <v>0.16300000000000001</v>
          </cell>
          <cell r="J5986">
            <v>0</v>
          </cell>
          <cell r="L5986">
            <v>0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</row>
        <row r="5987">
          <cell r="A5987">
            <v>33279</v>
          </cell>
          <cell r="B5987">
            <v>1991</v>
          </cell>
          <cell r="C5987" t="str">
            <v>Feb</v>
          </cell>
          <cell r="D5987">
            <v>10</v>
          </cell>
          <cell r="F5987">
            <v>0</v>
          </cell>
          <cell r="G5987">
            <v>0</v>
          </cell>
          <cell r="H5987">
            <v>85</v>
          </cell>
          <cell r="I5987">
            <v>0.16900000000000001</v>
          </cell>
          <cell r="J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</row>
        <row r="5988">
          <cell r="A5988">
            <v>33280</v>
          </cell>
          <cell r="B5988">
            <v>1991</v>
          </cell>
          <cell r="C5988" t="str">
            <v>Feb</v>
          </cell>
          <cell r="D5988">
            <v>11</v>
          </cell>
          <cell r="F5988">
            <v>0</v>
          </cell>
          <cell r="G5988">
            <v>0</v>
          </cell>
          <cell r="H5988">
            <v>84</v>
          </cell>
          <cell r="I5988">
            <v>0.16700000000000001</v>
          </cell>
          <cell r="J5988">
            <v>0</v>
          </cell>
          <cell r="L5988">
            <v>0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</row>
        <row r="5989">
          <cell r="A5989">
            <v>33281</v>
          </cell>
          <cell r="B5989">
            <v>1991</v>
          </cell>
          <cell r="C5989" t="str">
            <v>Feb</v>
          </cell>
          <cell r="D5989">
            <v>12</v>
          </cell>
          <cell r="F5989">
            <v>0</v>
          </cell>
          <cell r="G5989">
            <v>0</v>
          </cell>
          <cell r="H5989">
            <v>84</v>
          </cell>
          <cell r="I5989">
            <v>0.16700000000000001</v>
          </cell>
          <cell r="J5989">
            <v>0</v>
          </cell>
          <cell r="L5989">
            <v>0</v>
          </cell>
          <cell r="M5989">
            <v>0</v>
          </cell>
          <cell r="N5989">
            <v>0</v>
          </cell>
          <cell r="O5989">
            <v>0</v>
          </cell>
          <cell r="P5989">
            <v>0</v>
          </cell>
        </row>
        <row r="5990">
          <cell r="A5990">
            <v>33282</v>
          </cell>
          <cell r="B5990">
            <v>1991</v>
          </cell>
          <cell r="C5990" t="str">
            <v>Feb</v>
          </cell>
          <cell r="D5990">
            <v>13</v>
          </cell>
          <cell r="F5990">
            <v>0</v>
          </cell>
          <cell r="G5990">
            <v>0</v>
          </cell>
          <cell r="H5990">
            <v>81</v>
          </cell>
          <cell r="I5990">
            <v>0.161</v>
          </cell>
          <cell r="J5990">
            <v>0</v>
          </cell>
          <cell r="L5990">
            <v>0</v>
          </cell>
          <cell r="M5990">
            <v>0</v>
          </cell>
          <cell r="N5990">
            <v>0</v>
          </cell>
          <cell r="O5990">
            <v>0</v>
          </cell>
          <cell r="P5990">
            <v>0</v>
          </cell>
        </row>
        <row r="5991">
          <cell r="A5991">
            <v>33283</v>
          </cell>
          <cell r="B5991">
            <v>1991</v>
          </cell>
          <cell r="C5991" t="str">
            <v>Feb</v>
          </cell>
          <cell r="D5991">
            <v>14</v>
          </cell>
          <cell r="F5991">
            <v>0</v>
          </cell>
          <cell r="G5991">
            <v>0</v>
          </cell>
          <cell r="H5991">
            <v>81</v>
          </cell>
          <cell r="I5991">
            <v>0.161</v>
          </cell>
          <cell r="J5991">
            <v>0</v>
          </cell>
          <cell r="L5991">
            <v>0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</row>
        <row r="5992">
          <cell r="A5992">
            <v>33284</v>
          </cell>
          <cell r="B5992">
            <v>1991</v>
          </cell>
          <cell r="C5992" t="str">
            <v>Feb</v>
          </cell>
          <cell r="D5992">
            <v>15</v>
          </cell>
          <cell r="F5992">
            <v>0</v>
          </cell>
          <cell r="G5992">
            <v>0</v>
          </cell>
          <cell r="H5992">
            <v>77</v>
          </cell>
          <cell r="I5992">
            <v>0.153</v>
          </cell>
          <cell r="J5992">
            <v>0</v>
          </cell>
          <cell r="L5992">
            <v>0</v>
          </cell>
          <cell r="M5992">
            <v>0</v>
          </cell>
          <cell r="N5992">
            <v>0</v>
          </cell>
          <cell r="O5992">
            <v>0</v>
          </cell>
          <cell r="P5992">
            <v>0</v>
          </cell>
        </row>
        <row r="5993">
          <cell r="A5993">
            <v>33285</v>
          </cell>
          <cell r="B5993">
            <v>1991</v>
          </cell>
          <cell r="C5993" t="str">
            <v>Feb</v>
          </cell>
          <cell r="D5993">
            <v>16</v>
          </cell>
          <cell r="F5993">
            <v>0</v>
          </cell>
          <cell r="G5993">
            <v>0</v>
          </cell>
          <cell r="H5993">
            <v>73</v>
          </cell>
          <cell r="I5993">
            <v>0.14499999999999999</v>
          </cell>
          <cell r="J5993">
            <v>0</v>
          </cell>
          <cell r="L5993">
            <v>0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</row>
        <row r="5994">
          <cell r="A5994">
            <v>33286</v>
          </cell>
          <cell r="B5994">
            <v>1991</v>
          </cell>
          <cell r="C5994" t="str">
            <v>Feb</v>
          </cell>
          <cell r="D5994">
            <v>17</v>
          </cell>
          <cell r="F5994">
            <v>0</v>
          </cell>
          <cell r="G5994">
            <v>0</v>
          </cell>
          <cell r="H5994">
            <v>76</v>
          </cell>
          <cell r="I5994">
            <v>0.151</v>
          </cell>
          <cell r="J5994">
            <v>0</v>
          </cell>
          <cell r="L5994">
            <v>0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</row>
        <row r="5995">
          <cell r="A5995">
            <v>33287</v>
          </cell>
          <cell r="B5995">
            <v>1991</v>
          </cell>
          <cell r="C5995" t="str">
            <v>Feb</v>
          </cell>
          <cell r="D5995">
            <v>18</v>
          </cell>
          <cell r="F5995">
            <v>0</v>
          </cell>
          <cell r="G5995">
            <v>0</v>
          </cell>
          <cell r="H5995">
            <v>79</v>
          </cell>
          <cell r="I5995">
            <v>0.157</v>
          </cell>
          <cell r="J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</row>
        <row r="5996">
          <cell r="A5996">
            <v>33288</v>
          </cell>
          <cell r="B5996">
            <v>1991</v>
          </cell>
          <cell r="C5996" t="str">
            <v>Feb</v>
          </cell>
          <cell r="D5996">
            <v>19</v>
          </cell>
          <cell r="F5996">
            <v>0</v>
          </cell>
          <cell r="G5996">
            <v>0</v>
          </cell>
          <cell r="H5996">
            <v>83</v>
          </cell>
          <cell r="I5996">
            <v>0.16500000000000001</v>
          </cell>
          <cell r="J5996">
            <v>0</v>
          </cell>
          <cell r="L5996">
            <v>0</v>
          </cell>
          <cell r="M5996">
            <v>0</v>
          </cell>
          <cell r="N5996">
            <v>0</v>
          </cell>
          <cell r="O5996">
            <v>0</v>
          </cell>
          <cell r="P5996">
            <v>0</v>
          </cell>
        </row>
        <row r="5997">
          <cell r="A5997">
            <v>33289</v>
          </cell>
          <cell r="B5997">
            <v>1991</v>
          </cell>
          <cell r="C5997" t="str">
            <v>Feb</v>
          </cell>
          <cell r="D5997">
            <v>20</v>
          </cell>
          <cell r="F5997">
            <v>0</v>
          </cell>
          <cell r="G5997">
            <v>0</v>
          </cell>
          <cell r="H5997">
            <v>83</v>
          </cell>
          <cell r="I5997">
            <v>0.16500000000000001</v>
          </cell>
          <cell r="J5997">
            <v>0</v>
          </cell>
          <cell r="L5997">
            <v>0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</row>
        <row r="5998">
          <cell r="A5998">
            <v>33290</v>
          </cell>
          <cell r="B5998">
            <v>1991</v>
          </cell>
          <cell r="C5998" t="str">
            <v>Feb</v>
          </cell>
          <cell r="D5998">
            <v>21</v>
          </cell>
          <cell r="F5998">
            <v>0</v>
          </cell>
          <cell r="G5998">
            <v>0</v>
          </cell>
          <cell r="H5998">
            <v>83</v>
          </cell>
          <cell r="I5998">
            <v>0.16500000000000001</v>
          </cell>
          <cell r="J5998">
            <v>0</v>
          </cell>
          <cell r="L5998">
            <v>0</v>
          </cell>
          <cell r="M5998">
            <v>0</v>
          </cell>
          <cell r="N5998">
            <v>0</v>
          </cell>
          <cell r="O5998">
            <v>0</v>
          </cell>
          <cell r="P5998">
            <v>0</v>
          </cell>
        </row>
        <row r="5999">
          <cell r="A5999">
            <v>33291</v>
          </cell>
          <cell r="B5999">
            <v>1991</v>
          </cell>
          <cell r="C5999" t="str">
            <v>Feb</v>
          </cell>
          <cell r="D5999">
            <v>22</v>
          </cell>
          <cell r="F5999">
            <v>0</v>
          </cell>
          <cell r="G5999">
            <v>0</v>
          </cell>
          <cell r="H5999">
            <v>82</v>
          </cell>
          <cell r="I5999">
            <v>0.16300000000000001</v>
          </cell>
          <cell r="J5999">
            <v>0</v>
          </cell>
          <cell r="L5999">
            <v>0</v>
          </cell>
          <cell r="M5999">
            <v>0</v>
          </cell>
          <cell r="N5999">
            <v>0</v>
          </cell>
          <cell r="O5999">
            <v>0</v>
          </cell>
          <cell r="P5999">
            <v>0</v>
          </cell>
        </row>
        <row r="6000">
          <cell r="A6000">
            <v>33292</v>
          </cell>
          <cell r="B6000">
            <v>1991</v>
          </cell>
          <cell r="C6000" t="str">
            <v>Feb</v>
          </cell>
          <cell r="D6000">
            <v>23</v>
          </cell>
          <cell r="F6000">
            <v>0</v>
          </cell>
          <cell r="G6000">
            <v>0</v>
          </cell>
          <cell r="H6000">
            <v>74</v>
          </cell>
          <cell r="I6000">
            <v>0.14699999999999999</v>
          </cell>
          <cell r="J6000">
            <v>0</v>
          </cell>
          <cell r="L6000">
            <v>0</v>
          </cell>
          <cell r="M6000">
            <v>0</v>
          </cell>
          <cell r="N6000">
            <v>0</v>
          </cell>
          <cell r="O6000">
            <v>0</v>
          </cell>
          <cell r="P6000">
            <v>0</v>
          </cell>
        </row>
        <row r="6001">
          <cell r="A6001">
            <v>33293</v>
          </cell>
          <cell r="B6001">
            <v>1991</v>
          </cell>
          <cell r="C6001" t="str">
            <v>Feb</v>
          </cell>
          <cell r="D6001">
            <v>24</v>
          </cell>
          <cell r="F6001">
            <v>0</v>
          </cell>
          <cell r="G6001">
            <v>0</v>
          </cell>
          <cell r="H6001">
            <v>70</v>
          </cell>
          <cell r="I6001">
            <v>0.13900000000000001</v>
          </cell>
          <cell r="J6001">
            <v>0</v>
          </cell>
          <cell r="L6001">
            <v>0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</row>
        <row r="6002">
          <cell r="A6002">
            <v>33294</v>
          </cell>
          <cell r="B6002">
            <v>1991</v>
          </cell>
          <cell r="C6002" t="str">
            <v>Feb</v>
          </cell>
          <cell r="D6002">
            <v>25</v>
          </cell>
          <cell r="F6002">
            <v>0</v>
          </cell>
          <cell r="G6002">
            <v>0</v>
          </cell>
          <cell r="H6002">
            <v>70</v>
          </cell>
          <cell r="I6002">
            <v>0.13900000000000001</v>
          </cell>
          <cell r="J6002">
            <v>0</v>
          </cell>
          <cell r="L6002">
            <v>0</v>
          </cell>
          <cell r="M6002">
            <v>0</v>
          </cell>
          <cell r="N6002">
            <v>0</v>
          </cell>
          <cell r="O6002">
            <v>0</v>
          </cell>
          <cell r="P6002">
            <v>0</v>
          </cell>
        </row>
        <row r="6003">
          <cell r="A6003">
            <v>33295</v>
          </cell>
          <cell r="B6003">
            <v>1991</v>
          </cell>
          <cell r="C6003" t="str">
            <v>Feb</v>
          </cell>
          <cell r="D6003">
            <v>26</v>
          </cell>
          <cell r="F6003">
            <v>0</v>
          </cell>
          <cell r="G6003">
            <v>0</v>
          </cell>
          <cell r="H6003">
            <v>68</v>
          </cell>
          <cell r="I6003">
            <v>0.13500000000000001</v>
          </cell>
          <cell r="J6003">
            <v>0</v>
          </cell>
          <cell r="L6003">
            <v>0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</row>
        <row r="6004">
          <cell r="A6004">
            <v>33296</v>
          </cell>
          <cell r="B6004">
            <v>1991</v>
          </cell>
          <cell r="C6004" t="str">
            <v>Feb</v>
          </cell>
          <cell r="D6004">
            <v>27</v>
          </cell>
          <cell r="F6004">
            <v>0</v>
          </cell>
          <cell r="G6004">
            <v>0</v>
          </cell>
          <cell r="H6004">
            <v>69</v>
          </cell>
          <cell r="I6004">
            <v>0.13700000000000001</v>
          </cell>
          <cell r="J6004">
            <v>0</v>
          </cell>
          <cell r="L6004">
            <v>0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</row>
        <row r="6005">
          <cell r="A6005">
            <v>33297</v>
          </cell>
          <cell r="B6005">
            <v>1991</v>
          </cell>
          <cell r="C6005" t="str">
            <v>Feb</v>
          </cell>
          <cell r="D6005">
            <v>28</v>
          </cell>
          <cell r="F6005">
            <v>0</v>
          </cell>
          <cell r="G6005">
            <v>0</v>
          </cell>
          <cell r="H6005">
            <v>69</v>
          </cell>
          <cell r="I6005">
            <v>0.13700000000000001</v>
          </cell>
          <cell r="J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</row>
        <row r="6006">
          <cell r="A6006">
            <v>33298</v>
          </cell>
          <cell r="B6006">
            <v>1991</v>
          </cell>
          <cell r="C6006" t="str">
            <v>Mar</v>
          </cell>
          <cell r="D6006">
            <v>1</v>
          </cell>
          <cell r="F6006">
            <v>0</v>
          </cell>
          <cell r="G6006">
            <v>0</v>
          </cell>
          <cell r="H6006">
            <v>70</v>
          </cell>
          <cell r="I6006">
            <v>0.13900000000000001</v>
          </cell>
          <cell r="J6006">
            <v>0</v>
          </cell>
          <cell r="L6006">
            <v>0</v>
          </cell>
          <cell r="M6006">
            <v>0</v>
          </cell>
          <cell r="N6006">
            <v>0</v>
          </cell>
          <cell r="O6006">
            <v>0</v>
          </cell>
          <cell r="P6006">
            <v>0</v>
          </cell>
        </row>
        <row r="6007">
          <cell r="A6007">
            <v>33299</v>
          </cell>
          <cell r="B6007">
            <v>1991</v>
          </cell>
          <cell r="C6007" t="str">
            <v>Mar</v>
          </cell>
          <cell r="D6007">
            <v>2</v>
          </cell>
          <cell r="F6007">
            <v>0</v>
          </cell>
          <cell r="G6007">
            <v>0</v>
          </cell>
          <cell r="H6007">
            <v>70</v>
          </cell>
          <cell r="I6007">
            <v>0.13900000000000001</v>
          </cell>
          <cell r="J6007">
            <v>0</v>
          </cell>
          <cell r="L6007">
            <v>0</v>
          </cell>
          <cell r="M6007">
            <v>0</v>
          </cell>
          <cell r="N6007">
            <v>0</v>
          </cell>
          <cell r="O6007">
            <v>0</v>
          </cell>
          <cell r="P6007">
            <v>0</v>
          </cell>
        </row>
        <row r="6008">
          <cell r="A6008">
            <v>33300</v>
          </cell>
          <cell r="B6008">
            <v>1991</v>
          </cell>
          <cell r="C6008" t="str">
            <v>Mar</v>
          </cell>
          <cell r="D6008">
            <v>3</v>
          </cell>
          <cell r="F6008">
            <v>0</v>
          </cell>
          <cell r="G6008">
            <v>0</v>
          </cell>
          <cell r="H6008">
            <v>74</v>
          </cell>
          <cell r="I6008">
            <v>0.14699999999999999</v>
          </cell>
          <cell r="J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</row>
        <row r="6009">
          <cell r="A6009">
            <v>33301</v>
          </cell>
          <cell r="B6009">
            <v>1991</v>
          </cell>
          <cell r="C6009" t="str">
            <v>Mar</v>
          </cell>
          <cell r="D6009">
            <v>4</v>
          </cell>
          <cell r="F6009">
            <v>0</v>
          </cell>
          <cell r="G6009">
            <v>0</v>
          </cell>
          <cell r="H6009">
            <v>78</v>
          </cell>
          <cell r="I6009">
            <v>0.155</v>
          </cell>
          <cell r="J6009">
            <v>0</v>
          </cell>
          <cell r="L6009">
            <v>0</v>
          </cell>
          <cell r="M6009">
            <v>0</v>
          </cell>
          <cell r="N6009">
            <v>0</v>
          </cell>
          <cell r="O6009">
            <v>0</v>
          </cell>
          <cell r="P6009">
            <v>0</v>
          </cell>
        </row>
        <row r="6010">
          <cell r="A6010">
            <v>33302</v>
          </cell>
          <cell r="B6010">
            <v>1991</v>
          </cell>
          <cell r="C6010" t="str">
            <v>Mar</v>
          </cell>
          <cell r="D6010">
            <v>5</v>
          </cell>
          <cell r="F6010">
            <v>0</v>
          </cell>
          <cell r="G6010">
            <v>0</v>
          </cell>
          <cell r="H6010">
            <v>100</v>
          </cell>
          <cell r="I6010">
            <v>0.19800000000000001</v>
          </cell>
          <cell r="J6010">
            <v>0</v>
          </cell>
          <cell r="L6010">
            <v>0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</row>
        <row r="6011">
          <cell r="A6011">
            <v>33303</v>
          </cell>
          <cell r="B6011">
            <v>1991</v>
          </cell>
          <cell r="C6011" t="str">
            <v>Mar</v>
          </cell>
          <cell r="D6011">
            <v>6</v>
          </cell>
          <cell r="F6011">
            <v>0</v>
          </cell>
          <cell r="G6011">
            <v>0</v>
          </cell>
          <cell r="H6011">
            <v>127</v>
          </cell>
          <cell r="I6011">
            <v>0.252</v>
          </cell>
          <cell r="J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</row>
        <row r="6012">
          <cell r="A6012">
            <v>33304</v>
          </cell>
          <cell r="B6012">
            <v>1991</v>
          </cell>
          <cell r="C6012" t="str">
            <v>Mar</v>
          </cell>
          <cell r="D6012">
            <v>7</v>
          </cell>
          <cell r="F6012">
            <v>0</v>
          </cell>
          <cell r="G6012">
            <v>0</v>
          </cell>
          <cell r="H6012">
            <v>125</v>
          </cell>
          <cell r="I6012">
            <v>0.248</v>
          </cell>
          <cell r="J6012">
            <v>0</v>
          </cell>
          <cell r="L6012">
            <v>0</v>
          </cell>
          <cell r="M6012">
            <v>0</v>
          </cell>
          <cell r="N6012">
            <v>0</v>
          </cell>
          <cell r="O6012">
            <v>0</v>
          </cell>
          <cell r="P6012">
            <v>0</v>
          </cell>
        </row>
        <row r="6013">
          <cell r="A6013">
            <v>33305</v>
          </cell>
          <cell r="B6013">
            <v>1991</v>
          </cell>
          <cell r="C6013" t="str">
            <v>Mar</v>
          </cell>
          <cell r="D6013">
            <v>8</v>
          </cell>
          <cell r="F6013">
            <v>0</v>
          </cell>
          <cell r="G6013">
            <v>0</v>
          </cell>
          <cell r="H6013">
            <v>115</v>
          </cell>
          <cell r="I6013">
            <v>0.22800000000000001</v>
          </cell>
          <cell r="J6013">
            <v>0</v>
          </cell>
          <cell r="L6013">
            <v>0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</row>
        <row r="6014">
          <cell r="A6014">
            <v>33306</v>
          </cell>
          <cell r="B6014">
            <v>1991</v>
          </cell>
          <cell r="C6014" t="str">
            <v>Mar</v>
          </cell>
          <cell r="D6014">
            <v>9</v>
          </cell>
          <cell r="F6014">
            <v>0</v>
          </cell>
          <cell r="G6014">
            <v>0</v>
          </cell>
          <cell r="H6014">
            <v>108</v>
          </cell>
          <cell r="I6014">
            <v>0.214</v>
          </cell>
          <cell r="J6014">
            <v>0</v>
          </cell>
          <cell r="L6014">
            <v>0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</row>
        <row r="6015">
          <cell r="A6015">
            <v>33307</v>
          </cell>
          <cell r="B6015">
            <v>1991</v>
          </cell>
          <cell r="C6015" t="str">
            <v>Mar</v>
          </cell>
          <cell r="D6015">
            <v>10</v>
          </cell>
          <cell r="F6015">
            <v>0</v>
          </cell>
          <cell r="G6015">
            <v>0</v>
          </cell>
          <cell r="H6015">
            <v>108</v>
          </cell>
          <cell r="I6015">
            <v>0.214</v>
          </cell>
          <cell r="J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</row>
        <row r="6016">
          <cell r="A6016">
            <v>33308</v>
          </cell>
          <cell r="B6016">
            <v>1991</v>
          </cell>
          <cell r="C6016" t="str">
            <v>Mar</v>
          </cell>
          <cell r="D6016">
            <v>11</v>
          </cell>
          <cell r="F6016">
            <v>0</v>
          </cell>
          <cell r="G6016">
            <v>0</v>
          </cell>
          <cell r="H6016">
            <v>97</v>
          </cell>
          <cell r="I6016">
            <v>0.192</v>
          </cell>
          <cell r="J6016">
            <v>0</v>
          </cell>
          <cell r="L6016">
            <v>0</v>
          </cell>
          <cell r="M6016">
            <v>0</v>
          </cell>
          <cell r="N6016">
            <v>0</v>
          </cell>
          <cell r="O6016">
            <v>0</v>
          </cell>
          <cell r="P6016">
            <v>0</v>
          </cell>
        </row>
        <row r="6017">
          <cell r="A6017">
            <v>33309</v>
          </cell>
          <cell r="B6017">
            <v>1991</v>
          </cell>
          <cell r="C6017" t="str">
            <v>Mar</v>
          </cell>
          <cell r="D6017">
            <v>12</v>
          </cell>
          <cell r="F6017">
            <v>0</v>
          </cell>
          <cell r="G6017">
            <v>0</v>
          </cell>
          <cell r="H6017">
            <v>93</v>
          </cell>
          <cell r="I6017">
            <v>0.184</v>
          </cell>
          <cell r="J6017">
            <v>0</v>
          </cell>
          <cell r="L6017">
            <v>0</v>
          </cell>
          <cell r="M6017">
            <v>0</v>
          </cell>
          <cell r="N6017">
            <v>0</v>
          </cell>
          <cell r="O6017">
            <v>0</v>
          </cell>
          <cell r="P6017">
            <v>0</v>
          </cell>
        </row>
        <row r="6018">
          <cell r="A6018">
            <v>33310</v>
          </cell>
          <cell r="B6018">
            <v>1991</v>
          </cell>
          <cell r="C6018" t="str">
            <v>Mar</v>
          </cell>
          <cell r="D6018">
            <v>13</v>
          </cell>
          <cell r="F6018">
            <v>0</v>
          </cell>
          <cell r="G6018">
            <v>0</v>
          </cell>
          <cell r="H6018">
            <v>93</v>
          </cell>
          <cell r="I6018">
            <v>0.184</v>
          </cell>
          <cell r="J6018">
            <v>0</v>
          </cell>
          <cell r="L6018">
            <v>0</v>
          </cell>
          <cell r="M6018">
            <v>0</v>
          </cell>
          <cell r="N6018">
            <v>0</v>
          </cell>
          <cell r="O6018">
            <v>0</v>
          </cell>
          <cell r="P6018">
            <v>0</v>
          </cell>
        </row>
        <row r="6019">
          <cell r="A6019">
            <v>33311</v>
          </cell>
          <cell r="B6019">
            <v>1991</v>
          </cell>
          <cell r="C6019" t="str">
            <v>Mar</v>
          </cell>
          <cell r="D6019">
            <v>14</v>
          </cell>
          <cell r="F6019">
            <v>0</v>
          </cell>
          <cell r="G6019">
            <v>0</v>
          </cell>
          <cell r="H6019">
            <v>93</v>
          </cell>
          <cell r="I6019">
            <v>0.184</v>
          </cell>
          <cell r="J6019">
            <v>0</v>
          </cell>
          <cell r="L6019">
            <v>0</v>
          </cell>
          <cell r="M6019">
            <v>0</v>
          </cell>
          <cell r="N6019">
            <v>0</v>
          </cell>
          <cell r="O6019">
            <v>0</v>
          </cell>
          <cell r="P6019">
            <v>0</v>
          </cell>
        </row>
        <row r="6020">
          <cell r="A6020">
            <v>33312</v>
          </cell>
          <cell r="B6020">
            <v>1991</v>
          </cell>
          <cell r="C6020" t="str">
            <v>Mar</v>
          </cell>
          <cell r="D6020">
            <v>15</v>
          </cell>
          <cell r="F6020">
            <v>0</v>
          </cell>
          <cell r="G6020">
            <v>0</v>
          </cell>
          <cell r="H6020">
            <v>100</v>
          </cell>
          <cell r="I6020">
            <v>0.19800000000000001</v>
          </cell>
          <cell r="J6020">
            <v>0</v>
          </cell>
          <cell r="L6020">
            <v>0</v>
          </cell>
          <cell r="M6020">
            <v>0</v>
          </cell>
          <cell r="N6020">
            <v>0</v>
          </cell>
          <cell r="O6020">
            <v>0</v>
          </cell>
          <cell r="P6020">
            <v>0</v>
          </cell>
        </row>
        <row r="6021">
          <cell r="A6021">
            <v>33313</v>
          </cell>
          <cell r="B6021">
            <v>1991</v>
          </cell>
          <cell r="C6021" t="str">
            <v>Mar</v>
          </cell>
          <cell r="D6021">
            <v>16</v>
          </cell>
          <cell r="F6021">
            <v>0</v>
          </cell>
          <cell r="G6021">
            <v>0</v>
          </cell>
          <cell r="H6021">
            <v>103</v>
          </cell>
          <cell r="I6021">
            <v>0.20399999999999999</v>
          </cell>
          <cell r="J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</row>
        <row r="6022">
          <cell r="A6022">
            <v>33314</v>
          </cell>
          <cell r="B6022">
            <v>1991</v>
          </cell>
          <cell r="C6022" t="str">
            <v>Mar</v>
          </cell>
          <cell r="D6022">
            <v>17</v>
          </cell>
          <cell r="F6022">
            <v>0</v>
          </cell>
          <cell r="G6022">
            <v>0</v>
          </cell>
          <cell r="H6022">
            <v>100</v>
          </cell>
          <cell r="I6022">
            <v>0.19800000000000001</v>
          </cell>
          <cell r="J6022">
            <v>0</v>
          </cell>
          <cell r="L6022">
            <v>0</v>
          </cell>
          <cell r="M6022">
            <v>0</v>
          </cell>
          <cell r="N6022">
            <v>0</v>
          </cell>
          <cell r="O6022">
            <v>0</v>
          </cell>
          <cell r="P6022">
            <v>0</v>
          </cell>
        </row>
        <row r="6023">
          <cell r="A6023">
            <v>33315</v>
          </cell>
          <cell r="B6023">
            <v>1991</v>
          </cell>
          <cell r="C6023" t="str">
            <v>Mar</v>
          </cell>
          <cell r="D6023">
            <v>18</v>
          </cell>
          <cell r="F6023">
            <v>0</v>
          </cell>
          <cell r="G6023">
            <v>0</v>
          </cell>
          <cell r="H6023">
            <v>104</v>
          </cell>
          <cell r="I6023">
            <v>0.20599999999999999</v>
          </cell>
          <cell r="J6023">
            <v>0</v>
          </cell>
          <cell r="L6023">
            <v>0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</row>
        <row r="6024">
          <cell r="A6024">
            <v>33316</v>
          </cell>
          <cell r="B6024">
            <v>1991</v>
          </cell>
          <cell r="C6024" t="str">
            <v>Mar</v>
          </cell>
          <cell r="D6024">
            <v>19</v>
          </cell>
          <cell r="F6024">
            <v>0</v>
          </cell>
          <cell r="G6024">
            <v>0</v>
          </cell>
          <cell r="H6024">
            <v>97</v>
          </cell>
          <cell r="I6024">
            <v>0.192</v>
          </cell>
          <cell r="J6024">
            <v>0</v>
          </cell>
          <cell r="L6024">
            <v>0</v>
          </cell>
          <cell r="M6024">
            <v>29</v>
          </cell>
          <cell r="N6024">
            <v>5.8000000000000003E-2</v>
          </cell>
          <cell r="O6024">
            <v>0</v>
          </cell>
          <cell r="P6024">
            <v>0</v>
          </cell>
        </row>
        <row r="6025">
          <cell r="A6025">
            <v>33317</v>
          </cell>
          <cell r="B6025">
            <v>1991</v>
          </cell>
          <cell r="C6025" t="str">
            <v>Mar</v>
          </cell>
          <cell r="D6025">
            <v>20</v>
          </cell>
          <cell r="F6025">
            <v>0</v>
          </cell>
          <cell r="G6025">
            <v>0</v>
          </cell>
          <cell r="H6025">
            <v>94</v>
          </cell>
          <cell r="I6025">
            <v>0.186</v>
          </cell>
          <cell r="J6025">
            <v>0</v>
          </cell>
          <cell r="L6025">
            <v>0</v>
          </cell>
          <cell r="M6025">
            <v>50</v>
          </cell>
          <cell r="N6025">
            <v>9.9000000000000005E-2</v>
          </cell>
          <cell r="O6025">
            <v>0</v>
          </cell>
          <cell r="P6025">
            <v>0</v>
          </cell>
        </row>
        <row r="6026">
          <cell r="A6026">
            <v>33318</v>
          </cell>
          <cell r="B6026">
            <v>1991</v>
          </cell>
          <cell r="C6026" t="str">
            <v>Mar</v>
          </cell>
          <cell r="D6026">
            <v>21</v>
          </cell>
          <cell r="F6026">
            <v>0</v>
          </cell>
          <cell r="G6026">
            <v>0</v>
          </cell>
          <cell r="H6026">
            <v>93</v>
          </cell>
          <cell r="I6026">
            <v>0.184</v>
          </cell>
          <cell r="J6026">
            <v>0</v>
          </cell>
          <cell r="L6026">
            <v>0</v>
          </cell>
          <cell r="M6026">
            <v>50</v>
          </cell>
          <cell r="N6026">
            <v>9.9000000000000005E-2</v>
          </cell>
          <cell r="O6026">
            <v>0</v>
          </cell>
          <cell r="P6026">
            <v>0</v>
          </cell>
        </row>
        <row r="6027">
          <cell r="A6027">
            <v>33319</v>
          </cell>
          <cell r="B6027">
            <v>1991</v>
          </cell>
          <cell r="C6027" t="str">
            <v>Mar</v>
          </cell>
          <cell r="D6027">
            <v>22</v>
          </cell>
          <cell r="F6027">
            <v>0</v>
          </cell>
          <cell r="G6027">
            <v>0</v>
          </cell>
          <cell r="H6027">
            <v>93</v>
          </cell>
          <cell r="I6027">
            <v>0.184</v>
          </cell>
          <cell r="J6027">
            <v>0</v>
          </cell>
          <cell r="L6027">
            <v>0</v>
          </cell>
          <cell r="M6027">
            <v>50</v>
          </cell>
          <cell r="N6027">
            <v>9.9000000000000005E-2</v>
          </cell>
          <cell r="O6027">
            <v>0</v>
          </cell>
          <cell r="P6027">
            <v>0</v>
          </cell>
        </row>
        <row r="6028">
          <cell r="A6028">
            <v>33320</v>
          </cell>
          <cell r="B6028">
            <v>1991</v>
          </cell>
          <cell r="C6028" t="str">
            <v>Mar</v>
          </cell>
          <cell r="D6028">
            <v>23</v>
          </cell>
          <cell r="F6028">
            <v>0</v>
          </cell>
          <cell r="G6028">
            <v>0</v>
          </cell>
          <cell r="H6028">
            <v>93</v>
          </cell>
          <cell r="I6028">
            <v>0.184</v>
          </cell>
          <cell r="J6028">
            <v>0</v>
          </cell>
          <cell r="L6028">
            <v>0</v>
          </cell>
          <cell r="M6028">
            <v>50</v>
          </cell>
          <cell r="N6028">
            <v>9.9000000000000005E-2</v>
          </cell>
          <cell r="O6028">
            <v>0</v>
          </cell>
          <cell r="P6028">
            <v>0</v>
          </cell>
        </row>
        <row r="6029">
          <cell r="A6029">
            <v>33321</v>
          </cell>
          <cell r="B6029">
            <v>1991</v>
          </cell>
          <cell r="C6029" t="str">
            <v>Mar</v>
          </cell>
          <cell r="D6029">
            <v>24</v>
          </cell>
          <cell r="F6029">
            <v>0</v>
          </cell>
          <cell r="G6029">
            <v>0</v>
          </cell>
          <cell r="H6029">
            <v>95</v>
          </cell>
          <cell r="I6029">
            <v>0.188</v>
          </cell>
          <cell r="J6029">
            <v>0</v>
          </cell>
          <cell r="L6029">
            <v>0</v>
          </cell>
          <cell r="M6029">
            <v>50</v>
          </cell>
          <cell r="N6029">
            <v>9.9000000000000005E-2</v>
          </cell>
          <cell r="O6029">
            <v>0</v>
          </cell>
          <cell r="P6029">
            <v>0</v>
          </cell>
        </row>
        <row r="6030">
          <cell r="A6030">
            <v>33322</v>
          </cell>
          <cell r="B6030">
            <v>1991</v>
          </cell>
          <cell r="C6030" t="str">
            <v>Mar</v>
          </cell>
          <cell r="D6030">
            <v>25</v>
          </cell>
          <cell r="F6030">
            <v>0</v>
          </cell>
          <cell r="G6030">
            <v>0</v>
          </cell>
          <cell r="H6030">
            <v>94</v>
          </cell>
          <cell r="I6030">
            <v>0.186</v>
          </cell>
          <cell r="J6030">
            <v>0</v>
          </cell>
          <cell r="L6030">
            <v>0</v>
          </cell>
          <cell r="M6030">
            <v>50</v>
          </cell>
          <cell r="N6030">
            <v>9.9000000000000005E-2</v>
          </cell>
          <cell r="O6030">
            <v>0</v>
          </cell>
          <cell r="P6030">
            <v>0</v>
          </cell>
        </row>
        <row r="6031">
          <cell r="A6031">
            <v>33323</v>
          </cell>
          <cell r="B6031">
            <v>1991</v>
          </cell>
          <cell r="C6031" t="str">
            <v>Mar</v>
          </cell>
          <cell r="D6031">
            <v>26</v>
          </cell>
          <cell r="F6031">
            <v>0</v>
          </cell>
          <cell r="G6031">
            <v>0</v>
          </cell>
          <cell r="H6031">
            <v>106</v>
          </cell>
          <cell r="I6031">
            <v>0.21</v>
          </cell>
          <cell r="J6031">
            <v>0</v>
          </cell>
          <cell r="L6031">
            <v>0</v>
          </cell>
          <cell r="M6031">
            <v>50</v>
          </cell>
          <cell r="N6031">
            <v>9.9000000000000005E-2</v>
          </cell>
          <cell r="O6031">
            <v>0</v>
          </cell>
          <cell r="P6031">
            <v>0</v>
          </cell>
        </row>
        <row r="6032">
          <cell r="A6032">
            <v>33324</v>
          </cell>
          <cell r="B6032">
            <v>1991</v>
          </cell>
          <cell r="C6032" t="str">
            <v>Mar</v>
          </cell>
          <cell r="D6032">
            <v>27</v>
          </cell>
          <cell r="F6032">
            <v>0</v>
          </cell>
          <cell r="G6032">
            <v>0</v>
          </cell>
          <cell r="H6032">
            <v>114</v>
          </cell>
          <cell r="I6032">
            <v>0.22600000000000001</v>
          </cell>
          <cell r="J6032">
            <v>0</v>
          </cell>
          <cell r="L6032">
            <v>0</v>
          </cell>
          <cell r="M6032">
            <v>81</v>
          </cell>
          <cell r="N6032">
            <v>0.161</v>
          </cell>
          <cell r="O6032">
            <v>0</v>
          </cell>
          <cell r="P6032">
            <v>0</v>
          </cell>
        </row>
        <row r="6033">
          <cell r="A6033">
            <v>33325</v>
          </cell>
          <cell r="B6033">
            <v>1991</v>
          </cell>
          <cell r="C6033" t="str">
            <v>Mar</v>
          </cell>
          <cell r="D6033">
            <v>28</v>
          </cell>
          <cell r="F6033">
            <v>0</v>
          </cell>
          <cell r="G6033">
            <v>0</v>
          </cell>
          <cell r="H6033">
            <v>112</v>
          </cell>
          <cell r="I6033">
            <v>0.222</v>
          </cell>
          <cell r="J6033">
            <v>0</v>
          </cell>
          <cell r="L6033">
            <v>0</v>
          </cell>
          <cell r="M6033">
            <v>123</v>
          </cell>
          <cell r="N6033">
            <v>0.24399999999999999</v>
          </cell>
          <cell r="O6033">
            <v>0</v>
          </cell>
          <cell r="P6033">
            <v>0</v>
          </cell>
        </row>
        <row r="6034">
          <cell r="A6034">
            <v>33326</v>
          </cell>
          <cell r="B6034">
            <v>1991</v>
          </cell>
          <cell r="C6034" t="str">
            <v>Mar</v>
          </cell>
          <cell r="D6034">
            <v>29</v>
          </cell>
          <cell r="F6034">
            <v>0</v>
          </cell>
          <cell r="G6034">
            <v>0</v>
          </cell>
          <cell r="H6034">
            <v>99</v>
          </cell>
          <cell r="I6034">
            <v>0.19600000000000001</v>
          </cell>
          <cell r="J6034">
            <v>0</v>
          </cell>
          <cell r="L6034">
            <v>0</v>
          </cell>
          <cell r="M6034">
            <v>171</v>
          </cell>
          <cell r="N6034">
            <v>0.33900000000000002</v>
          </cell>
          <cell r="O6034">
            <v>0</v>
          </cell>
          <cell r="P6034">
            <v>0</v>
          </cell>
        </row>
        <row r="6035">
          <cell r="A6035">
            <v>33327</v>
          </cell>
          <cell r="B6035">
            <v>1991</v>
          </cell>
          <cell r="C6035" t="str">
            <v>Mar</v>
          </cell>
          <cell r="D6035">
            <v>30</v>
          </cell>
          <cell r="F6035">
            <v>0</v>
          </cell>
          <cell r="G6035">
            <v>0</v>
          </cell>
          <cell r="H6035">
            <v>76</v>
          </cell>
          <cell r="I6035">
            <v>0.151</v>
          </cell>
          <cell r="J6035">
            <v>0</v>
          </cell>
          <cell r="L6035">
            <v>0</v>
          </cell>
          <cell r="M6035">
            <v>200</v>
          </cell>
          <cell r="N6035">
            <v>0.39700000000000002</v>
          </cell>
          <cell r="O6035">
            <v>0</v>
          </cell>
          <cell r="P6035">
            <v>0</v>
          </cell>
        </row>
        <row r="6036">
          <cell r="A6036">
            <v>33328</v>
          </cell>
          <cell r="B6036">
            <v>1991</v>
          </cell>
          <cell r="C6036" t="str">
            <v>Mar</v>
          </cell>
          <cell r="D6036">
            <v>31</v>
          </cell>
          <cell r="F6036">
            <v>0</v>
          </cell>
          <cell r="G6036">
            <v>0</v>
          </cell>
          <cell r="H6036">
            <v>68</v>
          </cell>
          <cell r="I6036">
            <v>0.13500000000000001</v>
          </cell>
          <cell r="J6036">
            <v>0</v>
          </cell>
          <cell r="L6036">
            <v>0</v>
          </cell>
          <cell r="M6036">
            <v>200</v>
          </cell>
          <cell r="N6036">
            <v>0.39700000000000002</v>
          </cell>
          <cell r="O6036">
            <v>0</v>
          </cell>
          <cell r="P6036">
            <v>0</v>
          </cell>
        </row>
        <row r="6037">
          <cell r="A6037">
            <v>33329</v>
          </cell>
          <cell r="B6037">
            <v>1991</v>
          </cell>
          <cell r="C6037" t="str">
            <v>Apr</v>
          </cell>
          <cell r="D6037">
            <v>1</v>
          </cell>
          <cell r="F6037">
            <v>0</v>
          </cell>
          <cell r="G6037">
            <v>0</v>
          </cell>
          <cell r="H6037">
            <v>55</v>
          </cell>
          <cell r="I6037">
            <v>0.109</v>
          </cell>
          <cell r="J6037">
            <v>0</v>
          </cell>
          <cell r="L6037">
            <v>0</v>
          </cell>
          <cell r="M6037">
            <v>267</v>
          </cell>
          <cell r="N6037">
            <v>0.53</v>
          </cell>
          <cell r="O6037">
            <v>0</v>
          </cell>
          <cell r="P6037">
            <v>0</v>
          </cell>
        </row>
        <row r="6038">
          <cell r="A6038">
            <v>33330</v>
          </cell>
          <cell r="B6038">
            <v>1991</v>
          </cell>
          <cell r="C6038" t="str">
            <v>Apr</v>
          </cell>
          <cell r="D6038">
            <v>2</v>
          </cell>
          <cell r="F6038">
            <v>0</v>
          </cell>
          <cell r="G6038">
            <v>0</v>
          </cell>
          <cell r="H6038">
            <v>49</v>
          </cell>
          <cell r="I6038">
            <v>9.7000000000000003E-2</v>
          </cell>
          <cell r="J6038">
            <v>0</v>
          </cell>
          <cell r="L6038">
            <v>0</v>
          </cell>
          <cell r="M6038">
            <v>330</v>
          </cell>
          <cell r="N6038">
            <v>0.65500000000000003</v>
          </cell>
          <cell r="O6038">
            <v>0</v>
          </cell>
          <cell r="P6038">
            <v>0</v>
          </cell>
        </row>
        <row r="6039">
          <cell r="A6039">
            <v>33331</v>
          </cell>
          <cell r="B6039">
            <v>1991</v>
          </cell>
          <cell r="C6039" t="str">
            <v>Apr</v>
          </cell>
          <cell r="D6039">
            <v>3</v>
          </cell>
          <cell r="F6039">
            <v>0</v>
          </cell>
          <cell r="G6039">
            <v>0</v>
          </cell>
          <cell r="H6039">
            <v>42</v>
          </cell>
          <cell r="I6039">
            <v>8.3000000000000004E-2</v>
          </cell>
          <cell r="J6039">
            <v>0</v>
          </cell>
          <cell r="L6039">
            <v>0</v>
          </cell>
          <cell r="M6039">
            <v>705</v>
          </cell>
          <cell r="N6039">
            <v>1.3979999999999999</v>
          </cell>
          <cell r="O6039">
            <v>0</v>
          </cell>
          <cell r="P6039">
            <v>0</v>
          </cell>
        </row>
        <row r="6040">
          <cell r="A6040">
            <v>33332</v>
          </cell>
          <cell r="B6040">
            <v>1991</v>
          </cell>
          <cell r="C6040" t="str">
            <v>Apr</v>
          </cell>
          <cell r="D6040">
            <v>4</v>
          </cell>
          <cell r="F6040">
            <v>50</v>
          </cell>
          <cell r="G6040">
            <v>9.9000000000000005E-2</v>
          </cell>
          <cell r="H6040">
            <v>21</v>
          </cell>
          <cell r="I6040">
            <v>4.2000000000000003E-2</v>
          </cell>
          <cell r="J6040">
            <v>0</v>
          </cell>
          <cell r="L6040">
            <v>0</v>
          </cell>
          <cell r="M6040">
            <v>519</v>
          </cell>
          <cell r="N6040">
            <v>1.0289999999999999</v>
          </cell>
          <cell r="O6040">
            <v>0</v>
          </cell>
          <cell r="P6040">
            <v>0</v>
          </cell>
        </row>
        <row r="6041">
          <cell r="A6041">
            <v>33333</v>
          </cell>
          <cell r="B6041">
            <v>1991</v>
          </cell>
          <cell r="C6041" t="str">
            <v>Apr</v>
          </cell>
          <cell r="D6041">
            <v>5</v>
          </cell>
          <cell r="F6041">
            <v>50</v>
          </cell>
          <cell r="G6041">
            <v>9.9000000000000005E-2</v>
          </cell>
          <cell r="H6041">
            <v>5</v>
          </cell>
          <cell r="I6041">
            <v>0.01</v>
          </cell>
          <cell r="J6041">
            <v>0</v>
          </cell>
          <cell r="L6041">
            <v>0</v>
          </cell>
          <cell r="M6041">
            <v>579</v>
          </cell>
          <cell r="N6041">
            <v>1.1479999999999999</v>
          </cell>
          <cell r="O6041">
            <v>0</v>
          </cell>
          <cell r="P6041">
            <v>0</v>
          </cell>
        </row>
        <row r="6042">
          <cell r="A6042">
            <v>33334</v>
          </cell>
          <cell r="B6042">
            <v>1991</v>
          </cell>
          <cell r="C6042" t="str">
            <v>Apr</v>
          </cell>
          <cell r="D6042">
            <v>6</v>
          </cell>
          <cell r="F6042">
            <v>50</v>
          </cell>
          <cell r="G6042">
            <v>9.9000000000000005E-2</v>
          </cell>
          <cell r="H6042">
            <v>0</v>
          </cell>
          <cell r="I6042">
            <v>0</v>
          </cell>
          <cell r="J6042">
            <v>0</v>
          </cell>
          <cell r="L6042">
            <v>0</v>
          </cell>
          <cell r="M6042">
            <v>550</v>
          </cell>
          <cell r="N6042">
            <v>1.091</v>
          </cell>
          <cell r="O6042">
            <v>0</v>
          </cell>
          <cell r="P6042">
            <v>0</v>
          </cell>
        </row>
        <row r="6043">
          <cell r="A6043">
            <v>33335</v>
          </cell>
          <cell r="B6043">
            <v>1991</v>
          </cell>
          <cell r="C6043" t="str">
            <v>Apr</v>
          </cell>
          <cell r="D6043">
            <v>7</v>
          </cell>
          <cell r="F6043">
            <v>50</v>
          </cell>
          <cell r="G6043">
            <v>9.9000000000000005E-2</v>
          </cell>
          <cell r="H6043">
            <v>0</v>
          </cell>
          <cell r="I6043">
            <v>0</v>
          </cell>
          <cell r="J6043">
            <v>0</v>
          </cell>
          <cell r="L6043">
            <v>0</v>
          </cell>
          <cell r="M6043">
            <v>550</v>
          </cell>
          <cell r="N6043">
            <v>1.091</v>
          </cell>
          <cell r="O6043">
            <v>0</v>
          </cell>
          <cell r="P6043">
            <v>0</v>
          </cell>
        </row>
        <row r="6044">
          <cell r="A6044">
            <v>33336</v>
          </cell>
          <cell r="B6044">
            <v>1991</v>
          </cell>
          <cell r="C6044" t="str">
            <v>Apr</v>
          </cell>
          <cell r="D6044">
            <v>8</v>
          </cell>
          <cell r="F6044">
            <v>100</v>
          </cell>
          <cell r="G6044">
            <v>0.19800000000000001</v>
          </cell>
          <cell r="H6044">
            <v>21</v>
          </cell>
          <cell r="I6044">
            <v>4.2000000000000003E-2</v>
          </cell>
          <cell r="J6044">
            <v>0</v>
          </cell>
          <cell r="L6044">
            <v>0</v>
          </cell>
          <cell r="M6044">
            <v>483</v>
          </cell>
          <cell r="N6044">
            <v>0.95799999999999996</v>
          </cell>
          <cell r="O6044">
            <v>0</v>
          </cell>
          <cell r="P6044">
            <v>0</v>
          </cell>
        </row>
        <row r="6045">
          <cell r="A6045">
            <v>33337</v>
          </cell>
          <cell r="B6045">
            <v>1991</v>
          </cell>
          <cell r="C6045" t="str">
            <v>Apr</v>
          </cell>
          <cell r="D6045">
            <v>9</v>
          </cell>
          <cell r="F6045">
            <v>100</v>
          </cell>
          <cell r="G6045">
            <v>0.19800000000000001</v>
          </cell>
          <cell r="H6045">
            <v>32</v>
          </cell>
          <cell r="I6045">
            <v>6.3E-2</v>
          </cell>
          <cell r="J6045">
            <v>0</v>
          </cell>
          <cell r="L6045">
            <v>0</v>
          </cell>
          <cell r="M6045">
            <v>520</v>
          </cell>
          <cell r="N6045">
            <v>1.0309999999999999</v>
          </cell>
          <cell r="O6045">
            <v>0</v>
          </cell>
          <cell r="P6045">
            <v>0</v>
          </cell>
        </row>
        <row r="6046">
          <cell r="A6046">
            <v>33338</v>
          </cell>
          <cell r="B6046">
            <v>1991</v>
          </cell>
          <cell r="C6046" t="str">
            <v>Apr</v>
          </cell>
          <cell r="D6046">
            <v>10</v>
          </cell>
          <cell r="F6046">
            <v>145</v>
          </cell>
          <cell r="G6046">
            <v>0.28799999999999998</v>
          </cell>
          <cell r="H6046">
            <v>21</v>
          </cell>
          <cell r="I6046">
            <v>4.2000000000000003E-2</v>
          </cell>
          <cell r="J6046">
            <v>0</v>
          </cell>
          <cell r="L6046">
            <v>0</v>
          </cell>
          <cell r="M6046">
            <v>497</v>
          </cell>
          <cell r="N6046">
            <v>0.98599999999999999</v>
          </cell>
          <cell r="O6046">
            <v>0</v>
          </cell>
          <cell r="P6046">
            <v>0</v>
          </cell>
        </row>
        <row r="6047">
          <cell r="A6047">
            <v>33339</v>
          </cell>
          <cell r="B6047">
            <v>1991</v>
          </cell>
          <cell r="C6047" t="str">
            <v>Apr</v>
          </cell>
          <cell r="D6047">
            <v>11</v>
          </cell>
          <cell r="F6047">
            <v>145</v>
          </cell>
          <cell r="G6047">
            <v>0.28799999999999998</v>
          </cell>
          <cell r="H6047">
            <v>6</v>
          </cell>
          <cell r="I6047">
            <v>1.2E-2</v>
          </cell>
          <cell r="J6047">
            <v>0</v>
          </cell>
          <cell r="L6047">
            <v>0</v>
          </cell>
          <cell r="M6047">
            <v>401</v>
          </cell>
          <cell r="N6047">
            <v>0.79500000000000004</v>
          </cell>
          <cell r="O6047">
            <v>0</v>
          </cell>
          <cell r="P6047">
            <v>0</v>
          </cell>
        </row>
        <row r="6048">
          <cell r="A6048">
            <v>33340</v>
          </cell>
          <cell r="B6048">
            <v>1991</v>
          </cell>
          <cell r="C6048" t="str">
            <v>Apr</v>
          </cell>
          <cell r="D6048">
            <v>12</v>
          </cell>
          <cell r="F6048">
            <v>145</v>
          </cell>
          <cell r="G6048">
            <v>0.28799999999999998</v>
          </cell>
          <cell r="H6048">
            <v>0</v>
          </cell>
          <cell r="I6048">
            <v>0</v>
          </cell>
          <cell r="J6048">
            <v>0</v>
          </cell>
          <cell r="L6048">
            <v>0</v>
          </cell>
          <cell r="M6048">
            <v>350</v>
          </cell>
          <cell r="N6048">
            <v>0.69399999999999995</v>
          </cell>
          <cell r="O6048">
            <v>0</v>
          </cell>
          <cell r="P6048">
            <v>0</v>
          </cell>
        </row>
        <row r="6049">
          <cell r="A6049">
            <v>33341</v>
          </cell>
          <cell r="B6049">
            <v>1991</v>
          </cell>
          <cell r="C6049" t="str">
            <v>Apr</v>
          </cell>
          <cell r="D6049">
            <v>13</v>
          </cell>
          <cell r="F6049">
            <v>160</v>
          </cell>
          <cell r="G6049">
            <v>0.317</v>
          </cell>
          <cell r="H6049">
            <v>11</v>
          </cell>
          <cell r="I6049">
            <v>2.1999999999999999E-2</v>
          </cell>
          <cell r="J6049">
            <v>0</v>
          </cell>
          <cell r="L6049">
            <v>0</v>
          </cell>
          <cell r="M6049">
            <v>406</v>
          </cell>
          <cell r="N6049">
            <v>0.80500000000000005</v>
          </cell>
          <cell r="O6049">
            <v>0</v>
          </cell>
          <cell r="P6049">
            <v>0</v>
          </cell>
        </row>
        <row r="6050">
          <cell r="A6050">
            <v>33342</v>
          </cell>
          <cell r="B6050">
            <v>1991</v>
          </cell>
          <cell r="C6050" t="str">
            <v>Apr</v>
          </cell>
          <cell r="D6050">
            <v>14</v>
          </cell>
          <cell r="F6050">
            <v>195</v>
          </cell>
          <cell r="G6050">
            <v>0.38700000000000001</v>
          </cell>
          <cell r="H6050">
            <v>16</v>
          </cell>
          <cell r="I6050">
            <v>3.2000000000000001E-2</v>
          </cell>
          <cell r="J6050">
            <v>0</v>
          </cell>
          <cell r="L6050">
            <v>0</v>
          </cell>
          <cell r="M6050">
            <v>363</v>
          </cell>
          <cell r="N6050">
            <v>0.72</v>
          </cell>
          <cell r="O6050">
            <v>0</v>
          </cell>
          <cell r="P6050">
            <v>0</v>
          </cell>
        </row>
        <row r="6051">
          <cell r="A6051">
            <v>33343</v>
          </cell>
          <cell r="B6051">
            <v>1991</v>
          </cell>
          <cell r="C6051" t="str">
            <v>Apr</v>
          </cell>
          <cell r="D6051">
            <v>15</v>
          </cell>
          <cell r="F6051">
            <v>180</v>
          </cell>
          <cell r="G6051">
            <v>0.35699999999999998</v>
          </cell>
          <cell r="H6051">
            <v>16</v>
          </cell>
          <cell r="I6051">
            <v>3.2000000000000001E-2</v>
          </cell>
          <cell r="J6051">
            <v>0</v>
          </cell>
          <cell r="L6051">
            <v>0</v>
          </cell>
          <cell r="M6051">
            <v>300</v>
          </cell>
          <cell r="N6051">
            <v>0.59499999999999997</v>
          </cell>
          <cell r="O6051">
            <v>5</v>
          </cell>
          <cell r="P6051">
            <v>0.01</v>
          </cell>
        </row>
        <row r="6052">
          <cell r="A6052">
            <v>33344</v>
          </cell>
          <cell r="B6052">
            <v>1991</v>
          </cell>
          <cell r="C6052" t="str">
            <v>Apr</v>
          </cell>
          <cell r="D6052">
            <v>16</v>
          </cell>
          <cell r="F6052">
            <v>235</v>
          </cell>
          <cell r="G6052">
            <v>0.46600000000000003</v>
          </cell>
          <cell r="H6052">
            <v>16</v>
          </cell>
          <cell r="I6052">
            <v>3.2000000000000001E-2</v>
          </cell>
          <cell r="J6052">
            <v>0</v>
          </cell>
          <cell r="L6052">
            <v>0</v>
          </cell>
          <cell r="M6052">
            <v>250</v>
          </cell>
          <cell r="N6052">
            <v>0.496</v>
          </cell>
          <cell r="O6052">
            <v>1</v>
          </cell>
          <cell r="P6052">
            <v>2E-3</v>
          </cell>
        </row>
        <row r="6053">
          <cell r="A6053">
            <v>33345</v>
          </cell>
          <cell r="B6053">
            <v>1991</v>
          </cell>
          <cell r="C6053" t="str">
            <v>Apr</v>
          </cell>
          <cell r="D6053">
            <v>17</v>
          </cell>
          <cell r="F6053">
            <v>245</v>
          </cell>
          <cell r="G6053">
            <v>0.48599999999999999</v>
          </cell>
          <cell r="H6053">
            <v>16</v>
          </cell>
          <cell r="I6053">
            <v>3.2000000000000001E-2</v>
          </cell>
          <cell r="J6053">
            <v>0</v>
          </cell>
          <cell r="L6053">
            <v>0</v>
          </cell>
          <cell r="M6053">
            <v>146</v>
          </cell>
          <cell r="N6053">
            <v>0.28999999999999998</v>
          </cell>
          <cell r="O6053">
            <v>1</v>
          </cell>
          <cell r="P6053">
            <v>2E-3</v>
          </cell>
        </row>
        <row r="6054">
          <cell r="A6054">
            <v>33346</v>
          </cell>
          <cell r="B6054">
            <v>1991</v>
          </cell>
          <cell r="C6054" t="str">
            <v>Apr</v>
          </cell>
          <cell r="D6054">
            <v>18</v>
          </cell>
          <cell r="F6054">
            <v>250</v>
          </cell>
          <cell r="G6054">
            <v>0.496</v>
          </cell>
          <cell r="H6054">
            <v>11</v>
          </cell>
          <cell r="I6054">
            <v>2.1999999999999999E-2</v>
          </cell>
          <cell r="J6054">
            <v>0</v>
          </cell>
          <cell r="L6054">
            <v>0</v>
          </cell>
          <cell r="M6054">
            <v>100</v>
          </cell>
          <cell r="N6054">
            <v>0.19800000000000001</v>
          </cell>
          <cell r="O6054">
            <v>1</v>
          </cell>
          <cell r="P6054">
            <v>2E-3</v>
          </cell>
        </row>
        <row r="6055">
          <cell r="A6055">
            <v>33347</v>
          </cell>
          <cell r="B6055">
            <v>1991</v>
          </cell>
          <cell r="C6055" t="str">
            <v>Apr</v>
          </cell>
          <cell r="D6055">
            <v>19</v>
          </cell>
          <cell r="F6055">
            <v>270</v>
          </cell>
          <cell r="G6055">
            <v>0.53600000000000003</v>
          </cell>
          <cell r="H6055">
            <v>17</v>
          </cell>
          <cell r="I6055">
            <v>3.4000000000000002E-2</v>
          </cell>
          <cell r="J6055">
            <v>0</v>
          </cell>
          <cell r="L6055">
            <v>0</v>
          </cell>
          <cell r="M6055">
            <v>100</v>
          </cell>
          <cell r="N6055">
            <v>0.19800000000000001</v>
          </cell>
          <cell r="O6055">
            <v>6</v>
          </cell>
          <cell r="P6055">
            <v>1.2E-2</v>
          </cell>
        </row>
        <row r="6056">
          <cell r="A6056">
            <v>33348</v>
          </cell>
          <cell r="B6056">
            <v>1991</v>
          </cell>
          <cell r="C6056" t="str">
            <v>Apr</v>
          </cell>
          <cell r="D6056">
            <v>20</v>
          </cell>
          <cell r="F6056">
            <v>330</v>
          </cell>
          <cell r="G6056">
            <v>0.65500000000000003</v>
          </cell>
          <cell r="H6056">
            <v>17</v>
          </cell>
          <cell r="I6056">
            <v>3.4000000000000002E-2</v>
          </cell>
          <cell r="J6056">
            <v>0</v>
          </cell>
          <cell r="L6056">
            <v>0</v>
          </cell>
          <cell r="M6056">
            <v>133</v>
          </cell>
          <cell r="N6056">
            <v>0.26400000000000001</v>
          </cell>
          <cell r="O6056">
            <v>6</v>
          </cell>
          <cell r="P6056">
            <v>1.2E-2</v>
          </cell>
        </row>
        <row r="6057">
          <cell r="A6057">
            <v>33349</v>
          </cell>
          <cell r="B6057">
            <v>1991</v>
          </cell>
          <cell r="C6057" t="str">
            <v>Apr</v>
          </cell>
          <cell r="D6057">
            <v>21</v>
          </cell>
          <cell r="F6057">
            <v>370</v>
          </cell>
          <cell r="G6057">
            <v>0.73399999999999999</v>
          </cell>
          <cell r="H6057">
            <v>17</v>
          </cell>
          <cell r="I6057">
            <v>3.4000000000000002E-2</v>
          </cell>
          <cell r="J6057">
            <v>0</v>
          </cell>
          <cell r="L6057">
            <v>0</v>
          </cell>
          <cell r="M6057">
            <v>128</v>
          </cell>
          <cell r="N6057">
            <v>0.254</v>
          </cell>
          <cell r="O6057">
            <v>6</v>
          </cell>
          <cell r="P6057">
            <v>1.2E-2</v>
          </cell>
        </row>
        <row r="6058">
          <cell r="A6058">
            <v>33350</v>
          </cell>
          <cell r="B6058">
            <v>1991</v>
          </cell>
          <cell r="C6058" t="str">
            <v>Apr</v>
          </cell>
          <cell r="D6058">
            <v>22</v>
          </cell>
          <cell r="F6058">
            <v>410</v>
          </cell>
          <cell r="G6058">
            <v>0.81299999999999994</v>
          </cell>
          <cell r="H6058">
            <v>17</v>
          </cell>
          <cell r="I6058">
            <v>3.4000000000000002E-2</v>
          </cell>
          <cell r="J6058">
            <v>0</v>
          </cell>
          <cell r="L6058">
            <v>0</v>
          </cell>
          <cell r="M6058">
            <v>84</v>
          </cell>
          <cell r="N6058">
            <v>0.16700000000000001</v>
          </cell>
          <cell r="O6058">
            <v>6</v>
          </cell>
          <cell r="P6058">
            <v>1.2E-2</v>
          </cell>
        </row>
        <row r="6059">
          <cell r="A6059">
            <v>33351</v>
          </cell>
          <cell r="B6059">
            <v>1991</v>
          </cell>
          <cell r="C6059" t="str">
            <v>Apr</v>
          </cell>
          <cell r="D6059">
            <v>23</v>
          </cell>
          <cell r="F6059">
            <v>400</v>
          </cell>
          <cell r="G6059">
            <v>0.79300000000000004</v>
          </cell>
          <cell r="H6059">
            <v>28</v>
          </cell>
          <cell r="I6059">
            <v>5.6000000000000001E-2</v>
          </cell>
          <cell r="J6059">
            <v>0</v>
          </cell>
          <cell r="L6059">
            <v>0</v>
          </cell>
          <cell r="M6059">
            <v>67</v>
          </cell>
          <cell r="N6059">
            <v>0.13300000000000001</v>
          </cell>
          <cell r="O6059">
            <v>6</v>
          </cell>
          <cell r="P6059">
            <v>1.2E-2</v>
          </cell>
        </row>
        <row r="6060">
          <cell r="A6060">
            <v>33352</v>
          </cell>
          <cell r="B6060">
            <v>1991</v>
          </cell>
          <cell r="C6060" t="str">
            <v>Apr</v>
          </cell>
          <cell r="D6060">
            <v>24</v>
          </cell>
          <cell r="F6060">
            <v>390</v>
          </cell>
          <cell r="G6060">
            <v>0.77400000000000002</v>
          </cell>
          <cell r="H6060">
            <v>46</v>
          </cell>
          <cell r="I6060">
            <v>9.0999999999999998E-2</v>
          </cell>
          <cell r="J6060">
            <v>0</v>
          </cell>
          <cell r="L6060">
            <v>0</v>
          </cell>
          <cell r="M6060">
            <v>71</v>
          </cell>
          <cell r="N6060">
            <v>0.14099999999999999</v>
          </cell>
          <cell r="O6060">
            <v>6</v>
          </cell>
          <cell r="P6060">
            <v>1.2E-2</v>
          </cell>
        </row>
        <row r="6061">
          <cell r="A6061">
            <v>33353</v>
          </cell>
          <cell r="B6061">
            <v>1991</v>
          </cell>
          <cell r="C6061" t="str">
            <v>Apr</v>
          </cell>
          <cell r="D6061">
            <v>25</v>
          </cell>
          <cell r="F6061">
            <v>375</v>
          </cell>
          <cell r="G6061">
            <v>0.74399999999999999</v>
          </cell>
          <cell r="H6061">
            <v>64</v>
          </cell>
          <cell r="I6061">
            <v>0.127</v>
          </cell>
          <cell r="J6061">
            <v>0</v>
          </cell>
          <cell r="L6061">
            <v>0</v>
          </cell>
          <cell r="M6061">
            <v>50</v>
          </cell>
          <cell r="N6061">
            <v>9.9000000000000005E-2</v>
          </cell>
          <cell r="O6061">
            <v>6</v>
          </cell>
          <cell r="P6061">
            <v>1.2E-2</v>
          </cell>
        </row>
        <row r="6062">
          <cell r="A6062">
            <v>33354</v>
          </cell>
          <cell r="B6062">
            <v>1991</v>
          </cell>
          <cell r="C6062" t="str">
            <v>Apr</v>
          </cell>
          <cell r="D6062">
            <v>26</v>
          </cell>
          <cell r="F6062">
            <v>385</v>
          </cell>
          <cell r="G6062">
            <v>0.76400000000000001</v>
          </cell>
          <cell r="H6062">
            <v>69</v>
          </cell>
          <cell r="I6062">
            <v>0.13700000000000001</v>
          </cell>
          <cell r="J6062">
            <v>0</v>
          </cell>
          <cell r="L6062">
            <v>0</v>
          </cell>
          <cell r="M6062">
            <v>50</v>
          </cell>
          <cell r="N6062">
            <v>9.9000000000000005E-2</v>
          </cell>
          <cell r="O6062">
            <v>6</v>
          </cell>
          <cell r="P6062">
            <v>1.2E-2</v>
          </cell>
        </row>
        <row r="6063">
          <cell r="A6063">
            <v>33355</v>
          </cell>
          <cell r="B6063">
            <v>1991</v>
          </cell>
          <cell r="C6063" t="str">
            <v>Apr</v>
          </cell>
          <cell r="D6063">
            <v>27</v>
          </cell>
          <cell r="F6063">
            <v>385</v>
          </cell>
          <cell r="G6063">
            <v>0.76400000000000001</v>
          </cell>
          <cell r="H6063">
            <v>69</v>
          </cell>
          <cell r="I6063">
            <v>0.13700000000000001</v>
          </cell>
          <cell r="J6063">
            <v>0</v>
          </cell>
          <cell r="L6063">
            <v>0</v>
          </cell>
          <cell r="M6063">
            <v>30</v>
          </cell>
          <cell r="N6063">
            <v>0.06</v>
          </cell>
          <cell r="O6063">
            <v>6</v>
          </cell>
          <cell r="P6063">
            <v>1.2E-2</v>
          </cell>
        </row>
        <row r="6064">
          <cell r="A6064">
            <v>33356</v>
          </cell>
          <cell r="B6064">
            <v>1991</v>
          </cell>
          <cell r="C6064" t="str">
            <v>Apr</v>
          </cell>
          <cell r="D6064">
            <v>28</v>
          </cell>
          <cell r="F6064">
            <v>430</v>
          </cell>
          <cell r="G6064">
            <v>0.85299999999999998</v>
          </cell>
          <cell r="H6064">
            <v>56</v>
          </cell>
          <cell r="I6064">
            <v>0.111</v>
          </cell>
          <cell r="J6064">
            <v>0</v>
          </cell>
          <cell r="L6064">
            <v>0</v>
          </cell>
          <cell r="M6064">
            <v>0</v>
          </cell>
          <cell r="N6064">
            <v>0</v>
          </cell>
          <cell r="O6064">
            <v>4</v>
          </cell>
          <cell r="P6064">
            <v>8.0000000000000002E-3</v>
          </cell>
        </row>
        <row r="6065">
          <cell r="A6065">
            <v>33357</v>
          </cell>
          <cell r="B6065">
            <v>1991</v>
          </cell>
          <cell r="C6065" t="str">
            <v>Apr</v>
          </cell>
          <cell r="D6065">
            <v>29</v>
          </cell>
          <cell r="F6065">
            <v>505</v>
          </cell>
          <cell r="G6065">
            <v>1.002</v>
          </cell>
          <cell r="H6065">
            <v>51</v>
          </cell>
          <cell r="I6065">
            <v>0.10100000000000001</v>
          </cell>
          <cell r="J6065">
            <v>0</v>
          </cell>
          <cell r="L6065">
            <v>0</v>
          </cell>
          <cell r="M6065">
            <v>17</v>
          </cell>
          <cell r="N6065">
            <v>3.4000000000000002E-2</v>
          </cell>
          <cell r="O6065">
            <v>5</v>
          </cell>
          <cell r="P6065">
            <v>0.01</v>
          </cell>
        </row>
        <row r="6066">
          <cell r="A6066">
            <v>33358</v>
          </cell>
          <cell r="B6066">
            <v>1991</v>
          </cell>
          <cell r="C6066" t="str">
            <v>Apr</v>
          </cell>
          <cell r="D6066">
            <v>30</v>
          </cell>
          <cell r="F6066">
            <v>535</v>
          </cell>
          <cell r="G6066">
            <v>1.0609999999999999</v>
          </cell>
          <cell r="H6066">
            <v>63</v>
          </cell>
          <cell r="I6066">
            <v>0.125</v>
          </cell>
          <cell r="J6066">
            <v>35</v>
          </cell>
          <cell r="L6066">
            <v>3.5000000000000003E-2</v>
          </cell>
          <cell r="M6066">
            <v>50</v>
          </cell>
          <cell r="N6066">
            <v>9.9000000000000005E-2</v>
          </cell>
          <cell r="O6066">
            <v>5</v>
          </cell>
          <cell r="P6066">
            <v>0.01</v>
          </cell>
        </row>
        <row r="6067">
          <cell r="A6067">
            <v>33359</v>
          </cell>
          <cell r="B6067">
            <v>1991</v>
          </cell>
          <cell r="C6067" t="str">
            <v>May</v>
          </cell>
          <cell r="D6067">
            <v>1</v>
          </cell>
          <cell r="F6067">
            <v>580</v>
          </cell>
          <cell r="G6067">
            <v>1.1499999999999999</v>
          </cell>
          <cell r="H6067">
            <v>69</v>
          </cell>
          <cell r="I6067">
            <v>0.13700000000000001</v>
          </cell>
          <cell r="J6067">
            <v>70</v>
          </cell>
          <cell r="L6067">
            <v>7.0000000000000007E-2</v>
          </cell>
          <cell r="M6067">
            <v>34</v>
          </cell>
          <cell r="N6067">
            <v>6.7000000000000004E-2</v>
          </cell>
          <cell r="O6067">
            <v>5</v>
          </cell>
          <cell r="P6067">
            <v>0.01</v>
          </cell>
        </row>
        <row r="6068">
          <cell r="A6068">
            <v>33360</v>
          </cell>
          <cell r="B6068">
            <v>1991</v>
          </cell>
          <cell r="C6068" t="str">
            <v>May</v>
          </cell>
          <cell r="D6068">
            <v>2</v>
          </cell>
          <cell r="F6068">
            <v>570</v>
          </cell>
          <cell r="G6068">
            <v>1.131</v>
          </cell>
          <cell r="H6068">
            <v>82</v>
          </cell>
          <cell r="I6068">
            <v>0.16300000000000001</v>
          </cell>
          <cell r="J6068">
            <v>70</v>
          </cell>
          <cell r="L6068">
            <v>7.0000000000000007E-2</v>
          </cell>
          <cell r="M6068">
            <v>25</v>
          </cell>
          <cell r="N6068">
            <v>0.05</v>
          </cell>
          <cell r="O6068">
            <v>5</v>
          </cell>
          <cell r="P6068">
            <v>0.01</v>
          </cell>
        </row>
        <row r="6069">
          <cell r="A6069">
            <v>33361</v>
          </cell>
          <cell r="B6069">
            <v>1991</v>
          </cell>
          <cell r="C6069" t="str">
            <v>May</v>
          </cell>
          <cell r="D6069">
            <v>3</v>
          </cell>
          <cell r="F6069">
            <v>595</v>
          </cell>
          <cell r="G6069">
            <v>1.18</v>
          </cell>
          <cell r="H6069">
            <v>89</v>
          </cell>
          <cell r="I6069">
            <v>0.17699999999999999</v>
          </cell>
          <cell r="J6069">
            <v>70</v>
          </cell>
          <cell r="L6069">
            <v>7.0000000000000007E-2</v>
          </cell>
          <cell r="M6069">
            <v>25</v>
          </cell>
          <cell r="N6069">
            <v>0.05</v>
          </cell>
          <cell r="O6069">
            <v>1</v>
          </cell>
          <cell r="P6069">
            <v>2E-3</v>
          </cell>
        </row>
        <row r="6070">
          <cell r="A6070">
            <v>33362</v>
          </cell>
          <cell r="B6070">
            <v>1991</v>
          </cell>
          <cell r="C6070" t="str">
            <v>May</v>
          </cell>
          <cell r="D6070">
            <v>4</v>
          </cell>
          <cell r="F6070">
            <v>660</v>
          </cell>
          <cell r="G6070">
            <v>1.3089999999999999</v>
          </cell>
          <cell r="H6070">
            <v>75</v>
          </cell>
          <cell r="I6070">
            <v>0.14899999999999999</v>
          </cell>
          <cell r="J6070">
            <v>70</v>
          </cell>
          <cell r="L6070">
            <v>7.0000000000000007E-2</v>
          </cell>
          <cell r="M6070">
            <v>25</v>
          </cell>
          <cell r="N6070">
            <v>0.05</v>
          </cell>
          <cell r="O6070">
            <v>6</v>
          </cell>
          <cell r="P6070">
            <v>1.2E-2</v>
          </cell>
        </row>
        <row r="6071">
          <cell r="A6071">
            <v>33363</v>
          </cell>
          <cell r="B6071">
            <v>1991</v>
          </cell>
          <cell r="C6071" t="str">
            <v>May</v>
          </cell>
          <cell r="D6071">
            <v>5</v>
          </cell>
          <cell r="F6071">
            <v>650</v>
          </cell>
          <cell r="G6071">
            <v>1.2889999999999999</v>
          </cell>
          <cell r="H6071">
            <v>45</v>
          </cell>
          <cell r="I6071">
            <v>8.8999999999999996E-2</v>
          </cell>
          <cell r="J6071">
            <v>117</v>
          </cell>
          <cell r="L6071">
            <v>0.11700000000000001</v>
          </cell>
          <cell r="M6071">
            <v>25</v>
          </cell>
          <cell r="N6071">
            <v>0.05</v>
          </cell>
          <cell r="O6071">
            <v>1</v>
          </cell>
          <cell r="P6071">
            <v>2E-3</v>
          </cell>
        </row>
        <row r="6072">
          <cell r="A6072">
            <v>33364</v>
          </cell>
          <cell r="B6072">
            <v>1991</v>
          </cell>
          <cell r="C6072" t="str">
            <v>May</v>
          </cell>
          <cell r="D6072">
            <v>6</v>
          </cell>
          <cell r="F6072">
            <v>650</v>
          </cell>
          <cell r="G6072">
            <v>1.2889999999999999</v>
          </cell>
          <cell r="H6072">
            <v>17</v>
          </cell>
          <cell r="I6072">
            <v>3.4000000000000002E-2</v>
          </cell>
          <cell r="J6072">
            <v>140</v>
          </cell>
          <cell r="L6072">
            <v>0.14000000000000001</v>
          </cell>
          <cell r="M6072">
            <v>25</v>
          </cell>
          <cell r="N6072">
            <v>0.05</v>
          </cell>
          <cell r="O6072">
            <v>1</v>
          </cell>
          <cell r="P6072">
            <v>2E-3</v>
          </cell>
        </row>
        <row r="6073">
          <cell r="A6073">
            <v>33365</v>
          </cell>
          <cell r="B6073">
            <v>1991</v>
          </cell>
          <cell r="C6073" t="str">
            <v>May</v>
          </cell>
          <cell r="D6073">
            <v>7</v>
          </cell>
          <cell r="F6073">
            <v>680</v>
          </cell>
          <cell r="G6073">
            <v>1.349</v>
          </cell>
          <cell r="H6073">
            <v>11</v>
          </cell>
          <cell r="I6073">
            <v>2.1999999999999999E-2</v>
          </cell>
          <cell r="J6073">
            <v>140</v>
          </cell>
          <cell r="L6073">
            <v>0.14000000000000001</v>
          </cell>
          <cell r="M6073">
            <v>25</v>
          </cell>
          <cell r="N6073">
            <v>0.05</v>
          </cell>
          <cell r="O6073">
            <v>7</v>
          </cell>
          <cell r="P6073">
            <v>1.4E-2</v>
          </cell>
        </row>
        <row r="6074">
          <cell r="A6074">
            <v>33366</v>
          </cell>
          <cell r="B6074">
            <v>1991</v>
          </cell>
          <cell r="C6074" t="str">
            <v>May</v>
          </cell>
          <cell r="D6074">
            <v>8</v>
          </cell>
          <cell r="F6074">
            <v>740</v>
          </cell>
          <cell r="G6074">
            <v>1.468</v>
          </cell>
          <cell r="H6074">
            <v>17</v>
          </cell>
          <cell r="I6074">
            <v>3.4000000000000002E-2</v>
          </cell>
          <cell r="J6074">
            <v>140</v>
          </cell>
          <cell r="L6074">
            <v>0.14000000000000001</v>
          </cell>
          <cell r="M6074">
            <v>83</v>
          </cell>
          <cell r="N6074">
            <v>0.16500000000000001</v>
          </cell>
          <cell r="O6074">
            <v>7</v>
          </cell>
          <cell r="P6074">
            <v>1.4E-2</v>
          </cell>
        </row>
        <row r="6075">
          <cell r="A6075">
            <v>33367</v>
          </cell>
          <cell r="B6075">
            <v>1991</v>
          </cell>
          <cell r="C6075" t="str">
            <v>May</v>
          </cell>
          <cell r="D6075">
            <v>9</v>
          </cell>
          <cell r="F6075">
            <v>690</v>
          </cell>
          <cell r="G6075">
            <v>1.369</v>
          </cell>
          <cell r="H6075">
            <v>27</v>
          </cell>
          <cell r="I6075">
            <v>5.3999999999999999E-2</v>
          </cell>
          <cell r="J6075">
            <v>140</v>
          </cell>
          <cell r="L6075">
            <v>0.14000000000000001</v>
          </cell>
          <cell r="M6075">
            <v>33</v>
          </cell>
          <cell r="N6075">
            <v>6.5000000000000002E-2</v>
          </cell>
          <cell r="O6075">
            <v>7</v>
          </cell>
          <cell r="P6075">
            <v>1.4E-2</v>
          </cell>
        </row>
        <row r="6076">
          <cell r="A6076">
            <v>33368</v>
          </cell>
          <cell r="B6076">
            <v>1991</v>
          </cell>
          <cell r="C6076" t="str">
            <v>May</v>
          </cell>
          <cell r="D6076">
            <v>10</v>
          </cell>
          <cell r="F6076">
            <v>680</v>
          </cell>
          <cell r="G6076">
            <v>1.349</v>
          </cell>
          <cell r="H6076">
            <v>34</v>
          </cell>
          <cell r="I6076">
            <v>6.7000000000000004E-2</v>
          </cell>
          <cell r="J6076">
            <v>140</v>
          </cell>
          <cell r="L6076">
            <v>0.14000000000000001</v>
          </cell>
          <cell r="M6076">
            <v>25</v>
          </cell>
          <cell r="N6076">
            <v>0.05</v>
          </cell>
          <cell r="O6076">
            <v>8</v>
          </cell>
          <cell r="P6076">
            <v>1.6E-2</v>
          </cell>
        </row>
        <row r="6077">
          <cell r="A6077">
            <v>33369</v>
          </cell>
          <cell r="B6077">
            <v>1991</v>
          </cell>
          <cell r="C6077" t="str">
            <v>May</v>
          </cell>
          <cell r="D6077">
            <v>11</v>
          </cell>
          <cell r="F6077">
            <v>675</v>
          </cell>
          <cell r="G6077">
            <v>1.339</v>
          </cell>
          <cell r="H6077">
            <v>34</v>
          </cell>
          <cell r="I6077">
            <v>6.7000000000000004E-2</v>
          </cell>
          <cell r="J6077">
            <v>140</v>
          </cell>
          <cell r="L6077">
            <v>0.14000000000000001</v>
          </cell>
          <cell r="M6077">
            <v>25</v>
          </cell>
          <cell r="N6077">
            <v>0.05</v>
          </cell>
          <cell r="O6077">
            <v>8</v>
          </cell>
          <cell r="P6077">
            <v>1.6E-2</v>
          </cell>
        </row>
        <row r="6078">
          <cell r="A6078">
            <v>33370</v>
          </cell>
          <cell r="B6078">
            <v>1991</v>
          </cell>
          <cell r="C6078" t="str">
            <v>May</v>
          </cell>
          <cell r="D6078">
            <v>12</v>
          </cell>
          <cell r="F6078">
            <v>645</v>
          </cell>
          <cell r="G6078">
            <v>1.2789999999999999</v>
          </cell>
          <cell r="H6078">
            <v>22</v>
          </cell>
          <cell r="I6078">
            <v>4.3999999999999997E-2</v>
          </cell>
          <cell r="J6078">
            <v>140</v>
          </cell>
          <cell r="L6078">
            <v>0.14000000000000001</v>
          </cell>
          <cell r="M6078">
            <v>25</v>
          </cell>
          <cell r="N6078">
            <v>0.05</v>
          </cell>
          <cell r="O6078">
            <v>0</v>
          </cell>
          <cell r="P6078">
            <v>0</v>
          </cell>
        </row>
        <row r="6079">
          <cell r="A6079">
            <v>33371</v>
          </cell>
          <cell r="B6079">
            <v>1991</v>
          </cell>
          <cell r="C6079" t="str">
            <v>May</v>
          </cell>
          <cell r="D6079">
            <v>13</v>
          </cell>
          <cell r="F6079">
            <v>685</v>
          </cell>
          <cell r="G6079">
            <v>1.359</v>
          </cell>
          <cell r="H6079">
            <v>33</v>
          </cell>
          <cell r="I6079">
            <v>6.5000000000000002E-2</v>
          </cell>
          <cell r="J6079">
            <v>140</v>
          </cell>
          <cell r="L6079">
            <v>0.14000000000000001</v>
          </cell>
          <cell r="M6079">
            <v>25</v>
          </cell>
          <cell r="N6079">
            <v>0.05</v>
          </cell>
          <cell r="O6079">
            <v>5</v>
          </cell>
          <cell r="P6079">
            <v>0.01</v>
          </cell>
        </row>
        <row r="6080">
          <cell r="A6080">
            <v>33372</v>
          </cell>
          <cell r="B6080">
            <v>1991</v>
          </cell>
          <cell r="C6080" t="str">
            <v>May</v>
          </cell>
          <cell r="D6080">
            <v>14</v>
          </cell>
          <cell r="F6080">
            <v>630</v>
          </cell>
          <cell r="G6080">
            <v>1.25</v>
          </cell>
          <cell r="H6080">
            <v>28</v>
          </cell>
          <cell r="I6080">
            <v>5.6000000000000001E-2</v>
          </cell>
          <cell r="J6080">
            <v>93</v>
          </cell>
          <cell r="L6080">
            <v>9.2999999999999999E-2</v>
          </cell>
          <cell r="M6080">
            <v>25</v>
          </cell>
          <cell r="N6080">
            <v>0.05</v>
          </cell>
          <cell r="O6080">
            <v>8</v>
          </cell>
          <cell r="P6080">
            <v>1.6E-2</v>
          </cell>
        </row>
        <row r="6081">
          <cell r="A6081">
            <v>33373</v>
          </cell>
          <cell r="B6081">
            <v>1991</v>
          </cell>
          <cell r="C6081" t="str">
            <v>May</v>
          </cell>
          <cell r="D6081">
            <v>15</v>
          </cell>
          <cell r="F6081">
            <v>605</v>
          </cell>
          <cell r="G6081">
            <v>1.2</v>
          </cell>
          <cell r="H6081">
            <v>58</v>
          </cell>
          <cell r="I6081">
            <v>0.115</v>
          </cell>
          <cell r="J6081">
            <v>70</v>
          </cell>
          <cell r="L6081">
            <v>7.0000000000000007E-2</v>
          </cell>
          <cell r="M6081">
            <v>25</v>
          </cell>
          <cell r="N6081">
            <v>0.05</v>
          </cell>
          <cell r="O6081">
            <v>8</v>
          </cell>
          <cell r="P6081">
            <v>1.6E-2</v>
          </cell>
        </row>
        <row r="6082">
          <cell r="A6082">
            <v>33374</v>
          </cell>
          <cell r="B6082">
            <v>1991</v>
          </cell>
          <cell r="C6082" t="str">
            <v>May</v>
          </cell>
          <cell r="D6082">
            <v>16</v>
          </cell>
          <cell r="F6082">
            <v>600</v>
          </cell>
          <cell r="G6082">
            <v>1.19</v>
          </cell>
          <cell r="H6082">
            <v>94</v>
          </cell>
          <cell r="I6082">
            <v>0.186</v>
          </cell>
          <cell r="J6082">
            <v>70</v>
          </cell>
          <cell r="L6082">
            <v>7.0000000000000007E-2</v>
          </cell>
          <cell r="M6082">
            <v>37</v>
          </cell>
          <cell r="N6082">
            <v>7.2999999999999995E-2</v>
          </cell>
          <cell r="O6082">
            <v>7</v>
          </cell>
          <cell r="P6082">
            <v>1.4E-2</v>
          </cell>
        </row>
        <row r="6083">
          <cell r="A6083">
            <v>33375</v>
          </cell>
          <cell r="B6083">
            <v>1991</v>
          </cell>
          <cell r="C6083" t="str">
            <v>May</v>
          </cell>
          <cell r="D6083">
            <v>17</v>
          </cell>
          <cell r="F6083">
            <v>540</v>
          </cell>
          <cell r="G6083">
            <v>1.071</v>
          </cell>
          <cell r="H6083">
            <v>126</v>
          </cell>
          <cell r="I6083">
            <v>0.25</v>
          </cell>
          <cell r="J6083">
            <v>70</v>
          </cell>
          <cell r="L6083">
            <v>7.0000000000000007E-2</v>
          </cell>
          <cell r="M6083">
            <v>20</v>
          </cell>
          <cell r="N6083">
            <v>0.04</v>
          </cell>
          <cell r="O6083">
            <v>9</v>
          </cell>
          <cell r="P6083">
            <v>1.7999999999999999E-2</v>
          </cell>
        </row>
        <row r="6084">
          <cell r="A6084">
            <v>33376</v>
          </cell>
          <cell r="B6084">
            <v>1991</v>
          </cell>
          <cell r="C6084" t="str">
            <v>May</v>
          </cell>
          <cell r="D6084">
            <v>18</v>
          </cell>
          <cell r="F6084">
            <v>425</v>
          </cell>
          <cell r="G6084">
            <v>0.84299999999999997</v>
          </cell>
          <cell r="H6084">
            <v>140</v>
          </cell>
          <cell r="I6084">
            <v>0.27800000000000002</v>
          </cell>
          <cell r="J6084">
            <v>23</v>
          </cell>
          <cell r="L6084">
            <v>2.3E-2</v>
          </cell>
          <cell r="M6084">
            <v>0</v>
          </cell>
          <cell r="N6084">
            <v>0</v>
          </cell>
          <cell r="O6084">
            <v>9</v>
          </cell>
          <cell r="P6084">
            <v>1.7999999999999999E-2</v>
          </cell>
        </row>
        <row r="6085">
          <cell r="A6085">
            <v>33377</v>
          </cell>
          <cell r="B6085">
            <v>1991</v>
          </cell>
          <cell r="C6085" t="str">
            <v>May</v>
          </cell>
          <cell r="D6085">
            <v>19</v>
          </cell>
          <cell r="F6085">
            <v>390</v>
          </cell>
          <cell r="G6085">
            <v>0.77400000000000002</v>
          </cell>
          <cell r="H6085">
            <v>167</v>
          </cell>
          <cell r="I6085">
            <v>0.33100000000000002</v>
          </cell>
          <cell r="J6085">
            <v>0</v>
          </cell>
          <cell r="L6085">
            <v>0</v>
          </cell>
          <cell r="M6085">
            <v>0</v>
          </cell>
          <cell r="N6085">
            <v>0</v>
          </cell>
          <cell r="O6085">
            <v>9</v>
          </cell>
          <cell r="P6085">
            <v>1.7999999999999999E-2</v>
          </cell>
        </row>
        <row r="6086">
          <cell r="A6086">
            <v>33378</v>
          </cell>
          <cell r="B6086">
            <v>1991</v>
          </cell>
          <cell r="C6086" t="str">
            <v>May</v>
          </cell>
          <cell r="D6086">
            <v>20</v>
          </cell>
          <cell r="F6086">
            <v>360</v>
          </cell>
          <cell r="G6086">
            <v>0.71399999999999997</v>
          </cell>
          <cell r="H6086">
            <v>176</v>
          </cell>
          <cell r="I6086">
            <v>0.34899999999999998</v>
          </cell>
          <cell r="J6086">
            <v>0</v>
          </cell>
          <cell r="L6086">
            <v>0</v>
          </cell>
          <cell r="M6086">
            <v>0</v>
          </cell>
          <cell r="N6086">
            <v>0</v>
          </cell>
          <cell r="O6086">
            <v>5</v>
          </cell>
          <cell r="P6086">
            <v>0.01</v>
          </cell>
        </row>
        <row r="6087">
          <cell r="A6087">
            <v>33379</v>
          </cell>
          <cell r="B6087">
            <v>1991</v>
          </cell>
          <cell r="C6087" t="str">
            <v>May</v>
          </cell>
          <cell r="D6087">
            <v>21</v>
          </cell>
          <cell r="F6087">
            <v>375</v>
          </cell>
          <cell r="G6087">
            <v>0.74399999999999999</v>
          </cell>
          <cell r="H6087">
            <v>163</v>
          </cell>
          <cell r="I6087">
            <v>0.32300000000000001</v>
          </cell>
          <cell r="J6087">
            <v>0</v>
          </cell>
          <cell r="L6087">
            <v>0</v>
          </cell>
          <cell r="M6087">
            <v>0</v>
          </cell>
          <cell r="N6087">
            <v>0</v>
          </cell>
          <cell r="O6087">
            <v>9</v>
          </cell>
          <cell r="P6087">
            <v>1.7999999999999999E-2</v>
          </cell>
        </row>
        <row r="6088">
          <cell r="A6088">
            <v>33380</v>
          </cell>
          <cell r="B6088">
            <v>1991</v>
          </cell>
          <cell r="C6088" t="str">
            <v>May</v>
          </cell>
          <cell r="D6088">
            <v>22</v>
          </cell>
          <cell r="F6088">
            <v>400</v>
          </cell>
          <cell r="G6088">
            <v>0.79300000000000004</v>
          </cell>
          <cell r="H6088">
            <v>107</v>
          </cell>
          <cell r="I6088">
            <v>0.21199999999999999</v>
          </cell>
          <cell r="J6088">
            <v>0</v>
          </cell>
          <cell r="L6088">
            <v>0</v>
          </cell>
          <cell r="M6088">
            <v>0</v>
          </cell>
          <cell r="N6088">
            <v>0</v>
          </cell>
          <cell r="O6088">
            <v>9</v>
          </cell>
          <cell r="P6088">
            <v>1.7999999999999999E-2</v>
          </cell>
        </row>
        <row r="6089">
          <cell r="A6089">
            <v>33381</v>
          </cell>
          <cell r="B6089">
            <v>1991</v>
          </cell>
          <cell r="C6089" t="str">
            <v>May</v>
          </cell>
          <cell r="D6089">
            <v>23</v>
          </cell>
          <cell r="F6089">
            <v>500</v>
          </cell>
          <cell r="G6089">
            <v>0.99199999999999999</v>
          </cell>
          <cell r="H6089">
            <v>60</v>
          </cell>
          <cell r="I6089">
            <v>0.11899999999999999</v>
          </cell>
          <cell r="J6089">
            <v>0</v>
          </cell>
          <cell r="L6089">
            <v>0</v>
          </cell>
          <cell r="M6089">
            <v>0</v>
          </cell>
          <cell r="N6089">
            <v>0</v>
          </cell>
          <cell r="O6089">
            <v>14</v>
          </cell>
          <cell r="P6089">
            <v>2.8000000000000001E-2</v>
          </cell>
        </row>
        <row r="6090">
          <cell r="A6090">
            <v>33382</v>
          </cell>
          <cell r="B6090">
            <v>1991</v>
          </cell>
          <cell r="C6090" t="str">
            <v>May</v>
          </cell>
          <cell r="D6090">
            <v>24</v>
          </cell>
          <cell r="F6090">
            <v>500</v>
          </cell>
          <cell r="G6090">
            <v>0.99199999999999999</v>
          </cell>
          <cell r="H6090">
            <v>38</v>
          </cell>
          <cell r="I6090">
            <v>7.4999999999999997E-2</v>
          </cell>
          <cell r="J6090">
            <v>32</v>
          </cell>
          <cell r="L6090">
            <v>3.2000000000000001E-2</v>
          </cell>
          <cell r="M6090">
            <v>11</v>
          </cell>
          <cell r="N6090">
            <v>2.1999999999999999E-2</v>
          </cell>
          <cell r="O6090">
            <v>0</v>
          </cell>
          <cell r="P6090">
            <v>0</v>
          </cell>
        </row>
        <row r="6091">
          <cell r="A6091">
            <v>33383</v>
          </cell>
          <cell r="B6091">
            <v>1991</v>
          </cell>
          <cell r="C6091" t="str">
            <v>May</v>
          </cell>
          <cell r="D6091">
            <v>25</v>
          </cell>
          <cell r="F6091">
            <v>600</v>
          </cell>
          <cell r="G6091">
            <v>1.19</v>
          </cell>
          <cell r="H6091">
            <v>33</v>
          </cell>
          <cell r="I6091">
            <v>6.5000000000000002E-2</v>
          </cell>
          <cell r="J6091">
            <v>70</v>
          </cell>
          <cell r="L6091">
            <v>7.0000000000000007E-2</v>
          </cell>
          <cell r="M6091">
            <v>25</v>
          </cell>
          <cell r="N6091">
            <v>0.05</v>
          </cell>
          <cell r="O6091">
            <v>10</v>
          </cell>
          <cell r="P6091">
            <v>0.02</v>
          </cell>
        </row>
        <row r="6092">
          <cell r="A6092">
            <v>33384</v>
          </cell>
          <cell r="B6092">
            <v>1991</v>
          </cell>
          <cell r="C6092" t="str">
            <v>May</v>
          </cell>
          <cell r="D6092">
            <v>26</v>
          </cell>
          <cell r="F6092">
            <v>605</v>
          </cell>
          <cell r="G6092">
            <v>1.2</v>
          </cell>
          <cell r="H6092">
            <v>34</v>
          </cell>
          <cell r="I6092">
            <v>6.7000000000000004E-2</v>
          </cell>
          <cell r="J6092">
            <v>70</v>
          </cell>
          <cell r="L6092">
            <v>7.0000000000000007E-2</v>
          </cell>
          <cell r="M6092">
            <v>32</v>
          </cell>
          <cell r="N6092">
            <v>6.3E-2</v>
          </cell>
          <cell r="O6092">
            <v>4</v>
          </cell>
          <cell r="P6092">
            <v>8.0000000000000002E-3</v>
          </cell>
        </row>
        <row r="6093">
          <cell r="A6093">
            <v>33385</v>
          </cell>
          <cell r="B6093">
            <v>1991</v>
          </cell>
          <cell r="C6093" t="str">
            <v>May</v>
          </cell>
          <cell r="D6093">
            <v>27</v>
          </cell>
          <cell r="F6093">
            <v>660</v>
          </cell>
          <cell r="G6093">
            <v>1.3089999999999999</v>
          </cell>
          <cell r="H6093">
            <v>34</v>
          </cell>
          <cell r="I6093">
            <v>6.7000000000000004E-2</v>
          </cell>
          <cell r="J6093">
            <v>70</v>
          </cell>
          <cell r="L6093">
            <v>7.0000000000000007E-2</v>
          </cell>
          <cell r="M6093">
            <v>65</v>
          </cell>
          <cell r="N6093">
            <v>0.129</v>
          </cell>
          <cell r="O6093">
            <v>0</v>
          </cell>
          <cell r="P6093">
            <v>0</v>
          </cell>
        </row>
        <row r="6094">
          <cell r="A6094">
            <v>33386</v>
          </cell>
          <cell r="B6094">
            <v>1991</v>
          </cell>
          <cell r="C6094" t="str">
            <v>May</v>
          </cell>
          <cell r="D6094">
            <v>28</v>
          </cell>
          <cell r="F6094">
            <v>685</v>
          </cell>
          <cell r="G6094">
            <v>1.359</v>
          </cell>
          <cell r="H6094">
            <v>23</v>
          </cell>
          <cell r="I6094">
            <v>4.5999999999999999E-2</v>
          </cell>
          <cell r="J6094">
            <v>163</v>
          </cell>
          <cell r="L6094">
            <v>0.16300000000000001</v>
          </cell>
          <cell r="M6094">
            <v>169</v>
          </cell>
          <cell r="N6094">
            <v>0.33500000000000002</v>
          </cell>
          <cell r="O6094">
            <v>9</v>
          </cell>
          <cell r="P6094">
            <v>1.7999999999999999E-2</v>
          </cell>
        </row>
        <row r="6095">
          <cell r="A6095">
            <v>33387</v>
          </cell>
          <cell r="B6095">
            <v>1991</v>
          </cell>
          <cell r="C6095" t="str">
            <v>May</v>
          </cell>
          <cell r="D6095">
            <v>29</v>
          </cell>
          <cell r="F6095">
            <v>710</v>
          </cell>
          <cell r="G6095">
            <v>1.4079999999999999</v>
          </cell>
          <cell r="H6095">
            <v>17</v>
          </cell>
          <cell r="I6095">
            <v>3.4000000000000002E-2</v>
          </cell>
          <cell r="J6095">
            <v>210</v>
          </cell>
          <cell r="L6095">
            <v>0.21</v>
          </cell>
          <cell r="M6095">
            <v>200</v>
          </cell>
          <cell r="N6095">
            <v>0.39700000000000002</v>
          </cell>
          <cell r="O6095">
            <v>10</v>
          </cell>
          <cell r="P6095">
            <v>0.02</v>
          </cell>
        </row>
        <row r="6096">
          <cell r="A6096">
            <v>33388</v>
          </cell>
          <cell r="B6096">
            <v>1991</v>
          </cell>
          <cell r="C6096" t="str">
            <v>May</v>
          </cell>
          <cell r="D6096">
            <v>30</v>
          </cell>
          <cell r="F6096">
            <v>690</v>
          </cell>
          <cell r="G6096">
            <v>1.369</v>
          </cell>
          <cell r="H6096">
            <v>17</v>
          </cell>
          <cell r="I6096">
            <v>3.4000000000000002E-2</v>
          </cell>
          <cell r="J6096">
            <v>210</v>
          </cell>
          <cell r="L6096">
            <v>0.21</v>
          </cell>
          <cell r="M6096">
            <v>154</v>
          </cell>
          <cell r="N6096">
            <v>0.30499999999999999</v>
          </cell>
          <cell r="O6096">
            <v>9</v>
          </cell>
          <cell r="P6096">
            <v>1.7999999999999999E-2</v>
          </cell>
        </row>
        <row r="6097">
          <cell r="A6097">
            <v>33389</v>
          </cell>
          <cell r="B6097">
            <v>1991</v>
          </cell>
          <cell r="C6097" t="str">
            <v>May</v>
          </cell>
          <cell r="D6097">
            <v>31</v>
          </cell>
          <cell r="F6097">
            <v>700</v>
          </cell>
          <cell r="G6097">
            <v>1.3879999999999999</v>
          </cell>
          <cell r="H6097">
            <v>17</v>
          </cell>
          <cell r="I6097">
            <v>3.4000000000000002E-2</v>
          </cell>
          <cell r="J6097">
            <v>210</v>
          </cell>
          <cell r="L6097">
            <v>0.21</v>
          </cell>
          <cell r="M6097">
            <v>100</v>
          </cell>
          <cell r="N6097">
            <v>0.19800000000000001</v>
          </cell>
          <cell r="O6097">
            <v>3</v>
          </cell>
          <cell r="P6097">
            <v>6.0000000000000001E-3</v>
          </cell>
        </row>
        <row r="6098">
          <cell r="A6098">
            <v>33390</v>
          </cell>
          <cell r="B6098">
            <v>1991</v>
          </cell>
          <cell r="C6098" t="str">
            <v>Jun</v>
          </cell>
          <cell r="D6098">
            <v>1</v>
          </cell>
          <cell r="F6098">
            <v>720</v>
          </cell>
          <cell r="G6098">
            <v>1.4279999999999999</v>
          </cell>
          <cell r="H6098">
            <v>29</v>
          </cell>
          <cell r="I6098">
            <v>5.8000000000000003E-2</v>
          </cell>
          <cell r="J6098">
            <v>210</v>
          </cell>
          <cell r="L6098">
            <v>0.21</v>
          </cell>
          <cell r="M6098">
            <v>313</v>
          </cell>
          <cell r="N6098">
            <v>0.621</v>
          </cell>
          <cell r="O6098">
            <v>3</v>
          </cell>
          <cell r="P6098">
            <v>6.0000000000000001E-3</v>
          </cell>
        </row>
        <row r="6099">
          <cell r="A6099">
            <v>33391</v>
          </cell>
          <cell r="B6099">
            <v>1991</v>
          </cell>
          <cell r="C6099" t="str">
            <v>Jun</v>
          </cell>
          <cell r="D6099">
            <v>2</v>
          </cell>
          <cell r="F6099">
            <v>745</v>
          </cell>
          <cell r="G6099">
            <v>1.478</v>
          </cell>
          <cell r="H6099">
            <v>60</v>
          </cell>
          <cell r="I6099">
            <v>0.11899999999999999</v>
          </cell>
          <cell r="J6099">
            <v>210</v>
          </cell>
          <cell r="L6099">
            <v>0.21</v>
          </cell>
          <cell r="M6099">
            <v>330</v>
          </cell>
          <cell r="N6099">
            <v>0.65500000000000003</v>
          </cell>
          <cell r="O6099">
            <v>7</v>
          </cell>
          <cell r="P6099">
            <v>1.4E-2</v>
          </cell>
        </row>
        <row r="6100">
          <cell r="A6100">
            <v>33392</v>
          </cell>
          <cell r="B6100">
            <v>1991</v>
          </cell>
          <cell r="C6100" t="str">
            <v>Jun</v>
          </cell>
          <cell r="D6100">
            <v>3</v>
          </cell>
          <cell r="F6100">
            <v>785</v>
          </cell>
          <cell r="G6100">
            <v>1.5569999999999999</v>
          </cell>
          <cell r="H6100">
            <v>70</v>
          </cell>
          <cell r="I6100">
            <v>0.13900000000000001</v>
          </cell>
          <cell r="J6100">
            <v>210</v>
          </cell>
          <cell r="L6100">
            <v>0.21</v>
          </cell>
          <cell r="M6100">
            <v>198</v>
          </cell>
          <cell r="N6100">
            <v>0.39300000000000002</v>
          </cell>
          <cell r="O6100">
            <v>5</v>
          </cell>
          <cell r="P6100">
            <v>0.01</v>
          </cell>
        </row>
        <row r="6101">
          <cell r="A6101">
            <v>33393</v>
          </cell>
          <cell r="B6101">
            <v>1991</v>
          </cell>
          <cell r="C6101" t="str">
            <v>Jun</v>
          </cell>
          <cell r="D6101">
            <v>4</v>
          </cell>
          <cell r="F6101">
            <v>820</v>
          </cell>
          <cell r="G6101">
            <v>1.6259999999999999</v>
          </cell>
          <cell r="H6101">
            <v>69</v>
          </cell>
          <cell r="I6101">
            <v>0.13700000000000001</v>
          </cell>
          <cell r="J6101">
            <v>210</v>
          </cell>
          <cell r="L6101">
            <v>0.21</v>
          </cell>
          <cell r="M6101">
            <v>320</v>
          </cell>
          <cell r="N6101">
            <v>0.63500000000000001</v>
          </cell>
          <cell r="O6101">
            <v>10</v>
          </cell>
          <cell r="P6101">
            <v>0.02</v>
          </cell>
        </row>
        <row r="6102">
          <cell r="A6102">
            <v>33394</v>
          </cell>
          <cell r="B6102">
            <v>1991</v>
          </cell>
          <cell r="C6102" t="str">
            <v>Jun</v>
          </cell>
          <cell r="D6102">
            <v>5</v>
          </cell>
          <cell r="F6102">
            <v>835</v>
          </cell>
          <cell r="G6102">
            <v>1.6559999999999999</v>
          </cell>
          <cell r="H6102">
            <v>44</v>
          </cell>
          <cell r="I6102">
            <v>8.6999999999999994E-2</v>
          </cell>
          <cell r="J6102">
            <v>80</v>
          </cell>
          <cell r="L6102">
            <v>0.08</v>
          </cell>
          <cell r="M6102">
            <v>314</v>
          </cell>
          <cell r="N6102">
            <v>0.623</v>
          </cell>
          <cell r="O6102">
            <v>13</v>
          </cell>
          <cell r="P6102">
            <v>2.5999999999999999E-2</v>
          </cell>
        </row>
        <row r="6103">
          <cell r="A6103">
            <v>33395</v>
          </cell>
          <cell r="B6103">
            <v>1991</v>
          </cell>
          <cell r="C6103" t="str">
            <v>Jun</v>
          </cell>
          <cell r="D6103">
            <v>6</v>
          </cell>
          <cell r="F6103">
            <v>860</v>
          </cell>
          <cell r="G6103">
            <v>1.706</v>
          </cell>
          <cell r="H6103">
            <v>22</v>
          </cell>
          <cell r="I6103">
            <v>4.3999999999999997E-2</v>
          </cell>
          <cell r="J6103">
            <v>210</v>
          </cell>
          <cell r="L6103">
            <v>0.21</v>
          </cell>
          <cell r="M6103">
            <v>263</v>
          </cell>
          <cell r="N6103">
            <v>0.52200000000000002</v>
          </cell>
          <cell r="O6103">
            <v>14</v>
          </cell>
          <cell r="P6103">
            <v>2.8000000000000001E-2</v>
          </cell>
        </row>
        <row r="6104">
          <cell r="A6104">
            <v>33396</v>
          </cell>
          <cell r="B6104">
            <v>1991</v>
          </cell>
          <cell r="C6104" t="str">
            <v>Jun</v>
          </cell>
          <cell r="D6104">
            <v>7</v>
          </cell>
          <cell r="F6104">
            <v>865</v>
          </cell>
          <cell r="G6104">
            <v>1.716</v>
          </cell>
          <cell r="H6104">
            <v>6</v>
          </cell>
          <cell r="I6104">
            <v>1.2E-2</v>
          </cell>
          <cell r="J6104">
            <v>210</v>
          </cell>
          <cell r="L6104">
            <v>0.21</v>
          </cell>
          <cell r="M6104">
            <v>282</v>
          </cell>
          <cell r="N6104">
            <v>0.55900000000000005</v>
          </cell>
          <cell r="O6104">
            <v>8</v>
          </cell>
          <cell r="P6104">
            <v>1.6E-2</v>
          </cell>
        </row>
        <row r="6105">
          <cell r="A6105">
            <v>33397</v>
          </cell>
          <cell r="B6105">
            <v>1991</v>
          </cell>
          <cell r="C6105" t="str">
            <v>Jun</v>
          </cell>
          <cell r="D6105">
            <v>8</v>
          </cell>
          <cell r="F6105">
            <v>900</v>
          </cell>
          <cell r="G6105">
            <v>1.7849999999999999</v>
          </cell>
          <cell r="H6105">
            <v>0</v>
          </cell>
          <cell r="I6105">
            <v>0</v>
          </cell>
          <cell r="J6105">
            <v>210</v>
          </cell>
          <cell r="L6105">
            <v>0.21</v>
          </cell>
          <cell r="M6105">
            <v>250</v>
          </cell>
          <cell r="N6105">
            <v>0.496</v>
          </cell>
          <cell r="O6105">
            <v>10</v>
          </cell>
          <cell r="P6105">
            <v>0.02</v>
          </cell>
        </row>
        <row r="6106">
          <cell r="A6106">
            <v>33398</v>
          </cell>
          <cell r="B6106">
            <v>1991</v>
          </cell>
          <cell r="C6106" t="str">
            <v>Jun</v>
          </cell>
          <cell r="D6106">
            <v>9</v>
          </cell>
          <cell r="F6106">
            <v>890</v>
          </cell>
          <cell r="G6106">
            <v>1.7649999999999999</v>
          </cell>
          <cell r="H6106">
            <v>0</v>
          </cell>
          <cell r="I6106">
            <v>0</v>
          </cell>
          <cell r="J6106">
            <v>210</v>
          </cell>
          <cell r="L6106">
            <v>0.21</v>
          </cell>
          <cell r="M6106">
            <v>263</v>
          </cell>
          <cell r="N6106">
            <v>0.52200000000000002</v>
          </cell>
          <cell r="O6106">
            <v>6</v>
          </cell>
          <cell r="P6106">
            <v>1.2E-2</v>
          </cell>
        </row>
        <row r="6107">
          <cell r="A6107">
            <v>33399</v>
          </cell>
          <cell r="B6107">
            <v>1991</v>
          </cell>
          <cell r="C6107" t="str">
            <v>Jun</v>
          </cell>
          <cell r="D6107">
            <v>10</v>
          </cell>
          <cell r="F6107">
            <v>915</v>
          </cell>
          <cell r="G6107">
            <v>1.8149999999999999</v>
          </cell>
          <cell r="H6107">
            <v>4</v>
          </cell>
          <cell r="I6107">
            <v>8.0000000000000002E-3</v>
          </cell>
          <cell r="J6107">
            <v>210</v>
          </cell>
          <cell r="L6107">
            <v>0.21</v>
          </cell>
          <cell r="M6107">
            <v>347</v>
          </cell>
          <cell r="N6107">
            <v>0.68799999999999994</v>
          </cell>
          <cell r="O6107">
            <v>6</v>
          </cell>
          <cell r="P6107">
            <v>1.2E-2</v>
          </cell>
        </row>
        <row r="6108">
          <cell r="A6108">
            <v>33400</v>
          </cell>
          <cell r="B6108">
            <v>1991</v>
          </cell>
          <cell r="C6108" t="str">
            <v>Jun</v>
          </cell>
          <cell r="D6108">
            <v>11</v>
          </cell>
          <cell r="F6108">
            <v>1010</v>
          </cell>
          <cell r="G6108">
            <v>2.0030000000000001</v>
          </cell>
          <cell r="H6108">
            <v>18</v>
          </cell>
          <cell r="I6108">
            <v>3.5999999999999997E-2</v>
          </cell>
          <cell r="J6108">
            <v>210</v>
          </cell>
          <cell r="L6108">
            <v>0.21</v>
          </cell>
          <cell r="M6108">
            <v>433</v>
          </cell>
          <cell r="N6108">
            <v>0.85899999999999999</v>
          </cell>
          <cell r="O6108">
            <v>7</v>
          </cell>
          <cell r="P6108">
            <v>1.4E-2</v>
          </cell>
        </row>
        <row r="6109">
          <cell r="A6109">
            <v>33401</v>
          </cell>
          <cell r="B6109">
            <v>1991</v>
          </cell>
          <cell r="C6109" t="str">
            <v>Jun</v>
          </cell>
          <cell r="D6109">
            <v>12</v>
          </cell>
          <cell r="F6109">
            <v>1010</v>
          </cell>
          <cell r="G6109">
            <v>2.0030000000000001</v>
          </cell>
          <cell r="H6109">
            <v>18</v>
          </cell>
          <cell r="I6109">
            <v>3.5999999999999997E-2</v>
          </cell>
          <cell r="J6109">
            <v>210</v>
          </cell>
          <cell r="L6109">
            <v>0.21</v>
          </cell>
          <cell r="M6109">
            <v>483</v>
          </cell>
          <cell r="N6109">
            <v>0.95799999999999996</v>
          </cell>
          <cell r="O6109">
            <v>11</v>
          </cell>
          <cell r="P6109">
            <v>2.1999999999999999E-2</v>
          </cell>
        </row>
        <row r="6110">
          <cell r="A6110">
            <v>33402</v>
          </cell>
          <cell r="B6110">
            <v>1991</v>
          </cell>
          <cell r="C6110" t="str">
            <v>Jun</v>
          </cell>
          <cell r="D6110">
            <v>13</v>
          </cell>
          <cell r="F6110">
            <v>1025</v>
          </cell>
          <cell r="G6110">
            <v>2.0329999999999999</v>
          </cell>
          <cell r="H6110">
            <v>18</v>
          </cell>
          <cell r="I6110">
            <v>3.5999999999999997E-2</v>
          </cell>
          <cell r="J6110">
            <v>210</v>
          </cell>
          <cell r="L6110">
            <v>0.21</v>
          </cell>
          <cell r="M6110">
            <v>500</v>
          </cell>
          <cell r="N6110">
            <v>0.99199999999999999</v>
          </cell>
          <cell r="O6110">
            <v>12</v>
          </cell>
          <cell r="P6110">
            <v>2.4E-2</v>
          </cell>
        </row>
        <row r="6111">
          <cell r="A6111">
            <v>33403</v>
          </cell>
          <cell r="B6111">
            <v>1991</v>
          </cell>
          <cell r="C6111" t="str">
            <v>Jun</v>
          </cell>
          <cell r="D6111">
            <v>14</v>
          </cell>
          <cell r="F6111">
            <v>1005</v>
          </cell>
          <cell r="G6111">
            <v>1.9930000000000001</v>
          </cell>
          <cell r="H6111">
            <v>18</v>
          </cell>
          <cell r="I6111">
            <v>3.5999999999999997E-2</v>
          </cell>
          <cell r="J6111">
            <v>210</v>
          </cell>
          <cell r="L6111">
            <v>0.21</v>
          </cell>
          <cell r="M6111">
            <v>463</v>
          </cell>
          <cell r="N6111">
            <v>0.91800000000000004</v>
          </cell>
          <cell r="O6111">
            <v>6</v>
          </cell>
          <cell r="P6111">
            <v>1.2E-2</v>
          </cell>
        </row>
        <row r="6112">
          <cell r="A6112">
            <v>33404</v>
          </cell>
          <cell r="B6112">
            <v>1991</v>
          </cell>
          <cell r="C6112" t="str">
            <v>Jun</v>
          </cell>
          <cell r="D6112">
            <v>15</v>
          </cell>
          <cell r="F6112">
            <v>965</v>
          </cell>
          <cell r="G6112">
            <v>1.9139999999999999</v>
          </cell>
          <cell r="H6112">
            <v>17</v>
          </cell>
          <cell r="I6112">
            <v>3.4000000000000002E-2</v>
          </cell>
          <cell r="J6112">
            <v>210</v>
          </cell>
          <cell r="L6112">
            <v>0.21</v>
          </cell>
          <cell r="M6112">
            <v>400</v>
          </cell>
          <cell r="N6112">
            <v>0.79300000000000004</v>
          </cell>
          <cell r="O6112">
            <v>14</v>
          </cell>
          <cell r="P6112">
            <v>2.8000000000000001E-2</v>
          </cell>
        </row>
        <row r="6113">
          <cell r="A6113">
            <v>33405</v>
          </cell>
          <cell r="B6113">
            <v>1991</v>
          </cell>
          <cell r="C6113" t="str">
            <v>Jun</v>
          </cell>
          <cell r="D6113">
            <v>16</v>
          </cell>
          <cell r="F6113">
            <v>940</v>
          </cell>
          <cell r="G6113">
            <v>1.8640000000000001</v>
          </cell>
          <cell r="H6113">
            <v>17</v>
          </cell>
          <cell r="I6113">
            <v>3.4000000000000002E-2</v>
          </cell>
          <cell r="J6113">
            <v>210</v>
          </cell>
          <cell r="L6113">
            <v>0.21</v>
          </cell>
          <cell r="M6113">
            <v>400</v>
          </cell>
          <cell r="N6113">
            <v>0.79300000000000004</v>
          </cell>
          <cell r="O6113">
            <v>5</v>
          </cell>
          <cell r="P6113">
            <v>0.01</v>
          </cell>
        </row>
        <row r="6114">
          <cell r="A6114">
            <v>33406</v>
          </cell>
          <cell r="B6114">
            <v>1991</v>
          </cell>
          <cell r="C6114" t="str">
            <v>Jun</v>
          </cell>
          <cell r="D6114">
            <v>17</v>
          </cell>
          <cell r="F6114">
            <v>940</v>
          </cell>
          <cell r="G6114">
            <v>1.8640000000000001</v>
          </cell>
          <cell r="H6114">
            <v>7</v>
          </cell>
          <cell r="I6114">
            <v>1.4E-2</v>
          </cell>
          <cell r="J6114">
            <v>210</v>
          </cell>
          <cell r="L6114">
            <v>0.21</v>
          </cell>
          <cell r="M6114">
            <v>425</v>
          </cell>
          <cell r="N6114">
            <v>0.84299999999999997</v>
          </cell>
          <cell r="O6114">
            <v>0</v>
          </cell>
          <cell r="P6114">
            <v>0</v>
          </cell>
        </row>
        <row r="6115">
          <cell r="A6115">
            <v>33407</v>
          </cell>
          <cell r="B6115">
            <v>1991</v>
          </cell>
          <cell r="C6115" t="str">
            <v>Jun</v>
          </cell>
          <cell r="D6115">
            <v>18</v>
          </cell>
          <cell r="F6115">
            <v>940</v>
          </cell>
          <cell r="G6115">
            <v>1.8640000000000001</v>
          </cell>
          <cell r="H6115">
            <v>0</v>
          </cell>
          <cell r="I6115">
            <v>0</v>
          </cell>
          <cell r="J6115">
            <v>210</v>
          </cell>
          <cell r="L6115">
            <v>0.21</v>
          </cell>
          <cell r="M6115">
            <v>529</v>
          </cell>
          <cell r="N6115">
            <v>1.0489999999999999</v>
          </cell>
          <cell r="O6115">
            <v>0</v>
          </cell>
          <cell r="P6115">
            <v>0</v>
          </cell>
        </row>
        <row r="6116">
          <cell r="A6116">
            <v>33408</v>
          </cell>
          <cell r="B6116">
            <v>1991</v>
          </cell>
          <cell r="C6116" t="str">
            <v>Jun</v>
          </cell>
          <cell r="D6116">
            <v>19</v>
          </cell>
          <cell r="F6116">
            <v>945</v>
          </cell>
          <cell r="G6116">
            <v>1.8740000000000001</v>
          </cell>
          <cell r="H6116">
            <v>0</v>
          </cell>
          <cell r="I6116">
            <v>0</v>
          </cell>
          <cell r="J6116">
            <v>210</v>
          </cell>
          <cell r="L6116">
            <v>0.21</v>
          </cell>
          <cell r="M6116">
            <v>527</v>
          </cell>
          <cell r="N6116">
            <v>1.0449999999999999</v>
          </cell>
          <cell r="O6116">
            <v>13</v>
          </cell>
          <cell r="P6116">
            <v>2.5999999999999999E-2</v>
          </cell>
        </row>
        <row r="6117">
          <cell r="A6117">
            <v>33409</v>
          </cell>
          <cell r="B6117">
            <v>1991</v>
          </cell>
          <cell r="C6117" t="str">
            <v>Jun</v>
          </cell>
          <cell r="D6117">
            <v>20</v>
          </cell>
          <cell r="F6117">
            <v>895</v>
          </cell>
          <cell r="G6117">
            <v>1.7749999999999999</v>
          </cell>
          <cell r="H6117">
            <v>0</v>
          </cell>
          <cell r="I6117">
            <v>0</v>
          </cell>
          <cell r="J6117">
            <v>210</v>
          </cell>
          <cell r="L6117">
            <v>0.21</v>
          </cell>
          <cell r="M6117">
            <v>425</v>
          </cell>
          <cell r="N6117">
            <v>0.84299999999999997</v>
          </cell>
          <cell r="O6117">
            <v>9</v>
          </cell>
          <cell r="P6117">
            <v>1.7999999999999999E-2</v>
          </cell>
        </row>
        <row r="6118">
          <cell r="A6118">
            <v>33410</v>
          </cell>
          <cell r="B6118">
            <v>1991</v>
          </cell>
          <cell r="C6118" t="str">
            <v>Jun</v>
          </cell>
          <cell r="D6118">
            <v>21</v>
          </cell>
          <cell r="F6118">
            <v>930</v>
          </cell>
          <cell r="G6118">
            <v>1.845</v>
          </cell>
          <cell r="H6118">
            <v>13</v>
          </cell>
          <cell r="I6118">
            <v>2.5999999999999999E-2</v>
          </cell>
          <cell r="J6118">
            <v>210</v>
          </cell>
          <cell r="L6118">
            <v>0.21</v>
          </cell>
          <cell r="M6118">
            <v>388</v>
          </cell>
          <cell r="N6118">
            <v>0.77</v>
          </cell>
          <cell r="O6118">
            <v>15</v>
          </cell>
          <cell r="P6118">
            <v>0.03</v>
          </cell>
        </row>
        <row r="6119">
          <cell r="A6119">
            <v>33411</v>
          </cell>
          <cell r="B6119">
            <v>1991</v>
          </cell>
          <cell r="C6119" t="str">
            <v>Jun</v>
          </cell>
          <cell r="D6119">
            <v>22</v>
          </cell>
          <cell r="F6119">
            <v>930</v>
          </cell>
          <cell r="G6119">
            <v>1.845</v>
          </cell>
          <cell r="H6119">
            <v>19</v>
          </cell>
          <cell r="I6119">
            <v>3.7999999999999999E-2</v>
          </cell>
          <cell r="J6119">
            <v>210</v>
          </cell>
          <cell r="L6119">
            <v>0.21</v>
          </cell>
          <cell r="M6119">
            <v>315</v>
          </cell>
          <cell r="N6119">
            <v>0.625</v>
          </cell>
          <cell r="O6119">
            <v>12</v>
          </cell>
          <cell r="P6119">
            <v>2.4E-2</v>
          </cell>
        </row>
        <row r="6120">
          <cell r="A6120">
            <v>33412</v>
          </cell>
          <cell r="B6120">
            <v>1991</v>
          </cell>
          <cell r="C6120" t="str">
            <v>Jun</v>
          </cell>
          <cell r="D6120">
            <v>23</v>
          </cell>
          <cell r="F6120">
            <v>895</v>
          </cell>
          <cell r="G6120">
            <v>1.7749999999999999</v>
          </cell>
          <cell r="H6120">
            <v>6</v>
          </cell>
          <cell r="I6120">
            <v>1.2E-2</v>
          </cell>
          <cell r="J6120">
            <v>210</v>
          </cell>
          <cell r="L6120">
            <v>0.21</v>
          </cell>
          <cell r="M6120">
            <v>250</v>
          </cell>
          <cell r="N6120">
            <v>0.496</v>
          </cell>
          <cell r="O6120">
            <v>9</v>
          </cell>
          <cell r="P6120">
            <v>1.7999999999999999E-2</v>
          </cell>
        </row>
        <row r="6121">
          <cell r="A6121">
            <v>33413</v>
          </cell>
          <cell r="B6121">
            <v>1991</v>
          </cell>
          <cell r="C6121" t="str">
            <v>Jun</v>
          </cell>
          <cell r="D6121">
            <v>24</v>
          </cell>
          <cell r="F6121">
            <v>890</v>
          </cell>
          <cell r="G6121">
            <v>1.7649999999999999</v>
          </cell>
          <cell r="H6121">
            <v>12</v>
          </cell>
          <cell r="I6121">
            <v>2.4E-2</v>
          </cell>
          <cell r="J6121">
            <v>210</v>
          </cell>
          <cell r="L6121">
            <v>0.21</v>
          </cell>
          <cell r="M6121">
            <v>273</v>
          </cell>
          <cell r="N6121">
            <v>0.54100000000000004</v>
          </cell>
          <cell r="O6121">
            <v>5</v>
          </cell>
          <cell r="P6121">
            <v>0.01</v>
          </cell>
        </row>
        <row r="6122">
          <cell r="A6122">
            <v>33414</v>
          </cell>
          <cell r="B6122">
            <v>1991</v>
          </cell>
          <cell r="C6122" t="str">
            <v>Jun</v>
          </cell>
          <cell r="D6122">
            <v>25</v>
          </cell>
          <cell r="F6122">
            <v>865</v>
          </cell>
          <cell r="G6122">
            <v>1.716</v>
          </cell>
          <cell r="H6122">
            <v>19</v>
          </cell>
          <cell r="I6122">
            <v>3.7999999999999999E-2</v>
          </cell>
          <cell r="J6122">
            <v>210</v>
          </cell>
          <cell r="L6122">
            <v>0.21</v>
          </cell>
          <cell r="M6122">
            <v>350</v>
          </cell>
          <cell r="N6122">
            <v>0.69399999999999995</v>
          </cell>
          <cell r="O6122">
            <v>9</v>
          </cell>
          <cell r="P6122">
            <v>1.7999999999999999E-2</v>
          </cell>
        </row>
        <row r="6123">
          <cell r="A6123">
            <v>33415</v>
          </cell>
          <cell r="B6123">
            <v>1991</v>
          </cell>
          <cell r="C6123" t="str">
            <v>Jun</v>
          </cell>
          <cell r="D6123">
            <v>26</v>
          </cell>
          <cell r="F6123">
            <v>890</v>
          </cell>
          <cell r="G6123">
            <v>1.7649999999999999</v>
          </cell>
          <cell r="H6123">
            <v>33</v>
          </cell>
          <cell r="I6123">
            <v>6.5000000000000002E-2</v>
          </cell>
          <cell r="J6123">
            <v>163</v>
          </cell>
          <cell r="L6123">
            <v>0.16300000000000001</v>
          </cell>
          <cell r="M6123">
            <v>333</v>
          </cell>
          <cell r="N6123">
            <v>0.66</v>
          </cell>
          <cell r="O6123">
            <v>8</v>
          </cell>
          <cell r="P6123">
            <v>1.6E-2</v>
          </cell>
        </row>
        <row r="6124">
          <cell r="A6124">
            <v>33416</v>
          </cell>
          <cell r="B6124">
            <v>1991</v>
          </cell>
          <cell r="C6124" t="str">
            <v>Jun</v>
          </cell>
          <cell r="D6124">
            <v>27</v>
          </cell>
          <cell r="F6124">
            <v>880</v>
          </cell>
          <cell r="G6124">
            <v>1.7450000000000001</v>
          </cell>
          <cell r="H6124">
            <v>51</v>
          </cell>
          <cell r="I6124">
            <v>0.10100000000000001</v>
          </cell>
          <cell r="J6124">
            <v>140</v>
          </cell>
          <cell r="L6124">
            <v>0.14000000000000001</v>
          </cell>
          <cell r="M6124">
            <v>274</v>
          </cell>
          <cell r="N6124">
            <v>0.54300000000000004</v>
          </cell>
          <cell r="O6124">
            <v>9</v>
          </cell>
          <cell r="P6124">
            <v>1.7999999999999999E-2</v>
          </cell>
        </row>
        <row r="6125">
          <cell r="A6125">
            <v>33417</v>
          </cell>
          <cell r="B6125">
            <v>1991</v>
          </cell>
          <cell r="C6125" t="str">
            <v>Jun</v>
          </cell>
          <cell r="D6125">
            <v>28</v>
          </cell>
          <cell r="F6125">
            <v>835</v>
          </cell>
          <cell r="G6125">
            <v>1.6559999999999999</v>
          </cell>
          <cell r="H6125">
            <v>81</v>
          </cell>
          <cell r="I6125">
            <v>0.161</v>
          </cell>
          <cell r="J6125">
            <v>140</v>
          </cell>
          <cell r="L6125">
            <v>0.14000000000000001</v>
          </cell>
          <cell r="M6125">
            <v>197</v>
          </cell>
          <cell r="N6125">
            <v>0.39100000000000001</v>
          </cell>
          <cell r="O6125">
            <v>4</v>
          </cell>
          <cell r="P6125">
            <v>8.0000000000000002E-3</v>
          </cell>
        </row>
        <row r="6126">
          <cell r="A6126">
            <v>33418</v>
          </cell>
          <cell r="B6126">
            <v>1991</v>
          </cell>
          <cell r="C6126" t="str">
            <v>Jun</v>
          </cell>
          <cell r="D6126">
            <v>29</v>
          </cell>
          <cell r="F6126">
            <v>795</v>
          </cell>
          <cell r="G6126">
            <v>1.577</v>
          </cell>
          <cell r="H6126">
            <v>109</v>
          </cell>
          <cell r="I6126">
            <v>0.216</v>
          </cell>
          <cell r="J6126">
            <v>140</v>
          </cell>
          <cell r="L6126">
            <v>0.14000000000000001</v>
          </cell>
          <cell r="M6126">
            <v>150</v>
          </cell>
          <cell r="N6126">
            <v>0.29799999999999999</v>
          </cell>
          <cell r="O6126">
            <v>11</v>
          </cell>
          <cell r="P6126">
            <v>2.1999999999999999E-2</v>
          </cell>
        </row>
        <row r="6127">
          <cell r="A6127">
            <v>33419</v>
          </cell>
          <cell r="B6127">
            <v>1991</v>
          </cell>
          <cell r="C6127" t="str">
            <v>Jun</v>
          </cell>
          <cell r="D6127">
            <v>30</v>
          </cell>
          <cell r="F6127">
            <v>785</v>
          </cell>
          <cell r="G6127">
            <v>1.5569999999999999</v>
          </cell>
          <cell r="H6127">
            <v>170</v>
          </cell>
          <cell r="I6127">
            <v>0.33700000000000002</v>
          </cell>
          <cell r="J6127">
            <v>140</v>
          </cell>
          <cell r="L6127">
            <v>0.14000000000000001</v>
          </cell>
          <cell r="M6127">
            <v>150</v>
          </cell>
          <cell r="N6127">
            <v>0.29799999999999999</v>
          </cell>
          <cell r="O6127">
            <v>6</v>
          </cell>
          <cell r="P6127">
            <v>1.2E-2</v>
          </cell>
        </row>
        <row r="6128">
          <cell r="A6128">
            <v>33420</v>
          </cell>
          <cell r="B6128">
            <v>1991</v>
          </cell>
          <cell r="C6128" t="str">
            <v>Jul</v>
          </cell>
          <cell r="D6128">
            <v>1</v>
          </cell>
          <cell r="F6128">
            <v>790</v>
          </cell>
          <cell r="G6128">
            <v>1.5669999999999999</v>
          </cell>
          <cell r="H6128">
            <v>193</v>
          </cell>
          <cell r="I6128">
            <v>0.38300000000000001</v>
          </cell>
          <cell r="J6128">
            <v>140</v>
          </cell>
          <cell r="L6128">
            <v>0.14000000000000001</v>
          </cell>
          <cell r="M6128">
            <v>175</v>
          </cell>
          <cell r="N6128">
            <v>0.34699999999999998</v>
          </cell>
          <cell r="O6128">
            <v>6</v>
          </cell>
          <cell r="P6128">
            <v>1.2E-2</v>
          </cell>
        </row>
        <row r="6129">
          <cell r="A6129">
            <v>33421</v>
          </cell>
          <cell r="B6129">
            <v>1991</v>
          </cell>
          <cell r="C6129" t="str">
            <v>Jul</v>
          </cell>
          <cell r="D6129">
            <v>2</v>
          </cell>
          <cell r="F6129">
            <v>820</v>
          </cell>
          <cell r="G6129">
            <v>1.6259999999999999</v>
          </cell>
          <cell r="H6129">
            <v>180</v>
          </cell>
          <cell r="I6129">
            <v>0.35699999999999998</v>
          </cell>
          <cell r="J6129">
            <v>187</v>
          </cell>
          <cell r="L6129">
            <v>0.187</v>
          </cell>
          <cell r="M6129">
            <v>321</v>
          </cell>
          <cell r="N6129">
            <v>0.63700000000000001</v>
          </cell>
          <cell r="O6129">
            <v>4</v>
          </cell>
          <cell r="P6129">
            <v>8.0000000000000002E-3</v>
          </cell>
        </row>
        <row r="6130">
          <cell r="A6130">
            <v>33422</v>
          </cell>
          <cell r="B6130">
            <v>1991</v>
          </cell>
          <cell r="C6130" t="str">
            <v>Jul</v>
          </cell>
          <cell r="D6130">
            <v>3</v>
          </cell>
          <cell r="F6130">
            <v>855</v>
          </cell>
          <cell r="G6130">
            <v>1.696</v>
          </cell>
          <cell r="H6130">
            <v>134</v>
          </cell>
          <cell r="I6130">
            <v>0.26600000000000001</v>
          </cell>
          <cell r="J6130">
            <v>210</v>
          </cell>
          <cell r="L6130">
            <v>0.21</v>
          </cell>
          <cell r="M6130">
            <v>413</v>
          </cell>
          <cell r="N6130">
            <v>0.81899999999999995</v>
          </cell>
          <cell r="O6130">
            <v>5</v>
          </cell>
          <cell r="P6130">
            <v>0.01</v>
          </cell>
        </row>
        <row r="6131">
          <cell r="A6131">
            <v>33423</v>
          </cell>
          <cell r="B6131">
            <v>1991</v>
          </cell>
          <cell r="C6131" t="str">
            <v>Jul</v>
          </cell>
          <cell r="D6131">
            <v>4</v>
          </cell>
          <cell r="F6131">
            <v>895</v>
          </cell>
          <cell r="G6131">
            <v>1.7749999999999999</v>
          </cell>
          <cell r="H6131">
            <v>70</v>
          </cell>
          <cell r="I6131">
            <v>0.13900000000000001</v>
          </cell>
          <cell r="J6131">
            <v>210</v>
          </cell>
          <cell r="L6131">
            <v>0.21</v>
          </cell>
          <cell r="M6131">
            <v>415</v>
          </cell>
          <cell r="N6131">
            <v>0.82299999999999995</v>
          </cell>
          <cell r="O6131">
            <v>5</v>
          </cell>
          <cell r="P6131">
            <v>0.01</v>
          </cell>
        </row>
        <row r="6132">
          <cell r="A6132">
            <v>33424</v>
          </cell>
          <cell r="B6132">
            <v>1991</v>
          </cell>
          <cell r="C6132" t="str">
            <v>Jul</v>
          </cell>
          <cell r="D6132">
            <v>5</v>
          </cell>
          <cell r="F6132">
            <v>925</v>
          </cell>
          <cell r="G6132">
            <v>1.835</v>
          </cell>
          <cell r="H6132">
            <v>18</v>
          </cell>
          <cell r="I6132">
            <v>3.5999999999999997E-2</v>
          </cell>
          <cell r="J6132">
            <v>210</v>
          </cell>
          <cell r="L6132">
            <v>0.21</v>
          </cell>
          <cell r="M6132">
            <v>333</v>
          </cell>
          <cell r="N6132">
            <v>0.66</v>
          </cell>
          <cell r="O6132">
            <v>2</v>
          </cell>
          <cell r="P6132">
            <v>4.0000000000000001E-3</v>
          </cell>
        </row>
        <row r="6133">
          <cell r="A6133">
            <v>33425</v>
          </cell>
          <cell r="B6133">
            <v>1991</v>
          </cell>
          <cell r="C6133" t="str">
            <v>Jul</v>
          </cell>
          <cell r="D6133">
            <v>6</v>
          </cell>
          <cell r="F6133">
            <v>965</v>
          </cell>
          <cell r="G6133">
            <v>1.9139999999999999</v>
          </cell>
          <cell r="H6133">
            <v>0</v>
          </cell>
          <cell r="I6133">
            <v>0</v>
          </cell>
          <cell r="J6133">
            <v>210</v>
          </cell>
          <cell r="L6133">
            <v>0.21</v>
          </cell>
          <cell r="M6133">
            <v>385</v>
          </cell>
          <cell r="N6133">
            <v>0.76400000000000001</v>
          </cell>
          <cell r="O6133">
            <v>3</v>
          </cell>
          <cell r="P6133">
            <v>6.0000000000000001E-3</v>
          </cell>
        </row>
        <row r="6134">
          <cell r="A6134">
            <v>33426</v>
          </cell>
          <cell r="B6134">
            <v>1991</v>
          </cell>
          <cell r="C6134" t="str">
            <v>Jul</v>
          </cell>
          <cell r="D6134">
            <v>7</v>
          </cell>
          <cell r="F6134">
            <v>1005</v>
          </cell>
          <cell r="G6134">
            <v>1.9930000000000001</v>
          </cell>
          <cell r="H6134">
            <v>0</v>
          </cell>
          <cell r="I6134">
            <v>0</v>
          </cell>
          <cell r="J6134">
            <v>210</v>
          </cell>
          <cell r="L6134">
            <v>0.21</v>
          </cell>
          <cell r="M6134">
            <v>429</v>
          </cell>
          <cell r="N6134">
            <v>0.85099999999999998</v>
          </cell>
          <cell r="O6134">
            <v>3</v>
          </cell>
          <cell r="P6134">
            <v>6.0000000000000001E-3</v>
          </cell>
        </row>
        <row r="6135">
          <cell r="A6135">
            <v>33427</v>
          </cell>
          <cell r="B6135">
            <v>1991</v>
          </cell>
          <cell r="C6135" t="str">
            <v>Jul</v>
          </cell>
          <cell r="D6135">
            <v>8</v>
          </cell>
          <cell r="F6135">
            <v>1020</v>
          </cell>
          <cell r="G6135">
            <v>2.0230000000000001</v>
          </cell>
          <cell r="H6135">
            <v>0</v>
          </cell>
          <cell r="I6135">
            <v>0</v>
          </cell>
          <cell r="J6135">
            <v>210</v>
          </cell>
          <cell r="L6135">
            <v>0.21</v>
          </cell>
          <cell r="M6135">
            <v>418</v>
          </cell>
          <cell r="N6135">
            <v>0.82899999999999996</v>
          </cell>
          <cell r="O6135">
            <v>0</v>
          </cell>
          <cell r="P6135">
            <v>0</v>
          </cell>
        </row>
        <row r="6136">
          <cell r="A6136">
            <v>33428</v>
          </cell>
          <cell r="B6136">
            <v>1991</v>
          </cell>
          <cell r="C6136" t="str">
            <v>Jul</v>
          </cell>
          <cell r="D6136">
            <v>9</v>
          </cell>
          <cell r="F6136">
            <v>1015</v>
          </cell>
          <cell r="G6136">
            <v>2.0129999999999999</v>
          </cell>
          <cell r="H6136">
            <v>0</v>
          </cell>
          <cell r="I6136">
            <v>0</v>
          </cell>
          <cell r="J6136">
            <v>210</v>
          </cell>
          <cell r="L6136">
            <v>0.21</v>
          </cell>
          <cell r="M6136">
            <v>450</v>
          </cell>
          <cell r="N6136">
            <v>0.89300000000000002</v>
          </cell>
          <cell r="O6136">
            <v>0</v>
          </cell>
          <cell r="P6136">
            <v>0</v>
          </cell>
        </row>
        <row r="6137">
          <cell r="A6137">
            <v>33429</v>
          </cell>
          <cell r="B6137">
            <v>1991</v>
          </cell>
          <cell r="C6137" t="str">
            <v>Jul</v>
          </cell>
          <cell r="D6137">
            <v>10</v>
          </cell>
          <cell r="F6137">
            <v>1030</v>
          </cell>
          <cell r="G6137">
            <v>2.0430000000000001</v>
          </cell>
          <cell r="H6137">
            <v>0</v>
          </cell>
          <cell r="I6137">
            <v>0</v>
          </cell>
          <cell r="J6137">
            <v>210</v>
          </cell>
          <cell r="L6137">
            <v>0.21</v>
          </cell>
          <cell r="M6137">
            <v>399</v>
          </cell>
          <cell r="N6137">
            <v>0.79100000000000004</v>
          </cell>
          <cell r="O6137">
            <v>0</v>
          </cell>
          <cell r="P6137">
            <v>0</v>
          </cell>
        </row>
        <row r="6138">
          <cell r="A6138">
            <v>33430</v>
          </cell>
          <cell r="B6138">
            <v>1991</v>
          </cell>
          <cell r="C6138" t="str">
            <v>Jul</v>
          </cell>
          <cell r="D6138">
            <v>11</v>
          </cell>
          <cell r="F6138">
            <v>1000</v>
          </cell>
          <cell r="G6138">
            <v>1.9830000000000001</v>
          </cell>
          <cell r="H6138">
            <v>0</v>
          </cell>
          <cell r="I6138">
            <v>0</v>
          </cell>
          <cell r="J6138">
            <v>210</v>
          </cell>
          <cell r="L6138">
            <v>0.21</v>
          </cell>
          <cell r="M6138">
            <v>365</v>
          </cell>
          <cell r="N6138">
            <v>0.72399999999999998</v>
          </cell>
          <cell r="O6138">
            <v>0</v>
          </cell>
          <cell r="P6138">
            <v>0</v>
          </cell>
        </row>
        <row r="6139">
          <cell r="A6139">
            <v>33431</v>
          </cell>
          <cell r="B6139">
            <v>1991</v>
          </cell>
          <cell r="C6139" t="str">
            <v>Jul</v>
          </cell>
          <cell r="D6139">
            <v>12</v>
          </cell>
          <cell r="F6139">
            <v>1005</v>
          </cell>
          <cell r="G6139">
            <v>1.9930000000000001</v>
          </cell>
          <cell r="H6139">
            <v>0</v>
          </cell>
          <cell r="I6139">
            <v>0</v>
          </cell>
          <cell r="J6139">
            <v>210</v>
          </cell>
          <cell r="L6139">
            <v>0.21</v>
          </cell>
          <cell r="M6139">
            <v>435</v>
          </cell>
          <cell r="N6139">
            <v>0.86299999999999999</v>
          </cell>
          <cell r="O6139">
            <v>0</v>
          </cell>
          <cell r="P6139">
            <v>0</v>
          </cell>
        </row>
        <row r="6140">
          <cell r="A6140">
            <v>33432</v>
          </cell>
          <cell r="B6140">
            <v>1991</v>
          </cell>
          <cell r="C6140" t="str">
            <v>Jul</v>
          </cell>
          <cell r="D6140">
            <v>13</v>
          </cell>
          <cell r="F6140">
            <v>1030</v>
          </cell>
          <cell r="G6140">
            <v>2.0430000000000001</v>
          </cell>
          <cell r="H6140">
            <v>0</v>
          </cell>
          <cell r="I6140">
            <v>0</v>
          </cell>
          <cell r="J6140">
            <v>210</v>
          </cell>
          <cell r="L6140">
            <v>0.21</v>
          </cell>
          <cell r="M6140">
            <v>415</v>
          </cell>
          <cell r="N6140">
            <v>0.82299999999999995</v>
          </cell>
          <cell r="O6140">
            <v>0</v>
          </cell>
          <cell r="P6140">
            <v>0</v>
          </cell>
        </row>
        <row r="6141">
          <cell r="A6141">
            <v>33433</v>
          </cell>
          <cell r="B6141">
            <v>1991</v>
          </cell>
          <cell r="C6141" t="str">
            <v>Jul</v>
          </cell>
          <cell r="D6141">
            <v>14</v>
          </cell>
          <cell r="F6141">
            <v>1000</v>
          </cell>
          <cell r="G6141">
            <v>1.9830000000000001</v>
          </cell>
          <cell r="H6141">
            <v>13</v>
          </cell>
          <cell r="I6141">
            <v>2.5999999999999999E-2</v>
          </cell>
          <cell r="J6141">
            <v>210</v>
          </cell>
          <cell r="L6141">
            <v>0.21</v>
          </cell>
          <cell r="M6141">
            <v>350</v>
          </cell>
          <cell r="N6141">
            <v>0.69399999999999995</v>
          </cell>
          <cell r="O6141">
            <v>16</v>
          </cell>
          <cell r="P6141">
            <v>3.2000000000000001E-2</v>
          </cell>
        </row>
        <row r="6142">
          <cell r="A6142">
            <v>33434</v>
          </cell>
          <cell r="B6142">
            <v>1991</v>
          </cell>
          <cell r="C6142" t="str">
            <v>Jul</v>
          </cell>
          <cell r="D6142">
            <v>15</v>
          </cell>
          <cell r="F6142">
            <v>1000</v>
          </cell>
          <cell r="G6142">
            <v>1.9830000000000001</v>
          </cell>
          <cell r="H6142">
            <v>19</v>
          </cell>
          <cell r="I6142">
            <v>3.7999999999999999E-2</v>
          </cell>
          <cell r="J6142">
            <v>210</v>
          </cell>
          <cell r="L6142">
            <v>0.21</v>
          </cell>
          <cell r="M6142">
            <v>316</v>
          </cell>
          <cell r="N6142">
            <v>0.627</v>
          </cell>
          <cell r="O6142">
            <v>15</v>
          </cell>
          <cell r="P6142">
            <v>0.03</v>
          </cell>
        </row>
        <row r="6143">
          <cell r="A6143">
            <v>33435</v>
          </cell>
          <cell r="B6143">
            <v>1991</v>
          </cell>
          <cell r="C6143" t="str">
            <v>Jul</v>
          </cell>
          <cell r="D6143">
            <v>16</v>
          </cell>
          <cell r="F6143">
            <v>1000</v>
          </cell>
          <cell r="G6143">
            <v>1.9830000000000001</v>
          </cell>
          <cell r="H6143">
            <v>19</v>
          </cell>
          <cell r="I6143">
            <v>3.7999999999999999E-2</v>
          </cell>
          <cell r="J6143">
            <v>210</v>
          </cell>
          <cell r="L6143">
            <v>0.21</v>
          </cell>
          <cell r="M6143">
            <v>315</v>
          </cell>
          <cell r="N6143">
            <v>0.625</v>
          </cell>
          <cell r="O6143">
            <v>17</v>
          </cell>
          <cell r="P6143">
            <v>3.4000000000000002E-2</v>
          </cell>
        </row>
        <row r="6144">
          <cell r="A6144">
            <v>33436</v>
          </cell>
          <cell r="B6144">
            <v>1991</v>
          </cell>
          <cell r="C6144" t="str">
            <v>Jul</v>
          </cell>
          <cell r="D6144">
            <v>17</v>
          </cell>
          <cell r="F6144">
            <v>985</v>
          </cell>
          <cell r="G6144">
            <v>1.954</v>
          </cell>
          <cell r="H6144">
            <v>20</v>
          </cell>
          <cell r="I6144">
            <v>0.04</v>
          </cell>
          <cell r="J6144">
            <v>163</v>
          </cell>
          <cell r="L6144">
            <v>0.16300000000000001</v>
          </cell>
          <cell r="M6144">
            <v>333</v>
          </cell>
          <cell r="N6144">
            <v>0.66</v>
          </cell>
          <cell r="O6144">
            <v>8</v>
          </cell>
          <cell r="P6144">
            <v>1.6E-2</v>
          </cell>
        </row>
        <row r="6145">
          <cell r="A6145">
            <v>33437</v>
          </cell>
          <cell r="B6145">
            <v>1991</v>
          </cell>
          <cell r="C6145" t="str">
            <v>Jul</v>
          </cell>
          <cell r="D6145">
            <v>18</v>
          </cell>
          <cell r="F6145">
            <v>905</v>
          </cell>
          <cell r="G6145">
            <v>1.7949999999999999</v>
          </cell>
          <cell r="H6145">
            <v>32</v>
          </cell>
          <cell r="I6145">
            <v>6.3E-2</v>
          </cell>
          <cell r="J6145">
            <v>140</v>
          </cell>
          <cell r="L6145">
            <v>0.14000000000000001</v>
          </cell>
          <cell r="M6145">
            <v>246</v>
          </cell>
          <cell r="N6145">
            <v>0.48799999999999999</v>
          </cell>
          <cell r="O6145">
            <v>8</v>
          </cell>
          <cell r="P6145">
            <v>1.6E-2</v>
          </cell>
        </row>
        <row r="6146">
          <cell r="A6146">
            <v>33438</v>
          </cell>
          <cell r="B6146">
            <v>1991</v>
          </cell>
          <cell r="C6146" t="str">
            <v>Jul</v>
          </cell>
          <cell r="D6146">
            <v>19</v>
          </cell>
          <cell r="F6146">
            <v>885</v>
          </cell>
          <cell r="G6146">
            <v>1.7549999999999999</v>
          </cell>
          <cell r="H6146">
            <v>39</v>
          </cell>
          <cell r="I6146">
            <v>7.6999999999999999E-2</v>
          </cell>
          <cell r="J6146">
            <v>140</v>
          </cell>
          <cell r="L6146">
            <v>0.14000000000000001</v>
          </cell>
          <cell r="M6146">
            <v>216</v>
          </cell>
          <cell r="N6146">
            <v>0.42799999999999999</v>
          </cell>
          <cell r="O6146">
            <v>3</v>
          </cell>
          <cell r="P6146">
            <v>6.0000000000000001E-3</v>
          </cell>
        </row>
        <row r="6147">
          <cell r="A6147">
            <v>33439</v>
          </cell>
          <cell r="B6147">
            <v>1991</v>
          </cell>
          <cell r="C6147" t="str">
            <v>Jul</v>
          </cell>
          <cell r="D6147">
            <v>20</v>
          </cell>
          <cell r="F6147">
            <v>925</v>
          </cell>
          <cell r="G6147">
            <v>1.835</v>
          </cell>
          <cell r="H6147">
            <v>38</v>
          </cell>
          <cell r="I6147">
            <v>7.4999999999999997E-2</v>
          </cell>
          <cell r="J6147">
            <v>140</v>
          </cell>
          <cell r="L6147">
            <v>0.14000000000000001</v>
          </cell>
          <cell r="M6147">
            <v>265</v>
          </cell>
          <cell r="N6147">
            <v>0.52600000000000002</v>
          </cell>
          <cell r="O6147">
            <v>3</v>
          </cell>
          <cell r="P6147">
            <v>6.0000000000000001E-3</v>
          </cell>
        </row>
        <row r="6148">
          <cell r="A6148">
            <v>33440</v>
          </cell>
          <cell r="B6148">
            <v>1991</v>
          </cell>
          <cell r="C6148" t="str">
            <v>Jul</v>
          </cell>
          <cell r="D6148">
            <v>21</v>
          </cell>
          <cell r="F6148">
            <v>920</v>
          </cell>
          <cell r="G6148">
            <v>1.825</v>
          </cell>
          <cell r="H6148">
            <v>25</v>
          </cell>
          <cell r="I6148">
            <v>0.05</v>
          </cell>
          <cell r="J6148">
            <v>187</v>
          </cell>
          <cell r="L6148">
            <v>0.187</v>
          </cell>
          <cell r="M6148">
            <v>300</v>
          </cell>
          <cell r="N6148">
            <v>0.59499999999999997</v>
          </cell>
          <cell r="O6148">
            <v>12</v>
          </cell>
          <cell r="P6148">
            <v>2.4E-2</v>
          </cell>
        </row>
        <row r="6149">
          <cell r="A6149">
            <v>33441</v>
          </cell>
          <cell r="B6149">
            <v>1991</v>
          </cell>
          <cell r="C6149" t="str">
            <v>Jul</v>
          </cell>
          <cell r="D6149">
            <v>22</v>
          </cell>
          <cell r="F6149">
            <v>920</v>
          </cell>
          <cell r="G6149">
            <v>1.825</v>
          </cell>
          <cell r="H6149">
            <v>19</v>
          </cell>
          <cell r="I6149">
            <v>3.7999999999999999E-2</v>
          </cell>
          <cell r="J6149">
            <v>163</v>
          </cell>
          <cell r="L6149">
            <v>0.16300000000000001</v>
          </cell>
          <cell r="M6149">
            <v>286</v>
          </cell>
          <cell r="N6149">
            <v>0.56699999999999995</v>
          </cell>
          <cell r="O6149">
            <v>3</v>
          </cell>
          <cell r="P6149">
            <v>6.0000000000000001E-3</v>
          </cell>
        </row>
        <row r="6150">
          <cell r="A6150">
            <v>33442</v>
          </cell>
          <cell r="B6150">
            <v>1991</v>
          </cell>
          <cell r="C6150" t="str">
            <v>Jul</v>
          </cell>
          <cell r="D6150">
            <v>23</v>
          </cell>
          <cell r="F6150">
            <v>910</v>
          </cell>
          <cell r="G6150">
            <v>1.8049999999999999</v>
          </cell>
          <cell r="H6150">
            <v>19</v>
          </cell>
          <cell r="I6150">
            <v>3.7999999999999999E-2</v>
          </cell>
          <cell r="J6150">
            <v>187</v>
          </cell>
          <cell r="L6150">
            <v>0.187</v>
          </cell>
          <cell r="M6150">
            <v>280</v>
          </cell>
          <cell r="N6150">
            <v>0.55500000000000005</v>
          </cell>
          <cell r="O6150">
            <v>11</v>
          </cell>
          <cell r="P6150">
            <v>2.1999999999999999E-2</v>
          </cell>
        </row>
        <row r="6151">
          <cell r="A6151">
            <v>33443</v>
          </cell>
          <cell r="B6151">
            <v>1991</v>
          </cell>
          <cell r="C6151" t="str">
            <v>Jul</v>
          </cell>
          <cell r="D6151">
            <v>24</v>
          </cell>
          <cell r="F6151">
            <v>940</v>
          </cell>
          <cell r="G6151">
            <v>1.8640000000000001</v>
          </cell>
          <cell r="H6151">
            <v>19</v>
          </cell>
          <cell r="I6151">
            <v>3.7999999999999999E-2</v>
          </cell>
          <cell r="J6151">
            <v>210</v>
          </cell>
          <cell r="L6151">
            <v>0.21</v>
          </cell>
          <cell r="M6151">
            <v>297</v>
          </cell>
          <cell r="N6151">
            <v>0.58899999999999997</v>
          </cell>
          <cell r="O6151">
            <v>0</v>
          </cell>
          <cell r="P6151">
            <v>0</v>
          </cell>
        </row>
        <row r="6152">
          <cell r="A6152">
            <v>33444</v>
          </cell>
          <cell r="B6152">
            <v>1991</v>
          </cell>
          <cell r="C6152" t="str">
            <v>Jul</v>
          </cell>
          <cell r="D6152">
            <v>25</v>
          </cell>
          <cell r="F6152">
            <v>950</v>
          </cell>
          <cell r="G6152">
            <v>1.8839999999999999</v>
          </cell>
          <cell r="H6152">
            <v>7</v>
          </cell>
          <cell r="I6152">
            <v>1.4E-2</v>
          </cell>
          <cell r="J6152">
            <v>210</v>
          </cell>
          <cell r="L6152">
            <v>0.21</v>
          </cell>
          <cell r="M6152">
            <v>250</v>
          </cell>
          <cell r="N6152">
            <v>0.496</v>
          </cell>
          <cell r="O6152">
            <v>0</v>
          </cell>
          <cell r="P6152">
            <v>0</v>
          </cell>
        </row>
        <row r="6153">
          <cell r="A6153">
            <v>33445</v>
          </cell>
          <cell r="B6153">
            <v>1991</v>
          </cell>
          <cell r="C6153" t="str">
            <v>Jul</v>
          </cell>
          <cell r="D6153">
            <v>26</v>
          </cell>
          <cell r="F6153">
            <v>940</v>
          </cell>
          <cell r="G6153">
            <v>1.8640000000000001</v>
          </cell>
          <cell r="H6153">
            <v>0</v>
          </cell>
          <cell r="I6153">
            <v>0</v>
          </cell>
          <cell r="J6153">
            <v>210</v>
          </cell>
          <cell r="L6153">
            <v>0.21</v>
          </cell>
          <cell r="M6153">
            <v>285</v>
          </cell>
          <cell r="N6153">
            <v>0.56499999999999995</v>
          </cell>
          <cell r="O6153">
            <v>0</v>
          </cell>
          <cell r="P6153">
            <v>0</v>
          </cell>
        </row>
        <row r="6154">
          <cell r="A6154">
            <v>33446</v>
          </cell>
          <cell r="B6154">
            <v>1991</v>
          </cell>
          <cell r="C6154" t="str">
            <v>Jul</v>
          </cell>
          <cell r="D6154">
            <v>27</v>
          </cell>
          <cell r="F6154">
            <v>965</v>
          </cell>
          <cell r="G6154">
            <v>1.9139999999999999</v>
          </cell>
          <cell r="H6154">
            <v>0</v>
          </cell>
          <cell r="I6154">
            <v>0</v>
          </cell>
          <cell r="J6154">
            <v>210</v>
          </cell>
          <cell r="L6154">
            <v>0.21</v>
          </cell>
          <cell r="M6154">
            <v>271</v>
          </cell>
          <cell r="N6154">
            <v>0.53800000000000003</v>
          </cell>
          <cell r="O6154">
            <v>0</v>
          </cell>
          <cell r="P6154">
            <v>0</v>
          </cell>
        </row>
        <row r="6155">
          <cell r="A6155">
            <v>33447</v>
          </cell>
          <cell r="B6155">
            <v>1991</v>
          </cell>
          <cell r="C6155" t="str">
            <v>Jul</v>
          </cell>
          <cell r="D6155">
            <v>28</v>
          </cell>
          <cell r="F6155">
            <v>975</v>
          </cell>
          <cell r="G6155">
            <v>1.9339999999999999</v>
          </cell>
          <cell r="H6155">
            <v>0</v>
          </cell>
          <cell r="I6155">
            <v>0</v>
          </cell>
          <cell r="J6155">
            <v>210</v>
          </cell>
          <cell r="L6155">
            <v>0.21</v>
          </cell>
          <cell r="M6155">
            <v>201</v>
          </cell>
          <cell r="N6155">
            <v>0.39900000000000002</v>
          </cell>
          <cell r="O6155">
            <v>2</v>
          </cell>
          <cell r="P6155">
            <v>4.0000000000000001E-3</v>
          </cell>
        </row>
        <row r="6156">
          <cell r="A6156">
            <v>33448</v>
          </cell>
          <cell r="B6156">
            <v>1991</v>
          </cell>
          <cell r="C6156" t="str">
            <v>Jul</v>
          </cell>
          <cell r="D6156">
            <v>29</v>
          </cell>
          <cell r="F6156">
            <v>970</v>
          </cell>
          <cell r="G6156">
            <v>1.9239999999999999</v>
          </cell>
          <cell r="H6156">
            <v>0</v>
          </cell>
          <cell r="I6156">
            <v>0</v>
          </cell>
          <cell r="J6156">
            <v>210</v>
          </cell>
          <cell r="L6156">
            <v>0.21</v>
          </cell>
          <cell r="M6156">
            <v>150</v>
          </cell>
          <cell r="N6156">
            <v>0.29799999999999999</v>
          </cell>
          <cell r="O6156">
            <v>11</v>
          </cell>
          <cell r="P6156">
            <v>2.1999999999999999E-2</v>
          </cell>
        </row>
        <row r="6157">
          <cell r="A6157">
            <v>33449</v>
          </cell>
          <cell r="B6157">
            <v>1991</v>
          </cell>
          <cell r="C6157" t="str">
            <v>Jul</v>
          </cell>
          <cell r="D6157">
            <v>30</v>
          </cell>
          <cell r="F6157">
            <v>980</v>
          </cell>
          <cell r="G6157">
            <v>1.944</v>
          </cell>
          <cell r="H6157">
            <v>0</v>
          </cell>
          <cell r="I6157">
            <v>0</v>
          </cell>
          <cell r="J6157">
            <v>210</v>
          </cell>
          <cell r="L6157">
            <v>0.21</v>
          </cell>
          <cell r="M6157">
            <v>150</v>
          </cell>
          <cell r="N6157">
            <v>0.29799999999999999</v>
          </cell>
          <cell r="O6157">
            <v>0</v>
          </cell>
          <cell r="P6157">
            <v>0</v>
          </cell>
        </row>
        <row r="6158">
          <cell r="A6158">
            <v>33450</v>
          </cell>
          <cell r="B6158">
            <v>1991</v>
          </cell>
          <cell r="C6158" t="str">
            <v>Jul</v>
          </cell>
          <cell r="D6158">
            <v>31</v>
          </cell>
          <cell r="F6158">
            <v>990</v>
          </cell>
          <cell r="G6158">
            <v>1.964</v>
          </cell>
          <cell r="H6158">
            <v>0</v>
          </cell>
          <cell r="I6158">
            <v>0</v>
          </cell>
          <cell r="J6158">
            <v>210</v>
          </cell>
          <cell r="L6158">
            <v>0.21</v>
          </cell>
          <cell r="M6158">
            <v>185</v>
          </cell>
          <cell r="N6158">
            <v>0.36699999999999999</v>
          </cell>
          <cell r="O6158">
            <v>4</v>
          </cell>
          <cell r="P6158">
            <v>8.0000000000000002E-3</v>
          </cell>
        </row>
        <row r="6159">
          <cell r="A6159">
            <v>33451</v>
          </cell>
          <cell r="B6159">
            <v>1991</v>
          </cell>
          <cell r="C6159" t="str">
            <v>Aug</v>
          </cell>
          <cell r="D6159">
            <v>1</v>
          </cell>
          <cell r="F6159">
            <v>985</v>
          </cell>
          <cell r="G6159">
            <v>1.954</v>
          </cell>
          <cell r="H6159">
            <v>0</v>
          </cell>
          <cell r="I6159">
            <v>0</v>
          </cell>
          <cell r="J6159">
            <v>210</v>
          </cell>
          <cell r="L6159">
            <v>0.21</v>
          </cell>
          <cell r="M6159">
            <v>233</v>
          </cell>
          <cell r="N6159">
            <v>0.46200000000000002</v>
          </cell>
          <cell r="O6159">
            <v>5</v>
          </cell>
          <cell r="P6159">
            <v>0.01</v>
          </cell>
        </row>
        <row r="6160">
          <cell r="A6160">
            <v>33452</v>
          </cell>
          <cell r="B6160">
            <v>1991</v>
          </cell>
          <cell r="C6160" t="str">
            <v>Aug</v>
          </cell>
          <cell r="D6160">
            <v>2</v>
          </cell>
          <cell r="F6160">
            <v>930</v>
          </cell>
          <cell r="G6160">
            <v>1.845</v>
          </cell>
          <cell r="H6160">
            <v>0</v>
          </cell>
          <cell r="I6160">
            <v>0</v>
          </cell>
          <cell r="J6160">
            <v>210</v>
          </cell>
          <cell r="L6160">
            <v>0.21</v>
          </cell>
          <cell r="M6160">
            <v>149</v>
          </cell>
          <cell r="N6160">
            <v>0.29599999999999999</v>
          </cell>
          <cell r="O6160">
            <v>17</v>
          </cell>
          <cell r="P6160">
            <v>3.4000000000000002E-2</v>
          </cell>
        </row>
        <row r="6161">
          <cell r="A6161">
            <v>33453</v>
          </cell>
          <cell r="B6161">
            <v>1991</v>
          </cell>
          <cell r="C6161" t="str">
            <v>Aug</v>
          </cell>
          <cell r="D6161">
            <v>3</v>
          </cell>
          <cell r="F6161">
            <v>869</v>
          </cell>
          <cell r="G6161">
            <v>1.724</v>
          </cell>
          <cell r="H6161">
            <v>0</v>
          </cell>
          <cell r="I6161">
            <v>0</v>
          </cell>
          <cell r="J6161">
            <v>210</v>
          </cell>
          <cell r="L6161">
            <v>0.21</v>
          </cell>
          <cell r="M6161">
            <v>116</v>
          </cell>
          <cell r="N6161">
            <v>0.23</v>
          </cell>
          <cell r="O6161">
            <v>13</v>
          </cell>
          <cell r="P6161">
            <v>2.5999999999999999E-2</v>
          </cell>
        </row>
        <row r="6162">
          <cell r="A6162">
            <v>33454</v>
          </cell>
          <cell r="B6162">
            <v>1991</v>
          </cell>
          <cell r="C6162" t="str">
            <v>Aug</v>
          </cell>
          <cell r="D6162">
            <v>4</v>
          </cell>
          <cell r="F6162">
            <v>875</v>
          </cell>
          <cell r="G6162">
            <v>1.736</v>
          </cell>
          <cell r="H6162">
            <v>0</v>
          </cell>
          <cell r="I6162">
            <v>0</v>
          </cell>
          <cell r="J6162">
            <v>210</v>
          </cell>
          <cell r="L6162">
            <v>0.21</v>
          </cell>
          <cell r="M6162">
            <v>113</v>
          </cell>
          <cell r="N6162">
            <v>0.224</v>
          </cell>
          <cell r="O6162">
            <v>18</v>
          </cell>
          <cell r="P6162">
            <v>3.5999999999999997E-2</v>
          </cell>
        </row>
        <row r="6163">
          <cell r="A6163">
            <v>33455</v>
          </cell>
          <cell r="B6163">
            <v>1991</v>
          </cell>
          <cell r="C6163" t="str">
            <v>Aug</v>
          </cell>
          <cell r="D6163">
            <v>5</v>
          </cell>
          <cell r="F6163">
            <v>845</v>
          </cell>
          <cell r="G6163">
            <v>1.6759999999999999</v>
          </cell>
          <cell r="H6163">
            <v>54</v>
          </cell>
          <cell r="I6163">
            <v>0.107</v>
          </cell>
          <cell r="J6163">
            <v>210</v>
          </cell>
          <cell r="L6163">
            <v>0.21</v>
          </cell>
          <cell r="M6163">
            <v>138</v>
          </cell>
          <cell r="N6163">
            <v>0.27400000000000002</v>
          </cell>
          <cell r="O6163">
            <v>12</v>
          </cell>
          <cell r="P6163">
            <v>2.4E-2</v>
          </cell>
        </row>
        <row r="6164">
          <cell r="A6164">
            <v>33456</v>
          </cell>
          <cell r="B6164">
            <v>1991</v>
          </cell>
          <cell r="C6164" t="str">
            <v>Aug</v>
          </cell>
          <cell r="D6164">
            <v>6</v>
          </cell>
          <cell r="F6164">
            <v>845</v>
          </cell>
          <cell r="G6164">
            <v>1.6759999999999999</v>
          </cell>
          <cell r="H6164">
            <v>39</v>
          </cell>
          <cell r="I6164">
            <v>7.6999999999999999E-2</v>
          </cell>
          <cell r="J6164">
            <v>210</v>
          </cell>
          <cell r="L6164">
            <v>0.21</v>
          </cell>
          <cell r="M6164">
            <v>124</v>
          </cell>
          <cell r="N6164">
            <v>0.246</v>
          </cell>
          <cell r="O6164">
            <v>5</v>
          </cell>
          <cell r="P6164">
            <v>0.01</v>
          </cell>
        </row>
        <row r="6165">
          <cell r="A6165">
            <v>33457</v>
          </cell>
          <cell r="B6165">
            <v>1991</v>
          </cell>
          <cell r="C6165" t="str">
            <v>Aug</v>
          </cell>
          <cell r="D6165">
            <v>7</v>
          </cell>
          <cell r="F6165">
            <v>825</v>
          </cell>
          <cell r="G6165">
            <v>1.6359999999999999</v>
          </cell>
          <cell r="H6165">
            <v>26</v>
          </cell>
          <cell r="I6165">
            <v>5.1999999999999998E-2</v>
          </cell>
          <cell r="J6165">
            <v>210</v>
          </cell>
          <cell r="L6165">
            <v>0.21</v>
          </cell>
          <cell r="M6165">
            <v>150</v>
          </cell>
          <cell r="N6165">
            <v>0.29799999999999999</v>
          </cell>
          <cell r="O6165">
            <v>9</v>
          </cell>
          <cell r="P6165">
            <v>1.7999999999999999E-2</v>
          </cell>
        </row>
        <row r="6166">
          <cell r="A6166">
            <v>33458</v>
          </cell>
          <cell r="B6166">
            <v>1991</v>
          </cell>
          <cell r="C6166" t="str">
            <v>Aug</v>
          </cell>
          <cell r="D6166">
            <v>8</v>
          </cell>
          <cell r="F6166">
            <v>815</v>
          </cell>
          <cell r="G6166">
            <v>1.617</v>
          </cell>
          <cell r="H6166">
            <v>19</v>
          </cell>
          <cell r="I6166">
            <v>3.7999999999999999E-2</v>
          </cell>
          <cell r="J6166">
            <v>210</v>
          </cell>
          <cell r="L6166">
            <v>0.21</v>
          </cell>
          <cell r="M6166">
            <v>183</v>
          </cell>
          <cell r="N6166">
            <v>0.36299999999999999</v>
          </cell>
          <cell r="O6166">
            <v>11</v>
          </cell>
          <cell r="P6166">
            <v>2.1999999999999999E-2</v>
          </cell>
        </row>
        <row r="6167">
          <cell r="A6167">
            <v>33459</v>
          </cell>
          <cell r="B6167">
            <v>1991</v>
          </cell>
          <cell r="C6167" t="str">
            <v>Aug</v>
          </cell>
          <cell r="D6167">
            <v>9</v>
          </cell>
          <cell r="F6167">
            <v>800</v>
          </cell>
          <cell r="G6167">
            <v>1.587</v>
          </cell>
          <cell r="H6167">
            <v>7</v>
          </cell>
          <cell r="I6167">
            <v>1.4E-2</v>
          </cell>
          <cell r="J6167">
            <v>210</v>
          </cell>
          <cell r="L6167">
            <v>0.21</v>
          </cell>
          <cell r="M6167">
            <v>146</v>
          </cell>
          <cell r="N6167">
            <v>0.28999999999999998</v>
          </cell>
          <cell r="O6167">
            <v>20</v>
          </cell>
          <cell r="P6167">
            <v>0.04</v>
          </cell>
        </row>
        <row r="6168">
          <cell r="A6168">
            <v>33460</v>
          </cell>
          <cell r="B6168">
            <v>1991</v>
          </cell>
          <cell r="C6168" t="str">
            <v>Aug</v>
          </cell>
          <cell r="D6168">
            <v>10</v>
          </cell>
          <cell r="F6168">
            <v>775</v>
          </cell>
          <cell r="G6168">
            <v>1.5369999999999999</v>
          </cell>
          <cell r="H6168">
            <v>0</v>
          </cell>
          <cell r="I6168">
            <v>0</v>
          </cell>
          <cell r="J6168">
            <v>210</v>
          </cell>
          <cell r="L6168">
            <v>0.21</v>
          </cell>
          <cell r="M6168">
            <v>129</v>
          </cell>
          <cell r="N6168">
            <v>0.25600000000000001</v>
          </cell>
          <cell r="O6168">
            <v>12</v>
          </cell>
          <cell r="P6168">
            <v>2.4E-2</v>
          </cell>
        </row>
        <row r="6169">
          <cell r="A6169">
            <v>33461</v>
          </cell>
          <cell r="B6169">
            <v>1991</v>
          </cell>
          <cell r="C6169" t="str">
            <v>Aug</v>
          </cell>
          <cell r="D6169">
            <v>11</v>
          </cell>
          <cell r="F6169">
            <v>750</v>
          </cell>
          <cell r="G6169">
            <v>1.488</v>
          </cell>
          <cell r="H6169">
            <v>13</v>
          </cell>
          <cell r="I6169">
            <v>2.5999999999999999E-2</v>
          </cell>
          <cell r="J6169">
            <v>210</v>
          </cell>
          <cell r="L6169">
            <v>0.21</v>
          </cell>
          <cell r="M6169">
            <v>121</v>
          </cell>
          <cell r="N6169">
            <v>0.24</v>
          </cell>
          <cell r="O6169">
            <v>12</v>
          </cell>
          <cell r="P6169">
            <v>2.4E-2</v>
          </cell>
        </row>
        <row r="6170">
          <cell r="A6170">
            <v>33462</v>
          </cell>
          <cell r="B6170">
            <v>1991</v>
          </cell>
          <cell r="C6170" t="str">
            <v>Aug</v>
          </cell>
          <cell r="D6170">
            <v>12</v>
          </cell>
          <cell r="F6170">
            <v>765</v>
          </cell>
          <cell r="G6170">
            <v>1.5169999999999999</v>
          </cell>
          <cell r="H6170">
            <v>7</v>
          </cell>
          <cell r="I6170">
            <v>1.4E-2</v>
          </cell>
          <cell r="J6170">
            <v>210</v>
          </cell>
          <cell r="L6170">
            <v>0.21</v>
          </cell>
          <cell r="M6170">
            <v>157</v>
          </cell>
          <cell r="N6170">
            <v>0.311</v>
          </cell>
          <cell r="O6170">
            <v>0</v>
          </cell>
          <cell r="P6170">
            <v>0</v>
          </cell>
        </row>
        <row r="6171">
          <cell r="A6171">
            <v>33463</v>
          </cell>
          <cell r="B6171">
            <v>1991</v>
          </cell>
          <cell r="C6171" t="str">
            <v>Aug</v>
          </cell>
          <cell r="D6171">
            <v>13</v>
          </cell>
          <cell r="F6171">
            <v>740</v>
          </cell>
          <cell r="G6171">
            <v>1.468</v>
          </cell>
          <cell r="H6171">
            <v>13</v>
          </cell>
          <cell r="I6171">
            <v>2.5999999999999999E-2</v>
          </cell>
          <cell r="J6171">
            <v>210</v>
          </cell>
          <cell r="L6171">
            <v>0.21</v>
          </cell>
          <cell r="M6171">
            <v>300</v>
          </cell>
          <cell r="N6171">
            <v>0.59499999999999997</v>
          </cell>
          <cell r="O6171">
            <v>0</v>
          </cell>
          <cell r="P6171">
            <v>0</v>
          </cell>
        </row>
        <row r="6172">
          <cell r="A6172">
            <v>33464</v>
          </cell>
          <cell r="B6172">
            <v>1991</v>
          </cell>
          <cell r="C6172" t="str">
            <v>Aug</v>
          </cell>
          <cell r="D6172">
            <v>14</v>
          </cell>
          <cell r="F6172">
            <v>740</v>
          </cell>
          <cell r="G6172">
            <v>1.468</v>
          </cell>
          <cell r="H6172">
            <v>20</v>
          </cell>
          <cell r="I6172">
            <v>0.04</v>
          </cell>
          <cell r="J6172">
            <v>210</v>
          </cell>
          <cell r="L6172">
            <v>0.21</v>
          </cell>
          <cell r="M6172">
            <v>335</v>
          </cell>
          <cell r="N6172">
            <v>0.66400000000000003</v>
          </cell>
          <cell r="O6172">
            <v>1</v>
          </cell>
          <cell r="P6172">
            <v>2E-3</v>
          </cell>
        </row>
        <row r="6173">
          <cell r="A6173">
            <v>33465</v>
          </cell>
          <cell r="B6173">
            <v>1991</v>
          </cell>
          <cell r="C6173" t="str">
            <v>Aug</v>
          </cell>
          <cell r="D6173">
            <v>15</v>
          </cell>
          <cell r="F6173">
            <v>770</v>
          </cell>
          <cell r="G6173">
            <v>1.5269999999999999</v>
          </cell>
          <cell r="H6173">
            <v>20</v>
          </cell>
          <cell r="I6173">
            <v>0.04</v>
          </cell>
          <cell r="J6173">
            <v>210</v>
          </cell>
          <cell r="L6173">
            <v>0.21</v>
          </cell>
          <cell r="M6173">
            <v>373</v>
          </cell>
          <cell r="N6173">
            <v>0.74</v>
          </cell>
          <cell r="O6173">
            <v>0</v>
          </cell>
          <cell r="P6173">
            <v>0</v>
          </cell>
        </row>
        <row r="6174">
          <cell r="A6174">
            <v>33466</v>
          </cell>
          <cell r="B6174">
            <v>1991</v>
          </cell>
          <cell r="C6174" t="str">
            <v>Aug</v>
          </cell>
          <cell r="D6174">
            <v>16</v>
          </cell>
          <cell r="F6174">
            <v>760</v>
          </cell>
          <cell r="G6174">
            <v>1.5069999999999999</v>
          </cell>
          <cell r="H6174">
            <v>19</v>
          </cell>
          <cell r="I6174">
            <v>3.7999999999999999E-2</v>
          </cell>
          <cell r="J6174">
            <v>210</v>
          </cell>
          <cell r="L6174">
            <v>0.21</v>
          </cell>
          <cell r="M6174">
            <v>249</v>
          </cell>
          <cell r="N6174">
            <v>0.49399999999999999</v>
          </cell>
          <cell r="O6174">
            <v>15</v>
          </cell>
          <cell r="P6174">
            <v>0.03</v>
          </cell>
        </row>
        <row r="6175">
          <cell r="A6175">
            <v>33467</v>
          </cell>
          <cell r="B6175">
            <v>1991</v>
          </cell>
          <cell r="C6175" t="str">
            <v>Aug</v>
          </cell>
          <cell r="D6175">
            <v>17</v>
          </cell>
          <cell r="F6175">
            <v>785</v>
          </cell>
          <cell r="G6175">
            <v>1.5569999999999999</v>
          </cell>
          <cell r="H6175">
            <v>19</v>
          </cell>
          <cell r="I6175">
            <v>3.7999999999999999E-2</v>
          </cell>
          <cell r="J6175">
            <v>210</v>
          </cell>
          <cell r="L6175">
            <v>0.21</v>
          </cell>
          <cell r="M6175">
            <v>227</v>
          </cell>
          <cell r="N6175">
            <v>0.45</v>
          </cell>
          <cell r="O6175">
            <v>0</v>
          </cell>
          <cell r="P6175">
            <v>0</v>
          </cell>
        </row>
        <row r="6176">
          <cell r="A6176">
            <v>33468</v>
          </cell>
          <cell r="B6176">
            <v>1991</v>
          </cell>
          <cell r="C6176" t="str">
            <v>Aug</v>
          </cell>
          <cell r="D6176">
            <v>18</v>
          </cell>
          <cell r="F6176">
            <v>795</v>
          </cell>
          <cell r="G6176">
            <v>1.577</v>
          </cell>
          <cell r="H6176">
            <v>19</v>
          </cell>
          <cell r="I6176">
            <v>3.7999999999999999E-2</v>
          </cell>
          <cell r="J6176">
            <v>210</v>
          </cell>
          <cell r="L6176">
            <v>0.21</v>
          </cell>
          <cell r="M6176">
            <v>225</v>
          </cell>
          <cell r="N6176">
            <v>0.44600000000000001</v>
          </cell>
          <cell r="O6176">
            <v>0</v>
          </cell>
          <cell r="P6176">
            <v>0</v>
          </cell>
        </row>
        <row r="6177">
          <cell r="A6177">
            <v>33469</v>
          </cell>
          <cell r="B6177">
            <v>1991</v>
          </cell>
          <cell r="C6177" t="str">
            <v>Aug</v>
          </cell>
          <cell r="D6177">
            <v>19</v>
          </cell>
          <cell r="F6177">
            <v>795</v>
          </cell>
          <cell r="G6177">
            <v>1.577</v>
          </cell>
          <cell r="H6177">
            <v>7</v>
          </cell>
          <cell r="I6177">
            <v>1.4E-2</v>
          </cell>
          <cell r="J6177">
            <v>140</v>
          </cell>
          <cell r="L6177">
            <v>0.14000000000000001</v>
          </cell>
          <cell r="M6177">
            <v>231</v>
          </cell>
          <cell r="N6177">
            <v>0.45800000000000002</v>
          </cell>
          <cell r="O6177">
            <v>5</v>
          </cell>
          <cell r="P6177">
            <v>0.01</v>
          </cell>
        </row>
        <row r="6178">
          <cell r="A6178">
            <v>33470</v>
          </cell>
          <cell r="B6178">
            <v>1991</v>
          </cell>
          <cell r="C6178" t="str">
            <v>Aug</v>
          </cell>
          <cell r="D6178">
            <v>20</v>
          </cell>
          <cell r="F6178">
            <v>840</v>
          </cell>
          <cell r="G6178">
            <v>1.6659999999999999</v>
          </cell>
          <cell r="H6178">
            <v>0</v>
          </cell>
          <cell r="I6178">
            <v>0</v>
          </cell>
          <cell r="J6178">
            <v>140</v>
          </cell>
          <cell r="L6178">
            <v>0.14000000000000001</v>
          </cell>
          <cell r="M6178">
            <v>271</v>
          </cell>
          <cell r="N6178">
            <v>0.53800000000000003</v>
          </cell>
          <cell r="O6178">
            <v>5</v>
          </cell>
          <cell r="P6178">
            <v>0.01</v>
          </cell>
        </row>
        <row r="6179">
          <cell r="A6179">
            <v>33471</v>
          </cell>
          <cell r="B6179">
            <v>1991</v>
          </cell>
          <cell r="C6179" t="str">
            <v>Aug</v>
          </cell>
          <cell r="D6179">
            <v>21</v>
          </cell>
          <cell r="F6179">
            <v>835</v>
          </cell>
          <cell r="G6179">
            <v>1.6559999999999999</v>
          </cell>
          <cell r="H6179">
            <v>13</v>
          </cell>
          <cell r="I6179">
            <v>2.5999999999999999E-2</v>
          </cell>
          <cell r="J6179">
            <v>140</v>
          </cell>
          <cell r="L6179">
            <v>0.14000000000000001</v>
          </cell>
          <cell r="M6179">
            <v>273</v>
          </cell>
          <cell r="N6179">
            <v>0.54100000000000004</v>
          </cell>
          <cell r="O6179">
            <v>0</v>
          </cell>
          <cell r="P6179">
            <v>0</v>
          </cell>
        </row>
        <row r="6180">
          <cell r="A6180">
            <v>33472</v>
          </cell>
          <cell r="B6180">
            <v>1991</v>
          </cell>
          <cell r="C6180" t="str">
            <v>Aug</v>
          </cell>
          <cell r="D6180">
            <v>22</v>
          </cell>
          <cell r="F6180">
            <v>840</v>
          </cell>
          <cell r="G6180">
            <v>1.6659999999999999</v>
          </cell>
          <cell r="H6180">
            <v>20</v>
          </cell>
          <cell r="I6180">
            <v>0.04</v>
          </cell>
          <cell r="J6180">
            <v>140</v>
          </cell>
          <cell r="L6180">
            <v>0.14000000000000001</v>
          </cell>
          <cell r="M6180">
            <v>320</v>
          </cell>
          <cell r="N6180">
            <v>0.63500000000000001</v>
          </cell>
          <cell r="O6180">
            <v>0</v>
          </cell>
          <cell r="P6180">
            <v>0</v>
          </cell>
        </row>
        <row r="6181">
          <cell r="A6181">
            <v>33473</v>
          </cell>
          <cell r="B6181">
            <v>1991</v>
          </cell>
          <cell r="C6181" t="str">
            <v>Aug</v>
          </cell>
          <cell r="D6181">
            <v>23</v>
          </cell>
          <cell r="F6181">
            <v>837</v>
          </cell>
          <cell r="G6181">
            <v>1.66</v>
          </cell>
          <cell r="H6181">
            <v>20</v>
          </cell>
          <cell r="I6181">
            <v>0.04</v>
          </cell>
          <cell r="J6181">
            <v>183</v>
          </cell>
          <cell r="L6181">
            <v>0.183</v>
          </cell>
          <cell r="M6181">
            <v>225</v>
          </cell>
          <cell r="N6181">
            <v>0.44600000000000001</v>
          </cell>
          <cell r="O6181">
            <v>22</v>
          </cell>
          <cell r="P6181">
            <v>4.3999999999999997E-2</v>
          </cell>
        </row>
        <row r="6182">
          <cell r="A6182">
            <v>33474</v>
          </cell>
          <cell r="B6182">
            <v>1991</v>
          </cell>
          <cell r="C6182" t="str">
            <v>Aug</v>
          </cell>
          <cell r="D6182">
            <v>24</v>
          </cell>
          <cell r="F6182">
            <v>790</v>
          </cell>
          <cell r="G6182">
            <v>1.5669999999999999</v>
          </cell>
          <cell r="H6182">
            <v>20</v>
          </cell>
          <cell r="I6182">
            <v>0.04</v>
          </cell>
          <cell r="J6182">
            <v>210</v>
          </cell>
          <cell r="L6182">
            <v>0.21</v>
          </cell>
          <cell r="M6182">
            <v>200</v>
          </cell>
          <cell r="N6182">
            <v>0.39700000000000002</v>
          </cell>
          <cell r="O6182">
            <v>10</v>
          </cell>
          <cell r="P6182">
            <v>0.02</v>
          </cell>
        </row>
        <row r="6183">
          <cell r="A6183">
            <v>33475</v>
          </cell>
          <cell r="B6183">
            <v>1991</v>
          </cell>
          <cell r="C6183" t="str">
            <v>Aug</v>
          </cell>
          <cell r="D6183">
            <v>25</v>
          </cell>
          <cell r="F6183">
            <v>780</v>
          </cell>
          <cell r="G6183">
            <v>1.5469999999999999</v>
          </cell>
          <cell r="H6183">
            <v>20</v>
          </cell>
          <cell r="I6183">
            <v>0.04</v>
          </cell>
          <cell r="J6183">
            <v>210</v>
          </cell>
          <cell r="L6183">
            <v>0.21</v>
          </cell>
          <cell r="M6183">
            <v>233</v>
          </cell>
          <cell r="N6183">
            <v>0.46200000000000002</v>
          </cell>
          <cell r="O6183">
            <v>14</v>
          </cell>
          <cell r="P6183">
            <v>2.8000000000000001E-2</v>
          </cell>
        </row>
        <row r="6184">
          <cell r="A6184">
            <v>33476</v>
          </cell>
          <cell r="B6184">
            <v>1991</v>
          </cell>
          <cell r="C6184" t="str">
            <v>Aug</v>
          </cell>
          <cell r="D6184">
            <v>26</v>
          </cell>
          <cell r="F6184">
            <v>800</v>
          </cell>
          <cell r="G6184">
            <v>1.587</v>
          </cell>
          <cell r="H6184">
            <v>20</v>
          </cell>
          <cell r="I6184">
            <v>0.04</v>
          </cell>
          <cell r="J6184">
            <v>163</v>
          </cell>
          <cell r="L6184">
            <v>0.16300000000000001</v>
          </cell>
          <cell r="M6184">
            <v>221</v>
          </cell>
          <cell r="N6184">
            <v>0.438</v>
          </cell>
          <cell r="O6184">
            <v>10</v>
          </cell>
          <cell r="P6184">
            <v>0.02</v>
          </cell>
        </row>
        <row r="6185">
          <cell r="A6185">
            <v>33477</v>
          </cell>
          <cell r="B6185">
            <v>1991</v>
          </cell>
          <cell r="C6185" t="str">
            <v>Aug</v>
          </cell>
          <cell r="D6185">
            <v>27</v>
          </cell>
          <cell r="F6185">
            <v>770</v>
          </cell>
          <cell r="G6185">
            <v>1.5269999999999999</v>
          </cell>
          <cell r="H6185">
            <v>20</v>
          </cell>
          <cell r="I6185">
            <v>0.04</v>
          </cell>
          <cell r="J6185">
            <v>140</v>
          </cell>
          <cell r="L6185">
            <v>0.14000000000000001</v>
          </cell>
          <cell r="M6185">
            <v>213</v>
          </cell>
          <cell r="N6185">
            <v>0.42199999999999999</v>
          </cell>
          <cell r="O6185">
            <v>12</v>
          </cell>
          <cell r="P6185">
            <v>2.4E-2</v>
          </cell>
        </row>
        <row r="6186">
          <cell r="A6186">
            <v>33478</v>
          </cell>
          <cell r="B6186">
            <v>1991</v>
          </cell>
          <cell r="C6186" t="str">
            <v>Aug</v>
          </cell>
          <cell r="D6186">
            <v>28</v>
          </cell>
          <cell r="F6186">
            <v>775</v>
          </cell>
          <cell r="G6186">
            <v>1.5369999999999999</v>
          </cell>
          <cell r="H6186">
            <v>20</v>
          </cell>
          <cell r="I6186">
            <v>0.04</v>
          </cell>
          <cell r="J6186">
            <v>140</v>
          </cell>
          <cell r="L6186">
            <v>0.14000000000000001</v>
          </cell>
          <cell r="M6186">
            <v>284</v>
          </cell>
          <cell r="N6186">
            <v>0.56299999999999994</v>
          </cell>
          <cell r="O6186">
            <v>5</v>
          </cell>
          <cell r="P6186">
            <v>0.01</v>
          </cell>
        </row>
        <row r="6187">
          <cell r="A6187">
            <v>33479</v>
          </cell>
          <cell r="B6187">
            <v>1991</v>
          </cell>
          <cell r="C6187" t="str">
            <v>Aug</v>
          </cell>
          <cell r="D6187">
            <v>29</v>
          </cell>
          <cell r="F6187">
            <v>790</v>
          </cell>
          <cell r="G6187">
            <v>1.5669999999999999</v>
          </cell>
          <cell r="H6187">
            <v>6</v>
          </cell>
          <cell r="I6187">
            <v>1.2E-2</v>
          </cell>
          <cell r="J6187">
            <v>140</v>
          </cell>
          <cell r="L6187">
            <v>0.14000000000000001</v>
          </cell>
          <cell r="M6187">
            <v>270</v>
          </cell>
          <cell r="N6187">
            <v>0.53600000000000003</v>
          </cell>
          <cell r="O6187">
            <v>6</v>
          </cell>
          <cell r="P6187">
            <v>1.2E-2</v>
          </cell>
        </row>
        <row r="6188">
          <cell r="A6188">
            <v>33480</v>
          </cell>
          <cell r="B6188">
            <v>1991</v>
          </cell>
          <cell r="C6188" t="str">
            <v>Aug</v>
          </cell>
          <cell r="D6188">
            <v>30</v>
          </cell>
          <cell r="F6188">
            <v>785</v>
          </cell>
          <cell r="G6188">
            <v>1.5569999999999999</v>
          </cell>
          <cell r="H6188">
            <v>13</v>
          </cell>
          <cell r="I6188">
            <v>2.5999999999999999E-2</v>
          </cell>
          <cell r="J6188">
            <v>140</v>
          </cell>
          <cell r="L6188">
            <v>0.14000000000000001</v>
          </cell>
          <cell r="M6188">
            <v>272</v>
          </cell>
          <cell r="N6188">
            <v>0.54</v>
          </cell>
          <cell r="O6188">
            <v>6</v>
          </cell>
          <cell r="P6188">
            <v>1.2E-2</v>
          </cell>
        </row>
        <row r="6189">
          <cell r="A6189">
            <v>33481</v>
          </cell>
          <cell r="B6189">
            <v>1991</v>
          </cell>
          <cell r="C6189" t="str">
            <v>Aug</v>
          </cell>
          <cell r="D6189">
            <v>31</v>
          </cell>
          <cell r="F6189">
            <v>795</v>
          </cell>
          <cell r="G6189">
            <v>1.577</v>
          </cell>
          <cell r="H6189">
            <v>20</v>
          </cell>
          <cell r="I6189">
            <v>0.04</v>
          </cell>
          <cell r="J6189">
            <v>140</v>
          </cell>
          <cell r="L6189">
            <v>0.14000000000000001</v>
          </cell>
          <cell r="M6189">
            <v>241</v>
          </cell>
          <cell r="N6189">
            <v>0.47799999999999998</v>
          </cell>
          <cell r="O6189">
            <v>10</v>
          </cell>
          <cell r="P6189">
            <v>0.02</v>
          </cell>
        </row>
        <row r="6190">
          <cell r="A6190">
            <v>33482</v>
          </cell>
          <cell r="B6190">
            <v>1991</v>
          </cell>
          <cell r="C6190" t="str">
            <v>Sep</v>
          </cell>
          <cell r="D6190">
            <v>1</v>
          </cell>
          <cell r="F6190">
            <v>770</v>
          </cell>
          <cell r="G6190">
            <v>1.5269999999999999</v>
          </cell>
          <cell r="H6190">
            <v>7</v>
          </cell>
          <cell r="I6190">
            <v>1.4E-2</v>
          </cell>
          <cell r="J6190">
            <v>140</v>
          </cell>
          <cell r="L6190">
            <v>0.14000000000000001</v>
          </cell>
          <cell r="M6190">
            <v>200</v>
          </cell>
          <cell r="N6190">
            <v>0.39700000000000002</v>
          </cell>
          <cell r="O6190">
            <v>10</v>
          </cell>
          <cell r="P6190">
            <v>0.02</v>
          </cell>
        </row>
        <row r="6191">
          <cell r="A6191">
            <v>33483</v>
          </cell>
          <cell r="B6191">
            <v>1991</v>
          </cell>
          <cell r="C6191" t="str">
            <v>Sep</v>
          </cell>
          <cell r="D6191">
            <v>2</v>
          </cell>
          <cell r="F6191">
            <v>765</v>
          </cell>
          <cell r="G6191">
            <v>1.5169999999999999</v>
          </cell>
          <cell r="H6191">
            <v>13</v>
          </cell>
          <cell r="I6191">
            <v>2.5999999999999999E-2</v>
          </cell>
          <cell r="J6191">
            <v>140</v>
          </cell>
          <cell r="L6191">
            <v>0.14000000000000001</v>
          </cell>
          <cell r="M6191">
            <v>200</v>
          </cell>
          <cell r="N6191">
            <v>0.39700000000000002</v>
          </cell>
          <cell r="O6191">
            <v>12</v>
          </cell>
          <cell r="P6191">
            <v>2.4E-2</v>
          </cell>
        </row>
        <row r="6192">
          <cell r="A6192">
            <v>33484</v>
          </cell>
          <cell r="B6192">
            <v>1991</v>
          </cell>
          <cell r="C6192" t="str">
            <v>Sep</v>
          </cell>
          <cell r="D6192">
            <v>3</v>
          </cell>
          <cell r="F6192">
            <v>795</v>
          </cell>
          <cell r="G6192">
            <v>1.577</v>
          </cell>
          <cell r="H6192">
            <v>20</v>
          </cell>
          <cell r="I6192">
            <v>0.04</v>
          </cell>
          <cell r="J6192">
            <v>140</v>
          </cell>
          <cell r="L6192">
            <v>0.14000000000000001</v>
          </cell>
          <cell r="M6192">
            <v>218</v>
          </cell>
          <cell r="N6192">
            <v>0.432</v>
          </cell>
          <cell r="O6192">
            <v>12</v>
          </cell>
          <cell r="P6192">
            <v>2.4E-2</v>
          </cell>
        </row>
        <row r="6193">
          <cell r="A6193">
            <v>33485</v>
          </cell>
          <cell r="B6193">
            <v>1991</v>
          </cell>
          <cell r="C6193" t="str">
            <v>Sep</v>
          </cell>
          <cell r="D6193">
            <v>4</v>
          </cell>
          <cell r="F6193">
            <v>810</v>
          </cell>
          <cell r="G6193">
            <v>1.607</v>
          </cell>
          <cell r="H6193">
            <v>20</v>
          </cell>
          <cell r="I6193">
            <v>0.04</v>
          </cell>
          <cell r="J6193">
            <v>140</v>
          </cell>
          <cell r="L6193">
            <v>0.14000000000000001</v>
          </cell>
          <cell r="M6193">
            <v>250</v>
          </cell>
          <cell r="N6193">
            <v>0.496</v>
          </cell>
          <cell r="O6193">
            <v>0</v>
          </cell>
          <cell r="P6193">
            <v>0</v>
          </cell>
        </row>
        <row r="6194">
          <cell r="A6194">
            <v>33486</v>
          </cell>
          <cell r="B6194">
            <v>1991</v>
          </cell>
          <cell r="C6194" t="str">
            <v>Sep</v>
          </cell>
          <cell r="D6194">
            <v>5</v>
          </cell>
          <cell r="F6194">
            <v>830</v>
          </cell>
          <cell r="G6194">
            <v>1.6459999999999999</v>
          </cell>
          <cell r="H6194">
            <v>20</v>
          </cell>
          <cell r="I6194">
            <v>0.04</v>
          </cell>
          <cell r="J6194">
            <v>187</v>
          </cell>
          <cell r="L6194">
            <v>0.187</v>
          </cell>
          <cell r="M6194">
            <v>216</v>
          </cell>
          <cell r="N6194">
            <v>0.42799999999999999</v>
          </cell>
          <cell r="O6194">
            <v>20</v>
          </cell>
          <cell r="P6194">
            <v>0.04</v>
          </cell>
        </row>
        <row r="6195">
          <cell r="A6195">
            <v>33487</v>
          </cell>
          <cell r="B6195">
            <v>1991</v>
          </cell>
          <cell r="C6195" t="str">
            <v>Sep</v>
          </cell>
          <cell r="D6195">
            <v>6</v>
          </cell>
          <cell r="F6195">
            <v>780</v>
          </cell>
          <cell r="G6195">
            <v>1.5469999999999999</v>
          </cell>
          <cell r="H6195">
            <v>7</v>
          </cell>
          <cell r="I6195">
            <v>1.4E-2</v>
          </cell>
          <cell r="J6195">
            <v>210</v>
          </cell>
          <cell r="L6195">
            <v>0.21</v>
          </cell>
          <cell r="M6195">
            <v>198</v>
          </cell>
          <cell r="N6195">
            <v>0.39300000000000002</v>
          </cell>
          <cell r="O6195">
            <v>15</v>
          </cell>
          <cell r="P6195">
            <v>0.03</v>
          </cell>
        </row>
        <row r="6196">
          <cell r="A6196">
            <v>33488</v>
          </cell>
          <cell r="B6196">
            <v>1991</v>
          </cell>
          <cell r="C6196" t="str">
            <v>Sep</v>
          </cell>
          <cell r="D6196">
            <v>7</v>
          </cell>
          <cell r="F6196">
            <v>765</v>
          </cell>
          <cell r="G6196">
            <v>1.5169999999999999</v>
          </cell>
          <cell r="H6196">
            <v>13</v>
          </cell>
          <cell r="I6196">
            <v>2.5999999999999999E-2</v>
          </cell>
          <cell r="J6196">
            <v>166</v>
          </cell>
          <cell r="L6196">
            <v>0.16600000000000001</v>
          </cell>
          <cell r="M6196">
            <v>150</v>
          </cell>
          <cell r="N6196">
            <v>0.29799999999999999</v>
          </cell>
          <cell r="O6196">
            <v>0</v>
          </cell>
          <cell r="P6196">
            <v>0</v>
          </cell>
        </row>
        <row r="6197">
          <cell r="A6197">
            <v>33489</v>
          </cell>
          <cell r="B6197">
            <v>1991</v>
          </cell>
          <cell r="C6197" t="str">
            <v>Sep</v>
          </cell>
          <cell r="D6197">
            <v>8</v>
          </cell>
          <cell r="F6197">
            <v>740</v>
          </cell>
          <cell r="G6197">
            <v>1.468</v>
          </cell>
          <cell r="H6197">
            <v>20</v>
          </cell>
          <cell r="I6197">
            <v>0.04</v>
          </cell>
          <cell r="J6197">
            <v>140</v>
          </cell>
          <cell r="L6197">
            <v>0.14000000000000001</v>
          </cell>
          <cell r="M6197">
            <v>150</v>
          </cell>
          <cell r="N6197">
            <v>0.29799999999999999</v>
          </cell>
          <cell r="O6197">
            <v>0</v>
          </cell>
          <cell r="P6197">
            <v>0</v>
          </cell>
        </row>
        <row r="6198">
          <cell r="A6198">
            <v>33490</v>
          </cell>
          <cell r="B6198">
            <v>1991</v>
          </cell>
          <cell r="C6198" t="str">
            <v>Sep</v>
          </cell>
          <cell r="D6198">
            <v>9</v>
          </cell>
          <cell r="F6198">
            <v>700</v>
          </cell>
          <cell r="G6198">
            <v>1.3879999999999999</v>
          </cell>
          <cell r="H6198">
            <v>20</v>
          </cell>
          <cell r="I6198">
            <v>0.04</v>
          </cell>
          <cell r="J6198">
            <v>140</v>
          </cell>
          <cell r="L6198">
            <v>0.14000000000000001</v>
          </cell>
          <cell r="M6198">
            <v>131</v>
          </cell>
          <cell r="N6198">
            <v>0.26</v>
          </cell>
          <cell r="O6198">
            <v>5</v>
          </cell>
          <cell r="P6198">
            <v>0.01</v>
          </cell>
        </row>
        <row r="6199">
          <cell r="A6199">
            <v>33491</v>
          </cell>
          <cell r="B6199">
            <v>1991</v>
          </cell>
          <cell r="C6199" t="str">
            <v>Sep</v>
          </cell>
          <cell r="D6199">
            <v>10</v>
          </cell>
          <cell r="F6199">
            <v>685</v>
          </cell>
          <cell r="G6199">
            <v>1.359</v>
          </cell>
          <cell r="H6199">
            <v>20</v>
          </cell>
          <cell r="I6199">
            <v>0.04</v>
          </cell>
          <cell r="J6199">
            <v>140</v>
          </cell>
          <cell r="L6199">
            <v>0.14000000000000001</v>
          </cell>
          <cell r="M6199">
            <v>100</v>
          </cell>
          <cell r="N6199">
            <v>0.19800000000000001</v>
          </cell>
          <cell r="O6199">
            <v>11</v>
          </cell>
          <cell r="P6199">
            <v>2.1999999999999999E-2</v>
          </cell>
        </row>
        <row r="6200">
          <cell r="A6200">
            <v>33492</v>
          </cell>
          <cell r="B6200">
            <v>1991</v>
          </cell>
          <cell r="C6200" t="str">
            <v>Sep</v>
          </cell>
          <cell r="D6200">
            <v>11</v>
          </cell>
          <cell r="F6200">
            <v>700</v>
          </cell>
          <cell r="G6200">
            <v>1.3879999999999999</v>
          </cell>
          <cell r="H6200">
            <v>20</v>
          </cell>
          <cell r="I6200">
            <v>0.04</v>
          </cell>
          <cell r="J6200">
            <v>140</v>
          </cell>
          <cell r="L6200">
            <v>0.14000000000000001</v>
          </cell>
          <cell r="M6200">
            <v>119</v>
          </cell>
          <cell r="N6200">
            <v>0.23599999999999999</v>
          </cell>
          <cell r="O6200">
            <v>0</v>
          </cell>
          <cell r="P6200">
            <v>0</v>
          </cell>
        </row>
        <row r="6201">
          <cell r="A6201">
            <v>33493</v>
          </cell>
          <cell r="B6201">
            <v>1991</v>
          </cell>
          <cell r="C6201" t="str">
            <v>Sep</v>
          </cell>
          <cell r="D6201">
            <v>12</v>
          </cell>
          <cell r="F6201">
            <v>685</v>
          </cell>
          <cell r="G6201">
            <v>1.359</v>
          </cell>
          <cell r="H6201">
            <v>20</v>
          </cell>
          <cell r="I6201">
            <v>0.04</v>
          </cell>
          <cell r="J6201">
            <v>140</v>
          </cell>
          <cell r="L6201">
            <v>0.14000000000000001</v>
          </cell>
          <cell r="M6201">
            <v>175</v>
          </cell>
          <cell r="N6201">
            <v>0.34699999999999998</v>
          </cell>
          <cell r="O6201">
            <v>0</v>
          </cell>
          <cell r="P6201">
            <v>0</v>
          </cell>
        </row>
        <row r="6202">
          <cell r="A6202">
            <v>33494</v>
          </cell>
          <cell r="B6202">
            <v>1991</v>
          </cell>
          <cell r="C6202" t="str">
            <v>Sep</v>
          </cell>
          <cell r="D6202">
            <v>13</v>
          </cell>
          <cell r="F6202">
            <v>720</v>
          </cell>
          <cell r="G6202">
            <v>1.4279999999999999</v>
          </cell>
          <cell r="H6202">
            <v>19</v>
          </cell>
          <cell r="I6202">
            <v>3.7999999999999999E-2</v>
          </cell>
          <cell r="J6202">
            <v>140</v>
          </cell>
          <cell r="L6202">
            <v>0.14000000000000001</v>
          </cell>
          <cell r="M6202">
            <v>318</v>
          </cell>
          <cell r="N6202">
            <v>0.63100000000000001</v>
          </cell>
          <cell r="O6202">
            <v>0</v>
          </cell>
          <cell r="P6202">
            <v>0</v>
          </cell>
        </row>
        <row r="6203">
          <cell r="A6203">
            <v>33495</v>
          </cell>
          <cell r="B6203">
            <v>1991</v>
          </cell>
          <cell r="C6203" t="str">
            <v>Sep</v>
          </cell>
          <cell r="D6203">
            <v>14</v>
          </cell>
          <cell r="F6203">
            <v>710</v>
          </cell>
          <cell r="G6203">
            <v>1.4079999999999999</v>
          </cell>
          <cell r="H6203">
            <v>19</v>
          </cell>
          <cell r="I6203">
            <v>3.7999999999999999E-2</v>
          </cell>
          <cell r="J6203">
            <v>187</v>
          </cell>
          <cell r="L6203">
            <v>0.187</v>
          </cell>
          <cell r="M6203">
            <v>169</v>
          </cell>
          <cell r="N6203">
            <v>0.33500000000000002</v>
          </cell>
          <cell r="O6203">
            <v>9</v>
          </cell>
          <cell r="P6203">
            <v>1.7999999999999999E-2</v>
          </cell>
        </row>
        <row r="6204">
          <cell r="A6204">
            <v>33496</v>
          </cell>
          <cell r="B6204">
            <v>1991</v>
          </cell>
          <cell r="C6204" t="str">
            <v>Sep</v>
          </cell>
          <cell r="D6204">
            <v>15</v>
          </cell>
          <cell r="F6204">
            <v>705</v>
          </cell>
          <cell r="G6204">
            <v>1.3979999999999999</v>
          </cell>
          <cell r="H6204">
            <v>20</v>
          </cell>
          <cell r="I6204">
            <v>0.04</v>
          </cell>
          <cell r="J6204">
            <v>210</v>
          </cell>
          <cell r="L6204">
            <v>0.21</v>
          </cell>
          <cell r="M6204">
            <v>69</v>
          </cell>
          <cell r="N6204">
            <v>0.13700000000000001</v>
          </cell>
          <cell r="O6204">
            <v>9</v>
          </cell>
          <cell r="P6204">
            <v>1.7999999999999999E-2</v>
          </cell>
        </row>
        <row r="6205">
          <cell r="A6205">
            <v>33497</v>
          </cell>
          <cell r="B6205">
            <v>1991</v>
          </cell>
          <cell r="C6205" t="str">
            <v>Sep</v>
          </cell>
          <cell r="D6205">
            <v>16</v>
          </cell>
          <cell r="F6205">
            <v>720</v>
          </cell>
          <cell r="G6205">
            <v>1.4279999999999999</v>
          </cell>
          <cell r="H6205">
            <v>20</v>
          </cell>
          <cell r="I6205">
            <v>0.04</v>
          </cell>
          <cell r="J6205">
            <v>210</v>
          </cell>
          <cell r="L6205">
            <v>0.21</v>
          </cell>
          <cell r="M6205">
            <v>25</v>
          </cell>
          <cell r="N6205">
            <v>0.05</v>
          </cell>
          <cell r="O6205">
            <v>2</v>
          </cell>
          <cell r="P6205">
            <v>4.0000000000000001E-3</v>
          </cell>
        </row>
        <row r="6206">
          <cell r="A6206">
            <v>33498</v>
          </cell>
          <cell r="B6206">
            <v>1991</v>
          </cell>
          <cell r="C6206" t="str">
            <v>Sep</v>
          </cell>
          <cell r="D6206">
            <v>17</v>
          </cell>
          <cell r="F6206">
            <v>695</v>
          </cell>
          <cell r="G6206">
            <v>1.379</v>
          </cell>
          <cell r="H6206">
            <v>20</v>
          </cell>
          <cell r="I6206">
            <v>0.04</v>
          </cell>
          <cell r="J6206">
            <v>210</v>
          </cell>
          <cell r="L6206">
            <v>0.21</v>
          </cell>
          <cell r="M6206">
            <v>25</v>
          </cell>
          <cell r="N6206">
            <v>0.05</v>
          </cell>
          <cell r="O6206">
            <v>4</v>
          </cell>
          <cell r="P6206">
            <v>8.0000000000000002E-3</v>
          </cell>
        </row>
        <row r="6207">
          <cell r="A6207">
            <v>33499</v>
          </cell>
          <cell r="B6207">
            <v>1991</v>
          </cell>
          <cell r="C6207" t="str">
            <v>Sep</v>
          </cell>
          <cell r="D6207">
            <v>18</v>
          </cell>
          <cell r="F6207">
            <v>680</v>
          </cell>
          <cell r="G6207">
            <v>1.349</v>
          </cell>
          <cell r="H6207">
            <v>18</v>
          </cell>
          <cell r="I6207">
            <v>3.5999999999999997E-2</v>
          </cell>
          <cell r="J6207">
            <v>210</v>
          </cell>
          <cell r="L6207">
            <v>0.21</v>
          </cell>
          <cell r="M6207">
            <v>25</v>
          </cell>
          <cell r="N6207">
            <v>0.05</v>
          </cell>
          <cell r="O6207">
            <v>4</v>
          </cell>
          <cell r="P6207">
            <v>8.0000000000000002E-3</v>
          </cell>
        </row>
        <row r="6208">
          <cell r="A6208">
            <v>33500</v>
          </cell>
          <cell r="B6208">
            <v>1991</v>
          </cell>
          <cell r="C6208" t="str">
            <v>Sep</v>
          </cell>
          <cell r="D6208">
            <v>19</v>
          </cell>
          <cell r="F6208">
            <v>710</v>
          </cell>
          <cell r="G6208">
            <v>1.4079999999999999</v>
          </cell>
          <cell r="H6208">
            <v>20</v>
          </cell>
          <cell r="I6208">
            <v>0.04</v>
          </cell>
          <cell r="J6208">
            <v>210</v>
          </cell>
          <cell r="L6208">
            <v>0.21</v>
          </cell>
          <cell r="M6208">
            <v>10</v>
          </cell>
          <cell r="N6208">
            <v>0.02</v>
          </cell>
          <cell r="O6208">
            <v>15</v>
          </cell>
          <cell r="P6208">
            <v>0.03</v>
          </cell>
        </row>
        <row r="6209">
          <cell r="A6209">
            <v>33501</v>
          </cell>
          <cell r="B6209">
            <v>1991</v>
          </cell>
          <cell r="C6209" t="str">
            <v>Sep</v>
          </cell>
          <cell r="D6209">
            <v>20</v>
          </cell>
          <cell r="F6209">
            <v>715</v>
          </cell>
          <cell r="G6209">
            <v>1.4179999999999999</v>
          </cell>
          <cell r="H6209">
            <v>20</v>
          </cell>
          <cell r="I6209">
            <v>0.04</v>
          </cell>
          <cell r="J6209">
            <v>163</v>
          </cell>
          <cell r="L6209">
            <v>0.16300000000000001</v>
          </cell>
          <cell r="M6209">
            <v>0</v>
          </cell>
          <cell r="N6209">
            <v>0</v>
          </cell>
          <cell r="O6209">
            <v>5</v>
          </cell>
          <cell r="P6209">
            <v>0.01</v>
          </cell>
        </row>
        <row r="6210">
          <cell r="A6210">
            <v>33502</v>
          </cell>
          <cell r="B6210">
            <v>1991</v>
          </cell>
          <cell r="C6210" t="str">
            <v>Sep</v>
          </cell>
          <cell r="D6210">
            <v>21</v>
          </cell>
          <cell r="F6210">
            <v>715</v>
          </cell>
          <cell r="G6210">
            <v>1.4179999999999999</v>
          </cell>
          <cell r="H6210">
            <v>20</v>
          </cell>
          <cell r="I6210">
            <v>0.04</v>
          </cell>
          <cell r="J6210">
            <v>140</v>
          </cell>
          <cell r="L6210">
            <v>0.14000000000000001</v>
          </cell>
          <cell r="M6210">
            <v>0</v>
          </cell>
          <cell r="N6210">
            <v>0</v>
          </cell>
          <cell r="O6210">
            <v>6</v>
          </cell>
          <cell r="P6210">
            <v>1.2E-2</v>
          </cell>
        </row>
        <row r="6211">
          <cell r="A6211">
            <v>33503</v>
          </cell>
          <cell r="B6211">
            <v>1991</v>
          </cell>
          <cell r="C6211" t="str">
            <v>Sep</v>
          </cell>
          <cell r="D6211">
            <v>22</v>
          </cell>
          <cell r="F6211">
            <v>675</v>
          </cell>
          <cell r="G6211">
            <v>1.339</v>
          </cell>
          <cell r="H6211">
            <v>20</v>
          </cell>
          <cell r="I6211">
            <v>0.04</v>
          </cell>
          <cell r="J6211">
            <v>93</v>
          </cell>
          <cell r="L6211">
            <v>9.2999999999999999E-2</v>
          </cell>
          <cell r="M6211">
            <v>0</v>
          </cell>
          <cell r="N6211">
            <v>0</v>
          </cell>
          <cell r="O6211">
            <v>7</v>
          </cell>
          <cell r="P6211">
            <v>1.4E-2</v>
          </cell>
        </row>
        <row r="6212">
          <cell r="A6212">
            <v>33504</v>
          </cell>
          <cell r="B6212">
            <v>1991</v>
          </cell>
          <cell r="C6212" t="str">
            <v>Sep</v>
          </cell>
          <cell r="D6212">
            <v>23</v>
          </cell>
          <cell r="F6212">
            <v>685</v>
          </cell>
          <cell r="G6212">
            <v>1.359</v>
          </cell>
          <cell r="H6212">
            <v>20</v>
          </cell>
          <cell r="I6212">
            <v>0.04</v>
          </cell>
          <cell r="J6212">
            <v>70</v>
          </cell>
          <cell r="L6212">
            <v>7.0000000000000007E-2</v>
          </cell>
          <cell r="M6212">
            <v>0</v>
          </cell>
          <cell r="N6212">
            <v>0</v>
          </cell>
          <cell r="O6212">
            <v>7</v>
          </cell>
          <cell r="P6212">
            <v>1.4E-2</v>
          </cell>
        </row>
        <row r="6213">
          <cell r="A6213">
            <v>33505</v>
          </cell>
          <cell r="B6213">
            <v>1991</v>
          </cell>
          <cell r="C6213" t="str">
            <v>Sep</v>
          </cell>
          <cell r="D6213">
            <v>24</v>
          </cell>
          <cell r="F6213">
            <v>670</v>
          </cell>
          <cell r="G6213">
            <v>1.329</v>
          </cell>
          <cell r="H6213">
            <v>20</v>
          </cell>
          <cell r="I6213">
            <v>0.04</v>
          </cell>
          <cell r="J6213">
            <v>70</v>
          </cell>
          <cell r="L6213">
            <v>7.0000000000000007E-2</v>
          </cell>
          <cell r="M6213">
            <v>0</v>
          </cell>
          <cell r="N6213">
            <v>0</v>
          </cell>
          <cell r="O6213">
            <v>4</v>
          </cell>
          <cell r="P6213">
            <v>8.0000000000000002E-3</v>
          </cell>
        </row>
        <row r="6214">
          <cell r="A6214">
            <v>33506</v>
          </cell>
          <cell r="B6214">
            <v>1991</v>
          </cell>
          <cell r="C6214" t="str">
            <v>Sep</v>
          </cell>
          <cell r="D6214">
            <v>25</v>
          </cell>
          <cell r="F6214">
            <v>645</v>
          </cell>
          <cell r="G6214">
            <v>1.2789999999999999</v>
          </cell>
          <cell r="H6214">
            <v>20</v>
          </cell>
          <cell r="I6214">
            <v>0.04</v>
          </cell>
          <cell r="J6214">
            <v>70</v>
          </cell>
          <cell r="L6214">
            <v>7.0000000000000007E-2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</row>
        <row r="6215">
          <cell r="A6215">
            <v>33507</v>
          </cell>
          <cell r="B6215">
            <v>1991</v>
          </cell>
          <cell r="C6215" t="str">
            <v>Sep</v>
          </cell>
          <cell r="D6215">
            <v>26</v>
          </cell>
          <cell r="F6215">
            <v>635</v>
          </cell>
          <cell r="G6215">
            <v>1.26</v>
          </cell>
          <cell r="H6215">
            <v>20</v>
          </cell>
          <cell r="I6215">
            <v>0.04</v>
          </cell>
          <cell r="J6215">
            <v>70</v>
          </cell>
          <cell r="L6215">
            <v>7.0000000000000007E-2</v>
          </cell>
          <cell r="M6215">
            <v>22</v>
          </cell>
          <cell r="N6215">
            <v>4.3999999999999997E-2</v>
          </cell>
          <cell r="O6215">
            <v>7</v>
          </cell>
          <cell r="P6215">
            <v>1.4E-2</v>
          </cell>
        </row>
        <row r="6216">
          <cell r="A6216">
            <v>33508</v>
          </cell>
          <cell r="B6216">
            <v>1991</v>
          </cell>
          <cell r="C6216" t="str">
            <v>Sep</v>
          </cell>
          <cell r="D6216">
            <v>27</v>
          </cell>
          <cell r="F6216">
            <v>645</v>
          </cell>
          <cell r="G6216">
            <v>1.2789999999999999</v>
          </cell>
          <cell r="H6216">
            <v>35</v>
          </cell>
          <cell r="I6216">
            <v>6.9000000000000006E-2</v>
          </cell>
          <cell r="J6216">
            <v>70</v>
          </cell>
          <cell r="L6216">
            <v>7.0000000000000007E-2</v>
          </cell>
          <cell r="M6216">
            <v>42</v>
          </cell>
          <cell r="N6216">
            <v>8.3000000000000004E-2</v>
          </cell>
          <cell r="O6216">
            <v>6</v>
          </cell>
          <cell r="P6216">
            <v>1.2E-2</v>
          </cell>
        </row>
        <row r="6217">
          <cell r="A6217">
            <v>33509</v>
          </cell>
          <cell r="B6217">
            <v>1991</v>
          </cell>
          <cell r="C6217" t="str">
            <v>Sep</v>
          </cell>
          <cell r="D6217">
            <v>28</v>
          </cell>
          <cell r="F6217">
            <v>615</v>
          </cell>
          <cell r="G6217">
            <v>1.22</v>
          </cell>
          <cell r="H6217">
            <v>41</v>
          </cell>
          <cell r="I6217">
            <v>8.1000000000000003E-2</v>
          </cell>
          <cell r="J6217">
            <v>70</v>
          </cell>
          <cell r="L6217">
            <v>7.0000000000000007E-2</v>
          </cell>
          <cell r="M6217">
            <v>25</v>
          </cell>
          <cell r="N6217">
            <v>0.05</v>
          </cell>
          <cell r="O6217">
            <v>6</v>
          </cell>
          <cell r="P6217">
            <v>1.2E-2</v>
          </cell>
        </row>
        <row r="6218">
          <cell r="A6218">
            <v>33510</v>
          </cell>
          <cell r="B6218">
            <v>1991</v>
          </cell>
          <cell r="C6218" t="str">
            <v>Sep</v>
          </cell>
          <cell r="D6218">
            <v>29</v>
          </cell>
          <cell r="F6218">
            <v>625</v>
          </cell>
          <cell r="G6218">
            <v>1.24</v>
          </cell>
          <cell r="H6218">
            <v>41</v>
          </cell>
          <cell r="I6218">
            <v>8.1000000000000003E-2</v>
          </cell>
          <cell r="J6218">
            <v>70</v>
          </cell>
          <cell r="L6218">
            <v>7.0000000000000007E-2</v>
          </cell>
          <cell r="M6218">
            <v>9</v>
          </cell>
          <cell r="N6218">
            <v>1.7999999999999999E-2</v>
          </cell>
          <cell r="O6218">
            <v>8</v>
          </cell>
          <cell r="P6218">
            <v>1.6E-2</v>
          </cell>
        </row>
        <row r="6219">
          <cell r="A6219">
            <v>33511</v>
          </cell>
          <cell r="B6219">
            <v>1991</v>
          </cell>
          <cell r="C6219" t="str">
            <v>Sep</v>
          </cell>
          <cell r="D6219">
            <v>30</v>
          </cell>
          <cell r="F6219">
            <v>630</v>
          </cell>
          <cell r="G6219">
            <v>1.25</v>
          </cell>
          <cell r="H6219">
            <v>54</v>
          </cell>
          <cell r="I6219">
            <v>0.107</v>
          </cell>
          <cell r="J6219">
            <v>70</v>
          </cell>
          <cell r="L6219">
            <v>7.0000000000000007E-2</v>
          </cell>
          <cell r="M6219">
            <v>0</v>
          </cell>
          <cell r="N6219">
            <v>0</v>
          </cell>
          <cell r="O6219">
            <v>4</v>
          </cell>
          <cell r="P6219">
            <v>8.0000000000000002E-3</v>
          </cell>
        </row>
        <row r="6220">
          <cell r="A6220">
            <v>33512</v>
          </cell>
          <cell r="B6220">
            <v>1991</v>
          </cell>
          <cell r="C6220" t="str">
            <v>Oct</v>
          </cell>
          <cell r="D6220">
            <v>1</v>
          </cell>
          <cell r="F6220">
            <v>630</v>
          </cell>
          <cell r="G6220">
            <v>1.25</v>
          </cell>
          <cell r="H6220">
            <v>61</v>
          </cell>
          <cell r="I6220">
            <v>0.121</v>
          </cell>
          <cell r="J6220">
            <v>70</v>
          </cell>
          <cell r="L6220">
            <v>7.0000000000000007E-2</v>
          </cell>
          <cell r="M6220">
            <v>0</v>
          </cell>
          <cell r="N6220">
            <v>0</v>
          </cell>
          <cell r="O6220">
            <v>4</v>
          </cell>
          <cell r="P6220">
            <v>8.0000000000000002E-3</v>
          </cell>
        </row>
        <row r="6221">
          <cell r="A6221">
            <v>33513</v>
          </cell>
          <cell r="B6221">
            <v>1991</v>
          </cell>
          <cell r="C6221" t="str">
            <v>Oct</v>
          </cell>
          <cell r="D6221">
            <v>2</v>
          </cell>
          <cell r="F6221">
            <v>590</v>
          </cell>
          <cell r="G6221">
            <v>1.17</v>
          </cell>
          <cell r="H6221">
            <v>77</v>
          </cell>
          <cell r="I6221">
            <v>0.153</v>
          </cell>
          <cell r="J6221">
            <v>70</v>
          </cell>
          <cell r="L6221">
            <v>7.0000000000000007E-2</v>
          </cell>
          <cell r="M6221">
            <v>0</v>
          </cell>
          <cell r="N6221">
            <v>0</v>
          </cell>
          <cell r="O6221">
            <v>4</v>
          </cell>
          <cell r="P6221">
            <v>8.0000000000000002E-3</v>
          </cell>
        </row>
        <row r="6222">
          <cell r="A6222">
            <v>33514</v>
          </cell>
          <cell r="B6222">
            <v>1991</v>
          </cell>
          <cell r="C6222" t="str">
            <v>Oct</v>
          </cell>
          <cell r="D6222">
            <v>3</v>
          </cell>
          <cell r="F6222">
            <v>590</v>
          </cell>
          <cell r="G6222">
            <v>1.17</v>
          </cell>
          <cell r="H6222">
            <v>88</v>
          </cell>
          <cell r="I6222">
            <v>0.17499999999999999</v>
          </cell>
          <cell r="J6222">
            <v>70</v>
          </cell>
          <cell r="L6222">
            <v>7.0000000000000007E-2</v>
          </cell>
          <cell r="M6222">
            <v>0</v>
          </cell>
          <cell r="N6222">
            <v>0</v>
          </cell>
          <cell r="O6222">
            <v>4</v>
          </cell>
          <cell r="P6222">
            <v>8.0000000000000002E-3</v>
          </cell>
        </row>
        <row r="6223">
          <cell r="A6223">
            <v>33515</v>
          </cell>
          <cell r="B6223">
            <v>1991</v>
          </cell>
          <cell r="C6223" t="str">
            <v>Oct</v>
          </cell>
          <cell r="D6223">
            <v>4</v>
          </cell>
          <cell r="F6223">
            <v>575</v>
          </cell>
          <cell r="G6223">
            <v>1.1399999999999999</v>
          </cell>
          <cell r="H6223">
            <v>86</v>
          </cell>
          <cell r="I6223">
            <v>0.17100000000000001</v>
          </cell>
          <cell r="J6223">
            <v>70</v>
          </cell>
          <cell r="L6223">
            <v>7.0000000000000007E-2</v>
          </cell>
          <cell r="M6223">
            <v>0</v>
          </cell>
          <cell r="N6223">
            <v>0</v>
          </cell>
          <cell r="O6223">
            <v>6</v>
          </cell>
          <cell r="P6223">
            <v>1.2E-2</v>
          </cell>
        </row>
        <row r="6224">
          <cell r="A6224">
            <v>33516</v>
          </cell>
          <cell r="B6224">
            <v>1991</v>
          </cell>
          <cell r="C6224" t="str">
            <v>Oct</v>
          </cell>
          <cell r="D6224">
            <v>5</v>
          </cell>
          <cell r="F6224">
            <v>570</v>
          </cell>
          <cell r="G6224">
            <v>1.131</v>
          </cell>
          <cell r="H6224">
            <v>98</v>
          </cell>
          <cell r="I6224">
            <v>0.19400000000000001</v>
          </cell>
          <cell r="J6224">
            <v>70</v>
          </cell>
          <cell r="L6224">
            <v>7.0000000000000007E-2</v>
          </cell>
          <cell r="M6224">
            <v>0</v>
          </cell>
          <cell r="N6224">
            <v>0</v>
          </cell>
          <cell r="O6224">
            <v>6</v>
          </cell>
          <cell r="P6224">
            <v>1.2E-2</v>
          </cell>
        </row>
        <row r="6225">
          <cell r="A6225">
            <v>33517</v>
          </cell>
          <cell r="B6225">
            <v>1991</v>
          </cell>
          <cell r="C6225" t="str">
            <v>Oct</v>
          </cell>
          <cell r="D6225">
            <v>6</v>
          </cell>
          <cell r="F6225">
            <v>545</v>
          </cell>
          <cell r="G6225">
            <v>1.081</v>
          </cell>
          <cell r="H6225">
            <v>137</v>
          </cell>
          <cell r="I6225">
            <v>0.27200000000000002</v>
          </cell>
          <cell r="J6225">
            <v>70</v>
          </cell>
          <cell r="L6225">
            <v>7.0000000000000007E-2</v>
          </cell>
          <cell r="M6225">
            <v>0</v>
          </cell>
          <cell r="N6225">
            <v>0</v>
          </cell>
          <cell r="O6225">
            <v>6</v>
          </cell>
          <cell r="P6225">
            <v>1.2E-2</v>
          </cell>
        </row>
        <row r="6226">
          <cell r="A6226">
            <v>33518</v>
          </cell>
          <cell r="B6226">
            <v>1991</v>
          </cell>
          <cell r="C6226" t="str">
            <v>Oct</v>
          </cell>
          <cell r="D6226">
            <v>7</v>
          </cell>
          <cell r="F6226">
            <v>525</v>
          </cell>
          <cell r="G6226">
            <v>1.0409999999999999</v>
          </cell>
          <cell r="H6226">
            <v>154</v>
          </cell>
          <cell r="I6226">
            <v>0.30499999999999999</v>
          </cell>
          <cell r="J6226">
            <v>70</v>
          </cell>
          <cell r="L6226">
            <v>7.0000000000000007E-2</v>
          </cell>
          <cell r="M6226">
            <v>0</v>
          </cell>
          <cell r="N6226">
            <v>0</v>
          </cell>
          <cell r="O6226">
            <v>4</v>
          </cell>
          <cell r="P6226">
            <v>8.0000000000000002E-3</v>
          </cell>
        </row>
        <row r="6227">
          <cell r="A6227">
            <v>33519</v>
          </cell>
          <cell r="B6227">
            <v>1991</v>
          </cell>
          <cell r="C6227" t="str">
            <v>Oct</v>
          </cell>
          <cell r="D6227">
            <v>8</v>
          </cell>
          <cell r="F6227">
            <v>530</v>
          </cell>
          <cell r="G6227">
            <v>1.0509999999999999</v>
          </cell>
          <cell r="H6227">
            <v>142</v>
          </cell>
          <cell r="I6227">
            <v>0.28199999999999997</v>
          </cell>
          <cell r="J6227">
            <v>70</v>
          </cell>
          <cell r="L6227">
            <v>7.0000000000000007E-2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</row>
        <row r="6228">
          <cell r="A6228">
            <v>33520</v>
          </cell>
          <cell r="B6228">
            <v>1991</v>
          </cell>
          <cell r="C6228" t="str">
            <v>Oct</v>
          </cell>
          <cell r="D6228">
            <v>9</v>
          </cell>
          <cell r="F6228">
            <v>520</v>
          </cell>
          <cell r="G6228">
            <v>1.0309999999999999</v>
          </cell>
          <cell r="H6228">
            <v>109</v>
          </cell>
          <cell r="I6228">
            <v>0.216</v>
          </cell>
          <cell r="J6228">
            <v>70</v>
          </cell>
          <cell r="L6228">
            <v>7.0000000000000007E-2</v>
          </cell>
          <cell r="M6228">
            <v>0</v>
          </cell>
          <cell r="N6228">
            <v>0</v>
          </cell>
          <cell r="O6228">
            <v>0</v>
          </cell>
          <cell r="P6228">
            <v>0</v>
          </cell>
        </row>
        <row r="6229">
          <cell r="A6229">
            <v>33521</v>
          </cell>
          <cell r="B6229">
            <v>1991</v>
          </cell>
          <cell r="C6229" t="str">
            <v>Oct</v>
          </cell>
          <cell r="D6229">
            <v>10</v>
          </cell>
          <cell r="F6229">
            <v>445</v>
          </cell>
          <cell r="G6229">
            <v>0.88300000000000001</v>
          </cell>
          <cell r="H6229">
            <v>94</v>
          </cell>
          <cell r="I6229">
            <v>0.186</v>
          </cell>
          <cell r="J6229">
            <v>70</v>
          </cell>
          <cell r="L6229">
            <v>7.0000000000000007E-2</v>
          </cell>
          <cell r="M6229">
            <v>0</v>
          </cell>
          <cell r="N6229">
            <v>0</v>
          </cell>
          <cell r="O6229">
            <v>0</v>
          </cell>
          <cell r="P6229">
            <v>0</v>
          </cell>
        </row>
        <row r="6230">
          <cell r="A6230">
            <v>33522</v>
          </cell>
          <cell r="B6230">
            <v>1991</v>
          </cell>
          <cell r="C6230" t="str">
            <v>Oct</v>
          </cell>
          <cell r="D6230">
            <v>11</v>
          </cell>
          <cell r="F6230">
            <v>0</v>
          </cell>
          <cell r="G6230">
            <v>0</v>
          </cell>
          <cell r="H6230">
            <v>94</v>
          </cell>
          <cell r="I6230">
            <v>0.186</v>
          </cell>
          <cell r="J6230">
            <v>23</v>
          </cell>
          <cell r="L6230">
            <v>2.3E-2</v>
          </cell>
          <cell r="M6230">
            <v>0</v>
          </cell>
          <cell r="N6230">
            <v>0</v>
          </cell>
          <cell r="O6230">
            <v>0</v>
          </cell>
          <cell r="P6230">
            <v>0</v>
          </cell>
        </row>
        <row r="6231">
          <cell r="A6231">
            <v>33523</v>
          </cell>
          <cell r="B6231">
            <v>1991</v>
          </cell>
          <cell r="C6231" t="str">
            <v>Oct</v>
          </cell>
          <cell r="D6231">
            <v>12</v>
          </cell>
          <cell r="F6231">
            <v>0</v>
          </cell>
          <cell r="G6231">
            <v>0</v>
          </cell>
          <cell r="H6231">
            <v>92</v>
          </cell>
          <cell r="I6231">
            <v>0.182</v>
          </cell>
          <cell r="J6231">
            <v>0</v>
          </cell>
          <cell r="L6231">
            <v>0</v>
          </cell>
          <cell r="M6231">
            <v>17</v>
          </cell>
          <cell r="N6231">
            <v>3.4000000000000002E-2</v>
          </cell>
          <cell r="O6231">
            <v>0</v>
          </cell>
          <cell r="P6231">
            <v>0</v>
          </cell>
        </row>
        <row r="6232">
          <cell r="A6232">
            <v>33524</v>
          </cell>
          <cell r="B6232">
            <v>1991</v>
          </cell>
          <cell r="C6232" t="str">
            <v>Oct</v>
          </cell>
          <cell r="D6232">
            <v>13</v>
          </cell>
          <cell r="F6232">
            <v>0</v>
          </cell>
          <cell r="G6232">
            <v>0</v>
          </cell>
          <cell r="H6232">
            <v>89</v>
          </cell>
          <cell r="I6232">
            <v>0.17699999999999999</v>
          </cell>
          <cell r="J6232">
            <v>0</v>
          </cell>
          <cell r="L6232">
            <v>0</v>
          </cell>
          <cell r="M6232">
            <v>81</v>
          </cell>
          <cell r="N6232">
            <v>0.161</v>
          </cell>
          <cell r="O6232">
            <v>0</v>
          </cell>
          <cell r="P6232">
            <v>0</v>
          </cell>
        </row>
        <row r="6233">
          <cell r="A6233">
            <v>33525</v>
          </cell>
          <cell r="B6233">
            <v>1991</v>
          </cell>
          <cell r="C6233" t="str">
            <v>Oct</v>
          </cell>
          <cell r="D6233">
            <v>14</v>
          </cell>
          <cell r="F6233">
            <v>0</v>
          </cell>
          <cell r="G6233">
            <v>0</v>
          </cell>
          <cell r="H6233">
            <v>75</v>
          </cell>
          <cell r="I6233">
            <v>0.14899999999999999</v>
          </cell>
          <cell r="J6233">
            <v>0</v>
          </cell>
          <cell r="L6233">
            <v>0</v>
          </cell>
          <cell r="M6233">
            <v>162</v>
          </cell>
          <cell r="N6233">
            <v>0.32100000000000001</v>
          </cell>
          <cell r="O6233">
            <v>0</v>
          </cell>
          <cell r="P6233">
            <v>0</v>
          </cell>
        </row>
        <row r="6234">
          <cell r="A6234">
            <v>33526</v>
          </cell>
          <cell r="B6234">
            <v>1991</v>
          </cell>
          <cell r="C6234" t="str">
            <v>Oct</v>
          </cell>
          <cell r="D6234">
            <v>15</v>
          </cell>
          <cell r="F6234">
            <v>0</v>
          </cell>
          <cell r="G6234">
            <v>0</v>
          </cell>
          <cell r="H6234">
            <v>67</v>
          </cell>
          <cell r="I6234">
            <v>0.13300000000000001</v>
          </cell>
          <cell r="J6234">
            <v>0</v>
          </cell>
          <cell r="L6234">
            <v>0</v>
          </cell>
          <cell r="M6234">
            <v>133</v>
          </cell>
          <cell r="N6234">
            <v>0.26400000000000001</v>
          </cell>
          <cell r="O6234">
            <v>0</v>
          </cell>
          <cell r="P6234">
            <v>0</v>
          </cell>
        </row>
        <row r="6235">
          <cell r="A6235">
            <v>33527</v>
          </cell>
          <cell r="B6235">
            <v>1991</v>
          </cell>
          <cell r="C6235" t="str">
            <v>Oct</v>
          </cell>
          <cell r="D6235">
            <v>16</v>
          </cell>
          <cell r="F6235">
            <v>0</v>
          </cell>
          <cell r="G6235">
            <v>0</v>
          </cell>
          <cell r="H6235">
            <v>84</v>
          </cell>
          <cell r="I6235">
            <v>0.16700000000000001</v>
          </cell>
          <cell r="J6235">
            <v>0</v>
          </cell>
          <cell r="L6235">
            <v>0</v>
          </cell>
          <cell r="M6235">
            <v>108</v>
          </cell>
          <cell r="N6235">
            <v>0.214</v>
          </cell>
          <cell r="O6235">
            <v>0</v>
          </cell>
          <cell r="P6235">
            <v>0</v>
          </cell>
        </row>
        <row r="6236">
          <cell r="A6236">
            <v>33528</v>
          </cell>
          <cell r="B6236">
            <v>1991</v>
          </cell>
          <cell r="C6236" t="str">
            <v>Oct</v>
          </cell>
          <cell r="D6236">
            <v>17</v>
          </cell>
          <cell r="F6236">
            <v>0</v>
          </cell>
          <cell r="G6236">
            <v>0</v>
          </cell>
          <cell r="H6236">
            <v>91</v>
          </cell>
          <cell r="I6236">
            <v>0.18</v>
          </cell>
          <cell r="J6236">
            <v>0</v>
          </cell>
          <cell r="L6236">
            <v>0</v>
          </cell>
          <cell r="M6236">
            <v>108</v>
          </cell>
          <cell r="N6236">
            <v>0.214</v>
          </cell>
          <cell r="O6236">
            <v>0</v>
          </cell>
          <cell r="P6236">
            <v>0</v>
          </cell>
        </row>
        <row r="6237">
          <cell r="A6237">
            <v>33529</v>
          </cell>
          <cell r="B6237">
            <v>1991</v>
          </cell>
          <cell r="C6237" t="str">
            <v>Oct</v>
          </cell>
          <cell r="D6237">
            <v>18</v>
          </cell>
          <cell r="F6237">
            <v>0</v>
          </cell>
          <cell r="G6237">
            <v>0</v>
          </cell>
          <cell r="H6237">
            <v>85</v>
          </cell>
          <cell r="I6237">
            <v>0.16900000000000001</v>
          </cell>
          <cell r="J6237">
            <v>0</v>
          </cell>
          <cell r="L6237">
            <v>0</v>
          </cell>
          <cell r="M6237">
            <v>125</v>
          </cell>
          <cell r="N6237">
            <v>0.248</v>
          </cell>
          <cell r="O6237">
            <v>0</v>
          </cell>
          <cell r="P6237">
            <v>0</v>
          </cell>
        </row>
        <row r="6238">
          <cell r="A6238">
            <v>33530</v>
          </cell>
          <cell r="B6238">
            <v>1991</v>
          </cell>
          <cell r="C6238" t="str">
            <v>Oct</v>
          </cell>
          <cell r="D6238">
            <v>19</v>
          </cell>
          <cell r="F6238">
            <v>0</v>
          </cell>
          <cell r="G6238">
            <v>0</v>
          </cell>
          <cell r="H6238">
            <v>80</v>
          </cell>
          <cell r="I6238">
            <v>0.159</v>
          </cell>
          <cell r="J6238">
            <v>0</v>
          </cell>
          <cell r="L6238">
            <v>0</v>
          </cell>
          <cell r="M6238">
            <v>125</v>
          </cell>
          <cell r="N6238">
            <v>0.248</v>
          </cell>
          <cell r="O6238">
            <v>0</v>
          </cell>
          <cell r="P6238">
            <v>0</v>
          </cell>
        </row>
        <row r="6239">
          <cell r="A6239">
            <v>33531</v>
          </cell>
          <cell r="B6239">
            <v>1991</v>
          </cell>
          <cell r="C6239" t="str">
            <v>Oct</v>
          </cell>
          <cell r="D6239">
            <v>20</v>
          </cell>
          <cell r="F6239">
            <v>0</v>
          </cell>
          <cell r="G6239">
            <v>0</v>
          </cell>
          <cell r="H6239">
            <v>75</v>
          </cell>
          <cell r="I6239">
            <v>0.14899999999999999</v>
          </cell>
          <cell r="J6239">
            <v>0</v>
          </cell>
          <cell r="L6239">
            <v>0</v>
          </cell>
          <cell r="M6239">
            <v>136</v>
          </cell>
          <cell r="N6239">
            <v>0.27</v>
          </cell>
          <cell r="O6239">
            <v>0</v>
          </cell>
          <cell r="P6239">
            <v>0</v>
          </cell>
        </row>
        <row r="6240">
          <cell r="A6240">
            <v>33532</v>
          </cell>
          <cell r="B6240">
            <v>1991</v>
          </cell>
          <cell r="C6240" t="str">
            <v>Oct</v>
          </cell>
          <cell r="D6240">
            <v>21</v>
          </cell>
          <cell r="F6240">
            <v>0</v>
          </cell>
          <cell r="G6240">
            <v>0</v>
          </cell>
          <cell r="H6240">
            <v>58</v>
          </cell>
          <cell r="I6240">
            <v>0.115</v>
          </cell>
          <cell r="J6240">
            <v>0</v>
          </cell>
          <cell r="L6240">
            <v>0</v>
          </cell>
          <cell r="M6240">
            <v>150</v>
          </cell>
          <cell r="N6240">
            <v>0.29799999999999999</v>
          </cell>
          <cell r="O6240">
            <v>0</v>
          </cell>
          <cell r="P6240">
            <v>0</v>
          </cell>
        </row>
        <row r="6241">
          <cell r="A6241">
            <v>33533</v>
          </cell>
          <cell r="B6241">
            <v>1991</v>
          </cell>
          <cell r="C6241" t="str">
            <v>Oct</v>
          </cell>
          <cell r="D6241">
            <v>22</v>
          </cell>
          <cell r="F6241">
            <v>0</v>
          </cell>
          <cell r="G6241">
            <v>0</v>
          </cell>
          <cell r="H6241">
            <v>47</v>
          </cell>
          <cell r="I6241">
            <v>9.2999999999999999E-2</v>
          </cell>
          <cell r="J6241">
            <v>0</v>
          </cell>
          <cell r="L6241">
            <v>0</v>
          </cell>
          <cell r="M6241">
            <v>150</v>
          </cell>
          <cell r="N6241">
            <v>0.29799999999999999</v>
          </cell>
          <cell r="O6241">
            <v>0</v>
          </cell>
          <cell r="P6241">
            <v>0</v>
          </cell>
        </row>
        <row r="6242">
          <cell r="A6242">
            <v>33534</v>
          </cell>
          <cell r="B6242">
            <v>1991</v>
          </cell>
          <cell r="C6242" t="str">
            <v>Oct</v>
          </cell>
          <cell r="D6242">
            <v>23</v>
          </cell>
          <cell r="F6242">
            <v>0</v>
          </cell>
          <cell r="G6242">
            <v>0</v>
          </cell>
          <cell r="H6242">
            <v>47</v>
          </cell>
          <cell r="I6242">
            <v>9.2999999999999999E-2</v>
          </cell>
          <cell r="J6242">
            <v>0</v>
          </cell>
          <cell r="L6242">
            <v>0</v>
          </cell>
          <cell r="M6242">
            <v>150</v>
          </cell>
          <cell r="N6242">
            <v>0.29799999999999999</v>
          </cell>
          <cell r="O6242">
            <v>0</v>
          </cell>
          <cell r="P6242">
            <v>0</v>
          </cell>
        </row>
        <row r="6243">
          <cell r="A6243">
            <v>33535</v>
          </cell>
          <cell r="B6243">
            <v>1991</v>
          </cell>
          <cell r="C6243" t="str">
            <v>Oct</v>
          </cell>
          <cell r="D6243">
            <v>24</v>
          </cell>
          <cell r="F6243">
            <v>0</v>
          </cell>
          <cell r="G6243">
            <v>0</v>
          </cell>
          <cell r="H6243">
            <v>46</v>
          </cell>
          <cell r="I6243">
            <v>9.0999999999999998E-2</v>
          </cell>
          <cell r="J6243">
            <v>0</v>
          </cell>
          <cell r="L6243">
            <v>0</v>
          </cell>
          <cell r="M6243">
            <v>150</v>
          </cell>
          <cell r="N6243">
            <v>0.29799999999999999</v>
          </cell>
          <cell r="O6243">
            <v>0</v>
          </cell>
          <cell r="P6243">
            <v>0</v>
          </cell>
        </row>
        <row r="6244">
          <cell r="A6244">
            <v>33536</v>
          </cell>
          <cell r="B6244">
            <v>1991</v>
          </cell>
          <cell r="C6244" t="str">
            <v>Oct</v>
          </cell>
          <cell r="D6244">
            <v>25</v>
          </cell>
          <cell r="F6244">
            <v>0</v>
          </cell>
          <cell r="G6244">
            <v>0</v>
          </cell>
          <cell r="H6244">
            <v>46</v>
          </cell>
          <cell r="I6244">
            <v>9.0999999999999998E-2</v>
          </cell>
          <cell r="J6244">
            <v>0</v>
          </cell>
          <cell r="L6244">
            <v>0</v>
          </cell>
          <cell r="M6244">
            <v>127</v>
          </cell>
          <cell r="N6244">
            <v>0.252</v>
          </cell>
          <cell r="O6244">
            <v>0</v>
          </cell>
          <cell r="P6244">
            <v>0</v>
          </cell>
        </row>
        <row r="6245">
          <cell r="A6245">
            <v>33537</v>
          </cell>
          <cell r="B6245">
            <v>1991</v>
          </cell>
          <cell r="C6245" t="str">
            <v>Oct</v>
          </cell>
          <cell r="D6245">
            <v>26</v>
          </cell>
          <cell r="F6245">
            <v>0</v>
          </cell>
          <cell r="G6245">
            <v>0</v>
          </cell>
          <cell r="H6245">
            <v>46</v>
          </cell>
          <cell r="I6245">
            <v>9.0999999999999998E-2</v>
          </cell>
          <cell r="J6245">
            <v>0</v>
          </cell>
          <cell r="L6245">
            <v>0</v>
          </cell>
          <cell r="M6245">
            <v>100</v>
          </cell>
          <cell r="N6245">
            <v>0.19800000000000001</v>
          </cell>
          <cell r="O6245">
            <v>0</v>
          </cell>
          <cell r="P6245">
            <v>0</v>
          </cell>
        </row>
        <row r="6246">
          <cell r="A6246">
            <v>33538</v>
          </cell>
          <cell r="B6246">
            <v>1991</v>
          </cell>
          <cell r="C6246" t="str">
            <v>Oct</v>
          </cell>
          <cell r="D6246">
            <v>27</v>
          </cell>
          <cell r="F6246">
            <v>0</v>
          </cell>
          <cell r="G6246">
            <v>0</v>
          </cell>
          <cell r="H6246">
            <v>46</v>
          </cell>
          <cell r="I6246">
            <v>9.0999999999999998E-2</v>
          </cell>
          <cell r="J6246">
            <v>0</v>
          </cell>
          <cell r="L6246">
            <v>0</v>
          </cell>
          <cell r="M6246">
            <v>92</v>
          </cell>
          <cell r="N6246">
            <v>0.182</v>
          </cell>
          <cell r="O6246">
            <v>0</v>
          </cell>
          <cell r="P6246">
            <v>0</v>
          </cell>
        </row>
        <row r="6247">
          <cell r="A6247">
            <v>33539</v>
          </cell>
          <cell r="B6247">
            <v>1991</v>
          </cell>
          <cell r="C6247" t="str">
            <v>Oct</v>
          </cell>
          <cell r="D6247">
            <v>28</v>
          </cell>
          <cell r="F6247">
            <v>0</v>
          </cell>
          <cell r="G6247">
            <v>0</v>
          </cell>
          <cell r="H6247">
            <v>46</v>
          </cell>
          <cell r="I6247">
            <v>9.0999999999999998E-2</v>
          </cell>
          <cell r="J6247">
            <v>0</v>
          </cell>
          <cell r="L6247">
            <v>0</v>
          </cell>
          <cell r="M6247">
            <v>75</v>
          </cell>
          <cell r="N6247">
            <v>0.14899999999999999</v>
          </cell>
          <cell r="O6247">
            <v>0</v>
          </cell>
          <cell r="P6247">
            <v>0</v>
          </cell>
        </row>
        <row r="6248">
          <cell r="A6248">
            <v>33540</v>
          </cell>
          <cell r="B6248">
            <v>1991</v>
          </cell>
          <cell r="C6248" t="str">
            <v>Oct</v>
          </cell>
          <cell r="D6248">
            <v>29</v>
          </cell>
          <cell r="F6248">
            <v>0</v>
          </cell>
          <cell r="G6248">
            <v>0</v>
          </cell>
          <cell r="H6248">
            <v>44</v>
          </cell>
          <cell r="I6248">
            <v>8.6999999999999994E-2</v>
          </cell>
          <cell r="J6248">
            <v>0</v>
          </cell>
          <cell r="L6248">
            <v>0</v>
          </cell>
          <cell r="M6248">
            <v>75</v>
          </cell>
          <cell r="N6248">
            <v>0.14899999999999999</v>
          </cell>
          <cell r="O6248">
            <v>0</v>
          </cell>
          <cell r="P6248">
            <v>0</v>
          </cell>
        </row>
        <row r="6249">
          <cell r="A6249">
            <v>33541</v>
          </cell>
          <cell r="B6249">
            <v>1991</v>
          </cell>
          <cell r="C6249" t="str">
            <v>Oct</v>
          </cell>
          <cell r="D6249">
            <v>30</v>
          </cell>
          <cell r="F6249">
            <v>0</v>
          </cell>
          <cell r="G6249">
            <v>0</v>
          </cell>
          <cell r="H6249">
            <v>45</v>
          </cell>
          <cell r="I6249">
            <v>8.8999999999999996E-2</v>
          </cell>
          <cell r="J6249">
            <v>0</v>
          </cell>
          <cell r="L6249">
            <v>0</v>
          </cell>
          <cell r="M6249">
            <v>58</v>
          </cell>
          <cell r="N6249">
            <v>0.115</v>
          </cell>
          <cell r="O6249">
            <v>0</v>
          </cell>
          <cell r="P6249">
            <v>0</v>
          </cell>
        </row>
        <row r="6250">
          <cell r="A6250">
            <v>33542</v>
          </cell>
          <cell r="B6250">
            <v>1991</v>
          </cell>
          <cell r="C6250" t="str">
            <v>Oct</v>
          </cell>
          <cell r="D6250">
            <v>31</v>
          </cell>
          <cell r="F6250">
            <v>0</v>
          </cell>
          <cell r="G6250">
            <v>0</v>
          </cell>
          <cell r="H6250">
            <v>45</v>
          </cell>
          <cell r="I6250">
            <v>8.8999999999999996E-2</v>
          </cell>
          <cell r="J6250">
            <v>0</v>
          </cell>
          <cell r="L6250">
            <v>0</v>
          </cell>
          <cell r="M6250">
            <v>10</v>
          </cell>
          <cell r="N6250">
            <v>0.02</v>
          </cell>
          <cell r="O6250">
            <v>0</v>
          </cell>
          <cell r="P6250">
            <v>0</v>
          </cell>
        </row>
        <row r="6251">
          <cell r="A6251">
            <v>33543</v>
          </cell>
          <cell r="B6251">
            <v>1991</v>
          </cell>
          <cell r="C6251" t="str">
            <v>Nov</v>
          </cell>
          <cell r="D6251">
            <v>1</v>
          </cell>
          <cell r="F6251">
            <v>0</v>
          </cell>
          <cell r="G6251">
            <v>0</v>
          </cell>
          <cell r="H6251">
            <v>45</v>
          </cell>
          <cell r="I6251">
            <v>8.8999999999999996E-2</v>
          </cell>
          <cell r="J6251">
            <v>0</v>
          </cell>
          <cell r="L6251">
            <v>0</v>
          </cell>
          <cell r="M6251">
            <v>0</v>
          </cell>
          <cell r="N6251">
            <v>0</v>
          </cell>
          <cell r="O6251">
            <v>0</v>
          </cell>
          <cell r="P6251">
            <v>0</v>
          </cell>
        </row>
        <row r="6252">
          <cell r="A6252">
            <v>33544</v>
          </cell>
          <cell r="B6252">
            <v>1991</v>
          </cell>
          <cell r="C6252" t="str">
            <v>Nov</v>
          </cell>
          <cell r="D6252">
            <v>2</v>
          </cell>
          <cell r="F6252">
            <v>0</v>
          </cell>
          <cell r="G6252">
            <v>0</v>
          </cell>
          <cell r="H6252">
            <v>46</v>
          </cell>
          <cell r="I6252">
            <v>9.0999999999999998E-2</v>
          </cell>
          <cell r="J6252">
            <v>0</v>
          </cell>
          <cell r="L6252">
            <v>0</v>
          </cell>
          <cell r="M6252">
            <v>0</v>
          </cell>
          <cell r="N6252">
            <v>0</v>
          </cell>
          <cell r="O6252">
            <v>0</v>
          </cell>
          <cell r="P6252">
            <v>0</v>
          </cell>
        </row>
        <row r="6253">
          <cell r="A6253">
            <v>33545</v>
          </cell>
          <cell r="B6253">
            <v>1991</v>
          </cell>
          <cell r="C6253" t="str">
            <v>Nov</v>
          </cell>
          <cell r="D6253">
            <v>3</v>
          </cell>
          <cell r="F6253">
            <v>0</v>
          </cell>
          <cell r="G6253">
            <v>0</v>
          </cell>
          <cell r="H6253">
            <v>54</v>
          </cell>
          <cell r="I6253">
            <v>0.107</v>
          </cell>
          <cell r="J6253">
            <v>0</v>
          </cell>
          <cell r="L6253">
            <v>0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</row>
        <row r="6254">
          <cell r="A6254">
            <v>33546</v>
          </cell>
          <cell r="B6254">
            <v>1991</v>
          </cell>
          <cell r="C6254" t="str">
            <v>Nov</v>
          </cell>
          <cell r="D6254">
            <v>4</v>
          </cell>
          <cell r="F6254">
            <v>0</v>
          </cell>
          <cell r="G6254">
            <v>0</v>
          </cell>
          <cell r="H6254">
            <v>59</v>
          </cell>
          <cell r="I6254">
            <v>0.11700000000000001</v>
          </cell>
          <cell r="J6254">
            <v>0</v>
          </cell>
          <cell r="L6254">
            <v>0</v>
          </cell>
          <cell r="M6254">
            <v>0</v>
          </cell>
          <cell r="N6254">
            <v>0</v>
          </cell>
          <cell r="O6254">
            <v>0</v>
          </cell>
          <cell r="P6254">
            <v>0</v>
          </cell>
        </row>
        <row r="6255">
          <cell r="A6255">
            <v>33547</v>
          </cell>
          <cell r="B6255">
            <v>1991</v>
          </cell>
          <cell r="C6255" t="str">
            <v>Nov</v>
          </cell>
          <cell r="D6255">
            <v>5</v>
          </cell>
          <cell r="F6255">
            <v>0</v>
          </cell>
          <cell r="G6255">
            <v>0</v>
          </cell>
          <cell r="H6255">
            <v>41</v>
          </cell>
          <cell r="I6255">
            <v>8.1000000000000003E-2</v>
          </cell>
          <cell r="J6255">
            <v>0</v>
          </cell>
          <cell r="L6255">
            <v>0</v>
          </cell>
          <cell r="M6255">
            <v>0</v>
          </cell>
          <cell r="N6255">
            <v>0</v>
          </cell>
          <cell r="O6255">
            <v>0</v>
          </cell>
          <cell r="P6255">
            <v>0</v>
          </cell>
        </row>
        <row r="6256">
          <cell r="A6256">
            <v>33548</v>
          </cell>
          <cell r="B6256">
            <v>1991</v>
          </cell>
          <cell r="C6256" t="str">
            <v>Nov</v>
          </cell>
          <cell r="D6256">
            <v>6</v>
          </cell>
          <cell r="F6256">
            <v>0</v>
          </cell>
          <cell r="G6256">
            <v>0</v>
          </cell>
          <cell r="H6256">
            <v>35</v>
          </cell>
          <cell r="I6256">
            <v>6.9000000000000006E-2</v>
          </cell>
          <cell r="J6256">
            <v>0</v>
          </cell>
          <cell r="L6256">
            <v>0</v>
          </cell>
          <cell r="M6256">
            <v>0</v>
          </cell>
          <cell r="N6256">
            <v>0</v>
          </cell>
          <cell r="O6256">
            <v>0</v>
          </cell>
          <cell r="P6256">
            <v>0</v>
          </cell>
        </row>
        <row r="6257">
          <cell r="A6257">
            <v>33549</v>
          </cell>
          <cell r="B6257">
            <v>1991</v>
          </cell>
          <cell r="C6257" t="str">
            <v>Nov</v>
          </cell>
          <cell r="D6257">
            <v>7</v>
          </cell>
          <cell r="F6257">
            <v>0</v>
          </cell>
          <cell r="G6257">
            <v>0</v>
          </cell>
          <cell r="H6257">
            <v>35</v>
          </cell>
          <cell r="I6257">
            <v>6.9000000000000006E-2</v>
          </cell>
          <cell r="J6257">
            <v>0</v>
          </cell>
          <cell r="L6257">
            <v>0</v>
          </cell>
          <cell r="M6257">
            <v>0</v>
          </cell>
          <cell r="N6257">
            <v>0</v>
          </cell>
          <cell r="O6257">
            <v>0</v>
          </cell>
          <cell r="P6257">
            <v>0</v>
          </cell>
        </row>
        <row r="6258">
          <cell r="A6258">
            <v>33550</v>
          </cell>
          <cell r="B6258">
            <v>1991</v>
          </cell>
          <cell r="C6258" t="str">
            <v>Nov</v>
          </cell>
          <cell r="D6258">
            <v>8</v>
          </cell>
          <cell r="F6258">
            <v>0</v>
          </cell>
          <cell r="G6258">
            <v>0</v>
          </cell>
          <cell r="H6258">
            <v>43</v>
          </cell>
          <cell r="I6258">
            <v>8.5000000000000006E-2</v>
          </cell>
          <cell r="J6258">
            <v>0</v>
          </cell>
          <cell r="L6258">
            <v>0</v>
          </cell>
          <cell r="M6258">
            <v>0</v>
          </cell>
          <cell r="N6258">
            <v>0</v>
          </cell>
          <cell r="O6258">
            <v>0</v>
          </cell>
          <cell r="P6258">
            <v>0</v>
          </cell>
        </row>
        <row r="6259">
          <cell r="A6259">
            <v>33551</v>
          </cell>
          <cell r="B6259">
            <v>1991</v>
          </cell>
          <cell r="C6259" t="str">
            <v>Nov</v>
          </cell>
          <cell r="D6259">
            <v>9</v>
          </cell>
          <cell r="F6259">
            <v>0</v>
          </cell>
          <cell r="G6259">
            <v>0</v>
          </cell>
          <cell r="H6259">
            <v>47</v>
          </cell>
          <cell r="I6259">
            <v>9.2999999999999999E-2</v>
          </cell>
          <cell r="J6259">
            <v>0</v>
          </cell>
          <cell r="L6259">
            <v>0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</row>
        <row r="6260">
          <cell r="A6260">
            <v>33552</v>
          </cell>
          <cell r="B6260">
            <v>1991</v>
          </cell>
          <cell r="C6260" t="str">
            <v>Nov</v>
          </cell>
          <cell r="D6260">
            <v>10</v>
          </cell>
          <cell r="F6260">
            <v>0</v>
          </cell>
          <cell r="G6260">
            <v>0</v>
          </cell>
          <cell r="H6260">
            <v>48</v>
          </cell>
          <cell r="I6260">
            <v>9.5000000000000001E-2</v>
          </cell>
          <cell r="J6260">
            <v>0</v>
          </cell>
          <cell r="L6260">
            <v>0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</row>
        <row r="6261">
          <cell r="A6261">
            <v>33553</v>
          </cell>
          <cell r="B6261">
            <v>1991</v>
          </cell>
          <cell r="C6261" t="str">
            <v>Nov</v>
          </cell>
          <cell r="D6261">
            <v>11</v>
          </cell>
          <cell r="F6261">
            <v>0</v>
          </cell>
          <cell r="G6261">
            <v>0</v>
          </cell>
          <cell r="H6261">
            <v>47</v>
          </cell>
          <cell r="I6261">
            <v>9.2999999999999999E-2</v>
          </cell>
          <cell r="J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</row>
        <row r="6262">
          <cell r="A6262">
            <v>33554</v>
          </cell>
          <cell r="B6262">
            <v>1991</v>
          </cell>
          <cell r="C6262" t="str">
            <v>Nov</v>
          </cell>
          <cell r="D6262">
            <v>12</v>
          </cell>
          <cell r="F6262">
            <v>0</v>
          </cell>
          <cell r="G6262">
            <v>0</v>
          </cell>
          <cell r="H6262">
            <v>72</v>
          </cell>
          <cell r="I6262">
            <v>0.14299999999999999</v>
          </cell>
          <cell r="J6262">
            <v>0</v>
          </cell>
          <cell r="L6262">
            <v>0</v>
          </cell>
          <cell r="M6262">
            <v>0</v>
          </cell>
          <cell r="N6262">
            <v>0</v>
          </cell>
          <cell r="O6262">
            <v>0</v>
          </cell>
          <cell r="P6262">
            <v>0</v>
          </cell>
        </row>
        <row r="6263">
          <cell r="A6263">
            <v>33555</v>
          </cell>
          <cell r="B6263">
            <v>1991</v>
          </cell>
          <cell r="C6263" t="str">
            <v>Nov</v>
          </cell>
          <cell r="D6263">
            <v>13</v>
          </cell>
          <cell r="F6263">
            <v>0</v>
          </cell>
          <cell r="G6263">
            <v>0</v>
          </cell>
          <cell r="H6263">
            <v>80</v>
          </cell>
          <cell r="I6263">
            <v>0.159</v>
          </cell>
          <cell r="J6263">
            <v>0</v>
          </cell>
          <cell r="L6263">
            <v>0</v>
          </cell>
          <cell r="M6263">
            <v>0</v>
          </cell>
          <cell r="N6263">
            <v>0</v>
          </cell>
          <cell r="O6263">
            <v>0</v>
          </cell>
          <cell r="P6263">
            <v>0</v>
          </cell>
        </row>
        <row r="6264">
          <cell r="A6264">
            <v>33556</v>
          </cell>
          <cell r="B6264">
            <v>1991</v>
          </cell>
          <cell r="C6264" t="str">
            <v>Nov</v>
          </cell>
          <cell r="D6264">
            <v>14</v>
          </cell>
          <cell r="F6264">
            <v>0</v>
          </cell>
          <cell r="G6264">
            <v>0</v>
          </cell>
          <cell r="H6264">
            <v>76</v>
          </cell>
          <cell r="I6264">
            <v>0.151</v>
          </cell>
          <cell r="J6264">
            <v>0</v>
          </cell>
          <cell r="L6264">
            <v>0</v>
          </cell>
          <cell r="M6264">
            <v>0</v>
          </cell>
          <cell r="N6264">
            <v>0</v>
          </cell>
          <cell r="O6264">
            <v>0</v>
          </cell>
          <cell r="P6264">
            <v>0</v>
          </cell>
        </row>
        <row r="6265">
          <cell r="A6265">
            <v>33557</v>
          </cell>
          <cell r="B6265">
            <v>1991</v>
          </cell>
          <cell r="C6265" t="str">
            <v>Nov</v>
          </cell>
          <cell r="D6265">
            <v>15</v>
          </cell>
          <cell r="F6265">
            <v>0</v>
          </cell>
          <cell r="G6265">
            <v>0</v>
          </cell>
          <cell r="H6265">
            <v>53</v>
          </cell>
          <cell r="I6265">
            <v>0.105</v>
          </cell>
          <cell r="J6265">
            <v>0</v>
          </cell>
          <cell r="L6265">
            <v>0</v>
          </cell>
          <cell r="M6265">
            <v>0</v>
          </cell>
          <cell r="N6265">
            <v>0</v>
          </cell>
          <cell r="O6265">
            <v>0</v>
          </cell>
          <cell r="P6265">
            <v>0</v>
          </cell>
        </row>
        <row r="6266">
          <cell r="A6266">
            <v>33558</v>
          </cell>
          <cell r="B6266">
            <v>1991</v>
          </cell>
          <cell r="C6266" t="str">
            <v>Nov</v>
          </cell>
          <cell r="D6266">
            <v>16</v>
          </cell>
          <cell r="F6266">
            <v>0</v>
          </cell>
          <cell r="G6266">
            <v>0</v>
          </cell>
          <cell r="H6266">
            <v>43</v>
          </cell>
          <cell r="I6266">
            <v>8.5000000000000006E-2</v>
          </cell>
          <cell r="J6266">
            <v>0</v>
          </cell>
          <cell r="L6266">
            <v>0</v>
          </cell>
          <cell r="M6266">
            <v>0</v>
          </cell>
          <cell r="N6266">
            <v>0</v>
          </cell>
          <cell r="O6266">
            <v>0</v>
          </cell>
          <cell r="P6266">
            <v>0</v>
          </cell>
        </row>
        <row r="6267">
          <cell r="A6267">
            <v>33559</v>
          </cell>
          <cell r="B6267">
            <v>1991</v>
          </cell>
          <cell r="C6267" t="str">
            <v>Nov</v>
          </cell>
          <cell r="D6267">
            <v>17</v>
          </cell>
          <cell r="F6267">
            <v>0</v>
          </cell>
          <cell r="G6267">
            <v>0</v>
          </cell>
          <cell r="H6267">
            <v>42</v>
          </cell>
          <cell r="I6267">
            <v>8.3000000000000004E-2</v>
          </cell>
          <cell r="J6267">
            <v>0</v>
          </cell>
          <cell r="L6267">
            <v>0</v>
          </cell>
          <cell r="M6267">
            <v>0</v>
          </cell>
          <cell r="N6267">
            <v>0</v>
          </cell>
          <cell r="O6267">
            <v>0</v>
          </cell>
          <cell r="P6267">
            <v>0</v>
          </cell>
        </row>
        <row r="6268">
          <cell r="A6268">
            <v>33560</v>
          </cell>
          <cell r="B6268">
            <v>1991</v>
          </cell>
          <cell r="C6268" t="str">
            <v>Nov</v>
          </cell>
          <cell r="D6268">
            <v>18</v>
          </cell>
          <cell r="F6268">
            <v>0</v>
          </cell>
          <cell r="G6268">
            <v>0</v>
          </cell>
          <cell r="H6268">
            <v>44</v>
          </cell>
          <cell r="I6268">
            <v>8.6999999999999994E-2</v>
          </cell>
          <cell r="J6268">
            <v>0</v>
          </cell>
          <cell r="L6268">
            <v>0</v>
          </cell>
          <cell r="M6268">
            <v>0</v>
          </cell>
          <cell r="N6268">
            <v>0</v>
          </cell>
          <cell r="O6268">
            <v>0</v>
          </cell>
          <cell r="P6268">
            <v>0</v>
          </cell>
        </row>
        <row r="6269">
          <cell r="A6269">
            <v>33561</v>
          </cell>
          <cell r="B6269">
            <v>1991</v>
          </cell>
          <cell r="C6269" t="str">
            <v>Nov</v>
          </cell>
          <cell r="D6269">
            <v>19</v>
          </cell>
          <cell r="F6269">
            <v>0</v>
          </cell>
          <cell r="G6269">
            <v>0</v>
          </cell>
          <cell r="H6269">
            <v>43</v>
          </cell>
          <cell r="I6269">
            <v>8.5000000000000006E-2</v>
          </cell>
          <cell r="J6269">
            <v>0</v>
          </cell>
          <cell r="L6269">
            <v>0</v>
          </cell>
          <cell r="M6269">
            <v>0</v>
          </cell>
          <cell r="N6269">
            <v>0</v>
          </cell>
          <cell r="O6269">
            <v>0</v>
          </cell>
          <cell r="P6269">
            <v>0</v>
          </cell>
        </row>
        <row r="6270">
          <cell r="A6270">
            <v>33562</v>
          </cell>
          <cell r="B6270">
            <v>1991</v>
          </cell>
          <cell r="C6270" t="str">
            <v>Nov</v>
          </cell>
          <cell r="D6270">
            <v>20</v>
          </cell>
          <cell r="F6270">
            <v>0</v>
          </cell>
          <cell r="G6270">
            <v>0</v>
          </cell>
          <cell r="H6270">
            <v>44</v>
          </cell>
          <cell r="I6270">
            <v>8.6999999999999994E-2</v>
          </cell>
          <cell r="J6270">
            <v>0</v>
          </cell>
          <cell r="L6270">
            <v>0</v>
          </cell>
          <cell r="M6270">
            <v>0</v>
          </cell>
          <cell r="N6270">
            <v>0</v>
          </cell>
          <cell r="O6270">
            <v>0</v>
          </cell>
          <cell r="P6270">
            <v>0</v>
          </cell>
        </row>
        <row r="6271">
          <cell r="A6271">
            <v>33563</v>
          </cell>
          <cell r="B6271">
            <v>1991</v>
          </cell>
          <cell r="C6271" t="str">
            <v>Nov</v>
          </cell>
          <cell r="D6271">
            <v>21</v>
          </cell>
          <cell r="F6271">
            <v>0</v>
          </cell>
          <cell r="G6271">
            <v>0</v>
          </cell>
          <cell r="H6271">
            <v>44</v>
          </cell>
          <cell r="I6271">
            <v>8.6999999999999994E-2</v>
          </cell>
          <cell r="J6271">
            <v>0</v>
          </cell>
          <cell r="L6271">
            <v>0</v>
          </cell>
          <cell r="M6271">
            <v>0</v>
          </cell>
          <cell r="N6271">
            <v>0</v>
          </cell>
          <cell r="O6271">
            <v>0</v>
          </cell>
          <cell r="P6271">
            <v>0</v>
          </cell>
        </row>
        <row r="6272">
          <cell r="A6272">
            <v>33564</v>
          </cell>
          <cell r="B6272">
            <v>1991</v>
          </cell>
          <cell r="C6272" t="str">
            <v>Nov</v>
          </cell>
          <cell r="D6272">
            <v>22</v>
          </cell>
          <cell r="F6272">
            <v>0</v>
          </cell>
          <cell r="G6272">
            <v>0</v>
          </cell>
          <cell r="H6272">
            <v>44</v>
          </cell>
          <cell r="I6272">
            <v>8.6999999999999994E-2</v>
          </cell>
          <cell r="J6272">
            <v>0</v>
          </cell>
          <cell r="L6272">
            <v>0</v>
          </cell>
          <cell r="M6272">
            <v>0</v>
          </cell>
          <cell r="N6272">
            <v>0</v>
          </cell>
          <cell r="O6272">
            <v>0</v>
          </cell>
          <cell r="P6272">
            <v>0</v>
          </cell>
        </row>
        <row r="6273">
          <cell r="A6273">
            <v>33565</v>
          </cell>
          <cell r="B6273">
            <v>1991</v>
          </cell>
          <cell r="C6273" t="str">
            <v>Nov</v>
          </cell>
          <cell r="D6273">
            <v>23</v>
          </cell>
          <cell r="F6273">
            <v>0</v>
          </cell>
          <cell r="G6273">
            <v>0</v>
          </cell>
          <cell r="H6273">
            <v>45</v>
          </cell>
          <cell r="I6273">
            <v>8.8999999999999996E-2</v>
          </cell>
          <cell r="J6273">
            <v>0</v>
          </cell>
          <cell r="L6273">
            <v>0</v>
          </cell>
          <cell r="M6273">
            <v>0</v>
          </cell>
          <cell r="N6273">
            <v>0</v>
          </cell>
          <cell r="O6273">
            <v>0</v>
          </cell>
          <cell r="P6273">
            <v>0</v>
          </cell>
        </row>
        <row r="6274">
          <cell r="A6274">
            <v>33566</v>
          </cell>
          <cell r="B6274">
            <v>1991</v>
          </cell>
          <cell r="C6274" t="str">
            <v>Nov</v>
          </cell>
          <cell r="D6274">
            <v>24</v>
          </cell>
          <cell r="F6274">
            <v>0</v>
          </cell>
          <cell r="G6274">
            <v>0</v>
          </cell>
          <cell r="H6274">
            <v>45</v>
          </cell>
          <cell r="I6274">
            <v>8.8999999999999996E-2</v>
          </cell>
          <cell r="J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</row>
        <row r="6275">
          <cell r="A6275">
            <v>33567</v>
          </cell>
          <cell r="B6275">
            <v>1991</v>
          </cell>
          <cell r="C6275" t="str">
            <v>Nov</v>
          </cell>
          <cell r="D6275">
            <v>25</v>
          </cell>
          <cell r="F6275">
            <v>0</v>
          </cell>
          <cell r="G6275">
            <v>0</v>
          </cell>
          <cell r="H6275">
            <v>47</v>
          </cell>
          <cell r="I6275">
            <v>9.2999999999999999E-2</v>
          </cell>
          <cell r="J6275">
            <v>0</v>
          </cell>
          <cell r="L6275">
            <v>0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</row>
        <row r="6276">
          <cell r="A6276">
            <v>33568</v>
          </cell>
          <cell r="B6276">
            <v>1991</v>
          </cell>
          <cell r="C6276" t="str">
            <v>Nov</v>
          </cell>
          <cell r="D6276">
            <v>26</v>
          </cell>
          <cell r="F6276">
            <v>0</v>
          </cell>
          <cell r="G6276">
            <v>0</v>
          </cell>
          <cell r="H6276">
            <v>46</v>
          </cell>
          <cell r="I6276">
            <v>9.0999999999999998E-2</v>
          </cell>
          <cell r="J6276">
            <v>0</v>
          </cell>
          <cell r="L6276">
            <v>0</v>
          </cell>
          <cell r="M6276">
            <v>0</v>
          </cell>
          <cell r="N6276">
            <v>0</v>
          </cell>
          <cell r="O6276">
            <v>0</v>
          </cell>
          <cell r="P6276">
            <v>0</v>
          </cell>
        </row>
        <row r="6277">
          <cell r="A6277">
            <v>33569</v>
          </cell>
          <cell r="B6277">
            <v>1991</v>
          </cell>
          <cell r="C6277" t="str">
            <v>Nov</v>
          </cell>
          <cell r="D6277">
            <v>27</v>
          </cell>
          <cell r="F6277">
            <v>0</v>
          </cell>
          <cell r="G6277">
            <v>0</v>
          </cell>
          <cell r="H6277">
            <v>45</v>
          </cell>
          <cell r="I6277">
            <v>8.8999999999999996E-2</v>
          </cell>
          <cell r="J6277">
            <v>0</v>
          </cell>
          <cell r="L6277">
            <v>0</v>
          </cell>
          <cell r="M6277">
            <v>0</v>
          </cell>
          <cell r="N6277">
            <v>0</v>
          </cell>
          <cell r="O6277">
            <v>0</v>
          </cell>
          <cell r="P6277">
            <v>0</v>
          </cell>
        </row>
        <row r="6278">
          <cell r="A6278">
            <v>33570</v>
          </cell>
          <cell r="B6278">
            <v>1991</v>
          </cell>
          <cell r="C6278" t="str">
            <v>Nov</v>
          </cell>
          <cell r="D6278">
            <v>28</v>
          </cell>
          <cell r="F6278">
            <v>0</v>
          </cell>
          <cell r="G6278">
            <v>0</v>
          </cell>
          <cell r="H6278">
            <v>45</v>
          </cell>
          <cell r="I6278">
            <v>8.8999999999999996E-2</v>
          </cell>
          <cell r="J6278">
            <v>0</v>
          </cell>
          <cell r="L6278">
            <v>0</v>
          </cell>
          <cell r="M6278">
            <v>0</v>
          </cell>
          <cell r="N6278">
            <v>0</v>
          </cell>
          <cell r="O6278">
            <v>0</v>
          </cell>
          <cell r="P6278">
            <v>0</v>
          </cell>
        </row>
        <row r="6279">
          <cell r="A6279">
            <v>33571</v>
          </cell>
          <cell r="B6279">
            <v>1991</v>
          </cell>
          <cell r="C6279" t="str">
            <v>Nov</v>
          </cell>
          <cell r="D6279">
            <v>29</v>
          </cell>
          <cell r="F6279">
            <v>0</v>
          </cell>
          <cell r="G6279">
            <v>0</v>
          </cell>
          <cell r="H6279">
            <v>46</v>
          </cell>
          <cell r="I6279">
            <v>9.0999999999999998E-2</v>
          </cell>
          <cell r="J6279">
            <v>0</v>
          </cell>
          <cell r="L6279">
            <v>0</v>
          </cell>
          <cell r="M6279">
            <v>0</v>
          </cell>
          <cell r="N6279">
            <v>0</v>
          </cell>
          <cell r="O6279">
            <v>0</v>
          </cell>
          <cell r="P6279">
            <v>0</v>
          </cell>
        </row>
        <row r="6280">
          <cell r="A6280">
            <v>33572</v>
          </cell>
          <cell r="B6280">
            <v>1991</v>
          </cell>
          <cell r="C6280" t="str">
            <v>Nov</v>
          </cell>
          <cell r="D6280">
            <v>30</v>
          </cell>
          <cell r="F6280">
            <v>0</v>
          </cell>
          <cell r="G6280">
            <v>0</v>
          </cell>
          <cell r="H6280">
            <v>47</v>
          </cell>
          <cell r="I6280">
            <v>9.2999999999999999E-2</v>
          </cell>
          <cell r="J6280">
            <v>0</v>
          </cell>
          <cell r="L6280">
            <v>0</v>
          </cell>
          <cell r="M6280">
            <v>0</v>
          </cell>
          <cell r="N6280">
            <v>0</v>
          </cell>
          <cell r="O6280">
            <v>0</v>
          </cell>
          <cell r="P6280">
            <v>0</v>
          </cell>
        </row>
        <row r="6281">
          <cell r="A6281">
            <v>33573</v>
          </cell>
          <cell r="B6281">
            <v>1991</v>
          </cell>
          <cell r="C6281" t="str">
            <v>Dec</v>
          </cell>
          <cell r="D6281">
            <v>1</v>
          </cell>
          <cell r="F6281">
            <v>0</v>
          </cell>
          <cell r="G6281">
            <v>0</v>
          </cell>
          <cell r="H6281">
            <v>47</v>
          </cell>
          <cell r="I6281">
            <v>9.2999999999999999E-2</v>
          </cell>
          <cell r="J6281">
            <v>0</v>
          </cell>
          <cell r="L6281">
            <v>0</v>
          </cell>
          <cell r="M6281">
            <v>0</v>
          </cell>
          <cell r="N6281">
            <v>0</v>
          </cell>
          <cell r="O6281">
            <v>0</v>
          </cell>
          <cell r="P6281">
            <v>0</v>
          </cell>
        </row>
        <row r="6282">
          <cell r="A6282">
            <v>33574</v>
          </cell>
          <cell r="B6282">
            <v>1991</v>
          </cell>
          <cell r="C6282" t="str">
            <v>Dec</v>
          </cell>
          <cell r="D6282">
            <v>2</v>
          </cell>
          <cell r="F6282">
            <v>0</v>
          </cell>
          <cell r="G6282">
            <v>0</v>
          </cell>
          <cell r="H6282">
            <v>47</v>
          </cell>
          <cell r="I6282">
            <v>9.2999999999999999E-2</v>
          </cell>
          <cell r="J6282">
            <v>0</v>
          </cell>
          <cell r="L6282">
            <v>0</v>
          </cell>
          <cell r="M6282">
            <v>0</v>
          </cell>
          <cell r="N6282">
            <v>0</v>
          </cell>
          <cell r="O6282">
            <v>0</v>
          </cell>
          <cell r="P6282">
            <v>0</v>
          </cell>
        </row>
        <row r="6283">
          <cell r="A6283">
            <v>33575</v>
          </cell>
          <cell r="B6283">
            <v>1991</v>
          </cell>
          <cell r="C6283" t="str">
            <v>Dec</v>
          </cell>
          <cell r="D6283">
            <v>3</v>
          </cell>
          <cell r="F6283">
            <v>0</v>
          </cell>
          <cell r="G6283">
            <v>0</v>
          </cell>
          <cell r="H6283">
            <v>47</v>
          </cell>
          <cell r="I6283">
            <v>9.2999999999999999E-2</v>
          </cell>
          <cell r="J6283">
            <v>0</v>
          </cell>
          <cell r="L6283">
            <v>0</v>
          </cell>
          <cell r="M6283">
            <v>0</v>
          </cell>
          <cell r="N6283">
            <v>0</v>
          </cell>
          <cell r="O6283">
            <v>0</v>
          </cell>
          <cell r="P6283">
            <v>0</v>
          </cell>
        </row>
        <row r="6284">
          <cell r="A6284">
            <v>33576</v>
          </cell>
          <cell r="B6284">
            <v>1991</v>
          </cell>
          <cell r="C6284" t="str">
            <v>Dec</v>
          </cell>
          <cell r="D6284">
            <v>4</v>
          </cell>
          <cell r="F6284">
            <v>0</v>
          </cell>
          <cell r="G6284">
            <v>0</v>
          </cell>
          <cell r="H6284">
            <v>49</v>
          </cell>
          <cell r="I6284">
            <v>9.7000000000000003E-2</v>
          </cell>
          <cell r="J6284">
            <v>0</v>
          </cell>
          <cell r="L6284">
            <v>0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</row>
        <row r="6285">
          <cell r="A6285">
            <v>33577</v>
          </cell>
          <cell r="B6285">
            <v>1991</v>
          </cell>
          <cell r="C6285" t="str">
            <v>Dec</v>
          </cell>
          <cell r="D6285">
            <v>5</v>
          </cell>
          <cell r="F6285">
            <v>0</v>
          </cell>
          <cell r="G6285">
            <v>0</v>
          </cell>
          <cell r="H6285">
            <v>48</v>
          </cell>
          <cell r="I6285">
            <v>9.5000000000000001E-2</v>
          </cell>
          <cell r="J6285">
            <v>0</v>
          </cell>
          <cell r="L6285">
            <v>0</v>
          </cell>
          <cell r="M6285">
            <v>0</v>
          </cell>
          <cell r="N6285">
            <v>0</v>
          </cell>
          <cell r="O6285">
            <v>0</v>
          </cell>
          <cell r="P6285">
            <v>0</v>
          </cell>
        </row>
        <row r="6286">
          <cell r="A6286">
            <v>33578</v>
          </cell>
          <cell r="B6286">
            <v>1991</v>
          </cell>
          <cell r="C6286" t="str">
            <v>Dec</v>
          </cell>
          <cell r="D6286">
            <v>6</v>
          </cell>
          <cell r="F6286">
            <v>0</v>
          </cell>
          <cell r="G6286">
            <v>0</v>
          </cell>
          <cell r="H6286">
            <v>48</v>
          </cell>
          <cell r="I6286">
            <v>9.5000000000000001E-2</v>
          </cell>
          <cell r="J6286">
            <v>0</v>
          </cell>
          <cell r="L6286">
            <v>0</v>
          </cell>
          <cell r="M6286">
            <v>0</v>
          </cell>
          <cell r="N6286">
            <v>0</v>
          </cell>
          <cell r="O6286">
            <v>0</v>
          </cell>
          <cell r="P6286">
            <v>0</v>
          </cell>
        </row>
        <row r="6287">
          <cell r="A6287">
            <v>33579</v>
          </cell>
          <cell r="B6287">
            <v>1991</v>
          </cell>
          <cell r="C6287" t="str">
            <v>Dec</v>
          </cell>
          <cell r="D6287">
            <v>7</v>
          </cell>
          <cell r="F6287">
            <v>0</v>
          </cell>
          <cell r="G6287">
            <v>0</v>
          </cell>
          <cell r="H6287">
            <v>45</v>
          </cell>
          <cell r="I6287">
            <v>8.8999999999999996E-2</v>
          </cell>
          <cell r="J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</row>
        <row r="6288">
          <cell r="A6288">
            <v>33580</v>
          </cell>
          <cell r="B6288">
            <v>1991</v>
          </cell>
          <cell r="C6288" t="str">
            <v>Dec</v>
          </cell>
          <cell r="D6288">
            <v>8</v>
          </cell>
          <cell r="F6288">
            <v>0</v>
          </cell>
          <cell r="G6288">
            <v>0</v>
          </cell>
          <cell r="H6288">
            <v>46</v>
          </cell>
          <cell r="I6288">
            <v>9.0999999999999998E-2</v>
          </cell>
          <cell r="J6288">
            <v>0</v>
          </cell>
          <cell r="L6288">
            <v>0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</row>
        <row r="6289">
          <cell r="A6289">
            <v>33581</v>
          </cell>
          <cell r="B6289">
            <v>1991</v>
          </cell>
          <cell r="C6289" t="str">
            <v>Dec</v>
          </cell>
          <cell r="D6289">
            <v>9</v>
          </cell>
          <cell r="F6289">
            <v>0</v>
          </cell>
          <cell r="G6289">
            <v>0</v>
          </cell>
          <cell r="H6289">
            <v>47</v>
          </cell>
          <cell r="I6289">
            <v>9.2999999999999999E-2</v>
          </cell>
          <cell r="J6289">
            <v>0</v>
          </cell>
          <cell r="L6289">
            <v>0</v>
          </cell>
          <cell r="M6289">
            <v>0</v>
          </cell>
          <cell r="N6289">
            <v>0</v>
          </cell>
          <cell r="O6289">
            <v>0</v>
          </cell>
          <cell r="P6289">
            <v>0</v>
          </cell>
        </row>
        <row r="6290">
          <cell r="A6290">
            <v>33582</v>
          </cell>
          <cell r="B6290">
            <v>1991</v>
          </cell>
          <cell r="C6290" t="str">
            <v>Dec</v>
          </cell>
          <cell r="D6290">
            <v>10</v>
          </cell>
          <cell r="F6290">
            <v>0</v>
          </cell>
          <cell r="G6290">
            <v>0</v>
          </cell>
          <cell r="H6290">
            <v>48</v>
          </cell>
          <cell r="I6290">
            <v>9.5000000000000001E-2</v>
          </cell>
          <cell r="J6290">
            <v>0</v>
          </cell>
          <cell r="L6290">
            <v>0</v>
          </cell>
          <cell r="M6290">
            <v>0</v>
          </cell>
          <cell r="N6290">
            <v>0</v>
          </cell>
          <cell r="O6290">
            <v>0</v>
          </cell>
          <cell r="P6290">
            <v>0</v>
          </cell>
        </row>
        <row r="6291">
          <cell r="A6291">
            <v>33583</v>
          </cell>
          <cell r="B6291">
            <v>1991</v>
          </cell>
          <cell r="C6291" t="str">
            <v>Dec</v>
          </cell>
          <cell r="D6291">
            <v>11</v>
          </cell>
          <cell r="F6291">
            <v>0</v>
          </cell>
          <cell r="G6291">
            <v>0</v>
          </cell>
          <cell r="H6291">
            <v>48</v>
          </cell>
          <cell r="I6291">
            <v>9.5000000000000001E-2</v>
          </cell>
          <cell r="J6291">
            <v>0</v>
          </cell>
          <cell r="L6291">
            <v>0</v>
          </cell>
          <cell r="M6291">
            <v>0</v>
          </cell>
          <cell r="N6291">
            <v>0</v>
          </cell>
          <cell r="O6291">
            <v>0</v>
          </cell>
          <cell r="P6291">
            <v>0</v>
          </cell>
        </row>
        <row r="6292">
          <cell r="A6292">
            <v>33584</v>
          </cell>
          <cell r="B6292">
            <v>1991</v>
          </cell>
          <cell r="C6292" t="str">
            <v>Dec</v>
          </cell>
          <cell r="D6292">
            <v>12</v>
          </cell>
          <cell r="F6292">
            <v>0</v>
          </cell>
          <cell r="G6292">
            <v>0</v>
          </cell>
          <cell r="H6292">
            <v>47</v>
          </cell>
          <cell r="I6292">
            <v>9.2999999999999999E-2</v>
          </cell>
          <cell r="J6292">
            <v>0</v>
          </cell>
          <cell r="L6292">
            <v>0</v>
          </cell>
          <cell r="M6292">
            <v>0</v>
          </cell>
          <cell r="N6292">
            <v>0</v>
          </cell>
          <cell r="O6292">
            <v>0</v>
          </cell>
          <cell r="P6292">
            <v>0</v>
          </cell>
        </row>
        <row r="6293">
          <cell r="A6293">
            <v>33585</v>
          </cell>
          <cell r="B6293">
            <v>1991</v>
          </cell>
          <cell r="C6293" t="str">
            <v>Dec</v>
          </cell>
          <cell r="D6293">
            <v>13</v>
          </cell>
          <cell r="F6293">
            <v>0</v>
          </cell>
          <cell r="G6293">
            <v>0</v>
          </cell>
          <cell r="H6293">
            <v>46</v>
          </cell>
          <cell r="I6293">
            <v>9.0999999999999998E-2</v>
          </cell>
          <cell r="J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</row>
        <row r="6294">
          <cell r="A6294">
            <v>33586</v>
          </cell>
          <cell r="B6294">
            <v>1991</v>
          </cell>
          <cell r="C6294" t="str">
            <v>Dec</v>
          </cell>
          <cell r="D6294">
            <v>14</v>
          </cell>
          <cell r="F6294">
            <v>0</v>
          </cell>
          <cell r="G6294">
            <v>0</v>
          </cell>
          <cell r="H6294">
            <v>47</v>
          </cell>
          <cell r="I6294">
            <v>9.2999999999999999E-2</v>
          </cell>
          <cell r="J6294">
            <v>0</v>
          </cell>
          <cell r="L6294">
            <v>0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</row>
        <row r="6295">
          <cell r="A6295">
            <v>33587</v>
          </cell>
          <cell r="B6295">
            <v>1991</v>
          </cell>
          <cell r="C6295" t="str">
            <v>Dec</v>
          </cell>
          <cell r="D6295">
            <v>15</v>
          </cell>
          <cell r="F6295">
            <v>0</v>
          </cell>
          <cell r="G6295">
            <v>0</v>
          </cell>
          <cell r="H6295">
            <v>46</v>
          </cell>
          <cell r="I6295">
            <v>9.0999999999999998E-2</v>
          </cell>
          <cell r="J6295">
            <v>0</v>
          </cell>
          <cell r="L6295">
            <v>0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</row>
        <row r="6296">
          <cell r="A6296">
            <v>33588</v>
          </cell>
          <cell r="B6296">
            <v>1991</v>
          </cell>
          <cell r="C6296" t="str">
            <v>Dec</v>
          </cell>
          <cell r="D6296">
            <v>16</v>
          </cell>
          <cell r="F6296">
            <v>0</v>
          </cell>
          <cell r="G6296">
            <v>0</v>
          </cell>
          <cell r="H6296">
            <v>47</v>
          </cell>
          <cell r="I6296">
            <v>9.2999999999999999E-2</v>
          </cell>
          <cell r="J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</row>
        <row r="6297">
          <cell r="A6297">
            <v>33589</v>
          </cell>
          <cell r="B6297">
            <v>1991</v>
          </cell>
          <cell r="C6297" t="str">
            <v>Dec</v>
          </cell>
          <cell r="D6297">
            <v>17</v>
          </cell>
          <cell r="F6297">
            <v>0</v>
          </cell>
          <cell r="G6297">
            <v>0</v>
          </cell>
          <cell r="H6297">
            <v>47</v>
          </cell>
          <cell r="I6297">
            <v>9.2999999999999999E-2</v>
          </cell>
          <cell r="J6297">
            <v>0</v>
          </cell>
          <cell r="L6297">
            <v>0</v>
          </cell>
          <cell r="M6297">
            <v>0</v>
          </cell>
          <cell r="N6297">
            <v>0</v>
          </cell>
          <cell r="O6297">
            <v>0</v>
          </cell>
          <cell r="P6297">
            <v>0</v>
          </cell>
        </row>
        <row r="6298">
          <cell r="A6298">
            <v>33590</v>
          </cell>
          <cell r="B6298">
            <v>1991</v>
          </cell>
          <cell r="C6298" t="str">
            <v>Dec</v>
          </cell>
          <cell r="D6298">
            <v>18</v>
          </cell>
          <cell r="F6298">
            <v>0</v>
          </cell>
          <cell r="G6298">
            <v>0</v>
          </cell>
          <cell r="H6298">
            <v>47</v>
          </cell>
          <cell r="I6298">
            <v>9.2999999999999999E-2</v>
          </cell>
          <cell r="J6298">
            <v>0</v>
          </cell>
          <cell r="L6298">
            <v>0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</row>
        <row r="6299">
          <cell r="A6299">
            <v>33591</v>
          </cell>
          <cell r="B6299">
            <v>1991</v>
          </cell>
          <cell r="C6299" t="str">
            <v>Dec</v>
          </cell>
          <cell r="D6299">
            <v>19</v>
          </cell>
          <cell r="F6299">
            <v>0</v>
          </cell>
          <cell r="G6299">
            <v>0</v>
          </cell>
          <cell r="H6299">
            <v>48</v>
          </cell>
          <cell r="I6299">
            <v>9.5000000000000001E-2</v>
          </cell>
          <cell r="J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</row>
        <row r="6300">
          <cell r="A6300">
            <v>33592</v>
          </cell>
          <cell r="B6300">
            <v>1991</v>
          </cell>
          <cell r="C6300" t="str">
            <v>Dec</v>
          </cell>
          <cell r="D6300">
            <v>20</v>
          </cell>
          <cell r="F6300">
            <v>0</v>
          </cell>
          <cell r="G6300">
            <v>0</v>
          </cell>
          <cell r="H6300">
            <v>48</v>
          </cell>
          <cell r="I6300">
            <v>9.5000000000000001E-2</v>
          </cell>
          <cell r="J6300">
            <v>0</v>
          </cell>
          <cell r="L6300">
            <v>0</v>
          </cell>
          <cell r="M6300">
            <v>0</v>
          </cell>
          <cell r="N6300">
            <v>0</v>
          </cell>
          <cell r="O6300">
            <v>0</v>
          </cell>
          <cell r="P6300">
            <v>0</v>
          </cell>
        </row>
        <row r="6301">
          <cell r="A6301">
            <v>33593</v>
          </cell>
          <cell r="B6301">
            <v>1991</v>
          </cell>
          <cell r="C6301" t="str">
            <v>Dec</v>
          </cell>
          <cell r="D6301">
            <v>21</v>
          </cell>
          <cell r="F6301">
            <v>0</v>
          </cell>
          <cell r="G6301">
            <v>0</v>
          </cell>
          <cell r="H6301">
            <v>49</v>
          </cell>
          <cell r="I6301">
            <v>9.7000000000000003E-2</v>
          </cell>
          <cell r="J6301">
            <v>0</v>
          </cell>
          <cell r="L6301">
            <v>0</v>
          </cell>
          <cell r="M6301">
            <v>0</v>
          </cell>
          <cell r="N6301">
            <v>0</v>
          </cell>
          <cell r="O6301">
            <v>0</v>
          </cell>
          <cell r="P6301">
            <v>0</v>
          </cell>
        </row>
        <row r="6302">
          <cell r="A6302">
            <v>33594</v>
          </cell>
          <cell r="B6302">
            <v>1991</v>
          </cell>
          <cell r="C6302" t="str">
            <v>Dec</v>
          </cell>
          <cell r="D6302">
            <v>22</v>
          </cell>
          <cell r="F6302">
            <v>0</v>
          </cell>
          <cell r="G6302">
            <v>0</v>
          </cell>
          <cell r="H6302">
            <v>49</v>
          </cell>
          <cell r="I6302">
            <v>9.7000000000000003E-2</v>
          </cell>
          <cell r="J6302">
            <v>0</v>
          </cell>
          <cell r="L6302">
            <v>0</v>
          </cell>
          <cell r="M6302">
            <v>0</v>
          </cell>
          <cell r="N6302">
            <v>0</v>
          </cell>
          <cell r="O6302">
            <v>0</v>
          </cell>
          <cell r="P6302">
            <v>0</v>
          </cell>
        </row>
        <row r="6303">
          <cell r="A6303">
            <v>33595</v>
          </cell>
          <cell r="B6303">
            <v>1991</v>
          </cell>
          <cell r="C6303" t="str">
            <v>Dec</v>
          </cell>
          <cell r="D6303">
            <v>23</v>
          </cell>
          <cell r="F6303">
            <v>0</v>
          </cell>
          <cell r="G6303">
            <v>0</v>
          </cell>
          <cell r="H6303">
            <v>48</v>
          </cell>
          <cell r="I6303">
            <v>9.5000000000000001E-2</v>
          </cell>
          <cell r="J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</row>
        <row r="6304">
          <cell r="A6304">
            <v>33596</v>
          </cell>
          <cell r="B6304">
            <v>1991</v>
          </cell>
          <cell r="C6304" t="str">
            <v>Dec</v>
          </cell>
          <cell r="D6304">
            <v>24</v>
          </cell>
          <cell r="F6304">
            <v>0</v>
          </cell>
          <cell r="G6304">
            <v>0</v>
          </cell>
          <cell r="H6304">
            <v>47</v>
          </cell>
          <cell r="I6304">
            <v>9.2999999999999999E-2</v>
          </cell>
          <cell r="J6304">
            <v>0</v>
          </cell>
          <cell r="L6304">
            <v>0</v>
          </cell>
          <cell r="M6304">
            <v>0</v>
          </cell>
          <cell r="N6304">
            <v>0</v>
          </cell>
          <cell r="O6304">
            <v>0</v>
          </cell>
          <cell r="P6304">
            <v>0</v>
          </cell>
        </row>
        <row r="6305">
          <cell r="A6305">
            <v>33597</v>
          </cell>
          <cell r="B6305">
            <v>1991</v>
          </cell>
          <cell r="C6305" t="str">
            <v>Dec</v>
          </cell>
          <cell r="D6305">
            <v>25</v>
          </cell>
          <cell r="F6305">
            <v>0</v>
          </cell>
          <cell r="G6305">
            <v>0</v>
          </cell>
          <cell r="H6305">
            <v>48</v>
          </cell>
          <cell r="I6305">
            <v>9.5000000000000001E-2</v>
          </cell>
          <cell r="J6305">
            <v>0</v>
          </cell>
          <cell r="L6305">
            <v>0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</row>
        <row r="6306">
          <cell r="A6306">
            <v>33598</v>
          </cell>
          <cell r="B6306">
            <v>1991</v>
          </cell>
          <cell r="C6306" t="str">
            <v>Dec</v>
          </cell>
          <cell r="D6306">
            <v>26</v>
          </cell>
          <cell r="F6306">
            <v>0</v>
          </cell>
          <cell r="G6306">
            <v>0</v>
          </cell>
          <cell r="H6306">
            <v>49</v>
          </cell>
          <cell r="I6306">
            <v>9.7000000000000003E-2</v>
          </cell>
          <cell r="J6306">
            <v>0</v>
          </cell>
          <cell r="L6306">
            <v>0</v>
          </cell>
          <cell r="M6306">
            <v>0</v>
          </cell>
          <cell r="N6306">
            <v>0</v>
          </cell>
          <cell r="O6306">
            <v>0</v>
          </cell>
          <cell r="P6306">
            <v>0</v>
          </cell>
        </row>
        <row r="6307">
          <cell r="A6307">
            <v>33599</v>
          </cell>
          <cell r="B6307">
            <v>1991</v>
          </cell>
          <cell r="C6307" t="str">
            <v>Dec</v>
          </cell>
          <cell r="D6307">
            <v>27</v>
          </cell>
          <cell r="F6307">
            <v>0</v>
          </cell>
          <cell r="G6307">
            <v>0</v>
          </cell>
          <cell r="H6307">
            <v>48</v>
          </cell>
          <cell r="I6307">
            <v>9.5000000000000001E-2</v>
          </cell>
          <cell r="J6307">
            <v>0</v>
          </cell>
          <cell r="L6307">
            <v>0</v>
          </cell>
          <cell r="M6307">
            <v>0</v>
          </cell>
          <cell r="N6307">
            <v>0</v>
          </cell>
          <cell r="O6307">
            <v>0</v>
          </cell>
          <cell r="P6307">
            <v>0</v>
          </cell>
        </row>
        <row r="6308">
          <cell r="A6308">
            <v>33600</v>
          </cell>
          <cell r="B6308">
            <v>1991</v>
          </cell>
          <cell r="C6308" t="str">
            <v>Dec</v>
          </cell>
          <cell r="D6308">
            <v>28</v>
          </cell>
          <cell r="F6308">
            <v>0</v>
          </cell>
          <cell r="G6308">
            <v>0</v>
          </cell>
          <cell r="H6308">
            <v>48</v>
          </cell>
          <cell r="I6308">
            <v>9.5000000000000001E-2</v>
          </cell>
          <cell r="J6308">
            <v>0</v>
          </cell>
          <cell r="L6308">
            <v>0</v>
          </cell>
          <cell r="M6308">
            <v>0</v>
          </cell>
          <cell r="N6308">
            <v>0</v>
          </cell>
          <cell r="O6308">
            <v>0</v>
          </cell>
          <cell r="P6308">
            <v>0</v>
          </cell>
        </row>
        <row r="6309">
          <cell r="A6309">
            <v>33601</v>
          </cell>
          <cell r="B6309">
            <v>1991</v>
          </cell>
          <cell r="C6309" t="str">
            <v>Dec</v>
          </cell>
          <cell r="D6309">
            <v>29</v>
          </cell>
          <cell r="F6309">
            <v>0</v>
          </cell>
          <cell r="G6309">
            <v>0</v>
          </cell>
          <cell r="H6309">
            <v>47</v>
          </cell>
          <cell r="I6309">
            <v>9.2999999999999999E-2</v>
          </cell>
          <cell r="J6309">
            <v>0</v>
          </cell>
          <cell r="L6309">
            <v>0</v>
          </cell>
          <cell r="M6309">
            <v>0</v>
          </cell>
          <cell r="N6309">
            <v>0</v>
          </cell>
          <cell r="O6309">
            <v>0</v>
          </cell>
          <cell r="P6309">
            <v>0</v>
          </cell>
        </row>
        <row r="6310">
          <cell r="A6310">
            <v>33602</v>
          </cell>
          <cell r="B6310">
            <v>1991</v>
          </cell>
          <cell r="C6310" t="str">
            <v>Dec</v>
          </cell>
          <cell r="D6310">
            <v>30</v>
          </cell>
          <cell r="F6310">
            <v>0</v>
          </cell>
          <cell r="G6310">
            <v>0</v>
          </cell>
          <cell r="H6310">
            <v>32</v>
          </cell>
          <cell r="I6310">
            <v>6.3E-2</v>
          </cell>
          <cell r="J6310">
            <v>0</v>
          </cell>
          <cell r="L6310">
            <v>0</v>
          </cell>
          <cell r="M6310">
            <v>0</v>
          </cell>
          <cell r="N6310">
            <v>0</v>
          </cell>
          <cell r="O6310">
            <v>0</v>
          </cell>
          <cell r="P6310">
            <v>0</v>
          </cell>
        </row>
        <row r="6311">
          <cell r="A6311">
            <v>33603</v>
          </cell>
          <cell r="B6311">
            <v>1991</v>
          </cell>
          <cell r="C6311" t="str">
            <v>Dec</v>
          </cell>
          <cell r="D6311">
            <v>31</v>
          </cell>
          <cell r="F6311">
            <v>0</v>
          </cell>
          <cell r="G6311">
            <v>0</v>
          </cell>
          <cell r="H6311">
            <v>48</v>
          </cell>
          <cell r="I6311">
            <v>9.5000000000000001E-2</v>
          </cell>
          <cell r="J6311">
            <v>0</v>
          </cell>
          <cell r="L6311">
            <v>0</v>
          </cell>
          <cell r="M6311">
            <v>0</v>
          </cell>
          <cell r="N6311">
            <v>0</v>
          </cell>
          <cell r="O6311">
            <v>0</v>
          </cell>
          <cell r="P6311">
            <v>0</v>
          </cell>
        </row>
        <row r="6312">
          <cell r="A6312">
            <v>33604</v>
          </cell>
          <cell r="B6312">
            <v>1992</v>
          </cell>
          <cell r="C6312" t="str">
            <v>Jan</v>
          </cell>
          <cell r="D6312">
            <v>1</v>
          </cell>
          <cell r="F6312">
            <v>0</v>
          </cell>
          <cell r="G6312">
            <v>0</v>
          </cell>
          <cell r="H6312">
            <v>48</v>
          </cell>
          <cell r="I6312">
            <v>9.5000000000000001E-2</v>
          </cell>
          <cell r="J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</row>
        <row r="6313">
          <cell r="A6313">
            <v>33605</v>
          </cell>
          <cell r="B6313">
            <v>1992</v>
          </cell>
          <cell r="C6313" t="str">
            <v>Jan</v>
          </cell>
          <cell r="D6313">
            <v>2</v>
          </cell>
          <cell r="F6313">
            <v>0</v>
          </cell>
          <cell r="G6313">
            <v>0</v>
          </cell>
          <cell r="H6313">
            <v>47</v>
          </cell>
          <cell r="I6313">
            <v>9.2999999999999999E-2</v>
          </cell>
          <cell r="J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</row>
        <row r="6314">
          <cell r="A6314">
            <v>33606</v>
          </cell>
          <cell r="B6314">
            <v>1992</v>
          </cell>
          <cell r="C6314" t="str">
            <v>Jan</v>
          </cell>
          <cell r="D6314">
            <v>3</v>
          </cell>
          <cell r="F6314">
            <v>0</v>
          </cell>
          <cell r="G6314">
            <v>0</v>
          </cell>
          <cell r="H6314">
            <v>47</v>
          </cell>
          <cell r="I6314">
            <v>9.2999999999999999E-2</v>
          </cell>
          <cell r="J6314">
            <v>0</v>
          </cell>
          <cell r="L6314">
            <v>0</v>
          </cell>
          <cell r="M6314">
            <v>0</v>
          </cell>
          <cell r="N6314">
            <v>0</v>
          </cell>
          <cell r="O6314">
            <v>0</v>
          </cell>
          <cell r="P6314">
            <v>0</v>
          </cell>
        </row>
        <row r="6315">
          <cell r="A6315">
            <v>33607</v>
          </cell>
          <cell r="B6315">
            <v>1992</v>
          </cell>
          <cell r="C6315" t="str">
            <v>Jan</v>
          </cell>
          <cell r="D6315">
            <v>4</v>
          </cell>
          <cell r="F6315">
            <v>0</v>
          </cell>
          <cell r="G6315">
            <v>0</v>
          </cell>
          <cell r="H6315">
            <v>48</v>
          </cell>
          <cell r="I6315">
            <v>9.5000000000000001E-2</v>
          </cell>
          <cell r="J6315">
            <v>0</v>
          </cell>
          <cell r="L6315">
            <v>0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</row>
        <row r="6316">
          <cell r="A6316">
            <v>33608</v>
          </cell>
          <cell r="B6316">
            <v>1992</v>
          </cell>
          <cell r="C6316" t="str">
            <v>Jan</v>
          </cell>
          <cell r="D6316">
            <v>5</v>
          </cell>
          <cell r="F6316">
            <v>0</v>
          </cell>
          <cell r="G6316">
            <v>0</v>
          </cell>
          <cell r="H6316">
            <v>47</v>
          </cell>
          <cell r="I6316">
            <v>9.2999999999999999E-2</v>
          </cell>
          <cell r="J6316">
            <v>0</v>
          </cell>
          <cell r="L6316">
            <v>0</v>
          </cell>
          <cell r="M6316">
            <v>0</v>
          </cell>
          <cell r="N6316">
            <v>0</v>
          </cell>
          <cell r="O6316">
            <v>0</v>
          </cell>
          <cell r="P6316">
            <v>0</v>
          </cell>
        </row>
        <row r="6317">
          <cell r="A6317">
            <v>33609</v>
          </cell>
          <cell r="B6317">
            <v>1992</v>
          </cell>
          <cell r="C6317" t="str">
            <v>Jan</v>
          </cell>
          <cell r="D6317">
            <v>6</v>
          </cell>
          <cell r="F6317">
            <v>0</v>
          </cell>
          <cell r="G6317">
            <v>0</v>
          </cell>
          <cell r="H6317">
            <v>49</v>
          </cell>
          <cell r="I6317">
            <v>9.7000000000000003E-2</v>
          </cell>
          <cell r="J6317">
            <v>0</v>
          </cell>
          <cell r="L6317">
            <v>0</v>
          </cell>
          <cell r="M6317">
            <v>0</v>
          </cell>
          <cell r="N6317">
            <v>0</v>
          </cell>
          <cell r="O6317">
            <v>0</v>
          </cell>
          <cell r="P6317">
            <v>0</v>
          </cell>
        </row>
        <row r="6318">
          <cell r="A6318">
            <v>33610</v>
          </cell>
          <cell r="B6318">
            <v>1992</v>
          </cell>
          <cell r="C6318" t="str">
            <v>Jan</v>
          </cell>
          <cell r="D6318">
            <v>7</v>
          </cell>
          <cell r="F6318">
            <v>0</v>
          </cell>
          <cell r="G6318">
            <v>0</v>
          </cell>
          <cell r="H6318">
            <v>49</v>
          </cell>
          <cell r="I6318">
            <v>9.7000000000000003E-2</v>
          </cell>
          <cell r="J6318">
            <v>0</v>
          </cell>
          <cell r="L6318">
            <v>0</v>
          </cell>
          <cell r="M6318">
            <v>0</v>
          </cell>
          <cell r="N6318">
            <v>0</v>
          </cell>
          <cell r="O6318">
            <v>0</v>
          </cell>
          <cell r="P6318">
            <v>0</v>
          </cell>
        </row>
        <row r="6319">
          <cell r="A6319">
            <v>33611</v>
          </cell>
          <cell r="B6319">
            <v>1992</v>
          </cell>
          <cell r="C6319" t="str">
            <v>Jan</v>
          </cell>
          <cell r="D6319">
            <v>8</v>
          </cell>
          <cell r="F6319">
            <v>0</v>
          </cell>
          <cell r="G6319">
            <v>0</v>
          </cell>
          <cell r="H6319">
            <v>49</v>
          </cell>
          <cell r="I6319">
            <v>9.7000000000000003E-2</v>
          </cell>
          <cell r="J6319">
            <v>0</v>
          </cell>
          <cell r="L6319">
            <v>0</v>
          </cell>
          <cell r="M6319">
            <v>0</v>
          </cell>
          <cell r="N6319">
            <v>0</v>
          </cell>
          <cell r="O6319">
            <v>0</v>
          </cell>
          <cell r="P6319">
            <v>0</v>
          </cell>
        </row>
        <row r="6320">
          <cell r="A6320">
            <v>33612</v>
          </cell>
          <cell r="B6320">
            <v>1992</v>
          </cell>
          <cell r="C6320" t="str">
            <v>Jan</v>
          </cell>
          <cell r="D6320">
            <v>9</v>
          </cell>
          <cell r="F6320">
            <v>0</v>
          </cell>
          <cell r="G6320">
            <v>0</v>
          </cell>
          <cell r="H6320">
            <v>51</v>
          </cell>
          <cell r="I6320">
            <v>0.10100000000000001</v>
          </cell>
          <cell r="J6320">
            <v>0</v>
          </cell>
          <cell r="L6320">
            <v>0</v>
          </cell>
          <cell r="M6320">
            <v>0</v>
          </cell>
          <cell r="N6320">
            <v>0</v>
          </cell>
          <cell r="O6320">
            <v>0</v>
          </cell>
          <cell r="P6320">
            <v>0</v>
          </cell>
        </row>
        <row r="6321">
          <cell r="A6321">
            <v>33613</v>
          </cell>
          <cell r="B6321">
            <v>1992</v>
          </cell>
          <cell r="C6321" t="str">
            <v>Jan</v>
          </cell>
          <cell r="D6321">
            <v>10</v>
          </cell>
          <cell r="F6321">
            <v>0</v>
          </cell>
          <cell r="G6321">
            <v>0</v>
          </cell>
          <cell r="H6321">
            <v>50</v>
          </cell>
          <cell r="I6321">
            <v>9.9000000000000005E-2</v>
          </cell>
          <cell r="J6321">
            <v>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</row>
        <row r="6322">
          <cell r="A6322">
            <v>33614</v>
          </cell>
          <cell r="B6322">
            <v>1992</v>
          </cell>
          <cell r="C6322" t="str">
            <v>Jan</v>
          </cell>
          <cell r="D6322">
            <v>11</v>
          </cell>
          <cell r="F6322">
            <v>0</v>
          </cell>
          <cell r="G6322">
            <v>0</v>
          </cell>
          <cell r="H6322">
            <v>48</v>
          </cell>
          <cell r="I6322">
            <v>9.5000000000000001E-2</v>
          </cell>
          <cell r="J6322">
            <v>0</v>
          </cell>
          <cell r="L6322">
            <v>0</v>
          </cell>
          <cell r="M6322">
            <v>0</v>
          </cell>
          <cell r="N6322">
            <v>0</v>
          </cell>
          <cell r="O6322">
            <v>0</v>
          </cell>
          <cell r="P6322">
            <v>0</v>
          </cell>
        </row>
        <row r="6323">
          <cell r="A6323">
            <v>33615</v>
          </cell>
          <cell r="B6323">
            <v>1992</v>
          </cell>
          <cell r="C6323" t="str">
            <v>Jan</v>
          </cell>
          <cell r="D6323">
            <v>12</v>
          </cell>
          <cell r="F6323">
            <v>0</v>
          </cell>
          <cell r="G6323">
            <v>0</v>
          </cell>
          <cell r="H6323">
            <v>49</v>
          </cell>
          <cell r="I6323">
            <v>9.7000000000000003E-2</v>
          </cell>
          <cell r="J6323">
            <v>0</v>
          </cell>
          <cell r="L6323">
            <v>0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</row>
        <row r="6324">
          <cell r="A6324">
            <v>33616</v>
          </cell>
          <cell r="B6324">
            <v>1992</v>
          </cell>
          <cell r="C6324" t="str">
            <v>Jan</v>
          </cell>
          <cell r="D6324">
            <v>13</v>
          </cell>
          <cell r="F6324">
            <v>0</v>
          </cell>
          <cell r="G6324">
            <v>0</v>
          </cell>
          <cell r="H6324">
            <v>50</v>
          </cell>
          <cell r="I6324">
            <v>9.9000000000000005E-2</v>
          </cell>
          <cell r="J6324">
            <v>0</v>
          </cell>
          <cell r="L6324">
            <v>0</v>
          </cell>
          <cell r="M6324">
            <v>0</v>
          </cell>
          <cell r="N6324">
            <v>0</v>
          </cell>
          <cell r="O6324">
            <v>0</v>
          </cell>
          <cell r="P6324">
            <v>0</v>
          </cell>
        </row>
        <row r="6325">
          <cell r="A6325">
            <v>33617</v>
          </cell>
          <cell r="B6325">
            <v>1992</v>
          </cell>
          <cell r="C6325" t="str">
            <v>Jan</v>
          </cell>
          <cell r="D6325">
            <v>14</v>
          </cell>
          <cell r="F6325">
            <v>0</v>
          </cell>
          <cell r="G6325">
            <v>0</v>
          </cell>
          <cell r="H6325">
            <v>50</v>
          </cell>
          <cell r="I6325">
            <v>9.9000000000000005E-2</v>
          </cell>
          <cell r="J6325">
            <v>0</v>
          </cell>
          <cell r="L6325">
            <v>0</v>
          </cell>
          <cell r="M6325">
            <v>0</v>
          </cell>
          <cell r="N6325">
            <v>0</v>
          </cell>
          <cell r="O6325">
            <v>0</v>
          </cell>
          <cell r="P6325">
            <v>0</v>
          </cell>
        </row>
        <row r="6326">
          <cell r="A6326">
            <v>33618</v>
          </cell>
          <cell r="B6326">
            <v>1992</v>
          </cell>
          <cell r="C6326" t="str">
            <v>Jan</v>
          </cell>
          <cell r="D6326">
            <v>15</v>
          </cell>
          <cell r="F6326">
            <v>0</v>
          </cell>
          <cell r="G6326">
            <v>0</v>
          </cell>
          <cell r="H6326">
            <v>50</v>
          </cell>
          <cell r="I6326">
            <v>9.9000000000000005E-2</v>
          </cell>
          <cell r="J6326">
            <v>0</v>
          </cell>
          <cell r="L6326">
            <v>0</v>
          </cell>
          <cell r="M6326">
            <v>0</v>
          </cell>
          <cell r="N6326">
            <v>0</v>
          </cell>
          <cell r="O6326">
            <v>0</v>
          </cell>
          <cell r="P6326">
            <v>0</v>
          </cell>
        </row>
        <row r="6327">
          <cell r="A6327">
            <v>33619</v>
          </cell>
          <cell r="B6327">
            <v>1992</v>
          </cell>
          <cell r="C6327" t="str">
            <v>Jan</v>
          </cell>
          <cell r="D6327">
            <v>16</v>
          </cell>
          <cell r="F6327">
            <v>0</v>
          </cell>
          <cell r="G6327">
            <v>0</v>
          </cell>
          <cell r="H6327">
            <v>50</v>
          </cell>
          <cell r="I6327">
            <v>9.9000000000000005E-2</v>
          </cell>
          <cell r="J6327">
            <v>0</v>
          </cell>
          <cell r="L6327">
            <v>0</v>
          </cell>
          <cell r="M6327">
            <v>0</v>
          </cell>
          <cell r="N6327">
            <v>0</v>
          </cell>
          <cell r="O6327">
            <v>0</v>
          </cell>
          <cell r="P6327">
            <v>0</v>
          </cell>
        </row>
        <row r="6328">
          <cell r="A6328">
            <v>33620</v>
          </cell>
          <cell r="B6328">
            <v>1992</v>
          </cell>
          <cell r="C6328" t="str">
            <v>Jan</v>
          </cell>
          <cell r="D6328">
            <v>17</v>
          </cell>
          <cell r="F6328">
            <v>0</v>
          </cell>
          <cell r="G6328">
            <v>0</v>
          </cell>
          <cell r="H6328">
            <v>49</v>
          </cell>
          <cell r="I6328">
            <v>9.7000000000000003E-2</v>
          </cell>
          <cell r="J6328">
            <v>0</v>
          </cell>
          <cell r="L6328">
            <v>0</v>
          </cell>
          <cell r="M6328">
            <v>0</v>
          </cell>
          <cell r="N6328">
            <v>0</v>
          </cell>
          <cell r="O6328">
            <v>0</v>
          </cell>
          <cell r="P6328">
            <v>0</v>
          </cell>
        </row>
        <row r="6329">
          <cell r="A6329">
            <v>33621</v>
          </cell>
          <cell r="B6329">
            <v>1992</v>
          </cell>
          <cell r="C6329" t="str">
            <v>Jan</v>
          </cell>
          <cell r="D6329">
            <v>18</v>
          </cell>
          <cell r="F6329">
            <v>0</v>
          </cell>
          <cell r="G6329">
            <v>0</v>
          </cell>
          <cell r="H6329">
            <v>48</v>
          </cell>
          <cell r="I6329">
            <v>9.5000000000000001E-2</v>
          </cell>
          <cell r="J6329">
            <v>0</v>
          </cell>
          <cell r="L6329">
            <v>0</v>
          </cell>
          <cell r="M6329">
            <v>0</v>
          </cell>
          <cell r="N6329">
            <v>0</v>
          </cell>
          <cell r="O6329">
            <v>0</v>
          </cell>
          <cell r="P6329">
            <v>0</v>
          </cell>
        </row>
        <row r="6330">
          <cell r="A6330">
            <v>33622</v>
          </cell>
          <cell r="B6330">
            <v>1992</v>
          </cell>
          <cell r="C6330" t="str">
            <v>Jan</v>
          </cell>
          <cell r="D6330">
            <v>19</v>
          </cell>
          <cell r="F6330">
            <v>0</v>
          </cell>
          <cell r="G6330">
            <v>0</v>
          </cell>
          <cell r="H6330">
            <v>48</v>
          </cell>
          <cell r="I6330">
            <v>9.5000000000000001E-2</v>
          </cell>
          <cell r="J6330">
            <v>0</v>
          </cell>
          <cell r="L6330">
            <v>0</v>
          </cell>
          <cell r="M6330">
            <v>0</v>
          </cell>
          <cell r="N6330">
            <v>0</v>
          </cell>
          <cell r="O6330">
            <v>0</v>
          </cell>
          <cell r="P6330">
            <v>0</v>
          </cell>
        </row>
        <row r="6331">
          <cell r="A6331">
            <v>33623</v>
          </cell>
          <cell r="B6331">
            <v>1992</v>
          </cell>
          <cell r="C6331" t="str">
            <v>Jan</v>
          </cell>
          <cell r="D6331">
            <v>20</v>
          </cell>
          <cell r="F6331">
            <v>0</v>
          </cell>
          <cell r="G6331">
            <v>0</v>
          </cell>
          <cell r="H6331">
            <v>47</v>
          </cell>
          <cell r="I6331">
            <v>9.2999999999999999E-2</v>
          </cell>
          <cell r="J6331">
            <v>0</v>
          </cell>
          <cell r="L6331">
            <v>0</v>
          </cell>
          <cell r="M6331">
            <v>0</v>
          </cell>
          <cell r="N6331">
            <v>0</v>
          </cell>
          <cell r="O6331">
            <v>0</v>
          </cell>
          <cell r="P6331">
            <v>0</v>
          </cell>
        </row>
        <row r="6332">
          <cell r="A6332">
            <v>33624</v>
          </cell>
          <cell r="B6332">
            <v>1992</v>
          </cell>
          <cell r="C6332" t="str">
            <v>Jan</v>
          </cell>
          <cell r="D6332">
            <v>21</v>
          </cell>
          <cell r="F6332">
            <v>0</v>
          </cell>
          <cell r="G6332">
            <v>0</v>
          </cell>
          <cell r="H6332">
            <v>47</v>
          </cell>
          <cell r="I6332">
            <v>9.2999999999999999E-2</v>
          </cell>
          <cell r="J6332">
            <v>0</v>
          </cell>
          <cell r="L6332">
            <v>0</v>
          </cell>
          <cell r="M6332">
            <v>0</v>
          </cell>
          <cell r="N6332">
            <v>0</v>
          </cell>
          <cell r="O6332">
            <v>0</v>
          </cell>
          <cell r="P6332">
            <v>0</v>
          </cell>
        </row>
        <row r="6333">
          <cell r="A6333">
            <v>33625</v>
          </cell>
          <cell r="B6333">
            <v>1992</v>
          </cell>
          <cell r="C6333" t="str">
            <v>Jan</v>
          </cell>
          <cell r="D6333">
            <v>22</v>
          </cell>
          <cell r="F6333">
            <v>0</v>
          </cell>
          <cell r="G6333">
            <v>0</v>
          </cell>
          <cell r="H6333">
            <v>48</v>
          </cell>
          <cell r="I6333">
            <v>9.5000000000000001E-2</v>
          </cell>
          <cell r="J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</row>
        <row r="6334">
          <cell r="A6334">
            <v>33626</v>
          </cell>
          <cell r="B6334">
            <v>1992</v>
          </cell>
          <cell r="C6334" t="str">
            <v>Jan</v>
          </cell>
          <cell r="D6334">
            <v>23</v>
          </cell>
          <cell r="F6334">
            <v>0</v>
          </cell>
          <cell r="G6334">
            <v>0</v>
          </cell>
          <cell r="H6334">
            <v>50</v>
          </cell>
          <cell r="I6334">
            <v>9.9000000000000005E-2</v>
          </cell>
          <cell r="J6334">
            <v>0</v>
          </cell>
          <cell r="L6334">
            <v>0</v>
          </cell>
          <cell r="M6334">
            <v>0</v>
          </cell>
          <cell r="N6334">
            <v>0</v>
          </cell>
          <cell r="O6334">
            <v>0</v>
          </cell>
          <cell r="P6334">
            <v>0</v>
          </cell>
        </row>
        <row r="6335">
          <cell r="A6335">
            <v>33627</v>
          </cell>
          <cell r="B6335">
            <v>1992</v>
          </cell>
          <cell r="C6335" t="str">
            <v>Jan</v>
          </cell>
          <cell r="D6335">
            <v>24</v>
          </cell>
          <cell r="F6335">
            <v>0</v>
          </cell>
          <cell r="G6335">
            <v>0</v>
          </cell>
          <cell r="H6335">
            <v>48</v>
          </cell>
          <cell r="I6335">
            <v>9.5000000000000001E-2</v>
          </cell>
          <cell r="J6335">
            <v>0</v>
          </cell>
          <cell r="L6335">
            <v>0</v>
          </cell>
          <cell r="M6335">
            <v>0</v>
          </cell>
          <cell r="N6335">
            <v>0</v>
          </cell>
          <cell r="O6335">
            <v>0</v>
          </cell>
          <cell r="P6335">
            <v>0</v>
          </cell>
        </row>
        <row r="6336">
          <cell r="A6336">
            <v>33628</v>
          </cell>
          <cell r="B6336">
            <v>1992</v>
          </cell>
          <cell r="C6336" t="str">
            <v>Jan</v>
          </cell>
          <cell r="D6336">
            <v>25</v>
          </cell>
          <cell r="F6336">
            <v>0</v>
          </cell>
          <cell r="G6336">
            <v>0</v>
          </cell>
          <cell r="H6336">
            <v>48</v>
          </cell>
          <cell r="I6336">
            <v>9.5000000000000001E-2</v>
          </cell>
          <cell r="J6336">
            <v>0</v>
          </cell>
          <cell r="L6336">
            <v>0</v>
          </cell>
          <cell r="M6336">
            <v>0</v>
          </cell>
          <cell r="N6336">
            <v>0</v>
          </cell>
          <cell r="O6336">
            <v>0</v>
          </cell>
          <cell r="P6336">
            <v>0</v>
          </cell>
        </row>
        <row r="6337">
          <cell r="A6337">
            <v>33629</v>
          </cell>
          <cell r="B6337">
            <v>1992</v>
          </cell>
          <cell r="C6337" t="str">
            <v>Jan</v>
          </cell>
          <cell r="D6337">
            <v>26</v>
          </cell>
          <cell r="F6337">
            <v>0</v>
          </cell>
          <cell r="G6337">
            <v>0</v>
          </cell>
          <cell r="H6337">
            <v>48</v>
          </cell>
          <cell r="I6337">
            <v>9.5000000000000001E-2</v>
          </cell>
          <cell r="J6337">
            <v>0</v>
          </cell>
          <cell r="L6337">
            <v>0</v>
          </cell>
          <cell r="M6337">
            <v>0</v>
          </cell>
          <cell r="N6337">
            <v>0</v>
          </cell>
          <cell r="O6337">
            <v>0</v>
          </cell>
          <cell r="P6337">
            <v>0</v>
          </cell>
        </row>
        <row r="6338">
          <cell r="A6338">
            <v>33630</v>
          </cell>
          <cell r="B6338">
            <v>1992</v>
          </cell>
          <cell r="C6338" t="str">
            <v>Jan</v>
          </cell>
          <cell r="D6338">
            <v>27</v>
          </cell>
          <cell r="F6338">
            <v>0</v>
          </cell>
          <cell r="G6338">
            <v>0</v>
          </cell>
          <cell r="H6338">
            <v>48</v>
          </cell>
          <cell r="I6338">
            <v>9.5000000000000001E-2</v>
          </cell>
          <cell r="J6338">
            <v>0</v>
          </cell>
          <cell r="L6338">
            <v>0</v>
          </cell>
          <cell r="M6338">
            <v>0</v>
          </cell>
          <cell r="N6338">
            <v>0</v>
          </cell>
          <cell r="O6338">
            <v>0</v>
          </cell>
          <cell r="P6338">
            <v>0</v>
          </cell>
        </row>
        <row r="6339">
          <cell r="A6339">
            <v>33631</v>
          </cell>
          <cell r="B6339">
            <v>1992</v>
          </cell>
          <cell r="C6339" t="str">
            <v>Jan</v>
          </cell>
          <cell r="D6339">
            <v>28</v>
          </cell>
          <cell r="F6339">
            <v>0</v>
          </cell>
          <cell r="G6339">
            <v>0</v>
          </cell>
          <cell r="H6339">
            <v>48</v>
          </cell>
          <cell r="I6339">
            <v>9.5000000000000001E-2</v>
          </cell>
          <cell r="J6339">
            <v>0</v>
          </cell>
          <cell r="L6339">
            <v>0</v>
          </cell>
          <cell r="M6339">
            <v>0</v>
          </cell>
          <cell r="N6339">
            <v>0</v>
          </cell>
          <cell r="O6339">
            <v>0</v>
          </cell>
          <cell r="P6339">
            <v>0</v>
          </cell>
        </row>
        <row r="6340">
          <cell r="A6340">
            <v>33632</v>
          </cell>
          <cell r="B6340">
            <v>1992</v>
          </cell>
          <cell r="C6340" t="str">
            <v>Jan</v>
          </cell>
          <cell r="D6340">
            <v>29</v>
          </cell>
          <cell r="F6340">
            <v>0</v>
          </cell>
          <cell r="G6340">
            <v>0</v>
          </cell>
          <cell r="H6340">
            <v>49</v>
          </cell>
          <cell r="I6340">
            <v>9.7000000000000003E-2</v>
          </cell>
          <cell r="J6340">
            <v>0</v>
          </cell>
          <cell r="L6340">
            <v>0</v>
          </cell>
          <cell r="M6340">
            <v>0</v>
          </cell>
          <cell r="N6340">
            <v>0</v>
          </cell>
          <cell r="O6340">
            <v>0</v>
          </cell>
          <cell r="P6340">
            <v>0</v>
          </cell>
        </row>
        <row r="6341">
          <cell r="A6341">
            <v>33633</v>
          </cell>
          <cell r="B6341">
            <v>1992</v>
          </cell>
          <cell r="C6341" t="str">
            <v>Jan</v>
          </cell>
          <cell r="D6341">
            <v>30</v>
          </cell>
          <cell r="F6341">
            <v>0</v>
          </cell>
          <cell r="G6341">
            <v>0</v>
          </cell>
          <cell r="H6341">
            <v>49</v>
          </cell>
          <cell r="I6341">
            <v>9.7000000000000003E-2</v>
          </cell>
          <cell r="J6341">
            <v>0</v>
          </cell>
          <cell r="L6341">
            <v>0</v>
          </cell>
          <cell r="M6341">
            <v>0</v>
          </cell>
          <cell r="N6341">
            <v>0</v>
          </cell>
          <cell r="O6341">
            <v>0</v>
          </cell>
          <cell r="P6341">
            <v>0</v>
          </cell>
        </row>
        <row r="6342">
          <cell r="A6342">
            <v>33634</v>
          </cell>
          <cell r="B6342">
            <v>1992</v>
          </cell>
          <cell r="C6342" t="str">
            <v>Jan</v>
          </cell>
          <cell r="D6342">
            <v>31</v>
          </cell>
          <cell r="F6342">
            <v>0</v>
          </cell>
          <cell r="G6342">
            <v>0</v>
          </cell>
          <cell r="H6342">
            <v>48</v>
          </cell>
          <cell r="I6342">
            <v>9.5000000000000001E-2</v>
          </cell>
          <cell r="J6342">
            <v>0</v>
          </cell>
          <cell r="L6342">
            <v>0</v>
          </cell>
          <cell r="M6342">
            <v>0</v>
          </cell>
          <cell r="N6342">
            <v>0</v>
          </cell>
          <cell r="O6342">
            <v>0</v>
          </cell>
          <cell r="P6342">
            <v>0</v>
          </cell>
        </row>
        <row r="6343">
          <cell r="A6343">
            <v>33635</v>
          </cell>
          <cell r="B6343">
            <v>1992</v>
          </cell>
          <cell r="C6343" t="str">
            <v>Feb</v>
          </cell>
          <cell r="D6343">
            <v>1</v>
          </cell>
          <cell r="F6343">
            <v>0</v>
          </cell>
          <cell r="G6343">
            <v>0</v>
          </cell>
          <cell r="H6343">
            <v>48</v>
          </cell>
          <cell r="I6343">
            <v>9.5000000000000001E-2</v>
          </cell>
          <cell r="J6343">
            <v>0</v>
          </cell>
          <cell r="L6343">
            <v>0</v>
          </cell>
          <cell r="M6343">
            <v>0</v>
          </cell>
          <cell r="N6343">
            <v>0</v>
          </cell>
          <cell r="O6343">
            <v>0</v>
          </cell>
          <cell r="P6343">
            <v>0</v>
          </cell>
        </row>
        <row r="6344">
          <cell r="A6344">
            <v>33636</v>
          </cell>
          <cell r="B6344">
            <v>1992</v>
          </cell>
          <cell r="C6344" t="str">
            <v>Feb</v>
          </cell>
          <cell r="D6344">
            <v>2</v>
          </cell>
          <cell r="F6344">
            <v>0</v>
          </cell>
          <cell r="G6344">
            <v>0</v>
          </cell>
          <cell r="H6344">
            <v>49</v>
          </cell>
          <cell r="I6344">
            <v>9.7000000000000003E-2</v>
          </cell>
          <cell r="J6344">
            <v>0</v>
          </cell>
          <cell r="L6344">
            <v>0</v>
          </cell>
          <cell r="M6344">
            <v>0</v>
          </cell>
          <cell r="N6344">
            <v>0</v>
          </cell>
          <cell r="O6344">
            <v>0</v>
          </cell>
          <cell r="P6344">
            <v>0</v>
          </cell>
        </row>
        <row r="6345">
          <cell r="A6345">
            <v>33637</v>
          </cell>
          <cell r="B6345">
            <v>1992</v>
          </cell>
          <cell r="C6345" t="str">
            <v>Feb</v>
          </cell>
          <cell r="D6345">
            <v>3</v>
          </cell>
          <cell r="F6345">
            <v>0</v>
          </cell>
          <cell r="G6345">
            <v>0</v>
          </cell>
          <cell r="H6345">
            <v>48</v>
          </cell>
          <cell r="I6345">
            <v>9.5000000000000001E-2</v>
          </cell>
          <cell r="J6345">
            <v>0</v>
          </cell>
          <cell r="L6345">
            <v>0</v>
          </cell>
          <cell r="M6345">
            <v>0</v>
          </cell>
          <cell r="N6345">
            <v>0</v>
          </cell>
          <cell r="O6345">
            <v>0</v>
          </cell>
          <cell r="P6345">
            <v>0</v>
          </cell>
        </row>
        <row r="6346">
          <cell r="A6346">
            <v>33638</v>
          </cell>
          <cell r="B6346">
            <v>1992</v>
          </cell>
          <cell r="C6346" t="str">
            <v>Feb</v>
          </cell>
          <cell r="D6346">
            <v>4</v>
          </cell>
          <cell r="F6346">
            <v>0</v>
          </cell>
          <cell r="G6346">
            <v>0</v>
          </cell>
          <cell r="H6346">
            <v>48</v>
          </cell>
          <cell r="I6346">
            <v>9.5000000000000001E-2</v>
          </cell>
          <cell r="J6346">
            <v>0</v>
          </cell>
          <cell r="L6346">
            <v>0</v>
          </cell>
          <cell r="M6346">
            <v>0</v>
          </cell>
          <cell r="N6346">
            <v>0</v>
          </cell>
          <cell r="O6346">
            <v>0</v>
          </cell>
          <cell r="P6346">
            <v>0</v>
          </cell>
        </row>
        <row r="6347">
          <cell r="A6347">
            <v>33639</v>
          </cell>
          <cell r="B6347">
            <v>1992</v>
          </cell>
          <cell r="C6347" t="str">
            <v>Feb</v>
          </cell>
          <cell r="D6347">
            <v>5</v>
          </cell>
          <cell r="F6347">
            <v>0</v>
          </cell>
          <cell r="G6347">
            <v>0</v>
          </cell>
          <cell r="H6347">
            <v>48</v>
          </cell>
          <cell r="I6347">
            <v>9.5000000000000001E-2</v>
          </cell>
          <cell r="J6347">
            <v>0</v>
          </cell>
          <cell r="L6347">
            <v>0</v>
          </cell>
          <cell r="M6347">
            <v>0</v>
          </cell>
          <cell r="N6347">
            <v>0</v>
          </cell>
          <cell r="O6347">
            <v>0</v>
          </cell>
          <cell r="P6347">
            <v>0</v>
          </cell>
        </row>
        <row r="6348">
          <cell r="A6348">
            <v>33640</v>
          </cell>
          <cell r="B6348">
            <v>1992</v>
          </cell>
          <cell r="C6348" t="str">
            <v>Feb</v>
          </cell>
          <cell r="D6348">
            <v>6</v>
          </cell>
          <cell r="F6348">
            <v>0</v>
          </cell>
          <cell r="G6348">
            <v>0</v>
          </cell>
          <cell r="H6348">
            <v>48</v>
          </cell>
          <cell r="I6348">
            <v>9.5000000000000001E-2</v>
          </cell>
          <cell r="J6348">
            <v>0</v>
          </cell>
          <cell r="L6348">
            <v>0</v>
          </cell>
          <cell r="M6348">
            <v>0</v>
          </cell>
          <cell r="N6348">
            <v>0</v>
          </cell>
          <cell r="O6348">
            <v>0</v>
          </cell>
          <cell r="P6348">
            <v>0</v>
          </cell>
        </row>
        <row r="6349">
          <cell r="A6349">
            <v>33641</v>
          </cell>
          <cell r="B6349">
            <v>1992</v>
          </cell>
          <cell r="C6349" t="str">
            <v>Feb</v>
          </cell>
          <cell r="D6349">
            <v>7</v>
          </cell>
          <cell r="F6349">
            <v>0</v>
          </cell>
          <cell r="G6349">
            <v>0</v>
          </cell>
          <cell r="H6349">
            <v>47</v>
          </cell>
          <cell r="I6349">
            <v>9.2999999999999999E-2</v>
          </cell>
          <cell r="J6349">
            <v>0</v>
          </cell>
          <cell r="L6349">
            <v>0</v>
          </cell>
          <cell r="M6349">
            <v>0</v>
          </cell>
          <cell r="N6349">
            <v>0</v>
          </cell>
          <cell r="O6349">
            <v>0</v>
          </cell>
          <cell r="P6349">
            <v>0</v>
          </cell>
        </row>
        <row r="6350">
          <cell r="A6350">
            <v>33642</v>
          </cell>
          <cell r="B6350">
            <v>1992</v>
          </cell>
          <cell r="C6350" t="str">
            <v>Feb</v>
          </cell>
          <cell r="D6350">
            <v>8</v>
          </cell>
          <cell r="F6350">
            <v>0</v>
          </cell>
          <cell r="G6350">
            <v>0</v>
          </cell>
          <cell r="H6350">
            <v>47</v>
          </cell>
          <cell r="I6350">
            <v>9.2999999999999999E-2</v>
          </cell>
          <cell r="J6350">
            <v>0</v>
          </cell>
          <cell r="L6350">
            <v>0</v>
          </cell>
          <cell r="M6350">
            <v>0</v>
          </cell>
          <cell r="N6350">
            <v>0</v>
          </cell>
          <cell r="O6350">
            <v>0</v>
          </cell>
          <cell r="P6350">
            <v>0</v>
          </cell>
        </row>
        <row r="6351">
          <cell r="A6351">
            <v>33643</v>
          </cell>
          <cell r="B6351">
            <v>1992</v>
          </cell>
          <cell r="C6351" t="str">
            <v>Feb</v>
          </cell>
          <cell r="D6351">
            <v>9</v>
          </cell>
          <cell r="F6351">
            <v>0</v>
          </cell>
          <cell r="G6351">
            <v>0</v>
          </cell>
          <cell r="H6351">
            <v>47</v>
          </cell>
          <cell r="I6351">
            <v>9.2999999999999999E-2</v>
          </cell>
          <cell r="J6351">
            <v>0</v>
          </cell>
          <cell r="L6351">
            <v>0</v>
          </cell>
          <cell r="M6351">
            <v>0</v>
          </cell>
          <cell r="N6351">
            <v>0</v>
          </cell>
          <cell r="O6351">
            <v>0</v>
          </cell>
          <cell r="P6351">
            <v>0</v>
          </cell>
        </row>
        <row r="6352">
          <cell r="A6352">
            <v>33644</v>
          </cell>
          <cell r="B6352">
            <v>1992</v>
          </cell>
          <cell r="C6352" t="str">
            <v>Feb</v>
          </cell>
          <cell r="D6352">
            <v>10</v>
          </cell>
          <cell r="F6352">
            <v>0</v>
          </cell>
          <cell r="G6352">
            <v>0</v>
          </cell>
          <cell r="H6352">
            <v>48</v>
          </cell>
          <cell r="I6352">
            <v>9.5000000000000001E-2</v>
          </cell>
          <cell r="J6352">
            <v>0</v>
          </cell>
          <cell r="L6352">
            <v>0</v>
          </cell>
          <cell r="M6352">
            <v>0</v>
          </cell>
          <cell r="N6352">
            <v>0</v>
          </cell>
          <cell r="O6352">
            <v>0</v>
          </cell>
          <cell r="P6352">
            <v>0</v>
          </cell>
        </row>
        <row r="6353">
          <cell r="A6353">
            <v>33645</v>
          </cell>
          <cell r="B6353">
            <v>1992</v>
          </cell>
          <cell r="C6353" t="str">
            <v>Feb</v>
          </cell>
          <cell r="D6353">
            <v>11</v>
          </cell>
          <cell r="F6353">
            <v>0</v>
          </cell>
          <cell r="G6353">
            <v>0</v>
          </cell>
          <cell r="H6353">
            <v>47</v>
          </cell>
          <cell r="I6353">
            <v>9.2999999999999999E-2</v>
          </cell>
          <cell r="J6353">
            <v>0</v>
          </cell>
          <cell r="L6353">
            <v>0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</row>
        <row r="6354">
          <cell r="A6354">
            <v>33646</v>
          </cell>
          <cell r="B6354">
            <v>1992</v>
          </cell>
          <cell r="C6354" t="str">
            <v>Feb</v>
          </cell>
          <cell r="D6354">
            <v>12</v>
          </cell>
          <cell r="F6354">
            <v>0</v>
          </cell>
          <cell r="G6354">
            <v>0</v>
          </cell>
          <cell r="H6354">
            <v>44</v>
          </cell>
          <cell r="I6354">
            <v>8.6999999999999994E-2</v>
          </cell>
          <cell r="J6354">
            <v>0</v>
          </cell>
          <cell r="L6354">
            <v>0</v>
          </cell>
          <cell r="M6354">
            <v>0</v>
          </cell>
          <cell r="N6354">
            <v>0</v>
          </cell>
          <cell r="O6354">
            <v>0</v>
          </cell>
          <cell r="P6354">
            <v>0</v>
          </cell>
        </row>
        <row r="6355">
          <cell r="A6355">
            <v>33647</v>
          </cell>
          <cell r="B6355">
            <v>1992</v>
          </cell>
          <cell r="C6355" t="str">
            <v>Feb</v>
          </cell>
          <cell r="D6355">
            <v>13</v>
          </cell>
          <cell r="F6355">
            <v>0</v>
          </cell>
          <cell r="G6355">
            <v>0</v>
          </cell>
          <cell r="H6355">
            <v>46</v>
          </cell>
          <cell r="I6355">
            <v>9.0999999999999998E-2</v>
          </cell>
          <cell r="J6355">
            <v>0</v>
          </cell>
          <cell r="L6355">
            <v>0</v>
          </cell>
          <cell r="M6355">
            <v>0</v>
          </cell>
          <cell r="N6355">
            <v>0</v>
          </cell>
          <cell r="O6355">
            <v>0</v>
          </cell>
          <cell r="P6355">
            <v>0</v>
          </cell>
        </row>
        <row r="6356">
          <cell r="A6356">
            <v>33648</v>
          </cell>
          <cell r="B6356">
            <v>1992</v>
          </cell>
          <cell r="C6356" t="str">
            <v>Feb</v>
          </cell>
          <cell r="D6356">
            <v>14</v>
          </cell>
          <cell r="F6356">
            <v>0</v>
          </cell>
          <cell r="G6356">
            <v>0</v>
          </cell>
          <cell r="H6356">
            <v>45</v>
          </cell>
          <cell r="I6356">
            <v>8.8999999999999996E-2</v>
          </cell>
          <cell r="J6356">
            <v>0</v>
          </cell>
          <cell r="L6356">
            <v>0</v>
          </cell>
          <cell r="M6356">
            <v>0</v>
          </cell>
          <cell r="N6356">
            <v>0</v>
          </cell>
          <cell r="O6356">
            <v>0</v>
          </cell>
          <cell r="P6356">
            <v>0</v>
          </cell>
        </row>
        <row r="6357">
          <cell r="A6357">
            <v>33649</v>
          </cell>
          <cell r="B6357">
            <v>1992</v>
          </cell>
          <cell r="C6357" t="str">
            <v>Feb</v>
          </cell>
          <cell r="D6357">
            <v>15</v>
          </cell>
          <cell r="F6357">
            <v>0</v>
          </cell>
          <cell r="G6357">
            <v>0</v>
          </cell>
          <cell r="H6357">
            <v>47</v>
          </cell>
          <cell r="I6357">
            <v>9.2999999999999999E-2</v>
          </cell>
          <cell r="J6357">
            <v>0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</row>
        <row r="6358">
          <cell r="A6358">
            <v>33650</v>
          </cell>
          <cell r="B6358">
            <v>1992</v>
          </cell>
          <cell r="C6358" t="str">
            <v>Feb</v>
          </cell>
          <cell r="D6358">
            <v>16</v>
          </cell>
          <cell r="F6358">
            <v>0</v>
          </cell>
          <cell r="G6358">
            <v>0</v>
          </cell>
          <cell r="H6358">
            <v>47</v>
          </cell>
          <cell r="I6358">
            <v>9.2999999999999999E-2</v>
          </cell>
          <cell r="J6358">
            <v>0</v>
          </cell>
          <cell r="L6358">
            <v>0</v>
          </cell>
          <cell r="M6358">
            <v>0</v>
          </cell>
          <cell r="N6358">
            <v>0</v>
          </cell>
          <cell r="O6358">
            <v>0</v>
          </cell>
          <cell r="P6358">
            <v>0</v>
          </cell>
        </row>
        <row r="6359">
          <cell r="A6359">
            <v>33651</v>
          </cell>
          <cell r="B6359">
            <v>1992</v>
          </cell>
          <cell r="C6359" t="str">
            <v>Feb</v>
          </cell>
          <cell r="D6359">
            <v>17</v>
          </cell>
          <cell r="F6359">
            <v>0</v>
          </cell>
          <cell r="G6359">
            <v>0</v>
          </cell>
          <cell r="H6359">
            <v>47</v>
          </cell>
          <cell r="I6359">
            <v>9.2999999999999999E-2</v>
          </cell>
          <cell r="J6359">
            <v>0</v>
          </cell>
          <cell r="L6359">
            <v>0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</row>
        <row r="6360">
          <cell r="A6360">
            <v>33652</v>
          </cell>
          <cell r="B6360">
            <v>1992</v>
          </cell>
          <cell r="C6360" t="str">
            <v>Feb</v>
          </cell>
          <cell r="D6360">
            <v>18</v>
          </cell>
          <cell r="F6360">
            <v>0</v>
          </cell>
          <cell r="G6360">
            <v>0</v>
          </cell>
          <cell r="H6360">
            <v>48</v>
          </cell>
          <cell r="I6360">
            <v>9.5000000000000001E-2</v>
          </cell>
          <cell r="J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0</v>
          </cell>
          <cell r="P6360">
            <v>0</v>
          </cell>
        </row>
        <row r="6361">
          <cell r="A6361">
            <v>33653</v>
          </cell>
          <cell r="B6361">
            <v>1992</v>
          </cell>
          <cell r="C6361" t="str">
            <v>Feb</v>
          </cell>
          <cell r="D6361">
            <v>19</v>
          </cell>
          <cell r="F6361">
            <v>0</v>
          </cell>
          <cell r="G6361">
            <v>0</v>
          </cell>
          <cell r="H6361">
            <v>48</v>
          </cell>
          <cell r="I6361">
            <v>9.5000000000000001E-2</v>
          </cell>
          <cell r="J6361">
            <v>0</v>
          </cell>
          <cell r="L6361">
            <v>0</v>
          </cell>
          <cell r="M6361">
            <v>0</v>
          </cell>
          <cell r="N6361">
            <v>0</v>
          </cell>
          <cell r="O6361">
            <v>0</v>
          </cell>
          <cell r="P6361">
            <v>0</v>
          </cell>
        </row>
        <row r="6362">
          <cell r="A6362">
            <v>33654</v>
          </cell>
          <cell r="B6362">
            <v>1992</v>
          </cell>
          <cell r="C6362" t="str">
            <v>Feb</v>
          </cell>
          <cell r="D6362">
            <v>20</v>
          </cell>
          <cell r="F6362">
            <v>0</v>
          </cell>
          <cell r="G6362">
            <v>0</v>
          </cell>
          <cell r="H6362">
            <v>47</v>
          </cell>
          <cell r="I6362">
            <v>9.2999999999999999E-2</v>
          </cell>
          <cell r="J6362">
            <v>0</v>
          </cell>
          <cell r="L6362">
            <v>0</v>
          </cell>
          <cell r="M6362">
            <v>0</v>
          </cell>
          <cell r="N6362">
            <v>0</v>
          </cell>
          <cell r="O6362">
            <v>0</v>
          </cell>
          <cell r="P6362">
            <v>0</v>
          </cell>
        </row>
        <row r="6363">
          <cell r="A6363">
            <v>33655</v>
          </cell>
          <cell r="B6363">
            <v>1992</v>
          </cell>
          <cell r="C6363" t="str">
            <v>Feb</v>
          </cell>
          <cell r="D6363">
            <v>21</v>
          </cell>
          <cell r="F6363">
            <v>0</v>
          </cell>
          <cell r="G6363">
            <v>0</v>
          </cell>
          <cell r="H6363">
            <v>47</v>
          </cell>
          <cell r="I6363">
            <v>9.2999999999999999E-2</v>
          </cell>
          <cell r="J6363">
            <v>0</v>
          </cell>
          <cell r="L6363">
            <v>0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</row>
        <row r="6364">
          <cell r="A6364">
            <v>33656</v>
          </cell>
          <cell r="B6364">
            <v>1992</v>
          </cell>
          <cell r="C6364" t="str">
            <v>Feb</v>
          </cell>
          <cell r="D6364">
            <v>22</v>
          </cell>
          <cell r="F6364">
            <v>0</v>
          </cell>
          <cell r="G6364">
            <v>0</v>
          </cell>
          <cell r="H6364">
            <v>48</v>
          </cell>
          <cell r="I6364">
            <v>9.5000000000000001E-2</v>
          </cell>
          <cell r="J6364">
            <v>0</v>
          </cell>
          <cell r="L6364">
            <v>0</v>
          </cell>
          <cell r="M6364">
            <v>0</v>
          </cell>
          <cell r="N6364">
            <v>0</v>
          </cell>
          <cell r="O6364">
            <v>0</v>
          </cell>
          <cell r="P6364">
            <v>0</v>
          </cell>
        </row>
        <row r="6365">
          <cell r="A6365">
            <v>33657</v>
          </cell>
          <cell r="B6365">
            <v>1992</v>
          </cell>
          <cell r="C6365" t="str">
            <v>Feb</v>
          </cell>
          <cell r="D6365">
            <v>23</v>
          </cell>
          <cell r="F6365">
            <v>0</v>
          </cell>
          <cell r="G6365">
            <v>0</v>
          </cell>
          <cell r="H6365">
            <v>48</v>
          </cell>
          <cell r="I6365">
            <v>9.5000000000000001E-2</v>
          </cell>
          <cell r="J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</row>
        <row r="6366">
          <cell r="A6366">
            <v>33658</v>
          </cell>
          <cell r="B6366">
            <v>1992</v>
          </cell>
          <cell r="C6366" t="str">
            <v>Feb</v>
          </cell>
          <cell r="D6366">
            <v>24</v>
          </cell>
          <cell r="F6366">
            <v>0</v>
          </cell>
          <cell r="G6366">
            <v>0</v>
          </cell>
          <cell r="H6366">
            <v>48</v>
          </cell>
          <cell r="I6366">
            <v>9.5000000000000001E-2</v>
          </cell>
          <cell r="J6366">
            <v>0</v>
          </cell>
          <cell r="L6366">
            <v>0</v>
          </cell>
          <cell r="M6366">
            <v>0</v>
          </cell>
          <cell r="N6366">
            <v>0</v>
          </cell>
          <cell r="O6366">
            <v>0</v>
          </cell>
          <cell r="P6366">
            <v>0</v>
          </cell>
        </row>
        <row r="6367">
          <cell r="A6367">
            <v>33659</v>
          </cell>
          <cell r="B6367">
            <v>1992</v>
          </cell>
          <cell r="C6367" t="str">
            <v>Feb</v>
          </cell>
          <cell r="D6367">
            <v>25</v>
          </cell>
          <cell r="F6367">
            <v>0</v>
          </cell>
          <cell r="G6367">
            <v>0</v>
          </cell>
          <cell r="H6367">
            <v>49</v>
          </cell>
          <cell r="I6367">
            <v>9.7000000000000003E-2</v>
          </cell>
          <cell r="J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</row>
        <row r="6368">
          <cell r="A6368">
            <v>33660</v>
          </cell>
          <cell r="B6368">
            <v>1992</v>
          </cell>
          <cell r="C6368" t="str">
            <v>Feb</v>
          </cell>
          <cell r="D6368">
            <v>26</v>
          </cell>
          <cell r="F6368">
            <v>0</v>
          </cell>
          <cell r="G6368">
            <v>0</v>
          </cell>
          <cell r="H6368">
            <v>49</v>
          </cell>
          <cell r="I6368">
            <v>9.7000000000000003E-2</v>
          </cell>
          <cell r="J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</row>
        <row r="6369">
          <cell r="A6369">
            <v>33661</v>
          </cell>
          <cell r="B6369">
            <v>1992</v>
          </cell>
          <cell r="C6369" t="str">
            <v>Feb</v>
          </cell>
          <cell r="D6369">
            <v>27</v>
          </cell>
          <cell r="F6369">
            <v>0</v>
          </cell>
          <cell r="G6369">
            <v>0</v>
          </cell>
          <cell r="H6369">
            <v>49</v>
          </cell>
          <cell r="I6369">
            <v>9.7000000000000003E-2</v>
          </cell>
          <cell r="J6369">
            <v>0</v>
          </cell>
          <cell r="L6369">
            <v>0</v>
          </cell>
          <cell r="M6369">
            <v>0</v>
          </cell>
          <cell r="N6369">
            <v>0</v>
          </cell>
          <cell r="O6369">
            <v>0</v>
          </cell>
          <cell r="P6369">
            <v>0</v>
          </cell>
        </row>
        <row r="6370">
          <cell r="A6370">
            <v>33662</v>
          </cell>
          <cell r="B6370">
            <v>1992</v>
          </cell>
          <cell r="C6370" t="str">
            <v>Feb</v>
          </cell>
          <cell r="D6370">
            <v>28</v>
          </cell>
          <cell r="F6370">
            <v>0</v>
          </cell>
          <cell r="G6370">
            <v>0</v>
          </cell>
          <cell r="H6370">
            <v>49</v>
          </cell>
          <cell r="I6370">
            <v>9.7000000000000003E-2</v>
          </cell>
          <cell r="J6370">
            <v>0</v>
          </cell>
          <cell r="L6370">
            <v>0</v>
          </cell>
          <cell r="M6370">
            <v>0</v>
          </cell>
          <cell r="N6370">
            <v>0</v>
          </cell>
          <cell r="O6370">
            <v>0</v>
          </cell>
          <cell r="P6370">
            <v>0</v>
          </cell>
        </row>
        <row r="6371">
          <cell r="A6371">
            <v>33663</v>
          </cell>
          <cell r="B6371">
            <v>1992</v>
          </cell>
          <cell r="C6371" t="str">
            <v>Feb</v>
          </cell>
          <cell r="D6371">
            <v>29</v>
          </cell>
          <cell r="F6371">
            <v>0</v>
          </cell>
          <cell r="G6371">
            <v>0</v>
          </cell>
          <cell r="H6371">
            <v>49</v>
          </cell>
          <cell r="I6371">
            <v>9.7000000000000003E-2</v>
          </cell>
          <cell r="J6371">
            <v>0</v>
          </cell>
          <cell r="L6371">
            <v>0</v>
          </cell>
          <cell r="M6371">
            <v>0</v>
          </cell>
          <cell r="N6371">
            <v>0</v>
          </cell>
          <cell r="O6371">
            <v>0</v>
          </cell>
          <cell r="P6371">
            <v>0</v>
          </cell>
        </row>
        <row r="6372">
          <cell r="A6372">
            <v>33664</v>
          </cell>
          <cell r="B6372">
            <v>1992</v>
          </cell>
          <cell r="C6372" t="str">
            <v>Mar</v>
          </cell>
          <cell r="D6372">
            <v>1</v>
          </cell>
          <cell r="F6372">
            <v>0</v>
          </cell>
          <cell r="G6372">
            <v>0</v>
          </cell>
          <cell r="H6372">
            <v>48</v>
          </cell>
          <cell r="I6372">
            <v>9.5000000000000001E-2</v>
          </cell>
          <cell r="J6372">
            <v>0</v>
          </cell>
          <cell r="L6372">
            <v>0</v>
          </cell>
          <cell r="M6372">
            <v>0</v>
          </cell>
          <cell r="N6372">
            <v>0</v>
          </cell>
          <cell r="O6372">
            <v>0</v>
          </cell>
          <cell r="P6372">
            <v>0</v>
          </cell>
        </row>
        <row r="6373">
          <cell r="A6373">
            <v>33665</v>
          </cell>
          <cell r="B6373">
            <v>1992</v>
          </cell>
          <cell r="C6373" t="str">
            <v>Mar</v>
          </cell>
          <cell r="D6373">
            <v>2</v>
          </cell>
          <cell r="F6373">
            <v>0</v>
          </cell>
          <cell r="G6373">
            <v>0</v>
          </cell>
          <cell r="H6373">
            <v>50</v>
          </cell>
          <cell r="I6373">
            <v>9.9000000000000005E-2</v>
          </cell>
          <cell r="J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0</v>
          </cell>
          <cell r="P6373">
            <v>0</v>
          </cell>
        </row>
        <row r="6374">
          <cell r="A6374">
            <v>33666</v>
          </cell>
          <cell r="B6374">
            <v>1992</v>
          </cell>
          <cell r="C6374" t="str">
            <v>Mar</v>
          </cell>
          <cell r="D6374">
            <v>3</v>
          </cell>
          <cell r="F6374">
            <v>0</v>
          </cell>
          <cell r="G6374">
            <v>0</v>
          </cell>
          <cell r="H6374">
            <v>49</v>
          </cell>
          <cell r="I6374">
            <v>9.7000000000000003E-2</v>
          </cell>
          <cell r="J6374">
            <v>0</v>
          </cell>
          <cell r="L6374">
            <v>0</v>
          </cell>
          <cell r="M6374">
            <v>0</v>
          </cell>
          <cell r="N6374">
            <v>0</v>
          </cell>
          <cell r="O6374">
            <v>0</v>
          </cell>
          <cell r="P6374">
            <v>0</v>
          </cell>
        </row>
        <row r="6375">
          <cell r="A6375">
            <v>33667</v>
          </cell>
          <cell r="B6375">
            <v>1992</v>
          </cell>
          <cell r="C6375" t="str">
            <v>Mar</v>
          </cell>
          <cell r="D6375">
            <v>4</v>
          </cell>
          <cell r="F6375">
            <v>0</v>
          </cell>
          <cell r="G6375">
            <v>0</v>
          </cell>
          <cell r="H6375">
            <v>50</v>
          </cell>
          <cell r="I6375">
            <v>9.9000000000000005E-2</v>
          </cell>
          <cell r="J6375">
            <v>0</v>
          </cell>
          <cell r="L6375">
            <v>0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</row>
        <row r="6376">
          <cell r="A6376">
            <v>33668</v>
          </cell>
          <cell r="B6376">
            <v>1992</v>
          </cell>
          <cell r="C6376" t="str">
            <v>Mar</v>
          </cell>
          <cell r="D6376">
            <v>5</v>
          </cell>
          <cell r="F6376">
            <v>0</v>
          </cell>
          <cell r="G6376">
            <v>0</v>
          </cell>
          <cell r="H6376">
            <v>50</v>
          </cell>
          <cell r="I6376">
            <v>9.9000000000000005E-2</v>
          </cell>
          <cell r="J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0</v>
          </cell>
          <cell r="P6376">
            <v>0</v>
          </cell>
        </row>
        <row r="6377">
          <cell r="A6377">
            <v>33669</v>
          </cell>
          <cell r="B6377">
            <v>1992</v>
          </cell>
          <cell r="C6377" t="str">
            <v>Mar</v>
          </cell>
          <cell r="D6377">
            <v>6</v>
          </cell>
          <cell r="F6377">
            <v>0</v>
          </cell>
          <cell r="G6377">
            <v>0</v>
          </cell>
          <cell r="H6377">
            <v>49</v>
          </cell>
          <cell r="I6377">
            <v>9.7000000000000003E-2</v>
          </cell>
          <cell r="J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</row>
        <row r="6378">
          <cell r="A6378">
            <v>33670</v>
          </cell>
          <cell r="B6378">
            <v>1992</v>
          </cell>
          <cell r="C6378" t="str">
            <v>Mar</v>
          </cell>
          <cell r="D6378">
            <v>7</v>
          </cell>
          <cell r="F6378">
            <v>0</v>
          </cell>
          <cell r="G6378">
            <v>0</v>
          </cell>
          <cell r="H6378">
            <v>49</v>
          </cell>
          <cell r="I6378">
            <v>9.7000000000000003E-2</v>
          </cell>
          <cell r="J6378">
            <v>0</v>
          </cell>
          <cell r="L6378">
            <v>0</v>
          </cell>
          <cell r="M6378">
            <v>0</v>
          </cell>
          <cell r="N6378">
            <v>0</v>
          </cell>
          <cell r="O6378">
            <v>0</v>
          </cell>
          <cell r="P6378">
            <v>0</v>
          </cell>
        </row>
        <row r="6379">
          <cell r="A6379">
            <v>33671</v>
          </cell>
          <cell r="B6379">
            <v>1992</v>
          </cell>
          <cell r="C6379" t="str">
            <v>Mar</v>
          </cell>
          <cell r="D6379">
            <v>8</v>
          </cell>
          <cell r="F6379">
            <v>0</v>
          </cell>
          <cell r="G6379">
            <v>0</v>
          </cell>
          <cell r="H6379">
            <v>50</v>
          </cell>
          <cell r="I6379">
            <v>9.9000000000000005E-2</v>
          </cell>
          <cell r="J6379">
            <v>0</v>
          </cell>
          <cell r="L6379">
            <v>0</v>
          </cell>
          <cell r="M6379">
            <v>0</v>
          </cell>
          <cell r="N6379">
            <v>0</v>
          </cell>
          <cell r="O6379">
            <v>0</v>
          </cell>
          <cell r="P6379">
            <v>0</v>
          </cell>
        </row>
        <row r="6380">
          <cell r="A6380">
            <v>33672</v>
          </cell>
          <cell r="B6380">
            <v>1992</v>
          </cell>
          <cell r="C6380" t="str">
            <v>Mar</v>
          </cell>
          <cell r="D6380">
            <v>9</v>
          </cell>
          <cell r="F6380">
            <v>0</v>
          </cell>
          <cell r="G6380">
            <v>0</v>
          </cell>
          <cell r="H6380">
            <v>50</v>
          </cell>
          <cell r="I6380">
            <v>9.9000000000000005E-2</v>
          </cell>
          <cell r="J6380">
            <v>0</v>
          </cell>
          <cell r="L6380">
            <v>0</v>
          </cell>
          <cell r="M6380">
            <v>0</v>
          </cell>
          <cell r="N6380">
            <v>0</v>
          </cell>
          <cell r="O6380">
            <v>0</v>
          </cell>
          <cell r="P6380">
            <v>0</v>
          </cell>
        </row>
        <row r="6381">
          <cell r="A6381">
            <v>33673</v>
          </cell>
          <cell r="B6381">
            <v>1992</v>
          </cell>
          <cell r="C6381" t="str">
            <v>Mar</v>
          </cell>
          <cell r="D6381">
            <v>10</v>
          </cell>
          <cell r="F6381">
            <v>0</v>
          </cell>
          <cell r="G6381">
            <v>0</v>
          </cell>
          <cell r="H6381">
            <v>50</v>
          </cell>
          <cell r="I6381">
            <v>9.9000000000000005E-2</v>
          </cell>
          <cell r="J6381">
            <v>0</v>
          </cell>
          <cell r="L6381">
            <v>0</v>
          </cell>
          <cell r="M6381">
            <v>0</v>
          </cell>
          <cell r="N6381">
            <v>0</v>
          </cell>
          <cell r="O6381">
            <v>0</v>
          </cell>
          <cell r="P6381">
            <v>0</v>
          </cell>
        </row>
        <row r="6382">
          <cell r="A6382">
            <v>33674</v>
          </cell>
          <cell r="B6382">
            <v>1992</v>
          </cell>
          <cell r="C6382" t="str">
            <v>Mar</v>
          </cell>
          <cell r="D6382">
            <v>11</v>
          </cell>
          <cell r="F6382">
            <v>0</v>
          </cell>
          <cell r="G6382">
            <v>0</v>
          </cell>
          <cell r="H6382">
            <v>49</v>
          </cell>
          <cell r="I6382">
            <v>9.7000000000000003E-2</v>
          </cell>
          <cell r="J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</row>
        <row r="6383">
          <cell r="A6383">
            <v>33675</v>
          </cell>
          <cell r="B6383">
            <v>1992</v>
          </cell>
          <cell r="C6383" t="str">
            <v>Mar</v>
          </cell>
          <cell r="D6383">
            <v>12</v>
          </cell>
          <cell r="F6383">
            <v>0</v>
          </cell>
          <cell r="G6383">
            <v>0</v>
          </cell>
          <cell r="H6383">
            <v>49</v>
          </cell>
          <cell r="I6383">
            <v>9.7000000000000003E-2</v>
          </cell>
          <cell r="J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</row>
        <row r="6384">
          <cell r="A6384">
            <v>33676</v>
          </cell>
          <cell r="B6384">
            <v>1992</v>
          </cell>
          <cell r="C6384" t="str">
            <v>Mar</v>
          </cell>
          <cell r="D6384">
            <v>13</v>
          </cell>
          <cell r="F6384">
            <v>0</v>
          </cell>
          <cell r="G6384">
            <v>0</v>
          </cell>
          <cell r="H6384">
            <v>49</v>
          </cell>
          <cell r="I6384">
            <v>9.7000000000000003E-2</v>
          </cell>
          <cell r="J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</row>
        <row r="6385">
          <cell r="A6385">
            <v>33677</v>
          </cell>
          <cell r="B6385">
            <v>1992</v>
          </cell>
          <cell r="C6385" t="str">
            <v>Mar</v>
          </cell>
          <cell r="D6385">
            <v>14</v>
          </cell>
          <cell r="F6385">
            <v>0</v>
          </cell>
          <cell r="G6385">
            <v>0</v>
          </cell>
          <cell r="H6385">
            <v>47</v>
          </cell>
          <cell r="I6385">
            <v>9.2999999999999999E-2</v>
          </cell>
          <cell r="J6385">
            <v>0</v>
          </cell>
          <cell r="L6385">
            <v>0</v>
          </cell>
          <cell r="M6385">
            <v>0</v>
          </cell>
          <cell r="N6385">
            <v>0</v>
          </cell>
          <cell r="O6385">
            <v>0</v>
          </cell>
          <cell r="P6385">
            <v>0</v>
          </cell>
        </row>
        <row r="6386">
          <cell r="A6386">
            <v>33678</v>
          </cell>
          <cell r="B6386">
            <v>1992</v>
          </cell>
          <cell r="C6386" t="str">
            <v>Mar</v>
          </cell>
          <cell r="D6386">
            <v>15</v>
          </cell>
          <cell r="F6386">
            <v>0</v>
          </cell>
          <cell r="G6386">
            <v>0</v>
          </cell>
          <cell r="H6386">
            <v>14</v>
          </cell>
          <cell r="I6386">
            <v>2.8000000000000001E-2</v>
          </cell>
          <cell r="J6386">
            <v>0</v>
          </cell>
          <cell r="L6386">
            <v>0</v>
          </cell>
          <cell r="M6386">
            <v>0</v>
          </cell>
          <cell r="N6386">
            <v>0</v>
          </cell>
          <cell r="O6386">
            <v>0</v>
          </cell>
          <cell r="P6386">
            <v>0</v>
          </cell>
        </row>
        <row r="6387">
          <cell r="A6387">
            <v>33679</v>
          </cell>
          <cell r="B6387">
            <v>1992</v>
          </cell>
          <cell r="C6387" t="str">
            <v>Mar</v>
          </cell>
          <cell r="D6387">
            <v>16</v>
          </cell>
          <cell r="F6387">
            <v>0</v>
          </cell>
          <cell r="G6387">
            <v>0</v>
          </cell>
          <cell r="H6387">
            <v>15</v>
          </cell>
          <cell r="I6387">
            <v>0.03</v>
          </cell>
          <cell r="J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</row>
        <row r="6388">
          <cell r="A6388">
            <v>33680</v>
          </cell>
          <cell r="B6388">
            <v>1992</v>
          </cell>
          <cell r="C6388" t="str">
            <v>Mar</v>
          </cell>
          <cell r="D6388">
            <v>17</v>
          </cell>
          <cell r="F6388">
            <v>0</v>
          </cell>
          <cell r="G6388">
            <v>0</v>
          </cell>
          <cell r="H6388">
            <v>24</v>
          </cell>
          <cell r="I6388">
            <v>4.8000000000000001E-2</v>
          </cell>
          <cell r="J6388">
            <v>0</v>
          </cell>
          <cell r="L6388">
            <v>0</v>
          </cell>
          <cell r="M6388">
            <v>0</v>
          </cell>
          <cell r="N6388">
            <v>0</v>
          </cell>
          <cell r="O6388">
            <v>0</v>
          </cell>
          <cell r="P6388">
            <v>0</v>
          </cell>
        </row>
        <row r="6389">
          <cell r="A6389">
            <v>33681</v>
          </cell>
          <cell r="B6389">
            <v>1992</v>
          </cell>
          <cell r="C6389" t="str">
            <v>Mar</v>
          </cell>
          <cell r="D6389">
            <v>18</v>
          </cell>
          <cell r="F6389">
            <v>0</v>
          </cell>
          <cell r="G6389">
            <v>0</v>
          </cell>
          <cell r="H6389">
            <v>33</v>
          </cell>
          <cell r="I6389">
            <v>6.5000000000000002E-2</v>
          </cell>
          <cell r="J6389">
            <v>0</v>
          </cell>
          <cell r="L6389">
            <v>0</v>
          </cell>
          <cell r="M6389">
            <v>0</v>
          </cell>
          <cell r="N6389">
            <v>0</v>
          </cell>
          <cell r="O6389">
            <v>0</v>
          </cell>
          <cell r="P6389">
            <v>0</v>
          </cell>
        </row>
        <row r="6390">
          <cell r="A6390">
            <v>33682</v>
          </cell>
          <cell r="B6390">
            <v>1992</v>
          </cell>
          <cell r="C6390" t="str">
            <v>Mar</v>
          </cell>
          <cell r="D6390">
            <v>19</v>
          </cell>
          <cell r="F6390">
            <v>0</v>
          </cell>
          <cell r="G6390">
            <v>0</v>
          </cell>
          <cell r="H6390">
            <v>38</v>
          </cell>
          <cell r="I6390">
            <v>7.4999999999999997E-2</v>
          </cell>
          <cell r="J6390">
            <v>0</v>
          </cell>
          <cell r="L6390">
            <v>0</v>
          </cell>
          <cell r="M6390">
            <v>0</v>
          </cell>
          <cell r="N6390">
            <v>0</v>
          </cell>
          <cell r="O6390">
            <v>0</v>
          </cell>
          <cell r="P6390">
            <v>0</v>
          </cell>
        </row>
        <row r="6391">
          <cell r="A6391">
            <v>33683</v>
          </cell>
          <cell r="B6391">
            <v>1992</v>
          </cell>
          <cell r="C6391" t="str">
            <v>Mar</v>
          </cell>
          <cell r="D6391">
            <v>20</v>
          </cell>
          <cell r="F6391">
            <v>0</v>
          </cell>
          <cell r="G6391">
            <v>0</v>
          </cell>
          <cell r="H6391">
            <v>38</v>
          </cell>
          <cell r="I6391">
            <v>7.4999999999999997E-2</v>
          </cell>
          <cell r="J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</row>
        <row r="6392">
          <cell r="A6392">
            <v>33684</v>
          </cell>
          <cell r="B6392">
            <v>1992</v>
          </cell>
          <cell r="C6392" t="str">
            <v>Mar</v>
          </cell>
          <cell r="D6392">
            <v>21</v>
          </cell>
          <cell r="F6392">
            <v>0</v>
          </cell>
          <cell r="G6392">
            <v>0</v>
          </cell>
          <cell r="H6392">
            <v>38</v>
          </cell>
          <cell r="I6392">
            <v>7.4999999999999997E-2</v>
          </cell>
          <cell r="J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</row>
        <row r="6393">
          <cell r="A6393">
            <v>33685</v>
          </cell>
          <cell r="B6393">
            <v>1992</v>
          </cell>
          <cell r="C6393" t="str">
            <v>Mar</v>
          </cell>
          <cell r="D6393">
            <v>22</v>
          </cell>
          <cell r="F6393">
            <v>0</v>
          </cell>
          <cell r="G6393">
            <v>0</v>
          </cell>
          <cell r="H6393">
            <v>36</v>
          </cell>
          <cell r="I6393">
            <v>7.0999999999999994E-2</v>
          </cell>
          <cell r="J6393">
            <v>0</v>
          </cell>
          <cell r="L6393">
            <v>0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</row>
        <row r="6394">
          <cell r="A6394">
            <v>33686</v>
          </cell>
          <cell r="B6394">
            <v>1992</v>
          </cell>
          <cell r="C6394" t="str">
            <v>Mar</v>
          </cell>
          <cell r="D6394">
            <v>23</v>
          </cell>
          <cell r="F6394">
            <v>0</v>
          </cell>
          <cell r="G6394">
            <v>0</v>
          </cell>
          <cell r="H6394">
            <v>36</v>
          </cell>
          <cell r="I6394">
            <v>7.0999999999999994E-2</v>
          </cell>
          <cell r="J6394">
            <v>0</v>
          </cell>
          <cell r="L6394">
            <v>0</v>
          </cell>
          <cell r="M6394">
            <v>0</v>
          </cell>
          <cell r="N6394">
            <v>0</v>
          </cell>
          <cell r="O6394">
            <v>0</v>
          </cell>
          <cell r="P6394">
            <v>0</v>
          </cell>
        </row>
        <row r="6395">
          <cell r="A6395">
            <v>33687</v>
          </cell>
          <cell r="B6395">
            <v>1992</v>
          </cell>
          <cell r="C6395" t="str">
            <v>Mar</v>
          </cell>
          <cell r="D6395">
            <v>24</v>
          </cell>
          <cell r="F6395">
            <v>0</v>
          </cell>
          <cell r="G6395">
            <v>0</v>
          </cell>
          <cell r="H6395">
            <v>36</v>
          </cell>
          <cell r="I6395">
            <v>7.0999999999999994E-2</v>
          </cell>
          <cell r="J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</row>
        <row r="6396">
          <cell r="A6396">
            <v>33688</v>
          </cell>
          <cell r="B6396">
            <v>1992</v>
          </cell>
          <cell r="C6396" t="str">
            <v>Mar</v>
          </cell>
          <cell r="D6396">
            <v>25</v>
          </cell>
          <cell r="F6396">
            <v>0</v>
          </cell>
          <cell r="G6396">
            <v>0</v>
          </cell>
          <cell r="H6396">
            <v>35</v>
          </cell>
          <cell r="I6396">
            <v>6.9000000000000006E-2</v>
          </cell>
          <cell r="J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</row>
        <row r="6397">
          <cell r="A6397">
            <v>33689</v>
          </cell>
          <cell r="B6397">
            <v>1992</v>
          </cell>
          <cell r="C6397" t="str">
            <v>Mar</v>
          </cell>
          <cell r="D6397">
            <v>26</v>
          </cell>
          <cell r="F6397">
            <v>0</v>
          </cell>
          <cell r="G6397">
            <v>0</v>
          </cell>
          <cell r="H6397">
            <v>34</v>
          </cell>
          <cell r="I6397">
            <v>6.7000000000000004E-2</v>
          </cell>
          <cell r="J6397">
            <v>0</v>
          </cell>
          <cell r="L6397">
            <v>0</v>
          </cell>
          <cell r="M6397">
            <v>0</v>
          </cell>
          <cell r="N6397">
            <v>0</v>
          </cell>
          <cell r="O6397">
            <v>0</v>
          </cell>
          <cell r="P6397">
            <v>0</v>
          </cell>
        </row>
        <row r="6398">
          <cell r="A6398">
            <v>33690</v>
          </cell>
          <cell r="B6398">
            <v>1992</v>
          </cell>
          <cell r="C6398" t="str">
            <v>Mar</v>
          </cell>
          <cell r="D6398">
            <v>27</v>
          </cell>
          <cell r="F6398">
            <v>0</v>
          </cell>
          <cell r="G6398">
            <v>0</v>
          </cell>
          <cell r="H6398">
            <v>35</v>
          </cell>
          <cell r="I6398">
            <v>6.9000000000000006E-2</v>
          </cell>
          <cell r="J6398">
            <v>0</v>
          </cell>
          <cell r="L6398">
            <v>0</v>
          </cell>
          <cell r="M6398">
            <v>29</v>
          </cell>
          <cell r="N6398">
            <v>5.8000000000000003E-2</v>
          </cell>
          <cell r="O6398">
            <v>0</v>
          </cell>
          <cell r="P6398">
            <v>0</v>
          </cell>
        </row>
        <row r="6399">
          <cell r="A6399">
            <v>33691</v>
          </cell>
          <cell r="B6399">
            <v>1992</v>
          </cell>
          <cell r="C6399" t="str">
            <v>Mar</v>
          </cell>
          <cell r="D6399">
            <v>28</v>
          </cell>
          <cell r="F6399">
            <v>0</v>
          </cell>
          <cell r="G6399">
            <v>0</v>
          </cell>
          <cell r="H6399">
            <v>35</v>
          </cell>
          <cell r="I6399">
            <v>6.9000000000000006E-2</v>
          </cell>
          <cell r="J6399">
            <v>0</v>
          </cell>
          <cell r="L6399">
            <v>0</v>
          </cell>
          <cell r="M6399">
            <v>100</v>
          </cell>
          <cell r="N6399">
            <v>0.19800000000000001</v>
          </cell>
          <cell r="O6399">
            <v>0</v>
          </cell>
          <cell r="P6399">
            <v>0</v>
          </cell>
        </row>
        <row r="6400">
          <cell r="A6400">
            <v>33692</v>
          </cell>
          <cell r="B6400">
            <v>1992</v>
          </cell>
          <cell r="C6400" t="str">
            <v>Mar</v>
          </cell>
          <cell r="D6400">
            <v>29</v>
          </cell>
          <cell r="F6400">
            <v>0</v>
          </cell>
          <cell r="G6400">
            <v>0</v>
          </cell>
          <cell r="H6400">
            <v>36</v>
          </cell>
          <cell r="I6400">
            <v>7.0999999999999994E-2</v>
          </cell>
          <cell r="J6400">
            <v>0</v>
          </cell>
          <cell r="L6400">
            <v>0</v>
          </cell>
          <cell r="M6400">
            <v>100</v>
          </cell>
          <cell r="N6400">
            <v>0.19800000000000001</v>
          </cell>
          <cell r="O6400">
            <v>0</v>
          </cell>
          <cell r="P6400">
            <v>0</v>
          </cell>
        </row>
        <row r="6401">
          <cell r="A6401">
            <v>33693</v>
          </cell>
          <cell r="B6401">
            <v>1992</v>
          </cell>
          <cell r="C6401" t="str">
            <v>Mar</v>
          </cell>
          <cell r="D6401">
            <v>30</v>
          </cell>
          <cell r="F6401">
            <v>0</v>
          </cell>
          <cell r="G6401">
            <v>0</v>
          </cell>
          <cell r="H6401">
            <v>31</v>
          </cell>
          <cell r="I6401">
            <v>6.0999999999999999E-2</v>
          </cell>
          <cell r="J6401">
            <v>0</v>
          </cell>
          <cell r="L6401">
            <v>0</v>
          </cell>
          <cell r="M6401">
            <v>233</v>
          </cell>
          <cell r="N6401">
            <v>0.46200000000000002</v>
          </cell>
          <cell r="O6401">
            <v>0</v>
          </cell>
          <cell r="P6401">
            <v>0</v>
          </cell>
        </row>
        <row r="6402">
          <cell r="A6402">
            <v>33694</v>
          </cell>
          <cell r="B6402">
            <v>1992</v>
          </cell>
          <cell r="C6402" t="str">
            <v>Mar</v>
          </cell>
          <cell r="D6402">
            <v>31</v>
          </cell>
          <cell r="F6402">
            <v>0</v>
          </cell>
          <cell r="G6402">
            <v>0</v>
          </cell>
          <cell r="H6402">
            <v>10</v>
          </cell>
          <cell r="I6402">
            <v>0.02</v>
          </cell>
          <cell r="J6402">
            <v>0</v>
          </cell>
          <cell r="L6402">
            <v>0</v>
          </cell>
          <cell r="M6402">
            <v>300</v>
          </cell>
          <cell r="N6402">
            <v>0.59499999999999997</v>
          </cell>
          <cell r="O6402">
            <v>0</v>
          </cell>
          <cell r="P6402">
            <v>0</v>
          </cell>
        </row>
        <row r="6403">
          <cell r="A6403">
            <v>33695</v>
          </cell>
          <cell r="B6403">
            <v>1992</v>
          </cell>
          <cell r="C6403" t="str">
            <v>Apr</v>
          </cell>
          <cell r="D6403">
            <v>1</v>
          </cell>
          <cell r="F6403">
            <v>0</v>
          </cell>
          <cell r="G6403">
            <v>0</v>
          </cell>
          <cell r="H6403">
            <v>0</v>
          </cell>
          <cell r="I6403">
            <v>0</v>
          </cell>
          <cell r="J6403">
            <v>0</v>
          </cell>
          <cell r="L6403">
            <v>0</v>
          </cell>
          <cell r="M6403">
            <v>385</v>
          </cell>
          <cell r="N6403">
            <v>0.76400000000000001</v>
          </cell>
          <cell r="O6403">
            <v>0</v>
          </cell>
          <cell r="P6403">
            <v>0</v>
          </cell>
        </row>
        <row r="6404">
          <cell r="A6404">
            <v>33696</v>
          </cell>
          <cell r="B6404">
            <v>1992</v>
          </cell>
          <cell r="C6404" t="str">
            <v>Apr</v>
          </cell>
          <cell r="D6404">
            <v>2</v>
          </cell>
          <cell r="F6404">
            <v>65</v>
          </cell>
          <cell r="G6404">
            <v>0.129</v>
          </cell>
          <cell r="H6404">
            <v>0</v>
          </cell>
          <cell r="I6404">
            <v>0</v>
          </cell>
          <cell r="J6404">
            <v>0</v>
          </cell>
          <cell r="L6404">
            <v>0</v>
          </cell>
          <cell r="M6404">
            <v>480</v>
          </cell>
          <cell r="N6404">
            <v>0.95199999999999996</v>
          </cell>
          <cell r="O6404">
            <v>0</v>
          </cell>
          <cell r="P6404">
            <v>0</v>
          </cell>
        </row>
        <row r="6405">
          <cell r="A6405">
            <v>33697</v>
          </cell>
          <cell r="B6405">
            <v>1992</v>
          </cell>
          <cell r="C6405" t="str">
            <v>Apr</v>
          </cell>
          <cell r="D6405">
            <v>3</v>
          </cell>
          <cell r="F6405">
            <v>65</v>
          </cell>
          <cell r="G6405">
            <v>0.129</v>
          </cell>
          <cell r="H6405">
            <v>0</v>
          </cell>
          <cell r="I6405">
            <v>0</v>
          </cell>
          <cell r="J6405">
            <v>0</v>
          </cell>
          <cell r="L6405">
            <v>0</v>
          </cell>
          <cell r="M6405">
            <v>529</v>
          </cell>
          <cell r="N6405">
            <v>1.0489999999999999</v>
          </cell>
          <cell r="O6405">
            <v>0</v>
          </cell>
          <cell r="P6405">
            <v>0</v>
          </cell>
        </row>
        <row r="6406">
          <cell r="A6406">
            <v>33698</v>
          </cell>
          <cell r="B6406">
            <v>1992</v>
          </cell>
          <cell r="C6406" t="str">
            <v>Apr</v>
          </cell>
          <cell r="D6406">
            <v>4</v>
          </cell>
          <cell r="F6406">
            <v>65</v>
          </cell>
          <cell r="G6406">
            <v>0.129</v>
          </cell>
          <cell r="H6406">
            <v>0</v>
          </cell>
          <cell r="I6406">
            <v>0</v>
          </cell>
          <cell r="J6406">
            <v>0</v>
          </cell>
          <cell r="L6406">
            <v>0</v>
          </cell>
          <cell r="M6406">
            <v>519</v>
          </cell>
          <cell r="N6406">
            <v>1.0289999999999999</v>
          </cell>
          <cell r="O6406">
            <v>0</v>
          </cell>
          <cell r="P6406">
            <v>0</v>
          </cell>
        </row>
        <row r="6407">
          <cell r="A6407">
            <v>33699</v>
          </cell>
          <cell r="B6407">
            <v>1992</v>
          </cell>
          <cell r="C6407" t="str">
            <v>Apr</v>
          </cell>
          <cell r="D6407">
            <v>5</v>
          </cell>
          <cell r="F6407">
            <v>65</v>
          </cell>
          <cell r="G6407">
            <v>0.129</v>
          </cell>
          <cell r="H6407">
            <v>0</v>
          </cell>
          <cell r="I6407">
            <v>0</v>
          </cell>
          <cell r="J6407">
            <v>0</v>
          </cell>
          <cell r="L6407">
            <v>0</v>
          </cell>
          <cell r="M6407">
            <v>500</v>
          </cell>
          <cell r="N6407">
            <v>0.99199999999999999</v>
          </cell>
          <cell r="O6407">
            <v>0</v>
          </cell>
          <cell r="P6407">
            <v>0</v>
          </cell>
        </row>
        <row r="6408">
          <cell r="A6408">
            <v>33700</v>
          </cell>
          <cell r="B6408">
            <v>1992</v>
          </cell>
          <cell r="C6408" t="str">
            <v>Apr</v>
          </cell>
          <cell r="D6408">
            <v>6</v>
          </cell>
          <cell r="F6408">
            <v>90</v>
          </cell>
          <cell r="G6408">
            <v>0.17899999999999999</v>
          </cell>
          <cell r="H6408">
            <v>0</v>
          </cell>
          <cell r="I6408">
            <v>0</v>
          </cell>
          <cell r="J6408">
            <v>0</v>
          </cell>
          <cell r="L6408">
            <v>0</v>
          </cell>
          <cell r="M6408">
            <v>581</v>
          </cell>
          <cell r="N6408">
            <v>1.1519999999999999</v>
          </cell>
          <cell r="O6408">
            <v>0</v>
          </cell>
          <cell r="P6408">
            <v>0</v>
          </cell>
        </row>
        <row r="6409">
          <cell r="A6409">
            <v>33701</v>
          </cell>
          <cell r="B6409">
            <v>1992</v>
          </cell>
          <cell r="C6409" t="str">
            <v>Apr</v>
          </cell>
          <cell r="D6409">
            <v>7</v>
          </cell>
          <cell r="F6409">
            <v>165</v>
          </cell>
          <cell r="G6409">
            <v>0.32700000000000001</v>
          </cell>
          <cell r="H6409">
            <v>0</v>
          </cell>
          <cell r="I6409">
            <v>0</v>
          </cell>
          <cell r="J6409">
            <v>0</v>
          </cell>
          <cell r="L6409">
            <v>0</v>
          </cell>
          <cell r="M6409">
            <v>650</v>
          </cell>
          <cell r="N6409">
            <v>1.2889999999999999</v>
          </cell>
          <cell r="O6409">
            <v>0</v>
          </cell>
          <cell r="P6409">
            <v>0</v>
          </cell>
        </row>
        <row r="6410">
          <cell r="A6410">
            <v>33702</v>
          </cell>
          <cell r="B6410">
            <v>1992</v>
          </cell>
          <cell r="C6410" t="str">
            <v>Apr</v>
          </cell>
          <cell r="D6410">
            <v>8</v>
          </cell>
          <cell r="F6410">
            <v>190</v>
          </cell>
          <cell r="G6410">
            <v>0.377</v>
          </cell>
          <cell r="H6410">
            <v>0</v>
          </cell>
          <cell r="I6410">
            <v>0</v>
          </cell>
          <cell r="J6410">
            <v>52</v>
          </cell>
          <cell r="L6410">
            <v>5.1999999999999998E-2</v>
          </cell>
          <cell r="M6410">
            <v>548</v>
          </cell>
          <cell r="N6410">
            <v>1.087</v>
          </cell>
          <cell r="O6410">
            <v>0</v>
          </cell>
          <cell r="P6410">
            <v>0</v>
          </cell>
        </row>
        <row r="6411">
          <cell r="A6411">
            <v>33703</v>
          </cell>
          <cell r="B6411">
            <v>1992</v>
          </cell>
          <cell r="C6411" t="str">
            <v>Apr</v>
          </cell>
          <cell r="D6411">
            <v>9</v>
          </cell>
          <cell r="F6411">
            <v>210</v>
          </cell>
          <cell r="G6411">
            <v>0.41699999999999998</v>
          </cell>
          <cell r="H6411">
            <v>0</v>
          </cell>
          <cell r="I6411">
            <v>0</v>
          </cell>
          <cell r="J6411">
            <v>0</v>
          </cell>
          <cell r="L6411">
            <v>0</v>
          </cell>
          <cell r="M6411">
            <v>550</v>
          </cell>
          <cell r="N6411">
            <v>1.091</v>
          </cell>
          <cell r="O6411">
            <v>0</v>
          </cell>
          <cell r="P6411">
            <v>0</v>
          </cell>
        </row>
        <row r="6412">
          <cell r="A6412">
            <v>33704</v>
          </cell>
          <cell r="B6412">
            <v>1992</v>
          </cell>
          <cell r="C6412" t="str">
            <v>Apr</v>
          </cell>
          <cell r="D6412">
            <v>10</v>
          </cell>
          <cell r="F6412">
            <v>260</v>
          </cell>
          <cell r="G6412">
            <v>0.51600000000000001</v>
          </cell>
          <cell r="H6412">
            <v>0</v>
          </cell>
          <cell r="I6412">
            <v>0</v>
          </cell>
          <cell r="J6412">
            <v>0</v>
          </cell>
          <cell r="L6412">
            <v>0</v>
          </cell>
          <cell r="M6412">
            <v>496</v>
          </cell>
          <cell r="N6412">
            <v>0.98399999999999999</v>
          </cell>
          <cell r="O6412">
            <v>0</v>
          </cell>
          <cell r="P6412">
            <v>0</v>
          </cell>
        </row>
        <row r="6413">
          <cell r="A6413">
            <v>33705</v>
          </cell>
          <cell r="B6413">
            <v>1992</v>
          </cell>
          <cell r="C6413" t="str">
            <v>Apr</v>
          </cell>
          <cell r="D6413">
            <v>11</v>
          </cell>
          <cell r="F6413">
            <v>285</v>
          </cell>
          <cell r="G6413">
            <v>0.56499999999999995</v>
          </cell>
          <cell r="H6413">
            <v>0</v>
          </cell>
          <cell r="I6413">
            <v>0</v>
          </cell>
          <cell r="J6413">
            <v>0</v>
          </cell>
          <cell r="L6413">
            <v>0</v>
          </cell>
          <cell r="M6413">
            <v>470</v>
          </cell>
          <cell r="N6413">
            <v>0.93200000000000005</v>
          </cell>
          <cell r="O6413">
            <v>11</v>
          </cell>
          <cell r="P6413">
            <v>2.1999999999999999E-2</v>
          </cell>
        </row>
        <row r="6414">
          <cell r="A6414">
            <v>33706</v>
          </cell>
          <cell r="B6414">
            <v>1992</v>
          </cell>
          <cell r="C6414" t="str">
            <v>Apr</v>
          </cell>
          <cell r="D6414">
            <v>12</v>
          </cell>
          <cell r="F6414">
            <v>375</v>
          </cell>
          <cell r="G6414">
            <v>0.74399999999999999</v>
          </cell>
          <cell r="H6414">
            <v>22</v>
          </cell>
          <cell r="I6414">
            <v>4.3999999999999997E-2</v>
          </cell>
          <cell r="J6414">
            <v>0</v>
          </cell>
          <cell r="L6414">
            <v>0</v>
          </cell>
          <cell r="M6414">
            <v>435</v>
          </cell>
          <cell r="N6414">
            <v>0.86299999999999999</v>
          </cell>
          <cell r="O6414">
            <v>0</v>
          </cell>
          <cell r="P6414">
            <v>0</v>
          </cell>
        </row>
        <row r="6415">
          <cell r="A6415">
            <v>33707</v>
          </cell>
          <cell r="B6415">
            <v>1992</v>
          </cell>
          <cell r="C6415" t="str">
            <v>Apr</v>
          </cell>
          <cell r="D6415">
            <v>13</v>
          </cell>
          <cell r="F6415">
            <v>400</v>
          </cell>
          <cell r="G6415">
            <v>0.79300000000000004</v>
          </cell>
          <cell r="H6415">
            <v>13</v>
          </cell>
          <cell r="I6415">
            <v>2.5999999999999999E-2</v>
          </cell>
          <cell r="J6415">
            <v>0</v>
          </cell>
          <cell r="L6415">
            <v>0</v>
          </cell>
          <cell r="M6415">
            <v>340</v>
          </cell>
          <cell r="N6415">
            <v>0.67400000000000004</v>
          </cell>
          <cell r="O6415">
            <v>0</v>
          </cell>
          <cell r="P6415">
            <v>0</v>
          </cell>
        </row>
        <row r="6416">
          <cell r="A6416">
            <v>33708</v>
          </cell>
          <cell r="B6416">
            <v>1992</v>
          </cell>
          <cell r="C6416" t="str">
            <v>Apr</v>
          </cell>
          <cell r="D6416">
            <v>14</v>
          </cell>
          <cell r="F6416">
            <v>510</v>
          </cell>
          <cell r="G6416">
            <v>1.012</v>
          </cell>
          <cell r="H6416">
            <v>0</v>
          </cell>
          <cell r="I6416">
            <v>0</v>
          </cell>
          <cell r="J6416">
            <v>47</v>
          </cell>
          <cell r="L6416">
            <v>4.7E-2</v>
          </cell>
          <cell r="M6416">
            <v>368</v>
          </cell>
          <cell r="N6416">
            <v>0.73</v>
          </cell>
          <cell r="O6416">
            <v>8</v>
          </cell>
          <cell r="P6416">
            <v>1.6E-2</v>
          </cell>
        </row>
        <row r="6417">
          <cell r="A6417">
            <v>33709</v>
          </cell>
          <cell r="B6417">
            <v>1992</v>
          </cell>
          <cell r="C6417" t="str">
            <v>Apr</v>
          </cell>
          <cell r="D6417">
            <v>15</v>
          </cell>
          <cell r="F6417">
            <v>640</v>
          </cell>
          <cell r="G6417">
            <v>1.2689999999999999</v>
          </cell>
          <cell r="H6417">
            <v>0</v>
          </cell>
          <cell r="I6417">
            <v>0</v>
          </cell>
          <cell r="J6417">
            <v>108</v>
          </cell>
          <cell r="L6417">
            <v>0.108</v>
          </cell>
          <cell r="M6417">
            <v>400</v>
          </cell>
          <cell r="N6417">
            <v>0.79300000000000004</v>
          </cell>
          <cell r="O6417">
            <v>8</v>
          </cell>
          <cell r="P6417">
            <v>1.6E-2</v>
          </cell>
        </row>
        <row r="6418">
          <cell r="A6418">
            <v>33710</v>
          </cell>
          <cell r="B6418">
            <v>1992</v>
          </cell>
          <cell r="C6418" t="str">
            <v>Apr</v>
          </cell>
          <cell r="D6418">
            <v>16</v>
          </cell>
          <cell r="F6418">
            <v>665</v>
          </cell>
          <cell r="G6418">
            <v>1.319</v>
          </cell>
          <cell r="H6418">
            <v>0</v>
          </cell>
          <cell r="I6418">
            <v>0</v>
          </cell>
          <cell r="J6418">
            <v>140</v>
          </cell>
          <cell r="L6418">
            <v>0.14000000000000001</v>
          </cell>
          <cell r="M6418">
            <v>343</v>
          </cell>
          <cell r="N6418">
            <v>0.68</v>
          </cell>
          <cell r="O6418">
            <v>6</v>
          </cell>
          <cell r="P6418">
            <v>1.2E-2</v>
          </cell>
        </row>
        <row r="6419">
          <cell r="A6419">
            <v>33711</v>
          </cell>
          <cell r="B6419">
            <v>1992</v>
          </cell>
          <cell r="C6419" t="str">
            <v>Apr</v>
          </cell>
          <cell r="D6419">
            <v>17</v>
          </cell>
          <cell r="F6419">
            <v>645</v>
          </cell>
          <cell r="G6419">
            <v>1.2789999999999999</v>
          </cell>
          <cell r="H6419">
            <v>25</v>
          </cell>
          <cell r="I6419">
            <v>0.05</v>
          </cell>
          <cell r="J6419">
            <v>140</v>
          </cell>
          <cell r="L6419">
            <v>0.14000000000000001</v>
          </cell>
          <cell r="M6419">
            <v>225</v>
          </cell>
          <cell r="N6419">
            <v>0.44600000000000001</v>
          </cell>
          <cell r="O6419">
            <v>6</v>
          </cell>
          <cell r="P6419">
            <v>1.2E-2</v>
          </cell>
        </row>
        <row r="6420">
          <cell r="A6420">
            <v>33712</v>
          </cell>
          <cell r="B6420">
            <v>1992</v>
          </cell>
          <cell r="C6420" t="str">
            <v>Apr</v>
          </cell>
          <cell r="D6420">
            <v>18</v>
          </cell>
          <cell r="F6420">
            <v>640</v>
          </cell>
          <cell r="G6420">
            <v>1.2689999999999999</v>
          </cell>
          <cell r="H6420">
            <v>37</v>
          </cell>
          <cell r="I6420">
            <v>7.2999999999999995E-2</v>
          </cell>
          <cell r="J6420">
            <v>140</v>
          </cell>
          <cell r="L6420">
            <v>0.14000000000000001</v>
          </cell>
          <cell r="M6420">
            <v>200</v>
          </cell>
          <cell r="N6420">
            <v>0.39700000000000002</v>
          </cell>
          <cell r="O6420">
            <v>7</v>
          </cell>
          <cell r="P6420">
            <v>1.4E-2</v>
          </cell>
        </row>
        <row r="6421">
          <cell r="A6421">
            <v>33713</v>
          </cell>
          <cell r="B6421">
            <v>1992</v>
          </cell>
          <cell r="C6421" t="str">
            <v>Apr</v>
          </cell>
          <cell r="D6421">
            <v>19</v>
          </cell>
          <cell r="F6421">
            <v>640</v>
          </cell>
          <cell r="G6421">
            <v>1.2689999999999999</v>
          </cell>
          <cell r="H6421">
            <v>23</v>
          </cell>
          <cell r="I6421">
            <v>4.5999999999999999E-2</v>
          </cell>
          <cell r="J6421">
            <v>140</v>
          </cell>
          <cell r="L6421">
            <v>0.14000000000000001</v>
          </cell>
          <cell r="M6421">
            <v>154</v>
          </cell>
          <cell r="N6421">
            <v>0.30499999999999999</v>
          </cell>
          <cell r="O6421">
            <v>4</v>
          </cell>
          <cell r="P6421">
            <v>8.0000000000000002E-3</v>
          </cell>
        </row>
        <row r="6422">
          <cell r="A6422">
            <v>33714</v>
          </cell>
          <cell r="B6422">
            <v>1992</v>
          </cell>
          <cell r="C6422" t="str">
            <v>Apr</v>
          </cell>
          <cell r="D6422">
            <v>20</v>
          </cell>
          <cell r="F6422">
            <v>670</v>
          </cell>
          <cell r="G6422">
            <v>1.329</v>
          </cell>
          <cell r="H6422">
            <v>18</v>
          </cell>
          <cell r="I6422">
            <v>3.5999999999999997E-2</v>
          </cell>
          <cell r="J6422">
            <v>210</v>
          </cell>
          <cell r="L6422">
            <v>0.21</v>
          </cell>
          <cell r="M6422">
            <v>133</v>
          </cell>
          <cell r="N6422">
            <v>0.26400000000000001</v>
          </cell>
          <cell r="O6422">
            <v>27</v>
          </cell>
          <cell r="P6422">
            <v>5.3999999999999999E-2</v>
          </cell>
        </row>
        <row r="6423">
          <cell r="A6423">
            <v>33715</v>
          </cell>
          <cell r="B6423">
            <v>1992</v>
          </cell>
          <cell r="C6423" t="str">
            <v>Apr</v>
          </cell>
          <cell r="D6423">
            <v>21</v>
          </cell>
          <cell r="F6423">
            <v>700</v>
          </cell>
          <cell r="G6423">
            <v>1.3879999999999999</v>
          </cell>
          <cell r="H6423">
            <v>18</v>
          </cell>
          <cell r="I6423">
            <v>3.5999999999999997E-2</v>
          </cell>
          <cell r="J6423">
            <v>210</v>
          </cell>
          <cell r="L6423">
            <v>0.21</v>
          </cell>
          <cell r="M6423">
            <v>150</v>
          </cell>
          <cell r="N6423">
            <v>0.29799999999999999</v>
          </cell>
          <cell r="O6423">
            <v>2</v>
          </cell>
          <cell r="P6423">
            <v>4.0000000000000001E-3</v>
          </cell>
        </row>
        <row r="6424">
          <cell r="A6424">
            <v>33716</v>
          </cell>
          <cell r="B6424">
            <v>1992</v>
          </cell>
          <cell r="C6424" t="str">
            <v>Apr</v>
          </cell>
          <cell r="D6424">
            <v>22</v>
          </cell>
          <cell r="F6424">
            <v>680</v>
          </cell>
          <cell r="G6424">
            <v>1.349</v>
          </cell>
          <cell r="H6424">
            <v>18</v>
          </cell>
          <cell r="I6424">
            <v>3.5999999999999997E-2</v>
          </cell>
          <cell r="J6424">
            <v>210</v>
          </cell>
          <cell r="L6424">
            <v>0.21</v>
          </cell>
          <cell r="M6424">
            <v>167</v>
          </cell>
          <cell r="N6424">
            <v>0.33100000000000002</v>
          </cell>
          <cell r="O6424">
            <v>0</v>
          </cell>
          <cell r="P6424">
            <v>0</v>
          </cell>
        </row>
        <row r="6425">
          <cell r="A6425">
            <v>33717</v>
          </cell>
          <cell r="B6425">
            <v>1992</v>
          </cell>
          <cell r="C6425" t="str">
            <v>Apr</v>
          </cell>
          <cell r="D6425">
            <v>23</v>
          </cell>
          <cell r="F6425">
            <v>715</v>
          </cell>
          <cell r="G6425">
            <v>1.4179999999999999</v>
          </cell>
          <cell r="H6425">
            <v>18</v>
          </cell>
          <cell r="I6425">
            <v>3.5999999999999997E-2</v>
          </cell>
          <cell r="J6425">
            <v>210</v>
          </cell>
          <cell r="L6425">
            <v>0.21</v>
          </cell>
          <cell r="M6425">
            <v>183</v>
          </cell>
          <cell r="N6425">
            <v>0.36299999999999999</v>
          </cell>
          <cell r="O6425">
            <v>1</v>
          </cell>
          <cell r="P6425">
            <v>2E-3</v>
          </cell>
        </row>
        <row r="6426">
          <cell r="A6426">
            <v>33718</v>
          </cell>
          <cell r="B6426">
            <v>1992</v>
          </cell>
          <cell r="C6426" t="str">
            <v>Apr</v>
          </cell>
          <cell r="D6426">
            <v>24</v>
          </cell>
          <cell r="F6426">
            <v>725</v>
          </cell>
          <cell r="G6426">
            <v>1.4379999999999999</v>
          </cell>
          <cell r="H6426">
            <v>18</v>
          </cell>
          <cell r="I6426">
            <v>3.5999999999999997E-2</v>
          </cell>
          <cell r="J6426">
            <v>210</v>
          </cell>
          <cell r="L6426">
            <v>0.21</v>
          </cell>
          <cell r="M6426">
            <v>129</v>
          </cell>
          <cell r="N6426">
            <v>0.25600000000000001</v>
          </cell>
          <cell r="O6426">
            <v>7</v>
          </cell>
          <cell r="P6426">
            <v>1.4E-2</v>
          </cell>
        </row>
        <row r="6427">
          <cell r="A6427">
            <v>33719</v>
          </cell>
          <cell r="B6427">
            <v>1992</v>
          </cell>
          <cell r="C6427" t="str">
            <v>Apr</v>
          </cell>
          <cell r="D6427">
            <v>25</v>
          </cell>
          <cell r="F6427">
            <v>775</v>
          </cell>
          <cell r="G6427">
            <v>1.5369999999999999</v>
          </cell>
          <cell r="H6427">
            <v>6</v>
          </cell>
          <cell r="I6427">
            <v>1.2E-2</v>
          </cell>
          <cell r="J6427">
            <v>210</v>
          </cell>
          <cell r="L6427">
            <v>0.21</v>
          </cell>
          <cell r="M6427">
            <v>133</v>
          </cell>
          <cell r="N6427">
            <v>0.26400000000000001</v>
          </cell>
          <cell r="O6427">
            <v>15</v>
          </cell>
          <cell r="P6427">
            <v>0.03</v>
          </cell>
        </row>
        <row r="6428">
          <cell r="A6428">
            <v>33720</v>
          </cell>
          <cell r="B6428">
            <v>1992</v>
          </cell>
          <cell r="C6428" t="str">
            <v>Apr</v>
          </cell>
          <cell r="D6428">
            <v>26</v>
          </cell>
          <cell r="F6428">
            <v>810</v>
          </cell>
          <cell r="G6428">
            <v>1.607</v>
          </cell>
          <cell r="H6428">
            <v>0</v>
          </cell>
          <cell r="I6428">
            <v>0</v>
          </cell>
          <cell r="J6428">
            <v>210</v>
          </cell>
          <cell r="L6428">
            <v>0.21</v>
          </cell>
          <cell r="M6428">
            <v>150</v>
          </cell>
          <cell r="N6428">
            <v>0.29799999999999999</v>
          </cell>
          <cell r="O6428">
            <v>8</v>
          </cell>
          <cell r="P6428">
            <v>1.6E-2</v>
          </cell>
        </row>
        <row r="6429">
          <cell r="A6429">
            <v>33721</v>
          </cell>
          <cell r="B6429">
            <v>1992</v>
          </cell>
          <cell r="C6429" t="str">
            <v>Apr</v>
          </cell>
          <cell r="D6429">
            <v>27</v>
          </cell>
          <cell r="F6429">
            <v>800</v>
          </cell>
          <cell r="G6429">
            <v>1.587</v>
          </cell>
          <cell r="H6429">
            <v>12</v>
          </cell>
          <cell r="I6429">
            <v>2.4E-2</v>
          </cell>
          <cell r="J6429">
            <v>210</v>
          </cell>
          <cell r="L6429">
            <v>0.21</v>
          </cell>
          <cell r="M6429">
            <v>206</v>
          </cell>
          <cell r="N6429">
            <v>0.40899999999999997</v>
          </cell>
          <cell r="O6429">
            <v>18</v>
          </cell>
          <cell r="P6429">
            <v>3.5999999999999997E-2</v>
          </cell>
        </row>
        <row r="6430">
          <cell r="A6430">
            <v>33722</v>
          </cell>
          <cell r="B6430">
            <v>1992</v>
          </cell>
          <cell r="C6430" t="str">
            <v>Apr</v>
          </cell>
          <cell r="D6430">
            <v>28</v>
          </cell>
          <cell r="F6430">
            <v>750</v>
          </cell>
          <cell r="G6430">
            <v>1.488</v>
          </cell>
          <cell r="H6430">
            <v>18</v>
          </cell>
          <cell r="I6430">
            <v>3.5999999999999997E-2</v>
          </cell>
          <cell r="J6430">
            <v>210</v>
          </cell>
          <cell r="L6430">
            <v>0.21</v>
          </cell>
          <cell r="M6430">
            <v>250</v>
          </cell>
          <cell r="N6430">
            <v>0.496</v>
          </cell>
          <cell r="O6430">
            <v>8</v>
          </cell>
          <cell r="P6430">
            <v>1.6E-2</v>
          </cell>
        </row>
        <row r="6431">
          <cell r="A6431">
            <v>33723</v>
          </cell>
          <cell r="B6431">
            <v>1992</v>
          </cell>
          <cell r="C6431" t="str">
            <v>Apr</v>
          </cell>
          <cell r="D6431">
            <v>29</v>
          </cell>
          <cell r="F6431">
            <v>775</v>
          </cell>
          <cell r="G6431">
            <v>1.5369999999999999</v>
          </cell>
          <cell r="H6431">
            <v>7</v>
          </cell>
          <cell r="I6431">
            <v>1.4E-2</v>
          </cell>
          <cell r="J6431">
            <v>210</v>
          </cell>
          <cell r="L6431">
            <v>0.21</v>
          </cell>
          <cell r="M6431">
            <v>250</v>
          </cell>
          <cell r="N6431">
            <v>0.496</v>
          </cell>
          <cell r="O6431">
            <v>11</v>
          </cell>
          <cell r="P6431">
            <v>2.1999999999999999E-2</v>
          </cell>
        </row>
        <row r="6432">
          <cell r="A6432">
            <v>33724</v>
          </cell>
          <cell r="B6432">
            <v>1992</v>
          </cell>
          <cell r="C6432" t="str">
            <v>Apr</v>
          </cell>
          <cell r="D6432">
            <v>30</v>
          </cell>
          <cell r="F6432">
            <v>790</v>
          </cell>
          <cell r="G6432">
            <v>1.5669999999999999</v>
          </cell>
          <cell r="H6432">
            <v>0</v>
          </cell>
          <cell r="I6432">
            <v>0</v>
          </cell>
          <cell r="J6432">
            <v>210</v>
          </cell>
          <cell r="L6432">
            <v>0.21</v>
          </cell>
          <cell r="M6432">
            <v>225</v>
          </cell>
          <cell r="N6432">
            <v>0.44600000000000001</v>
          </cell>
          <cell r="O6432">
            <v>11</v>
          </cell>
          <cell r="P6432">
            <v>2.1999999999999999E-2</v>
          </cell>
        </row>
        <row r="6433">
          <cell r="A6433">
            <v>33725</v>
          </cell>
          <cell r="B6433">
            <v>1992</v>
          </cell>
          <cell r="C6433" t="str">
            <v>May</v>
          </cell>
          <cell r="D6433">
            <v>1</v>
          </cell>
          <cell r="F6433">
            <v>775</v>
          </cell>
          <cell r="G6433">
            <v>1.5369999999999999</v>
          </cell>
          <cell r="H6433">
            <v>24</v>
          </cell>
          <cell r="I6433">
            <v>4.8000000000000001E-2</v>
          </cell>
          <cell r="J6433">
            <v>210</v>
          </cell>
          <cell r="L6433">
            <v>0.21</v>
          </cell>
          <cell r="M6433">
            <v>175</v>
          </cell>
          <cell r="N6433">
            <v>0.34699999999999998</v>
          </cell>
          <cell r="O6433">
            <v>9</v>
          </cell>
          <cell r="P6433">
            <v>1.7999999999999999E-2</v>
          </cell>
        </row>
        <row r="6434">
          <cell r="A6434">
            <v>33726</v>
          </cell>
          <cell r="B6434">
            <v>1992</v>
          </cell>
          <cell r="C6434" t="str">
            <v>May</v>
          </cell>
          <cell r="D6434">
            <v>2</v>
          </cell>
          <cell r="F6434">
            <v>820</v>
          </cell>
          <cell r="G6434">
            <v>1.6259999999999999</v>
          </cell>
          <cell r="H6434">
            <v>38</v>
          </cell>
          <cell r="I6434">
            <v>7.4999999999999997E-2</v>
          </cell>
          <cell r="J6434">
            <v>166</v>
          </cell>
          <cell r="L6434">
            <v>0.16600000000000001</v>
          </cell>
          <cell r="M6434">
            <v>235</v>
          </cell>
          <cell r="N6434">
            <v>0.46600000000000003</v>
          </cell>
          <cell r="O6434">
            <v>1</v>
          </cell>
          <cell r="P6434">
            <v>2E-3</v>
          </cell>
        </row>
        <row r="6435">
          <cell r="A6435">
            <v>33727</v>
          </cell>
          <cell r="B6435">
            <v>1992</v>
          </cell>
          <cell r="C6435" t="str">
            <v>May</v>
          </cell>
          <cell r="D6435">
            <v>3</v>
          </cell>
          <cell r="F6435">
            <v>815</v>
          </cell>
          <cell r="G6435">
            <v>1.617</v>
          </cell>
          <cell r="H6435">
            <v>37</v>
          </cell>
          <cell r="I6435">
            <v>7.2999999999999995E-2</v>
          </cell>
          <cell r="J6435">
            <v>140</v>
          </cell>
          <cell r="L6435">
            <v>0.14000000000000001</v>
          </cell>
          <cell r="M6435">
            <v>277</v>
          </cell>
          <cell r="N6435">
            <v>0.54900000000000004</v>
          </cell>
          <cell r="O6435">
            <v>9</v>
          </cell>
          <cell r="P6435">
            <v>1.7999999999999999E-2</v>
          </cell>
        </row>
        <row r="6436">
          <cell r="A6436">
            <v>33728</v>
          </cell>
          <cell r="B6436">
            <v>1992</v>
          </cell>
          <cell r="C6436" t="str">
            <v>May</v>
          </cell>
          <cell r="D6436">
            <v>4</v>
          </cell>
          <cell r="F6436">
            <v>855</v>
          </cell>
          <cell r="G6436">
            <v>1.696</v>
          </cell>
          <cell r="H6436">
            <v>25</v>
          </cell>
          <cell r="I6436">
            <v>0.05</v>
          </cell>
          <cell r="J6436">
            <v>210</v>
          </cell>
          <cell r="L6436">
            <v>0.21</v>
          </cell>
          <cell r="M6436">
            <v>270</v>
          </cell>
          <cell r="N6436">
            <v>0.53600000000000003</v>
          </cell>
          <cell r="O6436">
            <v>9</v>
          </cell>
          <cell r="P6436">
            <v>1.7999999999999999E-2</v>
          </cell>
        </row>
        <row r="6437">
          <cell r="A6437">
            <v>33729</v>
          </cell>
          <cell r="B6437">
            <v>1992</v>
          </cell>
          <cell r="C6437" t="str">
            <v>May</v>
          </cell>
          <cell r="D6437">
            <v>5</v>
          </cell>
          <cell r="F6437">
            <v>905</v>
          </cell>
          <cell r="G6437">
            <v>1.7949999999999999</v>
          </cell>
          <cell r="H6437">
            <v>7</v>
          </cell>
          <cell r="I6437">
            <v>1.4E-2</v>
          </cell>
          <cell r="J6437">
            <v>210</v>
          </cell>
          <cell r="L6437">
            <v>0.21</v>
          </cell>
          <cell r="M6437">
            <v>333</v>
          </cell>
          <cell r="N6437">
            <v>0.66</v>
          </cell>
          <cell r="O6437">
            <v>4</v>
          </cell>
          <cell r="P6437">
            <v>8.0000000000000002E-3</v>
          </cell>
        </row>
        <row r="6438">
          <cell r="A6438">
            <v>33730</v>
          </cell>
          <cell r="B6438">
            <v>1992</v>
          </cell>
          <cell r="C6438" t="str">
            <v>May</v>
          </cell>
          <cell r="D6438">
            <v>6</v>
          </cell>
          <cell r="F6438">
            <v>935</v>
          </cell>
          <cell r="G6438">
            <v>1.855</v>
          </cell>
          <cell r="H6438">
            <v>12</v>
          </cell>
          <cell r="I6438">
            <v>2.4E-2</v>
          </cell>
          <cell r="J6438">
            <v>210</v>
          </cell>
          <cell r="L6438">
            <v>0.21</v>
          </cell>
          <cell r="M6438">
            <v>385</v>
          </cell>
          <cell r="N6438">
            <v>0.76400000000000001</v>
          </cell>
          <cell r="O6438">
            <v>3</v>
          </cell>
          <cell r="P6438">
            <v>6.0000000000000001E-3</v>
          </cell>
        </row>
        <row r="6439">
          <cell r="A6439">
            <v>33731</v>
          </cell>
          <cell r="B6439">
            <v>1992</v>
          </cell>
          <cell r="C6439" t="str">
            <v>May</v>
          </cell>
          <cell r="D6439">
            <v>7</v>
          </cell>
          <cell r="F6439">
            <v>925</v>
          </cell>
          <cell r="G6439">
            <v>1.835</v>
          </cell>
          <cell r="H6439">
            <v>19</v>
          </cell>
          <cell r="I6439">
            <v>3.7999999999999999E-2</v>
          </cell>
          <cell r="J6439">
            <v>210</v>
          </cell>
          <cell r="L6439">
            <v>0.21</v>
          </cell>
          <cell r="M6439">
            <v>341</v>
          </cell>
          <cell r="N6439">
            <v>0.67600000000000005</v>
          </cell>
          <cell r="O6439">
            <v>3</v>
          </cell>
          <cell r="P6439">
            <v>6.0000000000000001E-3</v>
          </cell>
        </row>
        <row r="6440">
          <cell r="A6440">
            <v>33732</v>
          </cell>
          <cell r="B6440">
            <v>1992</v>
          </cell>
          <cell r="C6440" t="str">
            <v>May</v>
          </cell>
          <cell r="D6440">
            <v>8</v>
          </cell>
          <cell r="F6440">
            <v>875</v>
          </cell>
          <cell r="G6440">
            <v>1.736</v>
          </cell>
          <cell r="H6440">
            <v>19</v>
          </cell>
          <cell r="I6440">
            <v>3.7999999999999999E-2</v>
          </cell>
          <cell r="J6440">
            <v>210</v>
          </cell>
          <cell r="L6440">
            <v>0.21</v>
          </cell>
          <cell r="M6440">
            <v>229</v>
          </cell>
          <cell r="N6440">
            <v>0.45400000000000001</v>
          </cell>
          <cell r="O6440">
            <v>4</v>
          </cell>
          <cell r="P6440">
            <v>8.0000000000000002E-3</v>
          </cell>
        </row>
        <row r="6441">
          <cell r="A6441">
            <v>33733</v>
          </cell>
          <cell r="B6441">
            <v>1992</v>
          </cell>
          <cell r="C6441" t="str">
            <v>May</v>
          </cell>
          <cell r="D6441">
            <v>9</v>
          </cell>
          <cell r="F6441">
            <v>825</v>
          </cell>
          <cell r="G6441">
            <v>1.6359999999999999</v>
          </cell>
          <cell r="H6441">
            <v>18</v>
          </cell>
          <cell r="I6441">
            <v>3.5999999999999997E-2</v>
          </cell>
          <cell r="J6441">
            <v>210</v>
          </cell>
          <cell r="L6441">
            <v>0.21</v>
          </cell>
          <cell r="M6441">
            <v>183</v>
          </cell>
          <cell r="N6441">
            <v>0.36299999999999999</v>
          </cell>
          <cell r="O6441">
            <v>10</v>
          </cell>
          <cell r="P6441">
            <v>0.02</v>
          </cell>
        </row>
        <row r="6442">
          <cell r="A6442">
            <v>33734</v>
          </cell>
          <cell r="B6442">
            <v>1992</v>
          </cell>
          <cell r="C6442" t="str">
            <v>May</v>
          </cell>
          <cell r="D6442">
            <v>10</v>
          </cell>
          <cell r="F6442">
            <v>790</v>
          </cell>
          <cell r="G6442">
            <v>1.5669999999999999</v>
          </cell>
          <cell r="H6442">
            <v>18</v>
          </cell>
          <cell r="I6442">
            <v>3.5999999999999997E-2</v>
          </cell>
          <cell r="J6442">
            <v>210</v>
          </cell>
          <cell r="L6442">
            <v>0.21</v>
          </cell>
          <cell r="M6442">
            <v>165</v>
          </cell>
          <cell r="N6442">
            <v>0.32700000000000001</v>
          </cell>
          <cell r="O6442">
            <v>11</v>
          </cell>
          <cell r="P6442">
            <v>2.1999999999999999E-2</v>
          </cell>
        </row>
        <row r="6443">
          <cell r="A6443">
            <v>33735</v>
          </cell>
          <cell r="B6443">
            <v>1992</v>
          </cell>
          <cell r="C6443" t="str">
            <v>May</v>
          </cell>
          <cell r="D6443">
            <v>11</v>
          </cell>
          <cell r="F6443">
            <v>795</v>
          </cell>
          <cell r="G6443">
            <v>1.577</v>
          </cell>
          <cell r="H6443">
            <v>18</v>
          </cell>
          <cell r="I6443">
            <v>3.5999999999999997E-2</v>
          </cell>
          <cell r="J6443">
            <v>210</v>
          </cell>
          <cell r="L6443">
            <v>0.21</v>
          </cell>
          <cell r="M6443">
            <v>200</v>
          </cell>
          <cell r="N6443">
            <v>0.39700000000000002</v>
          </cell>
          <cell r="O6443">
            <v>15</v>
          </cell>
          <cell r="P6443">
            <v>0.03</v>
          </cell>
        </row>
        <row r="6444">
          <cell r="A6444">
            <v>33736</v>
          </cell>
          <cell r="B6444">
            <v>1992</v>
          </cell>
          <cell r="C6444" t="str">
            <v>May</v>
          </cell>
          <cell r="D6444">
            <v>12</v>
          </cell>
          <cell r="F6444">
            <v>790</v>
          </cell>
          <cell r="G6444">
            <v>1.5669999999999999</v>
          </cell>
          <cell r="H6444">
            <v>18</v>
          </cell>
          <cell r="I6444">
            <v>3.5999999999999997E-2</v>
          </cell>
          <cell r="J6444">
            <v>210</v>
          </cell>
          <cell r="L6444">
            <v>0.21</v>
          </cell>
          <cell r="M6444">
            <v>243</v>
          </cell>
          <cell r="N6444">
            <v>0.48199999999999998</v>
          </cell>
          <cell r="O6444">
            <v>14</v>
          </cell>
          <cell r="P6444">
            <v>2.8000000000000001E-2</v>
          </cell>
        </row>
        <row r="6445">
          <cell r="A6445">
            <v>33737</v>
          </cell>
          <cell r="B6445">
            <v>1992</v>
          </cell>
          <cell r="C6445" t="str">
            <v>May</v>
          </cell>
          <cell r="D6445">
            <v>13</v>
          </cell>
          <cell r="F6445">
            <v>772</v>
          </cell>
          <cell r="G6445">
            <v>1.5309999999999999</v>
          </cell>
          <cell r="H6445">
            <v>18</v>
          </cell>
          <cell r="I6445">
            <v>3.5999999999999997E-2</v>
          </cell>
          <cell r="J6445">
            <v>210</v>
          </cell>
          <cell r="L6445">
            <v>0.21</v>
          </cell>
          <cell r="M6445">
            <v>317</v>
          </cell>
          <cell r="N6445">
            <v>0.629</v>
          </cell>
          <cell r="O6445">
            <v>0</v>
          </cell>
          <cell r="P6445">
            <v>0</v>
          </cell>
        </row>
        <row r="6446">
          <cell r="A6446">
            <v>33738</v>
          </cell>
          <cell r="B6446">
            <v>1992</v>
          </cell>
          <cell r="C6446" t="str">
            <v>May</v>
          </cell>
          <cell r="D6446">
            <v>14</v>
          </cell>
          <cell r="F6446">
            <v>835</v>
          </cell>
          <cell r="G6446">
            <v>1.6559999999999999</v>
          </cell>
          <cell r="H6446">
            <v>7</v>
          </cell>
          <cell r="I6446">
            <v>1.4E-2</v>
          </cell>
          <cell r="J6446">
            <v>210</v>
          </cell>
          <cell r="L6446">
            <v>0.21</v>
          </cell>
          <cell r="M6446">
            <v>340</v>
          </cell>
          <cell r="N6446">
            <v>0.67400000000000004</v>
          </cell>
          <cell r="O6446">
            <v>0</v>
          </cell>
          <cell r="P6446">
            <v>0</v>
          </cell>
        </row>
        <row r="6447">
          <cell r="A6447">
            <v>33739</v>
          </cell>
          <cell r="B6447">
            <v>1992</v>
          </cell>
          <cell r="C6447" t="str">
            <v>May</v>
          </cell>
          <cell r="D6447">
            <v>15</v>
          </cell>
          <cell r="F6447">
            <v>855</v>
          </cell>
          <cell r="G6447">
            <v>1.696</v>
          </cell>
          <cell r="H6447">
            <v>0</v>
          </cell>
          <cell r="I6447">
            <v>0</v>
          </cell>
          <cell r="J6447">
            <v>210</v>
          </cell>
          <cell r="L6447">
            <v>0.21</v>
          </cell>
          <cell r="M6447">
            <v>350</v>
          </cell>
          <cell r="N6447">
            <v>0.69399999999999995</v>
          </cell>
          <cell r="O6447">
            <v>0</v>
          </cell>
          <cell r="P6447">
            <v>0</v>
          </cell>
        </row>
        <row r="6448">
          <cell r="A6448">
            <v>33740</v>
          </cell>
          <cell r="B6448">
            <v>1992</v>
          </cell>
          <cell r="C6448" t="str">
            <v>May</v>
          </cell>
          <cell r="D6448">
            <v>16</v>
          </cell>
          <cell r="F6448">
            <v>870</v>
          </cell>
          <cell r="G6448">
            <v>1.726</v>
          </cell>
          <cell r="H6448">
            <v>0</v>
          </cell>
          <cell r="I6448">
            <v>0</v>
          </cell>
          <cell r="J6448">
            <v>210</v>
          </cell>
          <cell r="L6448">
            <v>0.21</v>
          </cell>
          <cell r="M6448">
            <v>323</v>
          </cell>
          <cell r="N6448">
            <v>0.64100000000000001</v>
          </cell>
          <cell r="O6448">
            <v>13</v>
          </cell>
          <cell r="P6448">
            <v>2.5999999999999999E-2</v>
          </cell>
        </row>
        <row r="6449">
          <cell r="A6449">
            <v>33741</v>
          </cell>
          <cell r="B6449">
            <v>1992</v>
          </cell>
          <cell r="C6449" t="str">
            <v>May</v>
          </cell>
          <cell r="D6449">
            <v>17</v>
          </cell>
          <cell r="F6449">
            <v>845</v>
          </cell>
          <cell r="G6449">
            <v>1.6759999999999999</v>
          </cell>
          <cell r="H6449">
            <v>0</v>
          </cell>
          <cell r="I6449">
            <v>0</v>
          </cell>
          <cell r="J6449">
            <v>210</v>
          </cell>
          <cell r="L6449">
            <v>0.21</v>
          </cell>
          <cell r="M6449">
            <v>300</v>
          </cell>
          <cell r="N6449">
            <v>0.59499999999999997</v>
          </cell>
          <cell r="O6449">
            <v>0</v>
          </cell>
          <cell r="P6449">
            <v>0</v>
          </cell>
        </row>
        <row r="6450">
          <cell r="A6450">
            <v>33742</v>
          </cell>
          <cell r="B6450">
            <v>1992</v>
          </cell>
          <cell r="C6450" t="str">
            <v>May</v>
          </cell>
          <cell r="D6450">
            <v>18</v>
          </cell>
          <cell r="F6450">
            <v>885</v>
          </cell>
          <cell r="G6450">
            <v>1.7549999999999999</v>
          </cell>
          <cell r="H6450">
            <v>12</v>
          </cell>
          <cell r="I6450">
            <v>2.4E-2</v>
          </cell>
          <cell r="J6450">
            <v>210</v>
          </cell>
          <cell r="L6450">
            <v>0.21</v>
          </cell>
          <cell r="M6450">
            <v>352</v>
          </cell>
          <cell r="N6450">
            <v>0.69799999999999995</v>
          </cell>
          <cell r="O6450">
            <v>0</v>
          </cell>
          <cell r="P6450">
            <v>0</v>
          </cell>
        </row>
        <row r="6451">
          <cell r="A6451">
            <v>33743</v>
          </cell>
          <cell r="B6451">
            <v>1992</v>
          </cell>
          <cell r="C6451" t="str">
            <v>May</v>
          </cell>
          <cell r="D6451">
            <v>19</v>
          </cell>
          <cell r="F6451">
            <v>925</v>
          </cell>
          <cell r="G6451">
            <v>1.835</v>
          </cell>
          <cell r="H6451">
            <v>18</v>
          </cell>
          <cell r="I6451">
            <v>3.5999999999999997E-2</v>
          </cell>
          <cell r="J6451">
            <v>210</v>
          </cell>
          <cell r="L6451">
            <v>0.21</v>
          </cell>
          <cell r="M6451">
            <v>321</v>
          </cell>
          <cell r="N6451">
            <v>0.63700000000000001</v>
          </cell>
          <cell r="O6451">
            <v>3</v>
          </cell>
          <cell r="P6451">
            <v>6.0000000000000001E-3</v>
          </cell>
        </row>
        <row r="6452">
          <cell r="A6452">
            <v>33744</v>
          </cell>
          <cell r="B6452">
            <v>1992</v>
          </cell>
          <cell r="C6452" t="str">
            <v>May</v>
          </cell>
          <cell r="D6452">
            <v>20</v>
          </cell>
          <cell r="F6452">
            <v>885</v>
          </cell>
          <cell r="G6452">
            <v>1.7549999999999999</v>
          </cell>
          <cell r="H6452">
            <v>7</v>
          </cell>
          <cell r="I6452">
            <v>1.4E-2</v>
          </cell>
          <cell r="J6452">
            <v>210</v>
          </cell>
          <cell r="L6452">
            <v>0.21</v>
          </cell>
          <cell r="M6452">
            <v>242</v>
          </cell>
          <cell r="N6452">
            <v>0.48</v>
          </cell>
          <cell r="O6452">
            <v>3</v>
          </cell>
          <cell r="P6452">
            <v>6.0000000000000001E-3</v>
          </cell>
        </row>
        <row r="6453">
          <cell r="A6453">
            <v>33745</v>
          </cell>
          <cell r="B6453">
            <v>1992</v>
          </cell>
          <cell r="C6453" t="str">
            <v>May</v>
          </cell>
          <cell r="D6453">
            <v>21</v>
          </cell>
          <cell r="F6453">
            <v>860</v>
          </cell>
          <cell r="G6453">
            <v>1.706</v>
          </cell>
          <cell r="H6453">
            <v>0</v>
          </cell>
          <cell r="I6453">
            <v>0</v>
          </cell>
          <cell r="J6453">
            <v>210</v>
          </cell>
          <cell r="L6453">
            <v>0.21</v>
          </cell>
          <cell r="M6453">
            <v>250</v>
          </cell>
          <cell r="N6453">
            <v>0.496</v>
          </cell>
          <cell r="O6453">
            <v>5</v>
          </cell>
          <cell r="P6453">
            <v>0.01</v>
          </cell>
        </row>
        <row r="6454">
          <cell r="A6454">
            <v>33746</v>
          </cell>
          <cell r="B6454">
            <v>1992</v>
          </cell>
          <cell r="C6454" t="str">
            <v>May</v>
          </cell>
          <cell r="D6454">
            <v>22</v>
          </cell>
          <cell r="F6454">
            <v>815</v>
          </cell>
          <cell r="G6454">
            <v>1.617</v>
          </cell>
          <cell r="H6454">
            <v>12</v>
          </cell>
          <cell r="I6454">
            <v>2.4E-2</v>
          </cell>
          <cell r="J6454">
            <v>210</v>
          </cell>
          <cell r="L6454">
            <v>0.21</v>
          </cell>
          <cell r="M6454">
            <v>300</v>
          </cell>
          <cell r="N6454">
            <v>0.59499999999999997</v>
          </cell>
          <cell r="O6454">
            <v>6</v>
          </cell>
          <cell r="P6454">
            <v>1.2E-2</v>
          </cell>
        </row>
        <row r="6455">
          <cell r="A6455">
            <v>33747</v>
          </cell>
          <cell r="B6455">
            <v>1992</v>
          </cell>
          <cell r="C6455" t="str">
            <v>May</v>
          </cell>
          <cell r="D6455">
            <v>23</v>
          </cell>
          <cell r="F6455">
            <v>795</v>
          </cell>
          <cell r="G6455">
            <v>1.577</v>
          </cell>
          <cell r="H6455">
            <v>18</v>
          </cell>
          <cell r="I6455">
            <v>3.5999999999999997E-2</v>
          </cell>
          <cell r="J6455">
            <v>210</v>
          </cell>
          <cell r="L6455">
            <v>0.21</v>
          </cell>
          <cell r="M6455">
            <v>315</v>
          </cell>
          <cell r="N6455">
            <v>0.625</v>
          </cell>
          <cell r="O6455">
            <v>6</v>
          </cell>
          <cell r="P6455">
            <v>1.2E-2</v>
          </cell>
        </row>
        <row r="6456">
          <cell r="A6456">
            <v>33748</v>
          </cell>
          <cell r="B6456">
            <v>1992</v>
          </cell>
          <cell r="C6456" t="str">
            <v>May</v>
          </cell>
          <cell r="D6456">
            <v>24</v>
          </cell>
          <cell r="F6456">
            <v>860</v>
          </cell>
          <cell r="G6456">
            <v>1.706</v>
          </cell>
          <cell r="H6456">
            <v>18</v>
          </cell>
          <cell r="I6456">
            <v>3.5999999999999997E-2</v>
          </cell>
          <cell r="J6456">
            <v>210</v>
          </cell>
          <cell r="L6456">
            <v>0.21</v>
          </cell>
          <cell r="M6456">
            <v>338</v>
          </cell>
          <cell r="N6456">
            <v>0.67</v>
          </cell>
          <cell r="O6456">
            <v>12</v>
          </cell>
          <cell r="P6456">
            <v>2.4E-2</v>
          </cell>
        </row>
        <row r="6457">
          <cell r="A6457">
            <v>33749</v>
          </cell>
          <cell r="B6457">
            <v>1992</v>
          </cell>
          <cell r="C6457" t="str">
            <v>May</v>
          </cell>
          <cell r="D6457">
            <v>25</v>
          </cell>
          <cell r="F6457">
            <v>905</v>
          </cell>
          <cell r="G6457">
            <v>1.7949999999999999</v>
          </cell>
          <cell r="H6457">
            <v>7</v>
          </cell>
          <cell r="I6457">
            <v>1.4E-2</v>
          </cell>
          <cell r="J6457">
            <v>210</v>
          </cell>
          <cell r="L6457">
            <v>0.21</v>
          </cell>
          <cell r="M6457">
            <v>300</v>
          </cell>
          <cell r="N6457">
            <v>0.59499999999999997</v>
          </cell>
          <cell r="O6457">
            <v>17</v>
          </cell>
          <cell r="P6457">
            <v>3.4000000000000002E-2</v>
          </cell>
        </row>
        <row r="6458">
          <cell r="A6458">
            <v>33750</v>
          </cell>
          <cell r="B6458">
            <v>1992</v>
          </cell>
          <cell r="C6458" t="str">
            <v>May</v>
          </cell>
          <cell r="D6458">
            <v>26</v>
          </cell>
          <cell r="F6458">
            <v>915</v>
          </cell>
          <cell r="G6458">
            <v>1.8149999999999999</v>
          </cell>
          <cell r="H6458">
            <v>0</v>
          </cell>
          <cell r="I6458">
            <v>0</v>
          </cell>
          <cell r="J6458">
            <v>210</v>
          </cell>
          <cell r="L6458">
            <v>0.21</v>
          </cell>
          <cell r="M6458">
            <v>315</v>
          </cell>
          <cell r="N6458">
            <v>0.625</v>
          </cell>
          <cell r="O6458">
            <v>25</v>
          </cell>
          <cell r="P6458">
            <v>0.05</v>
          </cell>
        </row>
        <row r="6459">
          <cell r="A6459">
            <v>33751</v>
          </cell>
          <cell r="B6459">
            <v>1992</v>
          </cell>
          <cell r="C6459" t="str">
            <v>May</v>
          </cell>
          <cell r="D6459">
            <v>27</v>
          </cell>
          <cell r="F6459">
            <v>920</v>
          </cell>
          <cell r="G6459">
            <v>1.825</v>
          </cell>
          <cell r="H6459">
            <v>12</v>
          </cell>
          <cell r="I6459">
            <v>2.4E-2</v>
          </cell>
          <cell r="J6459">
            <v>210</v>
          </cell>
          <cell r="L6459">
            <v>0.21</v>
          </cell>
          <cell r="M6459">
            <v>338</v>
          </cell>
          <cell r="N6459">
            <v>0.67</v>
          </cell>
          <cell r="O6459">
            <v>20</v>
          </cell>
          <cell r="P6459">
            <v>0.04</v>
          </cell>
        </row>
        <row r="6460">
          <cell r="A6460">
            <v>33752</v>
          </cell>
          <cell r="B6460">
            <v>1992</v>
          </cell>
          <cell r="C6460" t="str">
            <v>May</v>
          </cell>
          <cell r="D6460">
            <v>28</v>
          </cell>
          <cell r="F6460">
            <v>845</v>
          </cell>
          <cell r="G6460">
            <v>1.6759999999999999</v>
          </cell>
          <cell r="H6460">
            <v>7</v>
          </cell>
          <cell r="I6460">
            <v>1.4E-2</v>
          </cell>
          <cell r="J6460">
            <v>210</v>
          </cell>
          <cell r="L6460">
            <v>0.21</v>
          </cell>
          <cell r="M6460">
            <v>282</v>
          </cell>
          <cell r="N6460">
            <v>0.55900000000000005</v>
          </cell>
          <cell r="O6460">
            <v>6</v>
          </cell>
          <cell r="P6460">
            <v>1.2E-2</v>
          </cell>
        </row>
        <row r="6461">
          <cell r="A6461">
            <v>33753</v>
          </cell>
          <cell r="B6461">
            <v>1992</v>
          </cell>
          <cell r="C6461" t="str">
            <v>May</v>
          </cell>
          <cell r="D6461">
            <v>29</v>
          </cell>
          <cell r="F6461">
            <v>850</v>
          </cell>
          <cell r="G6461">
            <v>1.6859999999999999</v>
          </cell>
          <cell r="H6461">
            <v>13</v>
          </cell>
          <cell r="I6461">
            <v>2.5999999999999999E-2</v>
          </cell>
          <cell r="J6461">
            <v>210</v>
          </cell>
          <cell r="L6461">
            <v>0.21</v>
          </cell>
          <cell r="M6461">
            <v>231</v>
          </cell>
          <cell r="N6461">
            <v>0.45800000000000002</v>
          </cell>
          <cell r="O6461">
            <v>3</v>
          </cell>
          <cell r="P6461">
            <v>6.0000000000000001E-3</v>
          </cell>
        </row>
        <row r="6462">
          <cell r="A6462">
            <v>33754</v>
          </cell>
          <cell r="B6462">
            <v>1992</v>
          </cell>
          <cell r="C6462" t="str">
            <v>May</v>
          </cell>
          <cell r="D6462">
            <v>30</v>
          </cell>
          <cell r="F6462">
            <v>860</v>
          </cell>
          <cell r="G6462">
            <v>1.706</v>
          </cell>
          <cell r="H6462">
            <v>6</v>
          </cell>
          <cell r="I6462">
            <v>1.2E-2</v>
          </cell>
          <cell r="J6462">
            <v>210</v>
          </cell>
          <cell r="L6462">
            <v>0.21</v>
          </cell>
          <cell r="M6462">
            <v>219</v>
          </cell>
          <cell r="N6462">
            <v>0.434</v>
          </cell>
          <cell r="O6462">
            <v>4</v>
          </cell>
          <cell r="P6462">
            <v>8.0000000000000002E-3</v>
          </cell>
        </row>
        <row r="6463">
          <cell r="A6463">
            <v>33755</v>
          </cell>
          <cell r="B6463">
            <v>1992</v>
          </cell>
          <cell r="C6463" t="str">
            <v>May</v>
          </cell>
          <cell r="D6463">
            <v>31</v>
          </cell>
          <cell r="F6463">
            <v>885</v>
          </cell>
          <cell r="G6463">
            <v>1.7549999999999999</v>
          </cell>
          <cell r="H6463">
            <v>12</v>
          </cell>
          <cell r="I6463">
            <v>2.4E-2</v>
          </cell>
          <cell r="J6463">
            <v>210</v>
          </cell>
          <cell r="L6463">
            <v>0.21</v>
          </cell>
          <cell r="M6463">
            <v>273</v>
          </cell>
          <cell r="N6463">
            <v>0.54100000000000004</v>
          </cell>
          <cell r="O6463">
            <v>7</v>
          </cell>
          <cell r="P6463">
            <v>1.4E-2</v>
          </cell>
        </row>
        <row r="6464">
          <cell r="A6464">
            <v>33756</v>
          </cell>
          <cell r="B6464">
            <v>1992</v>
          </cell>
          <cell r="C6464" t="str">
            <v>Jun</v>
          </cell>
          <cell r="D6464">
            <v>1</v>
          </cell>
          <cell r="F6464">
            <v>890</v>
          </cell>
          <cell r="G6464">
            <v>1.7649999999999999</v>
          </cell>
          <cell r="H6464">
            <v>19</v>
          </cell>
          <cell r="I6464">
            <v>3.7999999999999999E-2</v>
          </cell>
          <cell r="J6464">
            <v>210</v>
          </cell>
          <cell r="L6464">
            <v>0.21</v>
          </cell>
          <cell r="M6464">
            <v>290</v>
          </cell>
          <cell r="N6464">
            <v>0.57499999999999996</v>
          </cell>
          <cell r="O6464">
            <v>0</v>
          </cell>
          <cell r="P6464">
            <v>0</v>
          </cell>
        </row>
        <row r="6465">
          <cell r="A6465">
            <v>33757</v>
          </cell>
          <cell r="B6465">
            <v>1992</v>
          </cell>
          <cell r="C6465" t="str">
            <v>Jun</v>
          </cell>
          <cell r="D6465">
            <v>2</v>
          </cell>
          <cell r="F6465">
            <v>865</v>
          </cell>
          <cell r="G6465">
            <v>1.716</v>
          </cell>
          <cell r="H6465">
            <v>19</v>
          </cell>
          <cell r="I6465">
            <v>3.7999999999999999E-2</v>
          </cell>
          <cell r="J6465">
            <v>210</v>
          </cell>
          <cell r="L6465">
            <v>0.21</v>
          </cell>
          <cell r="M6465">
            <v>340</v>
          </cell>
          <cell r="N6465">
            <v>0.67400000000000004</v>
          </cell>
          <cell r="O6465">
            <v>4</v>
          </cell>
          <cell r="P6465">
            <v>8.0000000000000002E-3</v>
          </cell>
        </row>
        <row r="6466">
          <cell r="A6466">
            <v>33758</v>
          </cell>
          <cell r="B6466">
            <v>1992</v>
          </cell>
          <cell r="C6466" t="str">
            <v>Jun</v>
          </cell>
          <cell r="D6466">
            <v>3</v>
          </cell>
          <cell r="F6466">
            <v>790</v>
          </cell>
          <cell r="G6466">
            <v>1.5669999999999999</v>
          </cell>
          <cell r="H6466">
            <v>19</v>
          </cell>
          <cell r="I6466">
            <v>3.7999999999999999E-2</v>
          </cell>
          <cell r="J6466">
            <v>210</v>
          </cell>
          <cell r="L6466">
            <v>0.21</v>
          </cell>
          <cell r="M6466">
            <v>329</v>
          </cell>
          <cell r="N6466">
            <v>0.65300000000000002</v>
          </cell>
          <cell r="O6466">
            <v>1</v>
          </cell>
          <cell r="P6466">
            <v>2E-3</v>
          </cell>
        </row>
        <row r="6467">
          <cell r="A6467">
            <v>33759</v>
          </cell>
          <cell r="B6467">
            <v>1992</v>
          </cell>
          <cell r="C6467" t="str">
            <v>Jun</v>
          </cell>
          <cell r="D6467">
            <v>4</v>
          </cell>
          <cell r="F6467">
            <v>780</v>
          </cell>
          <cell r="G6467">
            <v>1.5469999999999999</v>
          </cell>
          <cell r="H6467">
            <v>6</v>
          </cell>
          <cell r="I6467">
            <v>1.2E-2</v>
          </cell>
          <cell r="J6467">
            <v>210</v>
          </cell>
          <cell r="L6467">
            <v>0.21</v>
          </cell>
          <cell r="M6467">
            <v>333</v>
          </cell>
          <cell r="N6467">
            <v>0.66</v>
          </cell>
          <cell r="O6467">
            <v>4</v>
          </cell>
          <cell r="P6467">
            <v>8.0000000000000002E-3</v>
          </cell>
        </row>
        <row r="6468">
          <cell r="A6468">
            <v>33760</v>
          </cell>
          <cell r="B6468">
            <v>1992</v>
          </cell>
          <cell r="C6468" t="str">
            <v>Jun</v>
          </cell>
          <cell r="D6468">
            <v>5</v>
          </cell>
          <cell r="F6468">
            <v>725</v>
          </cell>
          <cell r="G6468">
            <v>1.4379999999999999</v>
          </cell>
          <cell r="H6468">
            <v>14</v>
          </cell>
          <cell r="I6468">
            <v>2.8000000000000001E-2</v>
          </cell>
          <cell r="J6468">
            <v>210</v>
          </cell>
          <cell r="L6468">
            <v>0.21</v>
          </cell>
          <cell r="M6468">
            <v>400</v>
          </cell>
          <cell r="N6468">
            <v>0.79300000000000004</v>
          </cell>
          <cell r="O6468">
            <v>6</v>
          </cell>
          <cell r="P6468">
            <v>1.2E-2</v>
          </cell>
        </row>
        <row r="6469">
          <cell r="A6469">
            <v>33761</v>
          </cell>
          <cell r="B6469">
            <v>1992</v>
          </cell>
          <cell r="C6469" t="str">
            <v>Jun</v>
          </cell>
          <cell r="D6469">
            <v>6</v>
          </cell>
          <cell r="F6469">
            <v>750</v>
          </cell>
          <cell r="G6469">
            <v>1.488</v>
          </cell>
          <cell r="H6469">
            <v>7</v>
          </cell>
          <cell r="I6469">
            <v>1.4E-2</v>
          </cell>
          <cell r="J6469">
            <v>210</v>
          </cell>
          <cell r="L6469">
            <v>0.21</v>
          </cell>
          <cell r="M6469">
            <v>381</v>
          </cell>
          <cell r="N6469">
            <v>0.75600000000000001</v>
          </cell>
          <cell r="O6469">
            <v>2</v>
          </cell>
          <cell r="P6469">
            <v>4.0000000000000001E-3</v>
          </cell>
        </row>
        <row r="6470">
          <cell r="A6470">
            <v>33762</v>
          </cell>
          <cell r="B6470">
            <v>1992</v>
          </cell>
          <cell r="C6470" t="str">
            <v>Jun</v>
          </cell>
          <cell r="D6470">
            <v>7</v>
          </cell>
          <cell r="F6470">
            <v>740</v>
          </cell>
          <cell r="G6470">
            <v>1.468</v>
          </cell>
          <cell r="H6470">
            <v>0</v>
          </cell>
          <cell r="I6470">
            <v>0</v>
          </cell>
          <cell r="J6470">
            <v>210</v>
          </cell>
          <cell r="L6470">
            <v>0.21</v>
          </cell>
          <cell r="M6470">
            <v>366</v>
          </cell>
          <cell r="N6470">
            <v>0.72599999999999998</v>
          </cell>
          <cell r="O6470">
            <v>5</v>
          </cell>
          <cell r="P6470">
            <v>0.01</v>
          </cell>
        </row>
        <row r="6471">
          <cell r="A6471">
            <v>33763</v>
          </cell>
          <cell r="B6471">
            <v>1992</v>
          </cell>
          <cell r="C6471" t="str">
            <v>Jun</v>
          </cell>
          <cell r="D6471">
            <v>8</v>
          </cell>
          <cell r="F6471">
            <v>745</v>
          </cell>
          <cell r="G6471">
            <v>1.478</v>
          </cell>
          <cell r="H6471">
            <v>14</v>
          </cell>
          <cell r="I6471">
            <v>2.8000000000000001E-2</v>
          </cell>
          <cell r="J6471">
            <v>163</v>
          </cell>
          <cell r="L6471">
            <v>0.16300000000000001</v>
          </cell>
          <cell r="M6471">
            <v>363</v>
          </cell>
          <cell r="N6471">
            <v>0.72</v>
          </cell>
          <cell r="O6471">
            <v>2</v>
          </cell>
          <cell r="P6471">
            <v>4.0000000000000001E-3</v>
          </cell>
        </row>
        <row r="6472">
          <cell r="A6472">
            <v>33764</v>
          </cell>
          <cell r="B6472">
            <v>1992</v>
          </cell>
          <cell r="C6472" t="str">
            <v>Jun</v>
          </cell>
          <cell r="D6472">
            <v>9</v>
          </cell>
          <cell r="F6472">
            <v>715</v>
          </cell>
          <cell r="G6472">
            <v>1.4179999999999999</v>
          </cell>
          <cell r="H6472">
            <v>7</v>
          </cell>
          <cell r="I6472">
            <v>1.4E-2</v>
          </cell>
          <cell r="J6472">
            <v>175</v>
          </cell>
          <cell r="L6472">
            <v>0.17499999999999999</v>
          </cell>
          <cell r="M6472">
            <v>421</v>
          </cell>
          <cell r="N6472">
            <v>0.83499999999999996</v>
          </cell>
          <cell r="O6472">
            <v>10</v>
          </cell>
          <cell r="P6472">
            <v>0.02</v>
          </cell>
        </row>
        <row r="6473">
          <cell r="A6473">
            <v>33765</v>
          </cell>
          <cell r="B6473">
            <v>1992</v>
          </cell>
          <cell r="C6473" t="str">
            <v>Jun</v>
          </cell>
          <cell r="D6473">
            <v>10</v>
          </cell>
          <cell r="F6473">
            <v>735</v>
          </cell>
          <cell r="G6473">
            <v>1.458</v>
          </cell>
          <cell r="H6473">
            <v>0</v>
          </cell>
          <cell r="I6473">
            <v>0</v>
          </cell>
          <cell r="J6473">
            <v>210</v>
          </cell>
          <cell r="L6473">
            <v>0.21</v>
          </cell>
          <cell r="M6473">
            <v>500</v>
          </cell>
          <cell r="N6473">
            <v>0.99199999999999999</v>
          </cell>
          <cell r="O6473">
            <v>8</v>
          </cell>
          <cell r="P6473">
            <v>1.6E-2</v>
          </cell>
        </row>
        <row r="6474">
          <cell r="A6474">
            <v>33766</v>
          </cell>
          <cell r="B6474">
            <v>1992</v>
          </cell>
          <cell r="C6474" t="str">
            <v>Jun</v>
          </cell>
          <cell r="D6474">
            <v>11</v>
          </cell>
          <cell r="F6474">
            <v>745</v>
          </cell>
          <cell r="G6474">
            <v>1.478</v>
          </cell>
          <cell r="H6474">
            <v>0</v>
          </cell>
          <cell r="I6474">
            <v>0</v>
          </cell>
          <cell r="J6474">
            <v>210</v>
          </cell>
          <cell r="L6474">
            <v>0.21</v>
          </cell>
          <cell r="M6474">
            <v>523</v>
          </cell>
          <cell r="N6474">
            <v>1.0369999999999999</v>
          </cell>
          <cell r="O6474">
            <v>4</v>
          </cell>
          <cell r="P6474">
            <v>8.0000000000000002E-3</v>
          </cell>
        </row>
        <row r="6475">
          <cell r="A6475">
            <v>33767</v>
          </cell>
          <cell r="B6475">
            <v>1992</v>
          </cell>
          <cell r="C6475" t="str">
            <v>Jun</v>
          </cell>
          <cell r="D6475">
            <v>12</v>
          </cell>
          <cell r="F6475">
            <v>765</v>
          </cell>
          <cell r="G6475">
            <v>1.5169999999999999</v>
          </cell>
          <cell r="H6475">
            <v>0</v>
          </cell>
          <cell r="I6475">
            <v>0</v>
          </cell>
          <cell r="J6475">
            <v>210</v>
          </cell>
          <cell r="L6475">
            <v>0.21</v>
          </cell>
          <cell r="M6475">
            <v>427</v>
          </cell>
          <cell r="N6475">
            <v>0.84699999999999998</v>
          </cell>
          <cell r="O6475">
            <v>15</v>
          </cell>
          <cell r="P6475">
            <v>0.03</v>
          </cell>
        </row>
        <row r="6476">
          <cell r="A6476">
            <v>33768</v>
          </cell>
          <cell r="B6476">
            <v>1992</v>
          </cell>
          <cell r="C6476" t="str">
            <v>Jun</v>
          </cell>
          <cell r="D6476">
            <v>13</v>
          </cell>
          <cell r="F6476">
            <v>745</v>
          </cell>
          <cell r="G6476">
            <v>1.478</v>
          </cell>
          <cell r="H6476">
            <v>15</v>
          </cell>
          <cell r="I6476">
            <v>0.03</v>
          </cell>
          <cell r="J6476">
            <v>163</v>
          </cell>
          <cell r="L6476">
            <v>0.16300000000000001</v>
          </cell>
          <cell r="M6476">
            <v>350</v>
          </cell>
          <cell r="N6476">
            <v>0.69399999999999995</v>
          </cell>
          <cell r="O6476">
            <v>17</v>
          </cell>
          <cell r="P6476">
            <v>3.4000000000000002E-2</v>
          </cell>
        </row>
        <row r="6477">
          <cell r="A6477">
            <v>33769</v>
          </cell>
          <cell r="B6477">
            <v>1992</v>
          </cell>
          <cell r="C6477" t="str">
            <v>Jun</v>
          </cell>
          <cell r="D6477">
            <v>14</v>
          </cell>
          <cell r="F6477">
            <v>715</v>
          </cell>
          <cell r="G6477">
            <v>1.4179999999999999</v>
          </cell>
          <cell r="H6477">
            <v>20</v>
          </cell>
          <cell r="I6477">
            <v>0.04</v>
          </cell>
          <cell r="J6477">
            <v>140</v>
          </cell>
          <cell r="L6477">
            <v>0.14000000000000001</v>
          </cell>
          <cell r="M6477">
            <v>298</v>
          </cell>
          <cell r="N6477">
            <v>0.59099999999999997</v>
          </cell>
          <cell r="O6477">
            <v>16</v>
          </cell>
          <cell r="P6477">
            <v>3.2000000000000001E-2</v>
          </cell>
        </row>
        <row r="6478">
          <cell r="A6478">
            <v>33770</v>
          </cell>
          <cell r="B6478">
            <v>1992</v>
          </cell>
          <cell r="C6478" t="str">
            <v>Jun</v>
          </cell>
          <cell r="D6478">
            <v>15</v>
          </cell>
          <cell r="F6478">
            <v>670</v>
          </cell>
          <cell r="G6478">
            <v>1.329</v>
          </cell>
          <cell r="H6478">
            <v>20</v>
          </cell>
          <cell r="I6478">
            <v>0.04</v>
          </cell>
          <cell r="J6478">
            <v>140</v>
          </cell>
          <cell r="L6478">
            <v>0.14000000000000001</v>
          </cell>
          <cell r="M6478">
            <v>233</v>
          </cell>
          <cell r="N6478">
            <v>0.46200000000000002</v>
          </cell>
          <cell r="O6478">
            <v>6</v>
          </cell>
          <cell r="P6478">
            <v>1.2E-2</v>
          </cell>
        </row>
        <row r="6479">
          <cell r="A6479">
            <v>33771</v>
          </cell>
          <cell r="B6479">
            <v>1992</v>
          </cell>
          <cell r="C6479" t="str">
            <v>Jun</v>
          </cell>
          <cell r="D6479">
            <v>16</v>
          </cell>
          <cell r="F6479">
            <v>640</v>
          </cell>
          <cell r="G6479">
            <v>1.2689999999999999</v>
          </cell>
          <cell r="H6479">
            <v>20</v>
          </cell>
          <cell r="I6479">
            <v>0.04</v>
          </cell>
          <cell r="J6479">
            <v>140</v>
          </cell>
          <cell r="L6479">
            <v>0.14000000000000001</v>
          </cell>
          <cell r="M6479">
            <v>200</v>
          </cell>
          <cell r="N6479">
            <v>0.39700000000000002</v>
          </cell>
          <cell r="O6479">
            <v>6</v>
          </cell>
          <cell r="P6479">
            <v>1.2E-2</v>
          </cell>
        </row>
        <row r="6480">
          <cell r="A6480">
            <v>33772</v>
          </cell>
          <cell r="B6480">
            <v>1992</v>
          </cell>
          <cell r="C6480" t="str">
            <v>Jun</v>
          </cell>
          <cell r="D6480">
            <v>17</v>
          </cell>
          <cell r="F6480">
            <v>700</v>
          </cell>
          <cell r="G6480">
            <v>1.3879999999999999</v>
          </cell>
          <cell r="H6480">
            <v>20</v>
          </cell>
          <cell r="I6480">
            <v>0.04</v>
          </cell>
          <cell r="J6480">
            <v>140</v>
          </cell>
          <cell r="L6480">
            <v>0.14000000000000001</v>
          </cell>
          <cell r="M6480">
            <v>208</v>
          </cell>
          <cell r="N6480">
            <v>0.41299999999999998</v>
          </cell>
          <cell r="O6480">
            <v>4</v>
          </cell>
          <cell r="P6480">
            <v>8.0000000000000002E-3</v>
          </cell>
        </row>
        <row r="6481">
          <cell r="A6481">
            <v>33773</v>
          </cell>
          <cell r="B6481">
            <v>1992</v>
          </cell>
          <cell r="C6481" t="str">
            <v>Jun</v>
          </cell>
          <cell r="D6481">
            <v>18</v>
          </cell>
          <cell r="F6481">
            <v>665</v>
          </cell>
          <cell r="G6481">
            <v>1.319</v>
          </cell>
          <cell r="H6481">
            <v>20</v>
          </cell>
          <cell r="I6481">
            <v>0.04</v>
          </cell>
          <cell r="J6481">
            <v>140</v>
          </cell>
          <cell r="L6481">
            <v>0.14000000000000001</v>
          </cell>
          <cell r="M6481">
            <v>288</v>
          </cell>
          <cell r="N6481">
            <v>0.57099999999999995</v>
          </cell>
          <cell r="O6481">
            <v>3</v>
          </cell>
          <cell r="P6481">
            <v>6.0000000000000001E-3</v>
          </cell>
        </row>
        <row r="6482">
          <cell r="A6482">
            <v>33774</v>
          </cell>
          <cell r="B6482">
            <v>1992</v>
          </cell>
          <cell r="C6482" t="str">
            <v>Jun</v>
          </cell>
          <cell r="D6482">
            <v>19</v>
          </cell>
          <cell r="F6482">
            <v>665</v>
          </cell>
          <cell r="G6482">
            <v>1.319</v>
          </cell>
          <cell r="H6482">
            <v>20</v>
          </cell>
          <cell r="I6482">
            <v>0.04</v>
          </cell>
          <cell r="J6482">
            <v>140</v>
          </cell>
          <cell r="L6482">
            <v>0.14000000000000001</v>
          </cell>
          <cell r="M6482">
            <v>288</v>
          </cell>
          <cell r="N6482">
            <v>0.57099999999999995</v>
          </cell>
          <cell r="O6482">
            <v>4</v>
          </cell>
          <cell r="P6482">
            <v>8.0000000000000002E-3</v>
          </cell>
        </row>
        <row r="6483">
          <cell r="A6483">
            <v>33775</v>
          </cell>
          <cell r="B6483">
            <v>1992</v>
          </cell>
          <cell r="C6483" t="str">
            <v>Jun</v>
          </cell>
          <cell r="D6483">
            <v>20</v>
          </cell>
          <cell r="F6483">
            <v>685</v>
          </cell>
          <cell r="G6483">
            <v>1.359</v>
          </cell>
          <cell r="H6483">
            <v>20</v>
          </cell>
          <cell r="I6483">
            <v>0.04</v>
          </cell>
          <cell r="J6483">
            <v>187</v>
          </cell>
          <cell r="L6483">
            <v>0.187</v>
          </cell>
          <cell r="M6483">
            <v>250</v>
          </cell>
          <cell r="N6483">
            <v>0.496</v>
          </cell>
          <cell r="O6483">
            <v>7</v>
          </cell>
          <cell r="P6483">
            <v>1.4E-2</v>
          </cell>
        </row>
        <row r="6484">
          <cell r="A6484">
            <v>33776</v>
          </cell>
          <cell r="B6484">
            <v>1992</v>
          </cell>
          <cell r="C6484" t="str">
            <v>Jun</v>
          </cell>
          <cell r="D6484">
            <v>21</v>
          </cell>
          <cell r="F6484">
            <v>645</v>
          </cell>
          <cell r="G6484">
            <v>1.2789999999999999</v>
          </cell>
          <cell r="H6484">
            <v>6</v>
          </cell>
          <cell r="I6484">
            <v>1.2E-2</v>
          </cell>
          <cell r="J6484">
            <v>210</v>
          </cell>
          <cell r="L6484">
            <v>0.21</v>
          </cell>
          <cell r="M6484">
            <v>238</v>
          </cell>
          <cell r="N6484">
            <v>0.47199999999999998</v>
          </cell>
          <cell r="O6484">
            <v>7</v>
          </cell>
          <cell r="P6484">
            <v>1.4E-2</v>
          </cell>
        </row>
        <row r="6485">
          <cell r="A6485">
            <v>33777</v>
          </cell>
          <cell r="B6485">
            <v>1992</v>
          </cell>
          <cell r="C6485" t="str">
            <v>Jun</v>
          </cell>
          <cell r="D6485">
            <v>22</v>
          </cell>
          <cell r="F6485">
            <v>665</v>
          </cell>
          <cell r="G6485">
            <v>1.319</v>
          </cell>
          <cell r="H6485">
            <v>0</v>
          </cell>
          <cell r="I6485">
            <v>0</v>
          </cell>
          <cell r="J6485">
            <v>210</v>
          </cell>
          <cell r="L6485">
            <v>0.21</v>
          </cell>
          <cell r="M6485">
            <v>247</v>
          </cell>
          <cell r="N6485">
            <v>0.49</v>
          </cell>
          <cell r="O6485">
            <v>6</v>
          </cell>
          <cell r="P6485">
            <v>1.2E-2</v>
          </cell>
        </row>
        <row r="6486">
          <cell r="A6486">
            <v>33778</v>
          </cell>
          <cell r="B6486">
            <v>1992</v>
          </cell>
          <cell r="C6486" t="str">
            <v>Jun</v>
          </cell>
          <cell r="D6486">
            <v>23</v>
          </cell>
          <cell r="F6486">
            <v>715</v>
          </cell>
          <cell r="G6486">
            <v>1.4179999999999999</v>
          </cell>
          <cell r="H6486">
            <v>0</v>
          </cell>
          <cell r="I6486">
            <v>0</v>
          </cell>
          <cell r="J6486">
            <v>210</v>
          </cell>
          <cell r="L6486">
            <v>0.21</v>
          </cell>
          <cell r="M6486">
            <v>319</v>
          </cell>
          <cell r="N6486">
            <v>0.63300000000000001</v>
          </cell>
          <cell r="O6486">
            <v>5</v>
          </cell>
          <cell r="P6486">
            <v>0.01</v>
          </cell>
        </row>
        <row r="6487">
          <cell r="A6487">
            <v>33779</v>
          </cell>
          <cell r="B6487">
            <v>1992</v>
          </cell>
          <cell r="C6487" t="str">
            <v>Jun</v>
          </cell>
          <cell r="D6487">
            <v>24</v>
          </cell>
          <cell r="F6487">
            <v>745</v>
          </cell>
          <cell r="G6487">
            <v>1.478</v>
          </cell>
          <cell r="H6487">
            <v>13</v>
          </cell>
          <cell r="I6487">
            <v>2.5999999999999999E-2</v>
          </cell>
          <cell r="J6487">
            <v>210</v>
          </cell>
          <cell r="L6487">
            <v>0.21</v>
          </cell>
          <cell r="M6487">
            <v>419</v>
          </cell>
          <cell r="N6487">
            <v>0.83099999999999996</v>
          </cell>
          <cell r="O6487">
            <v>3</v>
          </cell>
          <cell r="P6487">
            <v>6.0000000000000001E-3</v>
          </cell>
        </row>
        <row r="6488">
          <cell r="A6488">
            <v>33780</v>
          </cell>
          <cell r="B6488">
            <v>1992</v>
          </cell>
          <cell r="C6488" t="str">
            <v>Jun</v>
          </cell>
          <cell r="D6488">
            <v>25</v>
          </cell>
          <cell r="F6488">
            <v>780</v>
          </cell>
          <cell r="G6488">
            <v>1.5469999999999999</v>
          </cell>
          <cell r="H6488">
            <v>20</v>
          </cell>
          <cell r="I6488">
            <v>0.04</v>
          </cell>
          <cell r="J6488">
            <v>210</v>
          </cell>
          <cell r="L6488">
            <v>0.21</v>
          </cell>
          <cell r="M6488">
            <v>375</v>
          </cell>
          <cell r="N6488">
            <v>0.74399999999999999</v>
          </cell>
          <cell r="O6488">
            <v>9</v>
          </cell>
          <cell r="P6488">
            <v>1.7999999999999999E-2</v>
          </cell>
        </row>
        <row r="6489">
          <cell r="A6489">
            <v>33781</v>
          </cell>
          <cell r="B6489">
            <v>1992</v>
          </cell>
          <cell r="C6489" t="str">
            <v>Jun</v>
          </cell>
          <cell r="D6489">
            <v>26</v>
          </cell>
          <cell r="F6489">
            <v>800</v>
          </cell>
          <cell r="G6489">
            <v>1.587</v>
          </cell>
          <cell r="H6489">
            <v>20</v>
          </cell>
          <cell r="I6489">
            <v>0.04</v>
          </cell>
          <cell r="J6489">
            <v>163</v>
          </cell>
          <cell r="L6489">
            <v>0.16300000000000001</v>
          </cell>
          <cell r="M6489">
            <v>335</v>
          </cell>
          <cell r="N6489">
            <v>0.66400000000000003</v>
          </cell>
          <cell r="O6489">
            <v>5</v>
          </cell>
          <cell r="P6489">
            <v>0.01</v>
          </cell>
        </row>
        <row r="6490">
          <cell r="A6490">
            <v>33782</v>
          </cell>
          <cell r="B6490">
            <v>1992</v>
          </cell>
          <cell r="C6490" t="str">
            <v>Jun</v>
          </cell>
          <cell r="D6490">
            <v>27</v>
          </cell>
          <cell r="F6490">
            <v>805</v>
          </cell>
          <cell r="G6490">
            <v>1.597</v>
          </cell>
          <cell r="H6490">
            <v>19</v>
          </cell>
          <cell r="I6490">
            <v>3.7999999999999999E-2</v>
          </cell>
          <cell r="J6490">
            <v>140</v>
          </cell>
          <cell r="L6490">
            <v>0.14000000000000001</v>
          </cell>
          <cell r="M6490">
            <v>367</v>
          </cell>
          <cell r="N6490">
            <v>0.72799999999999998</v>
          </cell>
          <cell r="O6490">
            <v>5</v>
          </cell>
          <cell r="P6490">
            <v>0.01</v>
          </cell>
        </row>
        <row r="6491">
          <cell r="A6491">
            <v>33783</v>
          </cell>
          <cell r="B6491">
            <v>1992</v>
          </cell>
          <cell r="C6491" t="str">
            <v>Jun</v>
          </cell>
          <cell r="D6491">
            <v>28</v>
          </cell>
          <cell r="F6491">
            <v>805</v>
          </cell>
          <cell r="G6491">
            <v>1.597</v>
          </cell>
          <cell r="H6491">
            <v>7</v>
          </cell>
          <cell r="I6491">
            <v>1.4E-2</v>
          </cell>
          <cell r="J6491">
            <v>140</v>
          </cell>
          <cell r="L6491">
            <v>0.14000000000000001</v>
          </cell>
          <cell r="M6491">
            <v>375</v>
          </cell>
          <cell r="N6491">
            <v>0.74399999999999999</v>
          </cell>
          <cell r="O6491">
            <v>2</v>
          </cell>
          <cell r="P6491">
            <v>4.0000000000000001E-3</v>
          </cell>
        </row>
        <row r="6492">
          <cell r="A6492">
            <v>33784</v>
          </cell>
          <cell r="B6492">
            <v>1992</v>
          </cell>
          <cell r="C6492" t="str">
            <v>Jun</v>
          </cell>
          <cell r="D6492">
            <v>29</v>
          </cell>
          <cell r="F6492">
            <v>815</v>
          </cell>
          <cell r="G6492">
            <v>1.617</v>
          </cell>
          <cell r="H6492">
            <v>13</v>
          </cell>
          <cell r="I6492">
            <v>2.5999999999999999E-2</v>
          </cell>
          <cell r="J6492">
            <v>140</v>
          </cell>
          <cell r="L6492">
            <v>0.14000000000000001</v>
          </cell>
          <cell r="M6492">
            <v>285</v>
          </cell>
          <cell r="N6492">
            <v>0.56499999999999995</v>
          </cell>
          <cell r="O6492">
            <v>7</v>
          </cell>
          <cell r="P6492">
            <v>1.4E-2</v>
          </cell>
        </row>
        <row r="6493">
          <cell r="A6493">
            <v>33785</v>
          </cell>
          <cell r="B6493">
            <v>1992</v>
          </cell>
          <cell r="C6493" t="str">
            <v>Jun</v>
          </cell>
          <cell r="D6493">
            <v>30</v>
          </cell>
          <cell r="F6493">
            <v>725</v>
          </cell>
          <cell r="G6493">
            <v>1.4379999999999999</v>
          </cell>
          <cell r="H6493">
            <v>20</v>
          </cell>
          <cell r="I6493">
            <v>0.04</v>
          </cell>
          <cell r="J6493">
            <v>117</v>
          </cell>
          <cell r="L6493">
            <v>0.11700000000000001</v>
          </cell>
          <cell r="M6493">
            <v>166</v>
          </cell>
          <cell r="N6493">
            <v>0.32900000000000001</v>
          </cell>
          <cell r="O6493">
            <v>0</v>
          </cell>
          <cell r="P6493">
            <v>0</v>
          </cell>
        </row>
        <row r="6494">
          <cell r="A6494">
            <v>33786</v>
          </cell>
          <cell r="B6494">
            <v>1992</v>
          </cell>
          <cell r="C6494" t="str">
            <v>Jul</v>
          </cell>
          <cell r="D6494">
            <v>1</v>
          </cell>
          <cell r="F6494">
            <v>665</v>
          </cell>
          <cell r="G6494">
            <v>1.319</v>
          </cell>
          <cell r="H6494">
            <v>32</v>
          </cell>
          <cell r="I6494">
            <v>6.3E-2</v>
          </cell>
          <cell r="J6494">
            <v>70</v>
          </cell>
          <cell r="L6494">
            <v>7.0000000000000007E-2</v>
          </cell>
          <cell r="M6494">
            <v>100</v>
          </cell>
          <cell r="N6494">
            <v>0.19800000000000001</v>
          </cell>
          <cell r="O6494">
            <v>0</v>
          </cell>
          <cell r="P6494">
            <v>0</v>
          </cell>
        </row>
        <row r="6495">
          <cell r="A6495">
            <v>33787</v>
          </cell>
          <cell r="B6495">
            <v>1992</v>
          </cell>
          <cell r="C6495" t="str">
            <v>Jul</v>
          </cell>
          <cell r="D6495">
            <v>2</v>
          </cell>
          <cell r="F6495">
            <v>565</v>
          </cell>
          <cell r="G6495">
            <v>1.121</v>
          </cell>
          <cell r="H6495">
            <v>51</v>
          </cell>
          <cell r="I6495">
            <v>0.10100000000000001</v>
          </cell>
          <cell r="J6495">
            <v>70</v>
          </cell>
          <cell r="L6495">
            <v>7.0000000000000007E-2</v>
          </cell>
          <cell r="M6495">
            <v>100</v>
          </cell>
          <cell r="N6495">
            <v>0.19800000000000001</v>
          </cell>
          <cell r="O6495">
            <v>5</v>
          </cell>
          <cell r="P6495">
            <v>0.01</v>
          </cell>
        </row>
        <row r="6496">
          <cell r="A6496">
            <v>33788</v>
          </cell>
          <cell r="B6496">
            <v>1992</v>
          </cell>
          <cell r="C6496" t="str">
            <v>Jul</v>
          </cell>
          <cell r="D6496">
            <v>3</v>
          </cell>
          <cell r="F6496">
            <v>520</v>
          </cell>
          <cell r="G6496">
            <v>1.0309999999999999</v>
          </cell>
          <cell r="H6496">
            <v>57</v>
          </cell>
          <cell r="I6496">
            <v>0.113</v>
          </cell>
          <cell r="J6496">
            <v>70</v>
          </cell>
          <cell r="L6496">
            <v>7.0000000000000007E-2</v>
          </cell>
          <cell r="M6496">
            <v>117</v>
          </cell>
          <cell r="N6496">
            <v>0.23200000000000001</v>
          </cell>
          <cell r="O6496">
            <v>5</v>
          </cell>
          <cell r="P6496">
            <v>0.01</v>
          </cell>
        </row>
        <row r="6497">
          <cell r="A6497">
            <v>33789</v>
          </cell>
          <cell r="B6497">
            <v>1992</v>
          </cell>
          <cell r="C6497" t="str">
            <v>Jul</v>
          </cell>
          <cell r="D6497">
            <v>4</v>
          </cell>
          <cell r="F6497">
            <v>490</v>
          </cell>
          <cell r="G6497">
            <v>0.97199999999999998</v>
          </cell>
          <cell r="H6497">
            <v>44</v>
          </cell>
          <cell r="I6497">
            <v>8.6999999999999994E-2</v>
          </cell>
          <cell r="J6497">
            <v>23</v>
          </cell>
          <cell r="L6497">
            <v>2.3E-2</v>
          </cell>
          <cell r="M6497">
            <v>100</v>
          </cell>
          <cell r="N6497">
            <v>0.19800000000000001</v>
          </cell>
          <cell r="O6497">
            <v>3</v>
          </cell>
          <cell r="P6497">
            <v>6.0000000000000001E-3</v>
          </cell>
        </row>
        <row r="6498">
          <cell r="A6498">
            <v>33790</v>
          </cell>
          <cell r="B6498">
            <v>1992</v>
          </cell>
          <cell r="C6498" t="str">
            <v>Jul</v>
          </cell>
          <cell r="D6498">
            <v>5</v>
          </cell>
          <cell r="F6498">
            <v>535</v>
          </cell>
          <cell r="G6498">
            <v>1.0609999999999999</v>
          </cell>
          <cell r="H6498">
            <v>37</v>
          </cell>
          <cell r="I6498">
            <v>7.2999999999999995E-2</v>
          </cell>
          <cell r="J6498">
            <v>9</v>
          </cell>
          <cell r="L6498">
            <v>8.9999999999999993E-3</v>
          </cell>
          <cell r="M6498">
            <v>171</v>
          </cell>
          <cell r="N6498">
            <v>0.33900000000000002</v>
          </cell>
          <cell r="O6498">
            <v>3</v>
          </cell>
          <cell r="P6498">
            <v>6.0000000000000001E-3</v>
          </cell>
        </row>
        <row r="6499">
          <cell r="A6499">
            <v>33791</v>
          </cell>
          <cell r="B6499">
            <v>1992</v>
          </cell>
          <cell r="C6499" t="str">
            <v>Jul</v>
          </cell>
          <cell r="D6499">
            <v>6</v>
          </cell>
          <cell r="F6499">
            <v>515</v>
          </cell>
          <cell r="G6499">
            <v>1.0209999999999999</v>
          </cell>
          <cell r="H6499">
            <v>14</v>
          </cell>
          <cell r="I6499">
            <v>2.8000000000000001E-2</v>
          </cell>
          <cell r="J6499">
            <v>94</v>
          </cell>
          <cell r="L6499">
            <v>9.4E-2</v>
          </cell>
          <cell r="M6499">
            <v>266</v>
          </cell>
          <cell r="N6499">
            <v>0.52800000000000002</v>
          </cell>
          <cell r="O6499">
            <v>7</v>
          </cell>
          <cell r="P6499">
            <v>1.4E-2</v>
          </cell>
        </row>
        <row r="6500">
          <cell r="A6500">
            <v>33792</v>
          </cell>
          <cell r="B6500">
            <v>1992</v>
          </cell>
          <cell r="C6500" t="str">
            <v>Jul</v>
          </cell>
          <cell r="D6500">
            <v>7</v>
          </cell>
          <cell r="F6500">
            <v>500</v>
          </cell>
          <cell r="G6500">
            <v>0.99199999999999999</v>
          </cell>
          <cell r="H6500">
            <v>0</v>
          </cell>
          <cell r="I6500">
            <v>0</v>
          </cell>
          <cell r="J6500">
            <v>70</v>
          </cell>
          <cell r="L6500">
            <v>7.0000000000000007E-2</v>
          </cell>
          <cell r="M6500">
            <v>244</v>
          </cell>
          <cell r="N6500">
            <v>0.48399999999999999</v>
          </cell>
          <cell r="O6500">
            <v>8</v>
          </cell>
          <cell r="P6500">
            <v>1.6E-2</v>
          </cell>
        </row>
        <row r="6501">
          <cell r="A6501">
            <v>33793</v>
          </cell>
          <cell r="B6501">
            <v>1992</v>
          </cell>
          <cell r="C6501" t="str">
            <v>Jul</v>
          </cell>
          <cell r="D6501">
            <v>8</v>
          </cell>
          <cell r="F6501">
            <v>440</v>
          </cell>
          <cell r="G6501">
            <v>0.873</v>
          </cell>
          <cell r="H6501">
            <v>12</v>
          </cell>
          <cell r="I6501">
            <v>2.4E-2</v>
          </cell>
          <cell r="J6501">
            <v>70</v>
          </cell>
          <cell r="L6501">
            <v>7.0000000000000007E-2</v>
          </cell>
          <cell r="M6501">
            <v>217</v>
          </cell>
          <cell r="N6501">
            <v>0.43</v>
          </cell>
          <cell r="O6501">
            <v>17</v>
          </cell>
          <cell r="P6501">
            <v>3.4000000000000002E-2</v>
          </cell>
        </row>
        <row r="6502">
          <cell r="A6502">
            <v>33794</v>
          </cell>
          <cell r="B6502">
            <v>1992</v>
          </cell>
          <cell r="C6502" t="str">
            <v>Jul</v>
          </cell>
          <cell r="D6502">
            <v>9</v>
          </cell>
          <cell r="F6502">
            <v>445</v>
          </cell>
          <cell r="G6502">
            <v>0.88300000000000001</v>
          </cell>
          <cell r="H6502">
            <v>6</v>
          </cell>
          <cell r="I6502">
            <v>1.2E-2</v>
          </cell>
          <cell r="J6502">
            <v>70</v>
          </cell>
          <cell r="L6502">
            <v>7.0000000000000007E-2</v>
          </cell>
          <cell r="M6502">
            <v>182</v>
          </cell>
          <cell r="N6502">
            <v>0.36099999999999999</v>
          </cell>
          <cell r="O6502">
            <v>3</v>
          </cell>
          <cell r="P6502">
            <v>6.0000000000000001E-3</v>
          </cell>
        </row>
        <row r="6503">
          <cell r="A6503">
            <v>33795</v>
          </cell>
          <cell r="B6503">
            <v>1992</v>
          </cell>
          <cell r="C6503" t="str">
            <v>Jul</v>
          </cell>
          <cell r="D6503">
            <v>10</v>
          </cell>
          <cell r="F6503">
            <v>460</v>
          </cell>
          <cell r="G6503">
            <v>0.91200000000000003</v>
          </cell>
          <cell r="H6503">
            <v>0</v>
          </cell>
          <cell r="I6503">
            <v>0</v>
          </cell>
          <cell r="J6503">
            <v>70</v>
          </cell>
          <cell r="L6503">
            <v>7.0000000000000007E-2</v>
          </cell>
          <cell r="M6503">
            <v>172</v>
          </cell>
          <cell r="N6503">
            <v>0.34100000000000003</v>
          </cell>
          <cell r="O6503">
            <v>0</v>
          </cell>
          <cell r="P6503">
            <v>0</v>
          </cell>
        </row>
        <row r="6504">
          <cell r="A6504">
            <v>33796</v>
          </cell>
          <cell r="B6504">
            <v>1992</v>
          </cell>
          <cell r="C6504" t="str">
            <v>Jul</v>
          </cell>
          <cell r="D6504">
            <v>11</v>
          </cell>
          <cell r="F6504">
            <v>500</v>
          </cell>
          <cell r="G6504">
            <v>0.99199999999999999</v>
          </cell>
          <cell r="H6504">
            <v>0</v>
          </cell>
          <cell r="I6504">
            <v>0</v>
          </cell>
          <cell r="J6504">
            <v>70</v>
          </cell>
          <cell r="L6504">
            <v>7.0000000000000007E-2</v>
          </cell>
          <cell r="M6504">
            <v>221</v>
          </cell>
          <cell r="N6504">
            <v>0.438</v>
          </cell>
          <cell r="O6504">
            <v>2</v>
          </cell>
          <cell r="P6504">
            <v>4.0000000000000001E-3</v>
          </cell>
        </row>
        <row r="6505">
          <cell r="A6505">
            <v>33797</v>
          </cell>
          <cell r="B6505">
            <v>1992</v>
          </cell>
          <cell r="C6505" t="str">
            <v>Jul</v>
          </cell>
          <cell r="D6505">
            <v>12</v>
          </cell>
          <cell r="F6505">
            <v>460</v>
          </cell>
          <cell r="G6505">
            <v>0.91200000000000003</v>
          </cell>
          <cell r="H6505">
            <v>0</v>
          </cell>
          <cell r="I6505">
            <v>0</v>
          </cell>
          <cell r="J6505">
            <v>70</v>
          </cell>
          <cell r="L6505">
            <v>7.0000000000000007E-2</v>
          </cell>
          <cell r="M6505">
            <v>235</v>
          </cell>
          <cell r="N6505">
            <v>0.46600000000000003</v>
          </cell>
          <cell r="O6505">
            <v>0</v>
          </cell>
          <cell r="P6505">
            <v>0</v>
          </cell>
        </row>
        <row r="6506">
          <cell r="A6506">
            <v>33798</v>
          </cell>
          <cell r="B6506">
            <v>1992</v>
          </cell>
          <cell r="C6506" t="str">
            <v>Jul</v>
          </cell>
          <cell r="D6506">
            <v>13</v>
          </cell>
          <cell r="F6506">
            <v>470</v>
          </cell>
          <cell r="G6506">
            <v>0.93200000000000005</v>
          </cell>
          <cell r="H6506">
            <v>0</v>
          </cell>
          <cell r="I6506">
            <v>0</v>
          </cell>
          <cell r="J6506">
            <v>70</v>
          </cell>
          <cell r="L6506">
            <v>7.0000000000000007E-2</v>
          </cell>
          <cell r="M6506">
            <v>264</v>
          </cell>
          <cell r="N6506">
            <v>0.52400000000000002</v>
          </cell>
          <cell r="O6506">
            <v>0</v>
          </cell>
          <cell r="P6506">
            <v>0</v>
          </cell>
        </row>
        <row r="6507">
          <cell r="A6507">
            <v>33799</v>
          </cell>
          <cell r="B6507">
            <v>1992</v>
          </cell>
          <cell r="C6507" t="str">
            <v>Jul</v>
          </cell>
          <cell r="D6507">
            <v>14</v>
          </cell>
          <cell r="F6507">
            <v>455</v>
          </cell>
          <cell r="G6507">
            <v>0.90200000000000002</v>
          </cell>
          <cell r="H6507">
            <v>0</v>
          </cell>
          <cell r="I6507">
            <v>0</v>
          </cell>
          <cell r="J6507">
            <v>70</v>
          </cell>
          <cell r="L6507">
            <v>7.0000000000000007E-2</v>
          </cell>
          <cell r="M6507">
            <v>269</v>
          </cell>
          <cell r="N6507">
            <v>0.53400000000000003</v>
          </cell>
          <cell r="O6507">
            <v>0</v>
          </cell>
          <cell r="P6507">
            <v>0</v>
          </cell>
        </row>
        <row r="6508">
          <cell r="A6508">
            <v>33800</v>
          </cell>
          <cell r="B6508">
            <v>1992</v>
          </cell>
          <cell r="C6508" t="str">
            <v>Jul</v>
          </cell>
          <cell r="D6508">
            <v>15</v>
          </cell>
          <cell r="F6508">
            <v>520</v>
          </cell>
          <cell r="G6508">
            <v>1.0309999999999999</v>
          </cell>
          <cell r="H6508">
            <v>0</v>
          </cell>
          <cell r="I6508">
            <v>0</v>
          </cell>
          <cell r="J6508">
            <v>70</v>
          </cell>
          <cell r="L6508">
            <v>7.0000000000000007E-2</v>
          </cell>
          <cell r="M6508">
            <v>320</v>
          </cell>
          <cell r="N6508">
            <v>0.63500000000000001</v>
          </cell>
          <cell r="O6508">
            <v>0</v>
          </cell>
          <cell r="P6508">
            <v>0</v>
          </cell>
        </row>
        <row r="6509">
          <cell r="A6509">
            <v>33801</v>
          </cell>
          <cell r="B6509">
            <v>1992</v>
          </cell>
          <cell r="C6509" t="str">
            <v>Jul</v>
          </cell>
          <cell r="D6509">
            <v>16</v>
          </cell>
          <cell r="F6509">
            <v>490</v>
          </cell>
          <cell r="G6509">
            <v>0.97199999999999998</v>
          </cell>
          <cell r="H6509">
            <v>0</v>
          </cell>
          <cell r="I6509">
            <v>0</v>
          </cell>
          <cell r="J6509">
            <v>70</v>
          </cell>
          <cell r="L6509">
            <v>7.0000000000000007E-2</v>
          </cell>
          <cell r="M6509">
            <v>351</v>
          </cell>
          <cell r="N6509">
            <v>0.69599999999999995</v>
          </cell>
          <cell r="O6509">
            <v>1</v>
          </cell>
          <cell r="P6509">
            <v>2E-3</v>
          </cell>
        </row>
        <row r="6510">
          <cell r="A6510">
            <v>33802</v>
          </cell>
          <cell r="B6510">
            <v>1992</v>
          </cell>
          <cell r="C6510" t="str">
            <v>Jul</v>
          </cell>
          <cell r="D6510">
            <v>17</v>
          </cell>
          <cell r="F6510">
            <v>465</v>
          </cell>
          <cell r="G6510">
            <v>0.92200000000000004</v>
          </cell>
          <cell r="H6510">
            <v>12</v>
          </cell>
          <cell r="I6510">
            <v>2.4E-2</v>
          </cell>
          <cell r="J6510">
            <v>70</v>
          </cell>
          <cell r="L6510">
            <v>7.0000000000000007E-2</v>
          </cell>
          <cell r="M6510">
            <v>327</v>
          </cell>
          <cell r="N6510">
            <v>0.64900000000000002</v>
          </cell>
          <cell r="O6510">
            <v>3</v>
          </cell>
          <cell r="P6510">
            <v>6.0000000000000001E-3</v>
          </cell>
        </row>
        <row r="6511">
          <cell r="A6511">
            <v>33803</v>
          </cell>
          <cell r="B6511">
            <v>1992</v>
          </cell>
          <cell r="C6511" t="str">
            <v>Jul</v>
          </cell>
          <cell r="D6511">
            <v>18</v>
          </cell>
          <cell r="F6511">
            <v>475</v>
          </cell>
          <cell r="G6511">
            <v>0.94199999999999995</v>
          </cell>
          <cell r="H6511">
            <v>19</v>
          </cell>
          <cell r="I6511">
            <v>3.7999999999999999E-2</v>
          </cell>
          <cell r="J6511">
            <v>70</v>
          </cell>
          <cell r="L6511">
            <v>7.0000000000000007E-2</v>
          </cell>
          <cell r="M6511">
            <v>265</v>
          </cell>
          <cell r="N6511">
            <v>0.52600000000000002</v>
          </cell>
          <cell r="O6511">
            <v>5</v>
          </cell>
          <cell r="P6511">
            <v>0.01</v>
          </cell>
        </row>
        <row r="6512">
          <cell r="A6512">
            <v>33804</v>
          </cell>
          <cell r="B6512">
            <v>1992</v>
          </cell>
          <cell r="C6512" t="str">
            <v>Jul</v>
          </cell>
          <cell r="D6512">
            <v>19</v>
          </cell>
          <cell r="F6512">
            <v>430</v>
          </cell>
          <cell r="G6512">
            <v>0.85299999999999998</v>
          </cell>
          <cell r="H6512">
            <v>6</v>
          </cell>
          <cell r="I6512">
            <v>1.2E-2</v>
          </cell>
          <cell r="J6512">
            <v>70</v>
          </cell>
          <cell r="L6512">
            <v>7.0000000000000007E-2</v>
          </cell>
          <cell r="M6512">
            <v>238</v>
          </cell>
          <cell r="N6512">
            <v>0.47199999999999998</v>
          </cell>
          <cell r="O6512">
            <v>0</v>
          </cell>
          <cell r="P6512">
            <v>0</v>
          </cell>
        </row>
        <row r="6513">
          <cell r="A6513">
            <v>33805</v>
          </cell>
          <cell r="B6513">
            <v>1992</v>
          </cell>
          <cell r="C6513" t="str">
            <v>Jul</v>
          </cell>
          <cell r="D6513">
            <v>20</v>
          </cell>
          <cell r="F6513">
            <v>470</v>
          </cell>
          <cell r="G6513">
            <v>0.93200000000000005</v>
          </cell>
          <cell r="H6513">
            <v>0</v>
          </cell>
          <cell r="I6513">
            <v>0</v>
          </cell>
          <cell r="J6513">
            <v>70</v>
          </cell>
          <cell r="L6513">
            <v>7.0000000000000007E-2</v>
          </cell>
          <cell r="M6513">
            <v>248</v>
          </cell>
          <cell r="N6513">
            <v>0.49199999999999999</v>
          </cell>
          <cell r="O6513">
            <v>0</v>
          </cell>
          <cell r="P6513">
            <v>0</v>
          </cell>
        </row>
        <row r="6514">
          <cell r="A6514">
            <v>33806</v>
          </cell>
          <cell r="B6514">
            <v>1992</v>
          </cell>
          <cell r="C6514" t="str">
            <v>Jul</v>
          </cell>
          <cell r="D6514">
            <v>21</v>
          </cell>
          <cell r="F6514">
            <v>445</v>
          </cell>
          <cell r="G6514">
            <v>0.88300000000000001</v>
          </cell>
          <cell r="H6514">
            <v>0</v>
          </cell>
          <cell r="I6514">
            <v>0</v>
          </cell>
          <cell r="J6514">
            <v>70</v>
          </cell>
          <cell r="L6514">
            <v>7.0000000000000007E-2</v>
          </cell>
          <cell r="M6514">
            <v>283</v>
          </cell>
          <cell r="N6514">
            <v>0.56100000000000005</v>
          </cell>
          <cell r="O6514">
            <v>0</v>
          </cell>
          <cell r="P6514">
            <v>0</v>
          </cell>
        </row>
        <row r="6515">
          <cell r="A6515">
            <v>33807</v>
          </cell>
          <cell r="B6515">
            <v>1992</v>
          </cell>
          <cell r="C6515" t="str">
            <v>Jul</v>
          </cell>
          <cell r="D6515">
            <v>22</v>
          </cell>
          <cell r="F6515">
            <v>435</v>
          </cell>
          <cell r="G6515">
            <v>0.86299999999999999</v>
          </cell>
          <cell r="H6515">
            <v>0</v>
          </cell>
          <cell r="I6515">
            <v>0</v>
          </cell>
          <cell r="J6515">
            <v>70</v>
          </cell>
          <cell r="L6515">
            <v>7.0000000000000007E-2</v>
          </cell>
          <cell r="M6515">
            <v>323</v>
          </cell>
          <cell r="N6515">
            <v>0.64100000000000001</v>
          </cell>
          <cell r="O6515">
            <v>0</v>
          </cell>
          <cell r="P6515">
            <v>0</v>
          </cell>
        </row>
        <row r="6516">
          <cell r="A6516">
            <v>33808</v>
          </cell>
          <cell r="B6516">
            <v>1992</v>
          </cell>
          <cell r="C6516" t="str">
            <v>Jul</v>
          </cell>
          <cell r="D6516">
            <v>23</v>
          </cell>
          <cell r="F6516">
            <v>435</v>
          </cell>
          <cell r="G6516">
            <v>0.86299999999999999</v>
          </cell>
          <cell r="H6516">
            <v>0</v>
          </cell>
          <cell r="I6516">
            <v>0</v>
          </cell>
          <cell r="J6516">
            <v>70</v>
          </cell>
          <cell r="L6516">
            <v>7.0000000000000007E-2</v>
          </cell>
          <cell r="M6516">
            <v>344</v>
          </cell>
          <cell r="N6516">
            <v>0.68200000000000005</v>
          </cell>
          <cell r="O6516">
            <v>0</v>
          </cell>
          <cell r="P6516">
            <v>0</v>
          </cell>
        </row>
        <row r="6517">
          <cell r="A6517">
            <v>33809</v>
          </cell>
          <cell r="B6517">
            <v>1992</v>
          </cell>
          <cell r="C6517" t="str">
            <v>Jul</v>
          </cell>
          <cell r="D6517">
            <v>24</v>
          </cell>
          <cell r="F6517">
            <v>455</v>
          </cell>
          <cell r="G6517">
            <v>0.90200000000000002</v>
          </cell>
          <cell r="H6517">
            <v>13</v>
          </cell>
          <cell r="I6517">
            <v>2.5999999999999999E-2</v>
          </cell>
          <cell r="J6517">
            <v>70</v>
          </cell>
          <cell r="L6517">
            <v>7.0000000000000007E-2</v>
          </cell>
          <cell r="M6517">
            <v>418</v>
          </cell>
          <cell r="N6517">
            <v>0.82899999999999996</v>
          </cell>
          <cell r="O6517">
            <v>0</v>
          </cell>
          <cell r="P6517">
            <v>0</v>
          </cell>
        </row>
        <row r="6518">
          <cell r="A6518">
            <v>33810</v>
          </cell>
          <cell r="B6518">
            <v>1992</v>
          </cell>
          <cell r="C6518" t="str">
            <v>Jul</v>
          </cell>
          <cell r="D6518">
            <v>25</v>
          </cell>
          <cell r="F6518">
            <v>575</v>
          </cell>
          <cell r="G6518">
            <v>1.1399999999999999</v>
          </cell>
          <cell r="H6518">
            <v>18</v>
          </cell>
          <cell r="I6518">
            <v>3.5999999999999997E-2</v>
          </cell>
          <cell r="J6518">
            <v>70</v>
          </cell>
          <cell r="L6518">
            <v>7.0000000000000007E-2</v>
          </cell>
          <cell r="M6518">
            <v>400</v>
          </cell>
          <cell r="N6518">
            <v>0.79300000000000004</v>
          </cell>
          <cell r="O6518">
            <v>0</v>
          </cell>
          <cell r="P6518">
            <v>0</v>
          </cell>
        </row>
        <row r="6519">
          <cell r="A6519">
            <v>33811</v>
          </cell>
          <cell r="B6519">
            <v>1992</v>
          </cell>
          <cell r="C6519" t="str">
            <v>Jul</v>
          </cell>
          <cell r="D6519">
            <v>26</v>
          </cell>
          <cell r="F6519">
            <v>670</v>
          </cell>
          <cell r="G6519">
            <v>1.329</v>
          </cell>
          <cell r="H6519">
            <v>17</v>
          </cell>
          <cell r="I6519">
            <v>3.4000000000000002E-2</v>
          </cell>
          <cell r="J6519">
            <v>70</v>
          </cell>
          <cell r="L6519">
            <v>7.0000000000000007E-2</v>
          </cell>
          <cell r="M6519">
            <v>298</v>
          </cell>
          <cell r="N6519">
            <v>0.59099999999999997</v>
          </cell>
          <cell r="O6519">
            <v>0</v>
          </cell>
          <cell r="P6519">
            <v>0</v>
          </cell>
        </row>
        <row r="6520">
          <cell r="A6520">
            <v>33812</v>
          </cell>
          <cell r="B6520">
            <v>1992</v>
          </cell>
          <cell r="C6520" t="str">
            <v>Jul</v>
          </cell>
          <cell r="D6520">
            <v>27</v>
          </cell>
          <cell r="F6520">
            <v>700</v>
          </cell>
          <cell r="G6520">
            <v>1.3879999999999999</v>
          </cell>
          <cell r="H6520">
            <v>6</v>
          </cell>
          <cell r="I6520">
            <v>1.2E-2</v>
          </cell>
          <cell r="J6520">
            <v>70</v>
          </cell>
          <cell r="L6520">
            <v>7.0000000000000007E-2</v>
          </cell>
          <cell r="M6520">
            <v>244</v>
          </cell>
          <cell r="N6520">
            <v>0.48399999999999999</v>
          </cell>
          <cell r="O6520">
            <v>0</v>
          </cell>
          <cell r="P6520">
            <v>0</v>
          </cell>
        </row>
        <row r="6521">
          <cell r="A6521">
            <v>33813</v>
          </cell>
          <cell r="B6521">
            <v>1992</v>
          </cell>
          <cell r="C6521" t="str">
            <v>Jul</v>
          </cell>
          <cell r="D6521">
            <v>28</v>
          </cell>
          <cell r="F6521">
            <v>720</v>
          </cell>
          <cell r="G6521">
            <v>1.4279999999999999</v>
          </cell>
          <cell r="H6521">
            <v>0</v>
          </cell>
          <cell r="I6521">
            <v>0</v>
          </cell>
          <cell r="J6521">
            <v>117</v>
          </cell>
          <cell r="L6521">
            <v>0.11700000000000001</v>
          </cell>
          <cell r="M6521">
            <v>213</v>
          </cell>
          <cell r="N6521">
            <v>0.42199999999999999</v>
          </cell>
          <cell r="O6521">
            <v>0</v>
          </cell>
          <cell r="P6521">
            <v>0</v>
          </cell>
        </row>
        <row r="6522">
          <cell r="A6522">
            <v>33814</v>
          </cell>
          <cell r="B6522">
            <v>1992</v>
          </cell>
          <cell r="C6522" t="str">
            <v>Jul</v>
          </cell>
          <cell r="D6522">
            <v>29</v>
          </cell>
          <cell r="F6522">
            <v>780</v>
          </cell>
          <cell r="G6522">
            <v>1.5469999999999999</v>
          </cell>
          <cell r="H6522">
            <v>0</v>
          </cell>
          <cell r="I6522">
            <v>0</v>
          </cell>
          <cell r="J6522">
            <v>140</v>
          </cell>
          <cell r="L6522">
            <v>0.14000000000000001</v>
          </cell>
          <cell r="M6522">
            <v>266</v>
          </cell>
          <cell r="N6522">
            <v>0.52800000000000002</v>
          </cell>
          <cell r="O6522">
            <v>0</v>
          </cell>
          <cell r="P6522">
            <v>0</v>
          </cell>
        </row>
        <row r="6523">
          <cell r="A6523">
            <v>33815</v>
          </cell>
          <cell r="B6523">
            <v>1992</v>
          </cell>
          <cell r="C6523" t="str">
            <v>Jul</v>
          </cell>
          <cell r="D6523">
            <v>30</v>
          </cell>
          <cell r="F6523">
            <v>805</v>
          </cell>
          <cell r="G6523">
            <v>1.597</v>
          </cell>
          <cell r="H6523">
            <v>0</v>
          </cell>
          <cell r="I6523">
            <v>0</v>
          </cell>
          <cell r="J6523">
            <v>140</v>
          </cell>
          <cell r="L6523">
            <v>0.14000000000000001</v>
          </cell>
          <cell r="M6523">
            <v>318</v>
          </cell>
          <cell r="N6523">
            <v>0.63100000000000001</v>
          </cell>
          <cell r="O6523">
            <v>0</v>
          </cell>
          <cell r="P6523">
            <v>0</v>
          </cell>
        </row>
        <row r="6524">
          <cell r="A6524">
            <v>33816</v>
          </cell>
          <cell r="B6524">
            <v>1992</v>
          </cell>
          <cell r="C6524" t="str">
            <v>Jul</v>
          </cell>
          <cell r="D6524">
            <v>31</v>
          </cell>
          <cell r="F6524">
            <v>865</v>
          </cell>
          <cell r="G6524">
            <v>1.716</v>
          </cell>
          <cell r="H6524">
            <v>0</v>
          </cell>
          <cell r="I6524">
            <v>0</v>
          </cell>
          <cell r="J6524">
            <v>140</v>
          </cell>
          <cell r="L6524">
            <v>0.14000000000000001</v>
          </cell>
          <cell r="M6524">
            <v>315</v>
          </cell>
          <cell r="N6524">
            <v>0.625</v>
          </cell>
          <cell r="O6524">
            <v>4</v>
          </cell>
          <cell r="P6524">
            <v>8.0000000000000002E-3</v>
          </cell>
        </row>
        <row r="6525">
          <cell r="A6525">
            <v>33817</v>
          </cell>
          <cell r="B6525">
            <v>1992</v>
          </cell>
          <cell r="C6525" t="str">
            <v>Aug</v>
          </cell>
          <cell r="D6525">
            <v>1</v>
          </cell>
          <cell r="F6525">
            <v>850</v>
          </cell>
          <cell r="G6525">
            <v>1.6859999999999999</v>
          </cell>
          <cell r="H6525">
            <v>0</v>
          </cell>
          <cell r="I6525">
            <v>0</v>
          </cell>
          <cell r="J6525">
            <v>184</v>
          </cell>
          <cell r="L6525">
            <v>0.184</v>
          </cell>
          <cell r="M6525">
            <v>315</v>
          </cell>
          <cell r="N6525">
            <v>0.625</v>
          </cell>
          <cell r="O6525">
            <v>7</v>
          </cell>
          <cell r="P6525">
            <v>1.4E-2</v>
          </cell>
        </row>
        <row r="6526">
          <cell r="A6526">
            <v>33818</v>
          </cell>
          <cell r="B6526">
            <v>1992</v>
          </cell>
          <cell r="C6526" t="str">
            <v>Aug</v>
          </cell>
          <cell r="D6526">
            <v>2</v>
          </cell>
          <cell r="F6526">
            <v>810</v>
          </cell>
          <cell r="G6526">
            <v>1.607</v>
          </cell>
          <cell r="H6526">
            <v>0</v>
          </cell>
          <cell r="I6526">
            <v>0</v>
          </cell>
          <cell r="J6526">
            <v>210</v>
          </cell>
          <cell r="L6526">
            <v>0.21</v>
          </cell>
          <cell r="M6526">
            <v>300</v>
          </cell>
          <cell r="N6526">
            <v>0.59499999999999997</v>
          </cell>
          <cell r="O6526">
            <v>5</v>
          </cell>
          <cell r="P6526">
            <v>0.01</v>
          </cell>
        </row>
        <row r="6527">
          <cell r="A6527">
            <v>33819</v>
          </cell>
          <cell r="B6527">
            <v>1992</v>
          </cell>
          <cell r="C6527" t="str">
            <v>Aug</v>
          </cell>
          <cell r="D6527">
            <v>3</v>
          </cell>
          <cell r="F6527">
            <v>810</v>
          </cell>
          <cell r="G6527">
            <v>1.607</v>
          </cell>
          <cell r="H6527">
            <v>0</v>
          </cell>
          <cell r="I6527">
            <v>0</v>
          </cell>
          <cell r="J6527">
            <v>210</v>
          </cell>
          <cell r="L6527">
            <v>0.21</v>
          </cell>
          <cell r="M6527">
            <v>278</v>
          </cell>
          <cell r="N6527">
            <v>0.55100000000000005</v>
          </cell>
          <cell r="O6527">
            <v>5</v>
          </cell>
          <cell r="P6527">
            <v>0.01</v>
          </cell>
        </row>
        <row r="6528">
          <cell r="A6528">
            <v>33820</v>
          </cell>
          <cell r="B6528">
            <v>1992</v>
          </cell>
          <cell r="C6528" t="str">
            <v>Aug</v>
          </cell>
          <cell r="D6528">
            <v>4</v>
          </cell>
          <cell r="F6528">
            <v>795</v>
          </cell>
          <cell r="G6528">
            <v>1.577</v>
          </cell>
          <cell r="H6528">
            <v>0</v>
          </cell>
          <cell r="I6528">
            <v>0</v>
          </cell>
          <cell r="J6528">
            <v>210</v>
          </cell>
          <cell r="L6528">
            <v>0.21</v>
          </cell>
          <cell r="M6528">
            <v>294</v>
          </cell>
          <cell r="N6528">
            <v>0.58299999999999996</v>
          </cell>
          <cell r="O6528">
            <v>5</v>
          </cell>
          <cell r="P6528">
            <v>0.01</v>
          </cell>
        </row>
        <row r="6529">
          <cell r="A6529">
            <v>33821</v>
          </cell>
          <cell r="B6529">
            <v>1992</v>
          </cell>
          <cell r="C6529" t="str">
            <v>Aug</v>
          </cell>
          <cell r="D6529">
            <v>5</v>
          </cell>
          <cell r="F6529">
            <v>810</v>
          </cell>
          <cell r="G6529">
            <v>1.607</v>
          </cell>
          <cell r="H6529">
            <v>0</v>
          </cell>
          <cell r="I6529">
            <v>0</v>
          </cell>
          <cell r="J6529">
            <v>210</v>
          </cell>
          <cell r="L6529">
            <v>0.21</v>
          </cell>
          <cell r="M6529">
            <v>298</v>
          </cell>
          <cell r="N6529">
            <v>0.59099999999999997</v>
          </cell>
          <cell r="O6529">
            <v>5</v>
          </cell>
          <cell r="P6529">
            <v>0.01</v>
          </cell>
        </row>
        <row r="6530">
          <cell r="A6530">
            <v>33822</v>
          </cell>
          <cell r="B6530">
            <v>1992</v>
          </cell>
          <cell r="C6530" t="str">
            <v>Aug</v>
          </cell>
          <cell r="D6530">
            <v>6</v>
          </cell>
          <cell r="F6530">
            <v>720</v>
          </cell>
          <cell r="G6530">
            <v>1.4279999999999999</v>
          </cell>
          <cell r="H6530">
            <v>0</v>
          </cell>
          <cell r="I6530">
            <v>0</v>
          </cell>
          <cell r="J6530">
            <v>210</v>
          </cell>
          <cell r="L6530">
            <v>0.21</v>
          </cell>
          <cell r="M6530">
            <v>238</v>
          </cell>
          <cell r="N6530">
            <v>0.47199999999999998</v>
          </cell>
          <cell r="O6530">
            <v>5</v>
          </cell>
          <cell r="P6530">
            <v>0.01</v>
          </cell>
        </row>
        <row r="6531">
          <cell r="A6531">
            <v>33823</v>
          </cell>
          <cell r="B6531">
            <v>1992</v>
          </cell>
          <cell r="C6531" t="str">
            <v>Aug</v>
          </cell>
          <cell r="D6531">
            <v>7</v>
          </cell>
          <cell r="F6531">
            <v>720</v>
          </cell>
          <cell r="G6531">
            <v>1.4279999999999999</v>
          </cell>
          <cell r="H6531">
            <v>0</v>
          </cell>
          <cell r="I6531">
            <v>0</v>
          </cell>
          <cell r="J6531">
            <v>210</v>
          </cell>
          <cell r="L6531">
            <v>0.21</v>
          </cell>
          <cell r="M6531">
            <v>200</v>
          </cell>
          <cell r="N6531">
            <v>0.39700000000000002</v>
          </cell>
          <cell r="O6531">
            <v>10</v>
          </cell>
          <cell r="P6531">
            <v>0.02</v>
          </cell>
        </row>
        <row r="6532">
          <cell r="A6532">
            <v>33824</v>
          </cell>
          <cell r="B6532">
            <v>1992</v>
          </cell>
          <cell r="C6532" t="str">
            <v>Aug</v>
          </cell>
          <cell r="D6532">
            <v>8</v>
          </cell>
          <cell r="F6532">
            <v>740</v>
          </cell>
          <cell r="G6532">
            <v>1.468</v>
          </cell>
          <cell r="H6532">
            <v>0</v>
          </cell>
          <cell r="I6532">
            <v>0</v>
          </cell>
          <cell r="J6532">
            <v>210</v>
          </cell>
          <cell r="L6532">
            <v>0.21</v>
          </cell>
          <cell r="M6532">
            <v>188</v>
          </cell>
          <cell r="N6532">
            <v>0.373</v>
          </cell>
          <cell r="O6532">
            <v>1</v>
          </cell>
          <cell r="P6532">
            <v>2E-3</v>
          </cell>
        </row>
        <row r="6533">
          <cell r="A6533">
            <v>33825</v>
          </cell>
          <cell r="B6533">
            <v>1992</v>
          </cell>
          <cell r="C6533" t="str">
            <v>Aug</v>
          </cell>
          <cell r="D6533">
            <v>9</v>
          </cell>
          <cell r="F6533">
            <v>720</v>
          </cell>
          <cell r="G6533">
            <v>1.4279999999999999</v>
          </cell>
          <cell r="H6533">
            <v>13</v>
          </cell>
          <cell r="I6533">
            <v>2.5999999999999999E-2</v>
          </cell>
          <cell r="J6533">
            <v>181</v>
          </cell>
          <cell r="L6533">
            <v>0.18099999999999999</v>
          </cell>
          <cell r="M6533">
            <v>163</v>
          </cell>
          <cell r="N6533">
            <v>0.32300000000000001</v>
          </cell>
          <cell r="O6533">
            <v>8</v>
          </cell>
          <cell r="P6533">
            <v>1.6E-2</v>
          </cell>
        </row>
        <row r="6534">
          <cell r="A6534">
            <v>33826</v>
          </cell>
          <cell r="B6534">
            <v>1992</v>
          </cell>
          <cell r="C6534" t="str">
            <v>Aug</v>
          </cell>
          <cell r="D6534">
            <v>10</v>
          </cell>
          <cell r="F6534">
            <v>715</v>
          </cell>
          <cell r="G6534">
            <v>1.4179999999999999</v>
          </cell>
          <cell r="H6534">
            <v>20</v>
          </cell>
          <cell r="I6534">
            <v>0.04</v>
          </cell>
          <cell r="J6534">
            <v>210</v>
          </cell>
          <cell r="L6534">
            <v>0.21</v>
          </cell>
          <cell r="M6534">
            <v>185</v>
          </cell>
          <cell r="N6534">
            <v>0.36699999999999999</v>
          </cell>
          <cell r="O6534">
            <v>8</v>
          </cell>
          <cell r="P6534">
            <v>1.6E-2</v>
          </cell>
        </row>
        <row r="6535">
          <cell r="A6535">
            <v>33827</v>
          </cell>
          <cell r="B6535">
            <v>1992</v>
          </cell>
          <cell r="C6535" t="str">
            <v>Aug</v>
          </cell>
          <cell r="D6535">
            <v>11</v>
          </cell>
          <cell r="F6535">
            <v>675</v>
          </cell>
          <cell r="G6535">
            <v>1.339</v>
          </cell>
          <cell r="H6535">
            <v>20</v>
          </cell>
          <cell r="I6535">
            <v>0.04</v>
          </cell>
          <cell r="J6535">
            <v>210</v>
          </cell>
          <cell r="L6535">
            <v>0.21</v>
          </cell>
          <cell r="M6535">
            <v>225</v>
          </cell>
          <cell r="N6535">
            <v>0.44600000000000001</v>
          </cell>
          <cell r="O6535">
            <v>8</v>
          </cell>
          <cell r="P6535">
            <v>1.6E-2</v>
          </cell>
        </row>
        <row r="6536">
          <cell r="A6536">
            <v>33828</v>
          </cell>
          <cell r="B6536">
            <v>1992</v>
          </cell>
          <cell r="C6536" t="str">
            <v>Aug</v>
          </cell>
          <cell r="D6536">
            <v>12</v>
          </cell>
          <cell r="F6536">
            <v>705</v>
          </cell>
          <cell r="G6536">
            <v>1.3979999999999999</v>
          </cell>
          <cell r="H6536">
            <v>19</v>
          </cell>
          <cell r="I6536">
            <v>3.7999999999999999E-2</v>
          </cell>
          <cell r="J6536">
            <v>163</v>
          </cell>
          <cell r="L6536">
            <v>0.16300000000000001</v>
          </cell>
          <cell r="M6536">
            <v>317</v>
          </cell>
          <cell r="N6536">
            <v>0.629</v>
          </cell>
          <cell r="O6536">
            <v>1</v>
          </cell>
          <cell r="P6536">
            <v>2E-3</v>
          </cell>
        </row>
        <row r="6537">
          <cell r="A6537">
            <v>33829</v>
          </cell>
          <cell r="B6537">
            <v>1992</v>
          </cell>
          <cell r="C6537" t="str">
            <v>Aug</v>
          </cell>
          <cell r="D6537">
            <v>13</v>
          </cell>
          <cell r="F6537">
            <v>730</v>
          </cell>
          <cell r="G6537">
            <v>1.448</v>
          </cell>
          <cell r="H6537">
            <v>19</v>
          </cell>
          <cell r="I6537">
            <v>3.7999999999999999E-2</v>
          </cell>
          <cell r="J6537">
            <v>140</v>
          </cell>
          <cell r="L6537">
            <v>0.14000000000000001</v>
          </cell>
          <cell r="M6537">
            <v>327</v>
          </cell>
          <cell r="N6537">
            <v>0.64900000000000002</v>
          </cell>
          <cell r="O6537">
            <v>1</v>
          </cell>
          <cell r="P6537">
            <v>2E-3</v>
          </cell>
        </row>
        <row r="6538">
          <cell r="A6538">
            <v>33830</v>
          </cell>
          <cell r="B6538">
            <v>1992</v>
          </cell>
          <cell r="C6538" t="str">
            <v>Aug</v>
          </cell>
          <cell r="D6538">
            <v>14</v>
          </cell>
          <cell r="F6538">
            <v>730</v>
          </cell>
          <cell r="G6538">
            <v>1.448</v>
          </cell>
          <cell r="H6538">
            <v>7</v>
          </cell>
          <cell r="I6538">
            <v>1.4E-2</v>
          </cell>
          <cell r="J6538">
            <v>96</v>
          </cell>
          <cell r="L6538">
            <v>9.6000000000000002E-2</v>
          </cell>
          <cell r="M6538">
            <v>373</v>
          </cell>
          <cell r="N6538">
            <v>0.74</v>
          </cell>
          <cell r="O6538">
            <v>4</v>
          </cell>
          <cell r="P6538">
            <v>8.0000000000000002E-3</v>
          </cell>
        </row>
        <row r="6539">
          <cell r="A6539">
            <v>33831</v>
          </cell>
          <cell r="B6539">
            <v>1992</v>
          </cell>
          <cell r="C6539" t="str">
            <v>Aug</v>
          </cell>
          <cell r="D6539">
            <v>15</v>
          </cell>
          <cell r="F6539">
            <v>720</v>
          </cell>
          <cell r="G6539">
            <v>1.4279999999999999</v>
          </cell>
          <cell r="H6539">
            <v>0</v>
          </cell>
          <cell r="I6539">
            <v>0</v>
          </cell>
          <cell r="J6539">
            <v>70</v>
          </cell>
          <cell r="L6539">
            <v>7.0000000000000007E-2</v>
          </cell>
          <cell r="M6539">
            <v>373</v>
          </cell>
          <cell r="N6539">
            <v>0.74</v>
          </cell>
          <cell r="O6539">
            <v>0</v>
          </cell>
          <cell r="P6539">
            <v>0</v>
          </cell>
        </row>
        <row r="6540">
          <cell r="A6540">
            <v>33832</v>
          </cell>
          <cell r="B6540">
            <v>1992</v>
          </cell>
          <cell r="C6540" t="str">
            <v>Aug</v>
          </cell>
          <cell r="D6540">
            <v>16</v>
          </cell>
          <cell r="F6540">
            <v>630</v>
          </cell>
          <cell r="G6540">
            <v>1.25</v>
          </cell>
          <cell r="H6540">
            <v>12</v>
          </cell>
          <cell r="I6540">
            <v>2.4E-2</v>
          </cell>
          <cell r="J6540">
            <v>70</v>
          </cell>
          <cell r="L6540">
            <v>7.0000000000000007E-2</v>
          </cell>
          <cell r="M6540">
            <v>250</v>
          </cell>
          <cell r="N6540">
            <v>0.496</v>
          </cell>
          <cell r="O6540">
            <v>8</v>
          </cell>
          <cell r="P6540">
            <v>1.6E-2</v>
          </cell>
        </row>
        <row r="6541">
          <cell r="A6541">
            <v>33833</v>
          </cell>
          <cell r="B6541">
            <v>1992</v>
          </cell>
          <cell r="C6541" t="str">
            <v>Aug</v>
          </cell>
          <cell r="D6541">
            <v>17</v>
          </cell>
          <cell r="F6541">
            <v>605</v>
          </cell>
          <cell r="G6541">
            <v>1.2</v>
          </cell>
          <cell r="H6541">
            <v>20</v>
          </cell>
          <cell r="I6541">
            <v>0.04</v>
          </cell>
          <cell r="J6541">
            <v>70</v>
          </cell>
          <cell r="L6541">
            <v>7.0000000000000007E-2</v>
          </cell>
          <cell r="M6541">
            <v>250</v>
          </cell>
          <cell r="N6541">
            <v>0.496</v>
          </cell>
          <cell r="O6541">
            <v>5</v>
          </cell>
          <cell r="P6541">
            <v>0.01</v>
          </cell>
        </row>
        <row r="6542">
          <cell r="A6542">
            <v>33834</v>
          </cell>
          <cell r="B6542">
            <v>1992</v>
          </cell>
          <cell r="C6542" t="str">
            <v>Aug</v>
          </cell>
          <cell r="D6542">
            <v>18</v>
          </cell>
          <cell r="F6542">
            <v>580</v>
          </cell>
          <cell r="G6542">
            <v>1.1499999999999999</v>
          </cell>
          <cell r="H6542">
            <v>19</v>
          </cell>
          <cell r="I6542">
            <v>3.7999999999999999E-2</v>
          </cell>
          <cell r="J6542">
            <v>117</v>
          </cell>
          <cell r="L6542">
            <v>0.11700000000000001</v>
          </cell>
          <cell r="M6542">
            <v>250</v>
          </cell>
          <cell r="N6542">
            <v>0.496</v>
          </cell>
          <cell r="O6542">
            <v>3</v>
          </cell>
          <cell r="P6542">
            <v>6.0000000000000001E-3</v>
          </cell>
        </row>
        <row r="6543">
          <cell r="A6543">
            <v>33835</v>
          </cell>
          <cell r="B6543">
            <v>1992</v>
          </cell>
          <cell r="C6543" t="str">
            <v>Aug</v>
          </cell>
          <cell r="D6543">
            <v>19</v>
          </cell>
          <cell r="F6543">
            <v>660</v>
          </cell>
          <cell r="G6543">
            <v>1.3089999999999999</v>
          </cell>
          <cell r="H6543">
            <v>7</v>
          </cell>
          <cell r="I6543">
            <v>1.4E-2</v>
          </cell>
          <cell r="J6543">
            <v>140</v>
          </cell>
          <cell r="L6543">
            <v>0.14000000000000001</v>
          </cell>
          <cell r="M6543">
            <v>265</v>
          </cell>
          <cell r="N6543">
            <v>0.52600000000000002</v>
          </cell>
          <cell r="O6543">
            <v>8</v>
          </cell>
          <cell r="P6543">
            <v>1.6E-2</v>
          </cell>
        </row>
        <row r="6544">
          <cell r="A6544">
            <v>33836</v>
          </cell>
          <cell r="B6544">
            <v>1992</v>
          </cell>
          <cell r="C6544" t="str">
            <v>Aug</v>
          </cell>
          <cell r="D6544">
            <v>20</v>
          </cell>
          <cell r="F6544">
            <v>585</v>
          </cell>
          <cell r="G6544">
            <v>1.1599999999999999</v>
          </cell>
          <cell r="H6544">
            <v>0</v>
          </cell>
          <cell r="I6544">
            <v>0</v>
          </cell>
          <cell r="J6544">
            <v>140</v>
          </cell>
          <cell r="L6544">
            <v>0.14000000000000001</v>
          </cell>
          <cell r="M6544">
            <v>260</v>
          </cell>
          <cell r="N6544">
            <v>0.51600000000000001</v>
          </cell>
          <cell r="O6544">
            <v>8</v>
          </cell>
          <cell r="P6544">
            <v>1.6E-2</v>
          </cell>
        </row>
        <row r="6545">
          <cell r="A6545">
            <v>33837</v>
          </cell>
          <cell r="B6545">
            <v>1992</v>
          </cell>
          <cell r="C6545" t="str">
            <v>Aug</v>
          </cell>
          <cell r="D6545">
            <v>21</v>
          </cell>
          <cell r="F6545">
            <v>575</v>
          </cell>
          <cell r="G6545">
            <v>1.1399999999999999</v>
          </cell>
          <cell r="H6545">
            <v>0</v>
          </cell>
          <cell r="I6545">
            <v>0</v>
          </cell>
          <cell r="J6545">
            <v>140</v>
          </cell>
          <cell r="L6545">
            <v>0.14000000000000001</v>
          </cell>
          <cell r="M6545">
            <v>250</v>
          </cell>
          <cell r="N6545">
            <v>0.496</v>
          </cell>
          <cell r="O6545">
            <v>7</v>
          </cell>
          <cell r="P6545">
            <v>1.4E-2</v>
          </cell>
        </row>
        <row r="6546">
          <cell r="A6546">
            <v>33838</v>
          </cell>
          <cell r="B6546">
            <v>1992</v>
          </cell>
          <cell r="C6546" t="str">
            <v>Aug</v>
          </cell>
          <cell r="D6546">
            <v>22</v>
          </cell>
          <cell r="F6546">
            <v>550</v>
          </cell>
          <cell r="G6546">
            <v>1.091</v>
          </cell>
          <cell r="H6546">
            <v>13</v>
          </cell>
          <cell r="I6546">
            <v>2.5999999999999999E-2</v>
          </cell>
          <cell r="J6546">
            <v>140</v>
          </cell>
          <cell r="L6546">
            <v>0.14000000000000001</v>
          </cell>
          <cell r="M6546">
            <v>263</v>
          </cell>
          <cell r="N6546">
            <v>0.52200000000000002</v>
          </cell>
          <cell r="O6546">
            <v>4</v>
          </cell>
          <cell r="P6546">
            <v>8.0000000000000002E-3</v>
          </cell>
        </row>
        <row r="6547">
          <cell r="A6547">
            <v>33839</v>
          </cell>
          <cell r="B6547">
            <v>1992</v>
          </cell>
          <cell r="C6547" t="str">
            <v>Aug</v>
          </cell>
          <cell r="D6547">
            <v>23</v>
          </cell>
          <cell r="F6547">
            <v>545</v>
          </cell>
          <cell r="G6547">
            <v>1.081</v>
          </cell>
          <cell r="H6547">
            <v>19</v>
          </cell>
          <cell r="I6547">
            <v>3.7999999999999999E-2</v>
          </cell>
          <cell r="J6547">
            <v>140</v>
          </cell>
          <cell r="L6547">
            <v>0.14000000000000001</v>
          </cell>
          <cell r="M6547">
            <v>265</v>
          </cell>
          <cell r="N6547">
            <v>0.52600000000000002</v>
          </cell>
          <cell r="O6547">
            <v>5</v>
          </cell>
          <cell r="P6547">
            <v>0.01</v>
          </cell>
        </row>
        <row r="6548">
          <cell r="A6548">
            <v>33840</v>
          </cell>
          <cell r="B6548">
            <v>1992</v>
          </cell>
          <cell r="C6548" t="str">
            <v>Aug</v>
          </cell>
          <cell r="D6548">
            <v>24</v>
          </cell>
          <cell r="F6548">
            <v>540</v>
          </cell>
          <cell r="G6548">
            <v>1.071</v>
          </cell>
          <cell r="H6548">
            <v>19</v>
          </cell>
          <cell r="I6548">
            <v>3.7999999999999999E-2</v>
          </cell>
          <cell r="J6548">
            <v>140</v>
          </cell>
          <cell r="L6548">
            <v>0.14000000000000001</v>
          </cell>
          <cell r="M6548">
            <v>232</v>
          </cell>
          <cell r="N6548">
            <v>0.46</v>
          </cell>
          <cell r="O6548">
            <v>9</v>
          </cell>
          <cell r="P6548">
            <v>1.7999999999999999E-2</v>
          </cell>
        </row>
        <row r="6549">
          <cell r="A6549">
            <v>33841</v>
          </cell>
          <cell r="B6549">
            <v>1992</v>
          </cell>
          <cell r="C6549" t="str">
            <v>Aug</v>
          </cell>
          <cell r="D6549">
            <v>25</v>
          </cell>
          <cell r="F6549">
            <v>535</v>
          </cell>
          <cell r="G6549">
            <v>1.0609999999999999</v>
          </cell>
          <cell r="H6549">
            <v>6</v>
          </cell>
          <cell r="I6549">
            <v>1.2E-2</v>
          </cell>
          <cell r="J6549">
            <v>140</v>
          </cell>
          <cell r="L6549">
            <v>0.14000000000000001</v>
          </cell>
          <cell r="M6549">
            <v>200</v>
          </cell>
          <cell r="N6549">
            <v>0.39700000000000002</v>
          </cell>
          <cell r="O6549">
            <v>9</v>
          </cell>
          <cell r="P6549">
            <v>1.7999999999999999E-2</v>
          </cell>
        </row>
        <row r="6550">
          <cell r="A6550">
            <v>33842</v>
          </cell>
          <cell r="B6550">
            <v>1992</v>
          </cell>
          <cell r="C6550" t="str">
            <v>Aug</v>
          </cell>
          <cell r="D6550">
            <v>26</v>
          </cell>
          <cell r="F6550">
            <v>550</v>
          </cell>
          <cell r="G6550">
            <v>1.091</v>
          </cell>
          <cell r="H6550">
            <v>0</v>
          </cell>
          <cell r="I6550">
            <v>0</v>
          </cell>
          <cell r="J6550">
            <v>140</v>
          </cell>
          <cell r="L6550">
            <v>0.14000000000000001</v>
          </cell>
          <cell r="M6550">
            <v>200</v>
          </cell>
          <cell r="N6550">
            <v>0.39700000000000002</v>
          </cell>
          <cell r="O6550">
            <v>5</v>
          </cell>
          <cell r="P6550">
            <v>0.01</v>
          </cell>
        </row>
        <row r="6551">
          <cell r="A6551">
            <v>33843</v>
          </cell>
          <cell r="B6551">
            <v>1992</v>
          </cell>
          <cell r="C6551" t="str">
            <v>Aug</v>
          </cell>
          <cell r="D6551">
            <v>27</v>
          </cell>
          <cell r="F6551">
            <v>535</v>
          </cell>
          <cell r="G6551">
            <v>1.0609999999999999</v>
          </cell>
          <cell r="H6551">
            <v>0</v>
          </cell>
          <cell r="I6551">
            <v>0</v>
          </cell>
          <cell r="J6551">
            <v>140</v>
          </cell>
          <cell r="L6551">
            <v>0.14000000000000001</v>
          </cell>
          <cell r="M6551">
            <v>170</v>
          </cell>
          <cell r="N6551">
            <v>0.33700000000000002</v>
          </cell>
          <cell r="O6551">
            <v>9</v>
          </cell>
          <cell r="P6551">
            <v>1.7999999999999999E-2</v>
          </cell>
        </row>
        <row r="6552">
          <cell r="A6552">
            <v>33844</v>
          </cell>
          <cell r="B6552">
            <v>1992</v>
          </cell>
          <cell r="C6552" t="str">
            <v>Aug</v>
          </cell>
          <cell r="D6552">
            <v>28</v>
          </cell>
          <cell r="F6552">
            <v>550</v>
          </cell>
          <cell r="G6552">
            <v>1.091</v>
          </cell>
          <cell r="H6552">
            <v>12</v>
          </cell>
          <cell r="I6552">
            <v>2.4E-2</v>
          </cell>
          <cell r="J6552">
            <v>140</v>
          </cell>
          <cell r="L6552">
            <v>0.14000000000000001</v>
          </cell>
          <cell r="M6552">
            <v>150</v>
          </cell>
          <cell r="N6552">
            <v>0.29799999999999999</v>
          </cell>
          <cell r="O6552">
            <v>10</v>
          </cell>
          <cell r="P6552">
            <v>0.02</v>
          </cell>
        </row>
        <row r="6553">
          <cell r="A6553">
            <v>33845</v>
          </cell>
          <cell r="B6553">
            <v>1992</v>
          </cell>
          <cell r="C6553" t="str">
            <v>Aug</v>
          </cell>
          <cell r="D6553">
            <v>29</v>
          </cell>
          <cell r="F6553">
            <v>550</v>
          </cell>
          <cell r="G6553">
            <v>1.091</v>
          </cell>
          <cell r="H6553">
            <v>19</v>
          </cell>
          <cell r="I6553">
            <v>3.7999999999999999E-2</v>
          </cell>
          <cell r="J6553">
            <v>140</v>
          </cell>
          <cell r="L6553">
            <v>0.14000000000000001</v>
          </cell>
          <cell r="M6553">
            <v>150</v>
          </cell>
          <cell r="N6553">
            <v>0.29799999999999999</v>
          </cell>
          <cell r="O6553">
            <v>10</v>
          </cell>
          <cell r="P6553">
            <v>0.02</v>
          </cell>
        </row>
        <row r="6554">
          <cell r="A6554">
            <v>33846</v>
          </cell>
          <cell r="B6554">
            <v>1992</v>
          </cell>
          <cell r="C6554" t="str">
            <v>Aug</v>
          </cell>
          <cell r="D6554">
            <v>30</v>
          </cell>
          <cell r="F6554">
            <v>510</v>
          </cell>
          <cell r="G6554">
            <v>1.012</v>
          </cell>
          <cell r="H6554">
            <v>6</v>
          </cell>
          <cell r="I6554">
            <v>1.2E-2</v>
          </cell>
          <cell r="J6554">
            <v>140</v>
          </cell>
          <cell r="L6554">
            <v>0.14000000000000001</v>
          </cell>
          <cell r="M6554">
            <v>154</v>
          </cell>
          <cell r="N6554">
            <v>0.30499999999999999</v>
          </cell>
          <cell r="O6554">
            <v>10</v>
          </cell>
          <cell r="P6554">
            <v>0.02</v>
          </cell>
        </row>
        <row r="6555">
          <cell r="A6555">
            <v>33847</v>
          </cell>
          <cell r="B6555">
            <v>1992</v>
          </cell>
          <cell r="C6555" t="str">
            <v>Aug</v>
          </cell>
          <cell r="D6555">
            <v>31</v>
          </cell>
          <cell r="F6555">
            <v>515</v>
          </cell>
          <cell r="G6555">
            <v>1.0209999999999999</v>
          </cell>
          <cell r="H6555">
            <v>0</v>
          </cell>
          <cell r="I6555">
            <v>0</v>
          </cell>
          <cell r="J6555">
            <v>140</v>
          </cell>
          <cell r="L6555">
            <v>0.14000000000000001</v>
          </cell>
          <cell r="M6555">
            <v>198</v>
          </cell>
          <cell r="N6555">
            <v>0.39300000000000002</v>
          </cell>
          <cell r="O6555">
            <v>7</v>
          </cell>
          <cell r="P6555">
            <v>1.4E-2</v>
          </cell>
        </row>
        <row r="6556">
          <cell r="A6556">
            <v>33848</v>
          </cell>
          <cell r="B6556">
            <v>1992</v>
          </cell>
          <cell r="C6556" t="str">
            <v>Sep</v>
          </cell>
          <cell r="D6556">
            <v>1</v>
          </cell>
          <cell r="F6556">
            <v>485</v>
          </cell>
          <cell r="G6556">
            <v>0.96199999999999997</v>
          </cell>
          <cell r="H6556">
            <v>12</v>
          </cell>
          <cell r="I6556">
            <v>2.4E-2</v>
          </cell>
          <cell r="J6556">
            <v>140</v>
          </cell>
          <cell r="L6556">
            <v>0.14000000000000001</v>
          </cell>
          <cell r="M6556">
            <v>165</v>
          </cell>
          <cell r="N6556">
            <v>0.32700000000000001</v>
          </cell>
          <cell r="O6556">
            <v>8</v>
          </cell>
          <cell r="P6556">
            <v>1.6E-2</v>
          </cell>
        </row>
        <row r="6557">
          <cell r="A6557">
            <v>33849</v>
          </cell>
          <cell r="B6557">
            <v>1992</v>
          </cell>
          <cell r="C6557" t="str">
            <v>Sep</v>
          </cell>
          <cell r="D6557">
            <v>2</v>
          </cell>
          <cell r="F6557">
            <v>480</v>
          </cell>
          <cell r="G6557">
            <v>0.95199999999999996</v>
          </cell>
          <cell r="H6557">
            <v>20</v>
          </cell>
          <cell r="I6557">
            <v>0.04</v>
          </cell>
          <cell r="J6557">
            <v>140</v>
          </cell>
          <cell r="L6557">
            <v>0.14000000000000001</v>
          </cell>
          <cell r="M6557">
            <v>165</v>
          </cell>
          <cell r="N6557">
            <v>0.32700000000000001</v>
          </cell>
          <cell r="O6557">
            <v>20</v>
          </cell>
          <cell r="P6557">
            <v>0.04</v>
          </cell>
        </row>
        <row r="6558">
          <cell r="A6558">
            <v>33850</v>
          </cell>
          <cell r="B6558">
            <v>1992</v>
          </cell>
          <cell r="C6558" t="str">
            <v>Sep</v>
          </cell>
          <cell r="D6558">
            <v>3</v>
          </cell>
          <cell r="F6558">
            <v>505</v>
          </cell>
          <cell r="G6558">
            <v>1.002</v>
          </cell>
          <cell r="H6558">
            <v>19</v>
          </cell>
          <cell r="I6558">
            <v>3.7999999999999999E-2</v>
          </cell>
          <cell r="J6558">
            <v>93</v>
          </cell>
          <cell r="L6558">
            <v>9.2999999999999999E-2</v>
          </cell>
          <cell r="M6558">
            <v>165</v>
          </cell>
          <cell r="N6558">
            <v>0.32700000000000001</v>
          </cell>
          <cell r="O6558">
            <v>4</v>
          </cell>
          <cell r="P6558">
            <v>8.0000000000000002E-3</v>
          </cell>
        </row>
        <row r="6559">
          <cell r="A6559">
            <v>33851</v>
          </cell>
          <cell r="B6559">
            <v>1992</v>
          </cell>
          <cell r="C6559" t="str">
            <v>Sep</v>
          </cell>
          <cell r="D6559">
            <v>4</v>
          </cell>
          <cell r="F6559">
            <v>470</v>
          </cell>
          <cell r="G6559">
            <v>0.93200000000000005</v>
          </cell>
          <cell r="H6559">
            <v>7</v>
          </cell>
          <cell r="I6559">
            <v>1.4E-2</v>
          </cell>
          <cell r="J6559">
            <v>70</v>
          </cell>
          <cell r="L6559">
            <v>7.0000000000000007E-2</v>
          </cell>
          <cell r="M6559">
            <v>200</v>
          </cell>
          <cell r="N6559">
            <v>0.39700000000000002</v>
          </cell>
          <cell r="O6559">
            <v>7</v>
          </cell>
          <cell r="P6559">
            <v>1.4E-2</v>
          </cell>
        </row>
        <row r="6560">
          <cell r="A6560">
            <v>33852</v>
          </cell>
          <cell r="B6560">
            <v>1992</v>
          </cell>
          <cell r="C6560" t="str">
            <v>Sep</v>
          </cell>
          <cell r="D6560">
            <v>5</v>
          </cell>
          <cell r="F6560">
            <v>455</v>
          </cell>
          <cell r="G6560">
            <v>0.90200000000000002</v>
          </cell>
          <cell r="H6560">
            <v>0</v>
          </cell>
          <cell r="I6560">
            <v>0</v>
          </cell>
          <cell r="J6560">
            <v>70</v>
          </cell>
          <cell r="L6560">
            <v>7.0000000000000007E-2</v>
          </cell>
          <cell r="M6560">
            <v>215</v>
          </cell>
          <cell r="N6560">
            <v>0.42599999999999999</v>
          </cell>
          <cell r="O6560">
            <v>7</v>
          </cell>
          <cell r="P6560">
            <v>1.4E-2</v>
          </cell>
        </row>
        <row r="6561">
          <cell r="A6561">
            <v>33853</v>
          </cell>
          <cell r="B6561">
            <v>1992</v>
          </cell>
          <cell r="C6561" t="str">
            <v>Sep</v>
          </cell>
          <cell r="D6561">
            <v>6</v>
          </cell>
          <cell r="F6561">
            <v>445</v>
          </cell>
          <cell r="G6561">
            <v>0.88300000000000001</v>
          </cell>
          <cell r="H6561">
            <v>13</v>
          </cell>
          <cell r="I6561">
            <v>2.5999999999999999E-2</v>
          </cell>
          <cell r="J6561">
            <v>70</v>
          </cell>
          <cell r="L6561">
            <v>7.0000000000000007E-2</v>
          </cell>
          <cell r="M6561">
            <v>248</v>
          </cell>
          <cell r="N6561">
            <v>0.49199999999999999</v>
          </cell>
          <cell r="O6561">
            <v>7</v>
          </cell>
          <cell r="P6561">
            <v>1.4E-2</v>
          </cell>
        </row>
        <row r="6562">
          <cell r="A6562">
            <v>33854</v>
          </cell>
          <cell r="B6562">
            <v>1992</v>
          </cell>
          <cell r="C6562" t="str">
            <v>Sep</v>
          </cell>
          <cell r="D6562">
            <v>7</v>
          </cell>
          <cell r="F6562">
            <v>425</v>
          </cell>
          <cell r="G6562">
            <v>0.84299999999999997</v>
          </cell>
          <cell r="H6562">
            <v>19</v>
          </cell>
          <cell r="I6562">
            <v>3.7999999999999999E-2</v>
          </cell>
          <cell r="J6562">
            <v>70</v>
          </cell>
          <cell r="L6562">
            <v>7.0000000000000007E-2</v>
          </cell>
          <cell r="M6562">
            <v>285</v>
          </cell>
          <cell r="N6562">
            <v>0.56499999999999995</v>
          </cell>
          <cell r="O6562">
            <v>5</v>
          </cell>
          <cell r="P6562">
            <v>0.01</v>
          </cell>
        </row>
        <row r="6563">
          <cell r="A6563">
            <v>33855</v>
          </cell>
          <cell r="B6563">
            <v>1992</v>
          </cell>
          <cell r="C6563" t="str">
            <v>Sep</v>
          </cell>
          <cell r="D6563">
            <v>8</v>
          </cell>
          <cell r="F6563">
            <v>445</v>
          </cell>
          <cell r="G6563">
            <v>0.88300000000000001</v>
          </cell>
          <cell r="H6563">
            <v>19</v>
          </cell>
          <cell r="I6563">
            <v>3.7999999999999999E-2</v>
          </cell>
          <cell r="J6563">
            <v>29</v>
          </cell>
          <cell r="L6563">
            <v>2.9000000000000001E-2</v>
          </cell>
          <cell r="M6563">
            <v>212</v>
          </cell>
          <cell r="N6563">
            <v>0.42</v>
          </cell>
          <cell r="O6563">
            <v>0</v>
          </cell>
          <cell r="P6563">
            <v>0</v>
          </cell>
        </row>
        <row r="6564">
          <cell r="A6564">
            <v>33856</v>
          </cell>
          <cell r="B6564">
            <v>1992</v>
          </cell>
          <cell r="C6564" t="str">
            <v>Sep</v>
          </cell>
          <cell r="D6564">
            <v>9</v>
          </cell>
          <cell r="F6564">
            <v>455</v>
          </cell>
          <cell r="G6564">
            <v>0.90200000000000002</v>
          </cell>
          <cell r="H6564">
            <v>7</v>
          </cell>
          <cell r="I6564">
            <v>1.4E-2</v>
          </cell>
          <cell r="J6564">
            <v>0</v>
          </cell>
          <cell r="L6564">
            <v>0</v>
          </cell>
          <cell r="M6564">
            <v>149</v>
          </cell>
          <cell r="N6564">
            <v>0.29599999999999999</v>
          </cell>
          <cell r="O6564">
            <v>0</v>
          </cell>
          <cell r="P6564">
            <v>0</v>
          </cell>
        </row>
        <row r="6565">
          <cell r="A6565">
            <v>33857</v>
          </cell>
          <cell r="B6565">
            <v>1992</v>
          </cell>
          <cell r="C6565" t="str">
            <v>Sep</v>
          </cell>
          <cell r="D6565">
            <v>10</v>
          </cell>
          <cell r="F6565">
            <v>420</v>
          </cell>
          <cell r="G6565">
            <v>0.83299999999999996</v>
          </cell>
          <cell r="H6565">
            <v>0</v>
          </cell>
          <cell r="I6565">
            <v>0</v>
          </cell>
          <cell r="J6565">
            <v>0</v>
          </cell>
          <cell r="L6565">
            <v>0</v>
          </cell>
          <cell r="M6565">
            <v>123</v>
          </cell>
          <cell r="N6565">
            <v>0.24399999999999999</v>
          </cell>
          <cell r="O6565">
            <v>3</v>
          </cell>
          <cell r="P6565">
            <v>6.0000000000000001E-3</v>
          </cell>
        </row>
        <row r="6566">
          <cell r="A6566">
            <v>33858</v>
          </cell>
          <cell r="B6566">
            <v>1992</v>
          </cell>
          <cell r="C6566" t="str">
            <v>Sep</v>
          </cell>
          <cell r="D6566">
            <v>11</v>
          </cell>
          <cell r="F6566">
            <v>430</v>
          </cell>
          <cell r="G6566">
            <v>0.85299999999999998</v>
          </cell>
          <cell r="H6566">
            <v>0</v>
          </cell>
          <cell r="I6566">
            <v>0</v>
          </cell>
          <cell r="J6566">
            <v>0</v>
          </cell>
          <cell r="L6566">
            <v>0</v>
          </cell>
          <cell r="M6566">
            <v>115</v>
          </cell>
          <cell r="N6566">
            <v>0.22800000000000001</v>
          </cell>
          <cell r="O6566">
            <v>3</v>
          </cell>
          <cell r="P6566">
            <v>6.0000000000000001E-3</v>
          </cell>
        </row>
        <row r="6567">
          <cell r="A6567">
            <v>33859</v>
          </cell>
          <cell r="B6567">
            <v>1992</v>
          </cell>
          <cell r="C6567" t="str">
            <v>Sep</v>
          </cell>
          <cell r="D6567">
            <v>12</v>
          </cell>
          <cell r="F6567">
            <v>455</v>
          </cell>
          <cell r="G6567">
            <v>0.90200000000000002</v>
          </cell>
          <cell r="H6567">
            <v>0</v>
          </cell>
          <cell r="I6567">
            <v>0</v>
          </cell>
          <cell r="J6567">
            <v>0</v>
          </cell>
          <cell r="L6567">
            <v>0</v>
          </cell>
          <cell r="M6567">
            <v>100</v>
          </cell>
          <cell r="N6567">
            <v>0.19800000000000001</v>
          </cell>
          <cell r="O6567">
            <v>4</v>
          </cell>
          <cell r="P6567">
            <v>8.0000000000000002E-3</v>
          </cell>
        </row>
        <row r="6568">
          <cell r="A6568">
            <v>33860</v>
          </cell>
          <cell r="B6568">
            <v>1992</v>
          </cell>
          <cell r="C6568" t="str">
            <v>Sep</v>
          </cell>
          <cell r="D6568">
            <v>13</v>
          </cell>
          <cell r="F6568">
            <v>445</v>
          </cell>
          <cell r="G6568">
            <v>0.88300000000000001</v>
          </cell>
          <cell r="H6568">
            <v>13</v>
          </cell>
          <cell r="I6568">
            <v>2.5999999999999999E-2</v>
          </cell>
          <cell r="J6568">
            <v>0</v>
          </cell>
          <cell r="L6568">
            <v>0</v>
          </cell>
          <cell r="M6568">
            <v>67</v>
          </cell>
          <cell r="N6568">
            <v>0.13300000000000001</v>
          </cell>
          <cell r="O6568">
            <v>2</v>
          </cell>
          <cell r="P6568">
            <v>4.0000000000000001E-3</v>
          </cell>
        </row>
        <row r="6569">
          <cell r="A6569">
            <v>33861</v>
          </cell>
          <cell r="B6569">
            <v>1992</v>
          </cell>
          <cell r="C6569" t="str">
            <v>Sep</v>
          </cell>
          <cell r="D6569">
            <v>14</v>
          </cell>
          <cell r="F6569">
            <v>415</v>
          </cell>
          <cell r="G6569">
            <v>0.82299999999999995</v>
          </cell>
          <cell r="H6569">
            <v>19</v>
          </cell>
          <cell r="I6569">
            <v>3.7999999999999999E-2</v>
          </cell>
          <cell r="J6569">
            <v>0</v>
          </cell>
          <cell r="L6569">
            <v>0</v>
          </cell>
          <cell r="M6569">
            <v>50</v>
          </cell>
          <cell r="N6569">
            <v>9.9000000000000005E-2</v>
          </cell>
          <cell r="O6569">
            <v>5</v>
          </cell>
          <cell r="P6569">
            <v>0.01</v>
          </cell>
        </row>
        <row r="6570">
          <cell r="A6570">
            <v>33862</v>
          </cell>
          <cell r="B6570">
            <v>1992</v>
          </cell>
          <cell r="C6570" t="str">
            <v>Sep</v>
          </cell>
          <cell r="D6570">
            <v>15</v>
          </cell>
          <cell r="F6570">
            <v>420</v>
          </cell>
          <cell r="G6570">
            <v>0.83299999999999996</v>
          </cell>
          <cell r="H6570">
            <v>19</v>
          </cell>
          <cell r="I6570">
            <v>3.7999999999999999E-2</v>
          </cell>
          <cell r="J6570">
            <v>0</v>
          </cell>
          <cell r="L6570">
            <v>0</v>
          </cell>
          <cell r="M6570">
            <v>11</v>
          </cell>
          <cell r="N6570">
            <v>2.1999999999999999E-2</v>
          </cell>
          <cell r="O6570">
            <v>5</v>
          </cell>
          <cell r="P6570">
            <v>0.01</v>
          </cell>
        </row>
        <row r="6571">
          <cell r="A6571">
            <v>33863</v>
          </cell>
          <cell r="B6571">
            <v>1992</v>
          </cell>
          <cell r="C6571" t="str">
            <v>Sep</v>
          </cell>
          <cell r="D6571">
            <v>16</v>
          </cell>
          <cell r="F6571">
            <v>405</v>
          </cell>
          <cell r="G6571">
            <v>0.80300000000000005</v>
          </cell>
          <cell r="H6571">
            <v>19</v>
          </cell>
          <cell r="I6571">
            <v>3.7999999999999999E-2</v>
          </cell>
          <cell r="J6571">
            <v>0</v>
          </cell>
          <cell r="L6571">
            <v>0</v>
          </cell>
          <cell r="M6571">
            <v>11</v>
          </cell>
          <cell r="N6571">
            <v>2.1999999999999999E-2</v>
          </cell>
          <cell r="O6571">
            <v>5</v>
          </cell>
          <cell r="P6571">
            <v>0.01</v>
          </cell>
        </row>
        <row r="6572">
          <cell r="A6572">
            <v>33864</v>
          </cell>
          <cell r="B6572">
            <v>1992</v>
          </cell>
          <cell r="C6572" t="str">
            <v>Sep</v>
          </cell>
          <cell r="D6572">
            <v>17</v>
          </cell>
          <cell r="F6572">
            <v>405</v>
          </cell>
          <cell r="G6572">
            <v>0.80300000000000005</v>
          </cell>
          <cell r="H6572">
            <v>19</v>
          </cell>
          <cell r="I6572">
            <v>3.7999999999999999E-2</v>
          </cell>
          <cell r="J6572">
            <v>0</v>
          </cell>
          <cell r="L6572">
            <v>0</v>
          </cell>
          <cell r="M6572">
            <v>0</v>
          </cell>
          <cell r="N6572">
            <v>0</v>
          </cell>
          <cell r="O6572">
            <v>3</v>
          </cell>
          <cell r="P6572">
            <v>6.0000000000000001E-3</v>
          </cell>
        </row>
        <row r="6573">
          <cell r="A6573">
            <v>33865</v>
          </cell>
          <cell r="B6573">
            <v>1992</v>
          </cell>
          <cell r="C6573" t="str">
            <v>Sep</v>
          </cell>
          <cell r="D6573">
            <v>18</v>
          </cell>
          <cell r="F6573">
            <v>419</v>
          </cell>
          <cell r="G6573">
            <v>0.83099999999999996</v>
          </cell>
          <cell r="H6573">
            <v>19</v>
          </cell>
          <cell r="I6573">
            <v>3.7999999999999999E-2</v>
          </cell>
          <cell r="J6573">
            <v>0</v>
          </cell>
          <cell r="L6573">
            <v>0</v>
          </cell>
          <cell r="M6573">
            <v>0</v>
          </cell>
          <cell r="N6573">
            <v>0</v>
          </cell>
          <cell r="O6573">
            <v>6</v>
          </cell>
          <cell r="P6573">
            <v>1.2E-2</v>
          </cell>
        </row>
        <row r="6574">
          <cell r="A6574">
            <v>33866</v>
          </cell>
          <cell r="B6574">
            <v>1992</v>
          </cell>
          <cell r="C6574" t="str">
            <v>Sep</v>
          </cell>
          <cell r="D6574">
            <v>19</v>
          </cell>
          <cell r="F6574">
            <v>390</v>
          </cell>
          <cell r="G6574">
            <v>0.77400000000000002</v>
          </cell>
          <cell r="H6574">
            <v>19</v>
          </cell>
          <cell r="I6574">
            <v>3.7999999999999999E-2</v>
          </cell>
          <cell r="J6574">
            <v>0</v>
          </cell>
          <cell r="L6574">
            <v>0</v>
          </cell>
          <cell r="M6574">
            <v>0</v>
          </cell>
          <cell r="N6574">
            <v>0</v>
          </cell>
          <cell r="O6574">
            <v>0</v>
          </cell>
          <cell r="P6574">
            <v>0</v>
          </cell>
        </row>
        <row r="6575">
          <cell r="A6575">
            <v>33867</v>
          </cell>
          <cell r="B6575">
            <v>1992</v>
          </cell>
          <cell r="C6575" t="str">
            <v>Sep</v>
          </cell>
          <cell r="D6575">
            <v>20</v>
          </cell>
          <cell r="F6575">
            <v>380</v>
          </cell>
          <cell r="G6575">
            <v>0.754</v>
          </cell>
          <cell r="H6575">
            <v>19</v>
          </cell>
          <cell r="I6575">
            <v>3.7999999999999999E-2</v>
          </cell>
          <cell r="J6575">
            <v>58</v>
          </cell>
          <cell r="L6575">
            <v>5.8000000000000003E-2</v>
          </cell>
          <cell r="M6575">
            <v>0</v>
          </cell>
          <cell r="N6575">
            <v>0</v>
          </cell>
          <cell r="O6575">
            <v>0</v>
          </cell>
          <cell r="P6575">
            <v>0</v>
          </cell>
        </row>
        <row r="6576">
          <cell r="A6576">
            <v>33868</v>
          </cell>
          <cell r="B6576">
            <v>1992</v>
          </cell>
          <cell r="C6576" t="str">
            <v>Sep</v>
          </cell>
          <cell r="D6576">
            <v>21</v>
          </cell>
          <cell r="F6576">
            <v>390</v>
          </cell>
          <cell r="G6576">
            <v>0.77400000000000002</v>
          </cell>
          <cell r="H6576">
            <v>19</v>
          </cell>
          <cell r="I6576">
            <v>3.7999999999999999E-2</v>
          </cell>
          <cell r="J6576">
            <v>26</v>
          </cell>
          <cell r="L6576">
            <v>2.5999999999999999E-2</v>
          </cell>
          <cell r="M6576">
            <v>0</v>
          </cell>
          <cell r="N6576">
            <v>0</v>
          </cell>
          <cell r="O6576">
            <v>7</v>
          </cell>
          <cell r="P6576">
            <v>1.4E-2</v>
          </cell>
        </row>
        <row r="6577">
          <cell r="A6577">
            <v>33869</v>
          </cell>
          <cell r="B6577">
            <v>1992</v>
          </cell>
          <cell r="C6577" t="str">
            <v>Sep</v>
          </cell>
          <cell r="D6577">
            <v>22</v>
          </cell>
          <cell r="F6577">
            <v>390</v>
          </cell>
          <cell r="G6577">
            <v>0.77400000000000002</v>
          </cell>
          <cell r="H6577">
            <v>18</v>
          </cell>
          <cell r="I6577">
            <v>3.5999999999999997E-2</v>
          </cell>
          <cell r="J6577">
            <v>0</v>
          </cell>
          <cell r="L6577">
            <v>0</v>
          </cell>
          <cell r="M6577">
            <v>0</v>
          </cell>
          <cell r="N6577">
            <v>0</v>
          </cell>
          <cell r="O6577">
            <v>10</v>
          </cell>
          <cell r="P6577">
            <v>0.02</v>
          </cell>
        </row>
        <row r="6578">
          <cell r="A6578">
            <v>33870</v>
          </cell>
          <cell r="B6578">
            <v>1992</v>
          </cell>
          <cell r="C6578" t="str">
            <v>Sep</v>
          </cell>
          <cell r="D6578">
            <v>23</v>
          </cell>
          <cell r="F6578">
            <v>360</v>
          </cell>
          <cell r="G6578">
            <v>0.71399999999999997</v>
          </cell>
          <cell r="H6578">
            <v>18</v>
          </cell>
          <cell r="I6578">
            <v>3.5999999999999997E-2</v>
          </cell>
          <cell r="J6578">
            <v>0</v>
          </cell>
          <cell r="L6578">
            <v>0</v>
          </cell>
          <cell r="M6578">
            <v>0</v>
          </cell>
          <cell r="N6578">
            <v>0</v>
          </cell>
          <cell r="O6578">
            <v>8</v>
          </cell>
          <cell r="P6578">
            <v>1.6E-2</v>
          </cell>
        </row>
        <row r="6579">
          <cell r="A6579">
            <v>33871</v>
          </cell>
          <cell r="B6579">
            <v>1992</v>
          </cell>
          <cell r="C6579" t="str">
            <v>Sep</v>
          </cell>
          <cell r="D6579">
            <v>24</v>
          </cell>
          <cell r="F6579">
            <v>335</v>
          </cell>
          <cell r="G6579">
            <v>0.66400000000000003</v>
          </cell>
          <cell r="H6579">
            <v>18</v>
          </cell>
          <cell r="I6579">
            <v>3.5999999999999997E-2</v>
          </cell>
          <cell r="J6579">
            <v>0</v>
          </cell>
          <cell r="L6579">
            <v>0</v>
          </cell>
          <cell r="M6579">
            <v>0</v>
          </cell>
          <cell r="N6579">
            <v>0</v>
          </cell>
          <cell r="O6579">
            <v>4</v>
          </cell>
          <cell r="P6579">
            <v>8.0000000000000002E-3</v>
          </cell>
        </row>
        <row r="6580">
          <cell r="A6580">
            <v>33872</v>
          </cell>
          <cell r="B6580">
            <v>1992</v>
          </cell>
          <cell r="C6580" t="str">
            <v>Sep</v>
          </cell>
          <cell r="D6580">
            <v>25</v>
          </cell>
          <cell r="F6580">
            <v>290</v>
          </cell>
          <cell r="G6580">
            <v>0.57499999999999996</v>
          </cell>
          <cell r="H6580">
            <v>17</v>
          </cell>
          <cell r="I6580">
            <v>3.4000000000000002E-2</v>
          </cell>
          <cell r="J6580">
            <v>0</v>
          </cell>
          <cell r="L6580">
            <v>0</v>
          </cell>
          <cell r="M6580">
            <v>0</v>
          </cell>
          <cell r="N6580">
            <v>0</v>
          </cell>
          <cell r="O6580">
            <v>4</v>
          </cell>
          <cell r="P6580">
            <v>8.0000000000000002E-3</v>
          </cell>
        </row>
        <row r="6581">
          <cell r="A6581">
            <v>33873</v>
          </cell>
          <cell r="B6581">
            <v>1992</v>
          </cell>
          <cell r="C6581" t="str">
            <v>Sep</v>
          </cell>
          <cell r="D6581">
            <v>26</v>
          </cell>
          <cell r="F6581">
            <v>290</v>
          </cell>
          <cell r="G6581">
            <v>0.57499999999999996</v>
          </cell>
          <cell r="H6581">
            <v>17</v>
          </cell>
          <cell r="I6581">
            <v>3.4000000000000002E-2</v>
          </cell>
          <cell r="J6581">
            <v>0</v>
          </cell>
          <cell r="L6581">
            <v>0</v>
          </cell>
          <cell r="M6581">
            <v>0</v>
          </cell>
          <cell r="N6581">
            <v>0</v>
          </cell>
          <cell r="O6581">
            <v>4</v>
          </cell>
          <cell r="P6581">
            <v>8.0000000000000002E-3</v>
          </cell>
        </row>
        <row r="6582">
          <cell r="A6582">
            <v>33874</v>
          </cell>
          <cell r="B6582">
            <v>1992</v>
          </cell>
          <cell r="C6582" t="str">
            <v>Sep</v>
          </cell>
          <cell r="D6582">
            <v>27</v>
          </cell>
          <cell r="F6582">
            <v>285</v>
          </cell>
          <cell r="G6582">
            <v>0.56499999999999995</v>
          </cell>
          <cell r="H6582">
            <v>17</v>
          </cell>
          <cell r="I6582">
            <v>3.4000000000000002E-2</v>
          </cell>
          <cell r="J6582">
            <v>0</v>
          </cell>
          <cell r="L6582">
            <v>0</v>
          </cell>
          <cell r="M6582">
            <v>0</v>
          </cell>
          <cell r="N6582">
            <v>0</v>
          </cell>
          <cell r="O6582">
            <v>4</v>
          </cell>
          <cell r="P6582">
            <v>8.0000000000000002E-3</v>
          </cell>
        </row>
        <row r="6583">
          <cell r="A6583">
            <v>33875</v>
          </cell>
          <cell r="B6583">
            <v>1992</v>
          </cell>
          <cell r="C6583" t="str">
            <v>Sep</v>
          </cell>
          <cell r="D6583">
            <v>28</v>
          </cell>
          <cell r="F6583">
            <v>295</v>
          </cell>
          <cell r="G6583">
            <v>0.58499999999999996</v>
          </cell>
          <cell r="H6583">
            <v>17</v>
          </cell>
          <cell r="I6583">
            <v>3.4000000000000002E-2</v>
          </cell>
          <cell r="J6583">
            <v>0</v>
          </cell>
          <cell r="L6583">
            <v>0</v>
          </cell>
          <cell r="M6583">
            <v>0</v>
          </cell>
          <cell r="N6583">
            <v>0</v>
          </cell>
          <cell r="O6583">
            <v>4</v>
          </cell>
          <cell r="P6583">
            <v>8.0000000000000002E-3</v>
          </cell>
        </row>
        <row r="6584">
          <cell r="A6584">
            <v>33876</v>
          </cell>
          <cell r="B6584">
            <v>1992</v>
          </cell>
          <cell r="C6584" t="str">
            <v>Sep</v>
          </cell>
          <cell r="D6584">
            <v>29</v>
          </cell>
          <cell r="F6584">
            <v>320</v>
          </cell>
          <cell r="G6584">
            <v>0.63500000000000001</v>
          </cell>
          <cell r="H6584">
            <v>17</v>
          </cell>
          <cell r="I6584">
            <v>3.4000000000000002E-2</v>
          </cell>
          <cell r="J6584">
            <v>0</v>
          </cell>
          <cell r="L6584">
            <v>0</v>
          </cell>
          <cell r="M6584">
            <v>0</v>
          </cell>
          <cell r="N6584">
            <v>0</v>
          </cell>
          <cell r="O6584">
            <v>4</v>
          </cell>
          <cell r="P6584">
            <v>8.0000000000000002E-3</v>
          </cell>
        </row>
        <row r="6585">
          <cell r="A6585">
            <v>33877</v>
          </cell>
          <cell r="B6585">
            <v>1992</v>
          </cell>
          <cell r="C6585" t="str">
            <v>Sep</v>
          </cell>
          <cell r="D6585">
            <v>30</v>
          </cell>
          <cell r="F6585">
            <v>305</v>
          </cell>
          <cell r="G6585">
            <v>0.60499999999999998</v>
          </cell>
          <cell r="H6585">
            <v>17</v>
          </cell>
          <cell r="I6585">
            <v>3.4000000000000002E-2</v>
          </cell>
          <cell r="J6585">
            <v>0</v>
          </cell>
          <cell r="L6585">
            <v>0</v>
          </cell>
          <cell r="M6585">
            <v>0</v>
          </cell>
          <cell r="N6585">
            <v>0</v>
          </cell>
          <cell r="O6585">
            <v>4</v>
          </cell>
          <cell r="P6585">
            <v>8.0000000000000002E-3</v>
          </cell>
        </row>
        <row r="6586">
          <cell r="A6586">
            <v>33878</v>
          </cell>
          <cell r="B6586">
            <v>1992</v>
          </cell>
          <cell r="C6586" t="str">
            <v>Oct</v>
          </cell>
          <cell r="D6586">
            <v>1</v>
          </cell>
          <cell r="F6586">
            <v>330</v>
          </cell>
          <cell r="G6586">
            <v>0.65500000000000003</v>
          </cell>
          <cell r="H6586">
            <v>6</v>
          </cell>
          <cell r="I6586">
            <v>1.2E-2</v>
          </cell>
          <cell r="J6586">
            <v>0</v>
          </cell>
          <cell r="L6586">
            <v>0</v>
          </cell>
          <cell r="M6586">
            <v>0</v>
          </cell>
          <cell r="N6586">
            <v>0</v>
          </cell>
          <cell r="O6586">
            <v>4</v>
          </cell>
          <cell r="P6586">
            <v>8.0000000000000002E-3</v>
          </cell>
        </row>
        <row r="6587">
          <cell r="A6587">
            <v>33879</v>
          </cell>
          <cell r="B6587">
            <v>1992</v>
          </cell>
          <cell r="C6587" t="str">
            <v>Oct</v>
          </cell>
          <cell r="D6587">
            <v>2</v>
          </cell>
          <cell r="F6587">
            <v>320</v>
          </cell>
          <cell r="G6587">
            <v>0.63500000000000001</v>
          </cell>
          <cell r="H6587">
            <v>11</v>
          </cell>
          <cell r="I6587">
            <v>2.1999999999999999E-2</v>
          </cell>
          <cell r="J6587">
            <v>0</v>
          </cell>
          <cell r="L6587">
            <v>0</v>
          </cell>
          <cell r="M6587">
            <v>0</v>
          </cell>
          <cell r="N6587">
            <v>0</v>
          </cell>
          <cell r="O6587">
            <v>4</v>
          </cell>
          <cell r="P6587">
            <v>8.0000000000000002E-3</v>
          </cell>
        </row>
        <row r="6588">
          <cell r="A6588">
            <v>33880</v>
          </cell>
          <cell r="B6588">
            <v>1992</v>
          </cell>
          <cell r="C6588" t="str">
            <v>Oct</v>
          </cell>
          <cell r="D6588">
            <v>3</v>
          </cell>
          <cell r="F6588">
            <v>300</v>
          </cell>
          <cell r="G6588">
            <v>0.59499999999999997</v>
          </cell>
          <cell r="H6588">
            <v>17</v>
          </cell>
          <cell r="I6588">
            <v>3.4000000000000002E-2</v>
          </cell>
          <cell r="J6588">
            <v>0</v>
          </cell>
          <cell r="L6588">
            <v>0</v>
          </cell>
          <cell r="M6588">
            <v>0</v>
          </cell>
          <cell r="N6588">
            <v>0</v>
          </cell>
          <cell r="O6588">
            <v>4</v>
          </cell>
          <cell r="P6588">
            <v>8.0000000000000002E-3</v>
          </cell>
        </row>
        <row r="6589">
          <cell r="A6589">
            <v>33881</v>
          </cell>
          <cell r="B6589">
            <v>1992</v>
          </cell>
          <cell r="C6589" t="str">
            <v>Oct</v>
          </cell>
          <cell r="D6589">
            <v>4</v>
          </cell>
          <cell r="F6589">
            <v>287</v>
          </cell>
          <cell r="G6589">
            <v>0.56899999999999995</v>
          </cell>
          <cell r="H6589">
            <v>17</v>
          </cell>
          <cell r="I6589">
            <v>3.4000000000000002E-2</v>
          </cell>
          <cell r="J6589">
            <v>0</v>
          </cell>
          <cell r="L6589">
            <v>0</v>
          </cell>
          <cell r="M6589">
            <v>0</v>
          </cell>
          <cell r="N6589">
            <v>0</v>
          </cell>
          <cell r="O6589">
            <v>4</v>
          </cell>
          <cell r="P6589">
            <v>8.0000000000000002E-3</v>
          </cell>
        </row>
        <row r="6590">
          <cell r="A6590">
            <v>33882</v>
          </cell>
          <cell r="B6590">
            <v>1992</v>
          </cell>
          <cell r="C6590" t="str">
            <v>Oct</v>
          </cell>
          <cell r="D6590">
            <v>5</v>
          </cell>
          <cell r="F6590">
            <v>317</v>
          </cell>
          <cell r="G6590">
            <v>0.629</v>
          </cell>
          <cell r="H6590">
            <v>16</v>
          </cell>
          <cell r="I6590">
            <v>3.2000000000000001E-2</v>
          </cell>
          <cell r="J6590">
            <v>0</v>
          </cell>
          <cell r="L6590">
            <v>0</v>
          </cell>
          <cell r="M6590">
            <v>0</v>
          </cell>
          <cell r="N6590">
            <v>0</v>
          </cell>
          <cell r="O6590">
            <v>4</v>
          </cell>
          <cell r="P6590">
            <v>8.0000000000000002E-3</v>
          </cell>
        </row>
        <row r="6591">
          <cell r="A6591">
            <v>33883</v>
          </cell>
          <cell r="B6591">
            <v>1992</v>
          </cell>
          <cell r="C6591" t="str">
            <v>Oct</v>
          </cell>
          <cell r="D6591">
            <v>6</v>
          </cell>
          <cell r="F6591">
            <v>317</v>
          </cell>
          <cell r="G6591">
            <v>0.629</v>
          </cell>
          <cell r="H6591">
            <v>16</v>
          </cell>
          <cell r="I6591">
            <v>3.2000000000000001E-2</v>
          </cell>
          <cell r="J6591">
            <v>0</v>
          </cell>
          <cell r="L6591">
            <v>0</v>
          </cell>
          <cell r="M6591">
            <v>0</v>
          </cell>
          <cell r="N6591">
            <v>0</v>
          </cell>
          <cell r="O6591">
            <v>2</v>
          </cell>
          <cell r="P6591">
            <v>4.0000000000000001E-3</v>
          </cell>
        </row>
        <row r="6592">
          <cell r="A6592">
            <v>33884</v>
          </cell>
          <cell r="B6592">
            <v>1992</v>
          </cell>
          <cell r="C6592" t="str">
            <v>Oct</v>
          </cell>
          <cell r="D6592">
            <v>7</v>
          </cell>
          <cell r="F6592">
            <v>265</v>
          </cell>
          <cell r="G6592">
            <v>0.52600000000000002</v>
          </cell>
          <cell r="H6592">
            <v>16</v>
          </cell>
          <cell r="I6592">
            <v>3.2000000000000001E-2</v>
          </cell>
          <cell r="J6592">
            <v>0</v>
          </cell>
          <cell r="L6592">
            <v>0</v>
          </cell>
          <cell r="M6592">
            <v>0</v>
          </cell>
          <cell r="N6592">
            <v>0</v>
          </cell>
          <cell r="O6592">
            <v>1</v>
          </cell>
          <cell r="P6592">
            <v>2E-3</v>
          </cell>
        </row>
        <row r="6593">
          <cell r="A6593">
            <v>33885</v>
          </cell>
          <cell r="B6593">
            <v>1992</v>
          </cell>
          <cell r="C6593" t="str">
            <v>Oct</v>
          </cell>
          <cell r="D6593">
            <v>8</v>
          </cell>
          <cell r="F6593">
            <v>235</v>
          </cell>
          <cell r="G6593">
            <v>0.46600000000000003</v>
          </cell>
          <cell r="H6593">
            <v>17</v>
          </cell>
          <cell r="I6593">
            <v>3.4000000000000002E-2</v>
          </cell>
          <cell r="J6593">
            <v>0</v>
          </cell>
          <cell r="L6593">
            <v>0</v>
          </cell>
          <cell r="M6593">
            <v>0</v>
          </cell>
          <cell r="N6593">
            <v>0</v>
          </cell>
          <cell r="O6593">
            <v>1</v>
          </cell>
          <cell r="P6593">
            <v>2E-3</v>
          </cell>
        </row>
        <row r="6594">
          <cell r="A6594">
            <v>33886</v>
          </cell>
          <cell r="B6594">
            <v>1992</v>
          </cell>
          <cell r="C6594" t="str">
            <v>Oct</v>
          </cell>
          <cell r="D6594">
            <v>9</v>
          </cell>
          <cell r="F6594">
            <v>0</v>
          </cell>
          <cell r="G6594">
            <v>0</v>
          </cell>
          <cell r="H6594">
            <v>28</v>
          </cell>
          <cell r="I6594">
            <v>5.6000000000000001E-2</v>
          </cell>
          <cell r="J6594">
            <v>0</v>
          </cell>
          <cell r="L6594">
            <v>0</v>
          </cell>
          <cell r="M6594">
            <v>0</v>
          </cell>
          <cell r="N6594">
            <v>0</v>
          </cell>
          <cell r="O6594">
            <v>0</v>
          </cell>
          <cell r="P6594">
            <v>0</v>
          </cell>
        </row>
        <row r="6595">
          <cell r="A6595">
            <v>33887</v>
          </cell>
          <cell r="B6595">
            <v>1992</v>
          </cell>
          <cell r="C6595" t="str">
            <v>Oct</v>
          </cell>
          <cell r="D6595">
            <v>10</v>
          </cell>
          <cell r="F6595">
            <v>0</v>
          </cell>
          <cell r="G6595">
            <v>0</v>
          </cell>
          <cell r="H6595">
            <v>33</v>
          </cell>
          <cell r="I6595">
            <v>6.5000000000000002E-2</v>
          </cell>
          <cell r="J6595">
            <v>0</v>
          </cell>
          <cell r="L6595">
            <v>0</v>
          </cell>
          <cell r="M6595">
            <v>0</v>
          </cell>
          <cell r="N6595">
            <v>0</v>
          </cell>
          <cell r="O6595">
            <v>0</v>
          </cell>
          <cell r="P6595">
            <v>0</v>
          </cell>
        </row>
        <row r="6596">
          <cell r="A6596">
            <v>33888</v>
          </cell>
          <cell r="B6596">
            <v>1992</v>
          </cell>
          <cell r="C6596" t="str">
            <v>Oct</v>
          </cell>
          <cell r="D6596">
            <v>11</v>
          </cell>
          <cell r="F6596">
            <v>0</v>
          </cell>
          <cell r="G6596">
            <v>0</v>
          </cell>
          <cell r="H6596">
            <v>32</v>
          </cell>
          <cell r="I6596">
            <v>6.3E-2</v>
          </cell>
          <cell r="J6596">
            <v>0</v>
          </cell>
          <cell r="L6596">
            <v>0</v>
          </cell>
          <cell r="M6596">
            <v>0</v>
          </cell>
          <cell r="N6596">
            <v>0</v>
          </cell>
          <cell r="O6596">
            <v>0</v>
          </cell>
          <cell r="P6596">
            <v>0</v>
          </cell>
        </row>
        <row r="6597">
          <cell r="A6597">
            <v>33889</v>
          </cell>
          <cell r="B6597">
            <v>1992</v>
          </cell>
          <cell r="C6597" t="str">
            <v>Oct</v>
          </cell>
          <cell r="D6597">
            <v>12</v>
          </cell>
          <cell r="F6597">
            <v>0</v>
          </cell>
          <cell r="G6597">
            <v>0</v>
          </cell>
          <cell r="H6597">
            <v>21</v>
          </cell>
          <cell r="I6597">
            <v>4.2000000000000003E-2</v>
          </cell>
          <cell r="J6597">
            <v>0</v>
          </cell>
          <cell r="L6597">
            <v>0</v>
          </cell>
          <cell r="M6597">
            <v>0</v>
          </cell>
          <cell r="N6597">
            <v>0</v>
          </cell>
          <cell r="O6597">
            <v>0</v>
          </cell>
          <cell r="P6597">
            <v>0</v>
          </cell>
        </row>
        <row r="6598">
          <cell r="A6598">
            <v>33890</v>
          </cell>
          <cell r="B6598">
            <v>1992</v>
          </cell>
          <cell r="C6598" t="str">
            <v>Oct</v>
          </cell>
          <cell r="D6598">
            <v>13</v>
          </cell>
          <cell r="F6598">
            <v>0</v>
          </cell>
          <cell r="G6598">
            <v>0</v>
          </cell>
          <cell r="H6598">
            <v>15</v>
          </cell>
          <cell r="I6598">
            <v>0.03</v>
          </cell>
          <cell r="J6598">
            <v>0</v>
          </cell>
          <cell r="L6598">
            <v>0</v>
          </cell>
          <cell r="M6598">
            <v>0</v>
          </cell>
          <cell r="N6598">
            <v>0</v>
          </cell>
          <cell r="O6598">
            <v>0</v>
          </cell>
          <cell r="P6598">
            <v>0</v>
          </cell>
        </row>
        <row r="6599">
          <cell r="A6599">
            <v>33891</v>
          </cell>
          <cell r="B6599">
            <v>1992</v>
          </cell>
          <cell r="C6599" t="str">
            <v>Oct</v>
          </cell>
          <cell r="D6599">
            <v>14</v>
          </cell>
          <cell r="F6599">
            <v>0</v>
          </cell>
          <cell r="G6599">
            <v>0</v>
          </cell>
          <cell r="H6599">
            <v>15</v>
          </cell>
          <cell r="I6599">
            <v>0.03</v>
          </cell>
          <cell r="J6599">
            <v>0</v>
          </cell>
          <cell r="L6599">
            <v>0</v>
          </cell>
          <cell r="M6599">
            <v>0</v>
          </cell>
          <cell r="N6599">
            <v>0</v>
          </cell>
          <cell r="O6599">
            <v>0</v>
          </cell>
          <cell r="P6599">
            <v>0</v>
          </cell>
        </row>
        <row r="6600">
          <cell r="A6600">
            <v>33892</v>
          </cell>
          <cell r="B6600">
            <v>1992</v>
          </cell>
          <cell r="C6600" t="str">
            <v>Oct</v>
          </cell>
          <cell r="D6600">
            <v>15</v>
          </cell>
          <cell r="F6600">
            <v>0</v>
          </cell>
          <cell r="G6600">
            <v>0</v>
          </cell>
          <cell r="H6600">
            <v>6</v>
          </cell>
          <cell r="I6600">
            <v>1.2E-2</v>
          </cell>
          <cell r="J6600">
            <v>0</v>
          </cell>
          <cell r="L6600">
            <v>0</v>
          </cell>
          <cell r="M6600">
            <v>0</v>
          </cell>
          <cell r="N6600">
            <v>0</v>
          </cell>
          <cell r="O6600">
            <v>0</v>
          </cell>
          <cell r="P6600">
            <v>0</v>
          </cell>
        </row>
        <row r="6601">
          <cell r="A6601">
            <v>33893</v>
          </cell>
          <cell r="B6601">
            <v>1992</v>
          </cell>
          <cell r="C6601" t="str">
            <v>Oct</v>
          </cell>
          <cell r="D6601">
            <v>16</v>
          </cell>
          <cell r="F6601">
            <v>0</v>
          </cell>
          <cell r="G6601">
            <v>0</v>
          </cell>
          <cell r="H6601">
            <v>0</v>
          </cell>
          <cell r="I6601">
            <v>0</v>
          </cell>
          <cell r="J6601">
            <v>0</v>
          </cell>
          <cell r="L6601">
            <v>0</v>
          </cell>
          <cell r="M6601">
            <v>0</v>
          </cell>
          <cell r="N6601">
            <v>0</v>
          </cell>
          <cell r="O6601">
            <v>0</v>
          </cell>
          <cell r="P6601">
            <v>0</v>
          </cell>
        </row>
        <row r="6602">
          <cell r="A6602">
            <v>33894</v>
          </cell>
          <cell r="B6602">
            <v>1992</v>
          </cell>
          <cell r="C6602" t="str">
            <v>Oct</v>
          </cell>
          <cell r="D6602">
            <v>17</v>
          </cell>
          <cell r="F6602">
            <v>0</v>
          </cell>
          <cell r="G6602">
            <v>0</v>
          </cell>
          <cell r="H6602">
            <v>22</v>
          </cell>
          <cell r="I6602">
            <v>4.3999999999999997E-2</v>
          </cell>
          <cell r="J6602">
            <v>0</v>
          </cell>
          <cell r="L6602">
            <v>0</v>
          </cell>
          <cell r="M6602">
            <v>0</v>
          </cell>
          <cell r="N6602">
            <v>0</v>
          </cell>
          <cell r="O6602">
            <v>0</v>
          </cell>
          <cell r="P6602">
            <v>0</v>
          </cell>
        </row>
        <row r="6603">
          <cell r="A6603">
            <v>33895</v>
          </cell>
          <cell r="B6603">
            <v>1992</v>
          </cell>
          <cell r="C6603" t="str">
            <v>Oct</v>
          </cell>
          <cell r="D6603">
            <v>18</v>
          </cell>
          <cell r="F6603">
            <v>0</v>
          </cell>
          <cell r="G6603">
            <v>0</v>
          </cell>
          <cell r="H6603">
            <v>21</v>
          </cell>
          <cell r="I6603">
            <v>4.2000000000000003E-2</v>
          </cell>
          <cell r="J6603">
            <v>0</v>
          </cell>
          <cell r="L6603">
            <v>0</v>
          </cell>
          <cell r="M6603">
            <v>0</v>
          </cell>
          <cell r="N6603">
            <v>0</v>
          </cell>
          <cell r="O6603">
            <v>0</v>
          </cell>
          <cell r="P6603">
            <v>0</v>
          </cell>
        </row>
        <row r="6604">
          <cell r="A6604">
            <v>33896</v>
          </cell>
          <cell r="B6604">
            <v>1992</v>
          </cell>
          <cell r="C6604" t="str">
            <v>Oct</v>
          </cell>
          <cell r="D6604">
            <v>19</v>
          </cell>
          <cell r="F6604">
            <v>0</v>
          </cell>
          <cell r="G6604">
            <v>0</v>
          </cell>
          <cell r="H6604">
            <v>15</v>
          </cell>
          <cell r="I6604">
            <v>0.03</v>
          </cell>
          <cell r="J6604">
            <v>0</v>
          </cell>
          <cell r="L6604">
            <v>0</v>
          </cell>
          <cell r="M6604">
            <v>0</v>
          </cell>
          <cell r="N6604">
            <v>0</v>
          </cell>
          <cell r="O6604">
            <v>0</v>
          </cell>
          <cell r="P6604">
            <v>0</v>
          </cell>
        </row>
        <row r="6605">
          <cell r="A6605">
            <v>33897</v>
          </cell>
          <cell r="B6605">
            <v>1992</v>
          </cell>
          <cell r="C6605" t="str">
            <v>Oct</v>
          </cell>
          <cell r="D6605">
            <v>20</v>
          </cell>
          <cell r="F6605">
            <v>0</v>
          </cell>
          <cell r="G6605">
            <v>0</v>
          </cell>
          <cell r="H6605">
            <v>14</v>
          </cell>
          <cell r="I6605">
            <v>2.8000000000000001E-2</v>
          </cell>
          <cell r="J6605">
            <v>0</v>
          </cell>
          <cell r="L6605">
            <v>0</v>
          </cell>
          <cell r="M6605">
            <v>0</v>
          </cell>
          <cell r="N6605">
            <v>0</v>
          </cell>
          <cell r="O6605">
            <v>0</v>
          </cell>
          <cell r="P6605">
            <v>0</v>
          </cell>
        </row>
        <row r="6606">
          <cell r="A6606">
            <v>33898</v>
          </cell>
          <cell r="B6606">
            <v>1992</v>
          </cell>
          <cell r="C6606" t="str">
            <v>Oct</v>
          </cell>
          <cell r="D6606">
            <v>21</v>
          </cell>
          <cell r="F6606">
            <v>0</v>
          </cell>
          <cell r="G6606">
            <v>0</v>
          </cell>
          <cell r="H6606">
            <v>13</v>
          </cell>
          <cell r="I6606">
            <v>2.5999999999999999E-2</v>
          </cell>
          <cell r="J6606">
            <v>0</v>
          </cell>
          <cell r="L6606">
            <v>0</v>
          </cell>
          <cell r="M6606">
            <v>0</v>
          </cell>
          <cell r="N6606">
            <v>0</v>
          </cell>
          <cell r="O6606">
            <v>0</v>
          </cell>
          <cell r="P6606">
            <v>0</v>
          </cell>
        </row>
        <row r="6607">
          <cell r="A6607">
            <v>33899</v>
          </cell>
          <cell r="B6607">
            <v>1992</v>
          </cell>
          <cell r="C6607" t="str">
            <v>Oct</v>
          </cell>
          <cell r="D6607">
            <v>22</v>
          </cell>
          <cell r="F6607">
            <v>0</v>
          </cell>
          <cell r="G6607">
            <v>0</v>
          </cell>
          <cell r="H6607">
            <v>13</v>
          </cell>
          <cell r="I6607">
            <v>2.5999999999999999E-2</v>
          </cell>
          <cell r="J6607">
            <v>0</v>
          </cell>
          <cell r="L6607">
            <v>0</v>
          </cell>
          <cell r="M6607">
            <v>0</v>
          </cell>
          <cell r="N6607">
            <v>0</v>
          </cell>
          <cell r="O6607">
            <v>0</v>
          </cell>
          <cell r="P6607">
            <v>0</v>
          </cell>
        </row>
        <row r="6608">
          <cell r="A6608">
            <v>33900</v>
          </cell>
          <cell r="B6608">
            <v>1992</v>
          </cell>
          <cell r="C6608" t="str">
            <v>Oct</v>
          </cell>
          <cell r="D6608">
            <v>23</v>
          </cell>
          <cell r="F6608">
            <v>0</v>
          </cell>
          <cell r="G6608">
            <v>0</v>
          </cell>
          <cell r="H6608">
            <v>12</v>
          </cell>
          <cell r="I6608">
            <v>2.4E-2</v>
          </cell>
          <cell r="J6608">
            <v>0</v>
          </cell>
          <cell r="L6608">
            <v>0</v>
          </cell>
          <cell r="M6608">
            <v>0</v>
          </cell>
          <cell r="N6608">
            <v>0</v>
          </cell>
          <cell r="O6608">
            <v>0</v>
          </cell>
          <cell r="P6608">
            <v>0</v>
          </cell>
        </row>
        <row r="6609">
          <cell r="A6609">
            <v>33901</v>
          </cell>
          <cell r="B6609">
            <v>1992</v>
          </cell>
          <cell r="C6609" t="str">
            <v>Oct</v>
          </cell>
          <cell r="D6609">
            <v>24</v>
          </cell>
          <cell r="F6609">
            <v>0</v>
          </cell>
          <cell r="G6609">
            <v>0</v>
          </cell>
          <cell r="H6609">
            <v>12</v>
          </cell>
          <cell r="I6609">
            <v>2.4E-2</v>
          </cell>
          <cell r="J6609">
            <v>0</v>
          </cell>
          <cell r="L6609">
            <v>0</v>
          </cell>
          <cell r="M6609">
            <v>0</v>
          </cell>
          <cell r="N6609">
            <v>0</v>
          </cell>
          <cell r="O6609">
            <v>0</v>
          </cell>
          <cell r="P6609">
            <v>0</v>
          </cell>
        </row>
        <row r="6610">
          <cell r="A6610">
            <v>33902</v>
          </cell>
          <cell r="B6610">
            <v>1992</v>
          </cell>
          <cell r="C6610" t="str">
            <v>Oct</v>
          </cell>
          <cell r="D6610">
            <v>25</v>
          </cell>
          <cell r="F6610">
            <v>0</v>
          </cell>
          <cell r="G6610">
            <v>0</v>
          </cell>
          <cell r="H6610">
            <v>12</v>
          </cell>
          <cell r="I6610">
            <v>2.4E-2</v>
          </cell>
          <cell r="J6610">
            <v>0</v>
          </cell>
          <cell r="L6610">
            <v>0</v>
          </cell>
          <cell r="M6610">
            <v>0</v>
          </cell>
          <cell r="N6610">
            <v>0</v>
          </cell>
          <cell r="O6610">
            <v>0</v>
          </cell>
          <cell r="P6610">
            <v>0</v>
          </cell>
        </row>
        <row r="6611">
          <cell r="A6611">
            <v>33903</v>
          </cell>
          <cell r="B6611">
            <v>1992</v>
          </cell>
          <cell r="C6611" t="str">
            <v>Oct</v>
          </cell>
          <cell r="D6611">
            <v>26</v>
          </cell>
          <cell r="F6611">
            <v>0</v>
          </cell>
          <cell r="G6611">
            <v>0</v>
          </cell>
          <cell r="H6611">
            <v>4</v>
          </cell>
          <cell r="I6611">
            <v>8.0000000000000002E-3</v>
          </cell>
          <cell r="J6611">
            <v>0</v>
          </cell>
          <cell r="L6611">
            <v>0</v>
          </cell>
          <cell r="M6611">
            <v>0</v>
          </cell>
          <cell r="N6611">
            <v>0</v>
          </cell>
          <cell r="O6611">
            <v>0</v>
          </cell>
          <cell r="P6611">
            <v>0</v>
          </cell>
        </row>
        <row r="6612">
          <cell r="A6612">
            <v>33904</v>
          </cell>
          <cell r="B6612">
            <v>1992</v>
          </cell>
          <cell r="C6612" t="str">
            <v>Oct</v>
          </cell>
          <cell r="D6612">
            <v>27</v>
          </cell>
          <cell r="F6612">
            <v>0</v>
          </cell>
          <cell r="G6612">
            <v>0</v>
          </cell>
          <cell r="H6612">
            <v>0</v>
          </cell>
          <cell r="I6612">
            <v>0</v>
          </cell>
          <cell r="J6612">
            <v>0</v>
          </cell>
          <cell r="L6612">
            <v>0</v>
          </cell>
          <cell r="M6612">
            <v>0</v>
          </cell>
          <cell r="N6612">
            <v>0</v>
          </cell>
          <cell r="O6612">
            <v>0</v>
          </cell>
          <cell r="P6612">
            <v>0</v>
          </cell>
        </row>
        <row r="6613">
          <cell r="A6613">
            <v>33905</v>
          </cell>
          <cell r="B6613">
            <v>1992</v>
          </cell>
          <cell r="C6613" t="str">
            <v>Oct</v>
          </cell>
          <cell r="D6613">
            <v>28</v>
          </cell>
          <cell r="F6613">
            <v>0</v>
          </cell>
          <cell r="G6613">
            <v>0</v>
          </cell>
          <cell r="H6613">
            <v>0</v>
          </cell>
          <cell r="I6613">
            <v>0</v>
          </cell>
          <cell r="J6613">
            <v>0</v>
          </cell>
          <cell r="L6613">
            <v>0</v>
          </cell>
          <cell r="M6613">
            <v>0</v>
          </cell>
          <cell r="N6613">
            <v>0</v>
          </cell>
          <cell r="O6613">
            <v>0</v>
          </cell>
          <cell r="P6613">
            <v>0</v>
          </cell>
        </row>
        <row r="6614">
          <cell r="A6614">
            <v>33906</v>
          </cell>
          <cell r="B6614">
            <v>1992</v>
          </cell>
          <cell r="C6614" t="str">
            <v>Oct</v>
          </cell>
          <cell r="D6614">
            <v>29</v>
          </cell>
          <cell r="F6614">
            <v>0</v>
          </cell>
          <cell r="G6614">
            <v>0</v>
          </cell>
          <cell r="H6614">
            <v>8</v>
          </cell>
          <cell r="I6614">
            <v>1.6E-2</v>
          </cell>
          <cell r="J6614">
            <v>0</v>
          </cell>
          <cell r="L6614">
            <v>0</v>
          </cell>
          <cell r="M6614">
            <v>0</v>
          </cell>
          <cell r="N6614">
            <v>0</v>
          </cell>
          <cell r="O6614">
            <v>0</v>
          </cell>
          <cell r="P6614">
            <v>0</v>
          </cell>
        </row>
        <row r="6615">
          <cell r="A6615">
            <v>33907</v>
          </cell>
          <cell r="B6615">
            <v>1992</v>
          </cell>
          <cell r="C6615" t="str">
            <v>Oct</v>
          </cell>
          <cell r="D6615">
            <v>30</v>
          </cell>
          <cell r="F6615">
            <v>0</v>
          </cell>
          <cell r="G6615">
            <v>0</v>
          </cell>
          <cell r="H6615">
            <v>30</v>
          </cell>
          <cell r="I6615">
            <v>0.06</v>
          </cell>
          <cell r="J6615">
            <v>0</v>
          </cell>
          <cell r="L6615">
            <v>0</v>
          </cell>
          <cell r="M6615">
            <v>0</v>
          </cell>
          <cell r="N6615">
            <v>0</v>
          </cell>
          <cell r="O6615">
            <v>0</v>
          </cell>
          <cell r="P6615">
            <v>0</v>
          </cell>
        </row>
        <row r="6616">
          <cell r="A6616">
            <v>33908</v>
          </cell>
          <cell r="B6616">
            <v>1992</v>
          </cell>
          <cell r="C6616" t="str">
            <v>Oct</v>
          </cell>
          <cell r="D6616">
            <v>31</v>
          </cell>
          <cell r="F6616">
            <v>0</v>
          </cell>
          <cell r="G6616">
            <v>0</v>
          </cell>
          <cell r="H6616">
            <v>38</v>
          </cell>
          <cell r="I6616">
            <v>7.4999999999999997E-2</v>
          </cell>
          <cell r="J6616">
            <v>0</v>
          </cell>
          <cell r="L6616">
            <v>0</v>
          </cell>
          <cell r="M6616">
            <v>0</v>
          </cell>
          <cell r="N6616">
            <v>0</v>
          </cell>
          <cell r="O6616">
            <v>0</v>
          </cell>
          <cell r="P6616">
            <v>0</v>
          </cell>
        </row>
        <row r="6617">
          <cell r="A6617">
            <v>33909</v>
          </cell>
          <cell r="B6617">
            <v>1992</v>
          </cell>
          <cell r="C6617" t="str">
            <v>Nov</v>
          </cell>
          <cell r="D6617">
            <v>1</v>
          </cell>
          <cell r="F6617">
            <v>0</v>
          </cell>
          <cell r="G6617">
            <v>0</v>
          </cell>
          <cell r="H6617">
            <v>36</v>
          </cell>
          <cell r="I6617">
            <v>7.0999999999999994E-2</v>
          </cell>
          <cell r="J6617">
            <v>0</v>
          </cell>
          <cell r="L6617">
            <v>0</v>
          </cell>
          <cell r="M6617">
            <v>0</v>
          </cell>
          <cell r="N6617">
            <v>0</v>
          </cell>
          <cell r="O6617">
            <v>0</v>
          </cell>
          <cell r="P6617">
            <v>0</v>
          </cell>
        </row>
        <row r="6618">
          <cell r="A6618">
            <v>33910</v>
          </cell>
          <cell r="B6618">
            <v>1992</v>
          </cell>
          <cell r="C6618" t="str">
            <v>Nov</v>
          </cell>
          <cell r="D6618">
            <v>2</v>
          </cell>
          <cell r="F6618">
            <v>0</v>
          </cell>
          <cell r="G6618">
            <v>0</v>
          </cell>
          <cell r="H6618">
            <v>37</v>
          </cell>
          <cell r="I6618">
            <v>7.2999999999999995E-2</v>
          </cell>
          <cell r="J6618">
            <v>0</v>
          </cell>
          <cell r="L6618">
            <v>0</v>
          </cell>
          <cell r="M6618">
            <v>0</v>
          </cell>
          <cell r="N6618">
            <v>0</v>
          </cell>
          <cell r="O6618">
            <v>0</v>
          </cell>
          <cell r="P6618">
            <v>0</v>
          </cell>
        </row>
        <row r="6619">
          <cell r="A6619">
            <v>33911</v>
          </cell>
          <cell r="B6619">
            <v>1992</v>
          </cell>
          <cell r="C6619" t="str">
            <v>Nov</v>
          </cell>
          <cell r="D6619">
            <v>3</v>
          </cell>
          <cell r="F6619">
            <v>0</v>
          </cell>
          <cell r="G6619">
            <v>0</v>
          </cell>
          <cell r="H6619">
            <v>37</v>
          </cell>
          <cell r="I6619">
            <v>7.2999999999999995E-2</v>
          </cell>
          <cell r="J6619">
            <v>0</v>
          </cell>
          <cell r="L6619">
            <v>0</v>
          </cell>
          <cell r="M6619">
            <v>0</v>
          </cell>
          <cell r="N6619">
            <v>0</v>
          </cell>
          <cell r="O6619">
            <v>0</v>
          </cell>
          <cell r="P6619">
            <v>0</v>
          </cell>
        </row>
        <row r="6620">
          <cell r="A6620">
            <v>33912</v>
          </cell>
          <cell r="B6620">
            <v>1992</v>
          </cell>
          <cell r="C6620" t="str">
            <v>Nov</v>
          </cell>
          <cell r="D6620">
            <v>4</v>
          </cell>
          <cell r="F6620">
            <v>0</v>
          </cell>
          <cell r="G6620">
            <v>0</v>
          </cell>
          <cell r="H6620">
            <v>37</v>
          </cell>
          <cell r="I6620">
            <v>7.2999999999999995E-2</v>
          </cell>
          <cell r="J6620">
            <v>0</v>
          </cell>
          <cell r="L6620">
            <v>0</v>
          </cell>
          <cell r="M6620">
            <v>0</v>
          </cell>
          <cell r="N6620">
            <v>0</v>
          </cell>
          <cell r="O6620">
            <v>0</v>
          </cell>
          <cell r="P6620">
            <v>0</v>
          </cell>
        </row>
        <row r="6621">
          <cell r="A6621">
            <v>33913</v>
          </cell>
          <cell r="B6621">
            <v>1992</v>
          </cell>
          <cell r="C6621" t="str">
            <v>Nov</v>
          </cell>
          <cell r="D6621">
            <v>5</v>
          </cell>
          <cell r="F6621">
            <v>0</v>
          </cell>
          <cell r="G6621">
            <v>0</v>
          </cell>
          <cell r="H6621">
            <v>37</v>
          </cell>
          <cell r="I6621">
            <v>7.2999999999999995E-2</v>
          </cell>
          <cell r="J6621">
            <v>0</v>
          </cell>
          <cell r="L6621">
            <v>0</v>
          </cell>
          <cell r="M6621">
            <v>0</v>
          </cell>
          <cell r="N6621">
            <v>0</v>
          </cell>
          <cell r="O6621">
            <v>0</v>
          </cell>
          <cell r="P6621">
            <v>0</v>
          </cell>
        </row>
        <row r="6622">
          <cell r="A6622">
            <v>33914</v>
          </cell>
          <cell r="B6622">
            <v>1992</v>
          </cell>
          <cell r="C6622" t="str">
            <v>Nov</v>
          </cell>
          <cell r="D6622">
            <v>6</v>
          </cell>
          <cell r="F6622">
            <v>0</v>
          </cell>
          <cell r="G6622">
            <v>0</v>
          </cell>
          <cell r="H6622">
            <v>34</v>
          </cell>
          <cell r="I6622">
            <v>6.7000000000000004E-2</v>
          </cell>
          <cell r="J6622">
            <v>0</v>
          </cell>
          <cell r="L6622">
            <v>0</v>
          </cell>
          <cell r="M6622">
            <v>0</v>
          </cell>
          <cell r="N6622">
            <v>0</v>
          </cell>
          <cell r="O6622">
            <v>0</v>
          </cell>
          <cell r="P6622">
            <v>0</v>
          </cell>
        </row>
        <row r="6623">
          <cell r="A6623">
            <v>33915</v>
          </cell>
          <cell r="B6623">
            <v>1992</v>
          </cell>
          <cell r="C6623" t="str">
            <v>Nov</v>
          </cell>
          <cell r="D6623">
            <v>7</v>
          </cell>
          <cell r="F6623">
            <v>0</v>
          </cell>
          <cell r="G6623">
            <v>0</v>
          </cell>
          <cell r="H6623">
            <v>11</v>
          </cell>
          <cell r="I6623">
            <v>2.1999999999999999E-2</v>
          </cell>
          <cell r="J6623">
            <v>0</v>
          </cell>
          <cell r="L6623">
            <v>0</v>
          </cell>
          <cell r="M6623">
            <v>0</v>
          </cell>
          <cell r="N6623">
            <v>0</v>
          </cell>
          <cell r="O6623">
            <v>0</v>
          </cell>
          <cell r="P6623">
            <v>0</v>
          </cell>
        </row>
        <row r="6624">
          <cell r="A6624">
            <v>33916</v>
          </cell>
          <cell r="B6624">
            <v>1992</v>
          </cell>
          <cell r="C6624" t="str">
            <v>Nov</v>
          </cell>
          <cell r="D6624">
            <v>8</v>
          </cell>
          <cell r="F6624">
            <v>0</v>
          </cell>
          <cell r="G6624">
            <v>0</v>
          </cell>
          <cell r="H6624">
            <v>0</v>
          </cell>
          <cell r="I6624">
            <v>0</v>
          </cell>
          <cell r="J6624">
            <v>0</v>
          </cell>
          <cell r="L6624">
            <v>0</v>
          </cell>
          <cell r="M6624">
            <v>0</v>
          </cell>
          <cell r="N6624">
            <v>0</v>
          </cell>
          <cell r="O6624">
            <v>0</v>
          </cell>
          <cell r="P6624">
            <v>0</v>
          </cell>
        </row>
        <row r="6625">
          <cell r="A6625">
            <v>33917</v>
          </cell>
          <cell r="B6625">
            <v>1992</v>
          </cell>
          <cell r="C6625" t="str">
            <v>Nov</v>
          </cell>
          <cell r="D6625">
            <v>9</v>
          </cell>
          <cell r="F6625">
            <v>0</v>
          </cell>
          <cell r="G6625">
            <v>0</v>
          </cell>
          <cell r="H6625">
            <v>0</v>
          </cell>
          <cell r="I6625">
            <v>0</v>
          </cell>
          <cell r="J6625">
            <v>0</v>
          </cell>
          <cell r="L6625">
            <v>0</v>
          </cell>
          <cell r="M6625">
            <v>0</v>
          </cell>
          <cell r="N6625">
            <v>0</v>
          </cell>
          <cell r="O6625">
            <v>0</v>
          </cell>
          <cell r="P6625">
            <v>0</v>
          </cell>
        </row>
        <row r="6626">
          <cell r="A6626">
            <v>33918</v>
          </cell>
          <cell r="B6626">
            <v>1992</v>
          </cell>
          <cell r="C6626" t="str">
            <v>Nov</v>
          </cell>
          <cell r="D6626">
            <v>10</v>
          </cell>
          <cell r="F6626">
            <v>0</v>
          </cell>
          <cell r="G6626">
            <v>0</v>
          </cell>
          <cell r="H6626">
            <v>26</v>
          </cell>
          <cell r="I6626">
            <v>5.1999999999999998E-2</v>
          </cell>
          <cell r="J6626">
            <v>0</v>
          </cell>
          <cell r="L6626">
            <v>0</v>
          </cell>
          <cell r="M6626">
            <v>0</v>
          </cell>
          <cell r="N6626">
            <v>0</v>
          </cell>
          <cell r="O6626">
            <v>0</v>
          </cell>
          <cell r="P6626">
            <v>0</v>
          </cell>
        </row>
        <row r="6627">
          <cell r="A6627">
            <v>33919</v>
          </cell>
          <cell r="B6627">
            <v>1992</v>
          </cell>
          <cell r="C6627" t="str">
            <v>Nov</v>
          </cell>
          <cell r="D6627">
            <v>11</v>
          </cell>
          <cell r="F6627">
            <v>0</v>
          </cell>
          <cell r="G6627">
            <v>0</v>
          </cell>
          <cell r="H6627">
            <v>40</v>
          </cell>
          <cell r="I6627">
            <v>7.9000000000000001E-2</v>
          </cell>
          <cell r="J6627">
            <v>0</v>
          </cell>
          <cell r="L6627">
            <v>0</v>
          </cell>
          <cell r="M6627">
            <v>0</v>
          </cell>
          <cell r="N6627">
            <v>0</v>
          </cell>
          <cell r="O6627">
            <v>0</v>
          </cell>
          <cell r="P6627">
            <v>0</v>
          </cell>
        </row>
        <row r="6628">
          <cell r="A6628">
            <v>33920</v>
          </cell>
          <cell r="B6628">
            <v>1992</v>
          </cell>
          <cell r="C6628" t="str">
            <v>Nov</v>
          </cell>
          <cell r="D6628">
            <v>12</v>
          </cell>
          <cell r="F6628">
            <v>0</v>
          </cell>
          <cell r="G6628">
            <v>0</v>
          </cell>
          <cell r="H6628">
            <v>38</v>
          </cell>
          <cell r="I6628">
            <v>7.4999999999999997E-2</v>
          </cell>
          <cell r="J6628">
            <v>0</v>
          </cell>
          <cell r="L6628">
            <v>0</v>
          </cell>
          <cell r="M6628">
            <v>0</v>
          </cell>
          <cell r="N6628">
            <v>0</v>
          </cell>
          <cell r="O6628">
            <v>0</v>
          </cell>
          <cell r="P6628">
            <v>0</v>
          </cell>
        </row>
        <row r="6629">
          <cell r="A6629">
            <v>33921</v>
          </cell>
          <cell r="B6629">
            <v>1992</v>
          </cell>
          <cell r="C6629" t="str">
            <v>Nov</v>
          </cell>
          <cell r="D6629">
            <v>13</v>
          </cell>
          <cell r="F6629">
            <v>0</v>
          </cell>
          <cell r="G6629">
            <v>0</v>
          </cell>
          <cell r="H6629">
            <v>36</v>
          </cell>
          <cell r="I6629">
            <v>7.0999999999999994E-2</v>
          </cell>
          <cell r="J6629">
            <v>0</v>
          </cell>
          <cell r="L6629">
            <v>0</v>
          </cell>
          <cell r="M6629">
            <v>0</v>
          </cell>
          <cell r="N6629">
            <v>0</v>
          </cell>
          <cell r="O6629">
            <v>0</v>
          </cell>
          <cell r="P6629">
            <v>0</v>
          </cell>
        </row>
        <row r="6630">
          <cell r="A6630">
            <v>33922</v>
          </cell>
          <cell r="B6630">
            <v>1992</v>
          </cell>
          <cell r="C6630" t="str">
            <v>Nov</v>
          </cell>
          <cell r="D6630">
            <v>14</v>
          </cell>
          <cell r="F6630">
            <v>0</v>
          </cell>
          <cell r="G6630">
            <v>0</v>
          </cell>
          <cell r="H6630">
            <v>34</v>
          </cell>
          <cell r="I6630">
            <v>6.7000000000000004E-2</v>
          </cell>
          <cell r="J6630">
            <v>0</v>
          </cell>
          <cell r="L6630">
            <v>0</v>
          </cell>
          <cell r="M6630">
            <v>0</v>
          </cell>
          <cell r="N6630">
            <v>0</v>
          </cell>
          <cell r="O6630">
            <v>0</v>
          </cell>
          <cell r="P6630">
            <v>0</v>
          </cell>
        </row>
        <row r="6631">
          <cell r="A6631">
            <v>33923</v>
          </cell>
          <cell r="B6631">
            <v>1992</v>
          </cell>
          <cell r="C6631" t="str">
            <v>Nov</v>
          </cell>
          <cell r="D6631">
            <v>15</v>
          </cell>
          <cell r="F6631">
            <v>0</v>
          </cell>
          <cell r="G6631">
            <v>0</v>
          </cell>
          <cell r="H6631">
            <v>18</v>
          </cell>
          <cell r="I6631">
            <v>3.5999999999999997E-2</v>
          </cell>
          <cell r="J6631">
            <v>0</v>
          </cell>
          <cell r="L6631">
            <v>0</v>
          </cell>
          <cell r="M6631">
            <v>0</v>
          </cell>
          <cell r="N6631">
            <v>0</v>
          </cell>
          <cell r="O6631">
            <v>0</v>
          </cell>
          <cell r="P6631">
            <v>0</v>
          </cell>
        </row>
        <row r="6632">
          <cell r="A6632">
            <v>33924</v>
          </cell>
          <cell r="B6632">
            <v>1992</v>
          </cell>
          <cell r="C6632" t="str">
            <v>Nov</v>
          </cell>
          <cell r="D6632">
            <v>16</v>
          </cell>
          <cell r="F6632">
            <v>0</v>
          </cell>
          <cell r="G6632">
            <v>0</v>
          </cell>
          <cell r="H6632">
            <v>11</v>
          </cell>
          <cell r="I6632">
            <v>2.1999999999999999E-2</v>
          </cell>
          <cell r="J6632">
            <v>0</v>
          </cell>
          <cell r="L6632">
            <v>0</v>
          </cell>
          <cell r="M6632">
            <v>0</v>
          </cell>
          <cell r="N6632">
            <v>0</v>
          </cell>
          <cell r="O6632">
            <v>0</v>
          </cell>
          <cell r="P6632">
            <v>0</v>
          </cell>
        </row>
        <row r="6633">
          <cell r="A6633">
            <v>33925</v>
          </cell>
          <cell r="B6633">
            <v>1992</v>
          </cell>
          <cell r="C6633" t="str">
            <v>Nov</v>
          </cell>
          <cell r="D6633">
            <v>17</v>
          </cell>
          <cell r="F6633">
            <v>0</v>
          </cell>
          <cell r="G6633">
            <v>0</v>
          </cell>
          <cell r="H6633">
            <v>4</v>
          </cell>
          <cell r="I6633">
            <v>8.0000000000000002E-3</v>
          </cell>
          <cell r="J6633">
            <v>0</v>
          </cell>
          <cell r="L6633">
            <v>0</v>
          </cell>
          <cell r="M6633">
            <v>0</v>
          </cell>
          <cell r="N6633">
            <v>0</v>
          </cell>
          <cell r="O6633">
            <v>0</v>
          </cell>
          <cell r="P6633">
            <v>0</v>
          </cell>
        </row>
        <row r="6634">
          <cell r="A6634">
            <v>33926</v>
          </cell>
          <cell r="B6634">
            <v>1992</v>
          </cell>
          <cell r="C6634" t="str">
            <v>Nov</v>
          </cell>
          <cell r="D6634">
            <v>18</v>
          </cell>
          <cell r="F6634">
            <v>0</v>
          </cell>
          <cell r="G6634">
            <v>0</v>
          </cell>
          <cell r="H6634">
            <v>0</v>
          </cell>
          <cell r="I6634">
            <v>0</v>
          </cell>
          <cell r="J6634">
            <v>0</v>
          </cell>
          <cell r="L6634">
            <v>0</v>
          </cell>
          <cell r="M6634">
            <v>0</v>
          </cell>
          <cell r="N6634">
            <v>0</v>
          </cell>
          <cell r="O6634">
            <v>0</v>
          </cell>
          <cell r="P6634">
            <v>0</v>
          </cell>
        </row>
        <row r="6635">
          <cell r="A6635">
            <v>33927</v>
          </cell>
          <cell r="B6635">
            <v>1992</v>
          </cell>
          <cell r="C6635" t="str">
            <v>Nov</v>
          </cell>
          <cell r="D6635">
            <v>19</v>
          </cell>
          <cell r="F6635">
            <v>0</v>
          </cell>
          <cell r="G6635">
            <v>0</v>
          </cell>
          <cell r="H6635">
            <v>8</v>
          </cell>
          <cell r="I6635">
            <v>1.6E-2</v>
          </cell>
          <cell r="J6635">
            <v>0</v>
          </cell>
          <cell r="L6635">
            <v>0</v>
          </cell>
          <cell r="M6635">
            <v>0</v>
          </cell>
          <cell r="N6635">
            <v>0</v>
          </cell>
          <cell r="O6635">
            <v>0</v>
          </cell>
          <cell r="P6635">
            <v>0</v>
          </cell>
        </row>
        <row r="6636">
          <cell r="A6636">
            <v>33928</v>
          </cell>
          <cell r="B6636">
            <v>1992</v>
          </cell>
          <cell r="C6636" t="str">
            <v>Nov</v>
          </cell>
          <cell r="D6636">
            <v>20</v>
          </cell>
          <cell r="F6636">
            <v>0</v>
          </cell>
          <cell r="G6636">
            <v>0</v>
          </cell>
          <cell r="H6636">
            <v>12</v>
          </cell>
          <cell r="I6636">
            <v>2.4E-2</v>
          </cell>
          <cell r="J6636">
            <v>0</v>
          </cell>
          <cell r="L6636">
            <v>0</v>
          </cell>
          <cell r="M6636">
            <v>0</v>
          </cell>
          <cell r="N6636">
            <v>0</v>
          </cell>
          <cell r="O6636">
            <v>0</v>
          </cell>
          <cell r="P6636">
            <v>0</v>
          </cell>
        </row>
        <row r="6637">
          <cell r="A6637">
            <v>33929</v>
          </cell>
          <cell r="B6637">
            <v>1992</v>
          </cell>
          <cell r="C6637" t="str">
            <v>Nov</v>
          </cell>
          <cell r="D6637">
            <v>21</v>
          </cell>
          <cell r="F6637">
            <v>0</v>
          </cell>
          <cell r="G6637">
            <v>0</v>
          </cell>
          <cell r="H6637">
            <v>12</v>
          </cell>
          <cell r="I6637">
            <v>2.4E-2</v>
          </cell>
          <cell r="J6637">
            <v>0</v>
          </cell>
          <cell r="L6637">
            <v>0</v>
          </cell>
          <cell r="M6637">
            <v>0</v>
          </cell>
          <cell r="N6637">
            <v>0</v>
          </cell>
          <cell r="O6637">
            <v>0</v>
          </cell>
          <cell r="P6637">
            <v>0</v>
          </cell>
        </row>
        <row r="6638">
          <cell r="A6638">
            <v>33930</v>
          </cell>
          <cell r="B6638">
            <v>1992</v>
          </cell>
          <cell r="C6638" t="str">
            <v>Nov</v>
          </cell>
          <cell r="D6638">
            <v>22</v>
          </cell>
          <cell r="F6638">
            <v>0</v>
          </cell>
          <cell r="G6638">
            <v>0</v>
          </cell>
          <cell r="H6638">
            <v>12</v>
          </cell>
          <cell r="I6638">
            <v>2.4E-2</v>
          </cell>
          <cell r="J6638">
            <v>0</v>
          </cell>
          <cell r="L6638">
            <v>0</v>
          </cell>
          <cell r="M6638">
            <v>0</v>
          </cell>
          <cell r="N6638">
            <v>0</v>
          </cell>
          <cell r="O6638">
            <v>0</v>
          </cell>
          <cell r="P6638">
            <v>0</v>
          </cell>
        </row>
        <row r="6639">
          <cell r="A6639">
            <v>33931</v>
          </cell>
          <cell r="B6639">
            <v>1992</v>
          </cell>
          <cell r="C6639" t="str">
            <v>Nov</v>
          </cell>
          <cell r="D6639">
            <v>23</v>
          </cell>
          <cell r="F6639">
            <v>0</v>
          </cell>
          <cell r="G6639">
            <v>0</v>
          </cell>
          <cell r="H6639">
            <v>11</v>
          </cell>
          <cell r="I6639">
            <v>2.1999999999999999E-2</v>
          </cell>
          <cell r="J6639">
            <v>0</v>
          </cell>
          <cell r="L6639">
            <v>0</v>
          </cell>
          <cell r="M6639">
            <v>0</v>
          </cell>
          <cell r="N6639">
            <v>0</v>
          </cell>
          <cell r="O6639">
            <v>0</v>
          </cell>
          <cell r="P6639">
            <v>0</v>
          </cell>
        </row>
        <row r="6640">
          <cell r="A6640">
            <v>33932</v>
          </cell>
          <cell r="B6640">
            <v>1992</v>
          </cell>
          <cell r="C6640" t="str">
            <v>Nov</v>
          </cell>
          <cell r="D6640">
            <v>24</v>
          </cell>
          <cell r="F6640">
            <v>0</v>
          </cell>
          <cell r="G6640">
            <v>0</v>
          </cell>
          <cell r="H6640">
            <v>11</v>
          </cell>
          <cell r="I6640">
            <v>2.1999999999999999E-2</v>
          </cell>
          <cell r="J6640">
            <v>0</v>
          </cell>
          <cell r="L6640">
            <v>0</v>
          </cell>
          <cell r="M6640">
            <v>0</v>
          </cell>
          <cell r="N6640">
            <v>0</v>
          </cell>
          <cell r="O6640">
            <v>0</v>
          </cell>
          <cell r="P6640">
            <v>0</v>
          </cell>
        </row>
        <row r="6641">
          <cell r="A6641">
            <v>33933</v>
          </cell>
          <cell r="B6641">
            <v>1992</v>
          </cell>
          <cell r="C6641" t="str">
            <v>Nov</v>
          </cell>
          <cell r="D6641">
            <v>25</v>
          </cell>
          <cell r="F6641">
            <v>0</v>
          </cell>
          <cell r="G6641">
            <v>0</v>
          </cell>
          <cell r="H6641">
            <v>11</v>
          </cell>
          <cell r="I6641">
            <v>2.1999999999999999E-2</v>
          </cell>
          <cell r="J6641">
            <v>0</v>
          </cell>
          <cell r="L6641">
            <v>0</v>
          </cell>
          <cell r="M6641">
            <v>0</v>
          </cell>
          <cell r="N6641">
            <v>0</v>
          </cell>
          <cell r="O6641">
            <v>0</v>
          </cell>
          <cell r="P6641">
            <v>0</v>
          </cell>
        </row>
        <row r="6642">
          <cell r="A6642">
            <v>33934</v>
          </cell>
          <cell r="B6642">
            <v>1992</v>
          </cell>
          <cell r="C6642" t="str">
            <v>Nov</v>
          </cell>
          <cell r="D6642">
            <v>26</v>
          </cell>
          <cell r="F6642">
            <v>0</v>
          </cell>
          <cell r="G6642">
            <v>0</v>
          </cell>
          <cell r="H6642">
            <v>11</v>
          </cell>
          <cell r="I6642">
            <v>2.1999999999999999E-2</v>
          </cell>
          <cell r="J6642">
            <v>0</v>
          </cell>
          <cell r="L6642">
            <v>0</v>
          </cell>
          <cell r="M6642">
            <v>0</v>
          </cell>
          <cell r="N6642">
            <v>0</v>
          </cell>
          <cell r="O6642">
            <v>0</v>
          </cell>
          <cell r="P6642">
            <v>0</v>
          </cell>
        </row>
        <row r="6643">
          <cell r="A6643">
            <v>33935</v>
          </cell>
          <cell r="B6643">
            <v>1992</v>
          </cell>
          <cell r="C6643" t="str">
            <v>Nov</v>
          </cell>
          <cell r="D6643">
            <v>27</v>
          </cell>
          <cell r="F6643">
            <v>0</v>
          </cell>
          <cell r="G6643">
            <v>0</v>
          </cell>
          <cell r="H6643">
            <v>4</v>
          </cell>
          <cell r="I6643">
            <v>8.0000000000000002E-3</v>
          </cell>
          <cell r="J6643">
            <v>0</v>
          </cell>
          <cell r="L6643">
            <v>0</v>
          </cell>
          <cell r="M6643">
            <v>0</v>
          </cell>
          <cell r="N6643">
            <v>0</v>
          </cell>
          <cell r="O6643">
            <v>0</v>
          </cell>
          <cell r="P6643">
            <v>0</v>
          </cell>
        </row>
        <row r="6644">
          <cell r="A6644">
            <v>33936</v>
          </cell>
          <cell r="B6644">
            <v>1992</v>
          </cell>
          <cell r="C6644" t="str">
            <v>Nov</v>
          </cell>
          <cell r="D6644">
            <v>28</v>
          </cell>
          <cell r="F6644">
            <v>0</v>
          </cell>
          <cell r="G6644">
            <v>0</v>
          </cell>
          <cell r="H6644">
            <v>0</v>
          </cell>
          <cell r="I6644">
            <v>0</v>
          </cell>
          <cell r="J6644">
            <v>0</v>
          </cell>
          <cell r="L6644">
            <v>0</v>
          </cell>
          <cell r="M6644">
            <v>0</v>
          </cell>
          <cell r="N6644">
            <v>0</v>
          </cell>
          <cell r="O6644">
            <v>0</v>
          </cell>
          <cell r="P6644">
            <v>0</v>
          </cell>
        </row>
        <row r="6645">
          <cell r="A6645">
            <v>33937</v>
          </cell>
          <cell r="B6645">
            <v>1992</v>
          </cell>
          <cell r="C6645" t="str">
            <v>Nov</v>
          </cell>
          <cell r="D6645">
            <v>29</v>
          </cell>
          <cell r="F6645">
            <v>0</v>
          </cell>
          <cell r="G6645">
            <v>0</v>
          </cell>
          <cell r="H6645">
            <v>8</v>
          </cell>
          <cell r="I6645">
            <v>1.6E-2</v>
          </cell>
          <cell r="J6645">
            <v>0</v>
          </cell>
          <cell r="L6645">
            <v>0</v>
          </cell>
          <cell r="M6645">
            <v>0</v>
          </cell>
          <cell r="N6645">
            <v>0</v>
          </cell>
          <cell r="O6645">
            <v>0</v>
          </cell>
          <cell r="P6645">
            <v>0</v>
          </cell>
        </row>
        <row r="6646">
          <cell r="A6646">
            <v>33938</v>
          </cell>
          <cell r="B6646">
            <v>1992</v>
          </cell>
          <cell r="C6646" t="str">
            <v>Nov</v>
          </cell>
          <cell r="D6646">
            <v>30</v>
          </cell>
          <cell r="F6646">
            <v>0</v>
          </cell>
          <cell r="G6646">
            <v>0</v>
          </cell>
          <cell r="H6646">
            <v>12</v>
          </cell>
          <cell r="I6646">
            <v>2.4E-2</v>
          </cell>
          <cell r="J6646">
            <v>0</v>
          </cell>
          <cell r="L6646">
            <v>0</v>
          </cell>
          <cell r="M6646">
            <v>0</v>
          </cell>
          <cell r="N6646">
            <v>0</v>
          </cell>
          <cell r="O6646">
            <v>0</v>
          </cell>
          <cell r="P6646">
            <v>0</v>
          </cell>
        </row>
        <row r="6647">
          <cell r="A6647">
            <v>33939</v>
          </cell>
          <cell r="B6647">
            <v>1992</v>
          </cell>
          <cell r="C6647" t="str">
            <v>Dec</v>
          </cell>
          <cell r="D6647">
            <v>1</v>
          </cell>
          <cell r="F6647">
            <v>0</v>
          </cell>
          <cell r="G6647">
            <v>0</v>
          </cell>
          <cell r="H6647">
            <v>12</v>
          </cell>
          <cell r="I6647">
            <v>2.4E-2</v>
          </cell>
          <cell r="J6647">
            <v>0</v>
          </cell>
          <cell r="L6647">
            <v>0</v>
          </cell>
          <cell r="M6647">
            <v>0</v>
          </cell>
          <cell r="N6647">
            <v>0</v>
          </cell>
          <cell r="O6647">
            <v>0</v>
          </cell>
          <cell r="P6647">
            <v>0</v>
          </cell>
        </row>
        <row r="6648">
          <cell r="A6648">
            <v>33940</v>
          </cell>
          <cell r="B6648">
            <v>1992</v>
          </cell>
          <cell r="C6648" t="str">
            <v>Dec</v>
          </cell>
          <cell r="D6648">
            <v>2</v>
          </cell>
          <cell r="F6648">
            <v>0</v>
          </cell>
          <cell r="G6648">
            <v>0</v>
          </cell>
          <cell r="H6648">
            <v>12</v>
          </cell>
          <cell r="I6648">
            <v>2.4E-2</v>
          </cell>
          <cell r="J6648">
            <v>0</v>
          </cell>
          <cell r="L6648">
            <v>0</v>
          </cell>
          <cell r="M6648">
            <v>0</v>
          </cell>
          <cell r="N6648">
            <v>0</v>
          </cell>
          <cell r="O6648">
            <v>0</v>
          </cell>
          <cell r="P6648">
            <v>0</v>
          </cell>
        </row>
        <row r="6649">
          <cell r="A6649">
            <v>33941</v>
          </cell>
          <cell r="B6649">
            <v>1992</v>
          </cell>
          <cell r="C6649" t="str">
            <v>Dec</v>
          </cell>
          <cell r="D6649">
            <v>3</v>
          </cell>
          <cell r="F6649">
            <v>0</v>
          </cell>
          <cell r="G6649">
            <v>0</v>
          </cell>
          <cell r="H6649">
            <v>12</v>
          </cell>
          <cell r="I6649">
            <v>2.4E-2</v>
          </cell>
          <cell r="J6649">
            <v>0</v>
          </cell>
          <cell r="L6649">
            <v>0</v>
          </cell>
          <cell r="M6649">
            <v>0</v>
          </cell>
          <cell r="N6649">
            <v>0</v>
          </cell>
          <cell r="O6649">
            <v>0</v>
          </cell>
          <cell r="P6649">
            <v>0</v>
          </cell>
        </row>
        <row r="6650">
          <cell r="A6650">
            <v>33942</v>
          </cell>
          <cell r="B6650">
            <v>1992</v>
          </cell>
          <cell r="C6650" t="str">
            <v>Dec</v>
          </cell>
          <cell r="D6650">
            <v>4</v>
          </cell>
          <cell r="F6650">
            <v>0</v>
          </cell>
          <cell r="G6650">
            <v>0</v>
          </cell>
          <cell r="H6650">
            <v>12</v>
          </cell>
          <cell r="I6650">
            <v>2.4E-2</v>
          </cell>
          <cell r="J6650">
            <v>0</v>
          </cell>
          <cell r="L6650">
            <v>0</v>
          </cell>
          <cell r="M6650">
            <v>0</v>
          </cell>
          <cell r="N6650">
            <v>0</v>
          </cell>
          <cell r="O6650">
            <v>0</v>
          </cell>
          <cell r="P6650">
            <v>0</v>
          </cell>
        </row>
        <row r="6651">
          <cell r="A6651">
            <v>33943</v>
          </cell>
          <cell r="B6651">
            <v>1992</v>
          </cell>
          <cell r="C6651" t="str">
            <v>Dec</v>
          </cell>
          <cell r="D6651">
            <v>5</v>
          </cell>
          <cell r="F6651">
            <v>0</v>
          </cell>
          <cell r="G6651">
            <v>0</v>
          </cell>
          <cell r="H6651">
            <v>12</v>
          </cell>
          <cell r="I6651">
            <v>2.4E-2</v>
          </cell>
          <cell r="J6651">
            <v>0</v>
          </cell>
          <cell r="L6651">
            <v>0</v>
          </cell>
          <cell r="M6651">
            <v>0</v>
          </cell>
          <cell r="N6651">
            <v>0</v>
          </cell>
          <cell r="O6651">
            <v>0</v>
          </cell>
          <cell r="P6651">
            <v>0</v>
          </cell>
        </row>
        <row r="6652">
          <cell r="A6652">
            <v>33944</v>
          </cell>
          <cell r="B6652">
            <v>1992</v>
          </cell>
          <cell r="C6652" t="str">
            <v>Dec</v>
          </cell>
          <cell r="D6652">
            <v>6</v>
          </cell>
          <cell r="F6652">
            <v>0</v>
          </cell>
          <cell r="G6652">
            <v>0</v>
          </cell>
          <cell r="H6652">
            <v>12</v>
          </cell>
          <cell r="I6652">
            <v>2.4E-2</v>
          </cell>
          <cell r="J6652">
            <v>0</v>
          </cell>
          <cell r="L6652">
            <v>0</v>
          </cell>
          <cell r="M6652">
            <v>0</v>
          </cell>
          <cell r="N6652">
            <v>0</v>
          </cell>
          <cell r="O6652">
            <v>0</v>
          </cell>
          <cell r="P6652">
            <v>0</v>
          </cell>
        </row>
        <row r="6653">
          <cell r="A6653">
            <v>33945</v>
          </cell>
          <cell r="B6653">
            <v>1992</v>
          </cell>
          <cell r="C6653" t="str">
            <v>Dec</v>
          </cell>
          <cell r="D6653">
            <v>7</v>
          </cell>
          <cell r="F6653">
            <v>0</v>
          </cell>
          <cell r="G6653">
            <v>0</v>
          </cell>
          <cell r="H6653">
            <v>11</v>
          </cell>
          <cell r="I6653">
            <v>2.1999999999999999E-2</v>
          </cell>
          <cell r="J6653">
            <v>0</v>
          </cell>
          <cell r="L6653">
            <v>0</v>
          </cell>
          <cell r="M6653">
            <v>0</v>
          </cell>
          <cell r="N6653">
            <v>0</v>
          </cell>
          <cell r="O6653">
            <v>0</v>
          </cell>
          <cell r="P6653">
            <v>0</v>
          </cell>
        </row>
        <row r="6654">
          <cell r="A6654">
            <v>33946</v>
          </cell>
          <cell r="B6654">
            <v>1992</v>
          </cell>
          <cell r="C6654" t="str">
            <v>Dec</v>
          </cell>
          <cell r="D6654">
            <v>8</v>
          </cell>
          <cell r="F6654">
            <v>0</v>
          </cell>
          <cell r="G6654">
            <v>0</v>
          </cell>
          <cell r="H6654">
            <v>11</v>
          </cell>
          <cell r="I6654">
            <v>2.1999999999999999E-2</v>
          </cell>
          <cell r="J6654">
            <v>0</v>
          </cell>
          <cell r="L6654">
            <v>0</v>
          </cell>
          <cell r="M6654">
            <v>0</v>
          </cell>
          <cell r="N6654">
            <v>0</v>
          </cell>
          <cell r="O6654">
            <v>0</v>
          </cell>
          <cell r="P6654">
            <v>0</v>
          </cell>
        </row>
        <row r="6655">
          <cell r="A6655">
            <v>33947</v>
          </cell>
          <cell r="B6655">
            <v>1992</v>
          </cell>
          <cell r="C6655" t="str">
            <v>Dec</v>
          </cell>
          <cell r="D6655">
            <v>9</v>
          </cell>
          <cell r="F6655">
            <v>0</v>
          </cell>
          <cell r="G6655">
            <v>0</v>
          </cell>
          <cell r="H6655">
            <v>11</v>
          </cell>
          <cell r="I6655">
            <v>2.1999999999999999E-2</v>
          </cell>
          <cell r="J6655">
            <v>0</v>
          </cell>
          <cell r="L6655">
            <v>0</v>
          </cell>
          <cell r="M6655">
            <v>0</v>
          </cell>
          <cell r="N6655">
            <v>0</v>
          </cell>
          <cell r="O6655">
            <v>0</v>
          </cell>
          <cell r="P6655">
            <v>0</v>
          </cell>
        </row>
        <row r="6656">
          <cell r="A6656">
            <v>33948</v>
          </cell>
          <cell r="B6656">
            <v>1992</v>
          </cell>
          <cell r="C6656" t="str">
            <v>Dec</v>
          </cell>
          <cell r="D6656">
            <v>10</v>
          </cell>
          <cell r="F6656">
            <v>0</v>
          </cell>
          <cell r="G6656">
            <v>0</v>
          </cell>
          <cell r="H6656">
            <v>11</v>
          </cell>
          <cell r="I6656">
            <v>2.1999999999999999E-2</v>
          </cell>
          <cell r="J6656">
            <v>0</v>
          </cell>
          <cell r="L6656">
            <v>0</v>
          </cell>
          <cell r="M6656">
            <v>0</v>
          </cell>
          <cell r="N6656">
            <v>0</v>
          </cell>
          <cell r="O6656">
            <v>0</v>
          </cell>
          <cell r="P6656">
            <v>0</v>
          </cell>
        </row>
        <row r="6657">
          <cell r="A6657">
            <v>33949</v>
          </cell>
          <cell r="B6657">
            <v>1992</v>
          </cell>
          <cell r="C6657" t="str">
            <v>Dec</v>
          </cell>
          <cell r="D6657">
            <v>11</v>
          </cell>
          <cell r="F6657">
            <v>0</v>
          </cell>
          <cell r="G6657">
            <v>0</v>
          </cell>
          <cell r="H6657">
            <v>20</v>
          </cell>
          <cell r="I6657">
            <v>0.04</v>
          </cell>
          <cell r="J6657">
            <v>0</v>
          </cell>
          <cell r="L6657">
            <v>0</v>
          </cell>
          <cell r="M6657">
            <v>0</v>
          </cell>
          <cell r="N6657">
            <v>0</v>
          </cell>
          <cell r="O6657">
            <v>0</v>
          </cell>
          <cell r="P6657">
            <v>0</v>
          </cell>
        </row>
        <row r="6658">
          <cell r="A6658">
            <v>33950</v>
          </cell>
          <cell r="B6658">
            <v>1992</v>
          </cell>
          <cell r="C6658" t="str">
            <v>Dec</v>
          </cell>
          <cell r="D6658">
            <v>12</v>
          </cell>
          <cell r="F6658">
            <v>0</v>
          </cell>
          <cell r="G6658">
            <v>0</v>
          </cell>
          <cell r="H6658">
            <v>35</v>
          </cell>
          <cell r="I6658">
            <v>6.9000000000000006E-2</v>
          </cell>
          <cell r="J6658">
            <v>0</v>
          </cell>
          <cell r="L6658">
            <v>0</v>
          </cell>
          <cell r="M6658">
            <v>0</v>
          </cell>
          <cell r="N6658">
            <v>0</v>
          </cell>
          <cell r="O6658">
            <v>0</v>
          </cell>
          <cell r="P6658">
            <v>0</v>
          </cell>
        </row>
        <row r="6659">
          <cell r="A6659">
            <v>33951</v>
          </cell>
          <cell r="B6659">
            <v>1992</v>
          </cell>
          <cell r="C6659" t="str">
            <v>Dec</v>
          </cell>
          <cell r="D6659">
            <v>13</v>
          </cell>
          <cell r="F6659">
            <v>0</v>
          </cell>
          <cell r="G6659">
            <v>0</v>
          </cell>
          <cell r="H6659">
            <v>39</v>
          </cell>
          <cell r="I6659">
            <v>7.6999999999999999E-2</v>
          </cell>
          <cell r="J6659">
            <v>0</v>
          </cell>
          <cell r="L6659">
            <v>0</v>
          </cell>
          <cell r="M6659">
            <v>0</v>
          </cell>
          <cell r="N6659">
            <v>0</v>
          </cell>
          <cell r="O6659">
            <v>0</v>
          </cell>
          <cell r="P6659">
            <v>0</v>
          </cell>
        </row>
        <row r="6660">
          <cell r="A6660">
            <v>33952</v>
          </cell>
          <cell r="B6660">
            <v>1992</v>
          </cell>
          <cell r="C6660" t="str">
            <v>Dec</v>
          </cell>
          <cell r="D6660">
            <v>14</v>
          </cell>
          <cell r="F6660">
            <v>0</v>
          </cell>
          <cell r="G6660">
            <v>0</v>
          </cell>
          <cell r="H6660">
            <v>39</v>
          </cell>
          <cell r="I6660">
            <v>7.6999999999999999E-2</v>
          </cell>
          <cell r="J6660">
            <v>0</v>
          </cell>
          <cell r="L6660">
            <v>0</v>
          </cell>
          <cell r="M6660">
            <v>0</v>
          </cell>
          <cell r="N6660">
            <v>0</v>
          </cell>
          <cell r="O6660">
            <v>0</v>
          </cell>
          <cell r="P6660">
            <v>0</v>
          </cell>
        </row>
        <row r="6661">
          <cell r="A6661">
            <v>33953</v>
          </cell>
          <cell r="B6661">
            <v>1992</v>
          </cell>
          <cell r="C6661" t="str">
            <v>Dec</v>
          </cell>
          <cell r="D6661">
            <v>15</v>
          </cell>
          <cell r="F6661">
            <v>0</v>
          </cell>
          <cell r="G6661">
            <v>0</v>
          </cell>
          <cell r="H6661">
            <v>30</v>
          </cell>
          <cell r="I6661">
            <v>0.06</v>
          </cell>
          <cell r="J6661">
            <v>0</v>
          </cell>
          <cell r="L6661">
            <v>0</v>
          </cell>
          <cell r="M6661">
            <v>0</v>
          </cell>
          <cell r="N6661">
            <v>0</v>
          </cell>
          <cell r="O6661">
            <v>0</v>
          </cell>
          <cell r="P6661">
            <v>0</v>
          </cell>
        </row>
        <row r="6662">
          <cell r="A6662">
            <v>33954</v>
          </cell>
          <cell r="B6662">
            <v>1992</v>
          </cell>
          <cell r="C6662" t="str">
            <v>Dec</v>
          </cell>
          <cell r="D6662">
            <v>16</v>
          </cell>
          <cell r="F6662">
            <v>0</v>
          </cell>
          <cell r="G6662">
            <v>0</v>
          </cell>
          <cell r="H6662">
            <v>24</v>
          </cell>
          <cell r="I6662">
            <v>4.8000000000000001E-2</v>
          </cell>
          <cell r="J6662">
            <v>0</v>
          </cell>
          <cell r="L6662">
            <v>0</v>
          </cell>
          <cell r="M6662">
            <v>0</v>
          </cell>
          <cell r="N6662">
            <v>0</v>
          </cell>
          <cell r="O6662">
            <v>0</v>
          </cell>
          <cell r="P6662">
            <v>0</v>
          </cell>
        </row>
        <row r="6663">
          <cell r="A6663">
            <v>33955</v>
          </cell>
          <cell r="B6663">
            <v>1992</v>
          </cell>
          <cell r="C6663" t="str">
            <v>Dec</v>
          </cell>
          <cell r="D6663">
            <v>17</v>
          </cell>
          <cell r="F6663">
            <v>0</v>
          </cell>
          <cell r="G6663">
            <v>0</v>
          </cell>
          <cell r="H6663">
            <v>24</v>
          </cell>
          <cell r="I6663">
            <v>4.8000000000000001E-2</v>
          </cell>
          <cell r="J6663">
            <v>0</v>
          </cell>
          <cell r="L6663">
            <v>0</v>
          </cell>
          <cell r="M6663">
            <v>0</v>
          </cell>
          <cell r="N6663">
            <v>0</v>
          </cell>
          <cell r="O6663">
            <v>0</v>
          </cell>
          <cell r="P6663">
            <v>0</v>
          </cell>
        </row>
        <row r="6664">
          <cell r="A6664">
            <v>33956</v>
          </cell>
          <cell r="B6664">
            <v>1992</v>
          </cell>
          <cell r="C6664" t="str">
            <v>Dec</v>
          </cell>
          <cell r="D6664">
            <v>18</v>
          </cell>
          <cell r="F6664">
            <v>0</v>
          </cell>
          <cell r="G6664">
            <v>0</v>
          </cell>
          <cell r="H6664">
            <v>25</v>
          </cell>
          <cell r="I6664">
            <v>0.05</v>
          </cell>
          <cell r="J6664">
            <v>0</v>
          </cell>
          <cell r="L6664">
            <v>0</v>
          </cell>
          <cell r="M6664">
            <v>0</v>
          </cell>
          <cell r="N6664">
            <v>0</v>
          </cell>
          <cell r="O6664">
            <v>0</v>
          </cell>
          <cell r="P6664">
            <v>0</v>
          </cell>
        </row>
        <row r="6665">
          <cell r="A6665">
            <v>33957</v>
          </cell>
          <cell r="B6665">
            <v>1992</v>
          </cell>
          <cell r="C6665" t="str">
            <v>Dec</v>
          </cell>
          <cell r="D6665">
            <v>19</v>
          </cell>
          <cell r="F6665">
            <v>0</v>
          </cell>
          <cell r="G6665">
            <v>0</v>
          </cell>
          <cell r="H6665">
            <v>25</v>
          </cell>
          <cell r="I6665">
            <v>0.05</v>
          </cell>
          <cell r="J6665">
            <v>0</v>
          </cell>
          <cell r="L6665">
            <v>0</v>
          </cell>
          <cell r="M6665">
            <v>0</v>
          </cell>
          <cell r="N6665">
            <v>0</v>
          </cell>
          <cell r="O6665">
            <v>0</v>
          </cell>
          <cell r="P6665">
            <v>0</v>
          </cell>
        </row>
        <row r="6666">
          <cell r="A6666">
            <v>33958</v>
          </cell>
          <cell r="B6666">
            <v>1992</v>
          </cell>
          <cell r="C6666" t="str">
            <v>Dec</v>
          </cell>
          <cell r="D6666">
            <v>20</v>
          </cell>
          <cell r="F6666">
            <v>0</v>
          </cell>
          <cell r="G6666">
            <v>0</v>
          </cell>
          <cell r="H6666">
            <v>25</v>
          </cell>
          <cell r="I6666">
            <v>0.05</v>
          </cell>
          <cell r="J6666">
            <v>0</v>
          </cell>
          <cell r="L6666">
            <v>0</v>
          </cell>
          <cell r="M6666">
            <v>0</v>
          </cell>
          <cell r="N6666">
            <v>0</v>
          </cell>
          <cell r="O6666">
            <v>0</v>
          </cell>
          <cell r="P6666">
            <v>0</v>
          </cell>
        </row>
        <row r="6667">
          <cell r="A6667">
            <v>33959</v>
          </cell>
          <cell r="B6667">
            <v>1992</v>
          </cell>
          <cell r="C6667" t="str">
            <v>Dec</v>
          </cell>
          <cell r="D6667">
            <v>21</v>
          </cell>
          <cell r="F6667">
            <v>0</v>
          </cell>
          <cell r="G6667">
            <v>0</v>
          </cell>
          <cell r="H6667">
            <v>25</v>
          </cell>
          <cell r="I6667">
            <v>0.05</v>
          </cell>
          <cell r="J6667">
            <v>0</v>
          </cell>
          <cell r="L6667">
            <v>0</v>
          </cell>
          <cell r="M6667">
            <v>0</v>
          </cell>
          <cell r="N6667">
            <v>0</v>
          </cell>
          <cell r="O6667">
            <v>0</v>
          </cell>
          <cell r="P6667">
            <v>0</v>
          </cell>
        </row>
        <row r="6668">
          <cell r="A6668">
            <v>33960</v>
          </cell>
          <cell r="B6668">
            <v>1992</v>
          </cell>
          <cell r="C6668" t="str">
            <v>Dec</v>
          </cell>
          <cell r="D6668">
            <v>22</v>
          </cell>
          <cell r="F6668">
            <v>0</v>
          </cell>
          <cell r="G6668">
            <v>0</v>
          </cell>
          <cell r="H6668">
            <v>24</v>
          </cell>
          <cell r="I6668">
            <v>4.8000000000000001E-2</v>
          </cell>
          <cell r="J6668">
            <v>0</v>
          </cell>
          <cell r="L6668">
            <v>0</v>
          </cell>
          <cell r="M6668">
            <v>0</v>
          </cell>
          <cell r="N6668">
            <v>0</v>
          </cell>
          <cell r="O6668">
            <v>0</v>
          </cell>
          <cell r="P6668">
            <v>0</v>
          </cell>
        </row>
        <row r="6669">
          <cell r="A6669">
            <v>33961</v>
          </cell>
          <cell r="B6669">
            <v>1992</v>
          </cell>
          <cell r="C6669" t="str">
            <v>Dec</v>
          </cell>
          <cell r="D6669">
            <v>23</v>
          </cell>
          <cell r="F6669">
            <v>0</v>
          </cell>
          <cell r="G6669">
            <v>0</v>
          </cell>
          <cell r="H6669">
            <v>25</v>
          </cell>
          <cell r="I6669">
            <v>0.05</v>
          </cell>
          <cell r="J6669">
            <v>0</v>
          </cell>
          <cell r="L6669">
            <v>0</v>
          </cell>
          <cell r="M6669">
            <v>0</v>
          </cell>
          <cell r="N6669">
            <v>0</v>
          </cell>
          <cell r="O6669">
            <v>0</v>
          </cell>
          <cell r="P6669">
            <v>0</v>
          </cell>
        </row>
        <row r="6670">
          <cell r="A6670">
            <v>33962</v>
          </cell>
          <cell r="B6670">
            <v>1992</v>
          </cell>
          <cell r="C6670" t="str">
            <v>Dec</v>
          </cell>
          <cell r="D6670">
            <v>24</v>
          </cell>
          <cell r="F6670">
            <v>0</v>
          </cell>
          <cell r="G6670">
            <v>0</v>
          </cell>
          <cell r="H6670">
            <v>24</v>
          </cell>
          <cell r="I6670">
            <v>4.8000000000000001E-2</v>
          </cell>
          <cell r="J6670">
            <v>0</v>
          </cell>
          <cell r="L6670">
            <v>0</v>
          </cell>
          <cell r="M6670">
            <v>0</v>
          </cell>
          <cell r="N6670">
            <v>0</v>
          </cell>
          <cell r="O6670">
            <v>0</v>
          </cell>
          <cell r="P6670">
            <v>0</v>
          </cell>
        </row>
        <row r="6671">
          <cell r="A6671">
            <v>33963</v>
          </cell>
          <cell r="B6671">
            <v>1992</v>
          </cell>
          <cell r="C6671" t="str">
            <v>Dec</v>
          </cell>
          <cell r="D6671">
            <v>25</v>
          </cell>
          <cell r="F6671">
            <v>0</v>
          </cell>
          <cell r="G6671">
            <v>0</v>
          </cell>
          <cell r="H6671">
            <v>23</v>
          </cell>
          <cell r="I6671">
            <v>4.5999999999999999E-2</v>
          </cell>
          <cell r="J6671">
            <v>0</v>
          </cell>
          <cell r="L6671">
            <v>0</v>
          </cell>
          <cell r="M6671">
            <v>0</v>
          </cell>
          <cell r="N6671">
            <v>0</v>
          </cell>
          <cell r="O6671">
            <v>0</v>
          </cell>
          <cell r="P6671">
            <v>0</v>
          </cell>
        </row>
        <row r="6672">
          <cell r="A6672">
            <v>33964</v>
          </cell>
          <cell r="B6672">
            <v>1992</v>
          </cell>
          <cell r="C6672" t="str">
            <v>Dec</v>
          </cell>
          <cell r="D6672">
            <v>26</v>
          </cell>
          <cell r="F6672">
            <v>0</v>
          </cell>
          <cell r="G6672">
            <v>0</v>
          </cell>
          <cell r="H6672">
            <v>23</v>
          </cell>
          <cell r="I6672">
            <v>4.5999999999999999E-2</v>
          </cell>
          <cell r="J6672">
            <v>0</v>
          </cell>
          <cell r="L6672">
            <v>0</v>
          </cell>
          <cell r="M6672">
            <v>0</v>
          </cell>
          <cell r="N6672">
            <v>0</v>
          </cell>
          <cell r="O6672">
            <v>0</v>
          </cell>
          <cell r="P6672">
            <v>0</v>
          </cell>
        </row>
        <row r="6673">
          <cell r="A6673">
            <v>33965</v>
          </cell>
          <cell r="B6673">
            <v>1992</v>
          </cell>
          <cell r="C6673" t="str">
            <v>Dec</v>
          </cell>
          <cell r="D6673">
            <v>27</v>
          </cell>
          <cell r="F6673">
            <v>0</v>
          </cell>
          <cell r="G6673">
            <v>0</v>
          </cell>
          <cell r="H6673">
            <v>23</v>
          </cell>
          <cell r="I6673">
            <v>4.5999999999999999E-2</v>
          </cell>
          <cell r="J6673">
            <v>0</v>
          </cell>
          <cell r="L6673">
            <v>0</v>
          </cell>
          <cell r="M6673">
            <v>0</v>
          </cell>
          <cell r="N6673">
            <v>0</v>
          </cell>
          <cell r="O6673">
            <v>0</v>
          </cell>
          <cell r="P6673">
            <v>0</v>
          </cell>
        </row>
        <row r="6674">
          <cell r="A6674">
            <v>33966</v>
          </cell>
          <cell r="B6674">
            <v>1992</v>
          </cell>
          <cell r="C6674" t="str">
            <v>Dec</v>
          </cell>
          <cell r="D6674">
            <v>28</v>
          </cell>
          <cell r="F6674">
            <v>0</v>
          </cell>
          <cell r="G6674">
            <v>0</v>
          </cell>
          <cell r="H6674">
            <v>15</v>
          </cell>
          <cell r="I6674">
            <v>0.03</v>
          </cell>
          <cell r="J6674">
            <v>0</v>
          </cell>
          <cell r="L6674">
            <v>0</v>
          </cell>
          <cell r="M6674">
            <v>0</v>
          </cell>
          <cell r="N6674">
            <v>0</v>
          </cell>
          <cell r="O6674">
            <v>0</v>
          </cell>
          <cell r="P6674">
            <v>0</v>
          </cell>
        </row>
        <row r="6675">
          <cell r="A6675">
            <v>33967</v>
          </cell>
          <cell r="B6675">
            <v>1992</v>
          </cell>
          <cell r="C6675" t="str">
            <v>Dec</v>
          </cell>
          <cell r="D6675">
            <v>29</v>
          </cell>
          <cell r="F6675">
            <v>0</v>
          </cell>
          <cell r="G6675">
            <v>0</v>
          </cell>
          <cell r="H6675">
            <v>11</v>
          </cell>
          <cell r="I6675">
            <v>2.1999999999999999E-2</v>
          </cell>
          <cell r="J6675">
            <v>0</v>
          </cell>
          <cell r="L6675">
            <v>0</v>
          </cell>
          <cell r="M6675">
            <v>0</v>
          </cell>
          <cell r="N6675">
            <v>0</v>
          </cell>
          <cell r="O6675">
            <v>0</v>
          </cell>
          <cell r="P6675">
            <v>0</v>
          </cell>
        </row>
        <row r="6676">
          <cell r="A6676">
            <v>33968</v>
          </cell>
          <cell r="B6676">
            <v>1992</v>
          </cell>
          <cell r="C6676" t="str">
            <v>Dec</v>
          </cell>
          <cell r="D6676">
            <v>30</v>
          </cell>
          <cell r="F6676">
            <v>0</v>
          </cell>
          <cell r="G6676">
            <v>0</v>
          </cell>
          <cell r="H6676">
            <v>11</v>
          </cell>
          <cell r="I6676">
            <v>2.1999999999999999E-2</v>
          </cell>
          <cell r="J6676">
            <v>0</v>
          </cell>
          <cell r="L6676">
            <v>0</v>
          </cell>
          <cell r="M6676">
            <v>0</v>
          </cell>
          <cell r="N6676">
            <v>0</v>
          </cell>
          <cell r="O6676">
            <v>0</v>
          </cell>
          <cell r="P6676">
            <v>0</v>
          </cell>
        </row>
        <row r="6677">
          <cell r="A6677">
            <v>33969</v>
          </cell>
          <cell r="B6677">
            <v>1992</v>
          </cell>
          <cell r="C6677" t="str">
            <v>Dec</v>
          </cell>
          <cell r="D6677">
            <v>31</v>
          </cell>
          <cell r="F6677">
            <v>0</v>
          </cell>
          <cell r="G6677">
            <v>0</v>
          </cell>
          <cell r="H6677">
            <v>12</v>
          </cell>
          <cell r="I6677">
            <v>2.4E-2</v>
          </cell>
          <cell r="J6677">
            <v>0</v>
          </cell>
          <cell r="L6677">
            <v>0</v>
          </cell>
          <cell r="M6677">
            <v>0</v>
          </cell>
          <cell r="N6677">
            <v>0</v>
          </cell>
          <cell r="O6677">
            <v>0</v>
          </cell>
          <cell r="P6677">
            <v>0</v>
          </cell>
        </row>
        <row r="6678">
          <cell r="A6678">
            <v>33970</v>
          </cell>
          <cell r="B6678">
            <v>1993</v>
          </cell>
          <cell r="C6678" t="str">
            <v>Jan</v>
          </cell>
          <cell r="D6678">
            <v>1</v>
          </cell>
          <cell r="F6678">
            <v>0</v>
          </cell>
          <cell r="G6678">
            <v>0</v>
          </cell>
          <cell r="H6678">
            <v>11</v>
          </cell>
          <cell r="I6678">
            <v>2.1999999999999999E-2</v>
          </cell>
          <cell r="J6678">
            <v>0</v>
          </cell>
          <cell r="L6678">
            <v>0</v>
          </cell>
          <cell r="M6678">
            <v>0</v>
          </cell>
          <cell r="N6678">
            <v>0</v>
          </cell>
          <cell r="O6678">
            <v>0</v>
          </cell>
          <cell r="P6678">
            <v>0</v>
          </cell>
        </row>
        <row r="6679">
          <cell r="A6679">
            <v>33971</v>
          </cell>
          <cell r="B6679">
            <v>1993</v>
          </cell>
          <cell r="C6679" t="str">
            <v>Jan</v>
          </cell>
          <cell r="D6679">
            <v>2</v>
          </cell>
          <cell r="F6679">
            <v>0</v>
          </cell>
          <cell r="G6679">
            <v>0</v>
          </cell>
          <cell r="H6679">
            <v>11</v>
          </cell>
          <cell r="I6679">
            <v>2.1999999999999999E-2</v>
          </cell>
          <cell r="J6679">
            <v>0</v>
          </cell>
          <cell r="L6679">
            <v>0</v>
          </cell>
          <cell r="M6679">
            <v>0</v>
          </cell>
          <cell r="N6679">
            <v>0</v>
          </cell>
          <cell r="O6679">
            <v>0</v>
          </cell>
          <cell r="P6679">
            <v>0</v>
          </cell>
        </row>
        <row r="6680">
          <cell r="A6680">
            <v>33972</v>
          </cell>
          <cell r="B6680">
            <v>1993</v>
          </cell>
          <cell r="C6680" t="str">
            <v>Jan</v>
          </cell>
          <cell r="D6680">
            <v>3</v>
          </cell>
          <cell r="F6680">
            <v>0</v>
          </cell>
          <cell r="G6680">
            <v>0</v>
          </cell>
          <cell r="H6680">
            <v>12</v>
          </cell>
          <cell r="I6680">
            <v>2.4E-2</v>
          </cell>
          <cell r="J6680">
            <v>0</v>
          </cell>
          <cell r="L6680">
            <v>0</v>
          </cell>
          <cell r="M6680">
            <v>0</v>
          </cell>
          <cell r="N6680">
            <v>0</v>
          </cell>
          <cell r="O6680">
            <v>0</v>
          </cell>
          <cell r="P6680">
            <v>0</v>
          </cell>
        </row>
        <row r="6681">
          <cell r="A6681">
            <v>33973</v>
          </cell>
          <cell r="B6681">
            <v>1993</v>
          </cell>
          <cell r="C6681" t="str">
            <v>Jan</v>
          </cell>
          <cell r="D6681">
            <v>4</v>
          </cell>
          <cell r="F6681">
            <v>0</v>
          </cell>
          <cell r="G6681">
            <v>0</v>
          </cell>
          <cell r="H6681">
            <v>12</v>
          </cell>
          <cell r="I6681">
            <v>2.4E-2</v>
          </cell>
          <cell r="J6681">
            <v>0</v>
          </cell>
          <cell r="L6681">
            <v>0</v>
          </cell>
          <cell r="M6681">
            <v>0</v>
          </cell>
          <cell r="N6681">
            <v>0</v>
          </cell>
          <cell r="O6681">
            <v>0</v>
          </cell>
          <cell r="P6681">
            <v>0</v>
          </cell>
        </row>
        <row r="6682">
          <cell r="A6682">
            <v>33974</v>
          </cell>
          <cell r="B6682">
            <v>1993</v>
          </cell>
          <cell r="C6682" t="str">
            <v>Jan</v>
          </cell>
          <cell r="D6682">
            <v>5</v>
          </cell>
          <cell r="F6682">
            <v>0</v>
          </cell>
          <cell r="G6682">
            <v>0</v>
          </cell>
          <cell r="H6682">
            <v>12</v>
          </cell>
          <cell r="I6682">
            <v>2.4E-2</v>
          </cell>
          <cell r="J6682">
            <v>0</v>
          </cell>
          <cell r="L6682">
            <v>0</v>
          </cell>
          <cell r="M6682">
            <v>0</v>
          </cell>
          <cell r="N6682">
            <v>0</v>
          </cell>
          <cell r="O6682">
            <v>0</v>
          </cell>
          <cell r="P6682">
            <v>0</v>
          </cell>
        </row>
        <row r="6683">
          <cell r="A6683">
            <v>33975</v>
          </cell>
          <cell r="B6683">
            <v>1993</v>
          </cell>
          <cell r="C6683" t="str">
            <v>Jan</v>
          </cell>
          <cell r="D6683">
            <v>6</v>
          </cell>
          <cell r="F6683">
            <v>0</v>
          </cell>
          <cell r="G6683">
            <v>0</v>
          </cell>
          <cell r="H6683">
            <v>12</v>
          </cell>
          <cell r="I6683">
            <v>2.4E-2</v>
          </cell>
          <cell r="J6683">
            <v>0</v>
          </cell>
          <cell r="L6683">
            <v>0</v>
          </cell>
          <cell r="M6683">
            <v>0</v>
          </cell>
          <cell r="N6683">
            <v>0</v>
          </cell>
          <cell r="O6683">
            <v>0</v>
          </cell>
          <cell r="P6683">
            <v>0</v>
          </cell>
        </row>
        <row r="6684">
          <cell r="A6684">
            <v>33976</v>
          </cell>
          <cell r="B6684">
            <v>1993</v>
          </cell>
          <cell r="C6684" t="str">
            <v>Jan</v>
          </cell>
          <cell r="D6684">
            <v>7</v>
          </cell>
          <cell r="F6684">
            <v>0</v>
          </cell>
          <cell r="G6684">
            <v>0</v>
          </cell>
          <cell r="H6684">
            <v>12</v>
          </cell>
          <cell r="I6684">
            <v>2.4E-2</v>
          </cell>
          <cell r="J6684">
            <v>0</v>
          </cell>
          <cell r="L6684">
            <v>0</v>
          </cell>
          <cell r="M6684">
            <v>0</v>
          </cell>
          <cell r="N6684">
            <v>0</v>
          </cell>
          <cell r="O6684">
            <v>0</v>
          </cell>
          <cell r="P6684">
            <v>0</v>
          </cell>
        </row>
        <row r="6685">
          <cell r="A6685">
            <v>33977</v>
          </cell>
          <cell r="B6685">
            <v>1993</v>
          </cell>
          <cell r="C6685" t="str">
            <v>Jan</v>
          </cell>
          <cell r="D6685">
            <v>8</v>
          </cell>
          <cell r="F6685">
            <v>0</v>
          </cell>
          <cell r="G6685">
            <v>0</v>
          </cell>
          <cell r="H6685">
            <v>12</v>
          </cell>
          <cell r="I6685">
            <v>2.4E-2</v>
          </cell>
          <cell r="J6685">
            <v>0</v>
          </cell>
          <cell r="L6685">
            <v>0</v>
          </cell>
          <cell r="M6685">
            <v>0</v>
          </cell>
          <cell r="N6685">
            <v>0</v>
          </cell>
          <cell r="O6685">
            <v>0</v>
          </cell>
          <cell r="P6685">
            <v>0</v>
          </cell>
        </row>
        <row r="6686">
          <cell r="A6686">
            <v>33978</v>
          </cell>
          <cell r="B6686">
            <v>1993</v>
          </cell>
          <cell r="C6686" t="str">
            <v>Jan</v>
          </cell>
          <cell r="D6686">
            <v>9</v>
          </cell>
          <cell r="F6686">
            <v>0</v>
          </cell>
          <cell r="G6686">
            <v>0</v>
          </cell>
          <cell r="H6686">
            <v>12</v>
          </cell>
          <cell r="I6686">
            <v>2.4E-2</v>
          </cell>
          <cell r="J6686">
            <v>0</v>
          </cell>
          <cell r="L6686">
            <v>0</v>
          </cell>
          <cell r="M6686">
            <v>0</v>
          </cell>
          <cell r="N6686">
            <v>0</v>
          </cell>
          <cell r="O6686">
            <v>0</v>
          </cell>
          <cell r="P6686">
            <v>0</v>
          </cell>
        </row>
        <row r="6687">
          <cell r="A6687">
            <v>33979</v>
          </cell>
          <cell r="B6687">
            <v>1993</v>
          </cell>
          <cell r="C6687" t="str">
            <v>Jan</v>
          </cell>
          <cell r="D6687">
            <v>10</v>
          </cell>
          <cell r="F6687">
            <v>0</v>
          </cell>
          <cell r="G6687">
            <v>0</v>
          </cell>
          <cell r="H6687">
            <v>12</v>
          </cell>
          <cell r="I6687">
            <v>2.4E-2</v>
          </cell>
          <cell r="J6687">
            <v>0</v>
          </cell>
          <cell r="L6687">
            <v>0</v>
          </cell>
          <cell r="M6687">
            <v>0</v>
          </cell>
          <cell r="N6687">
            <v>0</v>
          </cell>
          <cell r="O6687">
            <v>0</v>
          </cell>
          <cell r="P6687">
            <v>0</v>
          </cell>
        </row>
        <row r="6688">
          <cell r="A6688">
            <v>33980</v>
          </cell>
          <cell r="B6688">
            <v>1993</v>
          </cell>
          <cell r="C6688" t="str">
            <v>Jan</v>
          </cell>
          <cell r="D6688">
            <v>11</v>
          </cell>
          <cell r="F6688">
            <v>0</v>
          </cell>
          <cell r="G6688">
            <v>0</v>
          </cell>
          <cell r="H6688">
            <v>12</v>
          </cell>
          <cell r="I6688">
            <v>2.4E-2</v>
          </cell>
          <cell r="J6688">
            <v>0</v>
          </cell>
          <cell r="L6688">
            <v>0</v>
          </cell>
          <cell r="M6688">
            <v>0</v>
          </cell>
          <cell r="N6688">
            <v>0</v>
          </cell>
          <cell r="O6688">
            <v>0</v>
          </cell>
          <cell r="P6688">
            <v>0</v>
          </cell>
        </row>
        <row r="6689">
          <cell r="A6689">
            <v>33981</v>
          </cell>
          <cell r="B6689">
            <v>1993</v>
          </cell>
          <cell r="C6689" t="str">
            <v>Jan</v>
          </cell>
          <cell r="D6689">
            <v>12</v>
          </cell>
          <cell r="F6689">
            <v>0</v>
          </cell>
          <cell r="G6689">
            <v>0</v>
          </cell>
          <cell r="H6689">
            <v>12</v>
          </cell>
          <cell r="I6689">
            <v>2.4E-2</v>
          </cell>
          <cell r="J6689">
            <v>0</v>
          </cell>
          <cell r="L6689">
            <v>0</v>
          </cell>
          <cell r="M6689">
            <v>0</v>
          </cell>
          <cell r="N6689">
            <v>0</v>
          </cell>
          <cell r="O6689">
            <v>0</v>
          </cell>
          <cell r="P6689">
            <v>0</v>
          </cell>
        </row>
        <row r="6690">
          <cell r="A6690">
            <v>33982</v>
          </cell>
          <cell r="B6690">
            <v>1993</v>
          </cell>
          <cell r="C6690" t="str">
            <v>Jan</v>
          </cell>
          <cell r="D6690">
            <v>13</v>
          </cell>
          <cell r="F6690">
            <v>0</v>
          </cell>
          <cell r="G6690">
            <v>0</v>
          </cell>
          <cell r="H6690">
            <v>12</v>
          </cell>
          <cell r="I6690">
            <v>2.4E-2</v>
          </cell>
          <cell r="J6690">
            <v>0</v>
          </cell>
          <cell r="L6690">
            <v>0</v>
          </cell>
          <cell r="M6690">
            <v>0</v>
          </cell>
          <cell r="N6690">
            <v>0</v>
          </cell>
          <cell r="O6690">
            <v>0</v>
          </cell>
          <cell r="P6690">
            <v>0</v>
          </cell>
        </row>
        <row r="6691">
          <cell r="A6691">
            <v>33983</v>
          </cell>
          <cell r="B6691">
            <v>1993</v>
          </cell>
          <cell r="C6691" t="str">
            <v>Jan</v>
          </cell>
          <cell r="D6691">
            <v>14</v>
          </cell>
          <cell r="F6691">
            <v>0</v>
          </cell>
          <cell r="G6691">
            <v>0</v>
          </cell>
          <cell r="H6691">
            <v>12</v>
          </cell>
          <cell r="I6691">
            <v>2.4E-2</v>
          </cell>
          <cell r="J6691">
            <v>0</v>
          </cell>
          <cell r="L6691">
            <v>0</v>
          </cell>
          <cell r="M6691">
            <v>0</v>
          </cell>
          <cell r="N6691">
            <v>0</v>
          </cell>
          <cell r="O6691">
            <v>0</v>
          </cell>
          <cell r="P6691">
            <v>0</v>
          </cell>
        </row>
        <row r="6692">
          <cell r="A6692">
            <v>33984</v>
          </cell>
          <cell r="B6692">
            <v>1993</v>
          </cell>
          <cell r="C6692" t="str">
            <v>Jan</v>
          </cell>
          <cell r="D6692">
            <v>15</v>
          </cell>
          <cell r="F6692">
            <v>0</v>
          </cell>
          <cell r="G6692">
            <v>0</v>
          </cell>
          <cell r="H6692">
            <v>12</v>
          </cell>
          <cell r="I6692">
            <v>2.4E-2</v>
          </cell>
          <cell r="J6692">
            <v>0</v>
          </cell>
          <cell r="L6692">
            <v>0</v>
          </cell>
          <cell r="M6692">
            <v>0</v>
          </cell>
          <cell r="N6692">
            <v>0</v>
          </cell>
          <cell r="O6692">
            <v>0</v>
          </cell>
          <cell r="P6692">
            <v>0</v>
          </cell>
        </row>
        <row r="6693">
          <cell r="A6693">
            <v>33985</v>
          </cell>
          <cell r="B6693">
            <v>1993</v>
          </cell>
          <cell r="C6693" t="str">
            <v>Jan</v>
          </cell>
          <cell r="D6693">
            <v>16</v>
          </cell>
          <cell r="F6693">
            <v>0</v>
          </cell>
          <cell r="G6693">
            <v>0</v>
          </cell>
          <cell r="H6693">
            <v>13</v>
          </cell>
          <cell r="I6693">
            <v>2.5999999999999999E-2</v>
          </cell>
          <cell r="J6693">
            <v>0</v>
          </cell>
          <cell r="L6693">
            <v>0</v>
          </cell>
          <cell r="M6693">
            <v>0</v>
          </cell>
          <cell r="N6693">
            <v>0</v>
          </cell>
          <cell r="O6693">
            <v>0</v>
          </cell>
          <cell r="P6693">
            <v>0</v>
          </cell>
        </row>
        <row r="6694">
          <cell r="A6694">
            <v>33986</v>
          </cell>
          <cell r="B6694">
            <v>1993</v>
          </cell>
          <cell r="C6694" t="str">
            <v>Jan</v>
          </cell>
          <cell r="D6694">
            <v>17</v>
          </cell>
          <cell r="F6694">
            <v>0</v>
          </cell>
          <cell r="G6694">
            <v>0</v>
          </cell>
          <cell r="H6694">
            <v>21</v>
          </cell>
          <cell r="I6694">
            <v>4.2000000000000003E-2</v>
          </cell>
          <cell r="J6694">
            <v>0</v>
          </cell>
          <cell r="L6694">
            <v>0</v>
          </cell>
          <cell r="M6694">
            <v>0</v>
          </cell>
          <cell r="N6694">
            <v>0</v>
          </cell>
          <cell r="O6694">
            <v>0</v>
          </cell>
          <cell r="P6694">
            <v>0</v>
          </cell>
        </row>
        <row r="6695">
          <cell r="A6695">
            <v>33987</v>
          </cell>
          <cell r="B6695">
            <v>1993</v>
          </cell>
          <cell r="C6695" t="str">
            <v>Jan</v>
          </cell>
          <cell r="D6695">
            <v>18</v>
          </cell>
          <cell r="F6695">
            <v>0</v>
          </cell>
          <cell r="G6695">
            <v>0</v>
          </cell>
          <cell r="H6695">
            <v>26</v>
          </cell>
          <cell r="I6695">
            <v>5.1999999999999998E-2</v>
          </cell>
          <cell r="J6695">
            <v>0</v>
          </cell>
          <cell r="L6695">
            <v>0</v>
          </cell>
          <cell r="M6695">
            <v>0</v>
          </cell>
          <cell r="N6695">
            <v>0</v>
          </cell>
          <cell r="O6695">
            <v>0</v>
          </cell>
          <cell r="P6695">
            <v>0</v>
          </cell>
        </row>
        <row r="6696">
          <cell r="A6696">
            <v>33988</v>
          </cell>
          <cell r="B6696">
            <v>1993</v>
          </cell>
          <cell r="C6696" t="str">
            <v>Jan</v>
          </cell>
          <cell r="D6696">
            <v>19</v>
          </cell>
          <cell r="F6696">
            <v>0</v>
          </cell>
          <cell r="G6696">
            <v>0</v>
          </cell>
          <cell r="H6696">
            <v>25</v>
          </cell>
          <cell r="I6696">
            <v>0.05</v>
          </cell>
          <cell r="J6696">
            <v>0</v>
          </cell>
          <cell r="L6696">
            <v>0</v>
          </cell>
          <cell r="M6696">
            <v>0</v>
          </cell>
          <cell r="N6696">
            <v>0</v>
          </cell>
          <cell r="O6696">
            <v>0</v>
          </cell>
          <cell r="P6696">
            <v>0</v>
          </cell>
        </row>
        <row r="6697">
          <cell r="A6697">
            <v>33989</v>
          </cell>
          <cell r="B6697">
            <v>1993</v>
          </cell>
          <cell r="C6697" t="str">
            <v>Jan</v>
          </cell>
          <cell r="D6697">
            <v>20</v>
          </cell>
          <cell r="F6697">
            <v>0</v>
          </cell>
          <cell r="G6697">
            <v>0</v>
          </cell>
          <cell r="H6697">
            <v>40</v>
          </cell>
          <cell r="I6697">
            <v>7.9000000000000001E-2</v>
          </cell>
          <cell r="J6697">
            <v>0</v>
          </cell>
          <cell r="L6697">
            <v>0</v>
          </cell>
          <cell r="M6697">
            <v>0</v>
          </cell>
          <cell r="N6697">
            <v>0</v>
          </cell>
          <cell r="O6697">
            <v>0</v>
          </cell>
          <cell r="P6697">
            <v>0</v>
          </cell>
        </row>
        <row r="6698">
          <cell r="A6698">
            <v>33990</v>
          </cell>
          <cell r="B6698">
            <v>1993</v>
          </cell>
          <cell r="C6698" t="str">
            <v>Jan</v>
          </cell>
          <cell r="D6698">
            <v>21</v>
          </cell>
          <cell r="F6698">
            <v>0</v>
          </cell>
          <cell r="G6698">
            <v>0</v>
          </cell>
          <cell r="H6698">
            <v>65</v>
          </cell>
          <cell r="I6698">
            <v>0.129</v>
          </cell>
          <cell r="J6698">
            <v>0</v>
          </cell>
          <cell r="L6698">
            <v>0</v>
          </cell>
          <cell r="M6698">
            <v>0</v>
          </cell>
          <cell r="N6698">
            <v>0</v>
          </cell>
          <cell r="O6698">
            <v>0</v>
          </cell>
          <cell r="P6698">
            <v>0</v>
          </cell>
        </row>
        <row r="6699">
          <cell r="A6699">
            <v>33991</v>
          </cell>
          <cell r="B6699">
            <v>1993</v>
          </cell>
          <cell r="C6699" t="str">
            <v>Jan</v>
          </cell>
          <cell r="D6699">
            <v>22</v>
          </cell>
          <cell r="F6699">
            <v>0</v>
          </cell>
          <cell r="G6699">
            <v>0</v>
          </cell>
          <cell r="H6699">
            <v>95</v>
          </cell>
          <cell r="I6699">
            <v>0.188</v>
          </cell>
          <cell r="J6699">
            <v>0</v>
          </cell>
          <cell r="L6699">
            <v>0</v>
          </cell>
          <cell r="M6699">
            <v>0</v>
          </cell>
          <cell r="N6699">
            <v>0</v>
          </cell>
          <cell r="O6699">
            <v>0</v>
          </cell>
          <cell r="P6699">
            <v>0</v>
          </cell>
        </row>
        <row r="6700">
          <cell r="A6700">
            <v>33992</v>
          </cell>
          <cell r="B6700">
            <v>1993</v>
          </cell>
          <cell r="C6700" t="str">
            <v>Jan</v>
          </cell>
          <cell r="D6700">
            <v>23</v>
          </cell>
          <cell r="F6700">
            <v>0</v>
          </cell>
          <cell r="G6700">
            <v>0</v>
          </cell>
          <cell r="H6700">
            <v>101</v>
          </cell>
          <cell r="I6700">
            <v>0.2</v>
          </cell>
          <cell r="J6700">
            <v>0</v>
          </cell>
          <cell r="L6700">
            <v>0</v>
          </cell>
          <cell r="M6700">
            <v>0</v>
          </cell>
          <cell r="N6700">
            <v>0</v>
          </cell>
          <cell r="O6700">
            <v>0</v>
          </cell>
          <cell r="P6700">
            <v>0</v>
          </cell>
        </row>
        <row r="6701">
          <cell r="A6701">
            <v>33993</v>
          </cell>
          <cell r="B6701">
            <v>1993</v>
          </cell>
          <cell r="C6701" t="str">
            <v>Jan</v>
          </cell>
          <cell r="D6701">
            <v>24</v>
          </cell>
          <cell r="F6701">
            <v>0</v>
          </cell>
          <cell r="G6701">
            <v>0</v>
          </cell>
          <cell r="H6701">
            <v>106</v>
          </cell>
          <cell r="I6701">
            <v>0.21</v>
          </cell>
          <cell r="J6701">
            <v>0</v>
          </cell>
          <cell r="L6701">
            <v>0</v>
          </cell>
          <cell r="M6701">
            <v>0</v>
          </cell>
          <cell r="N6701">
            <v>0</v>
          </cell>
          <cell r="O6701">
            <v>0</v>
          </cell>
          <cell r="P6701">
            <v>0</v>
          </cell>
        </row>
        <row r="6702">
          <cell r="A6702">
            <v>33994</v>
          </cell>
          <cell r="B6702">
            <v>1993</v>
          </cell>
          <cell r="C6702" t="str">
            <v>Jan</v>
          </cell>
          <cell r="D6702">
            <v>25</v>
          </cell>
          <cell r="F6702">
            <v>0</v>
          </cell>
          <cell r="G6702">
            <v>0</v>
          </cell>
          <cell r="H6702">
            <v>102</v>
          </cell>
          <cell r="I6702">
            <v>0.20200000000000001</v>
          </cell>
          <cell r="J6702">
            <v>0</v>
          </cell>
          <cell r="L6702">
            <v>0</v>
          </cell>
          <cell r="M6702">
            <v>0</v>
          </cell>
          <cell r="N6702">
            <v>0</v>
          </cell>
          <cell r="O6702">
            <v>0</v>
          </cell>
          <cell r="P6702">
            <v>0</v>
          </cell>
        </row>
        <row r="6703">
          <cell r="A6703">
            <v>33995</v>
          </cell>
          <cell r="B6703">
            <v>1993</v>
          </cell>
          <cell r="C6703" t="str">
            <v>Jan</v>
          </cell>
          <cell r="D6703">
            <v>26</v>
          </cell>
          <cell r="F6703">
            <v>0</v>
          </cell>
          <cell r="G6703">
            <v>0</v>
          </cell>
          <cell r="H6703">
            <v>101</v>
          </cell>
          <cell r="I6703">
            <v>0.2</v>
          </cell>
          <cell r="J6703">
            <v>0</v>
          </cell>
          <cell r="L6703">
            <v>0</v>
          </cell>
          <cell r="M6703">
            <v>0</v>
          </cell>
          <cell r="N6703">
            <v>0</v>
          </cell>
          <cell r="O6703">
            <v>0</v>
          </cell>
          <cell r="P6703">
            <v>0</v>
          </cell>
        </row>
        <row r="6704">
          <cell r="A6704">
            <v>33996</v>
          </cell>
          <cell r="B6704">
            <v>1993</v>
          </cell>
          <cell r="C6704" t="str">
            <v>Jan</v>
          </cell>
          <cell r="D6704">
            <v>27</v>
          </cell>
          <cell r="F6704">
            <v>0</v>
          </cell>
          <cell r="G6704">
            <v>0</v>
          </cell>
          <cell r="H6704">
            <v>96</v>
          </cell>
          <cell r="I6704">
            <v>0.19</v>
          </cell>
          <cell r="J6704">
            <v>0</v>
          </cell>
          <cell r="L6704">
            <v>0</v>
          </cell>
          <cell r="M6704">
            <v>0</v>
          </cell>
          <cell r="N6704">
            <v>0</v>
          </cell>
          <cell r="O6704">
            <v>0</v>
          </cell>
          <cell r="P6704">
            <v>0</v>
          </cell>
        </row>
        <row r="6705">
          <cell r="A6705">
            <v>33997</v>
          </cell>
          <cell r="B6705">
            <v>1993</v>
          </cell>
          <cell r="C6705" t="str">
            <v>Jan</v>
          </cell>
          <cell r="D6705">
            <v>28</v>
          </cell>
          <cell r="F6705">
            <v>0</v>
          </cell>
          <cell r="G6705">
            <v>0</v>
          </cell>
          <cell r="H6705">
            <v>97</v>
          </cell>
          <cell r="I6705">
            <v>0.192</v>
          </cell>
          <cell r="J6705">
            <v>0</v>
          </cell>
          <cell r="L6705">
            <v>0</v>
          </cell>
          <cell r="M6705">
            <v>0</v>
          </cell>
          <cell r="N6705">
            <v>0</v>
          </cell>
          <cell r="O6705">
            <v>0</v>
          </cell>
          <cell r="P6705">
            <v>0</v>
          </cell>
        </row>
        <row r="6706">
          <cell r="A6706">
            <v>33998</v>
          </cell>
          <cell r="B6706">
            <v>1993</v>
          </cell>
          <cell r="C6706" t="str">
            <v>Jan</v>
          </cell>
          <cell r="D6706">
            <v>29</v>
          </cell>
          <cell r="F6706">
            <v>0</v>
          </cell>
          <cell r="G6706">
            <v>0</v>
          </cell>
          <cell r="H6706">
            <v>81</v>
          </cell>
          <cell r="I6706">
            <v>0.161</v>
          </cell>
          <cell r="J6706">
            <v>0</v>
          </cell>
          <cell r="L6706">
            <v>0</v>
          </cell>
          <cell r="M6706">
            <v>0</v>
          </cell>
          <cell r="N6706">
            <v>0</v>
          </cell>
          <cell r="O6706">
            <v>0</v>
          </cell>
          <cell r="P6706">
            <v>0</v>
          </cell>
        </row>
        <row r="6707">
          <cell r="A6707">
            <v>33999</v>
          </cell>
          <cell r="B6707">
            <v>1993</v>
          </cell>
          <cell r="C6707" t="str">
            <v>Jan</v>
          </cell>
          <cell r="D6707">
            <v>30</v>
          </cell>
          <cell r="F6707">
            <v>0</v>
          </cell>
          <cell r="G6707">
            <v>0</v>
          </cell>
          <cell r="H6707">
            <v>38</v>
          </cell>
          <cell r="I6707">
            <v>7.4999999999999997E-2</v>
          </cell>
          <cell r="J6707">
            <v>0</v>
          </cell>
          <cell r="L6707">
            <v>0</v>
          </cell>
          <cell r="M6707">
            <v>0</v>
          </cell>
          <cell r="N6707">
            <v>0</v>
          </cell>
          <cell r="O6707">
            <v>0</v>
          </cell>
          <cell r="P6707">
            <v>0</v>
          </cell>
        </row>
        <row r="6708">
          <cell r="A6708">
            <v>34000</v>
          </cell>
          <cell r="B6708">
            <v>1993</v>
          </cell>
          <cell r="C6708" t="str">
            <v>Jan</v>
          </cell>
          <cell r="D6708">
            <v>31</v>
          </cell>
          <cell r="F6708">
            <v>0</v>
          </cell>
          <cell r="G6708">
            <v>0</v>
          </cell>
          <cell r="H6708">
            <v>23</v>
          </cell>
          <cell r="I6708">
            <v>4.5999999999999999E-2</v>
          </cell>
          <cell r="J6708">
            <v>0</v>
          </cell>
          <cell r="L6708">
            <v>0</v>
          </cell>
          <cell r="M6708">
            <v>0</v>
          </cell>
          <cell r="N6708">
            <v>0</v>
          </cell>
          <cell r="O6708">
            <v>0</v>
          </cell>
          <cell r="P6708">
            <v>0</v>
          </cell>
        </row>
        <row r="6709">
          <cell r="A6709">
            <v>34001</v>
          </cell>
          <cell r="B6709">
            <v>1993</v>
          </cell>
          <cell r="C6709" t="str">
            <v>Feb</v>
          </cell>
          <cell r="D6709">
            <v>1</v>
          </cell>
          <cell r="F6709">
            <v>0</v>
          </cell>
          <cell r="G6709">
            <v>0</v>
          </cell>
          <cell r="H6709">
            <v>24</v>
          </cell>
          <cell r="I6709">
            <v>4.8000000000000001E-2</v>
          </cell>
          <cell r="J6709">
            <v>0</v>
          </cell>
          <cell r="L6709">
            <v>0</v>
          </cell>
          <cell r="M6709">
            <v>0</v>
          </cell>
          <cell r="N6709">
            <v>0</v>
          </cell>
          <cell r="O6709">
            <v>0</v>
          </cell>
          <cell r="P6709">
            <v>0</v>
          </cell>
        </row>
        <row r="6710">
          <cell r="A6710">
            <v>34002</v>
          </cell>
          <cell r="B6710">
            <v>1993</v>
          </cell>
          <cell r="C6710" t="str">
            <v>Feb</v>
          </cell>
          <cell r="D6710">
            <v>2</v>
          </cell>
          <cell r="F6710">
            <v>0</v>
          </cell>
          <cell r="G6710">
            <v>0</v>
          </cell>
          <cell r="H6710">
            <v>23</v>
          </cell>
          <cell r="I6710">
            <v>4.5999999999999999E-2</v>
          </cell>
          <cell r="J6710">
            <v>0</v>
          </cell>
          <cell r="L6710">
            <v>0</v>
          </cell>
          <cell r="M6710">
            <v>0</v>
          </cell>
          <cell r="N6710">
            <v>0</v>
          </cell>
          <cell r="O6710">
            <v>0</v>
          </cell>
          <cell r="P6710">
            <v>0</v>
          </cell>
        </row>
        <row r="6711">
          <cell r="A6711">
            <v>34003</v>
          </cell>
          <cell r="B6711">
            <v>1993</v>
          </cell>
          <cell r="C6711" t="str">
            <v>Feb</v>
          </cell>
          <cell r="D6711">
            <v>3</v>
          </cell>
          <cell r="F6711">
            <v>0</v>
          </cell>
          <cell r="G6711">
            <v>0</v>
          </cell>
          <cell r="H6711">
            <v>24</v>
          </cell>
          <cell r="I6711">
            <v>4.8000000000000001E-2</v>
          </cell>
          <cell r="J6711">
            <v>0</v>
          </cell>
          <cell r="L6711">
            <v>0</v>
          </cell>
          <cell r="M6711">
            <v>0</v>
          </cell>
          <cell r="N6711">
            <v>0</v>
          </cell>
          <cell r="O6711">
            <v>0</v>
          </cell>
          <cell r="P6711">
            <v>0</v>
          </cell>
        </row>
        <row r="6712">
          <cell r="A6712">
            <v>34004</v>
          </cell>
          <cell r="B6712">
            <v>1993</v>
          </cell>
          <cell r="C6712" t="str">
            <v>Feb</v>
          </cell>
          <cell r="D6712">
            <v>4</v>
          </cell>
          <cell r="F6712">
            <v>0</v>
          </cell>
          <cell r="G6712">
            <v>0</v>
          </cell>
          <cell r="H6712">
            <v>43</v>
          </cell>
          <cell r="I6712">
            <v>8.5000000000000006E-2</v>
          </cell>
          <cell r="J6712">
            <v>0</v>
          </cell>
          <cell r="L6712">
            <v>0</v>
          </cell>
          <cell r="M6712">
            <v>0</v>
          </cell>
          <cell r="N6712">
            <v>0</v>
          </cell>
          <cell r="O6712">
            <v>0</v>
          </cell>
          <cell r="P6712">
            <v>0</v>
          </cell>
        </row>
        <row r="6713">
          <cell r="A6713">
            <v>34005</v>
          </cell>
          <cell r="B6713">
            <v>1993</v>
          </cell>
          <cell r="C6713" t="str">
            <v>Feb</v>
          </cell>
          <cell r="D6713">
            <v>5</v>
          </cell>
          <cell r="F6713">
            <v>0</v>
          </cell>
          <cell r="G6713">
            <v>0</v>
          </cell>
          <cell r="H6713">
            <v>70</v>
          </cell>
          <cell r="I6713">
            <v>0.13900000000000001</v>
          </cell>
          <cell r="J6713">
            <v>0</v>
          </cell>
          <cell r="L6713">
            <v>0</v>
          </cell>
          <cell r="M6713">
            <v>0</v>
          </cell>
          <cell r="N6713">
            <v>0</v>
          </cell>
          <cell r="O6713">
            <v>0</v>
          </cell>
          <cell r="P6713">
            <v>0</v>
          </cell>
        </row>
        <row r="6714">
          <cell r="A6714">
            <v>34006</v>
          </cell>
          <cell r="B6714">
            <v>1993</v>
          </cell>
          <cell r="C6714" t="str">
            <v>Feb</v>
          </cell>
          <cell r="D6714">
            <v>6</v>
          </cell>
          <cell r="F6714">
            <v>0</v>
          </cell>
          <cell r="G6714">
            <v>0</v>
          </cell>
          <cell r="H6714">
            <v>74</v>
          </cell>
          <cell r="I6714">
            <v>0.14699999999999999</v>
          </cell>
          <cell r="J6714">
            <v>0</v>
          </cell>
          <cell r="L6714">
            <v>0</v>
          </cell>
          <cell r="M6714">
            <v>0</v>
          </cell>
          <cell r="N6714">
            <v>0</v>
          </cell>
          <cell r="O6714">
            <v>0</v>
          </cell>
          <cell r="P6714">
            <v>0</v>
          </cell>
        </row>
        <row r="6715">
          <cell r="A6715">
            <v>34007</v>
          </cell>
          <cell r="B6715">
            <v>1993</v>
          </cell>
          <cell r="C6715" t="str">
            <v>Feb</v>
          </cell>
          <cell r="D6715">
            <v>7</v>
          </cell>
          <cell r="F6715">
            <v>0</v>
          </cell>
          <cell r="G6715">
            <v>0</v>
          </cell>
          <cell r="H6715">
            <v>74</v>
          </cell>
          <cell r="I6715">
            <v>0.14699999999999999</v>
          </cell>
          <cell r="J6715">
            <v>0</v>
          </cell>
          <cell r="L6715">
            <v>0</v>
          </cell>
          <cell r="M6715">
            <v>0</v>
          </cell>
          <cell r="N6715">
            <v>0</v>
          </cell>
          <cell r="O6715">
            <v>0</v>
          </cell>
          <cell r="P6715">
            <v>0</v>
          </cell>
        </row>
        <row r="6716">
          <cell r="A6716">
            <v>34008</v>
          </cell>
          <cell r="B6716">
            <v>1993</v>
          </cell>
          <cell r="C6716" t="str">
            <v>Feb</v>
          </cell>
          <cell r="D6716">
            <v>8</v>
          </cell>
          <cell r="F6716">
            <v>0</v>
          </cell>
          <cell r="G6716">
            <v>0</v>
          </cell>
          <cell r="H6716">
            <v>72</v>
          </cell>
          <cell r="I6716">
            <v>0.14299999999999999</v>
          </cell>
          <cell r="J6716">
            <v>0</v>
          </cell>
          <cell r="L6716">
            <v>0</v>
          </cell>
          <cell r="M6716">
            <v>0</v>
          </cell>
          <cell r="N6716">
            <v>0</v>
          </cell>
          <cell r="O6716">
            <v>0</v>
          </cell>
          <cell r="P6716">
            <v>0</v>
          </cell>
        </row>
        <row r="6717">
          <cell r="A6717">
            <v>34009</v>
          </cell>
          <cell r="B6717">
            <v>1993</v>
          </cell>
          <cell r="C6717" t="str">
            <v>Feb</v>
          </cell>
          <cell r="D6717">
            <v>9</v>
          </cell>
          <cell r="F6717">
            <v>0</v>
          </cell>
          <cell r="G6717">
            <v>0</v>
          </cell>
          <cell r="H6717">
            <v>92</v>
          </cell>
          <cell r="I6717">
            <v>0.182</v>
          </cell>
          <cell r="J6717">
            <v>0</v>
          </cell>
          <cell r="L6717">
            <v>0</v>
          </cell>
          <cell r="M6717">
            <v>0</v>
          </cell>
          <cell r="N6717">
            <v>0</v>
          </cell>
          <cell r="O6717">
            <v>0</v>
          </cell>
          <cell r="P6717">
            <v>0</v>
          </cell>
        </row>
        <row r="6718">
          <cell r="A6718">
            <v>34010</v>
          </cell>
          <cell r="B6718">
            <v>1993</v>
          </cell>
          <cell r="C6718" t="str">
            <v>Feb</v>
          </cell>
          <cell r="D6718">
            <v>10</v>
          </cell>
          <cell r="F6718">
            <v>0</v>
          </cell>
          <cell r="G6718">
            <v>0</v>
          </cell>
          <cell r="H6718">
            <v>161</v>
          </cell>
          <cell r="I6718">
            <v>0.31900000000000001</v>
          </cell>
          <cell r="J6718">
            <v>0</v>
          </cell>
          <cell r="L6718">
            <v>0</v>
          </cell>
          <cell r="M6718">
            <v>0</v>
          </cell>
          <cell r="N6718">
            <v>0</v>
          </cell>
          <cell r="O6718">
            <v>0</v>
          </cell>
          <cell r="P6718">
            <v>0</v>
          </cell>
        </row>
        <row r="6719">
          <cell r="A6719">
            <v>34011</v>
          </cell>
          <cell r="B6719">
            <v>1993</v>
          </cell>
          <cell r="C6719" t="str">
            <v>Feb</v>
          </cell>
          <cell r="D6719">
            <v>11</v>
          </cell>
          <cell r="F6719">
            <v>0</v>
          </cell>
          <cell r="G6719">
            <v>0</v>
          </cell>
          <cell r="H6719">
            <v>232</v>
          </cell>
          <cell r="I6719">
            <v>0.46</v>
          </cell>
          <cell r="J6719">
            <v>0</v>
          </cell>
          <cell r="L6719">
            <v>0</v>
          </cell>
          <cell r="M6719">
            <v>0</v>
          </cell>
          <cell r="N6719">
            <v>0</v>
          </cell>
          <cell r="O6719">
            <v>0</v>
          </cell>
          <cell r="P6719">
            <v>0</v>
          </cell>
        </row>
        <row r="6720">
          <cell r="A6720">
            <v>34012</v>
          </cell>
          <cell r="B6720">
            <v>1993</v>
          </cell>
          <cell r="C6720" t="str">
            <v>Feb</v>
          </cell>
          <cell r="D6720">
            <v>12</v>
          </cell>
          <cell r="F6720">
            <v>0</v>
          </cell>
          <cell r="G6720">
            <v>0</v>
          </cell>
          <cell r="H6720">
            <v>245</v>
          </cell>
          <cell r="I6720">
            <v>0.48599999999999999</v>
          </cell>
          <cell r="J6720">
            <v>0</v>
          </cell>
          <cell r="L6720">
            <v>0</v>
          </cell>
          <cell r="M6720">
            <v>0</v>
          </cell>
          <cell r="N6720">
            <v>0</v>
          </cell>
          <cell r="O6720">
            <v>0</v>
          </cell>
          <cell r="P6720">
            <v>0</v>
          </cell>
        </row>
        <row r="6721">
          <cell r="A6721">
            <v>34013</v>
          </cell>
          <cell r="B6721">
            <v>1993</v>
          </cell>
          <cell r="C6721" t="str">
            <v>Feb</v>
          </cell>
          <cell r="D6721">
            <v>13</v>
          </cell>
          <cell r="F6721">
            <v>0</v>
          </cell>
          <cell r="G6721">
            <v>0</v>
          </cell>
          <cell r="H6721">
            <v>270</v>
          </cell>
          <cell r="I6721">
            <v>0.53600000000000003</v>
          </cell>
          <cell r="J6721">
            <v>0</v>
          </cell>
          <cell r="L6721">
            <v>0</v>
          </cell>
          <cell r="M6721">
            <v>0</v>
          </cell>
          <cell r="N6721">
            <v>0</v>
          </cell>
          <cell r="O6721">
            <v>0</v>
          </cell>
          <cell r="P6721">
            <v>0</v>
          </cell>
        </row>
        <row r="6722">
          <cell r="A6722">
            <v>34014</v>
          </cell>
          <cell r="B6722">
            <v>1993</v>
          </cell>
          <cell r="C6722" t="str">
            <v>Feb</v>
          </cell>
          <cell r="D6722">
            <v>14</v>
          </cell>
          <cell r="F6722">
            <v>0</v>
          </cell>
          <cell r="G6722">
            <v>0</v>
          </cell>
          <cell r="H6722">
            <v>274</v>
          </cell>
          <cell r="I6722">
            <v>0.54300000000000004</v>
          </cell>
          <cell r="J6722">
            <v>0</v>
          </cell>
          <cell r="L6722">
            <v>0</v>
          </cell>
          <cell r="M6722">
            <v>0</v>
          </cell>
          <cell r="N6722">
            <v>0</v>
          </cell>
          <cell r="O6722">
            <v>0</v>
          </cell>
          <cell r="P6722">
            <v>0</v>
          </cell>
        </row>
        <row r="6723">
          <cell r="A6723">
            <v>34015</v>
          </cell>
          <cell r="B6723">
            <v>1993</v>
          </cell>
          <cell r="C6723" t="str">
            <v>Feb</v>
          </cell>
          <cell r="D6723">
            <v>15</v>
          </cell>
          <cell r="F6723">
            <v>0</v>
          </cell>
          <cell r="G6723">
            <v>0</v>
          </cell>
          <cell r="H6723">
            <v>262</v>
          </cell>
          <cell r="I6723">
            <v>0.52</v>
          </cell>
          <cell r="J6723">
            <v>0</v>
          </cell>
          <cell r="L6723">
            <v>0</v>
          </cell>
          <cell r="M6723">
            <v>0</v>
          </cell>
          <cell r="N6723">
            <v>0</v>
          </cell>
          <cell r="O6723">
            <v>0</v>
          </cell>
          <cell r="P6723">
            <v>0</v>
          </cell>
        </row>
        <row r="6724">
          <cell r="A6724">
            <v>34016</v>
          </cell>
          <cell r="B6724">
            <v>1993</v>
          </cell>
          <cell r="C6724" t="str">
            <v>Feb</v>
          </cell>
          <cell r="D6724">
            <v>16</v>
          </cell>
          <cell r="F6724">
            <v>0</v>
          </cell>
          <cell r="G6724">
            <v>0</v>
          </cell>
          <cell r="H6724">
            <v>172</v>
          </cell>
          <cell r="I6724">
            <v>0.34100000000000003</v>
          </cell>
          <cell r="J6724">
            <v>0</v>
          </cell>
          <cell r="L6724">
            <v>0</v>
          </cell>
          <cell r="M6724">
            <v>0</v>
          </cell>
          <cell r="N6724">
            <v>0</v>
          </cell>
          <cell r="O6724">
            <v>0</v>
          </cell>
          <cell r="P6724">
            <v>0</v>
          </cell>
        </row>
        <row r="6725">
          <cell r="A6725">
            <v>34017</v>
          </cell>
          <cell r="B6725">
            <v>1993</v>
          </cell>
          <cell r="C6725" t="str">
            <v>Feb</v>
          </cell>
          <cell r="D6725">
            <v>17</v>
          </cell>
          <cell r="F6725">
            <v>0</v>
          </cell>
          <cell r="G6725">
            <v>0</v>
          </cell>
          <cell r="H6725">
            <v>174</v>
          </cell>
          <cell r="I6725">
            <v>0.34499999999999997</v>
          </cell>
          <cell r="J6725">
            <v>0</v>
          </cell>
          <cell r="L6725">
            <v>0</v>
          </cell>
          <cell r="M6725">
            <v>0</v>
          </cell>
          <cell r="N6725">
            <v>0</v>
          </cell>
          <cell r="O6725">
            <v>0</v>
          </cell>
          <cell r="P6725">
            <v>0</v>
          </cell>
        </row>
        <row r="6726">
          <cell r="A6726">
            <v>34018</v>
          </cell>
          <cell r="B6726">
            <v>1993</v>
          </cell>
          <cell r="C6726" t="str">
            <v>Feb</v>
          </cell>
          <cell r="D6726">
            <v>18</v>
          </cell>
          <cell r="F6726">
            <v>0</v>
          </cell>
          <cell r="G6726">
            <v>0</v>
          </cell>
          <cell r="H6726">
            <v>160</v>
          </cell>
          <cell r="I6726">
            <v>0.317</v>
          </cell>
          <cell r="J6726">
            <v>0</v>
          </cell>
          <cell r="L6726">
            <v>0</v>
          </cell>
          <cell r="M6726">
            <v>0</v>
          </cell>
          <cell r="N6726">
            <v>0</v>
          </cell>
          <cell r="O6726">
            <v>0</v>
          </cell>
          <cell r="P6726">
            <v>0</v>
          </cell>
        </row>
        <row r="6727">
          <cell r="A6727">
            <v>34019</v>
          </cell>
          <cell r="B6727">
            <v>1993</v>
          </cell>
          <cell r="C6727" t="str">
            <v>Feb</v>
          </cell>
          <cell r="D6727">
            <v>19</v>
          </cell>
          <cell r="F6727">
            <v>0</v>
          </cell>
          <cell r="G6727">
            <v>0</v>
          </cell>
          <cell r="H6727">
            <v>157</v>
          </cell>
          <cell r="I6727">
            <v>0.311</v>
          </cell>
          <cell r="J6727">
            <v>0</v>
          </cell>
          <cell r="L6727">
            <v>0</v>
          </cell>
          <cell r="M6727">
            <v>0</v>
          </cell>
          <cell r="N6727">
            <v>0</v>
          </cell>
          <cell r="O6727">
            <v>0</v>
          </cell>
          <cell r="P6727">
            <v>0</v>
          </cell>
        </row>
        <row r="6728">
          <cell r="A6728">
            <v>34020</v>
          </cell>
          <cell r="B6728">
            <v>1993</v>
          </cell>
          <cell r="C6728" t="str">
            <v>Feb</v>
          </cell>
          <cell r="D6728">
            <v>20</v>
          </cell>
          <cell r="F6728">
            <v>0</v>
          </cell>
          <cell r="G6728">
            <v>0</v>
          </cell>
          <cell r="H6728">
            <v>120</v>
          </cell>
          <cell r="I6728">
            <v>0.23799999999999999</v>
          </cell>
          <cell r="J6728">
            <v>0</v>
          </cell>
          <cell r="L6728">
            <v>0</v>
          </cell>
          <cell r="M6728">
            <v>0</v>
          </cell>
          <cell r="N6728">
            <v>0</v>
          </cell>
          <cell r="O6728">
            <v>0</v>
          </cell>
          <cell r="P6728">
            <v>0</v>
          </cell>
        </row>
        <row r="6729">
          <cell r="A6729">
            <v>34021</v>
          </cell>
          <cell r="B6729">
            <v>1993</v>
          </cell>
          <cell r="C6729" t="str">
            <v>Feb</v>
          </cell>
          <cell r="D6729">
            <v>21</v>
          </cell>
          <cell r="F6729">
            <v>0</v>
          </cell>
          <cell r="G6729">
            <v>0</v>
          </cell>
          <cell r="H6729">
            <v>106</v>
          </cell>
          <cell r="I6729">
            <v>0.21</v>
          </cell>
          <cell r="J6729">
            <v>0</v>
          </cell>
          <cell r="L6729">
            <v>0</v>
          </cell>
          <cell r="M6729">
            <v>0</v>
          </cell>
          <cell r="N6729">
            <v>0</v>
          </cell>
          <cell r="O6729">
            <v>0</v>
          </cell>
          <cell r="P6729">
            <v>0</v>
          </cell>
        </row>
        <row r="6730">
          <cell r="A6730">
            <v>34022</v>
          </cell>
          <cell r="B6730">
            <v>1993</v>
          </cell>
          <cell r="C6730" t="str">
            <v>Feb</v>
          </cell>
          <cell r="D6730">
            <v>22</v>
          </cell>
          <cell r="F6730">
            <v>0</v>
          </cell>
          <cell r="G6730">
            <v>0</v>
          </cell>
          <cell r="H6730">
            <v>119</v>
          </cell>
          <cell r="I6730">
            <v>0.23599999999999999</v>
          </cell>
          <cell r="J6730">
            <v>0</v>
          </cell>
          <cell r="L6730">
            <v>0</v>
          </cell>
          <cell r="M6730">
            <v>0</v>
          </cell>
          <cell r="N6730">
            <v>0</v>
          </cell>
          <cell r="O6730">
            <v>0</v>
          </cell>
          <cell r="P6730">
            <v>0</v>
          </cell>
        </row>
        <row r="6731">
          <cell r="A6731">
            <v>34023</v>
          </cell>
          <cell r="B6731">
            <v>1993</v>
          </cell>
          <cell r="C6731" t="str">
            <v>Feb</v>
          </cell>
          <cell r="D6731">
            <v>23</v>
          </cell>
          <cell r="F6731">
            <v>0</v>
          </cell>
          <cell r="G6731">
            <v>0</v>
          </cell>
          <cell r="H6731">
            <v>156</v>
          </cell>
          <cell r="I6731">
            <v>0.309</v>
          </cell>
          <cell r="J6731">
            <v>0</v>
          </cell>
          <cell r="L6731">
            <v>0</v>
          </cell>
          <cell r="M6731">
            <v>0</v>
          </cell>
          <cell r="N6731">
            <v>0</v>
          </cell>
          <cell r="O6731">
            <v>0</v>
          </cell>
          <cell r="P6731">
            <v>0</v>
          </cell>
        </row>
        <row r="6732">
          <cell r="A6732">
            <v>34024</v>
          </cell>
          <cell r="B6732">
            <v>1993</v>
          </cell>
          <cell r="C6732" t="str">
            <v>Feb</v>
          </cell>
          <cell r="D6732">
            <v>24</v>
          </cell>
          <cell r="F6732">
            <v>0</v>
          </cell>
          <cell r="G6732">
            <v>0</v>
          </cell>
          <cell r="H6732">
            <v>147</v>
          </cell>
          <cell r="I6732">
            <v>0.29199999999999998</v>
          </cell>
          <cell r="J6732">
            <v>0</v>
          </cell>
          <cell r="L6732">
            <v>0</v>
          </cell>
          <cell r="M6732">
            <v>0</v>
          </cell>
          <cell r="N6732">
            <v>0</v>
          </cell>
          <cell r="O6732">
            <v>0</v>
          </cell>
          <cell r="P6732">
            <v>0</v>
          </cell>
        </row>
        <row r="6733">
          <cell r="A6733">
            <v>34025</v>
          </cell>
          <cell r="B6733">
            <v>1993</v>
          </cell>
          <cell r="C6733" t="str">
            <v>Feb</v>
          </cell>
          <cell r="D6733">
            <v>25</v>
          </cell>
          <cell r="F6733">
            <v>0</v>
          </cell>
          <cell r="G6733">
            <v>0</v>
          </cell>
          <cell r="H6733">
            <v>137</v>
          </cell>
          <cell r="I6733">
            <v>0.27200000000000002</v>
          </cell>
          <cell r="J6733">
            <v>0</v>
          </cell>
          <cell r="L6733">
            <v>0</v>
          </cell>
          <cell r="M6733">
            <v>0</v>
          </cell>
          <cell r="N6733">
            <v>0</v>
          </cell>
          <cell r="O6733">
            <v>0</v>
          </cell>
          <cell r="P6733">
            <v>0</v>
          </cell>
        </row>
        <row r="6734">
          <cell r="A6734">
            <v>34026</v>
          </cell>
          <cell r="B6734">
            <v>1993</v>
          </cell>
          <cell r="C6734" t="str">
            <v>Feb</v>
          </cell>
          <cell r="D6734">
            <v>26</v>
          </cell>
          <cell r="F6734">
            <v>0</v>
          </cell>
          <cell r="G6734">
            <v>0</v>
          </cell>
          <cell r="H6734">
            <v>135</v>
          </cell>
          <cell r="I6734">
            <v>0.26800000000000002</v>
          </cell>
          <cell r="J6734">
            <v>0</v>
          </cell>
          <cell r="L6734">
            <v>0</v>
          </cell>
          <cell r="M6734">
            <v>0</v>
          </cell>
          <cell r="N6734">
            <v>0</v>
          </cell>
          <cell r="O6734">
            <v>0</v>
          </cell>
          <cell r="P6734">
            <v>0</v>
          </cell>
        </row>
        <row r="6735">
          <cell r="A6735">
            <v>34027</v>
          </cell>
          <cell r="B6735">
            <v>1993</v>
          </cell>
          <cell r="C6735" t="str">
            <v>Feb</v>
          </cell>
          <cell r="D6735">
            <v>27</v>
          </cell>
          <cell r="F6735">
            <v>0</v>
          </cell>
          <cell r="G6735">
            <v>0</v>
          </cell>
          <cell r="H6735">
            <v>117</v>
          </cell>
          <cell r="I6735">
            <v>0.23200000000000001</v>
          </cell>
          <cell r="J6735">
            <v>0</v>
          </cell>
          <cell r="L6735">
            <v>0</v>
          </cell>
          <cell r="M6735">
            <v>0</v>
          </cell>
          <cell r="N6735">
            <v>0</v>
          </cell>
          <cell r="O6735">
            <v>0</v>
          </cell>
          <cell r="P6735">
            <v>0</v>
          </cell>
        </row>
        <row r="6736">
          <cell r="A6736">
            <v>34028</v>
          </cell>
          <cell r="B6736">
            <v>1993</v>
          </cell>
          <cell r="C6736" t="str">
            <v>Feb</v>
          </cell>
          <cell r="D6736">
            <v>28</v>
          </cell>
          <cell r="F6736">
            <v>0</v>
          </cell>
          <cell r="G6736">
            <v>0</v>
          </cell>
          <cell r="H6736">
            <v>96</v>
          </cell>
          <cell r="I6736">
            <v>0.19</v>
          </cell>
          <cell r="J6736">
            <v>0</v>
          </cell>
          <cell r="L6736">
            <v>0</v>
          </cell>
          <cell r="M6736">
            <v>0</v>
          </cell>
          <cell r="N6736">
            <v>0</v>
          </cell>
          <cell r="O6736">
            <v>0</v>
          </cell>
          <cell r="P6736">
            <v>0</v>
          </cell>
        </row>
        <row r="6737">
          <cell r="A6737">
            <v>34029</v>
          </cell>
          <cell r="B6737">
            <v>1993</v>
          </cell>
          <cell r="C6737" t="str">
            <v>Mar</v>
          </cell>
          <cell r="D6737">
            <v>1</v>
          </cell>
          <cell r="F6737">
            <v>0</v>
          </cell>
          <cell r="G6737">
            <v>0</v>
          </cell>
          <cell r="H6737">
            <v>75</v>
          </cell>
          <cell r="I6737">
            <v>0.14899999999999999</v>
          </cell>
          <cell r="J6737">
            <v>0</v>
          </cell>
          <cell r="L6737">
            <v>0</v>
          </cell>
          <cell r="M6737">
            <v>0</v>
          </cell>
          <cell r="N6737">
            <v>0</v>
          </cell>
          <cell r="O6737">
            <v>0</v>
          </cell>
          <cell r="P6737">
            <v>0</v>
          </cell>
        </row>
        <row r="6738">
          <cell r="A6738">
            <v>34030</v>
          </cell>
          <cell r="B6738">
            <v>1993</v>
          </cell>
          <cell r="C6738" t="str">
            <v>Mar</v>
          </cell>
          <cell r="D6738">
            <v>2</v>
          </cell>
          <cell r="F6738">
            <v>0</v>
          </cell>
          <cell r="G6738">
            <v>0</v>
          </cell>
          <cell r="H6738">
            <v>74</v>
          </cell>
          <cell r="I6738">
            <v>0.14699999999999999</v>
          </cell>
          <cell r="J6738">
            <v>0</v>
          </cell>
          <cell r="L6738">
            <v>0</v>
          </cell>
          <cell r="M6738">
            <v>0</v>
          </cell>
          <cell r="N6738">
            <v>0</v>
          </cell>
          <cell r="O6738">
            <v>0</v>
          </cell>
          <cell r="P6738">
            <v>0</v>
          </cell>
        </row>
        <row r="6739">
          <cell r="A6739">
            <v>34031</v>
          </cell>
          <cell r="B6739">
            <v>1993</v>
          </cell>
          <cell r="C6739" t="str">
            <v>Mar</v>
          </cell>
          <cell r="D6739">
            <v>3</v>
          </cell>
          <cell r="F6739">
            <v>0</v>
          </cell>
          <cell r="G6739">
            <v>0</v>
          </cell>
          <cell r="H6739">
            <v>98</v>
          </cell>
          <cell r="I6739">
            <v>0.19400000000000001</v>
          </cell>
          <cell r="J6739">
            <v>0</v>
          </cell>
          <cell r="L6739">
            <v>0</v>
          </cell>
          <cell r="M6739">
            <v>0</v>
          </cell>
          <cell r="N6739">
            <v>0</v>
          </cell>
          <cell r="O6739">
            <v>0</v>
          </cell>
          <cell r="P6739">
            <v>0</v>
          </cell>
        </row>
        <row r="6740">
          <cell r="A6740">
            <v>34032</v>
          </cell>
          <cell r="B6740">
            <v>1993</v>
          </cell>
          <cell r="C6740" t="str">
            <v>Mar</v>
          </cell>
          <cell r="D6740">
            <v>4</v>
          </cell>
          <cell r="F6740">
            <v>0</v>
          </cell>
          <cell r="G6740">
            <v>0</v>
          </cell>
          <cell r="H6740">
            <v>122</v>
          </cell>
          <cell r="I6740">
            <v>0.24199999999999999</v>
          </cell>
          <cell r="J6740">
            <v>0</v>
          </cell>
          <cell r="L6740">
            <v>0</v>
          </cell>
          <cell r="M6740">
            <v>0</v>
          </cell>
          <cell r="N6740">
            <v>0</v>
          </cell>
          <cell r="O6740">
            <v>0</v>
          </cell>
          <cell r="P6740">
            <v>0</v>
          </cell>
        </row>
        <row r="6741">
          <cell r="A6741">
            <v>34033</v>
          </cell>
          <cell r="B6741">
            <v>1993</v>
          </cell>
          <cell r="C6741" t="str">
            <v>Mar</v>
          </cell>
          <cell r="D6741">
            <v>5</v>
          </cell>
          <cell r="F6741">
            <v>0</v>
          </cell>
          <cell r="G6741">
            <v>0</v>
          </cell>
          <cell r="H6741">
            <v>215</v>
          </cell>
          <cell r="I6741">
            <v>0.42599999999999999</v>
          </cell>
          <cell r="J6741">
            <v>0</v>
          </cell>
          <cell r="L6741">
            <v>0</v>
          </cell>
          <cell r="M6741">
            <v>0</v>
          </cell>
          <cell r="N6741">
            <v>0</v>
          </cell>
          <cell r="O6741">
            <v>0</v>
          </cell>
          <cell r="P6741">
            <v>0</v>
          </cell>
        </row>
        <row r="6742">
          <cell r="A6742">
            <v>34034</v>
          </cell>
          <cell r="B6742">
            <v>1993</v>
          </cell>
          <cell r="C6742" t="str">
            <v>Mar</v>
          </cell>
          <cell r="D6742">
            <v>6</v>
          </cell>
          <cell r="F6742">
            <v>0</v>
          </cell>
          <cell r="G6742">
            <v>0</v>
          </cell>
          <cell r="H6742">
            <v>829</v>
          </cell>
          <cell r="I6742">
            <v>1.6439999999999999</v>
          </cell>
          <cell r="J6742">
            <v>0</v>
          </cell>
          <cell r="L6742">
            <v>0</v>
          </cell>
          <cell r="M6742">
            <v>0</v>
          </cell>
          <cell r="N6742">
            <v>0</v>
          </cell>
          <cell r="O6742">
            <v>0</v>
          </cell>
          <cell r="P6742">
            <v>0</v>
          </cell>
        </row>
        <row r="6743">
          <cell r="A6743">
            <v>34035</v>
          </cell>
          <cell r="B6743">
            <v>1993</v>
          </cell>
          <cell r="C6743" t="str">
            <v>Mar</v>
          </cell>
          <cell r="D6743">
            <v>7</v>
          </cell>
          <cell r="F6743">
            <v>0</v>
          </cell>
          <cell r="G6743">
            <v>0</v>
          </cell>
          <cell r="H6743">
            <v>781</v>
          </cell>
          <cell r="I6743">
            <v>1.5489999999999999</v>
          </cell>
          <cell r="J6743">
            <v>0</v>
          </cell>
          <cell r="L6743">
            <v>0</v>
          </cell>
          <cell r="M6743">
            <v>0</v>
          </cell>
          <cell r="N6743">
            <v>0</v>
          </cell>
          <cell r="O6743">
            <v>0</v>
          </cell>
          <cell r="P6743">
            <v>0</v>
          </cell>
        </row>
        <row r="6744">
          <cell r="A6744">
            <v>34036</v>
          </cell>
          <cell r="B6744">
            <v>1993</v>
          </cell>
          <cell r="C6744" t="str">
            <v>Mar</v>
          </cell>
          <cell r="D6744">
            <v>8</v>
          </cell>
          <cell r="F6744">
            <v>0</v>
          </cell>
          <cell r="G6744">
            <v>0</v>
          </cell>
          <cell r="H6744">
            <v>947</v>
          </cell>
          <cell r="I6744">
            <v>1.8779999999999999</v>
          </cell>
          <cell r="J6744">
            <v>0</v>
          </cell>
          <cell r="L6744">
            <v>0</v>
          </cell>
          <cell r="M6744">
            <v>0</v>
          </cell>
          <cell r="N6744">
            <v>0</v>
          </cell>
          <cell r="O6744">
            <v>0</v>
          </cell>
          <cell r="P6744">
            <v>0</v>
          </cell>
        </row>
        <row r="6745">
          <cell r="A6745">
            <v>34037</v>
          </cell>
          <cell r="B6745">
            <v>1993</v>
          </cell>
          <cell r="C6745" t="str">
            <v>Mar</v>
          </cell>
          <cell r="D6745">
            <v>9</v>
          </cell>
          <cell r="F6745">
            <v>0</v>
          </cell>
          <cell r="G6745">
            <v>0</v>
          </cell>
          <cell r="H6745">
            <v>1132</v>
          </cell>
          <cell r="I6745">
            <v>2.2450000000000001</v>
          </cell>
          <cell r="J6745">
            <v>0</v>
          </cell>
          <cell r="L6745">
            <v>0</v>
          </cell>
          <cell r="M6745">
            <v>0</v>
          </cell>
          <cell r="N6745">
            <v>0</v>
          </cell>
          <cell r="O6745">
            <v>0</v>
          </cell>
          <cell r="P6745">
            <v>0</v>
          </cell>
        </row>
        <row r="6746">
          <cell r="A6746">
            <v>34038</v>
          </cell>
          <cell r="B6746">
            <v>1993</v>
          </cell>
          <cell r="C6746" t="str">
            <v>Mar</v>
          </cell>
          <cell r="D6746">
            <v>10</v>
          </cell>
          <cell r="F6746">
            <v>0</v>
          </cell>
          <cell r="G6746">
            <v>0</v>
          </cell>
          <cell r="H6746">
            <v>1310</v>
          </cell>
          <cell r="I6746">
            <v>2.5979999999999999</v>
          </cell>
          <cell r="J6746">
            <v>0</v>
          </cell>
          <cell r="L6746">
            <v>0</v>
          </cell>
          <cell r="M6746">
            <v>0</v>
          </cell>
          <cell r="N6746">
            <v>0</v>
          </cell>
          <cell r="O6746">
            <v>0</v>
          </cell>
          <cell r="P6746">
            <v>0</v>
          </cell>
        </row>
        <row r="6747">
          <cell r="A6747">
            <v>34039</v>
          </cell>
          <cell r="B6747">
            <v>1993</v>
          </cell>
          <cell r="C6747" t="str">
            <v>Mar</v>
          </cell>
          <cell r="D6747">
            <v>11</v>
          </cell>
          <cell r="F6747">
            <v>0</v>
          </cell>
          <cell r="G6747">
            <v>0</v>
          </cell>
          <cell r="H6747">
            <v>1401</v>
          </cell>
          <cell r="I6747">
            <v>2.7789999999999999</v>
          </cell>
          <cell r="J6747">
            <v>0</v>
          </cell>
          <cell r="L6747">
            <v>0</v>
          </cell>
          <cell r="M6747">
            <v>0</v>
          </cell>
          <cell r="N6747">
            <v>0</v>
          </cell>
          <cell r="O6747">
            <v>0</v>
          </cell>
          <cell r="P6747">
            <v>0</v>
          </cell>
        </row>
        <row r="6748">
          <cell r="A6748">
            <v>34040</v>
          </cell>
          <cell r="B6748">
            <v>1993</v>
          </cell>
          <cell r="C6748" t="str">
            <v>Mar</v>
          </cell>
          <cell r="D6748">
            <v>12</v>
          </cell>
          <cell r="F6748">
            <v>0</v>
          </cell>
          <cell r="G6748">
            <v>0</v>
          </cell>
          <cell r="H6748">
            <v>1257</v>
          </cell>
          <cell r="I6748">
            <v>2.4929999999999999</v>
          </cell>
          <cell r="J6748">
            <v>0</v>
          </cell>
          <cell r="L6748">
            <v>0</v>
          </cell>
          <cell r="M6748">
            <v>0</v>
          </cell>
          <cell r="N6748">
            <v>0</v>
          </cell>
          <cell r="O6748">
            <v>0</v>
          </cell>
          <cell r="P6748">
            <v>0</v>
          </cell>
        </row>
        <row r="6749">
          <cell r="A6749">
            <v>34041</v>
          </cell>
          <cell r="B6749">
            <v>1993</v>
          </cell>
          <cell r="C6749" t="str">
            <v>Mar</v>
          </cell>
          <cell r="D6749">
            <v>13</v>
          </cell>
          <cell r="F6749">
            <v>0</v>
          </cell>
          <cell r="G6749">
            <v>0</v>
          </cell>
          <cell r="H6749">
            <v>1105</v>
          </cell>
          <cell r="I6749">
            <v>2.1920000000000002</v>
          </cell>
          <cell r="J6749">
            <v>0</v>
          </cell>
          <cell r="L6749">
            <v>0</v>
          </cell>
          <cell r="M6749">
            <v>0</v>
          </cell>
          <cell r="N6749">
            <v>0</v>
          </cell>
          <cell r="O6749">
            <v>0</v>
          </cell>
          <cell r="P6749">
            <v>0</v>
          </cell>
        </row>
        <row r="6750">
          <cell r="A6750">
            <v>34042</v>
          </cell>
          <cell r="B6750">
            <v>1993</v>
          </cell>
          <cell r="C6750" t="str">
            <v>Mar</v>
          </cell>
          <cell r="D6750">
            <v>14</v>
          </cell>
          <cell r="F6750">
            <v>0</v>
          </cell>
          <cell r="G6750">
            <v>0</v>
          </cell>
          <cell r="H6750">
            <v>1011</v>
          </cell>
          <cell r="I6750">
            <v>2.0049999999999999</v>
          </cell>
          <cell r="J6750">
            <v>0</v>
          </cell>
          <cell r="L6750">
            <v>0</v>
          </cell>
          <cell r="M6750">
            <v>0</v>
          </cell>
          <cell r="N6750">
            <v>0</v>
          </cell>
          <cell r="O6750">
            <v>0</v>
          </cell>
          <cell r="P6750">
            <v>0</v>
          </cell>
        </row>
        <row r="6751">
          <cell r="A6751">
            <v>34043</v>
          </cell>
          <cell r="B6751">
            <v>1993</v>
          </cell>
          <cell r="C6751" t="str">
            <v>Mar</v>
          </cell>
          <cell r="D6751">
            <v>15</v>
          </cell>
          <cell r="F6751">
            <v>0</v>
          </cell>
          <cell r="G6751">
            <v>0</v>
          </cell>
          <cell r="H6751">
            <v>1171</v>
          </cell>
          <cell r="I6751">
            <v>2.323</v>
          </cell>
          <cell r="J6751">
            <v>0</v>
          </cell>
          <cell r="L6751">
            <v>0</v>
          </cell>
          <cell r="M6751">
            <v>0</v>
          </cell>
          <cell r="N6751">
            <v>0</v>
          </cell>
          <cell r="O6751">
            <v>0</v>
          </cell>
          <cell r="P6751">
            <v>0</v>
          </cell>
        </row>
        <row r="6752">
          <cell r="A6752">
            <v>34044</v>
          </cell>
          <cell r="B6752">
            <v>1993</v>
          </cell>
          <cell r="C6752" t="str">
            <v>Mar</v>
          </cell>
          <cell r="D6752">
            <v>16</v>
          </cell>
          <cell r="F6752">
            <v>0</v>
          </cell>
          <cell r="G6752">
            <v>0</v>
          </cell>
          <cell r="H6752">
            <v>1210</v>
          </cell>
          <cell r="I6752">
            <v>2.4</v>
          </cell>
          <cell r="J6752">
            <v>0</v>
          </cell>
          <cell r="L6752">
            <v>0</v>
          </cell>
          <cell r="M6752">
            <v>0</v>
          </cell>
          <cell r="N6752">
            <v>0</v>
          </cell>
          <cell r="O6752">
            <v>0</v>
          </cell>
          <cell r="P6752">
            <v>0</v>
          </cell>
        </row>
        <row r="6753">
          <cell r="A6753">
            <v>34045</v>
          </cell>
          <cell r="B6753">
            <v>1993</v>
          </cell>
          <cell r="C6753" t="str">
            <v>Mar</v>
          </cell>
          <cell r="D6753">
            <v>17</v>
          </cell>
          <cell r="F6753">
            <v>0</v>
          </cell>
          <cell r="G6753">
            <v>0</v>
          </cell>
          <cell r="H6753">
            <v>2360</v>
          </cell>
          <cell r="I6753">
            <v>4.681</v>
          </cell>
          <cell r="J6753">
            <v>0</v>
          </cell>
          <cell r="L6753">
            <v>0</v>
          </cell>
          <cell r="M6753">
            <v>0</v>
          </cell>
          <cell r="N6753">
            <v>0</v>
          </cell>
          <cell r="O6753">
            <v>0</v>
          </cell>
          <cell r="P6753">
            <v>0</v>
          </cell>
        </row>
        <row r="6754">
          <cell r="A6754">
            <v>34046</v>
          </cell>
          <cell r="B6754">
            <v>1993</v>
          </cell>
          <cell r="C6754" t="str">
            <v>Mar</v>
          </cell>
          <cell r="D6754">
            <v>18</v>
          </cell>
          <cell r="F6754">
            <v>0</v>
          </cell>
          <cell r="G6754">
            <v>0</v>
          </cell>
          <cell r="H6754">
            <v>2770</v>
          </cell>
          <cell r="I6754">
            <v>5.4939999999999998</v>
          </cell>
          <cell r="J6754">
            <v>0</v>
          </cell>
          <cell r="L6754">
            <v>0</v>
          </cell>
          <cell r="M6754">
            <v>0</v>
          </cell>
          <cell r="N6754">
            <v>0</v>
          </cell>
          <cell r="O6754">
            <v>0</v>
          </cell>
          <cell r="P6754">
            <v>0</v>
          </cell>
        </row>
        <row r="6755">
          <cell r="A6755">
            <v>34047</v>
          </cell>
          <cell r="B6755">
            <v>1993</v>
          </cell>
          <cell r="C6755" t="str">
            <v>Mar</v>
          </cell>
          <cell r="D6755">
            <v>19</v>
          </cell>
          <cell r="F6755">
            <v>0</v>
          </cell>
          <cell r="G6755">
            <v>0</v>
          </cell>
          <cell r="H6755">
            <v>2805</v>
          </cell>
          <cell r="I6755">
            <v>5.5640000000000001</v>
          </cell>
          <cell r="J6755">
            <v>0</v>
          </cell>
          <cell r="L6755">
            <v>0</v>
          </cell>
          <cell r="M6755">
            <v>0</v>
          </cell>
          <cell r="N6755">
            <v>0</v>
          </cell>
          <cell r="O6755">
            <v>0</v>
          </cell>
          <cell r="P6755">
            <v>0</v>
          </cell>
        </row>
        <row r="6756">
          <cell r="A6756">
            <v>34048</v>
          </cell>
          <cell r="B6756">
            <v>1993</v>
          </cell>
          <cell r="C6756" t="str">
            <v>Mar</v>
          </cell>
          <cell r="D6756">
            <v>20</v>
          </cell>
          <cell r="F6756">
            <v>0</v>
          </cell>
          <cell r="G6756">
            <v>0</v>
          </cell>
          <cell r="H6756">
            <v>1600</v>
          </cell>
          <cell r="I6756">
            <v>3.1739999999999999</v>
          </cell>
          <cell r="J6756">
            <v>0</v>
          </cell>
          <cell r="L6756">
            <v>0</v>
          </cell>
          <cell r="M6756">
            <v>0</v>
          </cell>
          <cell r="N6756">
            <v>0</v>
          </cell>
          <cell r="O6756">
            <v>0</v>
          </cell>
          <cell r="P6756">
            <v>0</v>
          </cell>
        </row>
        <row r="6757">
          <cell r="A6757">
            <v>34049</v>
          </cell>
          <cell r="B6757">
            <v>1993</v>
          </cell>
          <cell r="C6757" t="str">
            <v>Mar</v>
          </cell>
          <cell r="D6757">
            <v>21</v>
          </cell>
          <cell r="F6757">
            <v>0</v>
          </cell>
          <cell r="G6757">
            <v>0</v>
          </cell>
          <cell r="H6757">
            <v>1000</v>
          </cell>
          <cell r="I6757">
            <v>1.9830000000000001</v>
          </cell>
          <cell r="J6757">
            <v>0</v>
          </cell>
          <cell r="L6757">
            <v>0</v>
          </cell>
          <cell r="M6757">
            <v>0</v>
          </cell>
          <cell r="N6757">
            <v>0</v>
          </cell>
          <cell r="O6757">
            <v>0</v>
          </cell>
          <cell r="P6757">
            <v>0</v>
          </cell>
        </row>
        <row r="6758">
          <cell r="A6758">
            <v>34050</v>
          </cell>
          <cell r="B6758">
            <v>1993</v>
          </cell>
          <cell r="C6758" t="str">
            <v>Mar</v>
          </cell>
          <cell r="D6758">
            <v>22</v>
          </cell>
          <cell r="F6758">
            <v>0</v>
          </cell>
          <cell r="G6758">
            <v>0</v>
          </cell>
          <cell r="H6758">
            <v>943</v>
          </cell>
          <cell r="I6758">
            <v>1.87</v>
          </cell>
          <cell r="J6758">
            <v>0</v>
          </cell>
          <cell r="L6758">
            <v>0</v>
          </cell>
          <cell r="M6758">
            <v>0</v>
          </cell>
          <cell r="N6758">
            <v>0</v>
          </cell>
          <cell r="O6758">
            <v>0</v>
          </cell>
          <cell r="P6758">
            <v>0</v>
          </cell>
        </row>
        <row r="6759">
          <cell r="A6759">
            <v>34051</v>
          </cell>
          <cell r="B6759">
            <v>1993</v>
          </cell>
          <cell r="C6759" t="str">
            <v>Mar</v>
          </cell>
          <cell r="D6759">
            <v>23</v>
          </cell>
          <cell r="F6759">
            <v>0</v>
          </cell>
          <cell r="G6759">
            <v>0</v>
          </cell>
          <cell r="H6759">
            <v>518</v>
          </cell>
          <cell r="I6759">
            <v>1.0269999999999999</v>
          </cell>
          <cell r="J6759">
            <v>0</v>
          </cell>
          <cell r="L6759">
            <v>0</v>
          </cell>
          <cell r="M6759">
            <v>0</v>
          </cell>
          <cell r="N6759">
            <v>0</v>
          </cell>
          <cell r="O6759">
            <v>0</v>
          </cell>
          <cell r="P6759">
            <v>0</v>
          </cell>
        </row>
        <row r="6760">
          <cell r="A6760">
            <v>34052</v>
          </cell>
          <cell r="B6760">
            <v>1993</v>
          </cell>
          <cell r="C6760" t="str">
            <v>Mar</v>
          </cell>
          <cell r="D6760">
            <v>24</v>
          </cell>
          <cell r="F6760">
            <v>0</v>
          </cell>
          <cell r="G6760">
            <v>0</v>
          </cell>
          <cell r="H6760">
            <v>1279</v>
          </cell>
          <cell r="I6760">
            <v>2.5369999999999999</v>
          </cell>
          <cell r="J6760">
            <v>0</v>
          </cell>
          <cell r="L6760">
            <v>0</v>
          </cell>
          <cell r="M6760">
            <v>0</v>
          </cell>
          <cell r="N6760">
            <v>0</v>
          </cell>
          <cell r="O6760">
            <v>0</v>
          </cell>
          <cell r="P6760">
            <v>0</v>
          </cell>
        </row>
        <row r="6761">
          <cell r="A6761">
            <v>34053</v>
          </cell>
          <cell r="B6761">
            <v>1993</v>
          </cell>
          <cell r="C6761" t="str">
            <v>Mar</v>
          </cell>
          <cell r="D6761">
            <v>25</v>
          </cell>
          <cell r="F6761">
            <v>0</v>
          </cell>
          <cell r="G6761">
            <v>0</v>
          </cell>
          <cell r="H6761">
            <v>1279</v>
          </cell>
          <cell r="I6761">
            <v>2.5369999999999999</v>
          </cell>
          <cell r="J6761">
            <v>0</v>
          </cell>
          <cell r="L6761">
            <v>0</v>
          </cell>
          <cell r="M6761">
            <v>0</v>
          </cell>
          <cell r="N6761">
            <v>0</v>
          </cell>
          <cell r="O6761">
            <v>0</v>
          </cell>
          <cell r="P6761">
            <v>0</v>
          </cell>
        </row>
        <row r="6762">
          <cell r="A6762">
            <v>34054</v>
          </cell>
          <cell r="B6762">
            <v>1993</v>
          </cell>
          <cell r="C6762" t="str">
            <v>Mar</v>
          </cell>
          <cell r="D6762">
            <v>26</v>
          </cell>
          <cell r="F6762">
            <v>0</v>
          </cell>
          <cell r="G6762">
            <v>0</v>
          </cell>
          <cell r="H6762">
            <v>1617</v>
          </cell>
          <cell r="I6762">
            <v>3.2069999999999999</v>
          </cell>
          <cell r="J6762">
            <v>0</v>
          </cell>
          <cell r="L6762">
            <v>0</v>
          </cell>
          <cell r="M6762">
            <v>0</v>
          </cell>
          <cell r="N6762">
            <v>0</v>
          </cell>
          <cell r="O6762">
            <v>0</v>
          </cell>
          <cell r="P6762">
            <v>0</v>
          </cell>
        </row>
        <row r="6763">
          <cell r="A6763">
            <v>34055</v>
          </cell>
          <cell r="B6763">
            <v>1993</v>
          </cell>
          <cell r="C6763" t="str">
            <v>Mar</v>
          </cell>
          <cell r="D6763">
            <v>27</v>
          </cell>
          <cell r="F6763">
            <v>0</v>
          </cell>
          <cell r="G6763">
            <v>0</v>
          </cell>
          <cell r="H6763">
            <v>1617</v>
          </cell>
          <cell r="I6763">
            <v>3.2069999999999999</v>
          </cell>
          <cell r="J6763">
            <v>0</v>
          </cell>
          <cell r="L6763">
            <v>0</v>
          </cell>
          <cell r="M6763">
            <v>0</v>
          </cell>
          <cell r="N6763">
            <v>0</v>
          </cell>
          <cell r="O6763">
            <v>0</v>
          </cell>
          <cell r="P6763">
            <v>0</v>
          </cell>
        </row>
        <row r="6764">
          <cell r="A6764">
            <v>34056</v>
          </cell>
          <cell r="B6764">
            <v>1993</v>
          </cell>
          <cell r="C6764" t="str">
            <v>Mar</v>
          </cell>
          <cell r="D6764">
            <v>28</v>
          </cell>
          <cell r="F6764">
            <v>0</v>
          </cell>
          <cell r="G6764">
            <v>0</v>
          </cell>
          <cell r="H6764">
            <v>475</v>
          </cell>
          <cell r="I6764">
            <v>0.94199999999999995</v>
          </cell>
          <cell r="J6764">
            <v>0</v>
          </cell>
          <cell r="L6764">
            <v>0</v>
          </cell>
          <cell r="M6764">
            <v>0</v>
          </cell>
          <cell r="N6764">
            <v>0</v>
          </cell>
          <cell r="O6764">
            <v>0</v>
          </cell>
          <cell r="P6764">
            <v>0</v>
          </cell>
        </row>
        <row r="6765">
          <cell r="A6765">
            <v>34057</v>
          </cell>
          <cell r="B6765">
            <v>1993</v>
          </cell>
          <cell r="C6765" t="str">
            <v>Mar</v>
          </cell>
          <cell r="D6765">
            <v>29</v>
          </cell>
          <cell r="F6765">
            <v>0</v>
          </cell>
          <cell r="G6765">
            <v>0</v>
          </cell>
          <cell r="H6765">
            <v>345</v>
          </cell>
          <cell r="I6765">
            <v>0.68400000000000005</v>
          </cell>
          <cell r="J6765">
            <v>0</v>
          </cell>
          <cell r="L6765">
            <v>0</v>
          </cell>
          <cell r="M6765">
            <v>0</v>
          </cell>
          <cell r="N6765">
            <v>0</v>
          </cell>
          <cell r="O6765">
            <v>0</v>
          </cell>
          <cell r="P6765">
            <v>0</v>
          </cell>
        </row>
        <row r="6766">
          <cell r="A6766">
            <v>34058</v>
          </cell>
          <cell r="B6766">
            <v>1993</v>
          </cell>
          <cell r="C6766" t="str">
            <v>Mar</v>
          </cell>
          <cell r="D6766">
            <v>30</v>
          </cell>
          <cell r="F6766">
            <v>0</v>
          </cell>
          <cell r="G6766">
            <v>0</v>
          </cell>
          <cell r="H6766">
            <v>325</v>
          </cell>
          <cell r="I6766">
            <v>0.64500000000000002</v>
          </cell>
          <cell r="J6766">
            <v>0</v>
          </cell>
          <cell r="L6766">
            <v>0</v>
          </cell>
          <cell r="M6766">
            <v>0</v>
          </cell>
          <cell r="N6766">
            <v>0</v>
          </cell>
          <cell r="O6766">
            <v>0</v>
          </cell>
          <cell r="P6766">
            <v>0</v>
          </cell>
        </row>
        <row r="6767">
          <cell r="A6767">
            <v>34059</v>
          </cell>
          <cell r="B6767">
            <v>1993</v>
          </cell>
          <cell r="C6767" t="str">
            <v>Mar</v>
          </cell>
          <cell r="D6767">
            <v>31</v>
          </cell>
          <cell r="F6767">
            <v>0</v>
          </cell>
          <cell r="G6767">
            <v>0</v>
          </cell>
          <cell r="H6767">
            <v>297</v>
          </cell>
          <cell r="I6767">
            <v>0.58899999999999997</v>
          </cell>
          <cell r="J6767">
            <v>0</v>
          </cell>
          <cell r="L6767">
            <v>0</v>
          </cell>
          <cell r="M6767">
            <v>0</v>
          </cell>
          <cell r="N6767">
            <v>0</v>
          </cell>
          <cell r="O6767">
            <v>0</v>
          </cell>
          <cell r="P6767">
            <v>0</v>
          </cell>
        </row>
        <row r="6768">
          <cell r="A6768">
            <v>34060</v>
          </cell>
          <cell r="B6768">
            <v>1993</v>
          </cell>
          <cell r="C6768" t="str">
            <v>Apr</v>
          </cell>
          <cell r="D6768">
            <v>1</v>
          </cell>
          <cell r="F6768">
            <v>0</v>
          </cell>
          <cell r="G6768">
            <v>0</v>
          </cell>
          <cell r="H6768">
            <v>223</v>
          </cell>
          <cell r="I6768">
            <v>0.442</v>
          </cell>
          <cell r="J6768">
            <v>0</v>
          </cell>
          <cell r="L6768">
            <v>0</v>
          </cell>
          <cell r="M6768">
            <v>0</v>
          </cell>
          <cell r="N6768">
            <v>0</v>
          </cell>
          <cell r="O6768">
            <v>0</v>
          </cell>
          <cell r="P6768">
            <v>0</v>
          </cell>
        </row>
        <row r="6769">
          <cell r="A6769">
            <v>34061</v>
          </cell>
          <cell r="B6769">
            <v>1993</v>
          </cell>
          <cell r="C6769" t="str">
            <v>Apr</v>
          </cell>
          <cell r="D6769">
            <v>2</v>
          </cell>
          <cell r="F6769">
            <v>0</v>
          </cell>
          <cell r="G6769">
            <v>0</v>
          </cell>
          <cell r="H6769">
            <v>229</v>
          </cell>
          <cell r="I6769">
            <v>0.45400000000000001</v>
          </cell>
          <cell r="J6769">
            <v>0</v>
          </cell>
          <cell r="L6769">
            <v>0</v>
          </cell>
          <cell r="M6769">
            <v>0</v>
          </cell>
          <cell r="N6769">
            <v>0</v>
          </cell>
          <cell r="O6769">
            <v>0</v>
          </cell>
          <cell r="P6769">
            <v>0</v>
          </cell>
        </row>
        <row r="6770">
          <cell r="A6770">
            <v>34062</v>
          </cell>
          <cell r="B6770">
            <v>1993</v>
          </cell>
          <cell r="C6770" t="str">
            <v>Apr</v>
          </cell>
          <cell r="D6770">
            <v>3</v>
          </cell>
          <cell r="F6770">
            <v>0</v>
          </cell>
          <cell r="G6770">
            <v>0</v>
          </cell>
          <cell r="H6770">
            <v>261</v>
          </cell>
          <cell r="I6770">
            <v>0.51800000000000002</v>
          </cell>
          <cell r="J6770">
            <v>0</v>
          </cell>
          <cell r="L6770">
            <v>0</v>
          </cell>
          <cell r="M6770">
            <v>15</v>
          </cell>
          <cell r="N6770">
            <v>0.03</v>
          </cell>
          <cell r="O6770">
            <v>0</v>
          </cell>
          <cell r="P6770">
            <v>0</v>
          </cell>
        </row>
        <row r="6771">
          <cell r="A6771">
            <v>34063</v>
          </cell>
          <cell r="B6771">
            <v>1993</v>
          </cell>
          <cell r="C6771" t="str">
            <v>Apr</v>
          </cell>
          <cell r="D6771">
            <v>4</v>
          </cell>
          <cell r="F6771">
            <v>0</v>
          </cell>
          <cell r="G6771">
            <v>0</v>
          </cell>
          <cell r="H6771">
            <v>301</v>
          </cell>
          <cell r="I6771">
            <v>0.59699999999999998</v>
          </cell>
          <cell r="J6771">
            <v>0</v>
          </cell>
          <cell r="L6771">
            <v>0</v>
          </cell>
          <cell r="M6771">
            <v>25</v>
          </cell>
          <cell r="N6771">
            <v>0.05</v>
          </cell>
          <cell r="O6771">
            <v>0</v>
          </cell>
          <cell r="P6771">
            <v>0</v>
          </cell>
        </row>
        <row r="6772">
          <cell r="A6772">
            <v>34064</v>
          </cell>
          <cell r="B6772">
            <v>1993</v>
          </cell>
          <cell r="C6772" t="str">
            <v>Apr</v>
          </cell>
          <cell r="D6772">
            <v>5</v>
          </cell>
          <cell r="F6772">
            <v>0</v>
          </cell>
          <cell r="G6772">
            <v>0</v>
          </cell>
          <cell r="H6772">
            <v>343</v>
          </cell>
          <cell r="I6772">
            <v>0.68</v>
          </cell>
          <cell r="J6772">
            <v>0</v>
          </cell>
          <cell r="L6772">
            <v>0</v>
          </cell>
          <cell r="M6772">
            <v>25</v>
          </cell>
          <cell r="N6772">
            <v>0.05</v>
          </cell>
          <cell r="O6772">
            <v>0</v>
          </cell>
          <cell r="P6772">
            <v>0</v>
          </cell>
        </row>
        <row r="6773">
          <cell r="A6773">
            <v>34065</v>
          </cell>
          <cell r="B6773">
            <v>1993</v>
          </cell>
          <cell r="C6773" t="str">
            <v>Apr</v>
          </cell>
          <cell r="D6773">
            <v>6</v>
          </cell>
          <cell r="F6773">
            <v>0</v>
          </cell>
          <cell r="G6773">
            <v>0</v>
          </cell>
          <cell r="H6773">
            <v>421</v>
          </cell>
          <cell r="I6773">
            <v>0.83499999999999996</v>
          </cell>
          <cell r="J6773">
            <v>0</v>
          </cell>
          <cell r="L6773">
            <v>0</v>
          </cell>
          <cell r="M6773">
            <v>25</v>
          </cell>
          <cell r="N6773">
            <v>0.05</v>
          </cell>
          <cell r="O6773">
            <v>0</v>
          </cell>
          <cell r="P6773">
            <v>0</v>
          </cell>
        </row>
        <row r="6774">
          <cell r="A6774">
            <v>34066</v>
          </cell>
          <cell r="B6774">
            <v>1993</v>
          </cell>
          <cell r="C6774" t="str">
            <v>Apr</v>
          </cell>
          <cell r="D6774">
            <v>7</v>
          </cell>
          <cell r="F6774">
            <v>0</v>
          </cell>
          <cell r="G6774">
            <v>0</v>
          </cell>
          <cell r="H6774">
            <v>412</v>
          </cell>
          <cell r="I6774">
            <v>0.81699999999999995</v>
          </cell>
          <cell r="J6774">
            <v>0</v>
          </cell>
          <cell r="L6774">
            <v>0</v>
          </cell>
          <cell r="M6774">
            <v>25</v>
          </cell>
          <cell r="N6774">
            <v>0.05</v>
          </cell>
          <cell r="O6774">
            <v>0</v>
          </cell>
          <cell r="P6774">
            <v>0</v>
          </cell>
        </row>
        <row r="6775">
          <cell r="A6775">
            <v>34067</v>
          </cell>
          <cell r="B6775">
            <v>1993</v>
          </cell>
          <cell r="C6775" t="str">
            <v>Apr</v>
          </cell>
          <cell r="D6775">
            <v>8</v>
          </cell>
          <cell r="F6775">
            <v>0</v>
          </cell>
          <cell r="G6775">
            <v>0</v>
          </cell>
          <cell r="H6775">
            <v>327</v>
          </cell>
          <cell r="I6775">
            <v>0.64900000000000002</v>
          </cell>
          <cell r="J6775">
            <v>0</v>
          </cell>
          <cell r="L6775">
            <v>0</v>
          </cell>
          <cell r="M6775">
            <v>42</v>
          </cell>
          <cell r="N6775">
            <v>8.3000000000000004E-2</v>
          </cell>
          <cell r="O6775">
            <v>0</v>
          </cell>
          <cell r="P6775">
            <v>0</v>
          </cell>
        </row>
        <row r="6776">
          <cell r="A6776">
            <v>34068</v>
          </cell>
          <cell r="B6776">
            <v>1993</v>
          </cell>
          <cell r="C6776" t="str">
            <v>Apr</v>
          </cell>
          <cell r="D6776">
            <v>9</v>
          </cell>
          <cell r="F6776">
            <v>60</v>
          </cell>
          <cell r="G6776">
            <v>0.11899999999999999</v>
          </cell>
          <cell r="H6776">
            <v>171</v>
          </cell>
          <cell r="I6776">
            <v>0.33900000000000002</v>
          </cell>
          <cell r="J6776">
            <v>0</v>
          </cell>
          <cell r="L6776">
            <v>0</v>
          </cell>
          <cell r="M6776">
            <v>75</v>
          </cell>
          <cell r="N6776">
            <v>0.14899999999999999</v>
          </cell>
          <cell r="O6776">
            <v>0</v>
          </cell>
          <cell r="P6776">
            <v>0</v>
          </cell>
        </row>
        <row r="6777">
          <cell r="A6777">
            <v>34069</v>
          </cell>
          <cell r="B6777">
            <v>1993</v>
          </cell>
          <cell r="C6777" t="str">
            <v>Apr</v>
          </cell>
          <cell r="D6777">
            <v>10</v>
          </cell>
          <cell r="F6777">
            <v>60</v>
          </cell>
          <cell r="G6777">
            <v>0.11899999999999999</v>
          </cell>
          <cell r="H6777">
            <v>260</v>
          </cell>
          <cell r="I6777">
            <v>0.51600000000000001</v>
          </cell>
          <cell r="J6777">
            <v>0</v>
          </cell>
          <cell r="L6777">
            <v>0</v>
          </cell>
          <cell r="M6777">
            <v>75</v>
          </cell>
          <cell r="N6777">
            <v>0.14899999999999999</v>
          </cell>
          <cell r="O6777">
            <v>0</v>
          </cell>
          <cell r="P6777">
            <v>0</v>
          </cell>
        </row>
        <row r="6778">
          <cell r="A6778">
            <v>34070</v>
          </cell>
          <cell r="B6778">
            <v>1993</v>
          </cell>
          <cell r="C6778" t="str">
            <v>Apr</v>
          </cell>
          <cell r="D6778">
            <v>11</v>
          </cell>
          <cell r="F6778">
            <v>60</v>
          </cell>
          <cell r="G6778">
            <v>0.11899999999999999</v>
          </cell>
          <cell r="H6778">
            <v>216</v>
          </cell>
          <cell r="I6778">
            <v>0.42799999999999999</v>
          </cell>
          <cell r="J6778">
            <v>0</v>
          </cell>
          <cell r="L6778">
            <v>0</v>
          </cell>
          <cell r="M6778">
            <v>75</v>
          </cell>
          <cell r="N6778">
            <v>0.14899999999999999</v>
          </cell>
          <cell r="O6778">
            <v>0</v>
          </cell>
          <cell r="P6778">
            <v>0</v>
          </cell>
        </row>
        <row r="6779">
          <cell r="A6779">
            <v>34071</v>
          </cell>
          <cell r="B6779">
            <v>1993</v>
          </cell>
          <cell r="C6779" t="str">
            <v>Apr</v>
          </cell>
          <cell r="D6779">
            <v>12</v>
          </cell>
          <cell r="F6779">
            <v>120</v>
          </cell>
          <cell r="G6779">
            <v>0.23799999999999999</v>
          </cell>
          <cell r="H6779">
            <v>215</v>
          </cell>
          <cell r="I6779">
            <v>0.42599999999999999</v>
          </cell>
          <cell r="J6779">
            <v>0</v>
          </cell>
          <cell r="L6779">
            <v>0</v>
          </cell>
          <cell r="M6779">
            <v>75</v>
          </cell>
          <cell r="N6779">
            <v>0.14899999999999999</v>
          </cell>
          <cell r="O6779">
            <v>0</v>
          </cell>
          <cell r="P6779">
            <v>0</v>
          </cell>
        </row>
        <row r="6780">
          <cell r="A6780">
            <v>34072</v>
          </cell>
          <cell r="B6780">
            <v>1993</v>
          </cell>
          <cell r="C6780" t="str">
            <v>Apr</v>
          </cell>
          <cell r="D6780">
            <v>13</v>
          </cell>
          <cell r="F6780">
            <v>180</v>
          </cell>
          <cell r="G6780">
            <v>0.35699999999999998</v>
          </cell>
          <cell r="H6780">
            <v>222</v>
          </cell>
          <cell r="I6780">
            <v>0.44</v>
          </cell>
          <cell r="J6780">
            <v>0</v>
          </cell>
          <cell r="L6780">
            <v>0</v>
          </cell>
          <cell r="M6780">
            <v>119</v>
          </cell>
          <cell r="N6780">
            <v>0.23599999999999999</v>
          </cell>
          <cell r="O6780">
            <v>0</v>
          </cell>
          <cell r="P6780">
            <v>0</v>
          </cell>
        </row>
        <row r="6781">
          <cell r="A6781">
            <v>34073</v>
          </cell>
          <cell r="B6781">
            <v>1993</v>
          </cell>
          <cell r="C6781" t="str">
            <v>Apr</v>
          </cell>
          <cell r="D6781">
            <v>14</v>
          </cell>
          <cell r="F6781">
            <v>180</v>
          </cell>
          <cell r="G6781">
            <v>0.35699999999999998</v>
          </cell>
          <cell r="H6781">
            <v>191</v>
          </cell>
          <cell r="I6781">
            <v>0.379</v>
          </cell>
          <cell r="J6781">
            <v>0</v>
          </cell>
          <cell r="L6781">
            <v>0</v>
          </cell>
          <cell r="M6781">
            <v>150</v>
          </cell>
          <cell r="N6781">
            <v>0.29799999999999999</v>
          </cell>
          <cell r="O6781">
            <v>0</v>
          </cell>
          <cell r="P6781">
            <v>0</v>
          </cell>
        </row>
        <row r="6782">
          <cell r="A6782">
            <v>34074</v>
          </cell>
          <cell r="B6782">
            <v>1993</v>
          </cell>
          <cell r="C6782" t="str">
            <v>Apr</v>
          </cell>
          <cell r="D6782">
            <v>15</v>
          </cell>
          <cell r="F6782">
            <v>220</v>
          </cell>
          <cell r="G6782">
            <v>0.436</v>
          </cell>
          <cell r="H6782">
            <v>172</v>
          </cell>
          <cell r="I6782">
            <v>0.34100000000000003</v>
          </cell>
          <cell r="J6782">
            <v>47</v>
          </cell>
          <cell r="L6782">
            <v>4.7E-2</v>
          </cell>
          <cell r="M6782">
            <v>150</v>
          </cell>
          <cell r="N6782">
            <v>0.29799999999999999</v>
          </cell>
          <cell r="O6782">
            <v>10</v>
          </cell>
          <cell r="P6782">
            <v>0.02</v>
          </cell>
        </row>
        <row r="6783">
          <cell r="A6783">
            <v>34075</v>
          </cell>
          <cell r="B6783">
            <v>1993</v>
          </cell>
          <cell r="C6783" t="str">
            <v>Apr</v>
          </cell>
          <cell r="D6783">
            <v>16</v>
          </cell>
          <cell r="F6783">
            <v>220</v>
          </cell>
          <cell r="G6783">
            <v>0.436</v>
          </cell>
          <cell r="H6783">
            <v>175</v>
          </cell>
          <cell r="I6783">
            <v>0.34699999999999998</v>
          </cell>
          <cell r="J6783">
            <v>70</v>
          </cell>
          <cell r="L6783">
            <v>7.0000000000000007E-2</v>
          </cell>
          <cell r="M6783">
            <v>82</v>
          </cell>
          <cell r="N6783">
            <v>0.16300000000000001</v>
          </cell>
          <cell r="O6783">
            <v>20</v>
          </cell>
          <cell r="P6783">
            <v>0.04</v>
          </cell>
        </row>
        <row r="6784">
          <cell r="A6784">
            <v>34076</v>
          </cell>
          <cell r="B6784">
            <v>1993</v>
          </cell>
          <cell r="C6784" t="str">
            <v>Apr</v>
          </cell>
          <cell r="D6784">
            <v>17</v>
          </cell>
          <cell r="F6784">
            <v>180</v>
          </cell>
          <cell r="G6784">
            <v>0.35699999999999998</v>
          </cell>
          <cell r="H6784">
            <v>177</v>
          </cell>
          <cell r="I6784">
            <v>0.35099999999999998</v>
          </cell>
          <cell r="J6784">
            <v>23</v>
          </cell>
          <cell r="L6784">
            <v>2.3E-2</v>
          </cell>
          <cell r="M6784">
            <v>18</v>
          </cell>
          <cell r="N6784">
            <v>3.5999999999999997E-2</v>
          </cell>
          <cell r="O6784">
            <v>6</v>
          </cell>
          <cell r="P6784">
            <v>1.2E-2</v>
          </cell>
        </row>
        <row r="6785">
          <cell r="A6785">
            <v>34077</v>
          </cell>
          <cell r="B6785">
            <v>1993</v>
          </cell>
          <cell r="C6785" t="str">
            <v>Apr</v>
          </cell>
          <cell r="D6785">
            <v>18</v>
          </cell>
          <cell r="F6785">
            <v>180</v>
          </cell>
          <cell r="G6785">
            <v>0.35699999999999998</v>
          </cell>
          <cell r="H6785">
            <v>210</v>
          </cell>
          <cell r="I6785">
            <v>0.41699999999999998</v>
          </cell>
          <cell r="J6785">
            <v>0</v>
          </cell>
          <cell r="L6785">
            <v>0</v>
          </cell>
          <cell r="M6785">
            <v>0</v>
          </cell>
          <cell r="N6785">
            <v>0</v>
          </cell>
          <cell r="O6785">
            <v>6</v>
          </cell>
          <cell r="P6785">
            <v>1.2E-2</v>
          </cell>
        </row>
        <row r="6786">
          <cell r="A6786">
            <v>34078</v>
          </cell>
          <cell r="B6786">
            <v>1993</v>
          </cell>
          <cell r="C6786" t="str">
            <v>Apr</v>
          </cell>
          <cell r="D6786">
            <v>19</v>
          </cell>
          <cell r="F6786">
            <v>180</v>
          </cell>
          <cell r="G6786">
            <v>0.35699999999999998</v>
          </cell>
          <cell r="H6786">
            <v>233</v>
          </cell>
          <cell r="I6786">
            <v>0.46200000000000002</v>
          </cell>
          <cell r="J6786">
            <v>0</v>
          </cell>
          <cell r="L6786">
            <v>0</v>
          </cell>
          <cell r="M6786">
            <v>23</v>
          </cell>
          <cell r="N6786">
            <v>4.5999999999999999E-2</v>
          </cell>
          <cell r="O6786">
            <v>5</v>
          </cell>
          <cell r="P6786">
            <v>0.01</v>
          </cell>
        </row>
        <row r="6787">
          <cell r="A6787">
            <v>34079</v>
          </cell>
          <cell r="B6787">
            <v>1993</v>
          </cell>
          <cell r="C6787" t="str">
            <v>Apr</v>
          </cell>
          <cell r="D6787">
            <v>20</v>
          </cell>
          <cell r="F6787">
            <v>200</v>
          </cell>
          <cell r="G6787">
            <v>0.39700000000000002</v>
          </cell>
          <cell r="H6787">
            <v>243</v>
          </cell>
          <cell r="I6787">
            <v>0.48199999999999998</v>
          </cell>
          <cell r="J6787">
            <v>0</v>
          </cell>
          <cell r="L6787">
            <v>0</v>
          </cell>
          <cell r="M6787">
            <v>50</v>
          </cell>
          <cell r="N6787">
            <v>9.9000000000000005E-2</v>
          </cell>
          <cell r="O6787">
            <v>2</v>
          </cell>
          <cell r="P6787">
            <v>4.0000000000000001E-3</v>
          </cell>
        </row>
        <row r="6788">
          <cell r="A6788">
            <v>34080</v>
          </cell>
          <cell r="B6788">
            <v>1993</v>
          </cell>
          <cell r="C6788" t="str">
            <v>Apr</v>
          </cell>
          <cell r="D6788">
            <v>21</v>
          </cell>
          <cell r="F6788">
            <v>200</v>
          </cell>
          <cell r="G6788">
            <v>0.39700000000000002</v>
          </cell>
          <cell r="H6788">
            <v>251</v>
          </cell>
          <cell r="I6788">
            <v>0.498</v>
          </cell>
          <cell r="J6788">
            <v>0</v>
          </cell>
          <cell r="L6788">
            <v>0</v>
          </cell>
          <cell r="M6788">
            <v>50</v>
          </cell>
          <cell r="N6788">
            <v>9.9000000000000005E-2</v>
          </cell>
          <cell r="O6788">
            <v>3</v>
          </cell>
          <cell r="P6788">
            <v>6.0000000000000001E-3</v>
          </cell>
        </row>
        <row r="6789">
          <cell r="A6789">
            <v>34081</v>
          </cell>
          <cell r="B6789">
            <v>1993</v>
          </cell>
          <cell r="C6789" t="str">
            <v>Apr</v>
          </cell>
          <cell r="D6789">
            <v>22</v>
          </cell>
          <cell r="F6789">
            <v>200</v>
          </cell>
          <cell r="G6789">
            <v>0.39700000000000002</v>
          </cell>
          <cell r="H6789">
            <v>231</v>
          </cell>
          <cell r="I6789">
            <v>0.45800000000000002</v>
          </cell>
          <cell r="J6789">
            <v>0</v>
          </cell>
          <cell r="L6789">
            <v>0</v>
          </cell>
          <cell r="M6789">
            <v>32</v>
          </cell>
          <cell r="N6789">
            <v>6.3E-2</v>
          </cell>
          <cell r="O6789">
            <v>8</v>
          </cell>
          <cell r="P6789">
            <v>1.6E-2</v>
          </cell>
        </row>
        <row r="6790">
          <cell r="A6790">
            <v>34082</v>
          </cell>
          <cell r="B6790">
            <v>1993</v>
          </cell>
          <cell r="C6790" t="str">
            <v>Apr</v>
          </cell>
          <cell r="D6790">
            <v>23</v>
          </cell>
          <cell r="F6790">
            <v>200</v>
          </cell>
          <cell r="G6790">
            <v>0.39700000000000002</v>
          </cell>
          <cell r="H6790">
            <v>166</v>
          </cell>
          <cell r="I6790">
            <v>0.32900000000000001</v>
          </cell>
          <cell r="J6790">
            <v>0</v>
          </cell>
          <cell r="L6790">
            <v>0</v>
          </cell>
          <cell r="M6790">
            <v>25</v>
          </cell>
          <cell r="N6790">
            <v>0.05</v>
          </cell>
          <cell r="O6790">
            <v>9</v>
          </cell>
          <cell r="P6790">
            <v>1.7999999999999999E-2</v>
          </cell>
        </row>
        <row r="6791">
          <cell r="A6791">
            <v>34083</v>
          </cell>
          <cell r="B6791">
            <v>1993</v>
          </cell>
          <cell r="C6791" t="str">
            <v>Apr</v>
          </cell>
          <cell r="D6791">
            <v>24</v>
          </cell>
          <cell r="F6791">
            <v>200</v>
          </cell>
          <cell r="G6791">
            <v>0.39700000000000002</v>
          </cell>
          <cell r="H6791">
            <v>112</v>
          </cell>
          <cell r="I6791">
            <v>0.222</v>
          </cell>
          <cell r="J6791">
            <v>0</v>
          </cell>
          <cell r="L6791">
            <v>0</v>
          </cell>
          <cell r="M6791">
            <v>36</v>
          </cell>
          <cell r="N6791">
            <v>7.0999999999999994E-2</v>
          </cell>
          <cell r="O6791">
            <v>7</v>
          </cell>
          <cell r="P6791">
            <v>1.4E-2</v>
          </cell>
        </row>
        <row r="6792">
          <cell r="A6792">
            <v>34084</v>
          </cell>
          <cell r="B6792">
            <v>1993</v>
          </cell>
          <cell r="C6792" t="str">
            <v>Apr</v>
          </cell>
          <cell r="D6792">
            <v>25</v>
          </cell>
          <cell r="F6792">
            <v>200</v>
          </cell>
          <cell r="G6792">
            <v>0.39700000000000002</v>
          </cell>
          <cell r="H6792">
            <v>59</v>
          </cell>
          <cell r="I6792">
            <v>0.11700000000000001</v>
          </cell>
          <cell r="J6792">
            <v>0</v>
          </cell>
          <cell r="L6792">
            <v>0</v>
          </cell>
          <cell r="M6792">
            <v>62</v>
          </cell>
          <cell r="N6792">
            <v>0.123</v>
          </cell>
          <cell r="O6792">
            <v>2</v>
          </cell>
          <cell r="P6792">
            <v>4.0000000000000001E-3</v>
          </cell>
        </row>
        <row r="6793">
          <cell r="A6793">
            <v>34085</v>
          </cell>
          <cell r="B6793">
            <v>1993</v>
          </cell>
          <cell r="C6793" t="str">
            <v>Apr</v>
          </cell>
          <cell r="D6793">
            <v>26</v>
          </cell>
          <cell r="F6793">
            <v>200</v>
          </cell>
          <cell r="G6793">
            <v>0.39700000000000002</v>
          </cell>
          <cell r="H6793">
            <v>42</v>
          </cell>
          <cell r="I6793">
            <v>8.3000000000000004E-2</v>
          </cell>
          <cell r="J6793">
            <v>0</v>
          </cell>
          <cell r="L6793">
            <v>0</v>
          </cell>
          <cell r="M6793">
            <v>75</v>
          </cell>
          <cell r="N6793">
            <v>0.14899999999999999</v>
          </cell>
          <cell r="O6793">
            <v>2</v>
          </cell>
          <cell r="P6793">
            <v>4.0000000000000001E-3</v>
          </cell>
        </row>
        <row r="6794">
          <cell r="A6794">
            <v>34086</v>
          </cell>
          <cell r="B6794">
            <v>1993</v>
          </cell>
          <cell r="C6794" t="str">
            <v>Apr</v>
          </cell>
          <cell r="D6794">
            <v>27</v>
          </cell>
          <cell r="F6794">
            <v>190</v>
          </cell>
          <cell r="G6794">
            <v>0.377</v>
          </cell>
          <cell r="H6794">
            <v>45</v>
          </cell>
          <cell r="I6794">
            <v>8.8999999999999996E-2</v>
          </cell>
          <cell r="J6794">
            <v>0</v>
          </cell>
          <cell r="L6794">
            <v>0</v>
          </cell>
          <cell r="M6794">
            <v>75</v>
          </cell>
          <cell r="N6794">
            <v>0.14899999999999999</v>
          </cell>
          <cell r="O6794">
            <v>6</v>
          </cell>
          <cell r="P6794">
            <v>1.2E-2</v>
          </cell>
        </row>
        <row r="6795">
          <cell r="A6795">
            <v>34087</v>
          </cell>
          <cell r="B6795">
            <v>1993</v>
          </cell>
          <cell r="C6795" t="str">
            <v>Apr</v>
          </cell>
          <cell r="D6795">
            <v>28</v>
          </cell>
          <cell r="F6795">
            <v>190</v>
          </cell>
          <cell r="G6795">
            <v>0.377</v>
          </cell>
          <cell r="H6795">
            <v>48</v>
          </cell>
          <cell r="I6795">
            <v>9.5000000000000001E-2</v>
          </cell>
          <cell r="J6795">
            <v>0</v>
          </cell>
          <cell r="L6795">
            <v>0</v>
          </cell>
          <cell r="M6795">
            <v>75</v>
          </cell>
          <cell r="N6795">
            <v>0.14899999999999999</v>
          </cell>
          <cell r="O6795">
            <v>6</v>
          </cell>
          <cell r="P6795">
            <v>1.2E-2</v>
          </cell>
        </row>
        <row r="6796">
          <cell r="A6796">
            <v>34088</v>
          </cell>
          <cell r="B6796">
            <v>1993</v>
          </cell>
          <cell r="C6796" t="str">
            <v>Apr</v>
          </cell>
          <cell r="D6796">
            <v>29</v>
          </cell>
          <cell r="F6796">
            <v>195</v>
          </cell>
          <cell r="G6796">
            <v>0.38700000000000001</v>
          </cell>
          <cell r="H6796">
            <v>47</v>
          </cell>
          <cell r="I6796">
            <v>9.2999999999999999E-2</v>
          </cell>
          <cell r="J6796">
            <v>0</v>
          </cell>
          <cell r="L6796">
            <v>0</v>
          </cell>
          <cell r="M6796">
            <v>75</v>
          </cell>
          <cell r="N6796">
            <v>0.14899999999999999</v>
          </cell>
          <cell r="O6796">
            <v>6</v>
          </cell>
          <cell r="P6796">
            <v>1.2E-2</v>
          </cell>
        </row>
        <row r="6797">
          <cell r="A6797">
            <v>34089</v>
          </cell>
          <cell r="B6797">
            <v>1993</v>
          </cell>
          <cell r="C6797" t="str">
            <v>Apr</v>
          </cell>
          <cell r="D6797">
            <v>30</v>
          </cell>
          <cell r="F6797">
            <v>195</v>
          </cell>
          <cell r="G6797">
            <v>0.38700000000000001</v>
          </cell>
          <cell r="H6797">
            <v>49</v>
          </cell>
          <cell r="I6797">
            <v>9.7000000000000003E-2</v>
          </cell>
          <cell r="J6797">
            <v>0</v>
          </cell>
          <cell r="L6797">
            <v>0</v>
          </cell>
          <cell r="M6797">
            <v>108</v>
          </cell>
          <cell r="N6797">
            <v>0.214</v>
          </cell>
          <cell r="O6797">
            <v>6</v>
          </cell>
          <cell r="P6797">
            <v>1.2E-2</v>
          </cell>
        </row>
        <row r="6798">
          <cell r="A6798">
            <v>34090</v>
          </cell>
          <cell r="B6798">
            <v>1993</v>
          </cell>
          <cell r="C6798" t="str">
            <v>May</v>
          </cell>
          <cell r="D6798">
            <v>1</v>
          </cell>
          <cell r="F6798">
            <v>230</v>
          </cell>
          <cell r="G6798">
            <v>0.45600000000000002</v>
          </cell>
          <cell r="H6798">
            <v>71</v>
          </cell>
          <cell r="I6798">
            <v>0.14099999999999999</v>
          </cell>
          <cell r="J6798">
            <v>0</v>
          </cell>
          <cell r="L6798">
            <v>0</v>
          </cell>
          <cell r="M6798">
            <v>125</v>
          </cell>
          <cell r="N6798">
            <v>0.248</v>
          </cell>
          <cell r="O6798">
            <v>2</v>
          </cell>
          <cell r="P6798">
            <v>4.0000000000000001E-3</v>
          </cell>
        </row>
        <row r="6799">
          <cell r="A6799">
            <v>34091</v>
          </cell>
          <cell r="B6799">
            <v>1993</v>
          </cell>
          <cell r="C6799" t="str">
            <v>May</v>
          </cell>
          <cell r="D6799">
            <v>2</v>
          </cell>
          <cell r="F6799">
            <v>230</v>
          </cell>
          <cell r="G6799">
            <v>0.45600000000000002</v>
          </cell>
          <cell r="H6799">
            <v>95</v>
          </cell>
          <cell r="I6799">
            <v>0.188</v>
          </cell>
          <cell r="J6799">
            <v>0</v>
          </cell>
          <cell r="L6799">
            <v>0</v>
          </cell>
          <cell r="M6799">
            <v>133</v>
          </cell>
          <cell r="N6799">
            <v>0.26400000000000001</v>
          </cell>
          <cell r="O6799">
            <v>4</v>
          </cell>
          <cell r="P6799">
            <v>8.0000000000000002E-3</v>
          </cell>
        </row>
        <row r="6800">
          <cell r="A6800">
            <v>34092</v>
          </cell>
          <cell r="B6800">
            <v>1993</v>
          </cell>
          <cell r="C6800" t="str">
            <v>May</v>
          </cell>
          <cell r="D6800">
            <v>3</v>
          </cell>
          <cell r="F6800">
            <v>230</v>
          </cell>
          <cell r="G6800">
            <v>0.45600000000000002</v>
          </cell>
          <cell r="H6800">
            <v>96</v>
          </cell>
          <cell r="I6800">
            <v>0.19</v>
          </cell>
          <cell r="J6800">
            <v>0</v>
          </cell>
          <cell r="L6800">
            <v>0</v>
          </cell>
          <cell r="M6800">
            <v>150</v>
          </cell>
          <cell r="N6800">
            <v>0.29799999999999999</v>
          </cell>
          <cell r="O6800">
            <v>8</v>
          </cell>
          <cell r="P6800">
            <v>1.6E-2</v>
          </cell>
        </row>
        <row r="6801">
          <cell r="A6801">
            <v>34093</v>
          </cell>
          <cell r="B6801">
            <v>1993</v>
          </cell>
          <cell r="C6801" t="str">
            <v>May</v>
          </cell>
          <cell r="D6801">
            <v>4</v>
          </cell>
          <cell r="F6801">
            <v>215</v>
          </cell>
          <cell r="G6801">
            <v>0.42599999999999999</v>
          </cell>
          <cell r="H6801">
            <v>110</v>
          </cell>
          <cell r="I6801">
            <v>0.218</v>
          </cell>
          <cell r="J6801">
            <v>0</v>
          </cell>
          <cell r="L6801">
            <v>0</v>
          </cell>
          <cell r="M6801">
            <v>150</v>
          </cell>
          <cell r="N6801">
            <v>0.29799999999999999</v>
          </cell>
          <cell r="O6801">
            <v>5</v>
          </cell>
          <cell r="P6801">
            <v>0.01</v>
          </cell>
        </row>
        <row r="6802">
          <cell r="A6802">
            <v>34094</v>
          </cell>
          <cell r="B6802">
            <v>1993</v>
          </cell>
          <cell r="C6802" t="str">
            <v>May</v>
          </cell>
          <cell r="D6802">
            <v>5</v>
          </cell>
          <cell r="F6802">
            <v>260</v>
          </cell>
          <cell r="G6802">
            <v>0.51600000000000001</v>
          </cell>
          <cell r="H6802">
            <v>114</v>
          </cell>
          <cell r="I6802">
            <v>0.22600000000000001</v>
          </cell>
          <cell r="J6802">
            <v>0</v>
          </cell>
          <cell r="L6802">
            <v>0</v>
          </cell>
          <cell r="M6802">
            <v>117</v>
          </cell>
          <cell r="N6802">
            <v>0.23200000000000001</v>
          </cell>
          <cell r="O6802">
            <v>4</v>
          </cell>
          <cell r="P6802">
            <v>8.0000000000000002E-3</v>
          </cell>
        </row>
        <row r="6803">
          <cell r="A6803">
            <v>34095</v>
          </cell>
          <cell r="B6803">
            <v>1993</v>
          </cell>
          <cell r="C6803" t="str">
            <v>May</v>
          </cell>
          <cell r="D6803">
            <v>6</v>
          </cell>
          <cell r="F6803">
            <v>275</v>
          </cell>
          <cell r="G6803">
            <v>0.54500000000000004</v>
          </cell>
          <cell r="H6803">
            <v>114</v>
          </cell>
          <cell r="I6803">
            <v>0.22600000000000001</v>
          </cell>
          <cell r="J6803">
            <v>0</v>
          </cell>
          <cell r="L6803">
            <v>0</v>
          </cell>
          <cell r="M6803">
            <v>100</v>
          </cell>
          <cell r="N6803">
            <v>0.19800000000000001</v>
          </cell>
          <cell r="O6803">
            <v>5</v>
          </cell>
          <cell r="P6803">
            <v>0.01</v>
          </cell>
        </row>
        <row r="6804">
          <cell r="A6804">
            <v>34096</v>
          </cell>
          <cell r="B6804">
            <v>1993</v>
          </cell>
          <cell r="C6804" t="str">
            <v>May</v>
          </cell>
          <cell r="D6804">
            <v>7</v>
          </cell>
          <cell r="F6804">
            <v>290</v>
          </cell>
          <cell r="G6804">
            <v>0.57499999999999996</v>
          </cell>
          <cell r="H6804">
            <v>114</v>
          </cell>
          <cell r="I6804">
            <v>0.22600000000000001</v>
          </cell>
          <cell r="J6804">
            <v>0</v>
          </cell>
          <cell r="L6804">
            <v>0</v>
          </cell>
          <cell r="M6804">
            <v>135</v>
          </cell>
          <cell r="N6804">
            <v>0.26800000000000002</v>
          </cell>
          <cell r="O6804">
            <v>4</v>
          </cell>
          <cell r="P6804">
            <v>8.0000000000000002E-3</v>
          </cell>
        </row>
        <row r="6805">
          <cell r="A6805">
            <v>34097</v>
          </cell>
          <cell r="B6805">
            <v>1993</v>
          </cell>
          <cell r="C6805" t="str">
            <v>May</v>
          </cell>
          <cell r="D6805">
            <v>8</v>
          </cell>
          <cell r="F6805">
            <v>300</v>
          </cell>
          <cell r="G6805">
            <v>0.59499999999999997</v>
          </cell>
          <cell r="H6805">
            <v>114</v>
          </cell>
          <cell r="I6805">
            <v>0.22600000000000001</v>
          </cell>
          <cell r="J6805">
            <v>0</v>
          </cell>
          <cell r="L6805">
            <v>0</v>
          </cell>
          <cell r="M6805">
            <v>150</v>
          </cell>
          <cell r="N6805">
            <v>0.29799999999999999</v>
          </cell>
          <cell r="O6805">
            <v>5</v>
          </cell>
          <cell r="P6805">
            <v>0.01</v>
          </cell>
        </row>
        <row r="6806">
          <cell r="A6806">
            <v>34098</v>
          </cell>
          <cell r="B6806">
            <v>1993</v>
          </cell>
          <cell r="C6806" t="str">
            <v>May</v>
          </cell>
          <cell r="D6806">
            <v>9</v>
          </cell>
          <cell r="F6806">
            <v>305</v>
          </cell>
          <cell r="G6806">
            <v>0.60499999999999998</v>
          </cell>
          <cell r="H6806">
            <v>113</v>
          </cell>
          <cell r="I6806">
            <v>0.224</v>
          </cell>
          <cell r="J6806">
            <v>0</v>
          </cell>
          <cell r="L6806">
            <v>0</v>
          </cell>
          <cell r="M6806">
            <v>117</v>
          </cell>
          <cell r="N6806">
            <v>0.23200000000000001</v>
          </cell>
          <cell r="O6806">
            <v>5</v>
          </cell>
          <cell r="P6806">
            <v>0.01</v>
          </cell>
        </row>
        <row r="6807">
          <cell r="A6807">
            <v>34099</v>
          </cell>
          <cell r="B6807">
            <v>1993</v>
          </cell>
          <cell r="C6807" t="str">
            <v>May</v>
          </cell>
          <cell r="D6807">
            <v>10</v>
          </cell>
          <cell r="F6807">
            <v>350</v>
          </cell>
          <cell r="G6807">
            <v>0.69399999999999995</v>
          </cell>
          <cell r="H6807">
            <v>103</v>
          </cell>
          <cell r="I6807">
            <v>0.20399999999999999</v>
          </cell>
          <cell r="J6807">
            <v>0</v>
          </cell>
          <cell r="L6807">
            <v>0</v>
          </cell>
          <cell r="M6807">
            <v>124</v>
          </cell>
          <cell r="N6807">
            <v>0.246</v>
          </cell>
          <cell r="O6807">
            <v>4</v>
          </cell>
          <cell r="P6807">
            <v>8.0000000000000002E-3</v>
          </cell>
        </row>
        <row r="6808">
          <cell r="A6808">
            <v>34100</v>
          </cell>
          <cell r="B6808">
            <v>1993</v>
          </cell>
          <cell r="C6808" t="str">
            <v>May</v>
          </cell>
          <cell r="D6808">
            <v>11</v>
          </cell>
          <cell r="F6808">
            <v>385</v>
          </cell>
          <cell r="G6808">
            <v>0.76400000000000001</v>
          </cell>
          <cell r="H6808">
            <v>86</v>
          </cell>
          <cell r="I6808">
            <v>0.17100000000000001</v>
          </cell>
          <cell r="J6808">
            <v>0</v>
          </cell>
          <cell r="L6808">
            <v>0</v>
          </cell>
          <cell r="M6808">
            <v>150</v>
          </cell>
          <cell r="N6808">
            <v>0.29799999999999999</v>
          </cell>
          <cell r="O6808">
            <v>0</v>
          </cell>
          <cell r="P6808">
            <v>0</v>
          </cell>
        </row>
        <row r="6809">
          <cell r="A6809">
            <v>34101</v>
          </cell>
          <cell r="B6809">
            <v>1993</v>
          </cell>
          <cell r="C6809" t="str">
            <v>May</v>
          </cell>
          <cell r="D6809">
            <v>12</v>
          </cell>
          <cell r="F6809">
            <v>425</v>
          </cell>
          <cell r="G6809">
            <v>0.84299999999999997</v>
          </cell>
          <cell r="H6809">
            <v>80</v>
          </cell>
          <cell r="I6809">
            <v>0.159</v>
          </cell>
          <cell r="J6809">
            <v>0</v>
          </cell>
          <cell r="L6809">
            <v>0</v>
          </cell>
          <cell r="M6809">
            <v>127</v>
          </cell>
          <cell r="N6809">
            <v>0.252</v>
          </cell>
          <cell r="O6809">
            <v>3</v>
          </cell>
          <cell r="P6809">
            <v>6.0000000000000001E-3</v>
          </cell>
        </row>
        <row r="6810">
          <cell r="A6810">
            <v>34102</v>
          </cell>
          <cell r="B6810">
            <v>1993</v>
          </cell>
          <cell r="C6810" t="str">
            <v>May</v>
          </cell>
          <cell r="D6810">
            <v>13</v>
          </cell>
          <cell r="F6810">
            <v>450</v>
          </cell>
          <cell r="G6810">
            <v>0.89300000000000002</v>
          </cell>
          <cell r="H6810">
            <v>60</v>
          </cell>
          <cell r="I6810">
            <v>0.11899999999999999</v>
          </cell>
          <cell r="J6810">
            <v>0</v>
          </cell>
          <cell r="L6810">
            <v>0</v>
          </cell>
          <cell r="M6810">
            <v>150</v>
          </cell>
          <cell r="N6810">
            <v>0.29799999999999999</v>
          </cell>
          <cell r="O6810">
            <v>3</v>
          </cell>
          <cell r="P6810">
            <v>6.0000000000000001E-3</v>
          </cell>
        </row>
        <row r="6811">
          <cell r="A6811">
            <v>34103</v>
          </cell>
          <cell r="B6811">
            <v>1993</v>
          </cell>
          <cell r="C6811" t="str">
            <v>May</v>
          </cell>
          <cell r="D6811">
            <v>14</v>
          </cell>
          <cell r="F6811">
            <v>530</v>
          </cell>
          <cell r="G6811">
            <v>1.0509999999999999</v>
          </cell>
          <cell r="H6811">
            <v>18</v>
          </cell>
          <cell r="I6811">
            <v>3.5999999999999997E-2</v>
          </cell>
          <cell r="J6811">
            <v>0</v>
          </cell>
          <cell r="L6811">
            <v>0</v>
          </cell>
          <cell r="M6811">
            <v>200</v>
          </cell>
          <cell r="N6811">
            <v>0.39700000000000002</v>
          </cell>
          <cell r="O6811">
            <v>0</v>
          </cell>
          <cell r="P6811">
            <v>0</v>
          </cell>
        </row>
        <row r="6812">
          <cell r="A6812">
            <v>34104</v>
          </cell>
          <cell r="B6812">
            <v>1993</v>
          </cell>
          <cell r="C6812" t="str">
            <v>May</v>
          </cell>
          <cell r="D6812">
            <v>15</v>
          </cell>
          <cell r="F6812">
            <v>555</v>
          </cell>
          <cell r="G6812">
            <v>1.101</v>
          </cell>
          <cell r="H6812">
            <v>11</v>
          </cell>
          <cell r="I6812">
            <v>2.1999999999999999E-2</v>
          </cell>
          <cell r="J6812">
            <v>0</v>
          </cell>
          <cell r="L6812">
            <v>0</v>
          </cell>
          <cell r="M6812">
            <v>250</v>
          </cell>
          <cell r="N6812">
            <v>0.496</v>
          </cell>
          <cell r="O6812">
            <v>0</v>
          </cell>
          <cell r="P6812">
            <v>0</v>
          </cell>
        </row>
        <row r="6813">
          <cell r="A6813">
            <v>34105</v>
          </cell>
          <cell r="B6813">
            <v>1993</v>
          </cell>
          <cell r="C6813" t="str">
            <v>May</v>
          </cell>
          <cell r="D6813">
            <v>16</v>
          </cell>
          <cell r="F6813">
            <v>615</v>
          </cell>
          <cell r="G6813">
            <v>1.22</v>
          </cell>
          <cell r="H6813">
            <v>39</v>
          </cell>
          <cell r="I6813">
            <v>7.6999999999999999E-2</v>
          </cell>
          <cell r="J6813">
            <v>0</v>
          </cell>
          <cell r="L6813">
            <v>0</v>
          </cell>
          <cell r="M6813">
            <v>252</v>
          </cell>
          <cell r="N6813">
            <v>0.5</v>
          </cell>
          <cell r="O6813">
            <v>6</v>
          </cell>
          <cell r="P6813">
            <v>1.2E-2</v>
          </cell>
        </row>
        <row r="6814">
          <cell r="A6814">
            <v>34106</v>
          </cell>
          <cell r="B6814">
            <v>1993</v>
          </cell>
          <cell r="C6814" t="str">
            <v>May</v>
          </cell>
          <cell r="D6814">
            <v>17</v>
          </cell>
          <cell r="F6814">
            <v>680</v>
          </cell>
          <cell r="G6814">
            <v>1.349</v>
          </cell>
          <cell r="H6814">
            <v>71</v>
          </cell>
          <cell r="I6814">
            <v>0.14099999999999999</v>
          </cell>
          <cell r="J6814">
            <v>47</v>
          </cell>
          <cell r="L6814">
            <v>4.7E-2</v>
          </cell>
          <cell r="M6814">
            <v>250</v>
          </cell>
          <cell r="N6814">
            <v>0.496</v>
          </cell>
          <cell r="O6814">
            <v>3</v>
          </cell>
          <cell r="P6814">
            <v>6.0000000000000001E-3</v>
          </cell>
        </row>
        <row r="6815">
          <cell r="A6815">
            <v>34107</v>
          </cell>
          <cell r="B6815">
            <v>1993</v>
          </cell>
          <cell r="C6815" t="str">
            <v>May</v>
          </cell>
          <cell r="D6815">
            <v>18</v>
          </cell>
          <cell r="F6815">
            <v>745</v>
          </cell>
          <cell r="G6815">
            <v>1.478</v>
          </cell>
          <cell r="H6815">
            <v>84</v>
          </cell>
          <cell r="I6815">
            <v>0.16700000000000001</v>
          </cell>
          <cell r="J6815">
            <v>70</v>
          </cell>
          <cell r="L6815">
            <v>7.0000000000000007E-2</v>
          </cell>
          <cell r="M6815">
            <v>290</v>
          </cell>
          <cell r="N6815">
            <v>0.57499999999999996</v>
          </cell>
          <cell r="O6815">
            <v>8</v>
          </cell>
          <cell r="P6815">
            <v>1.6E-2</v>
          </cell>
        </row>
        <row r="6816">
          <cell r="A6816">
            <v>34108</v>
          </cell>
          <cell r="B6816">
            <v>1993</v>
          </cell>
          <cell r="C6816" t="str">
            <v>May</v>
          </cell>
          <cell r="D6816">
            <v>19</v>
          </cell>
          <cell r="F6816">
            <v>745</v>
          </cell>
          <cell r="G6816">
            <v>1.478</v>
          </cell>
          <cell r="H6816">
            <v>82</v>
          </cell>
          <cell r="I6816">
            <v>0.16300000000000001</v>
          </cell>
          <cell r="J6816">
            <v>70</v>
          </cell>
          <cell r="L6816">
            <v>7.0000000000000007E-2</v>
          </cell>
          <cell r="M6816">
            <v>319</v>
          </cell>
          <cell r="N6816">
            <v>0.63300000000000001</v>
          </cell>
          <cell r="O6816">
            <v>0</v>
          </cell>
          <cell r="P6816">
            <v>0</v>
          </cell>
        </row>
        <row r="6817">
          <cell r="A6817">
            <v>34109</v>
          </cell>
          <cell r="B6817">
            <v>1993</v>
          </cell>
          <cell r="C6817" t="str">
            <v>May</v>
          </cell>
          <cell r="D6817">
            <v>20</v>
          </cell>
          <cell r="F6817">
            <v>770</v>
          </cell>
          <cell r="G6817">
            <v>1.5269999999999999</v>
          </cell>
          <cell r="H6817">
            <v>79</v>
          </cell>
          <cell r="I6817">
            <v>0.157</v>
          </cell>
          <cell r="J6817">
            <v>70</v>
          </cell>
          <cell r="L6817">
            <v>7.0000000000000007E-2</v>
          </cell>
          <cell r="M6817">
            <v>334</v>
          </cell>
          <cell r="N6817">
            <v>0.66200000000000003</v>
          </cell>
          <cell r="O6817">
            <v>4</v>
          </cell>
          <cell r="P6817">
            <v>8.0000000000000002E-3</v>
          </cell>
        </row>
        <row r="6818">
          <cell r="A6818">
            <v>34110</v>
          </cell>
          <cell r="B6818">
            <v>1993</v>
          </cell>
          <cell r="C6818" t="str">
            <v>May</v>
          </cell>
          <cell r="D6818">
            <v>21</v>
          </cell>
          <cell r="F6818">
            <v>770</v>
          </cell>
          <cell r="G6818">
            <v>1.5269999999999999</v>
          </cell>
          <cell r="H6818">
            <v>45</v>
          </cell>
          <cell r="I6818">
            <v>8.8999999999999996E-2</v>
          </cell>
          <cell r="J6818">
            <v>70</v>
          </cell>
          <cell r="L6818">
            <v>7.0000000000000007E-2</v>
          </cell>
          <cell r="M6818">
            <v>288</v>
          </cell>
          <cell r="N6818">
            <v>0.57099999999999995</v>
          </cell>
          <cell r="O6818">
            <v>10</v>
          </cell>
          <cell r="P6818">
            <v>0.02</v>
          </cell>
        </row>
        <row r="6819">
          <cell r="A6819">
            <v>34111</v>
          </cell>
          <cell r="B6819">
            <v>1993</v>
          </cell>
          <cell r="C6819" t="str">
            <v>May</v>
          </cell>
          <cell r="D6819">
            <v>22</v>
          </cell>
          <cell r="F6819">
            <v>750</v>
          </cell>
          <cell r="G6819">
            <v>1.488</v>
          </cell>
          <cell r="H6819">
            <v>20</v>
          </cell>
          <cell r="I6819">
            <v>0.04</v>
          </cell>
          <cell r="J6819">
            <v>70</v>
          </cell>
          <cell r="L6819">
            <v>7.0000000000000007E-2</v>
          </cell>
          <cell r="M6819">
            <v>300</v>
          </cell>
          <cell r="N6819">
            <v>0.59499999999999997</v>
          </cell>
          <cell r="O6819">
            <v>10</v>
          </cell>
          <cell r="P6819">
            <v>0.02</v>
          </cell>
        </row>
        <row r="6820">
          <cell r="A6820">
            <v>34112</v>
          </cell>
          <cell r="B6820">
            <v>1993</v>
          </cell>
          <cell r="C6820" t="str">
            <v>May</v>
          </cell>
          <cell r="D6820">
            <v>23</v>
          </cell>
          <cell r="F6820">
            <v>755</v>
          </cell>
          <cell r="G6820">
            <v>1.498</v>
          </cell>
          <cell r="H6820">
            <v>15</v>
          </cell>
          <cell r="I6820">
            <v>0.03</v>
          </cell>
          <cell r="J6820">
            <v>70</v>
          </cell>
          <cell r="L6820">
            <v>7.0000000000000007E-2</v>
          </cell>
          <cell r="M6820">
            <v>300</v>
          </cell>
          <cell r="N6820">
            <v>0.59499999999999997</v>
          </cell>
          <cell r="O6820">
            <v>15</v>
          </cell>
          <cell r="P6820">
            <v>0.03</v>
          </cell>
        </row>
        <row r="6821">
          <cell r="A6821">
            <v>34113</v>
          </cell>
          <cell r="B6821">
            <v>1993</v>
          </cell>
          <cell r="C6821" t="str">
            <v>May</v>
          </cell>
          <cell r="D6821">
            <v>24</v>
          </cell>
          <cell r="F6821">
            <v>795</v>
          </cell>
          <cell r="G6821">
            <v>1.577</v>
          </cell>
          <cell r="H6821">
            <v>5</v>
          </cell>
          <cell r="I6821">
            <v>0.01</v>
          </cell>
          <cell r="J6821">
            <v>117</v>
          </cell>
          <cell r="L6821">
            <v>0.11700000000000001</v>
          </cell>
          <cell r="M6821">
            <v>323</v>
          </cell>
          <cell r="N6821">
            <v>0.64100000000000001</v>
          </cell>
          <cell r="O6821">
            <v>10</v>
          </cell>
          <cell r="P6821">
            <v>0.02</v>
          </cell>
        </row>
        <row r="6822">
          <cell r="A6822">
            <v>34114</v>
          </cell>
          <cell r="B6822">
            <v>1993</v>
          </cell>
          <cell r="C6822" t="str">
            <v>May</v>
          </cell>
          <cell r="D6822">
            <v>25</v>
          </cell>
          <cell r="F6822">
            <v>785</v>
          </cell>
          <cell r="G6822">
            <v>1.5569999999999999</v>
          </cell>
          <cell r="H6822">
            <v>0</v>
          </cell>
          <cell r="I6822">
            <v>0</v>
          </cell>
          <cell r="J6822">
            <v>140</v>
          </cell>
          <cell r="L6822">
            <v>0.14000000000000001</v>
          </cell>
          <cell r="M6822">
            <v>317</v>
          </cell>
          <cell r="N6822">
            <v>0.629</v>
          </cell>
          <cell r="O6822">
            <v>5</v>
          </cell>
          <cell r="P6822">
            <v>0.01</v>
          </cell>
        </row>
        <row r="6823">
          <cell r="A6823">
            <v>34115</v>
          </cell>
          <cell r="B6823">
            <v>1993</v>
          </cell>
          <cell r="C6823" t="str">
            <v>May</v>
          </cell>
          <cell r="D6823">
            <v>26</v>
          </cell>
          <cell r="F6823">
            <v>765</v>
          </cell>
          <cell r="G6823">
            <v>1.5169999999999999</v>
          </cell>
          <cell r="H6823">
            <v>12</v>
          </cell>
          <cell r="I6823">
            <v>2.4E-2</v>
          </cell>
          <cell r="J6823">
            <v>140</v>
          </cell>
          <cell r="L6823">
            <v>0.14000000000000001</v>
          </cell>
          <cell r="M6823">
            <v>265</v>
          </cell>
          <cell r="N6823">
            <v>0.52600000000000002</v>
          </cell>
          <cell r="O6823">
            <v>12</v>
          </cell>
          <cell r="P6823">
            <v>2.4E-2</v>
          </cell>
        </row>
        <row r="6824">
          <cell r="A6824">
            <v>34116</v>
          </cell>
          <cell r="B6824">
            <v>1993</v>
          </cell>
          <cell r="C6824" t="str">
            <v>May</v>
          </cell>
          <cell r="D6824">
            <v>27</v>
          </cell>
          <cell r="F6824">
            <v>645</v>
          </cell>
          <cell r="G6824">
            <v>1.2789999999999999</v>
          </cell>
          <cell r="H6824">
            <v>43</v>
          </cell>
          <cell r="I6824">
            <v>8.5000000000000006E-2</v>
          </cell>
          <cell r="J6824">
            <v>70</v>
          </cell>
          <cell r="L6824">
            <v>7.0000000000000007E-2</v>
          </cell>
          <cell r="M6824">
            <v>198</v>
          </cell>
          <cell r="N6824">
            <v>0.39300000000000002</v>
          </cell>
          <cell r="O6824">
            <v>6</v>
          </cell>
          <cell r="P6824">
            <v>1.2E-2</v>
          </cell>
        </row>
        <row r="6825">
          <cell r="A6825">
            <v>34117</v>
          </cell>
          <cell r="B6825">
            <v>1993</v>
          </cell>
          <cell r="C6825" t="str">
            <v>May</v>
          </cell>
          <cell r="D6825">
            <v>28</v>
          </cell>
          <cell r="F6825">
            <v>575</v>
          </cell>
          <cell r="G6825">
            <v>1.1399999999999999</v>
          </cell>
          <cell r="H6825">
            <v>101</v>
          </cell>
          <cell r="I6825">
            <v>0.2</v>
          </cell>
          <cell r="J6825">
            <v>70</v>
          </cell>
          <cell r="L6825">
            <v>7.0000000000000007E-2</v>
          </cell>
          <cell r="M6825">
            <v>213</v>
          </cell>
          <cell r="N6825">
            <v>0.42199999999999999</v>
          </cell>
          <cell r="O6825">
            <v>5</v>
          </cell>
          <cell r="P6825">
            <v>0.01</v>
          </cell>
        </row>
        <row r="6826">
          <cell r="A6826">
            <v>34118</v>
          </cell>
          <cell r="B6826">
            <v>1993</v>
          </cell>
          <cell r="C6826" t="str">
            <v>May</v>
          </cell>
          <cell r="D6826">
            <v>29</v>
          </cell>
          <cell r="F6826">
            <v>550</v>
          </cell>
          <cell r="G6826">
            <v>1.091</v>
          </cell>
          <cell r="H6826">
            <v>114</v>
          </cell>
          <cell r="I6826">
            <v>0.22600000000000001</v>
          </cell>
          <cell r="J6826">
            <v>70</v>
          </cell>
          <cell r="L6826">
            <v>7.0000000000000007E-2</v>
          </cell>
          <cell r="M6826">
            <v>266</v>
          </cell>
          <cell r="N6826">
            <v>0.52800000000000002</v>
          </cell>
          <cell r="O6826">
            <v>14</v>
          </cell>
          <cell r="P6826">
            <v>2.8000000000000001E-2</v>
          </cell>
        </row>
        <row r="6827">
          <cell r="A6827">
            <v>34119</v>
          </cell>
          <cell r="B6827">
            <v>1993</v>
          </cell>
          <cell r="C6827" t="str">
            <v>May</v>
          </cell>
          <cell r="D6827">
            <v>30</v>
          </cell>
          <cell r="F6827">
            <v>535</v>
          </cell>
          <cell r="G6827">
            <v>1.0609999999999999</v>
          </cell>
          <cell r="H6827">
            <v>114</v>
          </cell>
          <cell r="I6827">
            <v>0.22600000000000001</v>
          </cell>
          <cell r="J6827">
            <v>70</v>
          </cell>
          <cell r="L6827">
            <v>7.0000000000000007E-2</v>
          </cell>
          <cell r="M6827">
            <v>233</v>
          </cell>
          <cell r="N6827">
            <v>0.46200000000000002</v>
          </cell>
          <cell r="O6827">
            <v>7</v>
          </cell>
          <cell r="P6827">
            <v>1.4E-2</v>
          </cell>
        </row>
        <row r="6828">
          <cell r="A6828">
            <v>34120</v>
          </cell>
          <cell r="B6828">
            <v>1993</v>
          </cell>
          <cell r="C6828" t="str">
            <v>May</v>
          </cell>
          <cell r="D6828">
            <v>31</v>
          </cell>
          <cell r="F6828">
            <v>505</v>
          </cell>
          <cell r="G6828">
            <v>1.002</v>
          </cell>
          <cell r="H6828">
            <v>121</v>
          </cell>
          <cell r="I6828">
            <v>0.24</v>
          </cell>
          <cell r="J6828">
            <v>70</v>
          </cell>
          <cell r="L6828">
            <v>7.0000000000000007E-2</v>
          </cell>
          <cell r="M6828">
            <v>138</v>
          </cell>
          <cell r="N6828">
            <v>0.27400000000000002</v>
          </cell>
          <cell r="O6828">
            <v>8</v>
          </cell>
          <cell r="P6828">
            <v>1.6E-2</v>
          </cell>
        </row>
        <row r="6829">
          <cell r="A6829">
            <v>34121</v>
          </cell>
          <cell r="B6829">
            <v>1993</v>
          </cell>
          <cell r="C6829" t="str">
            <v>Jun</v>
          </cell>
          <cell r="D6829">
            <v>1</v>
          </cell>
          <cell r="F6829">
            <v>405</v>
          </cell>
          <cell r="G6829">
            <v>0.80300000000000005</v>
          </cell>
          <cell r="H6829">
            <v>166</v>
          </cell>
          <cell r="I6829">
            <v>0.32900000000000001</v>
          </cell>
          <cell r="J6829">
            <v>23</v>
          </cell>
          <cell r="L6829">
            <v>2.3E-2</v>
          </cell>
          <cell r="M6829">
            <v>86</v>
          </cell>
          <cell r="N6829">
            <v>0.17100000000000001</v>
          </cell>
          <cell r="O6829">
            <v>2</v>
          </cell>
          <cell r="P6829">
            <v>4.0000000000000001E-3</v>
          </cell>
        </row>
        <row r="6830">
          <cell r="A6830">
            <v>34122</v>
          </cell>
          <cell r="B6830">
            <v>1993</v>
          </cell>
          <cell r="C6830" t="str">
            <v>Jun</v>
          </cell>
          <cell r="D6830">
            <v>2</v>
          </cell>
          <cell r="F6830">
            <v>385</v>
          </cell>
          <cell r="G6830">
            <v>0.76400000000000001</v>
          </cell>
          <cell r="H6830">
            <v>209</v>
          </cell>
          <cell r="I6830">
            <v>0.41499999999999998</v>
          </cell>
          <cell r="J6830">
            <v>0</v>
          </cell>
          <cell r="L6830">
            <v>0</v>
          </cell>
          <cell r="M6830">
            <v>100</v>
          </cell>
          <cell r="N6830">
            <v>0.19800000000000001</v>
          </cell>
          <cell r="O6830">
            <v>1</v>
          </cell>
          <cell r="P6830">
            <v>2E-3</v>
          </cell>
        </row>
        <row r="6831">
          <cell r="A6831">
            <v>34123</v>
          </cell>
          <cell r="B6831">
            <v>1993</v>
          </cell>
          <cell r="C6831" t="str">
            <v>Jun</v>
          </cell>
          <cell r="D6831">
            <v>3</v>
          </cell>
          <cell r="F6831">
            <v>385</v>
          </cell>
          <cell r="G6831">
            <v>0.76400000000000001</v>
          </cell>
          <cell r="H6831">
            <v>218</v>
          </cell>
          <cell r="I6831">
            <v>0.432</v>
          </cell>
          <cell r="J6831">
            <v>0</v>
          </cell>
          <cell r="L6831">
            <v>0</v>
          </cell>
          <cell r="M6831">
            <v>154</v>
          </cell>
          <cell r="N6831">
            <v>0.30499999999999999</v>
          </cell>
          <cell r="O6831">
            <v>3</v>
          </cell>
          <cell r="P6831">
            <v>6.0000000000000001E-3</v>
          </cell>
        </row>
        <row r="6832">
          <cell r="A6832">
            <v>34124</v>
          </cell>
          <cell r="B6832">
            <v>1993</v>
          </cell>
          <cell r="C6832" t="str">
            <v>Jun</v>
          </cell>
          <cell r="D6832">
            <v>4</v>
          </cell>
          <cell r="F6832">
            <v>385</v>
          </cell>
          <cell r="G6832">
            <v>0.76400000000000001</v>
          </cell>
          <cell r="H6832">
            <v>190</v>
          </cell>
          <cell r="I6832">
            <v>0.377</v>
          </cell>
          <cell r="J6832">
            <v>0</v>
          </cell>
          <cell r="L6832">
            <v>0</v>
          </cell>
          <cell r="M6832">
            <v>135</v>
          </cell>
          <cell r="N6832">
            <v>0.26800000000000002</v>
          </cell>
          <cell r="O6832">
            <v>3</v>
          </cell>
          <cell r="P6832">
            <v>6.0000000000000001E-3</v>
          </cell>
        </row>
        <row r="6833">
          <cell r="A6833">
            <v>34125</v>
          </cell>
          <cell r="B6833">
            <v>1993</v>
          </cell>
          <cell r="C6833" t="str">
            <v>Jun</v>
          </cell>
          <cell r="D6833">
            <v>5</v>
          </cell>
          <cell r="F6833">
            <v>340</v>
          </cell>
          <cell r="G6833">
            <v>0.67400000000000004</v>
          </cell>
          <cell r="H6833">
            <v>203</v>
          </cell>
          <cell r="I6833">
            <v>0.40300000000000002</v>
          </cell>
          <cell r="J6833">
            <v>0</v>
          </cell>
          <cell r="L6833">
            <v>0</v>
          </cell>
          <cell r="M6833">
            <v>50</v>
          </cell>
          <cell r="N6833">
            <v>9.9000000000000005E-2</v>
          </cell>
          <cell r="O6833">
            <v>3</v>
          </cell>
          <cell r="P6833">
            <v>6.0000000000000001E-3</v>
          </cell>
        </row>
        <row r="6834">
          <cell r="A6834">
            <v>34126</v>
          </cell>
          <cell r="B6834">
            <v>1993</v>
          </cell>
          <cell r="C6834" t="str">
            <v>Jun</v>
          </cell>
          <cell r="D6834">
            <v>6</v>
          </cell>
          <cell r="F6834">
            <v>325</v>
          </cell>
          <cell r="G6834">
            <v>0.64500000000000002</v>
          </cell>
          <cell r="H6834">
            <v>398</v>
          </cell>
          <cell r="I6834">
            <v>0.78900000000000003</v>
          </cell>
          <cell r="J6834">
            <v>0</v>
          </cell>
          <cell r="L6834">
            <v>0</v>
          </cell>
          <cell r="M6834">
            <v>55</v>
          </cell>
          <cell r="N6834">
            <v>0.109</v>
          </cell>
          <cell r="O6834">
            <v>4</v>
          </cell>
          <cell r="P6834">
            <v>8.0000000000000002E-3</v>
          </cell>
        </row>
        <row r="6835">
          <cell r="A6835">
            <v>34127</v>
          </cell>
          <cell r="B6835">
            <v>1993</v>
          </cell>
          <cell r="C6835" t="str">
            <v>Jun</v>
          </cell>
          <cell r="D6835">
            <v>7</v>
          </cell>
          <cell r="F6835">
            <v>325</v>
          </cell>
          <cell r="G6835">
            <v>0.64500000000000002</v>
          </cell>
          <cell r="H6835">
            <v>183</v>
          </cell>
          <cell r="I6835">
            <v>0.36299999999999999</v>
          </cell>
          <cell r="J6835">
            <v>0</v>
          </cell>
          <cell r="L6835">
            <v>0</v>
          </cell>
          <cell r="M6835">
            <v>50</v>
          </cell>
          <cell r="N6835">
            <v>9.9000000000000005E-2</v>
          </cell>
          <cell r="O6835">
            <v>6</v>
          </cell>
          <cell r="P6835">
            <v>1.2E-2</v>
          </cell>
        </row>
        <row r="6836">
          <cell r="A6836">
            <v>34128</v>
          </cell>
          <cell r="B6836">
            <v>1993</v>
          </cell>
          <cell r="C6836" t="str">
            <v>Jun</v>
          </cell>
          <cell r="D6836">
            <v>8</v>
          </cell>
          <cell r="F6836">
            <v>345</v>
          </cell>
          <cell r="G6836">
            <v>0.68400000000000005</v>
          </cell>
          <cell r="H6836">
            <v>160</v>
          </cell>
          <cell r="I6836">
            <v>0.317</v>
          </cell>
          <cell r="J6836">
            <v>0</v>
          </cell>
          <cell r="L6836">
            <v>0</v>
          </cell>
          <cell r="M6836">
            <v>143</v>
          </cell>
          <cell r="N6836">
            <v>0.28399999999999997</v>
          </cell>
          <cell r="O6836">
            <v>6</v>
          </cell>
          <cell r="P6836">
            <v>1.2E-2</v>
          </cell>
        </row>
        <row r="6837">
          <cell r="A6837">
            <v>34129</v>
          </cell>
          <cell r="B6837">
            <v>1993</v>
          </cell>
          <cell r="C6837" t="str">
            <v>Jun</v>
          </cell>
          <cell r="D6837">
            <v>9</v>
          </cell>
          <cell r="F6837">
            <v>345</v>
          </cell>
          <cell r="G6837">
            <v>0.68400000000000005</v>
          </cell>
          <cell r="H6837">
            <v>130</v>
          </cell>
          <cell r="I6837">
            <v>0.25800000000000001</v>
          </cell>
          <cell r="J6837">
            <v>0</v>
          </cell>
          <cell r="L6837">
            <v>0</v>
          </cell>
          <cell r="M6837">
            <v>148</v>
          </cell>
          <cell r="N6837">
            <v>0.29399999999999998</v>
          </cell>
          <cell r="O6837">
            <v>6</v>
          </cell>
          <cell r="P6837">
            <v>1.2E-2</v>
          </cell>
        </row>
        <row r="6838">
          <cell r="A6838">
            <v>34130</v>
          </cell>
          <cell r="B6838">
            <v>1993</v>
          </cell>
          <cell r="C6838" t="str">
            <v>Jun</v>
          </cell>
          <cell r="D6838">
            <v>10</v>
          </cell>
          <cell r="F6838">
            <v>345</v>
          </cell>
          <cell r="G6838">
            <v>0.68400000000000005</v>
          </cell>
          <cell r="H6838">
            <v>104</v>
          </cell>
          <cell r="I6838">
            <v>0.20599999999999999</v>
          </cell>
          <cell r="J6838">
            <v>0</v>
          </cell>
          <cell r="L6838">
            <v>0</v>
          </cell>
          <cell r="M6838">
            <v>167</v>
          </cell>
          <cell r="N6838">
            <v>0.33100000000000002</v>
          </cell>
          <cell r="O6838">
            <v>6</v>
          </cell>
          <cell r="P6838">
            <v>1.2E-2</v>
          </cell>
        </row>
        <row r="6839">
          <cell r="A6839">
            <v>34131</v>
          </cell>
          <cell r="B6839">
            <v>1993</v>
          </cell>
          <cell r="C6839" t="str">
            <v>Jun</v>
          </cell>
          <cell r="D6839">
            <v>11</v>
          </cell>
          <cell r="F6839">
            <v>395</v>
          </cell>
          <cell r="G6839">
            <v>0.78300000000000003</v>
          </cell>
          <cell r="H6839">
            <v>98</v>
          </cell>
          <cell r="I6839">
            <v>0.19400000000000001</v>
          </cell>
          <cell r="J6839">
            <v>0</v>
          </cell>
          <cell r="L6839">
            <v>0</v>
          </cell>
          <cell r="M6839">
            <v>235</v>
          </cell>
          <cell r="N6839">
            <v>0.46600000000000003</v>
          </cell>
          <cell r="O6839">
            <v>6</v>
          </cell>
          <cell r="P6839">
            <v>1.2E-2</v>
          </cell>
        </row>
        <row r="6840">
          <cell r="A6840">
            <v>34132</v>
          </cell>
          <cell r="B6840">
            <v>1993</v>
          </cell>
          <cell r="C6840" t="str">
            <v>Jun</v>
          </cell>
          <cell r="D6840">
            <v>12</v>
          </cell>
          <cell r="F6840">
            <v>430</v>
          </cell>
          <cell r="G6840">
            <v>0.85299999999999998</v>
          </cell>
          <cell r="H6840">
            <v>101</v>
          </cell>
          <cell r="I6840">
            <v>0.2</v>
          </cell>
          <cell r="J6840">
            <v>0</v>
          </cell>
          <cell r="L6840">
            <v>0</v>
          </cell>
          <cell r="M6840">
            <v>288</v>
          </cell>
          <cell r="N6840">
            <v>0.57099999999999995</v>
          </cell>
          <cell r="O6840">
            <v>6</v>
          </cell>
          <cell r="P6840">
            <v>1.2E-2</v>
          </cell>
        </row>
        <row r="6841">
          <cell r="A6841">
            <v>34133</v>
          </cell>
          <cell r="B6841">
            <v>1993</v>
          </cell>
          <cell r="C6841" t="str">
            <v>Jun</v>
          </cell>
          <cell r="D6841">
            <v>13</v>
          </cell>
          <cell r="F6841">
            <v>455</v>
          </cell>
          <cell r="G6841">
            <v>0.90200000000000002</v>
          </cell>
          <cell r="H6841">
            <v>88</v>
          </cell>
          <cell r="I6841">
            <v>0.17499999999999999</v>
          </cell>
          <cell r="J6841">
            <v>0</v>
          </cell>
          <cell r="L6841">
            <v>0</v>
          </cell>
          <cell r="M6841">
            <v>215</v>
          </cell>
          <cell r="N6841">
            <v>0.42599999999999999</v>
          </cell>
          <cell r="O6841">
            <v>6</v>
          </cell>
          <cell r="P6841">
            <v>1.2E-2</v>
          </cell>
        </row>
        <row r="6842">
          <cell r="A6842">
            <v>34134</v>
          </cell>
          <cell r="B6842">
            <v>1993</v>
          </cell>
          <cell r="C6842" t="str">
            <v>Jun</v>
          </cell>
          <cell r="D6842">
            <v>14</v>
          </cell>
          <cell r="E6842" t="str">
            <v>MH spill was recorded as 10 cfs.  Changed to zero.</v>
          </cell>
          <cell r="F6842">
            <v>565</v>
          </cell>
          <cell r="G6842">
            <v>1.121</v>
          </cell>
          <cell r="H6842">
            <v>72</v>
          </cell>
          <cell r="I6842">
            <v>0.14299999999999999</v>
          </cell>
          <cell r="J6842">
            <v>2</v>
          </cell>
          <cell r="L6842">
            <v>2E-3</v>
          </cell>
          <cell r="M6842">
            <v>246</v>
          </cell>
          <cell r="N6842">
            <v>0.48799999999999999</v>
          </cell>
          <cell r="O6842">
            <v>0</v>
          </cell>
          <cell r="P6842">
            <v>0</v>
          </cell>
        </row>
        <row r="6843">
          <cell r="A6843">
            <v>34135</v>
          </cell>
          <cell r="B6843">
            <v>1993</v>
          </cell>
          <cell r="C6843" t="str">
            <v>Jun</v>
          </cell>
          <cell r="D6843">
            <v>15</v>
          </cell>
          <cell r="F6843">
            <v>680</v>
          </cell>
          <cell r="G6843">
            <v>1.349</v>
          </cell>
          <cell r="H6843">
            <v>131</v>
          </cell>
          <cell r="I6843">
            <v>0.26</v>
          </cell>
          <cell r="J6843">
            <v>47</v>
          </cell>
          <cell r="L6843">
            <v>4.7E-2</v>
          </cell>
          <cell r="M6843">
            <v>300</v>
          </cell>
          <cell r="N6843">
            <v>0.59499999999999997</v>
          </cell>
          <cell r="O6843">
            <v>14</v>
          </cell>
          <cell r="P6843">
            <v>2.8000000000000001E-2</v>
          </cell>
        </row>
        <row r="6844">
          <cell r="A6844">
            <v>34136</v>
          </cell>
          <cell r="B6844">
            <v>1993</v>
          </cell>
          <cell r="C6844" t="str">
            <v>Jun</v>
          </cell>
          <cell r="D6844">
            <v>16</v>
          </cell>
          <cell r="F6844">
            <v>750</v>
          </cell>
          <cell r="G6844">
            <v>1.488</v>
          </cell>
          <cell r="H6844">
            <v>33</v>
          </cell>
          <cell r="I6844">
            <v>6.5000000000000002E-2</v>
          </cell>
          <cell r="J6844">
            <v>70</v>
          </cell>
          <cell r="L6844">
            <v>7.0000000000000007E-2</v>
          </cell>
          <cell r="M6844">
            <v>400</v>
          </cell>
          <cell r="N6844">
            <v>0.79300000000000004</v>
          </cell>
          <cell r="O6844">
            <v>11</v>
          </cell>
          <cell r="P6844">
            <v>2.1999999999999999E-2</v>
          </cell>
        </row>
        <row r="6845">
          <cell r="A6845">
            <v>34137</v>
          </cell>
          <cell r="B6845">
            <v>1993</v>
          </cell>
          <cell r="C6845" t="str">
            <v>Jun</v>
          </cell>
          <cell r="D6845">
            <v>17</v>
          </cell>
          <cell r="F6845">
            <v>750</v>
          </cell>
          <cell r="G6845">
            <v>1.488</v>
          </cell>
          <cell r="H6845">
            <v>11</v>
          </cell>
          <cell r="I6845">
            <v>2.1999999999999999E-2</v>
          </cell>
          <cell r="J6845">
            <v>70</v>
          </cell>
          <cell r="L6845">
            <v>7.0000000000000007E-2</v>
          </cell>
          <cell r="M6845">
            <v>400</v>
          </cell>
          <cell r="N6845">
            <v>0.79300000000000004</v>
          </cell>
          <cell r="O6845">
            <v>3</v>
          </cell>
          <cell r="P6845">
            <v>6.0000000000000001E-3</v>
          </cell>
        </row>
        <row r="6846">
          <cell r="A6846">
            <v>34138</v>
          </cell>
          <cell r="B6846">
            <v>1993</v>
          </cell>
          <cell r="C6846" t="str">
            <v>Jun</v>
          </cell>
          <cell r="D6846">
            <v>18</v>
          </cell>
          <cell r="F6846">
            <v>750</v>
          </cell>
          <cell r="G6846">
            <v>1.488</v>
          </cell>
          <cell r="H6846">
            <v>23</v>
          </cell>
          <cell r="I6846">
            <v>4.5999999999999999E-2</v>
          </cell>
          <cell r="J6846">
            <v>70</v>
          </cell>
          <cell r="L6846">
            <v>7.0000000000000007E-2</v>
          </cell>
          <cell r="M6846">
            <v>400</v>
          </cell>
          <cell r="N6846">
            <v>0.79300000000000004</v>
          </cell>
          <cell r="O6846">
            <v>0</v>
          </cell>
          <cell r="P6846">
            <v>0</v>
          </cell>
        </row>
        <row r="6847">
          <cell r="A6847">
            <v>34139</v>
          </cell>
          <cell r="B6847">
            <v>1993</v>
          </cell>
          <cell r="C6847" t="str">
            <v>Jun</v>
          </cell>
          <cell r="D6847">
            <v>19</v>
          </cell>
          <cell r="F6847">
            <v>825</v>
          </cell>
          <cell r="G6847">
            <v>1.6359999999999999</v>
          </cell>
          <cell r="H6847">
            <v>17</v>
          </cell>
          <cell r="I6847">
            <v>3.4000000000000002E-2</v>
          </cell>
          <cell r="J6847">
            <v>70</v>
          </cell>
          <cell r="L6847">
            <v>7.0000000000000007E-2</v>
          </cell>
          <cell r="M6847">
            <v>400</v>
          </cell>
          <cell r="N6847">
            <v>0.79300000000000004</v>
          </cell>
          <cell r="O6847">
            <v>0</v>
          </cell>
          <cell r="P6847">
            <v>0</v>
          </cell>
        </row>
        <row r="6848">
          <cell r="A6848">
            <v>34140</v>
          </cell>
          <cell r="B6848">
            <v>1993</v>
          </cell>
          <cell r="C6848" t="str">
            <v>Jun</v>
          </cell>
          <cell r="D6848">
            <v>20</v>
          </cell>
          <cell r="F6848">
            <v>825</v>
          </cell>
          <cell r="G6848">
            <v>1.6359999999999999</v>
          </cell>
          <cell r="H6848">
            <v>17</v>
          </cell>
          <cell r="I6848">
            <v>3.4000000000000002E-2</v>
          </cell>
          <cell r="J6848">
            <v>70</v>
          </cell>
          <cell r="L6848">
            <v>7.0000000000000007E-2</v>
          </cell>
          <cell r="M6848">
            <v>418</v>
          </cell>
          <cell r="N6848">
            <v>0.82899999999999996</v>
          </cell>
          <cell r="O6848">
            <v>0</v>
          </cell>
          <cell r="P6848">
            <v>0</v>
          </cell>
        </row>
        <row r="6849">
          <cell r="A6849">
            <v>34141</v>
          </cell>
          <cell r="B6849">
            <v>1993</v>
          </cell>
          <cell r="C6849" t="str">
            <v>Jun</v>
          </cell>
          <cell r="D6849">
            <v>21</v>
          </cell>
          <cell r="F6849">
            <v>835</v>
          </cell>
          <cell r="G6849">
            <v>1.6559999999999999</v>
          </cell>
          <cell r="H6849">
            <v>17</v>
          </cell>
          <cell r="I6849">
            <v>3.4000000000000002E-2</v>
          </cell>
          <cell r="J6849">
            <v>117</v>
          </cell>
          <cell r="L6849">
            <v>0.11700000000000001</v>
          </cell>
          <cell r="M6849">
            <v>450</v>
          </cell>
          <cell r="N6849">
            <v>0.89300000000000002</v>
          </cell>
          <cell r="O6849">
            <v>9</v>
          </cell>
          <cell r="P6849">
            <v>1.7999999999999999E-2</v>
          </cell>
        </row>
        <row r="6850">
          <cell r="A6850">
            <v>34142</v>
          </cell>
          <cell r="B6850">
            <v>1993</v>
          </cell>
          <cell r="C6850" t="str">
            <v>Jun</v>
          </cell>
          <cell r="D6850">
            <v>22</v>
          </cell>
          <cell r="F6850">
            <v>845</v>
          </cell>
          <cell r="G6850">
            <v>1.6759999999999999</v>
          </cell>
          <cell r="H6850">
            <v>17</v>
          </cell>
          <cell r="I6850">
            <v>3.4000000000000002E-2</v>
          </cell>
          <cell r="J6850">
            <v>140</v>
          </cell>
          <cell r="L6850">
            <v>0.14000000000000001</v>
          </cell>
          <cell r="M6850">
            <v>507</v>
          </cell>
          <cell r="N6850">
            <v>1.006</v>
          </cell>
          <cell r="O6850">
            <v>9</v>
          </cell>
          <cell r="P6850">
            <v>1.7999999999999999E-2</v>
          </cell>
        </row>
        <row r="6851">
          <cell r="A6851">
            <v>34143</v>
          </cell>
          <cell r="B6851">
            <v>1993</v>
          </cell>
          <cell r="C6851" t="str">
            <v>Jun</v>
          </cell>
          <cell r="D6851">
            <v>23</v>
          </cell>
          <cell r="F6851">
            <v>850</v>
          </cell>
          <cell r="G6851">
            <v>1.6859999999999999</v>
          </cell>
          <cell r="H6851">
            <v>28</v>
          </cell>
          <cell r="I6851">
            <v>5.6000000000000001E-2</v>
          </cell>
          <cell r="J6851">
            <v>140</v>
          </cell>
          <cell r="L6851">
            <v>0.14000000000000001</v>
          </cell>
          <cell r="M6851">
            <v>550</v>
          </cell>
          <cell r="N6851">
            <v>1.091</v>
          </cell>
          <cell r="O6851">
            <v>0</v>
          </cell>
          <cell r="P6851">
            <v>0</v>
          </cell>
        </row>
        <row r="6852">
          <cell r="A6852">
            <v>34144</v>
          </cell>
          <cell r="B6852">
            <v>1993</v>
          </cell>
          <cell r="C6852" t="str">
            <v>Jun</v>
          </cell>
          <cell r="D6852">
            <v>24</v>
          </cell>
          <cell r="F6852">
            <v>865</v>
          </cell>
          <cell r="G6852">
            <v>1.716</v>
          </cell>
          <cell r="H6852">
            <v>36</v>
          </cell>
          <cell r="I6852">
            <v>7.0999999999999994E-2</v>
          </cell>
          <cell r="J6852">
            <v>140</v>
          </cell>
          <cell r="L6852">
            <v>0.14000000000000001</v>
          </cell>
          <cell r="M6852">
            <v>467</v>
          </cell>
          <cell r="N6852">
            <v>0.92600000000000005</v>
          </cell>
          <cell r="O6852">
            <v>0</v>
          </cell>
          <cell r="P6852">
            <v>0</v>
          </cell>
        </row>
        <row r="6853">
          <cell r="A6853">
            <v>34145</v>
          </cell>
          <cell r="B6853">
            <v>1993</v>
          </cell>
          <cell r="C6853" t="str">
            <v>Jun</v>
          </cell>
          <cell r="D6853">
            <v>25</v>
          </cell>
          <cell r="F6853">
            <v>915</v>
          </cell>
          <cell r="G6853">
            <v>1.8149999999999999</v>
          </cell>
          <cell r="H6853">
            <v>36</v>
          </cell>
          <cell r="I6853">
            <v>7.0999999999999994E-2</v>
          </cell>
          <cell r="J6853">
            <v>140</v>
          </cell>
          <cell r="L6853">
            <v>0.14000000000000001</v>
          </cell>
          <cell r="M6853">
            <v>400</v>
          </cell>
          <cell r="N6853">
            <v>0.79300000000000004</v>
          </cell>
          <cell r="O6853">
            <v>14</v>
          </cell>
          <cell r="P6853">
            <v>2.8000000000000001E-2</v>
          </cell>
        </row>
        <row r="6854">
          <cell r="A6854">
            <v>34146</v>
          </cell>
          <cell r="B6854">
            <v>1993</v>
          </cell>
          <cell r="C6854" t="str">
            <v>Jun</v>
          </cell>
          <cell r="D6854">
            <v>26</v>
          </cell>
          <cell r="F6854">
            <v>900</v>
          </cell>
          <cell r="G6854">
            <v>1.7849999999999999</v>
          </cell>
          <cell r="H6854">
            <v>36</v>
          </cell>
          <cell r="I6854">
            <v>7.0999999999999994E-2</v>
          </cell>
          <cell r="J6854">
            <v>140</v>
          </cell>
          <cell r="L6854">
            <v>0.14000000000000001</v>
          </cell>
          <cell r="M6854">
            <v>400</v>
          </cell>
          <cell r="N6854">
            <v>0.79300000000000004</v>
          </cell>
          <cell r="O6854">
            <v>14</v>
          </cell>
          <cell r="P6854">
            <v>2.8000000000000001E-2</v>
          </cell>
        </row>
        <row r="6855">
          <cell r="A6855">
            <v>34147</v>
          </cell>
          <cell r="B6855">
            <v>1993</v>
          </cell>
          <cell r="C6855" t="str">
            <v>Jun</v>
          </cell>
          <cell r="D6855">
            <v>27</v>
          </cell>
          <cell r="F6855">
            <v>900</v>
          </cell>
          <cell r="G6855">
            <v>1.7849999999999999</v>
          </cell>
          <cell r="H6855">
            <v>50</v>
          </cell>
          <cell r="I6855">
            <v>9.9000000000000005E-2</v>
          </cell>
          <cell r="J6855">
            <v>140</v>
          </cell>
          <cell r="L6855">
            <v>0.14000000000000001</v>
          </cell>
          <cell r="M6855">
            <v>381</v>
          </cell>
          <cell r="N6855">
            <v>0.75600000000000001</v>
          </cell>
          <cell r="O6855">
            <v>5</v>
          </cell>
          <cell r="P6855">
            <v>0.01</v>
          </cell>
        </row>
        <row r="6856">
          <cell r="A6856">
            <v>34148</v>
          </cell>
          <cell r="B6856">
            <v>1993</v>
          </cell>
          <cell r="C6856" t="str">
            <v>Jun</v>
          </cell>
          <cell r="D6856">
            <v>28</v>
          </cell>
          <cell r="F6856">
            <v>900</v>
          </cell>
          <cell r="G6856">
            <v>1.7849999999999999</v>
          </cell>
          <cell r="H6856">
            <v>66</v>
          </cell>
          <cell r="I6856">
            <v>0.13100000000000001</v>
          </cell>
          <cell r="J6856">
            <v>140</v>
          </cell>
          <cell r="L6856">
            <v>0.14000000000000001</v>
          </cell>
          <cell r="M6856">
            <v>388</v>
          </cell>
          <cell r="N6856">
            <v>0.77</v>
          </cell>
          <cell r="O6856">
            <v>4</v>
          </cell>
          <cell r="P6856">
            <v>8.0000000000000002E-3</v>
          </cell>
        </row>
        <row r="6857">
          <cell r="A6857">
            <v>34149</v>
          </cell>
          <cell r="B6857">
            <v>1993</v>
          </cell>
          <cell r="C6857" t="str">
            <v>Jun</v>
          </cell>
          <cell r="D6857">
            <v>29</v>
          </cell>
          <cell r="F6857">
            <v>900</v>
          </cell>
          <cell r="G6857">
            <v>1.7849999999999999</v>
          </cell>
          <cell r="H6857">
            <v>72</v>
          </cell>
          <cell r="I6857">
            <v>0.14299999999999999</v>
          </cell>
          <cell r="J6857">
            <v>140</v>
          </cell>
          <cell r="L6857">
            <v>0.14000000000000001</v>
          </cell>
          <cell r="M6857">
            <v>517</v>
          </cell>
          <cell r="N6857">
            <v>1.0249999999999999</v>
          </cell>
          <cell r="O6857">
            <v>4</v>
          </cell>
          <cell r="P6857">
            <v>8.0000000000000002E-3</v>
          </cell>
        </row>
        <row r="6858">
          <cell r="A6858">
            <v>34150</v>
          </cell>
          <cell r="B6858">
            <v>1993</v>
          </cell>
          <cell r="C6858" t="str">
            <v>Jun</v>
          </cell>
          <cell r="D6858">
            <v>30</v>
          </cell>
          <cell r="F6858">
            <v>875</v>
          </cell>
          <cell r="G6858">
            <v>1.736</v>
          </cell>
          <cell r="H6858">
            <v>71</v>
          </cell>
          <cell r="I6858">
            <v>0.14099999999999999</v>
          </cell>
          <cell r="J6858">
            <v>140</v>
          </cell>
          <cell r="L6858">
            <v>0.14000000000000001</v>
          </cell>
          <cell r="M6858">
            <v>534</v>
          </cell>
          <cell r="N6858">
            <v>1.0589999999999999</v>
          </cell>
          <cell r="O6858">
            <v>6</v>
          </cell>
          <cell r="P6858">
            <v>1.2E-2</v>
          </cell>
        </row>
        <row r="6859">
          <cell r="A6859">
            <v>34151</v>
          </cell>
          <cell r="B6859">
            <v>1993</v>
          </cell>
          <cell r="C6859" t="str">
            <v>Jul</v>
          </cell>
          <cell r="D6859">
            <v>1</v>
          </cell>
          <cell r="F6859">
            <v>875</v>
          </cell>
          <cell r="G6859">
            <v>1.736</v>
          </cell>
          <cell r="H6859">
            <v>69</v>
          </cell>
          <cell r="I6859">
            <v>0.13700000000000001</v>
          </cell>
          <cell r="J6859">
            <v>140</v>
          </cell>
          <cell r="L6859">
            <v>0.14000000000000001</v>
          </cell>
          <cell r="M6859">
            <v>505</v>
          </cell>
          <cell r="N6859">
            <v>1.002</v>
          </cell>
          <cell r="O6859">
            <v>0</v>
          </cell>
          <cell r="P6859">
            <v>0</v>
          </cell>
        </row>
        <row r="6860">
          <cell r="A6860">
            <v>34152</v>
          </cell>
          <cell r="B6860">
            <v>1993</v>
          </cell>
          <cell r="C6860" t="str">
            <v>Jul</v>
          </cell>
          <cell r="D6860">
            <v>2</v>
          </cell>
          <cell r="F6860">
            <v>920</v>
          </cell>
          <cell r="G6860">
            <v>1.825</v>
          </cell>
          <cell r="H6860">
            <v>46</v>
          </cell>
          <cell r="I6860">
            <v>9.0999999999999998E-2</v>
          </cell>
          <cell r="J6860">
            <v>140</v>
          </cell>
          <cell r="L6860">
            <v>0.14000000000000001</v>
          </cell>
          <cell r="M6860">
            <v>450</v>
          </cell>
          <cell r="N6860">
            <v>0.89300000000000002</v>
          </cell>
          <cell r="O6860">
            <v>3</v>
          </cell>
          <cell r="P6860">
            <v>6.0000000000000001E-3</v>
          </cell>
        </row>
        <row r="6861">
          <cell r="A6861">
            <v>34153</v>
          </cell>
          <cell r="B6861">
            <v>1993</v>
          </cell>
          <cell r="C6861" t="str">
            <v>Jul</v>
          </cell>
          <cell r="D6861">
            <v>3</v>
          </cell>
          <cell r="F6861">
            <v>890</v>
          </cell>
          <cell r="G6861">
            <v>1.7649999999999999</v>
          </cell>
          <cell r="H6861">
            <v>33</v>
          </cell>
          <cell r="I6861">
            <v>6.5000000000000002E-2</v>
          </cell>
          <cell r="J6861">
            <v>187</v>
          </cell>
          <cell r="L6861">
            <v>0.187</v>
          </cell>
          <cell r="M6861">
            <v>450</v>
          </cell>
          <cell r="N6861">
            <v>0.89300000000000002</v>
          </cell>
          <cell r="O6861">
            <v>7</v>
          </cell>
          <cell r="P6861">
            <v>1.4E-2</v>
          </cell>
        </row>
        <row r="6862">
          <cell r="A6862">
            <v>34154</v>
          </cell>
          <cell r="B6862">
            <v>1993</v>
          </cell>
          <cell r="C6862" t="str">
            <v>Jul</v>
          </cell>
          <cell r="D6862">
            <v>4</v>
          </cell>
          <cell r="F6862">
            <v>870</v>
          </cell>
          <cell r="G6862">
            <v>1.726</v>
          </cell>
          <cell r="H6862">
            <v>21</v>
          </cell>
          <cell r="I6862">
            <v>4.2000000000000003E-2</v>
          </cell>
          <cell r="J6862">
            <v>210</v>
          </cell>
          <cell r="L6862">
            <v>0.21</v>
          </cell>
          <cell r="M6862">
            <v>419</v>
          </cell>
          <cell r="N6862">
            <v>0.83099999999999996</v>
          </cell>
          <cell r="O6862">
            <v>10</v>
          </cell>
          <cell r="P6862">
            <v>0.02</v>
          </cell>
        </row>
        <row r="6863">
          <cell r="A6863">
            <v>34155</v>
          </cell>
          <cell r="B6863">
            <v>1993</v>
          </cell>
          <cell r="C6863" t="str">
            <v>Jul</v>
          </cell>
          <cell r="D6863">
            <v>5</v>
          </cell>
          <cell r="F6863">
            <v>920</v>
          </cell>
          <cell r="G6863">
            <v>1.825</v>
          </cell>
          <cell r="H6863">
            <v>5</v>
          </cell>
          <cell r="I6863">
            <v>0.01</v>
          </cell>
          <cell r="J6863">
            <v>210</v>
          </cell>
          <cell r="L6863">
            <v>0.21</v>
          </cell>
          <cell r="M6863">
            <v>400</v>
          </cell>
          <cell r="N6863">
            <v>0.79300000000000004</v>
          </cell>
          <cell r="O6863">
            <v>9</v>
          </cell>
          <cell r="P6863">
            <v>1.7999999999999999E-2</v>
          </cell>
        </row>
        <row r="6864">
          <cell r="A6864">
            <v>34156</v>
          </cell>
          <cell r="B6864">
            <v>1993</v>
          </cell>
          <cell r="C6864" t="str">
            <v>Jul</v>
          </cell>
          <cell r="D6864">
            <v>6</v>
          </cell>
          <cell r="F6864">
            <v>960</v>
          </cell>
          <cell r="G6864">
            <v>1.9039999999999999</v>
          </cell>
          <cell r="H6864">
            <v>0</v>
          </cell>
          <cell r="I6864">
            <v>0</v>
          </cell>
          <cell r="J6864">
            <v>210</v>
          </cell>
          <cell r="L6864">
            <v>0.21</v>
          </cell>
          <cell r="M6864">
            <v>426</v>
          </cell>
          <cell r="N6864">
            <v>0.84499999999999997</v>
          </cell>
          <cell r="O6864">
            <v>9</v>
          </cell>
          <cell r="P6864">
            <v>1.7999999999999999E-2</v>
          </cell>
        </row>
        <row r="6865">
          <cell r="A6865">
            <v>34157</v>
          </cell>
          <cell r="B6865">
            <v>1993</v>
          </cell>
          <cell r="C6865" t="str">
            <v>Jul</v>
          </cell>
          <cell r="D6865">
            <v>7</v>
          </cell>
          <cell r="F6865">
            <v>965</v>
          </cell>
          <cell r="G6865">
            <v>1.9139999999999999</v>
          </cell>
          <cell r="H6865">
            <v>0</v>
          </cell>
          <cell r="I6865">
            <v>0</v>
          </cell>
          <cell r="J6865">
            <v>210</v>
          </cell>
          <cell r="L6865">
            <v>0.21</v>
          </cell>
          <cell r="M6865">
            <v>450</v>
          </cell>
          <cell r="N6865">
            <v>0.89300000000000002</v>
          </cell>
          <cell r="O6865">
            <v>6</v>
          </cell>
          <cell r="P6865">
            <v>1.2E-2</v>
          </cell>
        </row>
        <row r="6866">
          <cell r="A6866">
            <v>34158</v>
          </cell>
          <cell r="B6866">
            <v>1993</v>
          </cell>
          <cell r="C6866" t="str">
            <v>Jul</v>
          </cell>
          <cell r="D6866">
            <v>8</v>
          </cell>
          <cell r="F6866">
            <v>980</v>
          </cell>
          <cell r="G6866">
            <v>1.944</v>
          </cell>
          <cell r="H6866">
            <v>0</v>
          </cell>
          <cell r="I6866">
            <v>0</v>
          </cell>
          <cell r="J6866">
            <v>210</v>
          </cell>
          <cell r="L6866">
            <v>0.21</v>
          </cell>
          <cell r="M6866">
            <v>482</v>
          </cell>
          <cell r="N6866">
            <v>0.95599999999999996</v>
          </cell>
          <cell r="O6866">
            <v>5</v>
          </cell>
          <cell r="P6866">
            <v>0.01</v>
          </cell>
        </row>
        <row r="6867">
          <cell r="A6867">
            <v>34159</v>
          </cell>
          <cell r="B6867">
            <v>1993</v>
          </cell>
          <cell r="C6867" t="str">
            <v>Jul</v>
          </cell>
          <cell r="D6867">
            <v>9</v>
          </cell>
          <cell r="F6867">
            <v>980</v>
          </cell>
          <cell r="G6867">
            <v>1.944</v>
          </cell>
          <cell r="H6867">
            <v>0</v>
          </cell>
          <cell r="I6867">
            <v>0</v>
          </cell>
          <cell r="J6867">
            <v>210</v>
          </cell>
          <cell r="L6867">
            <v>0.21</v>
          </cell>
          <cell r="M6867">
            <v>500</v>
          </cell>
          <cell r="N6867">
            <v>0.99199999999999999</v>
          </cell>
          <cell r="O6867">
            <v>10</v>
          </cell>
          <cell r="P6867">
            <v>0.02</v>
          </cell>
        </row>
        <row r="6868">
          <cell r="A6868">
            <v>34160</v>
          </cell>
          <cell r="B6868">
            <v>1993</v>
          </cell>
          <cell r="C6868" t="str">
            <v>Jul</v>
          </cell>
          <cell r="D6868">
            <v>10</v>
          </cell>
          <cell r="F6868">
            <v>960</v>
          </cell>
          <cell r="G6868">
            <v>1.9039999999999999</v>
          </cell>
          <cell r="H6868">
            <v>14</v>
          </cell>
          <cell r="I6868">
            <v>2.8000000000000001E-2</v>
          </cell>
          <cell r="J6868">
            <v>210</v>
          </cell>
          <cell r="L6868">
            <v>0.21</v>
          </cell>
          <cell r="M6868">
            <v>447</v>
          </cell>
          <cell r="N6868">
            <v>0.88700000000000001</v>
          </cell>
          <cell r="O6868">
            <v>0</v>
          </cell>
          <cell r="P6868">
            <v>0</v>
          </cell>
        </row>
        <row r="6869">
          <cell r="A6869">
            <v>34161</v>
          </cell>
          <cell r="B6869">
            <v>1993</v>
          </cell>
          <cell r="C6869" t="str">
            <v>Jul</v>
          </cell>
          <cell r="D6869">
            <v>11</v>
          </cell>
          <cell r="F6869">
            <v>950</v>
          </cell>
          <cell r="G6869">
            <v>1.8839999999999999</v>
          </cell>
          <cell r="H6869">
            <v>19</v>
          </cell>
          <cell r="I6869">
            <v>3.7999999999999999E-2</v>
          </cell>
          <cell r="J6869">
            <v>210</v>
          </cell>
          <cell r="L6869">
            <v>0.21</v>
          </cell>
          <cell r="M6869">
            <v>400</v>
          </cell>
          <cell r="N6869">
            <v>0.79300000000000004</v>
          </cell>
          <cell r="O6869">
            <v>7</v>
          </cell>
          <cell r="P6869">
            <v>1.4E-2</v>
          </cell>
        </row>
        <row r="6870">
          <cell r="A6870">
            <v>34162</v>
          </cell>
          <cell r="B6870">
            <v>1993</v>
          </cell>
          <cell r="C6870" t="str">
            <v>Jul</v>
          </cell>
          <cell r="D6870">
            <v>12</v>
          </cell>
          <cell r="F6870">
            <v>955</v>
          </cell>
          <cell r="G6870">
            <v>1.8939999999999999</v>
          </cell>
          <cell r="H6870">
            <v>19</v>
          </cell>
          <cell r="I6870">
            <v>3.7999999999999999E-2</v>
          </cell>
          <cell r="J6870">
            <v>210</v>
          </cell>
          <cell r="L6870">
            <v>0.21</v>
          </cell>
          <cell r="M6870">
            <v>453</v>
          </cell>
          <cell r="N6870">
            <v>0.89900000000000002</v>
          </cell>
          <cell r="O6870">
            <v>14</v>
          </cell>
          <cell r="P6870">
            <v>2.8000000000000001E-2</v>
          </cell>
        </row>
        <row r="6871">
          <cell r="A6871">
            <v>34163</v>
          </cell>
          <cell r="B6871">
            <v>1993</v>
          </cell>
          <cell r="C6871" t="str">
            <v>Jul</v>
          </cell>
          <cell r="D6871">
            <v>13</v>
          </cell>
          <cell r="F6871">
            <v>940</v>
          </cell>
          <cell r="G6871">
            <v>1.8640000000000001</v>
          </cell>
          <cell r="H6871">
            <v>20</v>
          </cell>
          <cell r="I6871">
            <v>0.04</v>
          </cell>
          <cell r="J6871">
            <v>210</v>
          </cell>
          <cell r="L6871">
            <v>0.21</v>
          </cell>
          <cell r="M6871">
            <v>481</v>
          </cell>
          <cell r="N6871">
            <v>0.95399999999999996</v>
          </cell>
          <cell r="O6871">
            <v>7</v>
          </cell>
          <cell r="P6871">
            <v>1.4E-2</v>
          </cell>
        </row>
        <row r="6872">
          <cell r="A6872">
            <v>34164</v>
          </cell>
          <cell r="B6872">
            <v>1993</v>
          </cell>
          <cell r="C6872" t="str">
            <v>Jul</v>
          </cell>
          <cell r="D6872">
            <v>14</v>
          </cell>
          <cell r="F6872">
            <v>915</v>
          </cell>
          <cell r="G6872">
            <v>1.8149999999999999</v>
          </cell>
          <cell r="H6872">
            <v>20</v>
          </cell>
          <cell r="I6872">
            <v>0.04</v>
          </cell>
          <cell r="J6872">
            <v>210</v>
          </cell>
          <cell r="L6872">
            <v>0.21</v>
          </cell>
          <cell r="M6872">
            <v>450</v>
          </cell>
          <cell r="N6872">
            <v>0.89300000000000002</v>
          </cell>
          <cell r="O6872">
            <v>10</v>
          </cell>
          <cell r="P6872">
            <v>0.02</v>
          </cell>
        </row>
        <row r="6873">
          <cell r="A6873">
            <v>34165</v>
          </cell>
          <cell r="B6873">
            <v>1993</v>
          </cell>
          <cell r="C6873" t="str">
            <v>Jul</v>
          </cell>
          <cell r="D6873">
            <v>15</v>
          </cell>
          <cell r="F6873">
            <v>915</v>
          </cell>
          <cell r="G6873">
            <v>1.8149999999999999</v>
          </cell>
          <cell r="H6873">
            <v>20</v>
          </cell>
          <cell r="I6873">
            <v>0.04</v>
          </cell>
          <cell r="J6873">
            <v>210</v>
          </cell>
          <cell r="L6873">
            <v>0.21</v>
          </cell>
          <cell r="M6873">
            <v>479</v>
          </cell>
          <cell r="N6873">
            <v>0.95</v>
          </cell>
          <cell r="O6873">
            <v>6</v>
          </cell>
          <cell r="P6873">
            <v>1.2E-2</v>
          </cell>
        </row>
        <row r="6874">
          <cell r="A6874">
            <v>34166</v>
          </cell>
          <cell r="B6874">
            <v>1993</v>
          </cell>
          <cell r="C6874" t="str">
            <v>Jul</v>
          </cell>
          <cell r="D6874">
            <v>16</v>
          </cell>
          <cell r="F6874">
            <v>850</v>
          </cell>
          <cell r="G6874">
            <v>1.6859999999999999</v>
          </cell>
          <cell r="H6874">
            <v>32</v>
          </cell>
          <cell r="I6874">
            <v>6.3E-2</v>
          </cell>
          <cell r="J6874">
            <v>210</v>
          </cell>
          <cell r="L6874">
            <v>0.21</v>
          </cell>
          <cell r="M6874">
            <v>451</v>
          </cell>
          <cell r="N6874">
            <v>0.89500000000000002</v>
          </cell>
          <cell r="O6874">
            <v>10</v>
          </cell>
          <cell r="P6874">
            <v>0.02</v>
          </cell>
        </row>
        <row r="6875">
          <cell r="A6875">
            <v>34167</v>
          </cell>
          <cell r="B6875">
            <v>1993</v>
          </cell>
          <cell r="C6875" t="str">
            <v>Jul</v>
          </cell>
          <cell r="D6875">
            <v>17</v>
          </cell>
          <cell r="F6875">
            <v>815</v>
          </cell>
          <cell r="G6875">
            <v>1.617</v>
          </cell>
          <cell r="H6875">
            <v>39</v>
          </cell>
          <cell r="I6875">
            <v>7.6999999999999999E-2</v>
          </cell>
          <cell r="J6875">
            <v>210</v>
          </cell>
          <cell r="L6875">
            <v>0.21</v>
          </cell>
          <cell r="M6875">
            <v>388</v>
          </cell>
          <cell r="N6875">
            <v>0.77</v>
          </cell>
          <cell r="O6875">
            <v>14</v>
          </cell>
          <cell r="P6875">
            <v>2.8000000000000001E-2</v>
          </cell>
        </row>
        <row r="6876">
          <cell r="A6876">
            <v>34168</v>
          </cell>
          <cell r="B6876">
            <v>1993</v>
          </cell>
          <cell r="C6876" t="str">
            <v>Jul</v>
          </cell>
          <cell r="D6876">
            <v>18</v>
          </cell>
          <cell r="F6876">
            <v>820</v>
          </cell>
          <cell r="G6876">
            <v>1.6259999999999999</v>
          </cell>
          <cell r="H6876">
            <v>38</v>
          </cell>
          <cell r="I6876">
            <v>7.4999999999999997E-2</v>
          </cell>
          <cell r="J6876">
            <v>210</v>
          </cell>
          <cell r="L6876">
            <v>0.21</v>
          </cell>
          <cell r="M6876">
            <v>338</v>
          </cell>
          <cell r="N6876">
            <v>0.67</v>
          </cell>
          <cell r="O6876">
            <v>14</v>
          </cell>
          <cell r="P6876">
            <v>2.8000000000000001E-2</v>
          </cell>
        </row>
        <row r="6877">
          <cell r="A6877">
            <v>34169</v>
          </cell>
          <cell r="B6877">
            <v>1993</v>
          </cell>
          <cell r="C6877" t="str">
            <v>Jul</v>
          </cell>
          <cell r="D6877">
            <v>19</v>
          </cell>
          <cell r="F6877">
            <v>845</v>
          </cell>
          <cell r="G6877">
            <v>1.6759999999999999</v>
          </cell>
          <cell r="H6877">
            <v>38</v>
          </cell>
          <cell r="I6877">
            <v>7.4999999999999997E-2</v>
          </cell>
          <cell r="J6877">
            <v>210</v>
          </cell>
          <cell r="L6877">
            <v>0.21</v>
          </cell>
          <cell r="M6877">
            <v>300</v>
          </cell>
          <cell r="N6877">
            <v>0.59499999999999997</v>
          </cell>
          <cell r="O6877">
            <v>8</v>
          </cell>
          <cell r="P6877">
            <v>1.6E-2</v>
          </cell>
        </row>
        <row r="6878">
          <cell r="A6878">
            <v>34170</v>
          </cell>
          <cell r="B6878">
            <v>1993</v>
          </cell>
          <cell r="C6878" t="str">
            <v>Jul</v>
          </cell>
          <cell r="D6878">
            <v>20</v>
          </cell>
          <cell r="F6878">
            <v>840</v>
          </cell>
          <cell r="G6878">
            <v>1.6659999999999999</v>
          </cell>
          <cell r="H6878">
            <v>38</v>
          </cell>
          <cell r="I6878">
            <v>7.4999999999999997E-2</v>
          </cell>
          <cell r="J6878">
            <v>210</v>
          </cell>
          <cell r="L6878">
            <v>0.21</v>
          </cell>
          <cell r="M6878">
            <v>268</v>
          </cell>
          <cell r="N6878">
            <v>0.53200000000000003</v>
          </cell>
          <cell r="O6878">
            <v>9</v>
          </cell>
          <cell r="P6878">
            <v>1.7999999999999999E-2</v>
          </cell>
        </row>
        <row r="6879">
          <cell r="A6879">
            <v>34171</v>
          </cell>
          <cell r="B6879">
            <v>1993</v>
          </cell>
          <cell r="C6879" t="str">
            <v>Jul</v>
          </cell>
          <cell r="D6879">
            <v>21</v>
          </cell>
          <cell r="F6879">
            <v>830</v>
          </cell>
          <cell r="G6879">
            <v>1.6459999999999999</v>
          </cell>
          <cell r="H6879">
            <v>37</v>
          </cell>
          <cell r="I6879">
            <v>7.2999999999999995E-2</v>
          </cell>
          <cell r="J6879">
            <v>210</v>
          </cell>
          <cell r="L6879">
            <v>0.21</v>
          </cell>
          <cell r="M6879">
            <v>213</v>
          </cell>
          <cell r="N6879">
            <v>0.42199999999999999</v>
          </cell>
          <cell r="O6879">
            <v>8</v>
          </cell>
          <cell r="P6879">
            <v>1.6E-2</v>
          </cell>
        </row>
        <row r="6880">
          <cell r="A6880">
            <v>34172</v>
          </cell>
          <cell r="B6880">
            <v>1993</v>
          </cell>
          <cell r="C6880" t="str">
            <v>Jul</v>
          </cell>
          <cell r="D6880">
            <v>22</v>
          </cell>
          <cell r="F6880">
            <v>850</v>
          </cell>
          <cell r="G6880">
            <v>1.6859999999999999</v>
          </cell>
          <cell r="H6880">
            <v>38</v>
          </cell>
          <cell r="I6880">
            <v>7.4999999999999997E-2</v>
          </cell>
          <cell r="J6880">
            <v>210</v>
          </cell>
          <cell r="L6880">
            <v>0.21</v>
          </cell>
          <cell r="M6880">
            <v>150</v>
          </cell>
          <cell r="N6880">
            <v>0.29799999999999999</v>
          </cell>
          <cell r="O6880">
            <v>7</v>
          </cell>
          <cell r="P6880">
            <v>1.4E-2</v>
          </cell>
        </row>
        <row r="6881">
          <cell r="A6881">
            <v>34173</v>
          </cell>
          <cell r="B6881">
            <v>1993</v>
          </cell>
          <cell r="C6881" t="str">
            <v>Jul</v>
          </cell>
          <cell r="D6881">
            <v>23</v>
          </cell>
          <cell r="F6881">
            <v>840</v>
          </cell>
          <cell r="G6881">
            <v>1.6659999999999999</v>
          </cell>
          <cell r="H6881">
            <v>48</v>
          </cell>
          <cell r="I6881">
            <v>9.5000000000000001E-2</v>
          </cell>
          <cell r="J6881">
            <v>210</v>
          </cell>
          <cell r="L6881">
            <v>0.21</v>
          </cell>
          <cell r="M6881">
            <v>132</v>
          </cell>
          <cell r="N6881">
            <v>0.26200000000000001</v>
          </cell>
          <cell r="O6881">
            <v>6</v>
          </cell>
          <cell r="P6881">
            <v>1.2E-2</v>
          </cell>
        </row>
        <row r="6882">
          <cell r="A6882">
            <v>34174</v>
          </cell>
          <cell r="B6882">
            <v>1993</v>
          </cell>
          <cell r="C6882" t="str">
            <v>Jul</v>
          </cell>
          <cell r="D6882">
            <v>24</v>
          </cell>
          <cell r="F6882">
            <v>820</v>
          </cell>
          <cell r="G6882">
            <v>1.6259999999999999</v>
          </cell>
          <cell r="H6882">
            <v>52</v>
          </cell>
          <cell r="I6882">
            <v>0.10299999999999999</v>
          </cell>
          <cell r="J6882">
            <v>210</v>
          </cell>
          <cell r="L6882">
            <v>0.21</v>
          </cell>
          <cell r="M6882">
            <v>100</v>
          </cell>
          <cell r="N6882">
            <v>0.19800000000000001</v>
          </cell>
          <cell r="O6882">
            <v>6</v>
          </cell>
          <cell r="P6882">
            <v>1.2E-2</v>
          </cell>
        </row>
        <row r="6883">
          <cell r="A6883">
            <v>34175</v>
          </cell>
          <cell r="B6883">
            <v>1993</v>
          </cell>
          <cell r="C6883" t="str">
            <v>Jul</v>
          </cell>
          <cell r="D6883">
            <v>25</v>
          </cell>
          <cell r="F6883">
            <v>760</v>
          </cell>
          <cell r="G6883">
            <v>1.5069999999999999</v>
          </cell>
          <cell r="H6883">
            <v>57</v>
          </cell>
          <cell r="I6883">
            <v>0.113</v>
          </cell>
          <cell r="J6883">
            <v>210</v>
          </cell>
          <cell r="L6883">
            <v>0.21</v>
          </cell>
          <cell r="M6883">
            <v>130</v>
          </cell>
          <cell r="N6883">
            <v>0.25800000000000001</v>
          </cell>
          <cell r="O6883">
            <v>6</v>
          </cell>
          <cell r="P6883">
            <v>1.2E-2</v>
          </cell>
        </row>
        <row r="6884">
          <cell r="A6884">
            <v>34176</v>
          </cell>
          <cell r="B6884">
            <v>1993</v>
          </cell>
          <cell r="C6884" t="str">
            <v>Jul</v>
          </cell>
          <cell r="D6884">
            <v>26</v>
          </cell>
          <cell r="F6884">
            <v>810</v>
          </cell>
          <cell r="G6884">
            <v>1.607</v>
          </cell>
          <cell r="H6884">
            <v>57</v>
          </cell>
          <cell r="I6884">
            <v>0.113</v>
          </cell>
          <cell r="J6884">
            <v>210</v>
          </cell>
          <cell r="L6884">
            <v>0.21</v>
          </cell>
          <cell r="M6884">
            <v>131</v>
          </cell>
          <cell r="N6884">
            <v>0.26</v>
          </cell>
          <cell r="O6884">
            <v>6</v>
          </cell>
          <cell r="P6884">
            <v>1.2E-2</v>
          </cell>
        </row>
        <row r="6885">
          <cell r="A6885">
            <v>34177</v>
          </cell>
          <cell r="B6885">
            <v>1993</v>
          </cell>
          <cell r="C6885" t="str">
            <v>Jul</v>
          </cell>
          <cell r="D6885">
            <v>27</v>
          </cell>
          <cell r="F6885">
            <v>775</v>
          </cell>
          <cell r="G6885">
            <v>1.5369999999999999</v>
          </cell>
          <cell r="H6885">
            <v>45</v>
          </cell>
          <cell r="I6885">
            <v>8.8999999999999996E-2</v>
          </cell>
          <cell r="J6885">
            <v>210</v>
          </cell>
          <cell r="L6885">
            <v>0.21</v>
          </cell>
          <cell r="M6885">
            <v>167</v>
          </cell>
          <cell r="N6885">
            <v>0.33100000000000002</v>
          </cell>
          <cell r="O6885">
            <v>5</v>
          </cell>
          <cell r="P6885">
            <v>0.01</v>
          </cell>
        </row>
        <row r="6886">
          <cell r="A6886">
            <v>34178</v>
          </cell>
          <cell r="B6886">
            <v>1993</v>
          </cell>
          <cell r="C6886" t="str">
            <v>Jul</v>
          </cell>
          <cell r="D6886">
            <v>28</v>
          </cell>
          <cell r="F6886">
            <v>755</v>
          </cell>
          <cell r="G6886">
            <v>1.498</v>
          </cell>
          <cell r="H6886">
            <v>37</v>
          </cell>
          <cell r="I6886">
            <v>7.2999999999999995E-2</v>
          </cell>
          <cell r="J6886">
            <v>210</v>
          </cell>
          <cell r="L6886">
            <v>0.21</v>
          </cell>
          <cell r="M6886">
            <v>177</v>
          </cell>
          <cell r="N6886">
            <v>0.35099999999999998</v>
          </cell>
          <cell r="O6886">
            <v>5</v>
          </cell>
          <cell r="P6886">
            <v>0.01</v>
          </cell>
        </row>
        <row r="6887">
          <cell r="A6887">
            <v>34179</v>
          </cell>
          <cell r="B6887">
            <v>1993</v>
          </cell>
          <cell r="C6887" t="str">
            <v>Jul</v>
          </cell>
          <cell r="D6887">
            <v>29</v>
          </cell>
          <cell r="F6887">
            <v>770</v>
          </cell>
          <cell r="G6887">
            <v>1.5269999999999999</v>
          </cell>
          <cell r="H6887">
            <v>37</v>
          </cell>
          <cell r="I6887">
            <v>7.2999999999999995E-2</v>
          </cell>
          <cell r="J6887">
            <v>210</v>
          </cell>
          <cell r="L6887">
            <v>0.21</v>
          </cell>
          <cell r="M6887">
            <v>234</v>
          </cell>
          <cell r="N6887">
            <v>0.46400000000000002</v>
          </cell>
          <cell r="O6887">
            <v>5</v>
          </cell>
          <cell r="P6887">
            <v>0.01</v>
          </cell>
        </row>
        <row r="6888">
          <cell r="A6888">
            <v>34180</v>
          </cell>
          <cell r="B6888">
            <v>1993</v>
          </cell>
          <cell r="C6888" t="str">
            <v>Jul</v>
          </cell>
          <cell r="D6888">
            <v>30</v>
          </cell>
          <cell r="F6888">
            <v>795</v>
          </cell>
          <cell r="G6888">
            <v>1.577</v>
          </cell>
          <cell r="H6888">
            <v>37</v>
          </cell>
          <cell r="I6888">
            <v>7.2999999999999995E-2</v>
          </cell>
          <cell r="J6888">
            <v>210</v>
          </cell>
          <cell r="L6888">
            <v>0.21</v>
          </cell>
          <cell r="M6888">
            <v>196</v>
          </cell>
          <cell r="N6888">
            <v>0.38900000000000001</v>
          </cell>
          <cell r="O6888">
            <v>10</v>
          </cell>
          <cell r="P6888">
            <v>0.02</v>
          </cell>
        </row>
        <row r="6889">
          <cell r="A6889">
            <v>34181</v>
          </cell>
          <cell r="B6889">
            <v>1993</v>
          </cell>
          <cell r="C6889" t="str">
            <v>Jul</v>
          </cell>
          <cell r="D6889">
            <v>31</v>
          </cell>
          <cell r="F6889">
            <v>800</v>
          </cell>
          <cell r="G6889">
            <v>1.587</v>
          </cell>
          <cell r="H6889">
            <v>24</v>
          </cell>
          <cell r="I6889">
            <v>4.8000000000000001E-2</v>
          </cell>
          <cell r="J6889">
            <v>210</v>
          </cell>
          <cell r="L6889">
            <v>0.21</v>
          </cell>
          <cell r="M6889">
            <v>169</v>
          </cell>
          <cell r="N6889">
            <v>0.33500000000000002</v>
          </cell>
          <cell r="O6889">
            <v>20</v>
          </cell>
          <cell r="P6889">
            <v>0.04</v>
          </cell>
        </row>
        <row r="6890">
          <cell r="A6890">
            <v>34182</v>
          </cell>
          <cell r="B6890">
            <v>1993</v>
          </cell>
          <cell r="C6890" t="str">
            <v>Aug</v>
          </cell>
          <cell r="D6890">
            <v>1</v>
          </cell>
          <cell r="F6890">
            <v>770</v>
          </cell>
          <cell r="G6890">
            <v>1.5269999999999999</v>
          </cell>
          <cell r="H6890">
            <v>18</v>
          </cell>
          <cell r="I6890">
            <v>3.5999999999999997E-2</v>
          </cell>
          <cell r="J6890">
            <v>210</v>
          </cell>
          <cell r="L6890">
            <v>0.21</v>
          </cell>
          <cell r="M6890">
            <v>227</v>
          </cell>
          <cell r="N6890">
            <v>0.45</v>
          </cell>
          <cell r="O6890">
            <v>14</v>
          </cell>
          <cell r="P6890">
            <v>2.8000000000000001E-2</v>
          </cell>
        </row>
        <row r="6891">
          <cell r="A6891">
            <v>34183</v>
          </cell>
          <cell r="B6891">
            <v>1993</v>
          </cell>
          <cell r="C6891" t="str">
            <v>Aug</v>
          </cell>
          <cell r="D6891">
            <v>2</v>
          </cell>
          <cell r="F6891">
            <v>800</v>
          </cell>
          <cell r="G6891">
            <v>1.587</v>
          </cell>
          <cell r="H6891">
            <v>18</v>
          </cell>
          <cell r="I6891">
            <v>3.5999999999999997E-2</v>
          </cell>
          <cell r="J6891">
            <v>210</v>
          </cell>
          <cell r="L6891">
            <v>0.21</v>
          </cell>
          <cell r="M6891">
            <v>290</v>
          </cell>
          <cell r="N6891">
            <v>0.57499999999999996</v>
          </cell>
          <cell r="O6891">
            <v>16</v>
          </cell>
          <cell r="P6891">
            <v>3.2000000000000001E-2</v>
          </cell>
        </row>
        <row r="6892">
          <cell r="A6892">
            <v>34184</v>
          </cell>
          <cell r="B6892">
            <v>1993</v>
          </cell>
          <cell r="C6892" t="str">
            <v>Aug</v>
          </cell>
          <cell r="D6892">
            <v>3</v>
          </cell>
          <cell r="F6892">
            <v>810</v>
          </cell>
          <cell r="G6892">
            <v>1.607</v>
          </cell>
          <cell r="H6892">
            <v>18</v>
          </cell>
          <cell r="I6892">
            <v>3.5999999999999997E-2</v>
          </cell>
          <cell r="J6892">
            <v>210</v>
          </cell>
          <cell r="L6892">
            <v>0.21</v>
          </cell>
          <cell r="M6892">
            <v>325</v>
          </cell>
          <cell r="N6892">
            <v>0.64500000000000002</v>
          </cell>
          <cell r="O6892">
            <v>16</v>
          </cell>
          <cell r="P6892">
            <v>3.2000000000000001E-2</v>
          </cell>
        </row>
        <row r="6893">
          <cell r="A6893">
            <v>34185</v>
          </cell>
          <cell r="B6893">
            <v>1993</v>
          </cell>
          <cell r="C6893" t="str">
            <v>Aug</v>
          </cell>
          <cell r="D6893">
            <v>4</v>
          </cell>
          <cell r="F6893">
            <v>830</v>
          </cell>
          <cell r="G6893">
            <v>1.6459999999999999</v>
          </cell>
          <cell r="H6893">
            <v>7</v>
          </cell>
          <cell r="I6893">
            <v>1.4E-2</v>
          </cell>
          <cell r="J6893">
            <v>143</v>
          </cell>
          <cell r="L6893">
            <v>0.14299999999999999</v>
          </cell>
          <cell r="M6893">
            <v>329</v>
          </cell>
          <cell r="N6893">
            <v>0.65300000000000002</v>
          </cell>
          <cell r="O6893">
            <v>12</v>
          </cell>
          <cell r="P6893">
            <v>2.4E-2</v>
          </cell>
        </row>
        <row r="6894">
          <cell r="A6894">
            <v>34186</v>
          </cell>
          <cell r="B6894">
            <v>1993</v>
          </cell>
          <cell r="C6894" t="str">
            <v>Aug</v>
          </cell>
          <cell r="D6894">
            <v>5</v>
          </cell>
          <cell r="F6894">
            <v>836</v>
          </cell>
          <cell r="G6894">
            <v>1.6579999999999999</v>
          </cell>
          <cell r="H6894">
            <v>0</v>
          </cell>
          <cell r="I6894">
            <v>0</v>
          </cell>
          <cell r="J6894">
            <v>140</v>
          </cell>
          <cell r="L6894">
            <v>0.14000000000000001</v>
          </cell>
          <cell r="M6894">
            <v>285</v>
          </cell>
          <cell r="N6894">
            <v>0.56499999999999995</v>
          </cell>
          <cell r="O6894">
            <v>16</v>
          </cell>
          <cell r="P6894">
            <v>3.2000000000000001E-2</v>
          </cell>
        </row>
        <row r="6895">
          <cell r="A6895">
            <v>34187</v>
          </cell>
          <cell r="B6895">
            <v>1993</v>
          </cell>
          <cell r="C6895" t="str">
            <v>Aug</v>
          </cell>
          <cell r="D6895">
            <v>6</v>
          </cell>
          <cell r="F6895">
            <v>831</v>
          </cell>
          <cell r="G6895">
            <v>1.6479999999999999</v>
          </cell>
          <cell r="H6895">
            <v>0</v>
          </cell>
          <cell r="I6895">
            <v>0</v>
          </cell>
          <cell r="J6895">
            <v>140</v>
          </cell>
          <cell r="L6895">
            <v>0.14000000000000001</v>
          </cell>
          <cell r="M6895">
            <v>272</v>
          </cell>
          <cell r="N6895">
            <v>0.54</v>
          </cell>
          <cell r="O6895">
            <v>5</v>
          </cell>
          <cell r="P6895">
            <v>0.01</v>
          </cell>
        </row>
        <row r="6896">
          <cell r="A6896">
            <v>34188</v>
          </cell>
          <cell r="B6896">
            <v>1993</v>
          </cell>
          <cell r="C6896" t="str">
            <v>Aug</v>
          </cell>
          <cell r="D6896">
            <v>7</v>
          </cell>
          <cell r="F6896">
            <v>740</v>
          </cell>
          <cell r="G6896">
            <v>1.468</v>
          </cell>
          <cell r="H6896">
            <v>0</v>
          </cell>
          <cell r="I6896">
            <v>0</v>
          </cell>
          <cell r="J6896">
            <v>140</v>
          </cell>
          <cell r="L6896">
            <v>0.14000000000000001</v>
          </cell>
          <cell r="M6896">
            <v>281</v>
          </cell>
          <cell r="N6896">
            <v>0.55700000000000005</v>
          </cell>
          <cell r="O6896">
            <v>5</v>
          </cell>
          <cell r="P6896">
            <v>0.01</v>
          </cell>
        </row>
        <row r="6897">
          <cell r="A6897">
            <v>34189</v>
          </cell>
          <cell r="B6897">
            <v>1993</v>
          </cell>
          <cell r="C6897" t="str">
            <v>Aug</v>
          </cell>
          <cell r="D6897">
            <v>8</v>
          </cell>
          <cell r="F6897">
            <v>715</v>
          </cell>
          <cell r="G6897">
            <v>1.4179999999999999</v>
          </cell>
          <cell r="H6897">
            <v>12</v>
          </cell>
          <cell r="I6897">
            <v>2.4E-2</v>
          </cell>
          <cell r="J6897">
            <v>140</v>
          </cell>
          <cell r="L6897">
            <v>0.14000000000000001</v>
          </cell>
          <cell r="M6897">
            <v>233</v>
          </cell>
          <cell r="N6897">
            <v>0.46200000000000002</v>
          </cell>
          <cell r="O6897">
            <v>10</v>
          </cell>
          <cell r="P6897">
            <v>0.02</v>
          </cell>
        </row>
        <row r="6898">
          <cell r="A6898">
            <v>34190</v>
          </cell>
          <cell r="B6898">
            <v>1993</v>
          </cell>
          <cell r="C6898" t="str">
            <v>Aug</v>
          </cell>
          <cell r="D6898">
            <v>9</v>
          </cell>
          <cell r="F6898">
            <v>705</v>
          </cell>
          <cell r="G6898">
            <v>1.3979999999999999</v>
          </cell>
          <cell r="H6898">
            <v>12</v>
          </cell>
          <cell r="I6898">
            <v>2.4E-2</v>
          </cell>
          <cell r="J6898">
            <v>140</v>
          </cell>
          <cell r="L6898">
            <v>0.14000000000000001</v>
          </cell>
          <cell r="M6898">
            <v>229</v>
          </cell>
          <cell r="N6898">
            <v>0.45400000000000001</v>
          </cell>
          <cell r="O6898">
            <v>15</v>
          </cell>
          <cell r="P6898">
            <v>0.03</v>
          </cell>
        </row>
        <row r="6899">
          <cell r="A6899">
            <v>34191</v>
          </cell>
          <cell r="B6899">
            <v>1993</v>
          </cell>
          <cell r="C6899" t="str">
            <v>Aug</v>
          </cell>
          <cell r="D6899">
            <v>10</v>
          </cell>
          <cell r="F6899">
            <v>700</v>
          </cell>
          <cell r="G6899">
            <v>1.3879999999999999</v>
          </cell>
          <cell r="H6899">
            <v>20</v>
          </cell>
          <cell r="I6899">
            <v>0.04</v>
          </cell>
          <cell r="J6899">
            <v>140</v>
          </cell>
          <cell r="L6899">
            <v>0.14000000000000001</v>
          </cell>
          <cell r="M6899">
            <v>331</v>
          </cell>
          <cell r="N6899">
            <v>0.65700000000000003</v>
          </cell>
          <cell r="O6899">
            <v>10</v>
          </cell>
          <cell r="P6899">
            <v>0.02</v>
          </cell>
        </row>
        <row r="6900">
          <cell r="A6900">
            <v>34192</v>
          </cell>
          <cell r="B6900">
            <v>1993</v>
          </cell>
          <cell r="C6900" t="str">
            <v>Aug</v>
          </cell>
          <cell r="D6900">
            <v>11</v>
          </cell>
          <cell r="F6900">
            <v>735</v>
          </cell>
          <cell r="G6900">
            <v>1.458</v>
          </cell>
          <cell r="H6900">
            <v>20</v>
          </cell>
          <cell r="I6900">
            <v>0.04</v>
          </cell>
          <cell r="J6900">
            <v>140</v>
          </cell>
          <cell r="L6900">
            <v>0.14000000000000001</v>
          </cell>
          <cell r="M6900">
            <v>385</v>
          </cell>
          <cell r="N6900">
            <v>0.76400000000000001</v>
          </cell>
          <cell r="O6900">
            <v>15</v>
          </cell>
          <cell r="P6900">
            <v>0.03</v>
          </cell>
        </row>
        <row r="6901">
          <cell r="A6901">
            <v>34193</v>
          </cell>
          <cell r="B6901">
            <v>1993</v>
          </cell>
          <cell r="C6901" t="str">
            <v>Aug</v>
          </cell>
          <cell r="D6901">
            <v>12</v>
          </cell>
          <cell r="F6901">
            <v>735</v>
          </cell>
          <cell r="G6901">
            <v>1.458</v>
          </cell>
          <cell r="H6901">
            <v>19</v>
          </cell>
          <cell r="I6901">
            <v>3.7999999999999999E-2</v>
          </cell>
          <cell r="J6901">
            <v>140</v>
          </cell>
          <cell r="L6901">
            <v>0.14000000000000001</v>
          </cell>
          <cell r="M6901">
            <v>381</v>
          </cell>
          <cell r="N6901">
            <v>0.75600000000000001</v>
          </cell>
          <cell r="O6901">
            <v>20</v>
          </cell>
          <cell r="P6901">
            <v>0.04</v>
          </cell>
        </row>
        <row r="6902">
          <cell r="A6902">
            <v>34194</v>
          </cell>
          <cell r="B6902">
            <v>1993</v>
          </cell>
          <cell r="C6902" t="str">
            <v>Aug</v>
          </cell>
          <cell r="D6902">
            <v>13</v>
          </cell>
          <cell r="F6902">
            <v>705</v>
          </cell>
          <cell r="G6902">
            <v>1.3979999999999999</v>
          </cell>
          <cell r="H6902">
            <v>19</v>
          </cell>
          <cell r="I6902">
            <v>3.7999999999999999E-2</v>
          </cell>
          <cell r="J6902">
            <v>140</v>
          </cell>
          <cell r="L6902">
            <v>0.14000000000000001</v>
          </cell>
          <cell r="M6902">
            <v>324</v>
          </cell>
          <cell r="N6902">
            <v>0.64300000000000002</v>
          </cell>
          <cell r="O6902">
            <v>10</v>
          </cell>
          <cell r="P6902">
            <v>0.02</v>
          </cell>
        </row>
        <row r="6903">
          <cell r="A6903">
            <v>34195</v>
          </cell>
          <cell r="B6903">
            <v>1993</v>
          </cell>
          <cell r="C6903" t="str">
            <v>Aug</v>
          </cell>
          <cell r="D6903">
            <v>14</v>
          </cell>
          <cell r="F6903">
            <v>737</v>
          </cell>
          <cell r="G6903">
            <v>1.462</v>
          </cell>
          <cell r="H6903">
            <v>19</v>
          </cell>
          <cell r="I6903">
            <v>3.7999999999999999E-2</v>
          </cell>
          <cell r="J6903">
            <v>140</v>
          </cell>
          <cell r="L6903">
            <v>0.14000000000000001</v>
          </cell>
          <cell r="M6903">
            <v>258</v>
          </cell>
          <cell r="N6903">
            <v>0.51200000000000001</v>
          </cell>
          <cell r="O6903">
            <v>15</v>
          </cell>
          <cell r="P6903">
            <v>0.03</v>
          </cell>
        </row>
        <row r="6904">
          <cell r="A6904">
            <v>34196</v>
          </cell>
          <cell r="B6904">
            <v>1993</v>
          </cell>
          <cell r="C6904" t="str">
            <v>Aug</v>
          </cell>
          <cell r="D6904">
            <v>15</v>
          </cell>
          <cell r="F6904">
            <v>676</v>
          </cell>
          <cell r="G6904">
            <v>1.341</v>
          </cell>
          <cell r="H6904">
            <v>18</v>
          </cell>
          <cell r="I6904">
            <v>3.5999999999999997E-2</v>
          </cell>
          <cell r="J6904">
            <v>140</v>
          </cell>
          <cell r="L6904">
            <v>0.14000000000000001</v>
          </cell>
          <cell r="M6904">
            <v>103</v>
          </cell>
          <cell r="N6904">
            <v>0.20399999999999999</v>
          </cell>
          <cell r="O6904">
            <v>15</v>
          </cell>
          <cell r="P6904">
            <v>0.03</v>
          </cell>
        </row>
        <row r="6905">
          <cell r="A6905">
            <v>34197</v>
          </cell>
          <cell r="B6905">
            <v>1993</v>
          </cell>
          <cell r="C6905" t="str">
            <v>Aug</v>
          </cell>
          <cell r="D6905">
            <v>16</v>
          </cell>
          <cell r="F6905">
            <v>536</v>
          </cell>
          <cell r="G6905">
            <v>1.0629999999999999</v>
          </cell>
          <cell r="H6905">
            <v>32</v>
          </cell>
          <cell r="I6905">
            <v>6.3E-2</v>
          </cell>
          <cell r="J6905">
            <v>140</v>
          </cell>
          <cell r="L6905">
            <v>0.14000000000000001</v>
          </cell>
          <cell r="M6905">
            <v>17</v>
          </cell>
          <cell r="N6905">
            <v>3.4000000000000002E-2</v>
          </cell>
          <cell r="O6905">
            <v>16</v>
          </cell>
          <cell r="P6905">
            <v>3.2000000000000001E-2</v>
          </cell>
        </row>
        <row r="6906">
          <cell r="A6906">
            <v>34198</v>
          </cell>
          <cell r="B6906">
            <v>1993</v>
          </cell>
          <cell r="C6906" t="str">
            <v>Aug</v>
          </cell>
          <cell r="D6906">
            <v>17</v>
          </cell>
          <cell r="F6906">
            <v>506</v>
          </cell>
          <cell r="G6906">
            <v>1.004</v>
          </cell>
          <cell r="H6906">
            <v>566</v>
          </cell>
          <cell r="I6906">
            <v>1.123</v>
          </cell>
          <cell r="J6906">
            <v>93</v>
          </cell>
          <cell r="L6906">
            <v>9.2999999999999999E-2</v>
          </cell>
          <cell r="M6906">
            <v>0</v>
          </cell>
          <cell r="N6906">
            <v>0</v>
          </cell>
          <cell r="O6906">
            <v>14</v>
          </cell>
          <cell r="P6906">
            <v>2.8000000000000001E-2</v>
          </cell>
        </row>
        <row r="6907">
          <cell r="A6907">
            <v>34199</v>
          </cell>
          <cell r="B6907">
            <v>1993</v>
          </cell>
          <cell r="C6907" t="str">
            <v>Aug</v>
          </cell>
          <cell r="D6907">
            <v>18</v>
          </cell>
          <cell r="F6907">
            <v>540</v>
          </cell>
          <cell r="G6907">
            <v>1.071</v>
          </cell>
          <cell r="H6907">
            <v>414</v>
          </cell>
          <cell r="I6907">
            <v>0.82099999999999995</v>
          </cell>
          <cell r="J6907">
            <v>0</v>
          </cell>
          <cell r="L6907">
            <v>0</v>
          </cell>
          <cell r="M6907">
            <v>0</v>
          </cell>
          <cell r="N6907">
            <v>0</v>
          </cell>
          <cell r="O6907">
            <v>10</v>
          </cell>
          <cell r="P6907">
            <v>0.02</v>
          </cell>
        </row>
        <row r="6908">
          <cell r="A6908">
            <v>34200</v>
          </cell>
          <cell r="B6908">
            <v>1993</v>
          </cell>
          <cell r="C6908" t="str">
            <v>Aug</v>
          </cell>
          <cell r="D6908">
            <v>19</v>
          </cell>
          <cell r="F6908">
            <v>515</v>
          </cell>
          <cell r="G6908">
            <v>1.0209999999999999</v>
          </cell>
          <cell r="H6908">
            <v>278</v>
          </cell>
          <cell r="I6908">
            <v>0.55100000000000005</v>
          </cell>
          <cell r="J6908">
            <v>0</v>
          </cell>
          <cell r="L6908">
            <v>0</v>
          </cell>
          <cell r="M6908">
            <v>0</v>
          </cell>
          <cell r="N6908">
            <v>0</v>
          </cell>
          <cell r="O6908">
            <v>12</v>
          </cell>
          <cell r="P6908">
            <v>2.4E-2</v>
          </cell>
        </row>
        <row r="6909">
          <cell r="A6909">
            <v>34201</v>
          </cell>
          <cell r="B6909">
            <v>1993</v>
          </cell>
          <cell r="C6909" t="str">
            <v>Aug</v>
          </cell>
          <cell r="D6909">
            <v>20</v>
          </cell>
          <cell r="F6909">
            <v>510</v>
          </cell>
          <cell r="G6909">
            <v>1.012</v>
          </cell>
          <cell r="H6909">
            <v>214</v>
          </cell>
          <cell r="I6909">
            <v>0.42399999999999999</v>
          </cell>
          <cell r="J6909">
            <v>0</v>
          </cell>
          <cell r="L6909">
            <v>0</v>
          </cell>
          <cell r="M6909">
            <v>0</v>
          </cell>
          <cell r="N6909">
            <v>0</v>
          </cell>
          <cell r="O6909">
            <v>15</v>
          </cell>
          <cell r="P6909">
            <v>0.03</v>
          </cell>
        </row>
        <row r="6910">
          <cell r="A6910">
            <v>34202</v>
          </cell>
          <cell r="B6910">
            <v>1993</v>
          </cell>
          <cell r="C6910" t="str">
            <v>Aug</v>
          </cell>
          <cell r="D6910">
            <v>21</v>
          </cell>
          <cell r="F6910">
            <v>525</v>
          </cell>
          <cell r="G6910">
            <v>1.0409999999999999</v>
          </cell>
          <cell r="H6910">
            <v>199</v>
          </cell>
          <cell r="I6910">
            <v>0.39500000000000002</v>
          </cell>
          <cell r="J6910">
            <v>0</v>
          </cell>
          <cell r="L6910">
            <v>0</v>
          </cell>
          <cell r="M6910">
            <v>50</v>
          </cell>
          <cell r="N6910">
            <v>9.9000000000000005E-2</v>
          </cell>
          <cell r="O6910">
            <v>16</v>
          </cell>
          <cell r="P6910">
            <v>3.2000000000000001E-2</v>
          </cell>
        </row>
        <row r="6911">
          <cell r="A6911">
            <v>34203</v>
          </cell>
          <cell r="B6911">
            <v>1993</v>
          </cell>
          <cell r="C6911" t="str">
            <v>Aug</v>
          </cell>
          <cell r="D6911">
            <v>22</v>
          </cell>
          <cell r="F6911">
            <v>535</v>
          </cell>
          <cell r="G6911">
            <v>1.0609999999999999</v>
          </cell>
          <cell r="H6911">
            <v>199</v>
          </cell>
          <cell r="I6911">
            <v>0.39500000000000002</v>
          </cell>
          <cell r="J6911">
            <v>0</v>
          </cell>
          <cell r="L6911">
            <v>0</v>
          </cell>
          <cell r="M6911">
            <v>63</v>
          </cell>
          <cell r="N6911">
            <v>0.125</v>
          </cell>
          <cell r="O6911">
            <v>15</v>
          </cell>
          <cell r="P6911">
            <v>0.03</v>
          </cell>
        </row>
        <row r="6912">
          <cell r="A6912">
            <v>34204</v>
          </cell>
          <cell r="B6912">
            <v>1993</v>
          </cell>
          <cell r="C6912" t="str">
            <v>Aug</v>
          </cell>
          <cell r="D6912">
            <v>23</v>
          </cell>
          <cell r="F6912">
            <v>655</v>
          </cell>
          <cell r="G6912">
            <v>1.2989999999999999</v>
          </cell>
          <cell r="H6912">
            <v>173</v>
          </cell>
          <cell r="I6912">
            <v>0.34300000000000003</v>
          </cell>
          <cell r="J6912">
            <v>0</v>
          </cell>
          <cell r="L6912">
            <v>0</v>
          </cell>
          <cell r="M6912">
            <v>101</v>
          </cell>
          <cell r="N6912">
            <v>0.2</v>
          </cell>
          <cell r="O6912">
            <v>10</v>
          </cell>
          <cell r="P6912">
            <v>0.02</v>
          </cell>
        </row>
        <row r="6913">
          <cell r="A6913">
            <v>34205</v>
          </cell>
          <cell r="B6913">
            <v>1993</v>
          </cell>
          <cell r="C6913" t="str">
            <v>Aug</v>
          </cell>
          <cell r="D6913">
            <v>24</v>
          </cell>
          <cell r="F6913">
            <v>715</v>
          </cell>
          <cell r="G6913">
            <v>1.4179999999999999</v>
          </cell>
          <cell r="H6913">
            <v>140</v>
          </cell>
          <cell r="I6913">
            <v>0.27800000000000002</v>
          </cell>
          <cell r="J6913">
            <v>0</v>
          </cell>
          <cell r="L6913">
            <v>0</v>
          </cell>
          <cell r="M6913">
            <v>237</v>
          </cell>
          <cell r="N6913">
            <v>0.47</v>
          </cell>
          <cell r="O6913">
            <v>11</v>
          </cell>
          <cell r="P6913">
            <v>2.1999999999999999E-2</v>
          </cell>
        </row>
        <row r="6914">
          <cell r="A6914">
            <v>34206</v>
          </cell>
          <cell r="B6914">
            <v>1993</v>
          </cell>
          <cell r="C6914" t="str">
            <v>Aug</v>
          </cell>
          <cell r="D6914">
            <v>25</v>
          </cell>
          <cell r="F6914">
            <v>715</v>
          </cell>
          <cell r="G6914">
            <v>1.4179999999999999</v>
          </cell>
          <cell r="H6914">
            <v>94</v>
          </cell>
          <cell r="I6914">
            <v>0.186</v>
          </cell>
          <cell r="J6914">
            <v>0</v>
          </cell>
          <cell r="L6914">
            <v>0</v>
          </cell>
          <cell r="M6914">
            <v>336</v>
          </cell>
          <cell r="N6914">
            <v>0.66600000000000004</v>
          </cell>
          <cell r="O6914">
            <v>10</v>
          </cell>
          <cell r="P6914">
            <v>0.02</v>
          </cell>
        </row>
        <row r="6915">
          <cell r="A6915">
            <v>34207</v>
          </cell>
          <cell r="B6915">
            <v>1993</v>
          </cell>
          <cell r="C6915" t="str">
            <v>Aug</v>
          </cell>
          <cell r="D6915">
            <v>26</v>
          </cell>
          <cell r="F6915">
            <v>715</v>
          </cell>
          <cell r="G6915">
            <v>1.4179999999999999</v>
          </cell>
          <cell r="H6915">
            <v>77</v>
          </cell>
          <cell r="I6915">
            <v>0.153</v>
          </cell>
          <cell r="J6915">
            <v>44</v>
          </cell>
          <cell r="L6915">
            <v>4.3999999999999997E-2</v>
          </cell>
          <cell r="M6915">
            <v>263</v>
          </cell>
          <cell r="N6915">
            <v>0.52200000000000002</v>
          </cell>
          <cell r="O6915">
            <v>15</v>
          </cell>
          <cell r="P6915">
            <v>0.03</v>
          </cell>
        </row>
        <row r="6916">
          <cell r="A6916">
            <v>34208</v>
          </cell>
          <cell r="B6916">
            <v>1993</v>
          </cell>
          <cell r="C6916" t="str">
            <v>Aug</v>
          </cell>
          <cell r="D6916">
            <v>27</v>
          </cell>
          <cell r="F6916">
            <v>705</v>
          </cell>
          <cell r="G6916">
            <v>1.3979999999999999</v>
          </cell>
          <cell r="H6916">
            <v>77</v>
          </cell>
          <cell r="I6916">
            <v>0.153</v>
          </cell>
          <cell r="J6916">
            <v>70</v>
          </cell>
          <cell r="L6916">
            <v>7.0000000000000007E-2</v>
          </cell>
          <cell r="M6916">
            <v>171</v>
          </cell>
          <cell r="N6916">
            <v>0.33900000000000002</v>
          </cell>
          <cell r="O6916">
            <v>19</v>
          </cell>
          <cell r="P6916">
            <v>3.7999999999999999E-2</v>
          </cell>
        </row>
        <row r="6917">
          <cell r="A6917">
            <v>34209</v>
          </cell>
          <cell r="B6917">
            <v>1993</v>
          </cell>
          <cell r="C6917" t="str">
            <v>Aug</v>
          </cell>
          <cell r="D6917">
            <v>28</v>
          </cell>
          <cell r="F6917">
            <v>770</v>
          </cell>
          <cell r="G6917">
            <v>1.5269999999999999</v>
          </cell>
          <cell r="H6917">
            <v>46</v>
          </cell>
          <cell r="I6917">
            <v>9.0999999999999998E-2</v>
          </cell>
          <cell r="J6917">
            <v>70</v>
          </cell>
          <cell r="L6917">
            <v>7.0000000000000007E-2</v>
          </cell>
          <cell r="M6917">
            <v>181</v>
          </cell>
          <cell r="N6917">
            <v>0.35899999999999999</v>
          </cell>
          <cell r="O6917">
            <v>9</v>
          </cell>
          <cell r="P6917">
            <v>1.7999999999999999E-2</v>
          </cell>
        </row>
        <row r="6918">
          <cell r="A6918">
            <v>34210</v>
          </cell>
          <cell r="B6918">
            <v>1993</v>
          </cell>
          <cell r="C6918" t="str">
            <v>Aug</v>
          </cell>
          <cell r="D6918">
            <v>29</v>
          </cell>
          <cell r="F6918">
            <v>765</v>
          </cell>
          <cell r="G6918">
            <v>1.5169999999999999</v>
          </cell>
          <cell r="H6918">
            <v>44</v>
          </cell>
          <cell r="I6918">
            <v>8.6999999999999994E-2</v>
          </cell>
          <cell r="J6918">
            <v>70</v>
          </cell>
          <cell r="L6918">
            <v>7.0000000000000007E-2</v>
          </cell>
          <cell r="M6918">
            <v>208</v>
          </cell>
          <cell r="N6918">
            <v>0.41299999999999998</v>
          </cell>
          <cell r="O6918">
            <v>6</v>
          </cell>
          <cell r="P6918">
            <v>1.2E-2</v>
          </cell>
        </row>
        <row r="6919">
          <cell r="A6919">
            <v>34211</v>
          </cell>
          <cell r="B6919">
            <v>1993</v>
          </cell>
          <cell r="C6919" t="str">
            <v>Aug</v>
          </cell>
          <cell r="D6919">
            <v>30</v>
          </cell>
          <cell r="F6919">
            <v>770</v>
          </cell>
          <cell r="G6919">
            <v>1.5269999999999999</v>
          </cell>
          <cell r="H6919">
            <v>51</v>
          </cell>
          <cell r="I6919">
            <v>0.10100000000000001</v>
          </cell>
          <cell r="J6919">
            <v>70</v>
          </cell>
          <cell r="L6919">
            <v>7.0000000000000007E-2</v>
          </cell>
          <cell r="M6919">
            <v>181</v>
          </cell>
          <cell r="N6919">
            <v>0.35899999999999999</v>
          </cell>
          <cell r="O6919">
            <v>10</v>
          </cell>
          <cell r="P6919">
            <v>0.02</v>
          </cell>
        </row>
        <row r="6920">
          <cell r="A6920">
            <v>34212</v>
          </cell>
          <cell r="B6920">
            <v>1993</v>
          </cell>
          <cell r="C6920" t="str">
            <v>Aug</v>
          </cell>
          <cell r="D6920">
            <v>31</v>
          </cell>
          <cell r="F6920">
            <v>810</v>
          </cell>
          <cell r="G6920">
            <v>1.607</v>
          </cell>
          <cell r="H6920">
            <v>52</v>
          </cell>
          <cell r="I6920">
            <v>0.10299999999999999</v>
          </cell>
          <cell r="J6920">
            <v>117</v>
          </cell>
          <cell r="L6920">
            <v>0.11700000000000001</v>
          </cell>
          <cell r="M6920">
            <v>165</v>
          </cell>
          <cell r="N6920">
            <v>0.32700000000000001</v>
          </cell>
          <cell r="O6920">
            <v>10</v>
          </cell>
          <cell r="P6920">
            <v>0.02</v>
          </cell>
        </row>
        <row r="6921">
          <cell r="A6921">
            <v>34213</v>
          </cell>
          <cell r="B6921">
            <v>1993</v>
          </cell>
          <cell r="C6921" t="str">
            <v>Sep</v>
          </cell>
          <cell r="D6921">
            <v>1</v>
          </cell>
          <cell r="F6921">
            <v>830</v>
          </cell>
          <cell r="G6921">
            <v>1.6459999999999999</v>
          </cell>
          <cell r="H6921">
            <v>41</v>
          </cell>
          <cell r="I6921">
            <v>8.1000000000000003E-2</v>
          </cell>
          <cell r="J6921">
            <v>187</v>
          </cell>
          <cell r="L6921">
            <v>0.187</v>
          </cell>
          <cell r="M6921">
            <v>230</v>
          </cell>
          <cell r="N6921">
            <v>0.45600000000000002</v>
          </cell>
          <cell r="O6921">
            <v>12</v>
          </cell>
          <cell r="P6921">
            <v>2.4E-2</v>
          </cell>
        </row>
        <row r="6922">
          <cell r="A6922">
            <v>34214</v>
          </cell>
          <cell r="B6922">
            <v>1993</v>
          </cell>
          <cell r="C6922" t="str">
            <v>Sep</v>
          </cell>
          <cell r="D6922">
            <v>2</v>
          </cell>
          <cell r="F6922">
            <v>795</v>
          </cell>
          <cell r="G6922">
            <v>1.577</v>
          </cell>
          <cell r="H6922">
            <v>35</v>
          </cell>
          <cell r="I6922">
            <v>6.9000000000000006E-2</v>
          </cell>
          <cell r="J6922">
            <v>210</v>
          </cell>
          <cell r="L6922">
            <v>0.21</v>
          </cell>
          <cell r="M6922">
            <v>279</v>
          </cell>
          <cell r="N6922">
            <v>0.55300000000000005</v>
          </cell>
          <cell r="O6922">
            <v>15</v>
          </cell>
          <cell r="P6922">
            <v>0.03</v>
          </cell>
        </row>
        <row r="6923">
          <cell r="A6923">
            <v>34215</v>
          </cell>
          <cell r="B6923">
            <v>1993</v>
          </cell>
          <cell r="C6923" t="str">
            <v>Sep</v>
          </cell>
          <cell r="D6923">
            <v>3</v>
          </cell>
          <cell r="F6923">
            <v>805</v>
          </cell>
          <cell r="G6923">
            <v>1.597</v>
          </cell>
          <cell r="H6923">
            <v>35</v>
          </cell>
          <cell r="I6923">
            <v>6.9000000000000006E-2</v>
          </cell>
          <cell r="J6923">
            <v>166</v>
          </cell>
          <cell r="L6923">
            <v>0.16600000000000001</v>
          </cell>
          <cell r="M6923">
            <v>256</v>
          </cell>
          <cell r="N6923">
            <v>0.50800000000000001</v>
          </cell>
          <cell r="O6923">
            <v>3</v>
          </cell>
          <cell r="P6923">
            <v>6.0000000000000001E-3</v>
          </cell>
        </row>
        <row r="6924">
          <cell r="A6924">
            <v>34216</v>
          </cell>
          <cell r="B6924">
            <v>1993</v>
          </cell>
          <cell r="C6924" t="str">
            <v>Sep</v>
          </cell>
          <cell r="D6924">
            <v>4</v>
          </cell>
          <cell r="F6924">
            <v>790</v>
          </cell>
          <cell r="G6924">
            <v>1.5669999999999999</v>
          </cell>
          <cell r="H6924">
            <v>35</v>
          </cell>
          <cell r="I6924">
            <v>6.9000000000000006E-2</v>
          </cell>
          <cell r="J6924">
            <v>140</v>
          </cell>
          <cell r="L6924">
            <v>0.14000000000000001</v>
          </cell>
          <cell r="M6924">
            <v>156</v>
          </cell>
          <cell r="N6924">
            <v>0.309</v>
          </cell>
          <cell r="O6924">
            <v>10</v>
          </cell>
          <cell r="P6924">
            <v>0.02</v>
          </cell>
        </row>
        <row r="6925">
          <cell r="A6925">
            <v>34217</v>
          </cell>
          <cell r="B6925">
            <v>1993</v>
          </cell>
          <cell r="C6925" t="str">
            <v>Sep</v>
          </cell>
          <cell r="D6925">
            <v>5</v>
          </cell>
          <cell r="F6925">
            <v>730</v>
          </cell>
          <cell r="G6925">
            <v>1.448</v>
          </cell>
          <cell r="H6925">
            <v>35</v>
          </cell>
          <cell r="I6925">
            <v>6.9000000000000006E-2</v>
          </cell>
          <cell r="J6925">
            <v>140</v>
          </cell>
          <cell r="L6925">
            <v>0.14000000000000001</v>
          </cell>
          <cell r="M6925">
            <v>100</v>
          </cell>
          <cell r="N6925">
            <v>0.19800000000000001</v>
          </cell>
          <cell r="O6925">
            <v>18</v>
          </cell>
          <cell r="P6925">
            <v>3.5999999999999997E-2</v>
          </cell>
        </row>
        <row r="6926">
          <cell r="A6926">
            <v>34218</v>
          </cell>
          <cell r="B6926">
            <v>1993</v>
          </cell>
          <cell r="C6926" t="str">
            <v>Sep</v>
          </cell>
          <cell r="D6926">
            <v>6</v>
          </cell>
          <cell r="F6926">
            <v>750</v>
          </cell>
          <cell r="G6926">
            <v>1.488</v>
          </cell>
          <cell r="H6926">
            <v>36</v>
          </cell>
          <cell r="I6926">
            <v>7.0999999999999994E-2</v>
          </cell>
          <cell r="J6926">
            <v>96</v>
          </cell>
          <cell r="L6926">
            <v>9.6000000000000002E-2</v>
          </cell>
          <cell r="M6926">
            <v>94</v>
          </cell>
          <cell r="N6926">
            <v>0.186</v>
          </cell>
          <cell r="O6926">
            <v>5</v>
          </cell>
          <cell r="P6926">
            <v>0.01</v>
          </cell>
        </row>
        <row r="6927">
          <cell r="A6927">
            <v>34219</v>
          </cell>
          <cell r="B6927">
            <v>1993</v>
          </cell>
          <cell r="C6927" t="str">
            <v>Sep</v>
          </cell>
          <cell r="D6927">
            <v>7</v>
          </cell>
          <cell r="F6927">
            <v>740</v>
          </cell>
          <cell r="G6927">
            <v>1.468</v>
          </cell>
          <cell r="H6927">
            <v>48</v>
          </cell>
          <cell r="I6927">
            <v>9.5000000000000001E-2</v>
          </cell>
          <cell r="J6927">
            <v>70</v>
          </cell>
          <cell r="L6927">
            <v>7.0000000000000007E-2</v>
          </cell>
          <cell r="M6927">
            <v>65</v>
          </cell>
          <cell r="N6927">
            <v>0.129</v>
          </cell>
          <cell r="O6927">
            <v>3</v>
          </cell>
          <cell r="P6927">
            <v>6.0000000000000001E-3</v>
          </cell>
        </row>
        <row r="6928">
          <cell r="A6928">
            <v>34220</v>
          </cell>
          <cell r="B6928">
            <v>1993</v>
          </cell>
          <cell r="C6928" t="str">
            <v>Sep</v>
          </cell>
          <cell r="D6928">
            <v>8</v>
          </cell>
          <cell r="F6928">
            <v>715</v>
          </cell>
          <cell r="G6928">
            <v>1.4179999999999999</v>
          </cell>
          <cell r="H6928">
            <v>68</v>
          </cell>
          <cell r="I6928">
            <v>0.13500000000000001</v>
          </cell>
          <cell r="J6928">
            <v>70</v>
          </cell>
          <cell r="L6928">
            <v>7.0000000000000007E-2</v>
          </cell>
          <cell r="M6928">
            <v>79</v>
          </cell>
          <cell r="N6928">
            <v>0.157</v>
          </cell>
          <cell r="O6928">
            <v>4</v>
          </cell>
          <cell r="P6928">
            <v>8.0000000000000002E-3</v>
          </cell>
        </row>
        <row r="6929">
          <cell r="A6929">
            <v>34221</v>
          </cell>
          <cell r="B6929">
            <v>1993</v>
          </cell>
          <cell r="C6929" t="str">
            <v>Sep</v>
          </cell>
          <cell r="D6929">
            <v>9</v>
          </cell>
          <cell r="F6929">
            <v>735</v>
          </cell>
          <cell r="G6929">
            <v>1.458</v>
          </cell>
          <cell r="H6929">
            <v>75</v>
          </cell>
          <cell r="I6929">
            <v>0.14899999999999999</v>
          </cell>
          <cell r="J6929">
            <v>70</v>
          </cell>
          <cell r="L6929">
            <v>7.0000000000000007E-2</v>
          </cell>
          <cell r="M6929">
            <v>88</v>
          </cell>
          <cell r="N6929">
            <v>0.17499999999999999</v>
          </cell>
          <cell r="O6929">
            <v>8</v>
          </cell>
          <cell r="P6929">
            <v>1.6E-2</v>
          </cell>
        </row>
        <row r="6930">
          <cell r="A6930">
            <v>34222</v>
          </cell>
          <cell r="B6930">
            <v>1993</v>
          </cell>
          <cell r="C6930" t="str">
            <v>Sep</v>
          </cell>
          <cell r="D6930">
            <v>10</v>
          </cell>
          <cell r="F6930">
            <v>740</v>
          </cell>
          <cell r="G6930">
            <v>1.468</v>
          </cell>
          <cell r="H6930">
            <v>89</v>
          </cell>
          <cell r="I6930">
            <v>0.17699999999999999</v>
          </cell>
          <cell r="J6930">
            <v>70</v>
          </cell>
          <cell r="L6930">
            <v>7.0000000000000007E-2</v>
          </cell>
          <cell r="M6930">
            <v>68</v>
          </cell>
          <cell r="N6930">
            <v>0.13500000000000001</v>
          </cell>
          <cell r="O6930">
            <v>8</v>
          </cell>
          <cell r="P6930">
            <v>1.6E-2</v>
          </cell>
        </row>
        <row r="6931">
          <cell r="A6931">
            <v>34223</v>
          </cell>
          <cell r="B6931">
            <v>1993</v>
          </cell>
          <cell r="C6931" t="str">
            <v>Sep</v>
          </cell>
          <cell r="D6931">
            <v>11</v>
          </cell>
          <cell r="F6931">
            <v>722</v>
          </cell>
          <cell r="G6931">
            <v>1.4319999999999999</v>
          </cell>
          <cell r="H6931">
            <v>94</v>
          </cell>
          <cell r="I6931">
            <v>0.186</v>
          </cell>
          <cell r="J6931">
            <v>70</v>
          </cell>
          <cell r="L6931">
            <v>7.0000000000000007E-2</v>
          </cell>
          <cell r="M6931">
            <v>50</v>
          </cell>
          <cell r="N6931">
            <v>9.9000000000000005E-2</v>
          </cell>
          <cell r="O6931">
            <v>16</v>
          </cell>
          <cell r="P6931">
            <v>3.2000000000000001E-2</v>
          </cell>
        </row>
        <row r="6932">
          <cell r="A6932">
            <v>34224</v>
          </cell>
          <cell r="B6932">
            <v>1993</v>
          </cell>
          <cell r="C6932" t="str">
            <v>Sep</v>
          </cell>
          <cell r="D6932">
            <v>12</v>
          </cell>
          <cell r="F6932">
            <v>686</v>
          </cell>
          <cell r="G6932">
            <v>1.361</v>
          </cell>
          <cell r="H6932">
            <v>94</v>
          </cell>
          <cell r="I6932">
            <v>0.186</v>
          </cell>
          <cell r="J6932">
            <v>70</v>
          </cell>
          <cell r="L6932">
            <v>7.0000000000000007E-2</v>
          </cell>
          <cell r="M6932">
            <v>21</v>
          </cell>
          <cell r="N6932">
            <v>4.2000000000000003E-2</v>
          </cell>
          <cell r="O6932">
            <v>8</v>
          </cell>
          <cell r="P6932">
            <v>1.6E-2</v>
          </cell>
        </row>
        <row r="6933">
          <cell r="A6933">
            <v>34225</v>
          </cell>
          <cell r="B6933">
            <v>1993</v>
          </cell>
          <cell r="C6933" t="str">
            <v>Sep</v>
          </cell>
          <cell r="D6933">
            <v>13</v>
          </cell>
          <cell r="F6933">
            <v>680</v>
          </cell>
          <cell r="G6933">
            <v>1.349</v>
          </cell>
          <cell r="H6933">
            <v>92</v>
          </cell>
          <cell r="I6933">
            <v>0.182</v>
          </cell>
          <cell r="J6933">
            <v>70</v>
          </cell>
          <cell r="L6933">
            <v>7.0000000000000007E-2</v>
          </cell>
          <cell r="M6933">
            <v>0</v>
          </cell>
          <cell r="N6933">
            <v>0</v>
          </cell>
          <cell r="O6933">
            <v>9</v>
          </cell>
          <cell r="P6933">
            <v>1.7999999999999999E-2</v>
          </cell>
        </row>
        <row r="6934">
          <cell r="A6934">
            <v>34226</v>
          </cell>
          <cell r="B6934">
            <v>1993</v>
          </cell>
          <cell r="C6934" t="str">
            <v>Sep</v>
          </cell>
          <cell r="D6934">
            <v>14</v>
          </cell>
          <cell r="F6934">
            <v>657</v>
          </cell>
          <cell r="G6934">
            <v>1.3029999999999999</v>
          </cell>
          <cell r="H6934">
            <v>92</v>
          </cell>
          <cell r="I6934">
            <v>0.182</v>
          </cell>
          <cell r="J6934">
            <v>70</v>
          </cell>
          <cell r="L6934">
            <v>7.0000000000000007E-2</v>
          </cell>
          <cell r="M6934">
            <v>0</v>
          </cell>
          <cell r="N6934">
            <v>0</v>
          </cell>
          <cell r="O6934">
            <v>9</v>
          </cell>
          <cell r="P6934">
            <v>1.7999999999999999E-2</v>
          </cell>
        </row>
        <row r="6935">
          <cell r="A6935">
            <v>34227</v>
          </cell>
          <cell r="B6935">
            <v>1993</v>
          </cell>
          <cell r="C6935" t="str">
            <v>Sep</v>
          </cell>
          <cell r="D6935">
            <v>15</v>
          </cell>
          <cell r="F6935">
            <v>652</v>
          </cell>
          <cell r="G6935">
            <v>1.2929999999999999</v>
          </cell>
          <cell r="H6935">
            <v>104</v>
          </cell>
          <cell r="I6935">
            <v>0.20599999999999999</v>
          </cell>
          <cell r="J6935">
            <v>70</v>
          </cell>
          <cell r="L6935">
            <v>7.0000000000000007E-2</v>
          </cell>
          <cell r="M6935">
            <v>0</v>
          </cell>
          <cell r="N6935">
            <v>0</v>
          </cell>
          <cell r="O6935">
            <v>9</v>
          </cell>
          <cell r="P6935">
            <v>1.7999999999999999E-2</v>
          </cell>
        </row>
        <row r="6936">
          <cell r="A6936">
            <v>34228</v>
          </cell>
          <cell r="B6936">
            <v>1993</v>
          </cell>
          <cell r="C6936" t="str">
            <v>Sep</v>
          </cell>
          <cell r="D6936">
            <v>16</v>
          </cell>
          <cell r="F6936">
            <v>660</v>
          </cell>
          <cell r="G6936">
            <v>1.3089999999999999</v>
          </cell>
          <cell r="H6936">
            <v>111</v>
          </cell>
          <cell r="I6936">
            <v>0.22</v>
          </cell>
          <cell r="J6936">
            <v>70</v>
          </cell>
          <cell r="L6936">
            <v>7.0000000000000007E-2</v>
          </cell>
          <cell r="M6936">
            <v>0</v>
          </cell>
          <cell r="N6936">
            <v>0</v>
          </cell>
          <cell r="O6936">
            <v>10</v>
          </cell>
          <cell r="P6936">
            <v>0.02</v>
          </cell>
        </row>
        <row r="6937">
          <cell r="A6937">
            <v>34229</v>
          </cell>
          <cell r="B6937">
            <v>1993</v>
          </cell>
          <cell r="C6937" t="str">
            <v>Sep</v>
          </cell>
          <cell r="D6937">
            <v>17</v>
          </cell>
          <cell r="F6937">
            <v>595</v>
          </cell>
          <cell r="G6937">
            <v>1.18</v>
          </cell>
          <cell r="H6937">
            <v>164</v>
          </cell>
          <cell r="I6937">
            <v>0.32500000000000001</v>
          </cell>
          <cell r="J6937">
            <v>70</v>
          </cell>
          <cell r="L6937">
            <v>7.0000000000000007E-2</v>
          </cell>
          <cell r="M6937">
            <v>0</v>
          </cell>
          <cell r="N6937">
            <v>0</v>
          </cell>
          <cell r="O6937">
            <v>1</v>
          </cell>
          <cell r="P6937">
            <v>2E-3</v>
          </cell>
        </row>
        <row r="6938">
          <cell r="A6938">
            <v>34230</v>
          </cell>
          <cell r="B6938">
            <v>1993</v>
          </cell>
          <cell r="C6938" t="str">
            <v>Sep</v>
          </cell>
          <cell r="D6938">
            <v>18</v>
          </cell>
          <cell r="F6938">
            <v>550</v>
          </cell>
          <cell r="G6938">
            <v>1.091</v>
          </cell>
          <cell r="H6938">
            <v>194</v>
          </cell>
          <cell r="I6938">
            <v>0.38500000000000001</v>
          </cell>
          <cell r="J6938">
            <v>70</v>
          </cell>
          <cell r="L6938">
            <v>7.0000000000000007E-2</v>
          </cell>
          <cell r="M6938">
            <v>0</v>
          </cell>
          <cell r="N6938">
            <v>0</v>
          </cell>
          <cell r="O6938">
            <v>4</v>
          </cell>
          <cell r="P6938">
            <v>8.0000000000000002E-3</v>
          </cell>
        </row>
        <row r="6939">
          <cell r="A6939">
            <v>34231</v>
          </cell>
          <cell r="B6939">
            <v>1993</v>
          </cell>
          <cell r="C6939" t="str">
            <v>Sep</v>
          </cell>
          <cell r="D6939">
            <v>19</v>
          </cell>
          <cell r="F6939">
            <v>535</v>
          </cell>
          <cell r="G6939">
            <v>1.0609999999999999</v>
          </cell>
          <cell r="H6939">
            <v>229</v>
          </cell>
          <cell r="I6939">
            <v>0.45400000000000001</v>
          </cell>
          <cell r="J6939">
            <v>70</v>
          </cell>
          <cell r="L6939">
            <v>7.0000000000000007E-2</v>
          </cell>
          <cell r="M6939">
            <v>0</v>
          </cell>
          <cell r="N6939">
            <v>0</v>
          </cell>
          <cell r="O6939">
            <v>12</v>
          </cell>
          <cell r="P6939">
            <v>2.4E-2</v>
          </cell>
        </row>
        <row r="6940">
          <cell r="A6940">
            <v>34232</v>
          </cell>
          <cell r="B6940">
            <v>1993</v>
          </cell>
          <cell r="C6940" t="str">
            <v>Sep</v>
          </cell>
          <cell r="D6940">
            <v>20</v>
          </cell>
          <cell r="F6940">
            <v>540</v>
          </cell>
          <cell r="G6940">
            <v>1.071</v>
          </cell>
          <cell r="H6940">
            <v>213</v>
          </cell>
          <cell r="I6940">
            <v>0.42199999999999999</v>
          </cell>
          <cell r="J6940">
            <v>23</v>
          </cell>
          <cell r="L6940">
            <v>2.3E-2</v>
          </cell>
          <cell r="M6940">
            <v>0</v>
          </cell>
          <cell r="N6940">
            <v>0</v>
          </cell>
          <cell r="O6940">
            <v>5</v>
          </cell>
          <cell r="P6940">
            <v>0.01</v>
          </cell>
        </row>
        <row r="6941">
          <cell r="A6941">
            <v>34233</v>
          </cell>
          <cell r="B6941">
            <v>1993</v>
          </cell>
          <cell r="C6941" t="str">
            <v>Sep</v>
          </cell>
          <cell r="D6941">
            <v>21</v>
          </cell>
          <cell r="F6941">
            <v>565</v>
          </cell>
          <cell r="G6941">
            <v>1.121</v>
          </cell>
          <cell r="H6941">
            <v>195</v>
          </cell>
          <cell r="I6941">
            <v>0.38700000000000001</v>
          </cell>
          <cell r="J6941">
            <v>0</v>
          </cell>
          <cell r="L6941">
            <v>0</v>
          </cell>
          <cell r="M6941">
            <v>0</v>
          </cell>
          <cell r="N6941">
            <v>0</v>
          </cell>
          <cell r="O6941">
            <v>10</v>
          </cell>
          <cell r="P6941">
            <v>0.02</v>
          </cell>
        </row>
        <row r="6942">
          <cell r="A6942">
            <v>34234</v>
          </cell>
          <cell r="B6942">
            <v>1993</v>
          </cell>
          <cell r="C6942" t="str">
            <v>Sep</v>
          </cell>
          <cell r="D6942">
            <v>22</v>
          </cell>
          <cell r="F6942">
            <v>548</v>
          </cell>
          <cell r="G6942">
            <v>1.087</v>
          </cell>
          <cell r="H6942">
            <v>167</v>
          </cell>
          <cell r="I6942">
            <v>0.33100000000000002</v>
          </cell>
          <cell r="J6942">
            <v>0</v>
          </cell>
          <cell r="L6942">
            <v>0</v>
          </cell>
          <cell r="M6942">
            <v>0</v>
          </cell>
          <cell r="N6942">
            <v>0</v>
          </cell>
          <cell r="O6942">
            <v>10</v>
          </cell>
          <cell r="P6942">
            <v>0.02</v>
          </cell>
        </row>
        <row r="6943">
          <cell r="A6943">
            <v>34235</v>
          </cell>
          <cell r="B6943">
            <v>1993</v>
          </cell>
          <cell r="C6943" t="str">
            <v>Sep</v>
          </cell>
          <cell r="D6943">
            <v>23</v>
          </cell>
          <cell r="F6943">
            <v>526</v>
          </cell>
          <cell r="G6943">
            <v>1.0429999999999999</v>
          </cell>
          <cell r="H6943">
            <v>157</v>
          </cell>
          <cell r="I6943">
            <v>0.311</v>
          </cell>
          <cell r="J6943">
            <v>0</v>
          </cell>
          <cell r="L6943">
            <v>0</v>
          </cell>
          <cell r="M6943">
            <v>0</v>
          </cell>
          <cell r="N6943">
            <v>0</v>
          </cell>
          <cell r="O6943">
            <v>8</v>
          </cell>
          <cell r="P6943">
            <v>1.6E-2</v>
          </cell>
        </row>
        <row r="6944">
          <cell r="A6944">
            <v>34236</v>
          </cell>
          <cell r="B6944">
            <v>1993</v>
          </cell>
          <cell r="C6944" t="str">
            <v>Sep</v>
          </cell>
          <cell r="D6944">
            <v>24</v>
          </cell>
          <cell r="F6944">
            <v>541</v>
          </cell>
          <cell r="G6944">
            <v>1.073</v>
          </cell>
          <cell r="H6944">
            <v>156</v>
          </cell>
          <cell r="I6944">
            <v>0.309</v>
          </cell>
          <cell r="J6944">
            <v>0</v>
          </cell>
          <cell r="L6944">
            <v>0</v>
          </cell>
          <cell r="M6944">
            <v>0</v>
          </cell>
          <cell r="N6944">
            <v>0</v>
          </cell>
          <cell r="O6944">
            <v>8</v>
          </cell>
          <cell r="P6944">
            <v>1.6E-2</v>
          </cell>
        </row>
        <row r="6945">
          <cell r="A6945">
            <v>34237</v>
          </cell>
          <cell r="B6945">
            <v>1993</v>
          </cell>
          <cell r="C6945" t="str">
            <v>Sep</v>
          </cell>
          <cell r="D6945">
            <v>25</v>
          </cell>
          <cell r="F6945">
            <v>560</v>
          </cell>
          <cell r="G6945">
            <v>1.111</v>
          </cell>
          <cell r="H6945">
            <v>155</v>
          </cell>
          <cell r="I6945">
            <v>0.307</v>
          </cell>
          <cell r="J6945">
            <v>0</v>
          </cell>
          <cell r="L6945">
            <v>0</v>
          </cell>
          <cell r="M6945">
            <v>0</v>
          </cell>
          <cell r="N6945">
            <v>0</v>
          </cell>
          <cell r="O6945">
            <v>10</v>
          </cell>
          <cell r="P6945">
            <v>0.02</v>
          </cell>
        </row>
        <row r="6946">
          <cell r="A6946">
            <v>34238</v>
          </cell>
          <cell r="B6946">
            <v>1993</v>
          </cell>
          <cell r="C6946" t="str">
            <v>Sep</v>
          </cell>
          <cell r="D6946">
            <v>26</v>
          </cell>
          <cell r="F6946">
            <v>545</v>
          </cell>
          <cell r="G6946">
            <v>1.081</v>
          </cell>
          <cell r="H6946">
            <v>155</v>
          </cell>
          <cell r="I6946">
            <v>0.307</v>
          </cell>
          <cell r="J6946">
            <v>0</v>
          </cell>
          <cell r="L6946">
            <v>0</v>
          </cell>
          <cell r="M6946">
            <v>0</v>
          </cell>
          <cell r="N6946">
            <v>0</v>
          </cell>
          <cell r="O6946">
            <v>10</v>
          </cell>
          <cell r="P6946">
            <v>0.02</v>
          </cell>
        </row>
        <row r="6947">
          <cell r="A6947">
            <v>34239</v>
          </cell>
          <cell r="B6947">
            <v>1993</v>
          </cell>
          <cell r="C6947" t="str">
            <v>Sep</v>
          </cell>
          <cell r="D6947">
            <v>27</v>
          </cell>
          <cell r="F6947">
            <v>560</v>
          </cell>
          <cell r="G6947">
            <v>1.111</v>
          </cell>
          <cell r="H6947">
            <v>178</v>
          </cell>
          <cell r="I6947">
            <v>0.35299999999999998</v>
          </cell>
          <cell r="J6947">
            <v>47</v>
          </cell>
          <cell r="L6947">
            <v>4.7E-2</v>
          </cell>
          <cell r="M6947">
            <v>0</v>
          </cell>
          <cell r="N6947">
            <v>0</v>
          </cell>
          <cell r="O6947">
            <v>10</v>
          </cell>
          <cell r="P6947">
            <v>0.02</v>
          </cell>
        </row>
        <row r="6948">
          <cell r="A6948">
            <v>34240</v>
          </cell>
          <cell r="B6948">
            <v>1993</v>
          </cell>
          <cell r="C6948" t="str">
            <v>Sep</v>
          </cell>
          <cell r="D6948">
            <v>28</v>
          </cell>
          <cell r="F6948">
            <v>570</v>
          </cell>
          <cell r="G6948">
            <v>1.131</v>
          </cell>
          <cell r="H6948">
            <v>189</v>
          </cell>
          <cell r="I6948">
            <v>0.375</v>
          </cell>
          <cell r="J6948">
            <v>70</v>
          </cell>
          <cell r="L6948">
            <v>7.0000000000000007E-2</v>
          </cell>
          <cell r="M6948">
            <v>0</v>
          </cell>
          <cell r="N6948">
            <v>0</v>
          </cell>
          <cell r="O6948">
            <v>10</v>
          </cell>
          <cell r="P6948">
            <v>0.02</v>
          </cell>
        </row>
        <row r="6949">
          <cell r="A6949">
            <v>34241</v>
          </cell>
          <cell r="B6949">
            <v>1993</v>
          </cell>
          <cell r="C6949" t="str">
            <v>Sep</v>
          </cell>
          <cell r="D6949">
            <v>29</v>
          </cell>
          <cell r="F6949">
            <v>570</v>
          </cell>
          <cell r="G6949">
            <v>1.131</v>
          </cell>
          <cell r="H6949">
            <v>186</v>
          </cell>
          <cell r="I6949">
            <v>0.36899999999999999</v>
          </cell>
          <cell r="J6949">
            <v>70</v>
          </cell>
          <cell r="L6949">
            <v>7.0000000000000007E-2</v>
          </cell>
          <cell r="M6949">
            <v>0</v>
          </cell>
          <cell r="N6949">
            <v>0</v>
          </cell>
          <cell r="O6949">
            <v>10</v>
          </cell>
          <cell r="P6949">
            <v>0.02</v>
          </cell>
        </row>
        <row r="6950">
          <cell r="A6950">
            <v>34242</v>
          </cell>
          <cell r="B6950">
            <v>1993</v>
          </cell>
          <cell r="C6950" t="str">
            <v>Sep</v>
          </cell>
          <cell r="D6950">
            <v>30</v>
          </cell>
          <cell r="F6950">
            <v>510</v>
          </cell>
          <cell r="G6950">
            <v>1.012</v>
          </cell>
          <cell r="H6950">
            <v>183</v>
          </cell>
          <cell r="I6950">
            <v>0.36299999999999999</v>
          </cell>
          <cell r="J6950">
            <v>70</v>
          </cell>
          <cell r="L6950">
            <v>7.0000000000000007E-2</v>
          </cell>
          <cell r="M6950">
            <v>0</v>
          </cell>
          <cell r="N6950">
            <v>0</v>
          </cell>
          <cell r="O6950">
            <v>12</v>
          </cell>
          <cell r="P6950">
            <v>2.4E-2</v>
          </cell>
        </row>
        <row r="6951">
          <cell r="A6951">
            <v>34243</v>
          </cell>
          <cell r="B6951">
            <v>1993</v>
          </cell>
          <cell r="C6951" t="str">
            <v>Oct</v>
          </cell>
          <cell r="D6951">
            <v>1</v>
          </cell>
          <cell r="F6951">
            <v>545</v>
          </cell>
          <cell r="G6951">
            <v>1.081</v>
          </cell>
          <cell r="H6951">
            <v>169</v>
          </cell>
          <cell r="I6951">
            <v>0.33500000000000002</v>
          </cell>
          <cell r="J6951">
            <v>26</v>
          </cell>
          <cell r="L6951">
            <v>2.5999999999999999E-2</v>
          </cell>
          <cell r="M6951">
            <v>0</v>
          </cell>
          <cell r="N6951">
            <v>0</v>
          </cell>
          <cell r="O6951">
            <v>8</v>
          </cell>
          <cell r="P6951">
            <v>1.6E-2</v>
          </cell>
        </row>
        <row r="6952">
          <cell r="A6952">
            <v>34244</v>
          </cell>
          <cell r="B6952">
            <v>1993</v>
          </cell>
          <cell r="C6952" t="str">
            <v>Oct</v>
          </cell>
          <cell r="D6952">
            <v>2</v>
          </cell>
          <cell r="F6952">
            <v>531</v>
          </cell>
          <cell r="G6952">
            <v>1.0529999999999999</v>
          </cell>
          <cell r="H6952">
            <v>138</v>
          </cell>
          <cell r="I6952">
            <v>0.27400000000000002</v>
          </cell>
          <cell r="J6952">
            <v>0</v>
          </cell>
          <cell r="L6952">
            <v>0</v>
          </cell>
          <cell r="M6952">
            <v>0</v>
          </cell>
          <cell r="N6952">
            <v>0</v>
          </cell>
          <cell r="O6952">
            <v>17</v>
          </cell>
          <cell r="P6952">
            <v>3.4000000000000002E-2</v>
          </cell>
        </row>
        <row r="6953">
          <cell r="A6953">
            <v>34245</v>
          </cell>
          <cell r="B6953">
            <v>1993</v>
          </cell>
          <cell r="C6953" t="str">
            <v>Oct</v>
          </cell>
          <cell r="D6953">
            <v>3</v>
          </cell>
          <cell r="F6953">
            <v>499</v>
          </cell>
          <cell r="G6953">
            <v>0.99</v>
          </cell>
          <cell r="H6953">
            <v>133</v>
          </cell>
          <cell r="I6953">
            <v>0.26400000000000001</v>
          </cell>
          <cell r="J6953">
            <v>0</v>
          </cell>
          <cell r="L6953">
            <v>0</v>
          </cell>
          <cell r="M6953">
            <v>0</v>
          </cell>
          <cell r="N6953">
            <v>0</v>
          </cell>
          <cell r="O6953">
            <v>3</v>
          </cell>
          <cell r="P6953">
            <v>6.0000000000000001E-3</v>
          </cell>
        </row>
        <row r="6954">
          <cell r="A6954">
            <v>34246</v>
          </cell>
          <cell r="B6954">
            <v>1993</v>
          </cell>
          <cell r="C6954" t="str">
            <v>Oct</v>
          </cell>
          <cell r="D6954">
            <v>4</v>
          </cell>
          <cell r="F6954">
            <v>484</v>
          </cell>
          <cell r="G6954">
            <v>0.96</v>
          </cell>
          <cell r="H6954">
            <v>136</v>
          </cell>
          <cell r="I6954">
            <v>0.27</v>
          </cell>
          <cell r="J6954">
            <v>0</v>
          </cell>
          <cell r="L6954">
            <v>0</v>
          </cell>
          <cell r="M6954">
            <v>0</v>
          </cell>
          <cell r="N6954">
            <v>0</v>
          </cell>
          <cell r="O6954">
            <v>8</v>
          </cell>
          <cell r="P6954">
            <v>1.6E-2</v>
          </cell>
        </row>
        <row r="6955">
          <cell r="A6955">
            <v>34247</v>
          </cell>
          <cell r="B6955">
            <v>1993</v>
          </cell>
          <cell r="C6955" t="str">
            <v>Oct</v>
          </cell>
          <cell r="D6955">
            <v>5</v>
          </cell>
          <cell r="F6955">
            <v>497</v>
          </cell>
          <cell r="G6955">
            <v>0.98599999999999999</v>
          </cell>
          <cell r="H6955">
            <v>150</v>
          </cell>
          <cell r="I6955">
            <v>0.29799999999999999</v>
          </cell>
          <cell r="J6955">
            <v>0</v>
          </cell>
          <cell r="L6955">
            <v>0</v>
          </cell>
          <cell r="M6955">
            <v>0</v>
          </cell>
          <cell r="N6955">
            <v>0</v>
          </cell>
          <cell r="O6955">
            <v>13</v>
          </cell>
          <cell r="P6955">
            <v>2.5999999999999999E-2</v>
          </cell>
        </row>
        <row r="6956">
          <cell r="A6956">
            <v>34248</v>
          </cell>
          <cell r="B6956">
            <v>1993</v>
          </cell>
          <cell r="C6956" t="str">
            <v>Oct</v>
          </cell>
          <cell r="D6956">
            <v>6</v>
          </cell>
          <cell r="F6956">
            <v>468</v>
          </cell>
          <cell r="G6956">
            <v>0.92800000000000005</v>
          </cell>
          <cell r="H6956">
            <v>152</v>
          </cell>
          <cell r="I6956">
            <v>0.30099999999999999</v>
          </cell>
          <cell r="J6956">
            <v>0</v>
          </cell>
          <cell r="L6956">
            <v>0</v>
          </cell>
          <cell r="M6956">
            <v>0</v>
          </cell>
          <cell r="N6956">
            <v>0</v>
          </cell>
          <cell r="O6956">
            <v>10</v>
          </cell>
          <cell r="P6956">
            <v>0.02</v>
          </cell>
        </row>
        <row r="6957">
          <cell r="A6957">
            <v>34249</v>
          </cell>
          <cell r="B6957">
            <v>1993</v>
          </cell>
          <cell r="C6957" t="str">
            <v>Oct</v>
          </cell>
          <cell r="D6957">
            <v>7</v>
          </cell>
          <cell r="F6957">
            <v>460</v>
          </cell>
          <cell r="G6957">
            <v>0.91200000000000003</v>
          </cell>
          <cell r="H6957">
            <v>150</v>
          </cell>
          <cell r="I6957">
            <v>0.29799999999999999</v>
          </cell>
          <cell r="J6957">
            <v>0</v>
          </cell>
          <cell r="L6957">
            <v>0</v>
          </cell>
          <cell r="M6957">
            <v>0</v>
          </cell>
          <cell r="N6957">
            <v>0</v>
          </cell>
          <cell r="O6957">
            <v>10</v>
          </cell>
          <cell r="P6957">
            <v>0.02</v>
          </cell>
        </row>
        <row r="6958">
          <cell r="A6958">
            <v>34250</v>
          </cell>
          <cell r="B6958">
            <v>1993</v>
          </cell>
          <cell r="C6958" t="str">
            <v>Oct</v>
          </cell>
          <cell r="D6958">
            <v>8</v>
          </cell>
          <cell r="F6958">
            <v>425</v>
          </cell>
          <cell r="G6958">
            <v>0.84299999999999997</v>
          </cell>
          <cell r="H6958">
            <v>150</v>
          </cell>
          <cell r="I6958">
            <v>0.29799999999999999</v>
          </cell>
          <cell r="J6958">
            <v>0</v>
          </cell>
          <cell r="L6958">
            <v>0</v>
          </cell>
          <cell r="M6958">
            <v>0</v>
          </cell>
          <cell r="N6958">
            <v>0</v>
          </cell>
          <cell r="O6958">
            <v>9</v>
          </cell>
          <cell r="P6958">
            <v>1.7999999999999999E-2</v>
          </cell>
        </row>
        <row r="6959">
          <cell r="A6959">
            <v>34251</v>
          </cell>
          <cell r="B6959">
            <v>1993</v>
          </cell>
          <cell r="C6959" t="str">
            <v>Oct</v>
          </cell>
          <cell r="D6959">
            <v>9</v>
          </cell>
          <cell r="F6959">
            <v>420</v>
          </cell>
          <cell r="G6959">
            <v>0.83299999999999996</v>
          </cell>
          <cell r="H6959">
            <v>151</v>
          </cell>
          <cell r="I6959">
            <v>0.3</v>
          </cell>
          <cell r="J6959">
            <v>0</v>
          </cell>
          <cell r="L6959">
            <v>0</v>
          </cell>
          <cell r="M6959">
            <v>0</v>
          </cell>
          <cell r="N6959">
            <v>0</v>
          </cell>
          <cell r="O6959">
            <v>9</v>
          </cell>
          <cell r="P6959">
            <v>1.7999999999999999E-2</v>
          </cell>
        </row>
        <row r="6960">
          <cell r="A6960">
            <v>34252</v>
          </cell>
          <cell r="B6960">
            <v>1993</v>
          </cell>
          <cell r="C6960" t="str">
            <v>Oct</v>
          </cell>
          <cell r="D6960">
            <v>10</v>
          </cell>
          <cell r="F6960">
            <v>368</v>
          </cell>
          <cell r="G6960">
            <v>0.73</v>
          </cell>
          <cell r="H6960">
            <v>131</v>
          </cell>
          <cell r="I6960">
            <v>0.26</v>
          </cell>
          <cell r="J6960">
            <v>0</v>
          </cell>
          <cell r="L6960">
            <v>0</v>
          </cell>
          <cell r="M6960">
            <v>0</v>
          </cell>
          <cell r="N6960">
            <v>0</v>
          </cell>
          <cell r="O6960">
            <v>10</v>
          </cell>
          <cell r="P6960">
            <v>0.02</v>
          </cell>
        </row>
        <row r="6961">
          <cell r="A6961">
            <v>34253</v>
          </cell>
          <cell r="B6961">
            <v>1993</v>
          </cell>
          <cell r="C6961" t="str">
            <v>Oct</v>
          </cell>
          <cell r="D6961">
            <v>11</v>
          </cell>
          <cell r="F6961">
            <v>323</v>
          </cell>
          <cell r="G6961">
            <v>0.64100000000000001</v>
          </cell>
          <cell r="H6961">
            <v>131</v>
          </cell>
          <cell r="I6961">
            <v>0.26</v>
          </cell>
          <cell r="J6961">
            <v>0</v>
          </cell>
          <cell r="L6961">
            <v>0</v>
          </cell>
          <cell r="M6961">
            <v>0</v>
          </cell>
          <cell r="N6961">
            <v>0</v>
          </cell>
          <cell r="O6961">
            <v>10</v>
          </cell>
          <cell r="P6961">
            <v>0.02</v>
          </cell>
        </row>
        <row r="6962">
          <cell r="A6962">
            <v>34254</v>
          </cell>
          <cell r="B6962">
            <v>1993</v>
          </cell>
          <cell r="C6962" t="str">
            <v>Oct</v>
          </cell>
          <cell r="D6962">
            <v>12</v>
          </cell>
          <cell r="F6962">
            <v>330</v>
          </cell>
          <cell r="G6962">
            <v>0.65500000000000003</v>
          </cell>
          <cell r="H6962">
            <v>130</v>
          </cell>
          <cell r="I6962">
            <v>0.25800000000000001</v>
          </cell>
          <cell r="J6962">
            <v>0</v>
          </cell>
          <cell r="L6962">
            <v>0</v>
          </cell>
          <cell r="M6962">
            <v>0</v>
          </cell>
          <cell r="N6962">
            <v>0</v>
          </cell>
          <cell r="O6962">
            <v>10</v>
          </cell>
          <cell r="P6962">
            <v>0.02</v>
          </cell>
        </row>
        <row r="6963">
          <cell r="A6963">
            <v>34255</v>
          </cell>
          <cell r="B6963">
            <v>1993</v>
          </cell>
          <cell r="C6963" t="str">
            <v>Oct</v>
          </cell>
          <cell r="D6963">
            <v>13</v>
          </cell>
          <cell r="F6963">
            <v>300</v>
          </cell>
          <cell r="G6963">
            <v>0.59499999999999997</v>
          </cell>
          <cell r="H6963">
            <v>127</v>
          </cell>
          <cell r="I6963">
            <v>0.252</v>
          </cell>
          <cell r="J6963">
            <v>0</v>
          </cell>
          <cell r="L6963">
            <v>0</v>
          </cell>
          <cell r="M6963">
            <v>0</v>
          </cell>
          <cell r="N6963">
            <v>0</v>
          </cell>
          <cell r="O6963">
            <v>10</v>
          </cell>
          <cell r="P6963">
            <v>0.02</v>
          </cell>
        </row>
        <row r="6964">
          <cell r="A6964">
            <v>34256</v>
          </cell>
          <cell r="B6964">
            <v>1993</v>
          </cell>
          <cell r="C6964" t="str">
            <v>Oct</v>
          </cell>
          <cell r="D6964">
            <v>14</v>
          </cell>
          <cell r="F6964">
            <v>300</v>
          </cell>
          <cell r="G6964">
            <v>0.59499999999999997</v>
          </cell>
          <cell r="H6964">
            <v>124</v>
          </cell>
          <cell r="I6964">
            <v>0.246</v>
          </cell>
          <cell r="J6964">
            <v>0</v>
          </cell>
          <cell r="L6964">
            <v>0</v>
          </cell>
          <cell r="M6964">
            <v>0</v>
          </cell>
          <cell r="N6964">
            <v>0</v>
          </cell>
          <cell r="O6964">
            <v>10</v>
          </cell>
          <cell r="P6964">
            <v>0.02</v>
          </cell>
        </row>
        <row r="6965">
          <cell r="A6965">
            <v>34257</v>
          </cell>
          <cell r="B6965">
            <v>1993</v>
          </cell>
          <cell r="C6965" t="str">
            <v>Oct</v>
          </cell>
          <cell r="D6965">
            <v>15</v>
          </cell>
          <cell r="F6965">
            <v>0</v>
          </cell>
          <cell r="G6965">
            <v>0</v>
          </cell>
          <cell r="H6965">
            <v>158</v>
          </cell>
          <cell r="I6965">
            <v>0.313</v>
          </cell>
          <cell r="J6965">
            <v>0</v>
          </cell>
          <cell r="L6965">
            <v>0</v>
          </cell>
          <cell r="M6965">
            <v>0</v>
          </cell>
          <cell r="N6965">
            <v>0</v>
          </cell>
          <cell r="O6965">
            <v>0</v>
          </cell>
          <cell r="P6965">
            <v>0</v>
          </cell>
        </row>
        <row r="6966">
          <cell r="A6966">
            <v>34258</v>
          </cell>
          <cell r="B6966">
            <v>1993</v>
          </cell>
          <cell r="C6966" t="str">
            <v>Oct</v>
          </cell>
          <cell r="D6966">
            <v>16</v>
          </cell>
          <cell r="F6966">
            <v>0</v>
          </cell>
          <cell r="G6966">
            <v>0</v>
          </cell>
          <cell r="H6966">
            <v>107</v>
          </cell>
          <cell r="I6966">
            <v>0.21199999999999999</v>
          </cell>
          <cell r="J6966">
            <v>0</v>
          </cell>
          <cell r="L6966">
            <v>0</v>
          </cell>
          <cell r="M6966">
            <v>0</v>
          </cell>
          <cell r="N6966">
            <v>0</v>
          </cell>
          <cell r="O6966">
            <v>0</v>
          </cell>
          <cell r="P6966">
            <v>0</v>
          </cell>
        </row>
        <row r="6967">
          <cell r="A6967">
            <v>34259</v>
          </cell>
          <cell r="B6967">
            <v>1993</v>
          </cell>
          <cell r="C6967" t="str">
            <v>Oct</v>
          </cell>
          <cell r="D6967">
            <v>17</v>
          </cell>
          <cell r="F6967">
            <v>0</v>
          </cell>
          <cell r="G6967">
            <v>0</v>
          </cell>
          <cell r="H6967">
            <v>112</v>
          </cell>
          <cell r="I6967">
            <v>0.222</v>
          </cell>
          <cell r="J6967">
            <v>0</v>
          </cell>
          <cell r="L6967">
            <v>0</v>
          </cell>
          <cell r="M6967">
            <v>0</v>
          </cell>
          <cell r="N6967">
            <v>0</v>
          </cell>
          <cell r="O6967">
            <v>0</v>
          </cell>
          <cell r="P6967">
            <v>0</v>
          </cell>
        </row>
        <row r="6968">
          <cell r="A6968">
            <v>34260</v>
          </cell>
          <cell r="B6968">
            <v>1993</v>
          </cell>
          <cell r="C6968" t="str">
            <v>Oct</v>
          </cell>
          <cell r="D6968">
            <v>18</v>
          </cell>
          <cell r="F6968">
            <v>0</v>
          </cell>
          <cell r="G6968">
            <v>0</v>
          </cell>
          <cell r="H6968">
            <v>141</v>
          </cell>
          <cell r="I6968">
            <v>0.28000000000000003</v>
          </cell>
          <cell r="J6968">
            <v>0</v>
          </cell>
          <cell r="L6968">
            <v>0</v>
          </cell>
          <cell r="M6968">
            <v>0</v>
          </cell>
          <cell r="N6968">
            <v>0</v>
          </cell>
          <cell r="O6968">
            <v>0</v>
          </cell>
          <cell r="P6968">
            <v>0</v>
          </cell>
        </row>
        <row r="6969">
          <cell r="A6969">
            <v>34261</v>
          </cell>
          <cell r="B6969">
            <v>1993</v>
          </cell>
          <cell r="C6969" t="str">
            <v>Oct</v>
          </cell>
          <cell r="D6969">
            <v>19</v>
          </cell>
          <cell r="F6969">
            <v>0</v>
          </cell>
          <cell r="G6969">
            <v>0</v>
          </cell>
          <cell r="H6969">
            <v>160</v>
          </cell>
          <cell r="I6969">
            <v>0.317</v>
          </cell>
          <cell r="J6969">
            <v>0</v>
          </cell>
          <cell r="L6969">
            <v>0</v>
          </cell>
          <cell r="M6969">
            <v>0</v>
          </cell>
          <cell r="N6969">
            <v>0</v>
          </cell>
          <cell r="O6969">
            <v>0</v>
          </cell>
          <cell r="P6969">
            <v>0</v>
          </cell>
        </row>
        <row r="6970">
          <cell r="A6970">
            <v>34262</v>
          </cell>
          <cell r="B6970">
            <v>1993</v>
          </cell>
          <cell r="C6970" t="str">
            <v>Oct</v>
          </cell>
          <cell r="D6970">
            <v>20</v>
          </cell>
          <cell r="F6970">
            <v>0</v>
          </cell>
          <cell r="G6970">
            <v>0</v>
          </cell>
          <cell r="H6970">
            <v>152</v>
          </cell>
          <cell r="I6970">
            <v>0.30099999999999999</v>
          </cell>
          <cell r="J6970">
            <v>0</v>
          </cell>
          <cell r="L6970">
            <v>0</v>
          </cell>
          <cell r="M6970">
            <v>0</v>
          </cell>
          <cell r="N6970">
            <v>0</v>
          </cell>
          <cell r="O6970">
            <v>0</v>
          </cell>
          <cell r="P6970">
            <v>0</v>
          </cell>
        </row>
        <row r="6971">
          <cell r="A6971">
            <v>34263</v>
          </cell>
          <cell r="B6971">
            <v>1993</v>
          </cell>
          <cell r="C6971" t="str">
            <v>Oct</v>
          </cell>
          <cell r="D6971">
            <v>21</v>
          </cell>
          <cell r="F6971">
            <v>0</v>
          </cell>
          <cell r="G6971">
            <v>0</v>
          </cell>
          <cell r="H6971">
            <v>148</v>
          </cell>
          <cell r="I6971">
            <v>0.29399999999999998</v>
          </cell>
          <cell r="J6971">
            <v>0</v>
          </cell>
          <cell r="L6971">
            <v>0</v>
          </cell>
          <cell r="M6971">
            <v>0</v>
          </cell>
          <cell r="N6971">
            <v>0</v>
          </cell>
          <cell r="O6971">
            <v>0</v>
          </cell>
          <cell r="P6971">
            <v>0</v>
          </cell>
        </row>
        <row r="6972">
          <cell r="A6972">
            <v>34264</v>
          </cell>
          <cell r="B6972">
            <v>1993</v>
          </cell>
          <cell r="C6972" t="str">
            <v>Oct</v>
          </cell>
          <cell r="D6972">
            <v>22</v>
          </cell>
          <cell r="F6972">
            <v>0</v>
          </cell>
          <cell r="G6972">
            <v>0</v>
          </cell>
          <cell r="H6972">
            <v>140</v>
          </cell>
          <cell r="I6972">
            <v>0.27800000000000002</v>
          </cell>
          <cell r="J6972">
            <v>0</v>
          </cell>
          <cell r="L6972">
            <v>0</v>
          </cell>
          <cell r="M6972">
            <v>0</v>
          </cell>
          <cell r="N6972">
            <v>0</v>
          </cell>
          <cell r="O6972">
            <v>0</v>
          </cell>
          <cell r="P6972">
            <v>0</v>
          </cell>
        </row>
        <row r="6973">
          <cell r="A6973">
            <v>34265</v>
          </cell>
          <cell r="B6973">
            <v>1993</v>
          </cell>
          <cell r="C6973" t="str">
            <v>Oct</v>
          </cell>
          <cell r="D6973">
            <v>23</v>
          </cell>
          <cell r="F6973">
            <v>0</v>
          </cell>
          <cell r="G6973">
            <v>0</v>
          </cell>
          <cell r="H6973">
            <v>132</v>
          </cell>
          <cell r="I6973">
            <v>0.26200000000000001</v>
          </cell>
          <cell r="J6973">
            <v>0</v>
          </cell>
          <cell r="L6973">
            <v>0</v>
          </cell>
          <cell r="M6973">
            <v>0</v>
          </cell>
          <cell r="N6973">
            <v>0</v>
          </cell>
          <cell r="O6973">
            <v>0</v>
          </cell>
          <cell r="P6973">
            <v>0</v>
          </cell>
        </row>
        <row r="6974">
          <cell r="A6974">
            <v>34266</v>
          </cell>
          <cell r="B6974">
            <v>1993</v>
          </cell>
          <cell r="C6974" t="str">
            <v>Oct</v>
          </cell>
          <cell r="D6974">
            <v>24</v>
          </cell>
          <cell r="F6974">
            <v>0</v>
          </cell>
          <cell r="G6974">
            <v>0</v>
          </cell>
          <cell r="H6974">
            <v>123</v>
          </cell>
          <cell r="I6974">
            <v>0.24399999999999999</v>
          </cell>
          <cell r="J6974">
            <v>0</v>
          </cell>
          <cell r="L6974">
            <v>0</v>
          </cell>
          <cell r="M6974">
            <v>0</v>
          </cell>
          <cell r="N6974">
            <v>0</v>
          </cell>
          <cell r="O6974">
            <v>0</v>
          </cell>
          <cell r="P6974">
            <v>0</v>
          </cell>
        </row>
        <row r="6975">
          <cell r="A6975">
            <v>34267</v>
          </cell>
          <cell r="B6975">
            <v>1993</v>
          </cell>
          <cell r="C6975" t="str">
            <v>Oct</v>
          </cell>
          <cell r="D6975">
            <v>25</v>
          </cell>
          <cell r="F6975">
            <v>0</v>
          </cell>
          <cell r="G6975">
            <v>0</v>
          </cell>
          <cell r="H6975">
            <v>106</v>
          </cell>
          <cell r="I6975">
            <v>0.21</v>
          </cell>
          <cell r="J6975">
            <v>0</v>
          </cell>
          <cell r="L6975">
            <v>0</v>
          </cell>
          <cell r="M6975">
            <v>8</v>
          </cell>
          <cell r="N6975">
            <v>1.6E-2</v>
          </cell>
          <cell r="O6975">
            <v>0</v>
          </cell>
          <cell r="P6975">
            <v>0</v>
          </cell>
        </row>
        <row r="6976">
          <cell r="A6976">
            <v>34268</v>
          </cell>
          <cell r="B6976">
            <v>1993</v>
          </cell>
          <cell r="C6976" t="str">
            <v>Oct</v>
          </cell>
          <cell r="D6976">
            <v>26</v>
          </cell>
          <cell r="F6976">
            <v>0</v>
          </cell>
          <cell r="G6976">
            <v>0</v>
          </cell>
          <cell r="H6976">
            <v>91</v>
          </cell>
          <cell r="I6976">
            <v>0.18</v>
          </cell>
          <cell r="J6976">
            <v>0</v>
          </cell>
          <cell r="L6976">
            <v>0</v>
          </cell>
          <cell r="M6976">
            <v>25</v>
          </cell>
          <cell r="N6976">
            <v>0.05</v>
          </cell>
          <cell r="O6976">
            <v>0</v>
          </cell>
          <cell r="P6976">
            <v>0</v>
          </cell>
        </row>
        <row r="6977">
          <cell r="A6977">
            <v>34269</v>
          </cell>
          <cell r="B6977">
            <v>1993</v>
          </cell>
          <cell r="C6977" t="str">
            <v>Oct</v>
          </cell>
          <cell r="D6977">
            <v>27</v>
          </cell>
          <cell r="F6977">
            <v>0</v>
          </cell>
          <cell r="G6977">
            <v>0</v>
          </cell>
          <cell r="H6977">
            <v>70</v>
          </cell>
          <cell r="I6977">
            <v>0.13900000000000001</v>
          </cell>
          <cell r="J6977">
            <v>0</v>
          </cell>
          <cell r="L6977">
            <v>0</v>
          </cell>
          <cell r="M6977">
            <v>9</v>
          </cell>
          <cell r="N6977">
            <v>1.7999999999999999E-2</v>
          </cell>
          <cell r="O6977">
            <v>0</v>
          </cell>
          <cell r="P6977">
            <v>0</v>
          </cell>
        </row>
        <row r="6978">
          <cell r="A6978">
            <v>34270</v>
          </cell>
          <cell r="B6978">
            <v>1993</v>
          </cell>
          <cell r="C6978" t="str">
            <v>Oct</v>
          </cell>
          <cell r="D6978">
            <v>28</v>
          </cell>
          <cell r="F6978">
            <v>0</v>
          </cell>
          <cell r="G6978">
            <v>0</v>
          </cell>
          <cell r="H6978">
            <v>64</v>
          </cell>
          <cell r="I6978">
            <v>0.127</v>
          </cell>
          <cell r="J6978">
            <v>0</v>
          </cell>
          <cell r="L6978">
            <v>0</v>
          </cell>
          <cell r="M6978">
            <v>0</v>
          </cell>
          <cell r="N6978">
            <v>0</v>
          </cell>
          <cell r="O6978">
            <v>0</v>
          </cell>
          <cell r="P6978">
            <v>0</v>
          </cell>
        </row>
        <row r="6979">
          <cell r="A6979">
            <v>34271</v>
          </cell>
          <cell r="B6979">
            <v>1993</v>
          </cell>
          <cell r="C6979" t="str">
            <v>Oct</v>
          </cell>
          <cell r="D6979">
            <v>29</v>
          </cell>
          <cell r="F6979">
            <v>0</v>
          </cell>
          <cell r="G6979">
            <v>0</v>
          </cell>
          <cell r="H6979">
            <v>63</v>
          </cell>
          <cell r="I6979">
            <v>0.125</v>
          </cell>
          <cell r="J6979">
            <v>0</v>
          </cell>
          <cell r="L6979">
            <v>0</v>
          </cell>
          <cell r="M6979">
            <v>0</v>
          </cell>
          <cell r="N6979">
            <v>0</v>
          </cell>
          <cell r="O6979">
            <v>0</v>
          </cell>
          <cell r="P6979">
            <v>0</v>
          </cell>
        </row>
        <row r="6980">
          <cell r="A6980">
            <v>34272</v>
          </cell>
          <cell r="B6980">
            <v>1993</v>
          </cell>
          <cell r="C6980" t="str">
            <v>Oct</v>
          </cell>
          <cell r="D6980">
            <v>30</v>
          </cell>
          <cell r="F6980">
            <v>0</v>
          </cell>
          <cell r="G6980">
            <v>0</v>
          </cell>
          <cell r="H6980">
            <v>82</v>
          </cell>
          <cell r="I6980">
            <v>0.16300000000000001</v>
          </cell>
          <cell r="J6980">
            <v>0</v>
          </cell>
          <cell r="L6980">
            <v>0</v>
          </cell>
          <cell r="M6980">
            <v>0</v>
          </cell>
          <cell r="N6980">
            <v>0</v>
          </cell>
          <cell r="O6980">
            <v>0</v>
          </cell>
          <cell r="P6980">
            <v>0</v>
          </cell>
        </row>
        <row r="6981">
          <cell r="A6981">
            <v>34273</v>
          </cell>
          <cell r="B6981">
            <v>1993</v>
          </cell>
          <cell r="C6981" t="str">
            <v>Oct</v>
          </cell>
          <cell r="D6981">
            <v>31</v>
          </cell>
          <cell r="F6981">
            <v>0</v>
          </cell>
          <cell r="G6981">
            <v>0</v>
          </cell>
          <cell r="H6981">
            <v>84</v>
          </cell>
          <cell r="I6981">
            <v>0.16700000000000001</v>
          </cell>
          <cell r="J6981">
            <v>0</v>
          </cell>
          <cell r="L6981">
            <v>0</v>
          </cell>
          <cell r="M6981">
            <v>0</v>
          </cell>
          <cell r="N6981">
            <v>0</v>
          </cell>
          <cell r="O6981">
            <v>0</v>
          </cell>
          <cell r="P6981">
            <v>0</v>
          </cell>
        </row>
        <row r="6982">
          <cell r="A6982">
            <v>34274</v>
          </cell>
          <cell r="B6982">
            <v>1993</v>
          </cell>
          <cell r="C6982" t="str">
            <v>Nov</v>
          </cell>
          <cell r="D6982">
            <v>1</v>
          </cell>
          <cell r="F6982">
            <v>0</v>
          </cell>
          <cell r="G6982">
            <v>0</v>
          </cell>
          <cell r="H6982">
            <v>83</v>
          </cell>
          <cell r="I6982">
            <v>0.16500000000000001</v>
          </cell>
          <cell r="J6982">
            <v>0</v>
          </cell>
          <cell r="L6982">
            <v>0</v>
          </cell>
          <cell r="M6982">
            <v>0</v>
          </cell>
          <cell r="N6982">
            <v>0</v>
          </cell>
          <cell r="O6982">
            <v>0</v>
          </cell>
          <cell r="P6982">
            <v>0</v>
          </cell>
        </row>
        <row r="6983">
          <cell r="A6983">
            <v>34275</v>
          </cell>
          <cell r="B6983">
            <v>1993</v>
          </cell>
          <cell r="C6983" t="str">
            <v>Nov</v>
          </cell>
          <cell r="D6983">
            <v>2</v>
          </cell>
          <cell r="F6983">
            <v>0</v>
          </cell>
          <cell r="G6983">
            <v>0</v>
          </cell>
          <cell r="H6983">
            <v>81</v>
          </cell>
          <cell r="I6983">
            <v>0.161</v>
          </cell>
          <cell r="J6983">
            <v>0</v>
          </cell>
          <cell r="L6983">
            <v>0</v>
          </cell>
          <cell r="M6983">
            <v>0</v>
          </cell>
          <cell r="N6983">
            <v>0</v>
          </cell>
          <cell r="O6983">
            <v>0</v>
          </cell>
          <cell r="P6983">
            <v>0</v>
          </cell>
        </row>
        <row r="6984">
          <cell r="A6984">
            <v>34276</v>
          </cell>
          <cell r="B6984">
            <v>1993</v>
          </cell>
          <cell r="C6984" t="str">
            <v>Nov</v>
          </cell>
          <cell r="D6984">
            <v>3</v>
          </cell>
          <cell r="F6984">
            <v>0</v>
          </cell>
          <cell r="G6984">
            <v>0</v>
          </cell>
          <cell r="H6984">
            <v>78</v>
          </cell>
          <cell r="I6984">
            <v>0.155</v>
          </cell>
          <cell r="J6984">
            <v>0</v>
          </cell>
          <cell r="L6984">
            <v>0</v>
          </cell>
          <cell r="M6984">
            <v>0</v>
          </cell>
          <cell r="N6984">
            <v>0</v>
          </cell>
          <cell r="O6984">
            <v>0</v>
          </cell>
          <cell r="P6984">
            <v>0</v>
          </cell>
        </row>
        <row r="6985">
          <cell r="A6985">
            <v>34277</v>
          </cell>
          <cell r="B6985">
            <v>1993</v>
          </cell>
          <cell r="C6985" t="str">
            <v>Nov</v>
          </cell>
          <cell r="D6985">
            <v>4</v>
          </cell>
          <cell r="F6985">
            <v>0</v>
          </cell>
          <cell r="G6985">
            <v>0</v>
          </cell>
          <cell r="H6985">
            <v>63</v>
          </cell>
          <cell r="I6985">
            <v>0.125</v>
          </cell>
          <cell r="J6985">
            <v>0</v>
          </cell>
          <cell r="L6985">
            <v>0</v>
          </cell>
          <cell r="M6985">
            <v>0</v>
          </cell>
          <cell r="N6985">
            <v>0</v>
          </cell>
          <cell r="O6985">
            <v>0</v>
          </cell>
          <cell r="P6985">
            <v>0</v>
          </cell>
        </row>
        <row r="6986">
          <cell r="A6986">
            <v>34278</v>
          </cell>
          <cell r="B6986">
            <v>1993</v>
          </cell>
          <cell r="C6986" t="str">
            <v>Nov</v>
          </cell>
          <cell r="D6986">
            <v>5</v>
          </cell>
          <cell r="F6986">
            <v>0</v>
          </cell>
          <cell r="G6986">
            <v>0</v>
          </cell>
          <cell r="H6986">
            <v>57</v>
          </cell>
          <cell r="I6986">
            <v>0.113</v>
          </cell>
          <cell r="J6986">
            <v>0</v>
          </cell>
          <cell r="L6986">
            <v>0</v>
          </cell>
          <cell r="M6986">
            <v>0</v>
          </cell>
          <cell r="N6986">
            <v>0</v>
          </cell>
          <cell r="O6986">
            <v>0</v>
          </cell>
          <cell r="P6986">
            <v>0</v>
          </cell>
        </row>
        <row r="6987">
          <cell r="A6987">
            <v>34279</v>
          </cell>
          <cell r="B6987">
            <v>1993</v>
          </cell>
          <cell r="C6987" t="str">
            <v>Nov</v>
          </cell>
          <cell r="D6987">
            <v>6</v>
          </cell>
          <cell r="F6987">
            <v>0</v>
          </cell>
          <cell r="G6987">
            <v>0</v>
          </cell>
          <cell r="H6987">
            <v>58</v>
          </cell>
          <cell r="I6987">
            <v>0.115</v>
          </cell>
          <cell r="J6987">
            <v>0</v>
          </cell>
          <cell r="L6987">
            <v>0</v>
          </cell>
          <cell r="M6987">
            <v>0</v>
          </cell>
          <cell r="N6987">
            <v>0</v>
          </cell>
          <cell r="O6987">
            <v>0</v>
          </cell>
          <cell r="P6987">
            <v>0</v>
          </cell>
        </row>
        <row r="6988">
          <cell r="A6988">
            <v>34280</v>
          </cell>
          <cell r="B6988">
            <v>1993</v>
          </cell>
          <cell r="C6988" t="str">
            <v>Nov</v>
          </cell>
          <cell r="D6988">
            <v>7</v>
          </cell>
          <cell r="F6988">
            <v>0</v>
          </cell>
          <cell r="G6988">
            <v>0</v>
          </cell>
          <cell r="H6988">
            <v>60</v>
          </cell>
          <cell r="I6988">
            <v>0.11899999999999999</v>
          </cell>
          <cell r="J6988">
            <v>0</v>
          </cell>
          <cell r="L6988">
            <v>0</v>
          </cell>
          <cell r="M6988">
            <v>0</v>
          </cell>
          <cell r="N6988">
            <v>0</v>
          </cell>
          <cell r="O6988">
            <v>0</v>
          </cell>
          <cell r="P6988">
            <v>0</v>
          </cell>
        </row>
        <row r="6989">
          <cell r="A6989">
            <v>34281</v>
          </cell>
          <cell r="B6989">
            <v>1993</v>
          </cell>
          <cell r="C6989" t="str">
            <v>Nov</v>
          </cell>
          <cell r="D6989">
            <v>8</v>
          </cell>
          <cell r="F6989">
            <v>0</v>
          </cell>
          <cell r="G6989">
            <v>0</v>
          </cell>
          <cell r="H6989">
            <v>59</v>
          </cell>
          <cell r="I6989">
            <v>0.11700000000000001</v>
          </cell>
          <cell r="J6989">
            <v>0</v>
          </cell>
          <cell r="L6989">
            <v>0</v>
          </cell>
          <cell r="M6989">
            <v>0</v>
          </cell>
          <cell r="N6989">
            <v>0</v>
          </cell>
          <cell r="O6989">
            <v>0</v>
          </cell>
          <cell r="P6989">
            <v>0</v>
          </cell>
        </row>
        <row r="6990">
          <cell r="A6990">
            <v>34282</v>
          </cell>
          <cell r="B6990">
            <v>1993</v>
          </cell>
          <cell r="C6990" t="str">
            <v>Nov</v>
          </cell>
          <cell r="D6990">
            <v>9</v>
          </cell>
          <cell r="F6990">
            <v>0</v>
          </cell>
          <cell r="G6990">
            <v>0</v>
          </cell>
          <cell r="H6990">
            <v>57</v>
          </cell>
          <cell r="I6990">
            <v>0.113</v>
          </cell>
          <cell r="J6990">
            <v>0</v>
          </cell>
          <cell r="L6990">
            <v>0</v>
          </cell>
          <cell r="M6990">
            <v>0</v>
          </cell>
          <cell r="N6990">
            <v>0</v>
          </cell>
          <cell r="O6990">
            <v>0</v>
          </cell>
          <cell r="P6990">
            <v>0</v>
          </cell>
        </row>
        <row r="6991">
          <cell r="A6991">
            <v>34283</v>
          </cell>
          <cell r="B6991">
            <v>1993</v>
          </cell>
          <cell r="C6991" t="str">
            <v>Nov</v>
          </cell>
          <cell r="D6991">
            <v>10</v>
          </cell>
          <cell r="F6991">
            <v>0</v>
          </cell>
          <cell r="G6991">
            <v>0</v>
          </cell>
          <cell r="H6991">
            <v>64</v>
          </cell>
          <cell r="I6991">
            <v>0.127</v>
          </cell>
          <cell r="J6991">
            <v>0</v>
          </cell>
          <cell r="L6991">
            <v>0</v>
          </cell>
          <cell r="M6991">
            <v>0</v>
          </cell>
          <cell r="N6991">
            <v>0</v>
          </cell>
          <cell r="O6991">
            <v>0</v>
          </cell>
          <cell r="P6991">
            <v>0</v>
          </cell>
        </row>
        <row r="6992">
          <cell r="A6992">
            <v>34284</v>
          </cell>
          <cell r="B6992">
            <v>1993</v>
          </cell>
          <cell r="C6992" t="str">
            <v>Nov</v>
          </cell>
          <cell r="D6992">
            <v>11</v>
          </cell>
          <cell r="F6992">
            <v>0</v>
          </cell>
          <cell r="G6992">
            <v>0</v>
          </cell>
          <cell r="H6992">
            <v>78</v>
          </cell>
          <cell r="I6992">
            <v>0.155</v>
          </cell>
          <cell r="J6992">
            <v>0</v>
          </cell>
          <cell r="L6992">
            <v>0</v>
          </cell>
          <cell r="M6992">
            <v>0</v>
          </cell>
          <cell r="N6992">
            <v>0</v>
          </cell>
          <cell r="O6992">
            <v>0</v>
          </cell>
          <cell r="P6992">
            <v>0</v>
          </cell>
        </row>
        <row r="6993">
          <cell r="A6993">
            <v>34285</v>
          </cell>
          <cell r="B6993">
            <v>1993</v>
          </cell>
          <cell r="C6993" t="str">
            <v>Nov</v>
          </cell>
          <cell r="D6993">
            <v>12</v>
          </cell>
          <cell r="F6993">
            <v>0</v>
          </cell>
          <cell r="G6993">
            <v>0</v>
          </cell>
          <cell r="H6993">
            <v>78</v>
          </cell>
          <cell r="I6993">
            <v>0.155</v>
          </cell>
          <cell r="J6993">
            <v>0</v>
          </cell>
          <cell r="L6993">
            <v>0</v>
          </cell>
          <cell r="M6993">
            <v>0</v>
          </cell>
          <cell r="N6993">
            <v>0</v>
          </cell>
          <cell r="O6993">
            <v>0</v>
          </cell>
          <cell r="P6993">
            <v>0</v>
          </cell>
        </row>
        <row r="6994">
          <cell r="A6994">
            <v>34286</v>
          </cell>
          <cell r="B6994">
            <v>1993</v>
          </cell>
          <cell r="C6994" t="str">
            <v>Nov</v>
          </cell>
          <cell r="D6994">
            <v>13</v>
          </cell>
          <cell r="F6994">
            <v>0</v>
          </cell>
          <cell r="G6994">
            <v>0</v>
          </cell>
          <cell r="H6994">
            <v>76</v>
          </cell>
          <cell r="I6994">
            <v>0.151</v>
          </cell>
          <cell r="J6994">
            <v>0</v>
          </cell>
          <cell r="L6994">
            <v>0</v>
          </cell>
          <cell r="M6994">
            <v>0</v>
          </cell>
          <cell r="N6994">
            <v>0</v>
          </cell>
          <cell r="O6994">
            <v>0</v>
          </cell>
          <cell r="P6994">
            <v>0</v>
          </cell>
        </row>
        <row r="6995">
          <cell r="A6995">
            <v>34287</v>
          </cell>
          <cell r="B6995">
            <v>1993</v>
          </cell>
          <cell r="C6995" t="str">
            <v>Nov</v>
          </cell>
          <cell r="D6995">
            <v>14</v>
          </cell>
          <cell r="F6995">
            <v>0</v>
          </cell>
          <cell r="G6995">
            <v>0</v>
          </cell>
          <cell r="H6995">
            <v>54</v>
          </cell>
          <cell r="I6995">
            <v>0.107</v>
          </cell>
          <cell r="J6995">
            <v>0</v>
          </cell>
          <cell r="L6995">
            <v>0</v>
          </cell>
          <cell r="M6995">
            <v>0</v>
          </cell>
          <cell r="N6995">
            <v>0</v>
          </cell>
          <cell r="O6995">
            <v>0</v>
          </cell>
          <cell r="P6995">
            <v>0</v>
          </cell>
        </row>
        <row r="6996">
          <cell r="A6996">
            <v>34288</v>
          </cell>
          <cell r="B6996">
            <v>1993</v>
          </cell>
          <cell r="C6996" t="str">
            <v>Nov</v>
          </cell>
          <cell r="D6996">
            <v>15</v>
          </cell>
          <cell r="F6996">
            <v>0</v>
          </cell>
          <cell r="G6996">
            <v>0</v>
          </cell>
          <cell r="H6996">
            <v>55</v>
          </cell>
          <cell r="I6996">
            <v>0.109</v>
          </cell>
          <cell r="J6996">
            <v>0</v>
          </cell>
          <cell r="L6996">
            <v>0</v>
          </cell>
          <cell r="M6996">
            <v>0</v>
          </cell>
          <cell r="N6996">
            <v>0</v>
          </cell>
          <cell r="O6996">
            <v>0</v>
          </cell>
          <cell r="P6996">
            <v>0</v>
          </cell>
        </row>
        <row r="6997">
          <cell r="A6997">
            <v>34289</v>
          </cell>
          <cell r="B6997">
            <v>1993</v>
          </cell>
          <cell r="C6997" t="str">
            <v>Nov</v>
          </cell>
          <cell r="D6997">
            <v>16</v>
          </cell>
          <cell r="F6997">
            <v>0</v>
          </cell>
          <cell r="G6997">
            <v>0</v>
          </cell>
          <cell r="H6997">
            <v>55</v>
          </cell>
          <cell r="I6997">
            <v>0.109</v>
          </cell>
          <cell r="J6997">
            <v>0</v>
          </cell>
          <cell r="L6997">
            <v>0</v>
          </cell>
          <cell r="M6997">
            <v>0</v>
          </cell>
          <cell r="N6997">
            <v>0</v>
          </cell>
          <cell r="O6997">
            <v>0</v>
          </cell>
          <cell r="P6997">
            <v>0</v>
          </cell>
        </row>
        <row r="6998">
          <cell r="A6998">
            <v>34290</v>
          </cell>
          <cell r="B6998">
            <v>1993</v>
          </cell>
          <cell r="C6998" t="str">
            <v>Nov</v>
          </cell>
          <cell r="D6998">
            <v>17</v>
          </cell>
          <cell r="F6998">
            <v>0</v>
          </cell>
          <cell r="G6998">
            <v>0</v>
          </cell>
          <cell r="H6998">
            <v>54</v>
          </cell>
          <cell r="I6998">
            <v>0.107</v>
          </cell>
          <cell r="J6998">
            <v>0</v>
          </cell>
          <cell r="L6998">
            <v>0</v>
          </cell>
          <cell r="M6998">
            <v>0</v>
          </cell>
          <cell r="N6998">
            <v>0</v>
          </cell>
          <cell r="O6998">
            <v>0</v>
          </cell>
          <cell r="P6998">
            <v>0</v>
          </cell>
        </row>
        <row r="6999">
          <cell r="A6999">
            <v>34291</v>
          </cell>
          <cell r="B6999">
            <v>1993</v>
          </cell>
          <cell r="C6999" t="str">
            <v>Nov</v>
          </cell>
          <cell r="D6999">
            <v>18</v>
          </cell>
          <cell r="F6999">
            <v>0</v>
          </cell>
          <cell r="G6999">
            <v>0</v>
          </cell>
          <cell r="H6999">
            <v>56</v>
          </cell>
          <cell r="I6999">
            <v>0.111</v>
          </cell>
          <cell r="J6999">
            <v>0</v>
          </cell>
          <cell r="L6999">
            <v>0</v>
          </cell>
          <cell r="M6999">
            <v>0</v>
          </cell>
          <cell r="N6999">
            <v>0</v>
          </cell>
          <cell r="O6999">
            <v>0</v>
          </cell>
          <cell r="P6999">
            <v>0</v>
          </cell>
        </row>
        <row r="7000">
          <cell r="A7000">
            <v>34292</v>
          </cell>
          <cell r="B7000">
            <v>1993</v>
          </cell>
          <cell r="C7000" t="str">
            <v>Nov</v>
          </cell>
          <cell r="D7000">
            <v>19</v>
          </cell>
          <cell r="F7000">
            <v>0</v>
          </cell>
          <cell r="G7000">
            <v>0</v>
          </cell>
          <cell r="H7000">
            <v>56</v>
          </cell>
          <cell r="I7000">
            <v>0.111</v>
          </cell>
          <cell r="J7000">
            <v>0</v>
          </cell>
          <cell r="L7000">
            <v>0</v>
          </cell>
          <cell r="M7000">
            <v>0</v>
          </cell>
          <cell r="N7000">
            <v>0</v>
          </cell>
          <cell r="O7000">
            <v>0</v>
          </cell>
          <cell r="P7000">
            <v>0</v>
          </cell>
        </row>
        <row r="7001">
          <cell r="A7001">
            <v>34293</v>
          </cell>
          <cell r="B7001">
            <v>1993</v>
          </cell>
          <cell r="C7001" t="str">
            <v>Nov</v>
          </cell>
          <cell r="D7001">
            <v>20</v>
          </cell>
          <cell r="F7001">
            <v>0</v>
          </cell>
          <cell r="G7001">
            <v>0</v>
          </cell>
          <cell r="H7001">
            <v>57</v>
          </cell>
          <cell r="I7001">
            <v>0.113</v>
          </cell>
          <cell r="J7001">
            <v>0</v>
          </cell>
          <cell r="L7001">
            <v>0</v>
          </cell>
          <cell r="M7001">
            <v>0</v>
          </cell>
          <cell r="N7001">
            <v>0</v>
          </cell>
          <cell r="O7001">
            <v>0</v>
          </cell>
          <cell r="P7001">
            <v>0</v>
          </cell>
        </row>
        <row r="7002">
          <cell r="A7002">
            <v>34294</v>
          </cell>
          <cell r="B7002">
            <v>1993</v>
          </cell>
          <cell r="C7002" t="str">
            <v>Nov</v>
          </cell>
          <cell r="D7002">
            <v>21</v>
          </cell>
          <cell r="F7002">
            <v>0</v>
          </cell>
          <cell r="G7002">
            <v>0</v>
          </cell>
          <cell r="H7002">
            <v>58</v>
          </cell>
          <cell r="I7002">
            <v>0.115</v>
          </cell>
          <cell r="J7002">
            <v>0</v>
          </cell>
          <cell r="L7002">
            <v>0</v>
          </cell>
          <cell r="M7002">
            <v>0</v>
          </cell>
          <cell r="N7002">
            <v>0</v>
          </cell>
          <cell r="O7002">
            <v>0</v>
          </cell>
          <cell r="P7002">
            <v>0</v>
          </cell>
        </row>
        <row r="7003">
          <cell r="A7003">
            <v>34295</v>
          </cell>
          <cell r="B7003">
            <v>1993</v>
          </cell>
          <cell r="C7003" t="str">
            <v>Nov</v>
          </cell>
          <cell r="D7003">
            <v>22</v>
          </cell>
          <cell r="F7003">
            <v>0</v>
          </cell>
          <cell r="G7003">
            <v>0</v>
          </cell>
          <cell r="H7003">
            <v>54</v>
          </cell>
          <cell r="I7003">
            <v>0.107</v>
          </cell>
          <cell r="J7003">
            <v>0</v>
          </cell>
          <cell r="L7003">
            <v>0</v>
          </cell>
          <cell r="M7003">
            <v>0</v>
          </cell>
          <cell r="N7003">
            <v>0</v>
          </cell>
          <cell r="O7003">
            <v>0</v>
          </cell>
          <cell r="P7003">
            <v>0</v>
          </cell>
        </row>
        <row r="7004">
          <cell r="A7004">
            <v>34296</v>
          </cell>
          <cell r="B7004">
            <v>1993</v>
          </cell>
          <cell r="C7004" t="str">
            <v>Nov</v>
          </cell>
          <cell r="D7004">
            <v>23</v>
          </cell>
          <cell r="F7004">
            <v>0</v>
          </cell>
          <cell r="G7004">
            <v>0</v>
          </cell>
          <cell r="H7004">
            <v>41</v>
          </cell>
          <cell r="I7004">
            <v>8.1000000000000003E-2</v>
          </cell>
          <cell r="J7004">
            <v>0</v>
          </cell>
          <cell r="L7004">
            <v>0</v>
          </cell>
          <cell r="M7004">
            <v>0</v>
          </cell>
          <cell r="N7004">
            <v>0</v>
          </cell>
          <cell r="O7004">
            <v>0</v>
          </cell>
          <cell r="P7004">
            <v>0</v>
          </cell>
        </row>
        <row r="7005">
          <cell r="A7005">
            <v>34297</v>
          </cell>
          <cell r="B7005">
            <v>1993</v>
          </cell>
          <cell r="C7005" t="str">
            <v>Nov</v>
          </cell>
          <cell r="D7005">
            <v>24</v>
          </cell>
          <cell r="F7005">
            <v>0</v>
          </cell>
          <cell r="G7005">
            <v>0</v>
          </cell>
          <cell r="H7005">
            <v>60</v>
          </cell>
          <cell r="I7005">
            <v>0.11899999999999999</v>
          </cell>
          <cell r="J7005">
            <v>0</v>
          </cell>
          <cell r="L7005">
            <v>0</v>
          </cell>
          <cell r="M7005">
            <v>0</v>
          </cell>
          <cell r="N7005">
            <v>0</v>
          </cell>
          <cell r="O7005">
            <v>0</v>
          </cell>
          <cell r="P7005">
            <v>0</v>
          </cell>
        </row>
        <row r="7006">
          <cell r="A7006">
            <v>34298</v>
          </cell>
          <cell r="B7006">
            <v>1993</v>
          </cell>
          <cell r="C7006" t="str">
            <v>Nov</v>
          </cell>
          <cell r="D7006">
            <v>25</v>
          </cell>
          <cell r="F7006">
            <v>0</v>
          </cell>
          <cell r="G7006">
            <v>0</v>
          </cell>
          <cell r="H7006">
            <v>60</v>
          </cell>
          <cell r="I7006">
            <v>0.11899999999999999</v>
          </cell>
          <cell r="J7006">
            <v>0</v>
          </cell>
          <cell r="L7006">
            <v>0</v>
          </cell>
          <cell r="M7006">
            <v>0</v>
          </cell>
          <cell r="N7006">
            <v>0</v>
          </cell>
          <cell r="O7006">
            <v>0</v>
          </cell>
          <cell r="P7006">
            <v>0</v>
          </cell>
        </row>
        <row r="7007">
          <cell r="A7007">
            <v>34299</v>
          </cell>
          <cell r="B7007">
            <v>1993</v>
          </cell>
          <cell r="C7007" t="str">
            <v>Nov</v>
          </cell>
          <cell r="D7007">
            <v>26</v>
          </cell>
          <cell r="F7007">
            <v>0</v>
          </cell>
          <cell r="G7007">
            <v>0</v>
          </cell>
          <cell r="H7007">
            <v>65</v>
          </cell>
          <cell r="I7007">
            <v>0.129</v>
          </cell>
          <cell r="J7007">
            <v>0</v>
          </cell>
          <cell r="L7007">
            <v>0</v>
          </cell>
          <cell r="M7007">
            <v>0</v>
          </cell>
          <cell r="N7007">
            <v>0</v>
          </cell>
          <cell r="O7007">
            <v>0</v>
          </cell>
          <cell r="P7007">
            <v>0</v>
          </cell>
        </row>
        <row r="7008">
          <cell r="A7008">
            <v>34300</v>
          </cell>
          <cell r="B7008">
            <v>1993</v>
          </cell>
          <cell r="C7008" t="str">
            <v>Nov</v>
          </cell>
          <cell r="D7008">
            <v>27</v>
          </cell>
          <cell r="F7008">
            <v>0</v>
          </cell>
          <cell r="G7008">
            <v>0</v>
          </cell>
          <cell r="H7008">
            <v>69</v>
          </cell>
          <cell r="I7008">
            <v>0.13700000000000001</v>
          </cell>
          <cell r="J7008">
            <v>0</v>
          </cell>
          <cell r="L7008">
            <v>0</v>
          </cell>
          <cell r="M7008">
            <v>0</v>
          </cell>
          <cell r="N7008">
            <v>0</v>
          </cell>
          <cell r="O7008">
            <v>0</v>
          </cell>
          <cell r="P7008">
            <v>0</v>
          </cell>
        </row>
        <row r="7009">
          <cell r="A7009">
            <v>34301</v>
          </cell>
          <cell r="B7009">
            <v>1993</v>
          </cell>
          <cell r="C7009" t="str">
            <v>Nov</v>
          </cell>
          <cell r="D7009">
            <v>28</v>
          </cell>
          <cell r="F7009">
            <v>0</v>
          </cell>
          <cell r="G7009">
            <v>0</v>
          </cell>
          <cell r="H7009">
            <v>76</v>
          </cell>
          <cell r="I7009">
            <v>0.151</v>
          </cell>
          <cell r="J7009">
            <v>0</v>
          </cell>
          <cell r="L7009">
            <v>0</v>
          </cell>
          <cell r="M7009">
            <v>0</v>
          </cell>
          <cell r="N7009">
            <v>0</v>
          </cell>
          <cell r="O7009">
            <v>0</v>
          </cell>
          <cell r="P7009">
            <v>0</v>
          </cell>
        </row>
        <row r="7010">
          <cell r="A7010">
            <v>34302</v>
          </cell>
          <cell r="B7010">
            <v>1993</v>
          </cell>
          <cell r="C7010" t="str">
            <v>Nov</v>
          </cell>
          <cell r="D7010">
            <v>29</v>
          </cell>
          <cell r="F7010">
            <v>0</v>
          </cell>
          <cell r="G7010">
            <v>0</v>
          </cell>
          <cell r="H7010">
            <v>78</v>
          </cell>
          <cell r="I7010">
            <v>0.155</v>
          </cell>
          <cell r="J7010">
            <v>0</v>
          </cell>
          <cell r="L7010">
            <v>0</v>
          </cell>
          <cell r="M7010">
            <v>0</v>
          </cell>
          <cell r="N7010">
            <v>0</v>
          </cell>
          <cell r="O7010">
            <v>0</v>
          </cell>
          <cell r="P7010">
            <v>0</v>
          </cell>
        </row>
        <row r="7011">
          <cell r="A7011">
            <v>34303</v>
          </cell>
          <cell r="B7011">
            <v>1993</v>
          </cell>
          <cell r="C7011" t="str">
            <v>Nov</v>
          </cell>
          <cell r="D7011">
            <v>30</v>
          </cell>
          <cell r="F7011">
            <v>0</v>
          </cell>
          <cell r="G7011">
            <v>0</v>
          </cell>
          <cell r="H7011">
            <v>79</v>
          </cell>
          <cell r="I7011">
            <v>0.157</v>
          </cell>
          <cell r="J7011">
            <v>0</v>
          </cell>
          <cell r="L7011">
            <v>0</v>
          </cell>
          <cell r="M7011">
            <v>0</v>
          </cell>
          <cell r="N7011">
            <v>0</v>
          </cell>
          <cell r="O7011">
            <v>0</v>
          </cell>
          <cell r="P7011">
            <v>0</v>
          </cell>
        </row>
        <row r="7012">
          <cell r="A7012">
            <v>34304</v>
          </cell>
          <cell r="B7012">
            <v>1993</v>
          </cell>
          <cell r="C7012" t="str">
            <v>Dec</v>
          </cell>
          <cell r="D7012">
            <v>1</v>
          </cell>
          <cell r="F7012">
            <v>0</v>
          </cell>
          <cell r="G7012">
            <v>0</v>
          </cell>
          <cell r="H7012">
            <v>79</v>
          </cell>
          <cell r="I7012">
            <v>0.157</v>
          </cell>
          <cell r="J7012">
            <v>0</v>
          </cell>
          <cell r="L7012">
            <v>0</v>
          </cell>
          <cell r="M7012">
            <v>0</v>
          </cell>
          <cell r="N7012">
            <v>0</v>
          </cell>
          <cell r="O7012">
            <v>0</v>
          </cell>
          <cell r="P7012">
            <v>0</v>
          </cell>
        </row>
        <row r="7013">
          <cell r="A7013">
            <v>34305</v>
          </cell>
          <cell r="B7013">
            <v>1993</v>
          </cell>
          <cell r="C7013" t="str">
            <v>Dec</v>
          </cell>
          <cell r="D7013">
            <v>2</v>
          </cell>
          <cell r="F7013">
            <v>0</v>
          </cell>
          <cell r="G7013">
            <v>0</v>
          </cell>
          <cell r="H7013">
            <v>80</v>
          </cell>
          <cell r="I7013">
            <v>0.159</v>
          </cell>
          <cell r="J7013">
            <v>0</v>
          </cell>
          <cell r="L7013">
            <v>0</v>
          </cell>
          <cell r="M7013">
            <v>0</v>
          </cell>
          <cell r="N7013">
            <v>0</v>
          </cell>
          <cell r="O7013">
            <v>0</v>
          </cell>
          <cell r="P7013">
            <v>0</v>
          </cell>
        </row>
        <row r="7014">
          <cell r="A7014">
            <v>34306</v>
          </cell>
          <cell r="B7014">
            <v>1993</v>
          </cell>
          <cell r="C7014" t="str">
            <v>Dec</v>
          </cell>
          <cell r="D7014">
            <v>3</v>
          </cell>
          <cell r="F7014">
            <v>0</v>
          </cell>
          <cell r="G7014">
            <v>0</v>
          </cell>
          <cell r="H7014">
            <v>77</v>
          </cell>
          <cell r="I7014">
            <v>0.153</v>
          </cell>
          <cell r="J7014">
            <v>0</v>
          </cell>
          <cell r="L7014">
            <v>0</v>
          </cell>
          <cell r="M7014">
            <v>0</v>
          </cell>
          <cell r="N7014">
            <v>0</v>
          </cell>
          <cell r="O7014">
            <v>0</v>
          </cell>
          <cell r="P7014">
            <v>0</v>
          </cell>
        </row>
        <row r="7015">
          <cell r="A7015">
            <v>34307</v>
          </cell>
          <cell r="B7015">
            <v>1993</v>
          </cell>
          <cell r="C7015" t="str">
            <v>Dec</v>
          </cell>
          <cell r="D7015">
            <v>4</v>
          </cell>
          <cell r="F7015">
            <v>0</v>
          </cell>
          <cell r="G7015">
            <v>0</v>
          </cell>
          <cell r="H7015">
            <v>80</v>
          </cell>
          <cell r="I7015">
            <v>0.159</v>
          </cell>
          <cell r="J7015">
            <v>0</v>
          </cell>
          <cell r="L7015">
            <v>0</v>
          </cell>
          <cell r="M7015">
            <v>0</v>
          </cell>
          <cell r="N7015">
            <v>0</v>
          </cell>
          <cell r="O7015">
            <v>0</v>
          </cell>
          <cell r="P7015">
            <v>0</v>
          </cell>
        </row>
        <row r="7016">
          <cell r="A7016">
            <v>34308</v>
          </cell>
          <cell r="B7016">
            <v>1993</v>
          </cell>
          <cell r="C7016" t="str">
            <v>Dec</v>
          </cell>
          <cell r="D7016">
            <v>5</v>
          </cell>
          <cell r="F7016">
            <v>0</v>
          </cell>
          <cell r="G7016">
            <v>0</v>
          </cell>
          <cell r="H7016">
            <v>81</v>
          </cell>
          <cell r="I7016">
            <v>0.161</v>
          </cell>
          <cell r="J7016">
            <v>0</v>
          </cell>
          <cell r="L7016">
            <v>0</v>
          </cell>
          <cell r="M7016">
            <v>0</v>
          </cell>
          <cell r="N7016">
            <v>0</v>
          </cell>
          <cell r="O7016">
            <v>0</v>
          </cell>
          <cell r="P7016">
            <v>0</v>
          </cell>
        </row>
        <row r="7017">
          <cell r="A7017">
            <v>34309</v>
          </cell>
          <cell r="B7017">
            <v>1993</v>
          </cell>
          <cell r="C7017" t="str">
            <v>Dec</v>
          </cell>
          <cell r="D7017">
            <v>6</v>
          </cell>
          <cell r="F7017">
            <v>0</v>
          </cell>
          <cell r="G7017">
            <v>0</v>
          </cell>
          <cell r="H7017">
            <v>81</v>
          </cell>
          <cell r="I7017">
            <v>0.161</v>
          </cell>
          <cell r="J7017">
            <v>0</v>
          </cell>
          <cell r="L7017">
            <v>0</v>
          </cell>
          <cell r="M7017">
            <v>0</v>
          </cell>
          <cell r="N7017">
            <v>0</v>
          </cell>
          <cell r="O7017">
            <v>0</v>
          </cell>
          <cell r="P7017">
            <v>0</v>
          </cell>
        </row>
        <row r="7018">
          <cell r="A7018">
            <v>34310</v>
          </cell>
          <cell r="B7018">
            <v>1993</v>
          </cell>
          <cell r="C7018" t="str">
            <v>Dec</v>
          </cell>
          <cell r="D7018">
            <v>7</v>
          </cell>
          <cell r="F7018">
            <v>0</v>
          </cell>
          <cell r="G7018">
            <v>0</v>
          </cell>
          <cell r="H7018">
            <v>80</v>
          </cell>
          <cell r="I7018">
            <v>0.159</v>
          </cell>
          <cell r="J7018">
            <v>0</v>
          </cell>
          <cell r="L7018">
            <v>0</v>
          </cell>
          <cell r="M7018">
            <v>0</v>
          </cell>
          <cell r="N7018">
            <v>0</v>
          </cell>
          <cell r="O7018">
            <v>0</v>
          </cell>
          <cell r="P7018">
            <v>0</v>
          </cell>
        </row>
        <row r="7019">
          <cell r="A7019">
            <v>34311</v>
          </cell>
          <cell r="B7019">
            <v>1993</v>
          </cell>
          <cell r="C7019" t="str">
            <v>Dec</v>
          </cell>
          <cell r="D7019">
            <v>8</v>
          </cell>
          <cell r="F7019">
            <v>0</v>
          </cell>
          <cell r="G7019">
            <v>0</v>
          </cell>
          <cell r="H7019">
            <v>78</v>
          </cell>
          <cell r="I7019">
            <v>0.155</v>
          </cell>
          <cell r="J7019">
            <v>0</v>
          </cell>
          <cell r="L7019">
            <v>0</v>
          </cell>
          <cell r="M7019">
            <v>0</v>
          </cell>
          <cell r="N7019">
            <v>0</v>
          </cell>
          <cell r="O7019">
            <v>0</v>
          </cell>
          <cell r="P7019">
            <v>0</v>
          </cell>
        </row>
        <row r="7020">
          <cell r="A7020">
            <v>34312</v>
          </cell>
          <cell r="B7020">
            <v>1993</v>
          </cell>
          <cell r="C7020" t="str">
            <v>Dec</v>
          </cell>
          <cell r="D7020">
            <v>9</v>
          </cell>
          <cell r="F7020">
            <v>0</v>
          </cell>
          <cell r="G7020">
            <v>0</v>
          </cell>
          <cell r="H7020">
            <v>104</v>
          </cell>
          <cell r="I7020">
            <v>0.20599999999999999</v>
          </cell>
          <cell r="J7020">
            <v>0</v>
          </cell>
          <cell r="L7020">
            <v>0</v>
          </cell>
          <cell r="M7020">
            <v>0</v>
          </cell>
          <cell r="N7020">
            <v>0</v>
          </cell>
          <cell r="O7020">
            <v>0</v>
          </cell>
          <cell r="P7020">
            <v>0</v>
          </cell>
        </row>
        <row r="7021">
          <cell r="A7021">
            <v>34313</v>
          </cell>
          <cell r="B7021">
            <v>1993</v>
          </cell>
          <cell r="C7021" t="str">
            <v>Dec</v>
          </cell>
          <cell r="D7021">
            <v>10</v>
          </cell>
          <cell r="F7021">
            <v>0</v>
          </cell>
          <cell r="G7021">
            <v>0</v>
          </cell>
          <cell r="H7021">
            <v>112</v>
          </cell>
          <cell r="I7021">
            <v>0.222</v>
          </cell>
          <cell r="J7021">
            <v>0</v>
          </cell>
          <cell r="L7021">
            <v>0</v>
          </cell>
          <cell r="M7021">
            <v>0</v>
          </cell>
          <cell r="N7021">
            <v>0</v>
          </cell>
          <cell r="O7021">
            <v>0</v>
          </cell>
          <cell r="P7021">
            <v>0</v>
          </cell>
        </row>
        <row r="7022">
          <cell r="A7022">
            <v>34314</v>
          </cell>
          <cell r="B7022">
            <v>1993</v>
          </cell>
          <cell r="C7022" t="str">
            <v>Dec</v>
          </cell>
          <cell r="D7022">
            <v>11</v>
          </cell>
          <cell r="F7022">
            <v>0</v>
          </cell>
          <cell r="G7022">
            <v>0</v>
          </cell>
          <cell r="H7022">
            <v>99</v>
          </cell>
          <cell r="I7022">
            <v>0.19600000000000001</v>
          </cell>
          <cell r="J7022">
            <v>0</v>
          </cell>
          <cell r="L7022">
            <v>0</v>
          </cell>
          <cell r="M7022">
            <v>0</v>
          </cell>
          <cell r="N7022">
            <v>0</v>
          </cell>
          <cell r="O7022">
            <v>0</v>
          </cell>
          <cell r="P7022">
            <v>0</v>
          </cell>
        </row>
        <row r="7023">
          <cell r="A7023">
            <v>34315</v>
          </cell>
          <cell r="B7023">
            <v>1993</v>
          </cell>
          <cell r="C7023" t="str">
            <v>Dec</v>
          </cell>
          <cell r="D7023">
            <v>12</v>
          </cell>
          <cell r="F7023">
            <v>0</v>
          </cell>
          <cell r="G7023">
            <v>0</v>
          </cell>
          <cell r="H7023">
            <v>109</v>
          </cell>
          <cell r="I7023">
            <v>0.216</v>
          </cell>
          <cell r="J7023">
            <v>0</v>
          </cell>
          <cell r="L7023">
            <v>0</v>
          </cell>
          <cell r="M7023">
            <v>0</v>
          </cell>
          <cell r="N7023">
            <v>0</v>
          </cell>
          <cell r="O7023">
            <v>0</v>
          </cell>
          <cell r="P7023">
            <v>0</v>
          </cell>
        </row>
        <row r="7024">
          <cell r="A7024">
            <v>34316</v>
          </cell>
          <cell r="B7024">
            <v>1993</v>
          </cell>
          <cell r="C7024" t="str">
            <v>Dec</v>
          </cell>
          <cell r="D7024">
            <v>13</v>
          </cell>
          <cell r="F7024">
            <v>0</v>
          </cell>
          <cell r="G7024">
            <v>0</v>
          </cell>
          <cell r="H7024">
            <v>107</v>
          </cell>
          <cell r="I7024">
            <v>0.21199999999999999</v>
          </cell>
          <cell r="J7024">
            <v>0</v>
          </cell>
          <cell r="L7024">
            <v>0</v>
          </cell>
          <cell r="M7024">
            <v>0</v>
          </cell>
          <cell r="N7024">
            <v>0</v>
          </cell>
          <cell r="O7024">
            <v>0</v>
          </cell>
          <cell r="P7024">
            <v>0</v>
          </cell>
        </row>
        <row r="7025">
          <cell r="A7025">
            <v>34317</v>
          </cell>
          <cell r="B7025">
            <v>1993</v>
          </cell>
          <cell r="C7025" t="str">
            <v>Dec</v>
          </cell>
          <cell r="D7025">
            <v>14</v>
          </cell>
          <cell r="F7025">
            <v>0</v>
          </cell>
          <cell r="G7025">
            <v>0</v>
          </cell>
          <cell r="H7025">
            <v>105</v>
          </cell>
          <cell r="I7025">
            <v>0.20799999999999999</v>
          </cell>
          <cell r="J7025">
            <v>0</v>
          </cell>
          <cell r="L7025">
            <v>0</v>
          </cell>
          <cell r="M7025">
            <v>0</v>
          </cell>
          <cell r="N7025">
            <v>0</v>
          </cell>
          <cell r="O7025">
            <v>0</v>
          </cell>
          <cell r="P7025">
            <v>0</v>
          </cell>
        </row>
        <row r="7026">
          <cell r="A7026">
            <v>34318</v>
          </cell>
          <cell r="B7026">
            <v>1993</v>
          </cell>
          <cell r="C7026" t="str">
            <v>Dec</v>
          </cell>
          <cell r="D7026">
            <v>15</v>
          </cell>
          <cell r="F7026">
            <v>0</v>
          </cell>
          <cell r="G7026">
            <v>0</v>
          </cell>
          <cell r="H7026">
            <v>101</v>
          </cell>
          <cell r="I7026">
            <v>0.2</v>
          </cell>
          <cell r="J7026">
            <v>0</v>
          </cell>
          <cell r="L7026">
            <v>0</v>
          </cell>
          <cell r="M7026">
            <v>0</v>
          </cell>
          <cell r="N7026">
            <v>0</v>
          </cell>
          <cell r="O7026">
            <v>0</v>
          </cell>
          <cell r="P7026">
            <v>0</v>
          </cell>
        </row>
        <row r="7027">
          <cell r="A7027">
            <v>34319</v>
          </cell>
          <cell r="B7027">
            <v>1993</v>
          </cell>
          <cell r="C7027" t="str">
            <v>Dec</v>
          </cell>
          <cell r="D7027">
            <v>16</v>
          </cell>
          <cell r="F7027">
            <v>0</v>
          </cell>
          <cell r="G7027">
            <v>0</v>
          </cell>
          <cell r="H7027">
            <v>102</v>
          </cell>
          <cell r="I7027">
            <v>0.20200000000000001</v>
          </cell>
          <cell r="J7027">
            <v>0</v>
          </cell>
          <cell r="L7027">
            <v>0</v>
          </cell>
          <cell r="M7027">
            <v>0</v>
          </cell>
          <cell r="N7027">
            <v>0</v>
          </cell>
          <cell r="O7027">
            <v>0</v>
          </cell>
          <cell r="P7027">
            <v>0</v>
          </cell>
        </row>
        <row r="7028">
          <cell r="A7028">
            <v>34320</v>
          </cell>
          <cell r="B7028">
            <v>1993</v>
          </cell>
          <cell r="C7028" t="str">
            <v>Dec</v>
          </cell>
          <cell r="D7028">
            <v>17</v>
          </cell>
          <cell r="F7028">
            <v>0</v>
          </cell>
          <cell r="G7028">
            <v>0</v>
          </cell>
          <cell r="H7028">
            <v>103</v>
          </cell>
          <cell r="I7028">
            <v>0.20399999999999999</v>
          </cell>
          <cell r="J7028">
            <v>0</v>
          </cell>
          <cell r="L7028">
            <v>0</v>
          </cell>
          <cell r="M7028">
            <v>0</v>
          </cell>
          <cell r="N7028">
            <v>0</v>
          </cell>
          <cell r="O7028">
            <v>0</v>
          </cell>
          <cell r="P7028">
            <v>0</v>
          </cell>
        </row>
        <row r="7029">
          <cell r="A7029">
            <v>34321</v>
          </cell>
          <cell r="B7029">
            <v>1993</v>
          </cell>
          <cell r="C7029" t="str">
            <v>Dec</v>
          </cell>
          <cell r="D7029">
            <v>18</v>
          </cell>
          <cell r="F7029">
            <v>0</v>
          </cell>
          <cell r="G7029">
            <v>0</v>
          </cell>
          <cell r="H7029">
            <v>99</v>
          </cell>
          <cell r="I7029">
            <v>0.19600000000000001</v>
          </cell>
          <cell r="J7029">
            <v>0</v>
          </cell>
          <cell r="L7029">
            <v>0</v>
          </cell>
          <cell r="M7029">
            <v>0</v>
          </cell>
          <cell r="N7029">
            <v>0</v>
          </cell>
          <cell r="O7029">
            <v>0</v>
          </cell>
          <cell r="P7029">
            <v>0</v>
          </cell>
        </row>
        <row r="7030">
          <cell r="A7030">
            <v>34322</v>
          </cell>
          <cell r="B7030">
            <v>1993</v>
          </cell>
          <cell r="C7030" t="str">
            <v>Dec</v>
          </cell>
          <cell r="D7030">
            <v>19</v>
          </cell>
          <cell r="F7030">
            <v>0</v>
          </cell>
          <cell r="G7030">
            <v>0</v>
          </cell>
          <cell r="H7030">
            <v>99</v>
          </cell>
          <cell r="I7030">
            <v>0.19600000000000001</v>
          </cell>
          <cell r="J7030">
            <v>0</v>
          </cell>
          <cell r="L7030">
            <v>0</v>
          </cell>
          <cell r="M7030">
            <v>0</v>
          </cell>
          <cell r="N7030">
            <v>0</v>
          </cell>
          <cell r="O7030">
            <v>0</v>
          </cell>
          <cell r="P7030">
            <v>0</v>
          </cell>
        </row>
        <row r="7031">
          <cell r="A7031">
            <v>34323</v>
          </cell>
          <cell r="B7031">
            <v>1993</v>
          </cell>
          <cell r="C7031" t="str">
            <v>Dec</v>
          </cell>
          <cell r="D7031">
            <v>20</v>
          </cell>
          <cell r="F7031">
            <v>0</v>
          </cell>
          <cell r="G7031">
            <v>0</v>
          </cell>
          <cell r="H7031">
            <v>83</v>
          </cell>
          <cell r="I7031">
            <v>0.16500000000000001</v>
          </cell>
          <cell r="J7031">
            <v>0</v>
          </cell>
          <cell r="L7031">
            <v>0</v>
          </cell>
          <cell r="M7031">
            <v>0</v>
          </cell>
          <cell r="N7031">
            <v>0</v>
          </cell>
          <cell r="O7031">
            <v>0</v>
          </cell>
          <cell r="P7031">
            <v>0</v>
          </cell>
        </row>
        <row r="7032">
          <cell r="A7032">
            <v>34324</v>
          </cell>
          <cell r="B7032">
            <v>1993</v>
          </cell>
          <cell r="C7032" t="str">
            <v>Dec</v>
          </cell>
          <cell r="D7032">
            <v>21</v>
          </cell>
          <cell r="F7032">
            <v>0</v>
          </cell>
          <cell r="G7032">
            <v>0</v>
          </cell>
          <cell r="H7032">
            <v>77</v>
          </cell>
          <cell r="I7032">
            <v>0.153</v>
          </cell>
          <cell r="J7032">
            <v>0</v>
          </cell>
          <cell r="L7032">
            <v>0</v>
          </cell>
          <cell r="M7032">
            <v>0</v>
          </cell>
          <cell r="N7032">
            <v>0</v>
          </cell>
          <cell r="O7032">
            <v>0</v>
          </cell>
          <cell r="P7032">
            <v>0</v>
          </cell>
        </row>
        <row r="7033">
          <cell r="A7033">
            <v>34325</v>
          </cell>
          <cell r="B7033">
            <v>1993</v>
          </cell>
          <cell r="C7033" t="str">
            <v>Dec</v>
          </cell>
          <cell r="D7033">
            <v>22</v>
          </cell>
          <cell r="F7033">
            <v>0</v>
          </cell>
          <cell r="G7033">
            <v>0</v>
          </cell>
          <cell r="H7033">
            <v>79</v>
          </cell>
          <cell r="I7033">
            <v>0.157</v>
          </cell>
          <cell r="J7033">
            <v>0</v>
          </cell>
          <cell r="L7033">
            <v>0</v>
          </cell>
          <cell r="M7033">
            <v>0</v>
          </cell>
          <cell r="N7033">
            <v>0</v>
          </cell>
          <cell r="O7033">
            <v>0</v>
          </cell>
          <cell r="P7033">
            <v>0</v>
          </cell>
        </row>
        <row r="7034">
          <cell r="A7034">
            <v>34326</v>
          </cell>
          <cell r="B7034">
            <v>1993</v>
          </cell>
          <cell r="C7034" t="str">
            <v>Dec</v>
          </cell>
          <cell r="D7034">
            <v>23</v>
          </cell>
          <cell r="F7034">
            <v>0</v>
          </cell>
          <cell r="G7034">
            <v>0</v>
          </cell>
          <cell r="H7034">
            <v>77</v>
          </cell>
          <cell r="I7034">
            <v>0.153</v>
          </cell>
          <cell r="J7034">
            <v>0</v>
          </cell>
          <cell r="L7034">
            <v>0</v>
          </cell>
          <cell r="M7034">
            <v>0</v>
          </cell>
          <cell r="N7034">
            <v>0</v>
          </cell>
          <cell r="O7034">
            <v>0</v>
          </cell>
          <cell r="P7034">
            <v>0</v>
          </cell>
        </row>
        <row r="7035">
          <cell r="A7035">
            <v>34327</v>
          </cell>
          <cell r="B7035">
            <v>1993</v>
          </cell>
          <cell r="C7035" t="str">
            <v>Dec</v>
          </cell>
          <cell r="D7035">
            <v>24</v>
          </cell>
          <cell r="F7035">
            <v>0</v>
          </cell>
          <cell r="G7035">
            <v>0</v>
          </cell>
          <cell r="H7035">
            <v>70</v>
          </cell>
          <cell r="I7035">
            <v>0.13900000000000001</v>
          </cell>
          <cell r="J7035">
            <v>0</v>
          </cell>
          <cell r="L7035">
            <v>0</v>
          </cell>
          <cell r="M7035">
            <v>0</v>
          </cell>
          <cell r="N7035">
            <v>0</v>
          </cell>
          <cell r="O7035">
            <v>0</v>
          </cell>
          <cell r="P7035">
            <v>0</v>
          </cell>
        </row>
        <row r="7036">
          <cell r="A7036">
            <v>34328</v>
          </cell>
          <cell r="B7036">
            <v>1993</v>
          </cell>
          <cell r="C7036" t="str">
            <v>Dec</v>
          </cell>
          <cell r="D7036">
            <v>25</v>
          </cell>
          <cell r="F7036">
            <v>0</v>
          </cell>
          <cell r="G7036">
            <v>0</v>
          </cell>
          <cell r="H7036">
            <v>66</v>
          </cell>
          <cell r="I7036">
            <v>0.13100000000000001</v>
          </cell>
          <cell r="J7036">
            <v>0</v>
          </cell>
          <cell r="L7036">
            <v>0</v>
          </cell>
          <cell r="M7036">
            <v>0</v>
          </cell>
          <cell r="N7036">
            <v>0</v>
          </cell>
          <cell r="O7036">
            <v>0</v>
          </cell>
          <cell r="P7036">
            <v>0</v>
          </cell>
        </row>
        <row r="7037">
          <cell r="A7037">
            <v>34329</v>
          </cell>
          <cell r="B7037">
            <v>1993</v>
          </cell>
          <cell r="C7037" t="str">
            <v>Dec</v>
          </cell>
          <cell r="D7037">
            <v>26</v>
          </cell>
          <cell r="F7037">
            <v>0</v>
          </cell>
          <cell r="G7037">
            <v>0</v>
          </cell>
          <cell r="H7037">
            <v>67</v>
          </cell>
          <cell r="I7037">
            <v>0.13300000000000001</v>
          </cell>
          <cell r="J7037">
            <v>0</v>
          </cell>
          <cell r="L7037">
            <v>0</v>
          </cell>
          <cell r="M7037">
            <v>0</v>
          </cell>
          <cell r="N7037">
            <v>0</v>
          </cell>
          <cell r="O7037">
            <v>0</v>
          </cell>
          <cell r="P7037">
            <v>0</v>
          </cell>
        </row>
        <row r="7038">
          <cell r="A7038">
            <v>34330</v>
          </cell>
          <cell r="B7038">
            <v>1993</v>
          </cell>
          <cell r="C7038" t="str">
            <v>Dec</v>
          </cell>
          <cell r="D7038">
            <v>27</v>
          </cell>
          <cell r="F7038">
            <v>0</v>
          </cell>
          <cell r="G7038">
            <v>0</v>
          </cell>
          <cell r="H7038">
            <v>65</v>
          </cell>
          <cell r="I7038">
            <v>0.129</v>
          </cell>
          <cell r="J7038">
            <v>0</v>
          </cell>
          <cell r="L7038">
            <v>0</v>
          </cell>
          <cell r="M7038">
            <v>0</v>
          </cell>
          <cell r="N7038">
            <v>0</v>
          </cell>
          <cell r="O7038">
            <v>0</v>
          </cell>
          <cell r="P7038">
            <v>0</v>
          </cell>
        </row>
        <row r="7039">
          <cell r="A7039">
            <v>34331</v>
          </cell>
          <cell r="B7039">
            <v>1993</v>
          </cell>
          <cell r="C7039" t="str">
            <v>Dec</v>
          </cell>
          <cell r="D7039">
            <v>28</v>
          </cell>
          <cell r="F7039">
            <v>0</v>
          </cell>
          <cell r="G7039">
            <v>0</v>
          </cell>
          <cell r="H7039">
            <v>67</v>
          </cell>
          <cell r="I7039">
            <v>0.13300000000000001</v>
          </cell>
          <cell r="J7039">
            <v>0</v>
          </cell>
          <cell r="L7039">
            <v>0</v>
          </cell>
          <cell r="M7039">
            <v>0</v>
          </cell>
          <cell r="N7039">
            <v>0</v>
          </cell>
          <cell r="O7039">
            <v>0</v>
          </cell>
          <cell r="P7039">
            <v>0</v>
          </cell>
        </row>
        <row r="7040">
          <cell r="A7040">
            <v>34332</v>
          </cell>
          <cell r="B7040">
            <v>1993</v>
          </cell>
          <cell r="C7040" t="str">
            <v>Dec</v>
          </cell>
          <cell r="D7040">
            <v>29</v>
          </cell>
          <cell r="F7040">
            <v>0</v>
          </cell>
          <cell r="G7040">
            <v>0</v>
          </cell>
          <cell r="H7040">
            <v>68</v>
          </cell>
          <cell r="I7040">
            <v>0.13500000000000001</v>
          </cell>
          <cell r="J7040">
            <v>0</v>
          </cell>
          <cell r="L7040">
            <v>0</v>
          </cell>
          <cell r="M7040">
            <v>0</v>
          </cell>
          <cell r="N7040">
            <v>0</v>
          </cell>
          <cell r="O7040">
            <v>0</v>
          </cell>
          <cell r="P7040">
            <v>0</v>
          </cell>
        </row>
        <row r="7041">
          <cell r="A7041">
            <v>34333</v>
          </cell>
          <cell r="B7041">
            <v>1993</v>
          </cell>
          <cell r="C7041" t="str">
            <v>Dec</v>
          </cell>
          <cell r="D7041">
            <v>30</v>
          </cell>
          <cell r="F7041">
            <v>0</v>
          </cell>
          <cell r="G7041">
            <v>0</v>
          </cell>
          <cell r="H7041">
            <v>68</v>
          </cell>
          <cell r="I7041">
            <v>0.13500000000000001</v>
          </cell>
          <cell r="J7041">
            <v>0</v>
          </cell>
          <cell r="L7041">
            <v>0</v>
          </cell>
          <cell r="M7041">
            <v>0</v>
          </cell>
          <cell r="N7041">
            <v>0</v>
          </cell>
          <cell r="O7041">
            <v>0</v>
          </cell>
          <cell r="P7041">
            <v>0</v>
          </cell>
        </row>
        <row r="7042">
          <cell r="A7042">
            <v>34334</v>
          </cell>
          <cell r="B7042">
            <v>1993</v>
          </cell>
          <cell r="C7042" t="str">
            <v>Dec</v>
          </cell>
          <cell r="D7042">
            <v>31</v>
          </cell>
          <cell r="F7042">
            <v>0</v>
          </cell>
          <cell r="G7042">
            <v>0</v>
          </cell>
          <cell r="H7042">
            <v>68</v>
          </cell>
          <cell r="I7042">
            <v>0.13500000000000001</v>
          </cell>
          <cell r="J7042">
            <v>0</v>
          </cell>
          <cell r="L7042">
            <v>0</v>
          </cell>
          <cell r="M7042">
            <v>0</v>
          </cell>
          <cell r="N7042">
            <v>0</v>
          </cell>
          <cell r="O7042">
            <v>0</v>
          </cell>
          <cell r="P7042">
            <v>0</v>
          </cell>
        </row>
        <row r="7043">
          <cell r="A7043">
            <v>34335</v>
          </cell>
          <cell r="B7043">
            <v>1994</v>
          </cell>
          <cell r="C7043" t="str">
            <v>Jan</v>
          </cell>
          <cell r="D7043">
            <v>1</v>
          </cell>
          <cell r="F7043">
            <v>0</v>
          </cell>
          <cell r="G7043">
            <v>0</v>
          </cell>
          <cell r="H7043">
            <v>69</v>
          </cell>
          <cell r="I7043">
            <v>0.13700000000000001</v>
          </cell>
          <cell r="J7043">
            <v>0</v>
          </cell>
          <cell r="L7043">
            <v>0</v>
          </cell>
          <cell r="M7043">
            <v>0</v>
          </cell>
          <cell r="N7043">
            <v>0</v>
          </cell>
          <cell r="O7043">
            <v>0</v>
          </cell>
          <cell r="P7043">
            <v>0</v>
          </cell>
        </row>
        <row r="7044">
          <cell r="A7044">
            <v>34336</v>
          </cell>
          <cell r="B7044">
            <v>1994</v>
          </cell>
          <cell r="C7044" t="str">
            <v>Jan</v>
          </cell>
          <cell r="D7044">
            <v>2</v>
          </cell>
          <cell r="F7044">
            <v>0</v>
          </cell>
          <cell r="G7044">
            <v>0</v>
          </cell>
          <cell r="H7044">
            <v>69</v>
          </cell>
          <cell r="I7044">
            <v>0.13700000000000001</v>
          </cell>
          <cell r="J7044">
            <v>0</v>
          </cell>
          <cell r="L7044">
            <v>0</v>
          </cell>
          <cell r="M7044">
            <v>0</v>
          </cell>
          <cell r="N7044">
            <v>0</v>
          </cell>
          <cell r="O7044">
            <v>0</v>
          </cell>
          <cell r="P7044">
            <v>0</v>
          </cell>
        </row>
        <row r="7045">
          <cell r="A7045">
            <v>34337</v>
          </cell>
          <cell r="B7045">
            <v>1994</v>
          </cell>
          <cell r="C7045" t="str">
            <v>Jan</v>
          </cell>
          <cell r="D7045">
            <v>3</v>
          </cell>
          <cell r="F7045">
            <v>0</v>
          </cell>
          <cell r="G7045">
            <v>0</v>
          </cell>
          <cell r="H7045">
            <v>70</v>
          </cell>
          <cell r="I7045">
            <v>0.13900000000000001</v>
          </cell>
          <cell r="J7045">
            <v>0</v>
          </cell>
          <cell r="L7045">
            <v>0</v>
          </cell>
          <cell r="M7045">
            <v>0</v>
          </cell>
          <cell r="N7045">
            <v>0</v>
          </cell>
          <cell r="O7045">
            <v>0</v>
          </cell>
          <cell r="P7045">
            <v>0</v>
          </cell>
        </row>
        <row r="7046">
          <cell r="A7046">
            <v>34338</v>
          </cell>
          <cell r="B7046">
            <v>1994</v>
          </cell>
          <cell r="C7046" t="str">
            <v>Jan</v>
          </cell>
          <cell r="D7046">
            <v>4</v>
          </cell>
          <cell r="F7046">
            <v>0</v>
          </cell>
          <cell r="G7046">
            <v>0</v>
          </cell>
          <cell r="H7046">
            <v>79</v>
          </cell>
          <cell r="I7046">
            <v>0.157</v>
          </cell>
          <cell r="J7046">
            <v>0</v>
          </cell>
          <cell r="L7046">
            <v>0</v>
          </cell>
          <cell r="M7046">
            <v>0</v>
          </cell>
          <cell r="N7046">
            <v>0</v>
          </cell>
          <cell r="O7046">
            <v>0</v>
          </cell>
          <cell r="P7046">
            <v>0</v>
          </cell>
        </row>
        <row r="7047">
          <cell r="A7047">
            <v>34339</v>
          </cell>
          <cell r="B7047">
            <v>1994</v>
          </cell>
          <cell r="C7047" t="str">
            <v>Jan</v>
          </cell>
          <cell r="D7047">
            <v>5</v>
          </cell>
          <cell r="F7047">
            <v>0</v>
          </cell>
          <cell r="G7047">
            <v>0</v>
          </cell>
          <cell r="H7047">
            <v>84</v>
          </cell>
          <cell r="I7047">
            <v>0.16700000000000001</v>
          </cell>
          <cell r="J7047">
            <v>0</v>
          </cell>
          <cell r="L7047">
            <v>0</v>
          </cell>
          <cell r="M7047">
            <v>0</v>
          </cell>
          <cell r="N7047">
            <v>0</v>
          </cell>
          <cell r="O7047">
            <v>0</v>
          </cell>
          <cell r="P7047">
            <v>0</v>
          </cell>
        </row>
        <row r="7048">
          <cell r="A7048">
            <v>34340</v>
          </cell>
          <cell r="B7048">
            <v>1994</v>
          </cell>
          <cell r="C7048" t="str">
            <v>Jan</v>
          </cell>
          <cell r="D7048">
            <v>6</v>
          </cell>
          <cell r="F7048">
            <v>0</v>
          </cell>
          <cell r="G7048">
            <v>0</v>
          </cell>
          <cell r="H7048">
            <v>95</v>
          </cell>
          <cell r="I7048">
            <v>0.188</v>
          </cell>
          <cell r="J7048">
            <v>0</v>
          </cell>
          <cell r="L7048">
            <v>0</v>
          </cell>
          <cell r="M7048">
            <v>0</v>
          </cell>
          <cell r="N7048">
            <v>0</v>
          </cell>
          <cell r="O7048">
            <v>0</v>
          </cell>
          <cell r="P7048">
            <v>0</v>
          </cell>
        </row>
        <row r="7049">
          <cell r="A7049">
            <v>34341</v>
          </cell>
          <cell r="B7049">
            <v>1994</v>
          </cell>
          <cell r="C7049" t="str">
            <v>Jan</v>
          </cell>
          <cell r="D7049">
            <v>7</v>
          </cell>
          <cell r="F7049">
            <v>0</v>
          </cell>
          <cell r="G7049">
            <v>0</v>
          </cell>
          <cell r="H7049">
            <v>99</v>
          </cell>
          <cell r="I7049">
            <v>0.19600000000000001</v>
          </cell>
          <cell r="J7049">
            <v>0</v>
          </cell>
          <cell r="L7049">
            <v>0</v>
          </cell>
          <cell r="M7049">
            <v>0</v>
          </cell>
          <cell r="N7049">
            <v>0</v>
          </cell>
          <cell r="O7049">
            <v>0</v>
          </cell>
          <cell r="P7049">
            <v>0</v>
          </cell>
        </row>
        <row r="7050">
          <cell r="A7050">
            <v>34342</v>
          </cell>
          <cell r="B7050">
            <v>1994</v>
          </cell>
          <cell r="C7050" t="str">
            <v>Jan</v>
          </cell>
          <cell r="D7050">
            <v>8</v>
          </cell>
          <cell r="F7050">
            <v>0</v>
          </cell>
          <cell r="G7050">
            <v>0</v>
          </cell>
          <cell r="H7050">
            <v>96</v>
          </cell>
          <cell r="I7050">
            <v>0.19</v>
          </cell>
          <cell r="J7050">
            <v>0</v>
          </cell>
          <cell r="L7050">
            <v>0</v>
          </cell>
          <cell r="M7050">
            <v>0</v>
          </cell>
          <cell r="N7050">
            <v>0</v>
          </cell>
          <cell r="O7050">
            <v>0</v>
          </cell>
          <cell r="P7050">
            <v>0</v>
          </cell>
        </row>
        <row r="7051">
          <cell r="A7051">
            <v>34343</v>
          </cell>
          <cell r="B7051">
            <v>1994</v>
          </cell>
          <cell r="C7051" t="str">
            <v>Jan</v>
          </cell>
          <cell r="D7051">
            <v>9</v>
          </cell>
          <cell r="F7051">
            <v>0</v>
          </cell>
          <cell r="G7051">
            <v>0</v>
          </cell>
          <cell r="H7051">
            <v>95</v>
          </cell>
          <cell r="I7051">
            <v>0.188</v>
          </cell>
          <cell r="J7051">
            <v>0</v>
          </cell>
          <cell r="L7051">
            <v>0</v>
          </cell>
          <cell r="M7051">
            <v>0</v>
          </cell>
          <cell r="N7051">
            <v>0</v>
          </cell>
          <cell r="O7051">
            <v>0</v>
          </cell>
          <cell r="P7051">
            <v>0</v>
          </cell>
        </row>
        <row r="7052">
          <cell r="A7052">
            <v>34344</v>
          </cell>
          <cell r="B7052">
            <v>1994</v>
          </cell>
          <cell r="C7052" t="str">
            <v>Jan</v>
          </cell>
          <cell r="D7052">
            <v>10</v>
          </cell>
          <cell r="F7052">
            <v>0</v>
          </cell>
          <cell r="G7052">
            <v>0</v>
          </cell>
          <cell r="H7052">
            <v>94</v>
          </cell>
          <cell r="I7052">
            <v>0.186</v>
          </cell>
          <cell r="J7052">
            <v>0</v>
          </cell>
          <cell r="L7052">
            <v>0</v>
          </cell>
          <cell r="M7052">
            <v>0</v>
          </cell>
          <cell r="N7052">
            <v>0</v>
          </cell>
          <cell r="O7052">
            <v>0</v>
          </cell>
          <cell r="P7052">
            <v>0</v>
          </cell>
        </row>
        <row r="7053">
          <cell r="A7053">
            <v>34345</v>
          </cell>
          <cell r="B7053">
            <v>1994</v>
          </cell>
          <cell r="C7053" t="str">
            <v>Jan</v>
          </cell>
          <cell r="D7053">
            <v>11</v>
          </cell>
          <cell r="F7053">
            <v>0</v>
          </cell>
          <cell r="G7053">
            <v>0</v>
          </cell>
          <cell r="H7053">
            <v>90</v>
          </cell>
          <cell r="I7053">
            <v>0.17899999999999999</v>
          </cell>
          <cell r="J7053">
            <v>0</v>
          </cell>
          <cell r="L7053">
            <v>0</v>
          </cell>
          <cell r="M7053">
            <v>0</v>
          </cell>
          <cell r="N7053">
            <v>0</v>
          </cell>
          <cell r="O7053">
            <v>0</v>
          </cell>
          <cell r="P7053">
            <v>0</v>
          </cell>
        </row>
        <row r="7054">
          <cell r="A7054">
            <v>34346</v>
          </cell>
          <cell r="B7054">
            <v>1994</v>
          </cell>
          <cell r="C7054" t="str">
            <v>Jan</v>
          </cell>
          <cell r="D7054">
            <v>12</v>
          </cell>
          <cell r="F7054">
            <v>0</v>
          </cell>
          <cell r="G7054">
            <v>0</v>
          </cell>
          <cell r="H7054">
            <v>88</v>
          </cell>
          <cell r="I7054">
            <v>0.17499999999999999</v>
          </cell>
          <cell r="J7054">
            <v>0</v>
          </cell>
          <cell r="L7054">
            <v>0</v>
          </cell>
          <cell r="M7054">
            <v>0</v>
          </cell>
          <cell r="N7054">
            <v>0</v>
          </cell>
          <cell r="O7054">
            <v>0</v>
          </cell>
          <cell r="P7054">
            <v>0</v>
          </cell>
        </row>
        <row r="7055">
          <cell r="A7055">
            <v>34347</v>
          </cell>
          <cell r="B7055">
            <v>1994</v>
          </cell>
          <cell r="C7055" t="str">
            <v>Jan</v>
          </cell>
          <cell r="D7055">
            <v>13</v>
          </cell>
          <cell r="F7055">
            <v>0</v>
          </cell>
          <cell r="G7055">
            <v>0</v>
          </cell>
          <cell r="H7055">
            <v>87</v>
          </cell>
          <cell r="I7055">
            <v>0.17299999999999999</v>
          </cell>
          <cell r="J7055">
            <v>0</v>
          </cell>
          <cell r="L7055">
            <v>0</v>
          </cell>
          <cell r="M7055">
            <v>0</v>
          </cell>
          <cell r="N7055">
            <v>0</v>
          </cell>
          <cell r="O7055">
            <v>0</v>
          </cell>
          <cell r="P7055">
            <v>0</v>
          </cell>
        </row>
        <row r="7056">
          <cell r="A7056">
            <v>34348</v>
          </cell>
          <cell r="B7056">
            <v>1994</v>
          </cell>
          <cell r="C7056" t="str">
            <v>Jan</v>
          </cell>
          <cell r="D7056">
            <v>14</v>
          </cell>
          <cell r="F7056">
            <v>0</v>
          </cell>
          <cell r="G7056">
            <v>0</v>
          </cell>
          <cell r="H7056">
            <v>41</v>
          </cell>
          <cell r="I7056">
            <v>8.1000000000000003E-2</v>
          </cell>
          <cell r="J7056">
            <v>0</v>
          </cell>
          <cell r="L7056">
            <v>0</v>
          </cell>
          <cell r="M7056">
            <v>0</v>
          </cell>
          <cell r="N7056">
            <v>0</v>
          </cell>
          <cell r="O7056">
            <v>0</v>
          </cell>
          <cell r="P7056">
            <v>0</v>
          </cell>
        </row>
        <row r="7057">
          <cell r="A7057">
            <v>34349</v>
          </cell>
          <cell r="B7057">
            <v>1994</v>
          </cell>
          <cell r="C7057" t="str">
            <v>Jan</v>
          </cell>
          <cell r="D7057">
            <v>15</v>
          </cell>
          <cell r="F7057">
            <v>0</v>
          </cell>
          <cell r="G7057">
            <v>0</v>
          </cell>
          <cell r="H7057">
            <v>69</v>
          </cell>
          <cell r="I7057">
            <v>0.13700000000000001</v>
          </cell>
          <cell r="J7057">
            <v>0</v>
          </cell>
          <cell r="L7057">
            <v>0</v>
          </cell>
          <cell r="M7057">
            <v>0</v>
          </cell>
          <cell r="N7057">
            <v>0</v>
          </cell>
          <cell r="O7057">
            <v>0</v>
          </cell>
          <cell r="P7057">
            <v>0</v>
          </cell>
        </row>
        <row r="7058">
          <cell r="A7058">
            <v>34350</v>
          </cell>
          <cell r="B7058">
            <v>1994</v>
          </cell>
          <cell r="C7058" t="str">
            <v>Jan</v>
          </cell>
          <cell r="D7058">
            <v>16</v>
          </cell>
          <cell r="F7058">
            <v>0</v>
          </cell>
          <cell r="G7058">
            <v>0</v>
          </cell>
          <cell r="H7058">
            <v>69</v>
          </cell>
          <cell r="I7058">
            <v>0.13700000000000001</v>
          </cell>
          <cell r="J7058">
            <v>0</v>
          </cell>
          <cell r="L7058">
            <v>0</v>
          </cell>
          <cell r="M7058">
            <v>0</v>
          </cell>
          <cell r="N7058">
            <v>0</v>
          </cell>
          <cell r="O7058">
            <v>0</v>
          </cell>
          <cell r="P7058">
            <v>0</v>
          </cell>
        </row>
        <row r="7059">
          <cell r="A7059">
            <v>34351</v>
          </cell>
          <cell r="B7059">
            <v>1994</v>
          </cell>
          <cell r="C7059" t="str">
            <v>Jan</v>
          </cell>
          <cell r="D7059">
            <v>17</v>
          </cell>
          <cell r="F7059">
            <v>0</v>
          </cell>
          <cell r="G7059">
            <v>0</v>
          </cell>
          <cell r="H7059">
            <v>70</v>
          </cell>
          <cell r="I7059">
            <v>0.13900000000000001</v>
          </cell>
          <cell r="J7059">
            <v>0</v>
          </cell>
          <cell r="L7059">
            <v>0</v>
          </cell>
          <cell r="M7059">
            <v>0</v>
          </cell>
          <cell r="N7059">
            <v>0</v>
          </cell>
          <cell r="O7059">
            <v>0</v>
          </cell>
          <cell r="P7059">
            <v>0</v>
          </cell>
        </row>
        <row r="7060">
          <cell r="A7060">
            <v>34352</v>
          </cell>
          <cell r="B7060">
            <v>1994</v>
          </cell>
          <cell r="C7060" t="str">
            <v>Jan</v>
          </cell>
          <cell r="D7060">
            <v>18</v>
          </cell>
          <cell r="F7060">
            <v>0</v>
          </cell>
          <cell r="G7060">
            <v>0</v>
          </cell>
          <cell r="H7060">
            <v>71</v>
          </cell>
          <cell r="I7060">
            <v>0.14099999999999999</v>
          </cell>
          <cell r="J7060">
            <v>0</v>
          </cell>
          <cell r="L7060">
            <v>0</v>
          </cell>
          <cell r="M7060">
            <v>0</v>
          </cell>
          <cell r="N7060">
            <v>0</v>
          </cell>
          <cell r="O7060">
            <v>0</v>
          </cell>
          <cell r="P7060">
            <v>0</v>
          </cell>
        </row>
        <row r="7061">
          <cell r="A7061">
            <v>34353</v>
          </cell>
          <cell r="B7061">
            <v>1994</v>
          </cell>
          <cell r="C7061" t="str">
            <v>Jan</v>
          </cell>
          <cell r="D7061">
            <v>19</v>
          </cell>
          <cell r="F7061">
            <v>0</v>
          </cell>
          <cell r="G7061">
            <v>0</v>
          </cell>
          <cell r="H7061">
            <v>71</v>
          </cell>
          <cell r="I7061">
            <v>0.14099999999999999</v>
          </cell>
          <cell r="J7061">
            <v>0</v>
          </cell>
          <cell r="L7061">
            <v>0</v>
          </cell>
          <cell r="M7061">
            <v>0</v>
          </cell>
          <cell r="N7061">
            <v>0</v>
          </cell>
          <cell r="O7061">
            <v>0</v>
          </cell>
          <cell r="P7061">
            <v>0</v>
          </cell>
        </row>
        <row r="7062">
          <cell r="A7062">
            <v>34354</v>
          </cell>
          <cell r="B7062">
            <v>1994</v>
          </cell>
          <cell r="C7062" t="str">
            <v>Jan</v>
          </cell>
          <cell r="D7062">
            <v>20</v>
          </cell>
          <cell r="F7062">
            <v>0</v>
          </cell>
          <cell r="G7062">
            <v>0</v>
          </cell>
          <cell r="H7062">
            <v>71</v>
          </cell>
          <cell r="I7062">
            <v>0.14099999999999999</v>
          </cell>
          <cell r="J7062">
            <v>0</v>
          </cell>
          <cell r="L7062">
            <v>0</v>
          </cell>
          <cell r="M7062">
            <v>0</v>
          </cell>
          <cell r="N7062">
            <v>0</v>
          </cell>
          <cell r="O7062">
            <v>0</v>
          </cell>
          <cell r="P7062">
            <v>0</v>
          </cell>
        </row>
        <row r="7063">
          <cell r="A7063">
            <v>34355</v>
          </cell>
          <cell r="B7063">
            <v>1994</v>
          </cell>
          <cell r="C7063" t="str">
            <v>Jan</v>
          </cell>
          <cell r="D7063">
            <v>21</v>
          </cell>
          <cell r="F7063">
            <v>0</v>
          </cell>
          <cell r="G7063">
            <v>0</v>
          </cell>
          <cell r="H7063">
            <v>72</v>
          </cell>
          <cell r="I7063">
            <v>0.14299999999999999</v>
          </cell>
          <cell r="J7063">
            <v>0</v>
          </cell>
          <cell r="L7063">
            <v>0</v>
          </cell>
          <cell r="M7063">
            <v>0</v>
          </cell>
          <cell r="N7063">
            <v>0</v>
          </cell>
          <cell r="O7063">
            <v>0</v>
          </cell>
          <cell r="P7063">
            <v>0</v>
          </cell>
        </row>
        <row r="7064">
          <cell r="A7064">
            <v>34356</v>
          </cell>
          <cell r="B7064">
            <v>1994</v>
          </cell>
          <cell r="C7064" t="str">
            <v>Jan</v>
          </cell>
          <cell r="D7064">
            <v>22</v>
          </cell>
          <cell r="F7064">
            <v>0</v>
          </cell>
          <cell r="G7064">
            <v>0</v>
          </cell>
          <cell r="H7064">
            <v>72</v>
          </cell>
          <cell r="I7064">
            <v>0.14299999999999999</v>
          </cell>
          <cell r="J7064">
            <v>0</v>
          </cell>
          <cell r="L7064">
            <v>0</v>
          </cell>
          <cell r="M7064">
            <v>0</v>
          </cell>
          <cell r="N7064">
            <v>0</v>
          </cell>
          <cell r="O7064">
            <v>0</v>
          </cell>
          <cell r="P7064">
            <v>0</v>
          </cell>
        </row>
        <row r="7065">
          <cell r="A7065">
            <v>34357</v>
          </cell>
          <cell r="B7065">
            <v>1994</v>
          </cell>
          <cell r="C7065" t="str">
            <v>Jan</v>
          </cell>
          <cell r="D7065">
            <v>23</v>
          </cell>
          <cell r="F7065">
            <v>0</v>
          </cell>
          <cell r="G7065">
            <v>0</v>
          </cell>
          <cell r="H7065">
            <v>73</v>
          </cell>
          <cell r="I7065">
            <v>0.14499999999999999</v>
          </cell>
          <cell r="J7065">
            <v>0</v>
          </cell>
          <cell r="L7065">
            <v>0</v>
          </cell>
          <cell r="M7065">
            <v>0</v>
          </cell>
          <cell r="N7065">
            <v>0</v>
          </cell>
          <cell r="O7065">
            <v>0</v>
          </cell>
          <cell r="P7065">
            <v>0</v>
          </cell>
        </row>
        <row r="7066">
          <cell r="A7066">
            <v>34358</v>
          </cell>
          <cell r="B7066">
            <v>1994</v>
          </cell>
          <cell r="C7066" t="str">
            <v>Jan</v>
          </cell>
          <cell r="D7066">
            <v>24</v>
          </cell>
          <cell r="F7066">
            <v>0</v>
          </cell>
          <cell r="G7066">
            <v>0</v>
          </cell>
          <cell r="H7066">
            <v>74</v>
          </cell>
          <cell r="I7066">
            <v>0.14699999999999999</v>
          </cell>
          <cell r="J7066">
            <v>0</v>
          </cell>
          <cell r="L7066">
            <v>0</v>
          </cell>
          <cell r="M7066">
            <v>0</v>
          </cell>
          <cell r="N7066">
            <v>0</v>
          </cell>
          <cell r="O7066">
            <v>0</v>
          </cell>
          <cell r="P7066">
            <v>0</v>
          </cell>
        </row>
        <row r="7067">
          <cell r="A7067">
            <v>34359</v>
          </cell>
          <cell r="B7067">
            <v>1994</v>
          </cell>
          <cell r="C7067" t="str">
            <v>Jan</v>
          </cell>
          <cell r="D7067">
            <v>25</v>
          </cell>
          <cell r="F7067">
            <v>0</v>
          </cell>
          <cell r="G7067">
            <v>0</v>
          </cell>
          <cell r="H7067">
            <v>75</v>
          </cell>
          <cell r="I7067">
            <v>0.14899999999999999</v>
          </cell>
          <cell r="J7067">
            <v>0</v>
          </cell>
          <cell r="L7067">
            <v>0</v>
          </cell>
          <cell r="M7067">
            <v>0</v>
          </cell>
          <cell r="N7067">
            <v>0</v>
          </cell>
          <cell r="O7067">
            <v>0</v>
          </cell>
          <cell r="P7067">
            <v>0</v>
          </cell>
        </row>
        <row r="7068">
          <cell r="A7068">
            <v>34360</v>
          </cell>
          <cell r="B7068">
            <v>1994</v>
          </cell>
          <cell r="C7068" t="str">
            <v>Jan</v>
          </cell>
          <cell r="D7068">
            <v>26</v>
          </cell>
          <cell r="F7068">
            <v>0</v>
          </cell>
          <cell r="G7068">
            <v>0</v>
          </cell>
          <cell r="H7068">
            <v>75</v>
          </cell>
          <cell r="I7068">
            <v>0.14899999999999999</v>
          </cell>
          <cell r="J7068">
            <v>0</v>
          </cell>
          <cell r="L7068">
            <v>0</v>
          </cell>
          <cell r="M7068">
            <v>0</v>
          </cell>
          <cell r="N7068">
            <v>0</v>
          </cell>
          <cell r="O7068">
            <v>0</v>
          </cell>
          <cell r="P7068">
            <v>0</v>
          </cell>
        </row>
        <row r="7069">
          <cell r="A7069">
            <v>34361</v>
          </cell>
          <cell r="B7069">
            <v>1994</v>
          </cell>
          <cell r="C7069" t="str">
            <v>Jan</v>
          </cell>
          <cell r="D7069">
            <v>27</v>
          </cell>
          <cell r="F7069">
            <v>0</v>
          </cell>
          <cell r="G7069">
            <v>0</v>
          </cell>
          <cell r="H7069">
            <v>72</v>
          </cell>
          <cell r="I7069">
            <v>0.14299999999999999</v>
          </cell>
          <cell r="J7069">
            <v>0</v>
          </cell>
          <cell r="L7069">
            <v>0</v>
          </cell>
          <cell r="M7069">
            <v>0</v>
          </cell>
          <cell r="N7069">
            <v>0</v>
          </cell>
          <cell r="O7069">
            <v>0</v>
          </cell>
          <cell r="P7069">
            <v>0</v>
          </cell>
        </row>
        <row r="7070">
          <cell r="A7070">
            <v>34362</v>
          </cell>
          <cell r="B7070">
            <v>1994</v>
          </cell>
          <cell r="C7070" t="str">
            <v>Jan</v>
          </cell>
          <cell r="D7070">
            <v>28</v>
          </cell>
          <cell r="F7070">
            <v>0</v>
          </cell>
          <cell r="G7070">
            <v>0</v>
          </cell>
          <cell r="H7070">
            <v>79</v>
          </cell>
          <cell r="I7070">
            <v>0.157</v>
          </cell>
          <cell r="J7070">
            <v>0</v>
          </cell>
          <cell r="L7070">
            <v>0</v>
          </cell>
          <cell r="M7070">
            <v>0</v>
          </cell>
          <cell r="N7070">
            <v>0</v>
          </cell>
          <cell r="O7070">
            <v>0</v>
          </cell>
          <cell r="P7070">
            <v>0</v>
          </cell>
        </row>
        <row r="7071">
          <cell r="A7071">
            <v>34363</v>
          </cell>
          <cell r="B7071">
            <v>1994</v>
          </cell>
          <cell r="C7071" t="str">
            <v>Jan</v>
          </cell>
          <cell r="D7071">
            <v>29</v>
          </cell>
          <cell r="F7071">
            <v>0</v>
          </cell>
          <cell r="G7071">
            <v>0</v>
          </cell>
          <cell r="H7071">
            <v>81</v>
          </cell>
          <cell r="I7071">
            <v>0.161</v>
          </cell>
          <cell r="J7071">
            <v>0</v>
          </cell>
          <cell r="L7071">
            <v>0</v>
          </cell>
          <cell r="M7071">
            <v>0</v>
          </cell>
          <cell r="N7071">
            <v>0</v>
          </cell>
          <cell r="O7071">
            <v>0</v>
          </cell>
          <cell r="P7071">
            <v>0</v>
          </cell>
        </row>
        <row r="7072">
          <cell r="A7072">
            <v>34364</v>
          </cell>
          <cell r="B7072">
            <v>1994</v>
          </cell>
          <cell r="C7072" t="str">
            <v>Jan</v>
          </cell>
          <cell r="D7072">
            <v>30</v>
          </cell>
          <cell r="F7072">
            <v>0</v>
          </cell>
          <cell r="G7072">
            <v>0</v>
          </cell>
          <cell r="H7072">
            <v>80</v>
          </cell>
          <cell r="I7072">
            <v>0.159</v>
          </cell>
          <cell r="J7072">
            <v>0</v>
          </cell>
          <cell r="L7072">
            <v>0</v>
          </cell>
          <cell r="M7072">
            <v>0</v>
          </cell>
          <cell r="N7072">
            <v>0</v>
          </cell>
          <cell r="O7072">
            <v>0</v>
          </cell>
          <cell r="P7072">
            <v>0</v>
          </cell>
        </row>
        <row r="7073">
          <cell r="A7073">
            <v>34365</v>
          </cell>
          <cell r="B7073">
            <v>1994</v>
          </cell>
          <cell r="C7073" t="str">
            <v>Jan</v>
          </cell>
          <cell r="D7073">
            <v>31</v>
          </cell>
          <cell r="F7073">
            <v>0</v>
          </cell>
          <cell r="G7073">
            <v>0</v>
          </cell>
          <cell r="H7073">
            <v>72</v>
          </cell>
          <cell r="I7073">
            <v>0.14299999999999999</v>
          </cell>
          <cell r="J7073">
            <v>0</v>
          </cell>
          <cell r="L7073">
            <v>0</v>
          </cell>
          <cell r="M7073">
            <v>0</v>
          </cell>
          <cell r="N7073">
            <v>0</v>
          </cell>
          <cell r="O7073">
            <v>0</v>
          </cell>
          <cell r="P7073">
            <v>0</v>
          </cell>
        </row>
        <row r="7074">
          <cell r="A7074">
            <v>34366</v>
          </cell>
          <cell r="B7074">
            <v>1994</v>
          </cell>
          <cell r="C7074" t="str">
            <v>Feb</v>
          </cell>
          <cell r="D7074">
            <v>1</v>
          </cell>
          <cell r="F7074">
            <v>0</v>
          </cell>
          <cell r="G7074">
            <v>0</v>
          </cell>
          <cell r="H7074">
            <v>69</v>
          </cell>
          <cell r="I7074">
            <v>0.13700000000000001</v>
          </cell>
          <cell r="J7074">
            <v>0</v>
          </cell>
          <cell r="L7074">
            <v>0</v>
          </cell>
          <cell r="M7074">
            <v>0</v>
          </cell>
          <cell r="N7074">
            <v>0</v>
          </cell>
          <cell r="O7074">
            <v>0</v>
          </cell>
          <cell r="P7074">
            <v>0</v>
          </cell>
        </row>
        <row r="7075">
          <cell r="A7075">
            <v>34367</v>
          </cell>
          <cell r="B7075">
            <v>1994</v>
          </cell>
          <cell r="C7075" t="str">
            <v>Feb</v>
          </cell>
          <cell r="D7075">
            <v>2</v>
          </cell>
          <cell r="F7075">
            <v>0</v>
          </cell>
          <cell r="G7075">
            <v>0</v>
          </cell>
          <cell r="H7075">
            <v>69</v>
          </cell>
          <cell r="I7075">
            <v>0.13700000000000001</v>
          </cell>
          <cell r="J7075">
            <v>0</v>
          </cell>
          <cell r="L7075">
            <v>0</v>
          </cell>
          <cell r="M7075">
            <v>0</v>
          </cell>
          <cell r="N7075">
            <v>0</v>
          </cell>
          <cell r="O7075">
            <v>0</v>
          </cell>
          <cell r="P7075">
            <v>0</v>
          </cell>
        </row>
        <row r="7076">
          <cell r="A7076">
            <v>34368</v>
          </cell>
          <cell r="B7076">
            <v>1994</v>
          </cell>
          <cell r="C7076" t="str">
            <v>Feb</v>
          </cell>
          <cell r="D7076">
            <v>3</v>
          </cell>
          <cell r="F7076">
            <v>0</v>
          </cell>
          <cell r="G7076">
            <v>0</v>
          </cell>
          <cell r="H7076">
            <v>68</v>
          </cell>
          <cell r="I7076">
            <v>0.13500000000000001</v>
          </cell>
          <cell r="J7076">
            <v>0</v>
          </cell>
          <cell r="L7076">
            <v>0</v>
          </cell>
          <cell r="M7076">
            <v>0</v>
          </cell>
          <cell r="N7076">
            <v>0</v>
          </cell>
          <cell r="O7076">
            <v>0</v>
          </cell>
          <cell r="P7076">
            <v>0</v>
          </cell>
        </row>
        <row r="7077">
          <cell r="A7077">
            <v>34369</v>
          </cell>
          <cell r="B7077">
            <v>1994</v>
          </cell>
          <cell r="C7077" t="str">
            <v>Feb</v>
          </cell>
          <cell r="D7077">
            <v>4</v>
          </cell>
          <cell r="F7077">
            <v>0</v>
          </cell>
          <cell r="G7077">
            <v>0</v>
          </cell>
          <cell r="H7077">
            <v>68</v>
          </cell>
          <cell r="I7077">
            <v>0.13500000000000001</v>
          </cell>
          <cell r="J7077">
            <v>0</v>
          </cell>
          <cell r="L7077">
            <v>0</v>
          </cell>
          <cell r="M7077">
            <v>0</v>
          </cell>
          <cell r="N7077">
            <v>0</v>
          </cell>
          <cell r="O7077">
            <v>0</v>
          </cell>
          <cell r="P7077">
            <v>0</v>
          </cell>
        </row>
        <row r="7078">
          <cell r="A7078">
            <v>34370</v>
          </cell>
          <cell r="B7078">
            <v>1994</v>
          </cell>
          <cell r="C7078" t="str">
            <v>Feb</v>
          </cell>
          <cell r="D7078">
            <v>5</v>
          </cell>
          <cell r="F7078">
            <v>0</v>
          </cell>
          <cell r="G7078">
            <v>0</v>
          </cell>
          <cell r="H7078">
            <v>68</v>
          </cell>
          <cell r="I7078">
            <v>0.13500000000000001</v>
          </cell>
          <cell r="J7078">
            <v>0</v>
          </cell>
          <cell r="L7078">
            <v>0</v>
          </cell>
          <cell r="M7078">
            <v>0</v>
          </cell>
          <cell r="N7078">
            <v>0</v>
          </cell>
          <cell r="O7078">
            <v>0</v>
          </cell>
          <cell r="P7078">
            <v>0</v>
          </cell>
        </row>
        <row r="7079">
          <cell r="A7079">
            <v>34371</v>
          </cell>
          <cell r="B7079">
            <v>1994</v>
          </cell>
          <cell r="C7079" t="str">
            <v>Feb</v>
          </cell>
          <cell r="D7079">
            <v>6</v>
          </cell>
          <cell r="F7079">
            <v>0</v>
          </cell>
          <cell r="G7079">
            <v>0</v>
          </cell>
          <cell r="H7079">
            <v>70</v>
          </cell>
          <cell r="I7079">
            <v>0.13900000000000001</v>
          </cell>
          <cell r="J7079">
            <v>0</v>
          </cell>
          <cell r="L7079">
            <v>0</v>
          </cell>
          <cell r="M7079">
            <v>0</v>
          </cell>
          <cell r="N7079">
            <v>0</v>
          </cell>
          <cell r="O7079">
            <v>0</v>
          </cell>
          <cell r="P7079">
            <v>0</v>
          </cell>
        </row>
        <row r="7080">
          <cell r="A7080">
            <v>34372</v>
          </cell>
          <cell r="B7080">
            <v>1994</v>
          </cell>
          <cell r="C7080" t="str">
            <v>Feb</v>
          </cell>
          <cell r="D7080">
            <v>7</v>
          </cell>
          <cell r="F7080">
            <v>0</v>
          </cell>
          <cell r="G7080">
            <v>0</v>
          </cell>
          <cell r="H7080">
            <v>69</v>
          </cell>
          <cell r="I7080">
            <v>0.13700000000000001</v>
          </cell>
          <cell r="J7080">
            <v>0</v>
          </cell>
          <cell r="L7080">
            <v>0</v>
          </cell>
          <cell r="M7080">
            <v>0</v>
          </cell>
          <cell r="N7080">
            <v>0</v>
          </cell>
          <cell r="O7080">
            <v>0</v>
          </cell>
          <cell r="P7080">
            <v>0</v>
          </cell>
        </row>
        <row r="7081">
          <cell r="A7081">
            <v>34373</v>
          </cell>
          <cell r="B7081">
            <v>1994</v>
          </cell>
          <cell r="C7081" t="str">
            <v>Feb</v>
          </cell>
          <cell r="D7081">
            <v>8</v>
          </cell>
          <cell r="F7081">
            <v>0</v>
          </cell>
          <cell r="G7081">
            <v>0</v>
          </cell>
          <cell r="H7081">
            <v>70</v>
          </cell>
          <cell r="I7081">
            <v>0.13900000000000001</v>
          </cell>
          <cell r="J7081">
            <v>0</v>
          </cell>
          <cell r="L7081">
            <v>0</v>
          </cell>
          <cell r="M7081">
            <v>0</v>
          </cell>
          <cell r="N7081">
            <v>0</v>
          </cell>
          <cell r="O7081">
            <v>0</v>
          </cell>
          <cell r="P7081">
            <v>0</v>
          </cell>
        </row>
        <row r="7082">
          <cell r="A7082">
            <v>34374</v>
          </cell>
          <cell r="B7082">
            <v>1994</v>
          </cell>
          <cell r="C7082" t="str">
            <v>Feb</v>
          </cell>
          <cell r="D7082">
            <v>9</v>
          </cell>
          <cell r="F7082">
            <v>0</v>
          </cell>
          <cell r="G7082">
            <v>0</v>
          </cell>
          <cell r="H7082">
            <v>70</v>
          </cell>
          <cell r="I7082">
            <v>0.13900000000000001</v>
          </cell>
          <cell r="J7082">
            <v>0</v>
          </cell>
          <cell r="L7082">
            <v>0</v>
          </cell>
          <cell r="M7082">
            <v>0</v>
          </cell>
          <cell r="N7082">
            <v>0</v>
          </cell>
          <cell r="O7082">
            <v>0</v>
          </cell>
          <cell r="P7082">
            <v>0</v>
          </cell>
        </row>
        <row r="7083">
          <cell r="A7083">
            <v>34375</v>
          </cell>
          <cell r="B7083">
            <v>1994</v>
          </cell>
          <cell r="C7083" t="str">
            <v>Feb</v>
          </cell>
          <cell r="D7083">
            <v>10</v>
          </cell>
          <cell r="F7083">
            <v>0</v>
          </cell>
          <cell r="G7083">
            <v>0</v>
          </cell>
          <cell r="H7083">
            <v>69</v>
          </cell>
          <cell r="I7083">
            <v>0.13700000000000001</v>
          </cell>
          <cell r="J7083">
            <v>0</v>
          </cell>
          <cell r="L7083">
            <v>0</v>
          </cell>
          <cell r="M7083">
            <v>0</v>
          </cell>
          <cell r="N7083">
            <v>0</v>
          </cell>
          <cell r="O7083">
            <v>0</v>
          </cell>
          <cell r="P7083">
            <v>0</v>
          </cell>
        </row>
        <row r="7084">
          <cell r="A7084">
            <v>34376</v>
          </cell>
          <cell r="B7084">
            <v>1994</v>
          </cell>
          <cell r="C7084" t="str">
            <v>Feb</v>
          </cell>
          <cell r="D7084">
            <v>11</v>
          </cell>
          <cell r="F7084">
            <v>0</v>
          </cell>
          <cell r="G7084">
            <v>0</v>
          </cell>
          <cell r="H7084">
            <v>68</v>
          </cell>
          <cell r="I7084">
            <v>0.13500000000000001</v>
          </cell>
          <cell r="J7084">
            <v>0</v>
          </cell>
          <cell r="L7084">
            <v>0</v>
          </cell>
          <cell r="M7084">
            <v>0</v>
          </cell>
          <cell r="N7084">
            <v>0</v>
          </cell>
          <cell r="O7084">
            <v>0</v>
          </cell>
          <cell r="P7084">
            <v>0</v>
          </cell>
        </row>
        <row r="7085">
          <cell r="A7085">
            <v>34377</v>
          </cell>
          <cell r="B7085">
            <v>1994</v>
          </cell>
          <cell r="C7085" t="str">
            <v>Feb</v>
          </cell>
          <cell r="D7085">
            <v>12</v>
          </cell>
          <cell r="F7085">
            <v>0</v>
          </cell>
          <cell r="G7085">
            <v>0</v>
          </cell>
          <cell r="H7085">
            <v>68</v>
          </cell>
          <cell r="I7085">
            <v>0.13500000000000001</v>
          </cell>
          <cell r="J7085">
            <v>0</v>
          </cell>
          <cell r="L7085">
            <v>0</v>
          </cell>
          <cell r="M7085">
            <v>0</v>
          </cell>
          <cell r="N7085">
            <v>0</v>
          </cell>
          <cell r="O7085">
            <v>0</v>
          </cell>
          <cell r="P7085">
            <v>0</v>
          </cell>
        </row>
        <row r="7086">
          <cell r="A7086">
            <v>34378</v>
          </cell>
          <cell r="B7086">
            <v>1994</v>
          </cell>
          <cell r="C7086" t="str">
            <v>Feb</v>
          </cell>
          <cell r="D7086">
            <v>13</v>
          </cell>
          <cell r="F7086">
            <v>0</v>
          </cell>
          <cell r="G7086">
            <v>0</v>
          </cell>
          <cell r="H7086">
            <v>68</v>
          </cell>
          <cell r="I7086">
            <v>0.13500000000000001</v>
          </cell>
          <cell r="J7086">
            <v>0</v>
          </cell>
          <cell r="L7086">
            <v>0</v>
          </cell>
          <cell r="M7086">
            <v>0</v>
          </cell>
          <cell r="N7086">
            <v>0</v>
          </cell>
          <cell r="O7086">
            <v>0</v>
          </cell>
          <cell r="P7086">
            <v>0</v>
          </cell>
        </row>
        <row r="7087">
          <cell r="A7087">
            <v>34379</v>
          </cell>
          <cell r="B7087">
            <v>1994</v>
          </cell>
          <cell r="C7087" t="str">
            <v>Feb</v>
          </cell>
          <cell r="D7087">
            <v>14</v>
          </cell>
          <cell r="F7087">
            <v>0</v>
          </cell>
          <cell r="G7087">
            <v>0</v>
          </cell>
          <cell r="H7087">
            <v>68</v>
          </cell>
          <cell r="I7087">
            <v>0.13500000000000001</v>
          </cell>
          <cell r="J7087">
            <v>0</v>
          </cell>
          <cell r="L7087">
            <v>0</v>
          </cell>
          <cell r="M7087">
            <v>0</v>
          </cell>
          <cell r="N7087">
            <v>0</v>
          </cell>
          <cell r="O7087">
            <v>0</v>
          </cell>
          <cell r="P7087">
            <v>0</v>
          </cell>
        </row>
        <row r="7088">
          <cell r="A7088">
            <v>34380</v>
          </cell>
          <cell r="B7088">
            <v>1994</v>
          </cell>
          <cell r="C7088" t="str">
            <v>Feb</v>
          </cell>
          <cell r="D7088">
            <v>15</v>
          </cell>
          <cell r="F7088">
            <v>0</v>
          </cell>
          <cell r="G7088">
            <v>0</v>
          </cell>
          <cell r="H7088">
            <v>68</v>
          </cell>
          <cell r="I7088">
            <v>0.13500000000000001</v>
          </cell>
          <cell r="J7088">
            <v>0</v>
          </cell>
          <cell r="L7088">
            <v>0</v>
          </cell>
          <cell r="M7088">
            <v>0</v>
          </cell>
          <cell r="N7088">
            <v>0</v>
          </cell>
          <cell r="O7088">
            <v>0</v>
          </cell>
          <cell r="P7088">
            <v>0</v>
          </cell>
        </row>
        <row r="7089">
          <cell r="A7089">
            <v>34381</v>
          </cell>
          <cell r="B7089">
            <v>1994</v>
          </cell>
          <cell r="C7089" t="str">
            <v>Feb</v>
          </cell>
          <cell r="D7089">
            <v>16</v>
          </cell>
          <cell r="F7089">
            <v>0</v>
          </cell>
          <cell r="G7089">
            <v>0</v>
          </cell>
          <cell r="H7089">
            <v>68</v>
          </cell>
          <cell r="I7089">
            <v>0.13500000000000001</v>
          </cell>
          <cell r="J7089">
            <v>0</v>
          </cell>
          <cell r="L7089">
            <v>0</v>
          </cell>
          <cell r="M7089">
            <v>0</v>
          </cell>
          <cell r="N7089">
            <v>0</v>
          </cell>
          <cell r="O7089">
            <v>0</v>
          </cell>
          <cell r="P7089">
            <v>0</v>
          </cell>
        </row>
        <row r="7090">
          <cell r="A7090">
            <v>34382</v>
          </cell>
          <cell r="B7090">
            <v>1994</v>
          </cell>
          <cell r="C7090" t="str">
            <v>Feb</v>
          </cell>
          <cell r="D7090">
            <v>17</v>
          </cell>
          <cell r="F7090">
            <v>0</v>
          </cell>
          <cell r="G7090">
            <v>0</v>
          </cell>
          <cell r="H7090">
            <v>71</v>
          </cell>
          <cell r="I7090">
            <v>0.14099999999999999</v>
          </cell>
          <cell r="J7090">
            <v>0</v>
          </cell>
          <cell r="L7090">
            <v>0</v>
          </cell>
          <cell r="M7090">
            <v>0</v>
          </cell>
          <cell r="N7090">
            <v>0</v>
          </cell>
          <cell r="O7090">
            <v>0</v>
          </cell>
          <cell r="P7090">
            <v>0</v>
          </cell>
        </row>
        <row r="7091">
          <cell r="A7091">
            <v>34383</v>
          </cell>
          <cell r="B7091">
            <v>1994</v>
          </cell>
          <cell r="C7091" t="str">
            <v>Feb</v>
          </cell>
          <cell r="D7091">
            <v>18</v>
          </cell>
          <cell r="F7091">
            <v>0</v>
          </cell>
          <cell r="G7091">
            <v>0</v>
          </cell>
          <cell r="H7091">
            <v>71</v>
          </cell>
          <cell r="I7091">
            <v>0.14099999999999999</v>
          </cell>
          <cell r="J7091">
            <v>0</v>
          </cell>
          <cell r="L7091">
            <v>0</v>
          </cell>
          <cell r="M7091">
            <v>0</v>
          </cell>
          <cell r="N7091">
            <v>0</v>
          </cell>
          <cell r="O7091">
            <v>0</v>
          </cell>
          <cell r="P7091">
            <v>0</v>
          </cell>
        </row>
        <row r="7092">
          <cell r="A7092">
            <v>34384</v>
          </cell>
          <cell r="B7092">
            <v>1994</v>
          </cell>
          <cell r="C7092" t="str">
            <v>Feb</v>
          </cell>
          <cell r="D7092">
            <v>19</v>
          </cell>
          <cell r="F7092">
            <v>0</v>
          </cell>
          <cell r="G7092">
            <v>0</v>
          </cell>
          <cell r="H7092">
            <v>72</v>
          </cell>
          <cell r="I7092">
            <v>0.14299999999999999</v>
          </cell>
          <cell r="J7092">
            <v>0</v>
          </cell>
          <cell r="L7092">
            <v>0</v>
          </cell>
          <cell r="M7092">
            <v>0</v>
          </cell>
          <cell r="N7092">
            <v>0</v>
          </cell>
          <cell r="O7092">
            <v>0</v>
          </cell>
          <cell r="P7092">
            <v>0</v>
          </cell>
        </row>
        <row r="7093">
          <cell r="A7093">
            <v>34385</v>
          </cell>
          <cell r="B7093">
            <v>1994</v>
          </cell>
          <cell r="C7093" t="str">
            <v>Feb</v>
          </cell>
          <cell r="D7093">
            <v>20</v>
          </cell>
          <cell r="F7093">
            <v>0</v>
          </cell>
          <cell r="G7093">
            <v>0</v>
          </cell>
          <cell r="H7093">
            <v>72</v>
          </cell>
          <cell r="I7093">
            <v>0.14299999999999999</v>
          </cell>
          <cell r="J7093">
            <v>0</v>
          </cell>
          <cell r="L7093">
            <v>0</v>
          </cell>
          <cell r="M7093">
            <v>0</v>
          </cell>
          <cell r="N7093">
            <v>0</v>
          </cell>
          <cell r="O7093">
            <v>0</v>
          </cell>
          <cell r="P7093">
            <v>0</v>
          </cell>
        </row>
        <row r="7094">
          <cell r="A7094">
            <v>34386</v>
          </cell>
          <cell r="B7094">
            <v>1994</v>
          </cell>
          <cell r="C7094" t="str">
            <v>Feb</v>
          </cell>
          <cell r="D7094">
            <v>21</v>
          </cell>
          <cell r="F7094">
            <v>0</v>
          </cell>
          <cell r="G7094">
            <v>0</v>
          </cell>
          <cell r="H7094">
            <v>71</v>
          </cell>
          <cell r="I7094">
            <v>0.14099999999999999</v>
          </cell>
          <cell r="J7094">
            <v>0</v>
          </cell>
          <cell r="L7094">
            <v>0</v>
          </cell>
          <cell r="M7094">
            <v>0</v>
          </cell>
          <cell r="N7094">
            <v>0</v>
          </cell>
          <cell r="O7094">
            <v>0</v>
          </cell>
          <cell r="P7094">
            <v>0</v>
          </cell>
        </row>
        <row r="7095">
          <cell r="A7095">
            <v>34387</v>
          </cell>
          <cell r="B7095">
            <v>1994</v>
          </cell>
          <cell r="C7095" t="str">
            <v>Feb</v>
          </cell>
          <cell r="D7095">
            <v>22</v>
          </cell>
          <cell r="F7095">
            <v>0</v>
          </cell>
          <cell r="G7095">
            <v>0</v>
          </cell>
          <cell r="H7095">
            <v>75</v>
          </cell>
          <cell r="I7095">
            <v>0.14899999999999999</v>
          </cell>
          <cell r="J7095">
            <v>0</v>
          </cell>
          <cell r="L7095">
            <v>0</v>
          </cell>
          <cell r="M7095">
            <v>0</v>
          </cell>
          <cell r="N7095">
            <v>0</v>
          </cell>
          <cell r="O7095">
            <v>0</v>
          </cell>
          <cell r="P7095">
            <v>0</v>
          </cell>
        </row>
        <row r="7096">
          <cell r="A7096">
            <v>34388</v>
          </cell>
          <cell r="B7096">
            <v>1994</v>
          </cell>
          <cell r="C7096" t="str">
            <v>Feb</v>
          </cell>
          <cell r="D7096">
            <v>23</v>
          </cell>
          <cell r="F7096">
            <v>0</v>
          </cell>
          <cell r="G7096">
            <v>0</v>
          </cell>
          <cell r="H7096">
            <v>75</v>
          </cell>
          <cell r="I7096">
            <v>0.14899999999999999</v>
          </cell>
          <cell r="J7096">
            <v>0</v>
          </cell>
          <cell r="L7096">
            <v>0</v>
          </cell>
          <cell r="M7096">
            <v>0</v>
          </cell>
          <cell r="N7096">
            <v>0</v>
          </cell>
          <cell r="O7096">
            <v>0</v>
          </cell>
          <cell r="P7096">
            <v>0</v>
          </cell>
        </row>
        <row r="7097">
          <cell r="A7097">
            <v>34389</v>
          </cell>
          <cell r="B7097">
            <v>1994</v>
          </cell>
          <cell r="C7097" t="str">
            <v>Feb</v>
          </cell>
          <cell r="D7097">
            <v>24</v>
          </cell>
          <cell r="F7097">
            <v>0</v>
          </cell>
          <cell r="G7097">
            <v>0</v>
          </cell>
          <cell r="H7097">
            <v>73</v>
          </cell>
          <cell r="I7097">
            <v>0.14499999999999999</v>
          </cell>
          <cell r="J7097">
            <v>0</v>
          </cell>
          <cell r="L7097">
            <v>0</v>
          </cell>
          <cell r="M7097">
            <v>0</v>
          </cell>
          <cell r="N7097">
            <v>0</v>
          </cell>
          <cell r="O7097">
            <v>0</v>
          </cell>
          <cell r="P7097">
            <v>0</v>
          </cell>
        </row>
        <row r="7098">
          <cell r="A7098">
            <v>34390</v>
          </cell>
          <cell r="B7098">
            <v>1994</v>
          </cell>
          <cell r="C7098" t="str">
            <v>Feb</v>
          </cell>
          <cell r="D7098">
            <v>25</v>
          </cell>
          <cell r="F7098">
            <v>0</v>
          </cell>
          <cell r="G7098">
            <v>0</v>
          </cell>
          <cell r="H7098">
            <v>82</v>
          </cell>
          <cell r="I7098">
            <v>0.16300000000000001</v>
          </cell>
          <cell r="J7098">
            <v>0</v>
          </cell>
          <cell r="L7098">
            <v>0</v>
          </cell>
          <cell r="M7098">
            <v>0</v>
          </cell>
          <cell r="N7098">
            <v>0</v>
          </cell>
          <cell r="O7098">
            <v>0</v>
          </cell>
          <cell r="P7098">
            <v>0</v>
          </cell>
        </row>
        <row r="7099">
          <cell r="A7099">
            <v>34391</v>
          </cell>
          <cell r="B7099">
            <v>1994</v>
          </cell>
          <cell r="C7099" t="str">
            <v>Feb</v>
          </cell>
          <cell r="D7099">
            <v>26</v>
          </cell>
          <cell r="F7099">
            <v>0</v>
          </cell>
          <cell r="G7099">
            <v>0</v>
          </cell>
          <cell r="H7099">
            <v>85</v>
          </cell>
          <cell r="I7099">
            <v>0.16900000000000001</v>
          </cell>
          <cell r="J7099">
            <v>0</v>
          </cell>
          <cell r="L7099">
            <v>0</v>
          </cell>
          <cell r="M7099">
            <v>0</v>
          </cell>
          <cell r="N7099">
            <v>0</v>
          </cell>
          <cell r="O7099">
            <v>0</v>
          </cell>
          <cell r="P7099">
            <v>0</v>
          </cell>
        </row>
        <row r="7100">
          <cell r="A7100">
            <v>34392</v>
          </cell>
          <cell r="B7100">
            <v>1994</v>
          </cell>
          <cell r="C7100" t="str">
            <v>Feb</v>
          </cell>
          <cell r="D7100">
            <v>27</v>
          </cell>
          <cell r="F7100">
            <v>0</v>
          </cell>
          <cell r="G7100">
            <v>0</v>
          </cell>
          <cell r="H7100">
            <v>84</v>
          </cell>
          <cell r="I7100">
            <v>0.16700000000000001</v>
          </cell>
          <cell r="J7100">
            <v>0</v>
          </cell>
          <cell r="L7100">
            <v>0</v>
          </cell>
          <cell r="M7100">
            <v>0</v>
          </cell>
          <cell r="N7100">
            <v>0</v>
          </cell>
          <cell r="O7100">
            <v>0</v>
          </cell>
          <cell r="P7100">
            <v>0</v>
          </cell>
        </row>
        <row r="7101">
          <cell r="A7101">
            <v>34393</v>
          </cell>
          <cell r="B7101">
            <v>1994</v>
          </cell>
          <cell r="C7101" t="str">
            <v>Feb</v>
          </cell>
          <cell r="D7101">
            <v>28</v>
          </cell>
          <cell r="F7101">
            <v>0</v>
          </cell>
          <cell r="G7101">
            <v>0</v>
          </cell>
          <cell r="H7101">
            <v>104</v>
          </cell>
          <cell r="I7101">
            <v>0.20599999999999999</v>
          </cell>
          <cell r="J7101">
            <v>0</v>
          </cell>
          <cell r="L7101">
            <v>0</v>
          </cell>
          <cell r="M7101">
            <v>0</v>
          </cell>
          <cell r="N7101">
            <v>0</v>
          </cell>
          <cell r="O7101">
            <v>0</v>
          </cell>
          <cell r="P7101">
            <v>0</v>
          </cell>
        </row>
        <row r="7102">
          <cell r="A7102">
            <v>34394</v>
          </cell>
          <cell r="B7102">
            <v>1994</v>
          </cell>
          <cell r="C7102" t="str">
            <v>Mar</v>
          </cell>
          <cell r="D7102">
            <v>1</v>
          </cell>
          <cell r="F7102">
            <v>0</v>
          </cell>
          <cell r="G7102">
            <v>0</v>
          </cell>
          <cell r="H7102">
            <v>129</v>
          </cell>
          <cell r="I7102">
            <v>0.25600000000000001</v>
          </cell>
          <cell r="J7102">
            <v>0</v>
          </cell>
          <cell r="L7102">
            <v>0</v>
          </cell>
          <cell r="M7102">
            <v>0</v>
          </cell>
          <cell r="N7102">
            <v>0</v>
          </cell>
          <cell r="O7102">
            <v>0</v>
          </cell>
          <cell r="P7102">
            <v>0</v>
          </cell>
        </row>
        <row r="7103">
          <cell r="A7103">
            <v>34395</v>
          </cell>
          <cell r="B7103">
            <v>1994</v>
          </cell>
          <cell r="C7103" t="str">
            <v>Mar</v>
          </cell>
          <cell r="D7103">
            <v>2</v>
          </cell>
          <cell r="F7103">
            <v>0</v>
          </cell>
          <cell r="G7103">
            <v>0</v>
          </cell>
          <cell r="H7103">
            <v>126</v>
          </cell>
          <cell r="I7103">
            <v>0.25</v>
          </cell>
          <cell r="J7103">
            <v>0</v>
          </cell>
          <cell r="L7103">
            <v>0</v>
          </cell>
          <cell r="M7103">
            <v>0</v>
          </cell>
          <cell r="N7103">
            <v>0</v>
          </cell>
          <cell r="O7103">
            <v>0</v>
          </cell>
          <cell r="P7103">
            <v>0</v>
          </cell>
        </row>
        <row r="7104">
          <cell r="A7104">
            <v>34396</v>
          </cell>
          <cell r="B7104">
            <v>1994</v>
          </cell>
          <cell r="C7104" t="str">
            <v>Mar</v>
          </cell>
          <cell r="D7104">
            <v>3</v>
          </cell>
          <cell r="F7104">
            <v>0</v>
          </cell>
          <cell r="G7104">
            <v>0</v>
          </cell>
          <cell r="H7104">
            <v>104</v>
          </cell>
          <cell r="I7104">
            <v>0.20599999999999999</v>
          </cell>
          <cell r="J7104">
            <v>0</v>
          </cell>
          <cell r="L7104">
            <v>0</v>
          </cell>
          <cell r="M7104">
            <v>0</v>
          </cell>
          <cell r="N7104">
            <v>0</v>
          </cell>
          <cell r="O7104">
            <v>0</v>
          </cell>
          <cell r="P7104">
            <v>0</v>
          </cell>
        </row>
        <row r="7105">
          <cell r="A7105">
            <v>34397</v>
          </cell>
          <cell r="B7105">
            <v>1994</v>
          </cell>
          <cell r="C7105" t="str">
            <v>Mar</v>
          </cell>
          <cell r="D7105">
            <v>4</v>
          </cell>
          <cell r="F7105">
            <v>0</v>
          </cell>
          <cell r="G7105">
            <v>0</v>
          </cell>
          <cell r="H7105">
            <v>87</v>
          </cell>
          <cell r="I7105">
            <v>0.17299999999999999</v>
          </cell>
          <cell r="J7105">
            <v>0</v>
          </cell>
          <cell r="L7105">
            <v>0</v>
          </cell>
          <cell r="M7105">
            <v>0</v>
          </cell>
          <cell r="N7105">
            <v>0</v>
          </cell>
          <cell r="O7105">
            <v>0</v>
          </cell>
          <cell r="P7105">
            <v>0</v>
          </cell>
        </row>
        <row r="7106">
          <cell r="A7106">
            <v>34398</v>
          </cell>
          <cell r="B7106">
            <v>1994</v>
          </cell>
          <cell r="C7106" t="str">
            <v>Mar</v>
          </cell>
          <cell r="D7106">
            <v>5</v>
          </cell>
          <cell r="F7106">
            <v>0</v>
          </cell>
          <cell r="G7106">
            <v>0</v>
          </cell>
          <cell r="H7106">
            <v>82</v>
          </cell>
          <cell r="I7106">
            <v>0.16300000000000001</v>
          </cell>
          <cell r="J7106">
            <v>0</v>
          </cell>
          <cell r="L7106">
            <v>0</v>
          </cell>
          <cell r="M7106">
            <v>0</v>
          </cell>
          <cell r="N7106">
            <v>0</v>
          </cell>
          <cell r="O7106">
            <v>0</v>
          </cell>
          <cell r="P7106">
            <v>0</v>
          </cell>
        </row>
        <row r="7107">
          <cell r="A7107">
            <v>34399</v>
          </cell>
          <cell r="B7107">
            <v>1994</v>
          </cell>
          <cell r="C7107" t="str">
            <v>Mar</v>
          </cell>
          <cell r="D7107">
            <v>6</v>
          </cell>
          <cell r="F7107">
            <v>0</v>
          </cell>
          <cell r="G7107">
            <v>0</v>
          </cell>
          <cell r="H7107">
            <v>83</v>
          </cell>
          <cell r="I7107">
            <v>0.16500000000000001</v>
          </cell>
          <cell r="J7107">
            <v>0</v>
          </cell>
          <cell r="L7107">
            <v>0</v>
          </cell>
          <cell r="M7107">
            <v>0</v>
          </cell>
          <cell r="N7107">
            <v>0</v>
          </cell>
          <cell r="O7107">
            <v>0</v>
          </cell>
          <cell r="P7107">
            <v>0</v>
          </cell>
        </row>
        <row r="7108">
          <cell r="A7108">
            <v>34400</v>
          </cell>
          <cell r="B7108">
            <v>1994</v>
          </cell>
          <cell r="C7108" t="str">
            <v>Mar</v>
          </cell>
          <cell r="D7108">
            <v>7</v>
          </cell>
          <cell r="F7108">
            <v>0</v>
          </cell>
          <cell r="G7108">
            <v>0</v>
          </cell>
          <cell r="H7108">
            <v>83</v>
          </cell>
          <cell r="I7108">
            <v>0.16500000000000001</v>
          </cell>
          <cell r="J7108">
            <v>0</v>
          </cell>
          <cell r="L7108">
            <v>0</v>
          </cell>
          <cell r="M7108">
            <v>0</v>
          </cell>
          <cell r="N7108">
            <v>0</v>
          </cell>
          <cell r="O7108">
            <v>0</v>
          </cell>
          <cell r="P7108">
            <v>0</v>
          </cell>
        </row>
        <row r="7109">
          <cell r="A7109">
            <v>34401</v>
          </cell>
          <cell r="B7109">
            <v>1994</v>
          </cell>
          <cell r="C7109" t="str">
            <v>Mar</v>
          </cell>
          <cell r="D7109">
            <v>8</v>
          </cell>
          <cell r="F7109">
            <v>0</v>
          </cell>
          <cell r="G7109">
            <v>0</v>
          </cell>
          <cell r="H7109">
            <v>82</v>
          </cell>
          <cell r="I7109">
            <v>0.16300000000000001</v>
          </cell>
          <cell r="J7109">
            <v>0</v>
          </cell>
          <cell r="L7109">
            <v>0</v>
          </cell>
          <cell r="M7109">
            <v>15</v>
          </cell>
          <cell r="N7109">
            <v>0.03</v>
          </cell>
          <cell r="O7109">
            <v>0</v>
          </cell>
          <cell r="P7109">
            <v>0</v>
          </cell>
        </row>
        <row r="7110">
          <cell r="A7110">
            <v>34402</v>
          </cell>
          <cell r="B7110">
            <v>1994</v>
          </cell>
          <cell r="C7110" t="str">
            <v>Mar</v>
          </cell>
          <cell r="D7110">
            <v>9</v>
          </cell>
          <cell r="F7110">
            <v>0</v>
          </cell>
          <cell r="G7110">
            <v>0</v>
          </cell>
          <cell r="H7110">
            <v>81</v>
          </cell>
          <cell r="I7110">
            <v>0.161</v>
          </cell>
          <cell r="J7110">
            <v>0</v>
          </cell>
          <cell r="L7110">
            <v>0</v>
          </cell>
          <cell r="M7110">
            <v>41</v>
          </cell>
          <cell r="N7110">
            <v>8.1000000000000003E-2</v>
          </cell>
          <cell r="O7110">
            <v>0</v>
          </cell>
          <cell r="P7110">
            <v>0</v>
          </cell>
        </row>
        <row r="7111">
          <cell r="A7111">
            <v>34403</v>
          </cell>
          <cell r="B7111">
            <v>1994</v>
          </cell>
          <cell r="C7111" t="str">
            <v>Mar</v>
          </cell>
          <cell r="D7111">
            <v>10</v>
          </cell>
          <cell r="F7111">
            <v>0</v>
          </cell>
          <cell r="G7111">
            <v>0</v>
          </cell>
          <cell r="H7111">
            <v>80</v>
          </cell>
          <cell r="I7111">
            <v>0.159</v>
          </cell>
          <cell r="J7111">
            <v>0</v>
          </cell>
          <cell r="L7111">
            <v>0</v>
          </cell>
          <cell r="M7111">
            <v>50</v>
          </cell>
          <cell r="N7111">
            <v>9.9000000000000005E-2</v>
          </cell>
          <cell r="O7111">
            <v>0</v>
          </cell>
          <cell r="P7111">
            <v>0</v>
          </cell>
        </row>
        <row r="7112">
          <cell r="A7112">
            <v>34404</v>
          </cell>
          <cell r="B7112">
            <v>1994</v>
          </cell>
          <cell r="C7112" t="str">
            <v>Mar</v>
          </cell>
          <cell r="D7112">
            <v>11</v>
          </cell>
          <cell r="F7112">
            <v>0</v>
          </cell>
          <cell r="G7112">
            <v>0</v>
          </cell>
          <cell r="H7112">
            <v>81</v>
          </cell>
          <cell r="I7112">
            <v>0.161</v>
          </cell>
          <cell r="J7112">
            <v>0</v>
          </cell>
          <cell r="L7112">
            <v>0</v>
          </cell>
          <cell r="M7112">
            <v>50</v>
          </cell>
          <cell r="N7112">
            <v>9.9000000000000005E-2</v>
          </cell>
          <cell r="O7112">
            <v>0</v>
          </cell>
          <cell r="P7112">
            <v>0</v>
          </cell>
        </row>
        <row r="7113">
          <cell r="A7113">
            <v>34405</v>
          </cell>
          <cell r="B7113">
            <v>1994</v>
          </cell>
          <cell r="C7113" t="str">
            <v>Mar</v>
          </cell>
          <cell r="D7113">
            <v>12</v>
          </cell>
          <cell r="F7113">
            <v>0</v>
          </cell>
          <cell r="G7113">
            <v>0</v>
          </cell>
          <cell r="H7113">
            <v>66</v>
          </cell>
          <cell r="I7113">
            <v>0.13100000000000001</v>
          </cell>
          <cell r="J7113">
            <v>0</v>
          </cell>
          <cell r="L7113">
            <v>0</v>
          </cell>
          <cell r="M7113">
            <v>50</v>
          </cell>
          <cell r="N7113">
            <v>9.9000000000000005E-2</v>
          </cell>
          <cell r="O7113">
            <v>0</v>
          </cell>
          <cell r="P7113">
            <v>0</v>
          </cell>
        </row>
        <row r="7114">
          <cell r="A7114">
            <v>34406</v>
          </cell>
          <cell r="B7114">
            <v>1994</v>
          </cell>
          <cell r="C7114" t="str">
            <v>Mar</v>
          </cell>
          <cell r="D7114">
            <v>13</v>
          </cell>
          <cell r="F7114">
            <v>0</v>
          </cell>
          <cell r="G7114">
            <v>0</v>
          </cell>
          <cell r="H7114">
            <v>58</v>
          </cell>
          <cell r="I7114">
            <v>0.115</v>
          </cell>
          <cell r="J7114">
            <v>0</v>
          </cell>
          <cell r="L7114">
            <v>0</v>
          </cell>
          <cell r="M7114">
            <v>50</v>
          </cell>
          <cell r="N7114">
            <v>9.9000000000000005E-2</v>
          </cell>
          <cell r="O7114">
            <v>0</v>
          </cell>
          <cell r="P7114">
            <v>0</v>
          </cell>
        </row>
        <row r="7115">
          <cell r="A7115">
            <v>34407</v>
          </cell>
          <cell r="B7115">
            <v>1994</v>
          </cell>
          <cell r="C7115" t="str">
            <v>Mar</v>
          </cell>
          <cell r="D7115">
            <v>14</v>
          </cell>
          <cell r="F7115">
            <v>0</v>
          </cell>
          <cell r="G7115">
            <v>0</v>
          </cell>
          <cell r="H7115">
            <v>59</v>
          </cell>
          <cell r="I7115">
            <v>0.11700000000000001</v>
          </cell>
          <cell r="J7115">
            <v>0</v>
          </cell>
          <cell r="L7115">
            <v>0</v>
          </cell>
          <cell r="M7115">
            <v>50</v>
          </cell>
          <cell r="N7115">
            <v>9.9000000000000005E-2</v>
          </cell>
          <cell r="O7115">
            <v>0</v>
          </cell>
          <cell r="P7115">
            <v>0</v>
          </cell>
        </row>
        <row r="7116">
          <cell r="A7116">
            <v>34408</v>
          </cell>
          <cell r="B7116">
            <v>1994</v>
          </cell>
          <cell r="C7116" t="str">
            <v>Mar</v>
          </cell>
          <cell r="D7116">
            <v>15</v>
          </cell>
          <cell r="F7116">
            <v>0</v>
          </cell>
          <cell r="G7116">
            <v>0</v>
          </cell>
          <cell r="H7116">
            <v>58</v>
          </cell>
          <cell r="I7116">
            <v>0.115</v>
          </cell>
          <cell r="J7116">
            <v>0</v>
          </cell>
          <cell r="L7116">
            <v>0</v>
          </cell>
          <cell r="M7116">
            <v>83</v>
          </cell>
          <cell r="N7116">
            <v>0.16500000000000001</v>
          </cell>
          <cell r="O7116">
            <v>0</v>
          </cell>
          <cell r="P7116">
            <v>0</v>
          </cell>
        </row>
        <row r="7117">
          <cell r="A7117">
            <v>34409</v>
          </cell>
          <cell r="B7117">
            <v>1994</v>
          </cell>
          <cell r="C7117" t="str">
            <v>Mar</v>
          </cell>
          <cell r="D7117">
            <v>16</v>
          </cell>
          <cell r="F7117">
            <v>0</v>
          </cell>
          <cell r="G7117">
            <v>0</v>
          </cell>
          <cell r="H7117">
            <v>57</v>
          </cell>
          <cell r="I7117">
            <v>0.113</v>
          </cell>
          <cell r="J7117">
            <v>0</v>
          </cell>
          <cell r="L7117">
            <v>0</v>
          </cell>
          <cell r="M7117">
            <v>100</v>
          </cell>
          <cell r="N7117">
            <v>0.19800000000000001</v>
          </cell>
          <cell r="O7117">
            <v>0</v>
          </cell>
          <cell r="P7117">
            <v>0</v>
          </cell>
        </row>
        <row r="7118">
          <cell r="A7118">
            <v>34410</v>
          </cell>
          <cell r="B7118">
            <v>1994</v>
          </cell>
          <cell r="C7118" t="str">
            <v>Mar</v>
          </cell>
          <cell r="D7118">
            <v>17</v>
          </cell>
          <cell r="F7118">
            <v>0</v>
          </cell>
          <cell r="G7118">
            <v>0</v>
          </cell>
          <cell r="H7118">
            <v>58</v>
          </cell>
          <cell r="I7118">
            <v>0.115</v>
          </cell>
          <cell r="J7118">
            <v>0</v>
          </cell>
          <cell r="L7118">
            <v>0</v>
          </cell>
          <cell r="M7118">
            <v>100</v>
          </cell>
          <cell r="N7118">
            <v>0.19800000000000001</v>
          </cell>
          <cell r="O7118">
            <v>0</v>
          </cell>
          <cell r="P7118">
            <v>0</v>
          </cell>
        </row>
        <row r="7119">
          <cell r="A7119">
            <v>34411</v>
          </cell>
          <cell r="B7119">
            <v>1994</v>
          </cell>
          <cell r="C7119" t="str">
            <v>Mar</v>
          </cell>
          <cell r="D7119">
            <v>18</v>
          </cell>
          <cell r="F7119">
            <v>0</v>
          </cell>
          <cell r="G7119">
            <v>0</v>
          </cell>
          <cell r="H7119">
            <v>58</v>
          </cell>
          <cell r="I7119">
            <v>0.115</v>
          </cell>
          <cell r="J7119">
            <v>0</v>
          </cell>
          <cell r="L7119">
            <v>0</v>
          </cell>
          <cell r="M7119">
            <v>130</v>
          </cell>
          <cell r="N7119">
            <v>0.25800000000000001</v>
          </cell>
          <cell r="O7119">
            <v>0</v>
          </cell>
          <cell r="P7119">
            <v>0</v>
          </cell>
        </row>
        <row r="7120">
          <cell r="A7120">
            <v>34412</v>
          </cell>
          <cell r="B7120">
            <v>1994</v>
          </cell>
          <cell r="C7120" t="str">
            <v>Mar</v>
          </cell>
          <cell r="D7120">
            <v>19</v>
          </cell>
          <cell r="F7120">
            <v>0</v>
          </cell>
          <cell r="G7120">
            <v>0</v>
          </cell>
          <cell r="H7120">
            <v>39</v>
          </cell>
          <cell r="I7120">
            <v>7.6999999999999999E-2</v>
          </cell>
          <cell r="J7120">
            <v>0</v>
          </cell>
          <cell r="L7120">
            <v>0</v>
          </cell>
          <cell r="M7120">
            <v>150</v>
          </cell>
          <cell r="N7120">
            <v>0.29799999999999999</v>
          </cell>
          <cell r="O7120">
            <v>0</v>
          </cell>
          <cell r="P7120">
            <v>0</v>
          </cell>
        </row>
        <row r="7121">
          <cell r="A7121">
            <v>34413</v>
          </cell>
          <cell r="B7121">
            <v>1994</v>
          </cell>
          <cell r="C7121" t="str">
            <v>Mar</v>
          </cell>
          <cell r="D7121">
            <v>20</v>
          </cell>
          <cell r="F7121">
            <v>0</v>
          </cell>
          <cell r="G7121">
            <v>0</v>
          </cell>
          <cell r="H7121">
            <v>44</v>
          </cell>
          <cell r="I7121">
            <v>8.6999999999999994E-2</v>
          </cell>
          <cell r="J7121">
            <v>0</v>
          </cell>
          <cell r="L7121">
            <v>0</v>
          </cell>
          <cell r="M7121">
            <v>150</v>
          </cell>
          <cell r="N7121">
            <v>0.29799999999999999</v>
          </cell>
          <cell r="O7121">
            <v>0</v>
          </cell>
          <cell r="P7121">
            <v>0</v>
          </cell>
        </row>
        <row r="7122">
          <cell r="A7122">
            <v>34414</v>
          </cell>
          <cell r="B7122">
            <v>1994</v>
          </cell>
          <cell r="C7122" t="str">
            <v>Mar</v>
          </cell>
          <cell r="D7122">
            <v>21</v>
          </cell>
          <cell r="F7122">
            <v>0</v>
          </cell>
          <cell r="G7122">
            <v>0</v>
          </cell>
          <cell r="H7122">
            <v>36</v>
          </cell>
          <cell r="I7122">
            <v>7.0999999999999994E-2</v>
          </cell>
          <cell r="J7122">
            <v>0</v>
          </cell>
          <cell r="L7122">
            <v>0</v>
          </cell>
          <cell r="M7122">
            <v>150</v>
          </cell>
          <cell r="N7122">
            <v>0.29799999999999999</v>
          </cell>
          <cell r="O7122">
            <v>0</v>
          </cell>
          <cell r="P7122">
            <v>0</v>
          </cell>
        </row>
        <row r="7123">
          <cell r="A7123">
            <v>34415</v>
          </cell>
          <cell r="B7123">
            <v>1994</v>
          </cell>
          <cell r="C7123" t="str">
            <v>Mar</v>
          </cell>
          <cell r="D7123">
            <v>22</v>
          </cell>
          <cell r="F7123">
            <v>0</v>
          </cell>
          <cell r="G7123">
            <v>0</v>
          </cell>
          <cell r="H7123">
            <v>46</v>
          </cell>
          <cell r="I7123">
            <v>9.0999999999999998E-2</v>
          </cell>
          <cell r="J7123">
            <v>0</v>
          </cell>
          <cell r="L7123">
            <v>0</v>
          </cell>
          <cell r="M7123">
            <v>150</v>
          </cell>
          <cell r="N7123">
            <v>0.29799999999999999</v>
          </cell>
          <cell r="O7123">
            <v>0</v>
          </cell>
          <cell r="P7123">
            <v>0</v>
          </cell>
        </row>
        <row r="7124">
          <cell r="A7124">
            <v>34416</v>
          </cell>
          <cell r="B7124">
            <v>1994</v>
          </cell>
          <cell r="C7124" t="str">
            <v>Mar</v>
          </cell>
          <cell r="D7124">
            <v>23</v>
          </cell>
          <cell r="F7124">
            <v>0</v>
          </cell>
          <cell r="G7124">
            <v>0</v>
          </cell>
          <cell r="H7124">
            <v>51</v>
          </cell>
          <cell r="I7124">
            <v>0.10100000000000001</v>
          </cell>
          <cell r="J7124">
            <v>0</v>
          </cell>
          <cell r="L7124">
            <v>0</v>
          </cell>
          <cell r="M7124">
            <v>150</v>
          </cell>
          <cell r="N7124">
            <v>0.29799999999999999</v>
          </cell>
          <cell r="O7124">
            <v>0</v>
          </cell>
          <cell r="P7124">
            <v>0</v>
          </cell>
        </row>
        <row r="7125">
          <cell r="A7125">
            <v>34417</v>
          </cell>
          <cell r="B7125">
            <v>1994</v>
          </cell>
          <cell r="C7125" t="str">
            <v>Mar</v>
          </cell>
          <cell r="D7125">
            <v>24</v>
          </cell>
          <cell r="F7125">
            <v>0</v>
          </cell>
          <cell r="G7125">
            <v>0</v>
          </cell>
          <cell r="H7125">
            <v>58</v>
          </cell>
          <cell r="I7125">
            <v>0.115</v>
          </cell>
          <cell r="J7125">
            <v>0</v>
          </cell>
          <cell r="L7125">
            <v>0</v>
          </cell>
          <cell r="M7125">
            <v>180</v>
          </cell>
          <cell r="N7125">
            <v>0.35699999999999998</v>
          </cell>
          <cell r="O7125">
            <v>0</v>
          </cell>
          <cell r="P7125">
            <v>0</v>
          </cell>
        </row>
        <row r="7126">
          <cell r="A7126">
            <v>34418</v>
          </cell>
          <cell r="B7126">
            <v>1994</v>
          </cell>
          <cell r="C7126" t="str">
            <v>Mar</v>
          </cell>
          <cell r="D7126">
            <v>25</v>
          </cell>
          <cell r="F7126">
            <v>0</v>
          </cell>
          <cell r="G7126">
            <v>0</v>
          </cell>
          <cell r="H7126">
            <v>62</v>
          </cell>
          <cell r="I7126">
            <v>0.123</v>
          </cell>
          <cell r="J7126">
            <v>0</v>
          </cell>
          <cell r="L7126">
            <v>0</v>
          </cell>
          <cell r="M7126">
            <v>200</v>
          </cell>
          <cell r="N7126">
            <v>0.39700000000000002</v>
          </cell>
          <cell r="O7126">
            <v>0</v>
          </cell>
          <cell r="P7126">
            <v>0</v>
          </cell>
        </row>
        <row r="7127">
          <cell r="A7127">
            <v>34419</v>
          </cell>
          <cell r="B7127">
            <v>1994</v>
          </cell>
          <cell r="C7127" t="str">
            <v>Mar</v>
          </cell>
          <cell r="D7127">
            <v>26</v>
          </cell>
          <cell r="F7127">
            <v>0</v>
          </cell>
          <cell r="G7127">
            <v>0</v>
          </cell>
          <cell r="H7127">
            <v>62</v>
          </cell>
          <cell r="I7127">
            <v>0.123</v>
          </cell>
          <cell r="J7127">
            <v>0</v>
          </cell>
          <cell r="L7127">
            <v>0</v>
          </cell>
          <cell r="M7127">
            <v>232</v>
          </cell>
          <cell r="N7127">
            <v>0.46</v>
          </cell>
          <cell r="O7127">
            <v>0</v>
          </cell>
          <cell r="P7127">
            <v>0</v>
          </cell>
        </row>
        <row r="7128">
          <cell r="A7128">
            <v>34420</v>
          </cell>
          <cell r="B7128">
            <v>1994</v>
          </cell>
          <cell r="C7128" t="str">
            <v>Mar</v>
          </cell>
          <cell r="D7128">
            <v>27</v>
          </cell>
          <cell r="F7128">
            <v>0</v>
          </cell>
          <cell r="G7128">
            <v>0</v>
          </cell>
          <cell r="H7128">
            <v>59</v>
          </cell>
          <cell r="I7128">
            <v>0.11700000000000001</v>
          </cell>
          <cell r="J7128">
            <v>0</v>
          </cell>
          <cell r="L7128">
            <v>0</v>
          </cell>
          <cell r="M7128">
            <v>268</v>
          </cell>
          <cell r="N7128">
            <v>0.53200000000000003</v>
          </cell>
          <cell r="O7128">
            <v>0</v>
          </cell>
          <cell r="P7128">
            <v>0</v>
          </cell>
        </row>
        <row r="7129">
          <cell r="A7129">
            <v>34421</v>
          </cell>
          <cell r="B7129">
            <v>1994</v>
          </cell>
          <cell r="C7129" t="str">
            <v>Mar</v>
          </cell>
          <cell r="D7129">
            <v>28</v>
          </cell>
          <cell r="F7129">
            <v>0</v>
          </cell>
          <cell r="G7129">
            <v>0</v>
          </cell>
          <cell r="H7129">
            <v>59</v>
          </cell>
          <cell r="I7129">
            <v>0.11700000000000001</v>
          </cell>
          <cell r="J7129">
            <v>0</v>
          </cell>
          <cell r="L7129">
            <v>0</v>
          </cell>
          <cell r="M7129">
            <v>346</v>
          </cell>
          <cell r="N7129">
            <v>0.68600000000000005</v>
          </cell>
          <cell r="O7129">
            <v>0</v>
          </cell>
          <cell r="P7129">
            <v>0</v>
          </cell>
        </row>
        <row r="7130">
          <cell r="A7130">
            <v>34422</v>
          </cell>
          <cell r="B7130">
            <v>1994</v>
          </cell>
          <cell r="C7130" t="str">
            <v>Mar</v>
          </cell>
          <cell r="D7130">
            <v>29</v>
          </cell>
          <cell r="F7130">
            <v>0</v>
          </cell>
          <cell r="G7130">
            <v>0</v>
          </cell>
          <cell r="H7130">
            <v>60</v>
          </cell>
          <cell r="I7130">
            <v>0.11899999999999999</v>
          </cell>
          <cell r="J7130">
            <v>0</v>
          </cell>
          <cell r="L7130">
            <v>0</v>
          </cell>
          <cell r="M7130">
            <v>435</v>
          </cell>
          <cell r="N7130">
            <v>0.86299999999999999</v>
          </cell>
          <cell r="O7130">
            <v>0</v>
          </cell>
          <cell r="P7130">
            <v>0</v>
          </cell>
        </row>
        <row r="7131">
          <cell r="A7131">
            <v>34423</v>
          </cell>
          <cell r="B7131">
            <v>1994</v>
          </cell>
          <cell r="C7131" t="str">
            <v>Mar</v>
          </cell>
          <cell r="D7131">
            <v>30</v>
          </cell>
          <cell r="F7131">
            <v>0</v>
          </cell>
          <cell r="G7131">
            <v>0</v>
          </cell>
          <cell r="H7131">
            <v>51</v>
          </cell>
          <cell r="I7131">
            <v>0.10100000000000001</v>
          </cell>
          <cell r="J7131">
            <v>0</v>
          </cell>
          <cell r="L7131">
            <v>0</v>
          </cell>
          <cell r="M7131">
            <v>480</v>
          </cell>
          <cell r="N7131">
            <v>0.95199999999999996</v>
          </cell>
          <cell r="O7131">
            <v>0</v>
          </cell>
          <cell r="P7131">
            <v>0</v>
          </cell>
        </row>
        <row r="7132">
          <cell r="A7132">
            <v>34424</v>
          </cell>
          <cell r="B7132">
            <v>1994</v>
          </cell>
          <cell r="C7132" t="str">
            <v>Mar</v>
          </cell>
          <cell r="D7132">
            <v>31</v>
          </cell>
          <cell r="F7132">
            <v>0</v>
          </cell>
          <cell r="G7132">
            <v>0</v>
          </cell>
          <cell r="H7132">
            <v>48</v>
          </cell>
          <cell r="I7132">
            <v>9.5000000000000001E-2</v>
          </cell>
          <cell r="J7132">
            <v>0</v>
          </cell>
          <cell r="L7132">
            <v>0</v>
          </cell>
          <cell r="M7132">
            <v>466</v>
          </cell>
          <cell r="N7132">
            <v>0.92400000000000004</v>
          </cell>
          <cell r="O7132">
            <v>0</v>
          </cell>
          <cell r="P7132">
            <v>0</v>
          </cell>
        </row>
        <row r="7133">
          <cell r="A7133">
            <v>34425</v>
          </cell>
          <cell r="B7133">
            <v>1994</v>
          </cell>
          <cell r="C7133" t="str">
            <v>Apr</v>
          </cell>
          <cell r="D7133">
            <v>1</v>
          </cell>
          <cell r="F7133">
            <v>70</v>
          </cell>
          <cell r="G7133">
            <v>0.13900000000000001</v>
          </cell>
          <cell r="H7133">
            <v>50</v>
          </cell>
          <cell r="I7133">
            <v>9.9000000000000005E-2</v>
          </cell>
          <cell r="J7133">
            <v>0</v>
          </cell>
          <cell r="L7133">
            <v>0</v>
          </cell>
          <cell r="M7133">
            <v>545</v>
          </cell>
          <cell r="N7133">
            <v>1.081</v>
          </cell>
          <cell r="O7133">
            <v>0</v>
          </cell>
          <cell r="P7133">
            <v>0</v>
          </cell>
        </row>
        <row r="7134">
          <cell r="A7134">
            <v>34426</v>
          </cell>
          <cell r="B7134">
            <v>1994</v>
          </cell>
          <cell r="C7134" t="str">
            <v>Apr</v>
          </cell>
          <cell r="D7134">
            <v>2</v>
          </cell>
          <cell r="F7134">
            <v>70</v>
          </cell>
          <cell r="G7134">
            <v>0.13900000000000001</v>
          </cell>
          <cell r="H7134">
            <v>52</v>
          </cell>
          <cell r="I7134">
            <v>0.10299999999999999</v>
          </cell>
          <cell r="J7134">
            <v>0</v>
          </cell>
          <cell r="L7134">
            <v>0</v>
          </cell>
          <cell r="M7134">
            <v>622</v>
          </cell>
          <cell r="N7134">
            <v>1.234</v>
          </cell>
          <cell r="O7134">
            <v>0</v>
          </cell>
          <cell r="P7134">
            <v>0</v>
          </cell>
        </row>
        <row r="7135">
          <cell r="A7135">
            <v>34427</v>
          </cell>
          <cell r="B7135">
            <v>1994</v>
          </cell>
          <cell r="C7135" t="str">
            <v>Apr</v>
          </cell>
          <cell r="D7135">
            <v>3</v>
          </cell>
          <cell r="F7135">
            <v>70</v>
          </cell>
          <cell r="G7135">
            <v>0.13900000000000001</v>
          </cell>
          <cell r="H7135">
            <v>36</v>
          </cell>
          <cell r="I7135">
            <v>7.0999999999999994E-2</v>
          </cell>
          <cell r="J7135">
            <v>0</v>
          </cell>
          <cell r="L7135">
            <v>0</v>
          </cell>
          <cell r="M7135">
            <v>650</v>
          </cell>
          <cell r="N7135">
            <v>1.2889999999999999</v>
          </cell>
          <cell r="O7135">
            <v>0</v>
          </cell>
          <cell r="P7135">
            <v>0</v>
          </cell>
        </row>
        <row r="7136">
          <cell r="A7136">
            <v>34428</v>
          </cell>
          <cell r="B7136">
            <v>1994</v>
          </cell>
          <cell r="C7136" t="str">
            <v>Apr</v>
          </cell>
          <cell r="D7136">
            <v>4</v>
          </cell>
          <cell r="F7136">
            <v>80</v>
          </cell>
          <cell r="G7136">
            <v>0.159</v>
          </cell>
          <cell r="H7136">
            <v>0</v>
          </cell>
          <cell r="I7136">
            <v>0</v>
          </cell>
          <cell r="J7136">
            <v>0</v>
          </cell>
          <cell r="L7136">
            <v>0</v>
          </cell>
          <cell r="M7136">
            <v>650</v>
          </cell>
          <cell r="N7136">
            <v>1.2889999999999999</v>
          </cell>
          <cell r="O7136">
            <v>0</v>
          </cell>
          <cell r="P7136">
            <v>0</v>
          </cell>
        </row>
        <row r="7137">
          <cell r="A7137">
            <v>34429</v>
          </cell>
          <cell r="B7137">
            <v>1994</v>
          </cell>
          <cell r="C7137" t="str">
            <v>Apr</v>
          </cell>
          <cell r="D7137">
            <v>5</v>
          </cell>
          <cell r="F7137">
            <v>140</v>
          </cell>
          <cell r="G7137">
            <v>0.27800000000000002</v>
          </cell>
          <cell r="H7137">
            <v>0</v>
          </cell>
          <cell r="I7137">
            <v>0</v>
          </cell>
          <cell r="J7137">
            <v>0</v>
          </cell>
          <cell r="L7137">
            <v>0</v>
          </cell>
          <cell r="M7137">
            <v>650</v>
          </cell>
          <cell r="N7137">
            <v>1.2889999999999999</v>
          </cell>
          <cell r="O7137">
            <v>0</v>
          </cell>
          <cell r="P7137">
            <v>0</v>
          </cell>
        </row>
        <row r="7138">
          <cell r="A7138">
            <v>34430</v>
          </cell>
          <cell r="B7138">
            <v>1994</v>
          </cell>
          <cell r="C7138" t="str">
            <v>Apr</v>
          </cell>
          <cell r="D7138">
            <v>6</v>
          </cell>
          <cell r="F7138">
            <v>175</v>
          </cell>
          <cell r="G7138">
            <v>0.34699999999999998</v>
          </cell>
          <cell r="H7138">
            <v>0</v>
          </cell>
          <cell r="I7138">
            <v>0</v>
          </cell>
          <cell r="J7138">
            <v>0</v>
          </cell>
          <cell r="L7138">
            <v>0</v>
          </cell>
          <cell r="M7138">
            <v>619</v>
          </cell>
          <cell r="N7138">
            <v>1.228</v>
          </cell>
          <cell r="O7138">
            <v>0</v>
          </cell>
          <cell r="P7138">
            <v>0</v>
          </cell>
        </row>
        <row r="7139">
          <cell r="A7139">
            <v>34431</v>
          </cell>
          <cell r="B7139">
            <v>1994</v>
          </cell>
          <cell r="C7139" t="str">
            <v>Apr</v>
          </cell>
          <cell r="D7139">
            <v>7</v>
          </cell>
          <cell r="F7139">
            <v>230</v>
          </cell>
          <cell r="G7139">
            <v>0.45600000000000002</v>
          </cell>
          <cell r="H7139">
            <v>30</v>
          </cell>
          <cell r="I7139">
            <v>0.06</v>
          </cell>
          <cell r="J7139">
            <v>29</v>
          </cell>
          <cell r="L7139">
            <v>2.9000000000000001E-2</v>
          </cell>
          <cell r="M7139">
            <v>631</v>
          </cell>
          <cell r="N7139">
            <v>1.252</v>
          </cell>
          <cell r="O7139">
            <v>5</v>
          </cell>
          <cell r="P7139">
            <v>0.01</v>
          </cell>
        </row>
        <row r="7140">
          <cell r="A7140">
            <v>34432</v>
          </cell>
          <cell r="B7140">
            <v>1994</v>
          </cell>
          <cell r="C7140" t="str">
            <v>Apr</v>
          </cell>
          <cell r="D7140">
            <v>8</v>
          </cell>
          <cell r="F7140">
            <v>255</v>
          </cell>
          <cell r="G7140">
            <v>0.50600000000000001</v>
          </cell>
          <cell r="H7140">
            <v>30</v>
          </cell>
          <cell r="I7140">
            <v>0.06</v>
          </cell>
          <cell r="J7140">
            <v>0</v>
          </cell>
          <cell r="L7140">
            <v>0</v>
          </cell>
          <cell r="M7140">
            <v>650</v>
          </cell>
          <cell r="N7140">
            <v>1.2889999999999999</v>
          </cell>
          <cell r="O7140">
            <v>2</v>
          </cell>
          <cell r="P7140">
            <v>4.0000000000000001E-3</v>
          </cell>
        </row>
        <row r="7141">
          <cell r="A7141">
            <v>34433</v>
          </cell>
          <cell r="B7141">
            <v>1994</v>
          </cell>
          <cell r="C7141" t="str">
            <v>Apr</v>
          </cell>
          <cell r="D7141">
            <v>9</v>
          </cell>
          <cell r="F7141">
            <v>215</v>
          </cell>
          <cell r="G7141">
            <v>0.42599999999999999</v>
          </cell>
          <cell r="H7141">
            <v>30</v>
          </cell>
          <cell r="I7141">
            <v>0.06</v>
          </cell>
          <cell r="J7141">
            <v>0</v>
          </cell>
          <cell r="L7141">
            <v>0</v>
          </cell>
          <cell r="M7141">
            <v>634</v>
          </cell>
          <cell r="N7141">
            <v>1.258</v>
          </cell>
          <cell r="O7141">
            <v>2</v>
          </cell>
          <cell r="P7141">
            <v>4.0000000000000001E-3</v>
          </cell>
        </row>
        <row r="7142">
          <cell r="A7142">
            <v>34434</v>
          </cell>
          <cell r="B7142">
            <v>1994</v>
          </cell>
          <cell r="C7142" t="str">
            <v>Apr</v>
          </cell>
          <cell r="D7142">
            <v>10</v>
          </cell>
          <cell r="F7142">
            <v>215</v>
          </cell>
          <cell r="G7142">
            <v>0.42599999999999999</v>
          </cell>
          <cell r="H7142">
            <v>30</v>
          </cell>
          <cell r="I7142">
            <v>0.06</v>
          </cell>
          <cell r="J7142">
            <v>0</v>
          </cell>
          <cell r="L7142">
            <v>0</v>
          </cell>
          <cell r="M7142">
            <v>600</v>
          </cell>
          <cell r="N7142">
            <v>1.19</v>
          </cell>
          <cell r="O7142">
            <v>4</v>
          </cell>
          <cell r="P7142">
            <v>8.0000000000000002E-3</v>
          </cell>
        </row>
        <row r="7143">
          <cell r="A7143">
            <v>34435</v>
          </cell>
          <cell r="B7143">
            <v>1994</v>
          </cell>
          <cell r="C7143" t="str">
            <v>Apr</v>
          </cell>
          <cell r="D7143">
            <v>11</v>
          </cell>
          <cell r="F7143">
            <v>235</v>
          </cell>
          <cell r="G7143">
            <v>0.46600000000000003</v>
          </cell>
          <cell r="H7143">
            <v>31</v>
          </cell>
          <cell r="I7143">
            <v>6.0999999999999999E-2</v>
          </cell>
          <cell r="J7143">
            <v>0</v>
          </cell>
          <cell r="L7143">
            <v>0</v>
          </cell>
          <cell r="M7143">
            <v>533</v>
          </cell>
          <cell r="N7143">
            <v>1.0569999999999999</v>
          </cell>
          <cell r="O7143">
            <v>4</v>
          </cell>
          <cell r="P7143">
            <v>8.0000000000000002E-3</v>
          </cell>
        </row>
        <row r="7144">
          <cell r="A7144">
            <v>34436</v>
          </cell>
          <cell r="B7144">
            <v>1994</v>
          </cell>
          <cell r="C7144" t="str">
            <v>Apr</v>
          </cell>
          <cell r="D7144">
            <v>12</v>
          </cell>
          <cell r="F7144">
            <v>240</v>
          </cell>
          <cell r="G7144">
            <v>0.47599999999999998</v>
          </cell>
          <cell r="H7144">
            <v>12</v>
          </cell>
          <cell r="I7144">
            <v>2.4E-2</v>
          </cell>
          <cell r="J7144">
            <v>0</v>
          </cell>
          <cell r="L7144">
            <v>0</v>
          </cell>
          <cell r="M7144">
            <v>467</v>
          </cell>
          <cell r="N7144">
            <v>0.92600000000000005</v>
          </cell>
          <cell r="O7144">
            <v>5</v>
          </cell>
          <cell r="P7144">
            <v>0.01</v>
          </cell>
        </row>
        <row r="7145">
          <cell r="A7145">
            <v>34437</v>
          </cell>
          <cell r="B7145">
            <v>1994</v>
          </cell>
          <cell r="C7145" t="str">
            <v>Apr</v>
          </cell>
          <cell r="D7145">
            <v>13</v>
          </cell>
          <cell r="F7145">
            <v>270</v>
          </cell>
          <cell r="G7145">
            <v>0.53600000000000003</v>
          </cell>
          <cell r="H7145">
            <v>0</v>
          </cell>
          <cell r="I7145">
            <v>0</v>
          </cell>
          <cell r="J7145">
            <v>0</v>
          </cell>
          <cell r="L7145">
            <v>0</v>
          </cell>
          <cell r="M7145">
            <v>479</v>
          </cell>
          <cell r="N7145">
            <v>0.95</v>
          </cell>
          <cell r="O7145">
            <v>1</v>
          </cell>
          <cell r="P7145">
            <v>2E-3</v>
          </cell>
        </row>
        <row r="7146">
          <cell r="A7146">
            <v>34438</v>
          </cell>
          <cell r="B7146">
            <v>1994</v>
          </cell>
          <cell r="C7146" t="str">
            <v>Apr</v>
          </cell>
          <cell r="D7146">
            <v>14</v>
          </cell>
          <cell r="F7146">
            <v>320</v>
          </cell>
          <cell r="G7146">
            <v>0.63500000000000001</v>
          </cell>
          <cell r="H7146">
            <v>0</v>
          </cell>
          <cell r="I7146">
            <v>0</v>
          </cell>
          <cell r="J7146">
            <v>0</v>
          </cell>
          <cell r="L7146">
            <v>0</v>
          </cell>
          <cell r="M7146">
            <v>419</v>
          </cell>
          <cell r="N7146">
            <v>0.83099999999999996</v>
          </cell>
          <cell r="O7146">
            <v>1</v>
          </cell>
          <cell r="P7146">
            <v>2E-3</v>
          </cell>
        </row>
        <row r="7147">
          <cell r="A7147">
            <v>34439</v>
          </cell>
          <cell r="B7147">
            <v>1994</v>
          </cell>
          <cell r="C7147" t="str">
            <v>Apr</v>
          </cell>
          <cell r="D7147">
            <v>15</v>
          </cell>
          <cell r="F7147">
            <v>480</v>
          </cell>
          <cell r="G7147">
            <v>0.95199999999999996</v>
          </cell>
          <cell r="H7147">
            <v>0</v>
          </cell>
          <cell r="I7147">
            <v>0</v>
          </cell>
          <cell r="J7147">
            <v>58</v>
          </cell>
          <cell r="L7147">
            <v>5.8000000000000003E-2</v>
          </cell>
          <cell r="M7147">
            <v>350</v>
          </cell>
          <cell r="N7147">
            <v>0.69399999999999995</v>
          </cell>
          <cell r="O7147">
            <v>1</v>
          </cell>
          <cell r="P7147">
            <v>2E-3</v>
          </cell>
        </row>
        <row r="7148">
          <cell r="A7148">
            <v>34440</v>
          </cell>
          <cell r="B7148">
            <v>1994</v>
          </cell>
          <cell r="C7148" t="str">
            <v>Apr</v>
          </cell>
          <cell r="D7148">
            <v>16</v>
          </cell>
          <cell r="F7148">
            <v>320</v>
          </cell>
          <cell r="G7148">
            <v>0.63500000000000001</v>
          </cell>
          <cell r="H7148">
            <v>0</v>
          </cell>
          <cell r="I7148">
            <v>0</v>
          </cell>
          <cell r="J7148">
            <v>178</v>
          </cell>
          <cell r="L7148">
            <v>0.17799999999999999</v>
          </cell>
          <cell r="M7148">
            <v>367</v>
          </cell>
          <cell r="N7148">
            <v>0.72799999999999998</v>
          </cell>
          <cell r="O7148">
            <v>24</v>
          </cell>
          <cell r="P7148">
            <v>4.8000000000000001E-2</v>
          </cell>
        </row>
        <row r="7149">
          <cell r="A7149">
            <v>34441</v>
          </cell>
          <cell r="B7149">
            <v>1994</v>
          </cell>
          <cell r="C7149" t="str">
            <v>Apr</v>
          </cell>
          <cell r="D7149">
            <v>17</v>
          </cell>
          <cell r="F7149">
            <v>491</v>
          </cell>
          <cell r="G7149">
            <v>0.97399999999999998</v>
          </cell>
          <cell r="H7149">
            <v>0</v>
          </cell>
          <cell r="I7149">
            <v>0</v>
          </cell>
          <cell r="J7149">
            <v>96</v>
          </cell>
          <cell r="L7149">
            <v>9.6000000000000002E-2</v>
          </cell>
          <cell r="M7149">
            <v>427</v>
          </cell>
          <cell r="N7149">
            <v>0.84699999999999998</v>
          </cell>
          <cell r="O7149">
            <v>0</v>
          </cell>
          <cell r="P7149">
            <v>0</v>
          </cell>
        </row>
        <row r="7150">
          <cell r="A7150">
            <v>34442</v>
          </cell>
          <cell r="B7150">
            <v>1994</v>
          </cell>
          <cell r="C7150" t="str">
            <v>Apr</v>
          </cell>
          <cell r="D7150">
            <v>18</v>
          </cell>
          <cell r="F7150">
            <v>579</v>
          </cell>
          <cell r="G7150">
            <v>1.1479999999999999</v>
          </cell>
          <cell r="H7150">
            <v>0</v>
          </cell>
          <cell r="I7150">
            <v>0</v>
          </cell>
          <cell r="J7150">
            <v>0</v>
          </cell>
          <cell r="L7150">
            <v>0</v>
          </cell>
          <cell r="M7150">
            <v>398</v>
          </cell>
          <cell r="N7150">
            <v>0.78900000000000003</v>
          </cell>
          <cell r="O7150">
            <v>0</v>
          </cell>
          <cell r="P7150">
            <v>0</v>
          </cell>
        </row>
        <row r="7151">
          <cell r="A7151">
            <v>34443</v>
          </cell>
          <cell r="B7151">
            <v>1994</v>
          </cell>
          <cell r="C7151" t="str">
            <v>Apr</v>
          </cell>
          <cell r="D7151">
            <v>19</v>
          </cell>
          <cell r="E7151" t="str">
            <v>MH spill was recorded as 22 cfs.  Changed to 2.</v>
          </cell>
          <cell r="F7151">
            <v>680</v>
          </cell>
          <cell r="G7151">
            <v>1.349</v>
          </cell>
          <cell r="H7151">
            <v>0</v>
          </cell>
          <cell r="I7151">
            <v>0</v>
          </cell>
          <cell r="J7151">
            <v>35</v>
          </cell>
          <cell r="L7151">
            <v>3.5000000000000003E-2</v>
          </cell>
          <cell r="M7151">
            <v>350</v>
          </cell>
          <cell r="N7151">
            <v>0.69399999999999995</v>
          </cell>
          <cell r="O7151">
            <v>2</v>
          </cell>
          <cell r="P7151">
            <v>4.0000000000000001E-3</v>
          </cell>
        </row>
        <row r="7152">
          <cell r="A7152">
            <v>34444</v>
          </cell>
          <cell r="B7152">
            <v>1994</v>
          </cell>
          <cell r="C7152" t="str">
            <v>Apr</v>
          </cell>
          <cell r="D7152">
            <v>20</v>
          </cell>
          <cell r="F7152">
            <v>778</v>
          </cell>
          <cell r="G7152">
            <v>1.5429999999999999</v>
          </cell>
          <cell r="H7152">
            <v>24</v>
          </cell>
          <cell r="I7152">
            <v>4.8000000000000001E-2</v>
          </cell>
          <cell r="J7152">
            <v>70</v>
          </cell>
          <cell r="L7152">
            <v>7.0000000000000007E-2</v>
          </cell>
          <cell r="M7152">
            <v>371</v>
          </cell>
          <cell r="N7152">
            <v>0.73599999999999999</v>
          </cell>
          <cell r="O7152">
            <v>7</v>
          </cell>
          <cell r="P7152">
            <v>1.4E-2</v>
          </cell>
        </row>
        <row r="7153">
          <cell r="A7153">
            <v>34445</v>
          </cell>
          <cell r="B7153">
            <v>1994</v>
          </cell>
          <cell r="C7153" t="str">
            <v>Apr</v>
          </cell>
          <cell r="D7153">
            <v>21</v>
          </cell>
          <cell r="F7153">
            <v>815</v>
          </cell>
          <cell r="G7153">
            <v>1.617</v>
          </cell>
          <cell r="H7153">
            <v>22</v>
          </cell>
          <cell r="I7153">
            <v>4.3999999999999997E-2</v>
          </cell>
          <cell r="J7153">
            <v>70</v>
          </cell>
          <cell r="L7153">
            <v>7.0000000000000007E-2</v>
          </cell>
          <cell r="M7153">
            <v>353</v>
          </cell>
          <cell r="N7153">
            <v>0.7</v>
          </cell>
          <cell r="O7153">
            <v>11</v>
          </cell>
          <cell r="P7153">
            <v>2.1999999999999999E-2</v>
          </cell>
        </row>
        <row r="7154">
          <cell r="A7154">
            <v>34446</v>
          </cell>
          <cell r="B7154">
            <v>1994</v>
          </cell>
          <cell r="C7154" t="str">
            <v>Apr</v>
          </cell>
          <cell r="D7154">
            <v>22</v>
          </cell>
          <cell r="F7154">
            <v>820</v>
          </cell>
          <cell r="G7154">
            <v>1.6259999999999999</v>
          </cell>
          <cell r="H7154">
            <v>7</v>
          </cell>
          <cell r="I7154">
            <v>1.4E-2</v>
          </cell>
          <cell r="J7154">
            <v>70</v>
          </cell>
          <cell r="L7154">
            <v>7.0000000000000007E-2</v>
          </cell>
          <cell r="M7154">
            <v>300</v>
          </cell>
          <cell r="N7154">
            <v>0.59499999999999997</v>
          </cell>
          <cell r="O7154">
            <v>4</v>
          </cell>
          <cell r="P7154">
            <v>8.0000000000000002E-3</v>
          </cell>
        </row>
        <row r="7155">
          <cell r="A7155">
            <v>34447</v>
          </cell>
          <cell r="B7155">
            <v>1994</v>
          </cell>
          <cell r="C7155" t="str">
            <v>Apr</v>
          </cell>
          <cell r="D7155">
            <v>23</v>
          </cell>
          <cell r="F7155">
            <v>830</v>
          </cell>
          <cell r="G7155">
            <v>1.6459999999999999</v>
          </cell>
          <cell r="H7155">
            <v>0</v>
          </cell>
          <cell r="I7155">
            <v>0</v>
          </cell>
          <cell r="J7155">
            <v>70</v>
          </cell>
          <cell r="L7155">
            <v>7.0000000000000007E-2</v>
          </cell>
          <cell r="M7155">
            <v>300</v>
          </cell>
          <cell r="N7155">
            <v>0.59499999999999997</v>
          </cell>
          <cell r="O7155">
            <v>4</v>
          </cell>
          <cell r="P7155">
            <v>8.0000000000000002E-3</v>
          </cell>
        </row>
        <row r="7156">
          <cell r="A7156">
            <v>34448</v>
          </cell>
          <cell r="B7156">
            <v>1994</v>
          </cell>
          <cell r="C7156" t="str">
            <v>Apr</v>
          </cell>
          <cell r="D7156">
            <v>24</v>
          </cell>
          <cell r="F7156">
            <v>775</v>
          </cell>
          <cell r="G7156">
            <v>1.5369999999999999</v>
          </cell>
          <cell r="H7156">
            <v>12</v>
          </cell>
          <cell r="I7156">
            <v>2.4E-2</v>
          </cell>
          <cell r="J7156">
            <v>117</v>
          </cell>
          <cell r="L7156">
            <v>0.11700000000000001</v>
          </cell>
          <cell r="M7156">
            <v>285</v>
          </cell>
          <cell r="N7156">
            <v>0.56499999999999995</v>
          </cell>
          <cell r="O7156">
            <v>11</v>
          </cell>
          <cell r="P7156">
            <v>2.1999999999999999E-2</v>
          </cell>
        </row>
        <row r="7157">
          <cell r="A7157">
            <v>34449</v>
          </cell>
          <cell r="B7157">
            <v>1994</v>
          </cell>
          <cell r="C7157" t="str">
            <v>Apr</v>
          </cell>
          <cell r="D7157">
            <v>25</v>
          </cell>
          <cell r="F7157">
            <v>790</v>
          </cell>
          <cell r="G7157">
            <v>1.5669999999999999</v>
          </cell>
          <cell r="H7157">
            <v>18</v>
          </cell>
          <cell r="I7157">
            <v>3.5999999999999997E-2</v>
          </cell>
          <cell r="J7157">
            <v>140</v>
          </cell>
          <cell r="L7157">
            <v>0.14000000000000001</v>
          </cell>
          <cell r="M7157">
            <v>220</v>
          </cell>
          <cell r="N7157">
            <v>0.436</v>
          </cell>
          <cell r="O7157">
            <v>11</v>
          </cell>
          <cell r="P7157">
            <v>2.1999999999999999E-2</v>
          </cell>
        </row>
        <row r="7158">
          <cell r="A7158">
            <v>34450</v>
          </cell>
          <cell r="B7158">
            <v>1994</v>
          </cell>
          <cell r="C7158" t="str">
            <v>Apr</v>
          </cell>
          <cell r="D7158">
            <v>26</v>
          </cell>
          <cell r="F7158">
            <v>730</v>
          </cell>
          <cell r="G7158">
            <v>1.448</v>
          </cell>
          <cell r="H7158">
            <v>18</v>
          </cell>
          <cell r="I7158">
            <v>3.5999999999999997E-2</v>
          </cell>
          <cell r="J7158">
            <v>140</v>
          </cell>
          <cell r="L7158">
            <v>0.14000000000000001</v>
          </cell>
          <cell r="M7158">
            <v>145</v>
          </cell>
          <cell r="N7158">
            <v>0.28799999999999998</v>
          </cell>
          <cell r="O7158">
            <v>14</v>
          </cell>
          <cell r="P7158">
            <v>2.8000000000000001E-2</v>
          </cell>
        </row>
        <row r="7159">
          <cell r="A7159">
            <v>34451</v>
          </cell>
          <cell r="B7159">
            <v>1994</v>
          </cell>
          <cell r="C7159" t="str">
            <v>Apr</v>
          </cell>
          <cell r="D7159">
            <v>27</v>
          </cell>
          <cell r="F7159">
            <v>700</v>
          </cell>
          <cell r="G7159">
            <v>1.3879999999999999</v>
          </cell>
          <cell r="H7159">
            <v>18</v>
          </cell>
          <cell r="I7159">
            <v>3.5999999999999997E-2</v>
          </cell>
          <cell r="J7159">
            <v>93</v>
          </cell>
          <cell r="L7159">
            <v>9.2999999999999999E-2</v>
          </cell>
          <cell r="M7159">
            <v>100</v>
          </cell>
          <cell r="N7159">
            <v>0.19800000000000001</v>
          </cell>
          <cell r="O7159">
            <v>10</v>
          </cell>
          <cell r="P7159">
            <v>0.02</v>
          </cell>
        </row>
        <row r="7160">
          <cell r="A7160">
            <v>34452</v>
          </cell>
          <cell r="B7160">
            <v>1994</v>
          </cell>
          <cell r="C7160" t="str">
            <v>Apr</v>
          </cell>
          <cell r="D7160">
            <v>28</v>
          </cell>
          <cell r="F7160">
            <v>690</v>
          </cell>
          <cell r="G7160">
            <v>1.369</v>
          </cell>
          <cell r="H7160">
            <v>18</v>
          </cell>
          <cell r="I7160">
            <v>3.5999999999999997E-2</v>
          </cell>
          <cell r="J7160">
            <v>70</v>
          </cell>
          <cell r="L7160">
            <v>7.0000000000000007E-2</v>
          </cell>
          <cell r="M7160">
            <v>135</v>
          </cell>
          <cell r="N7160">
            <v>0.26800000000000002</v>
          </cell>
          <cell r="O7160">
            <v>10</v>
          </cell>
          <cell r="P7160">
            <v>0.02</v>
          </cell>
        </row>
        <row r="7161">
          <cell r="A7161">
            <v>34453</v>
          </cell>
          <cell r="B7161">
            <v>1994</v>
          </cell>
          <cell r="C7161" t="str">
            <v>Apr</v>
          </cell>
          <cell r="D7161">
            <v>29</v>
          </cell>
          <cell r="F7161">
            <v>670</v>
          </cell>
          <cell r="G7161">
            <v>1.329</v>
          </cell>
          <cell r="H7161">
            <v>18</v>
          </cell>
          <cell r="I7161">
            <v>3.5999999999999997E-2</v>
          </cell>
          <cell r="J7161">
            <v>70</v>
          </cell>
          <cell r="L7161">
            <v>7.0000000000000007E-2</v>
          </cell>
          <cell r="M7161">
            <v>150</v>
          </cell>
          <cell r="N7161">
            <v>0.29799999999999999</v>
          </cell>
          <cell r="O7161">
            <v>10</v>
          </cell>
          <cell r="P7161">
            <v>0.02</v>
          </cell>
        </row>
        <row r="7162">
          <cell r="A7162">
            <v>34454</v>
          </cell>
          <cell r="B7162">
            <v>1994</v>
          </cell>
          <cell r="C7162" t="str">
            <v>Apr</v>
          </cell>
          <cell r="D7162">
            <v>30</v>
          </cell>
          <cell r="F7162">
            <v>650</v>
          </cell>
          <cell r="G7162">
            <v>1.2889999999999999</v>
          </cell>
          <cell r="H7162">
            <v>18</v>
          </cell>
          <cell r="I7162">
            <v>3.5999999999999997E-2</v>
          </cell>
          <cell r="J7162">
            <v>70</v>
          </cell>
          <cell r="L7162">
            <v>7.0000000000000007E-2</v>
          </cell>
          <cell r="M7162">
            <v>183</v>
          </cell>
          <cell r="N7162">
            <v>0.36299999999999999</v>
          </cell>
          <cell r="O7162">
            <v>5</v>
          </cell>
          <cell r="P7162">
            <v>0.01</v>
          </cell>
        </row>
        <row r="7163">
          <cell r="A7163">
            <v>34455</v>
          </cell>
          <cell r="B7163">
            <v>1994</v>
          </cell>
          <cell r="C7163" t="str">
            <v>May</v>
          </cell>
          <cell r="D7163">
            <v>1</v>
          </cell>
          <cell r="F7163">
            <v>650</v>
          </cell>
          <cell r="G7163">
            <v>1.2889999999999999</v>
          </cell>
          <cell r="H7163">
            <v>18</v>
          </cell>
          <cell r="I7163">
            <v>3.5999999999999997E-2</v>
          </cell>
          <cell r="J7163">
            <v>70</v>
          </cell>
          <cell r="L7163">
            <v>7.0000000000000007E-2</v>
          </cell>
          <cell r="M7163">
            <v>167</v>
          </cell>
          <cell r="N7163">
            <v>0.33100000000000002</v>
          </cell>
          <cell r="O7163">
            <v>5</v>
          </cell>
          <cell r="P7163">
            <v>0.01</v>
          </cell>
        </row>
        <row r="7164">
          <cell r="A7164">
            <v>34456</v>
          </cell>
          <cell r="B7164">
            <v>1994</v>
          </cell>
          <cell r="C7164" t="str">
            <v>May</v>
          </cell>
          <cell r="D7164">
            <v>2</v>
          </cell>
          <cell r="F7164">
            <v>650</v>
          </cell>
          <cell r="G7164">
            <v>1.2889999999999999</v>
          </cell>
          <cell r="H7164">
            <v>18</v>
          </cell>
          <cell r="I7164">
            <v>3.5999999999999997E-2</v>
          </cell>
          <cell r="J7164">
            <v>70</v>
          </cell>
          <cell r="L7164">
            <v>7.0000000000000007E-2</v>
          </cell>
          <cell r="M7164">
            <v>145</v>
          </cell>
          <cell r="N7164">
            <v>0.28799999999999998</v>
          </cell>
          <cell r="O7164">
            <v>8</v>
          </cell>
          <cell r="P7164">
            <v>1.6E-2</v>
          </cell>
        </row>
        <row r="7165">
          <cell r="A7165">
            <v>34457</v>
          </cell>
          <cell r="B7165">
            <v>1994</v>
          </cell>
          <cell r="C7165" t="str">
            <v>May</v>
          </cell>
          <cell r="D7165">
            <v>3</v>
          </cell>
          <cell r="F7165">
            <v>680</v>
          </cell>
          <cell r="G7165">
            <v>1.349</v>
          </cell>
          <cell r="H7165">
            <v>18</v>
          </cell>
          <cell r="I7165">
            <v>3.5999999999999997E-2</v>
          </cell>
          <cell r="J7165">
            <v>70</v>
          </cell>
          <cell r="L7165">
            <v>7.0000000000000007E-2</v>
          </cell>
          <cell r="M7165">
            <v>171</v>
          </cell>
          <cell r="N7165">
            <v>0.33900000000000002</v>
          </cell>
          <cell r="O7165">
            <v>4</v>
          </cell>
          <cell r="P7165">
            <v>8.0000000000000002E-3</v>
          </cell>
        </row>
        <row r="7166">
          <cell r="A7166">
            <v>34458</v>
          </cell>
          <cell r="B7166">
            <v>1994</v>
          </cell>
          <cell r="C7166" t="str">
            <v>May</v>
          </cell>
          <cell r="D7166">
            <v>4</v>
          </cell>
          <cell r="F7166">
            <v>680</v>
          </cell>
          <cell r="G7166">
            <v>1.349</v>
          </cell>
          <cell r="H7166">
            <v>18</v>
          </cell>
          <cell r="I7166">
            <v>3.5999999999999997E-2</v>
          </cell>
          <cell r="J7166">
            <v>70</v>
          </cell>
          <cell r="L7166">
            <v>7.0000000000000007E-2</v>
          </cell>
          <cell r="M7166">
            <v>167</v>
          </cell>
          <cell r="N7166">
            <v>0.33100000000000002</v>
          </cell>
          <cell r="O7166">
            <v>5</v>
          </cell>
          <cell r="P7166">
            <v>0.01</v>
          </cell>
        </row>
        <row r="7167">
          <cell r="A7167">
            <v>34459</v>
          </cell>
          <cell r="B7167">
            <v>1994</v>
          </cell>
          <cell r="C7167" t="str">
            <v>May</v>
          </cell>
          <cell r="D7167">
            <v>5</v>
          </cell>
          <cell r="F7167">
            <v>630</v>
          </cell>
          <cell r="G7167">
            <v>1.25</v>
          </cell>
          <cell r="H7167">
            <v>18</v>
          </cell>
          <cell r="I7167">
            <v>3.5999999999999997E-2</v>
          </cell>
          <cell r="J7167">
            <v>70</v>
          </cell>
          <cell r="L7167">
            <v>7.0000000000000007E-2</v>
          </cell>
          <cell r="M7167">
            <v>185</v>
          </cell>
          <cell r="N7167">
            <v>0.36699999999999999</v>
          </cell>
          <cell r="O7167">
            <v>5</v>
          </cell>
          <cell r="P7167">
            <v>0.01</v>
          </cell>
        </row>
        <row r="7168">
          <cell r="A7168">
            <v>34460</v>
          </cell>
          <cell r="B7168">
            <v>1994</v>
          </cell>
          <cell r="C7168" t="str">
            <v>May</v>
          </cell>
          <cell r="D7168">
            <v>6</v>
          </cell>
          <cell r="F7168">
            <v>584</v>
          </cell>
          <cell r="G7168">
            <v>1.1579999999999999</v>
          </cell>
          <cell r="H7168">
            <v>50</v>
          </cell>
          <cell r="I7168">
            <v>9.9000000000000005E-2</v>
          </cell>
          <cell r="J7168">
            <v>70</v>
          </cell>
          <cell r="L7168">
            <v>7.0000000000000007E-2</v>
          </cell>
          <cell r="M7168">
            <v>142</v>
          </cell>
          <cell r="N7168">
            <v>0.28199999999999997</v>
          </cell>
          <cell r="O7168">
            <v>7</v>
          </cell>
          <cell r="P7168">
            <v>1.4E-2</v>
          </cell>
        </row>
        <row r="7169">
          <cell r="A7169">
            <v>34461</v>
          </cell>
          <cell r="B7169">
            <v>1994</v>
          </cell>
          <cell r="C7169" t="str">
            <v>May</v>
          </cell>
          <cell r="D7169">
            <v>7</v>
          </cell>
          <cell r="F7169">
            <v>496</v>
          </cell>
          <cell r="G7169">
            <v>0.98399999999999999</v>
          </cell>
          <cell r="H7169">
            <v>85</v>
          </cell>
          <cell r="I7169">
            <v>0.16900000000000001</v>
          </cell>
          <cell r="J7169">
            <v>70</v>
          </cell>
          <cell r="L7169">
            <v>7.0000000000000007E-2</v>
          </cell>
          <cell r="M7169">
            <v>52</v>
          </cell>
          <cell r="N7169">
            <v>0.10299999999999999</v>
          </cell>
          <cell r="O7169">
            <v>8</v>
          </cell>
          <cell r="P7169">
            <v>1.6E-2</v>
          </cell>
        </row>
        <row r="7170">
          <cell r="A7170">
            <v>34462</v>
          </cell>
          <cell r="B7170">
            <v>1994</v>
          </cell>
          <cell r="C7170" t="str">
            <v>May</v>
          </cell>
          <cell r="D7170">
            <v>8</v>
          </cell>
          <cell r="F7170">
            <v>462</v>
          </cell>
          <cell r="G7170">
            <v>0.91600000000000004</v>
          </cell>
          <cell r="H7170">
            <v>104</v>
          </cell>
          <cell r="I7170">
            <v>0.20599999999999999</v>
          </cell>
          <cell r="J7170">
            <v>70</v>
          </cell>
          <cell r="L7170">
            <v>7.0000000000000007E-2</v>
          </cell>
          <cell r="M7170">
            <v>25</v>
          </cell>
          <cell r="N7170">
            <v>0.05</v>
          </cell>
          <cell r="O7170">
            <v>14</v>
          </cell>
          <cell r="P7170">
            <v>2.8000000000000001E-2</v>
          </cell>
        </row>
        <row r="7171">
          <cell r="A7171">
            <v>34463</v>
          </cell>
          <cell r="B7171">
            <v>1994</v>
          </cell>
          <cell r="C7171" t="str">
            <v>May</v>
          </cell>
          <cell r="D7171">
            <v>9</v>
          </cell>
          <cell r="F7171">
            <v>463</v>
          </cell>
          <cell r="G7171">
            <v>0.91800000000000004</v>
          </cell>
          <cell r="H7171">
            <v>120</v>
          </cell>
          <cell r="I7171">
            <v>0.23799999999999999</v>
          </cell>
          <cell r="J7171">
            <v>70</v>
          </cell>
          <cell r="L7171">
            <v>7.0000000000000007E-2</v>
          </cell>
          <cell r="M7171">
            <v>17</v>
          </cell>
          <cell r="N7171">
            <v>3.4000000000000002E-2</v>
          </cell>
          <cell r="O7171">
            <v>7</v>
          </cell>
          <cell r="P7171">
            <v>1.4E-2</v>
          </cell>
        </row>
        <row r="7172">
          <cell r="A7172">
            <v>34464</v>
          </cell>
          <cell r="B7172">
            <v>1994</v>
          </cell>
          <cell r="C7172" t="str">
            <v>May</v>
          </cell>
          <cell r="D7172">
            <v>10</v>
          </cell>
          <cell r="F7172">
            <v>473</v>
          </cell>
          <cell r="G7172">
            <v>0.93799999999999994</v>
          </cell>
          <cell r="H7172">
            <v>125</v>
          </cell>
          <cell r="I7172">
            <v>0.248</v>
          </cell>
          <cell r="J7172">
            <v>70</v>
          </cell>
          <cell r="L7172">
            <v>7.0000000000000007E-2</v>
          </cell>
          <cell r="M7172">
            <v>0</v>
          </cell>
          <cell r="N7172">
            <v>0</v>
          </cell>
          <cell r="O7172">
            <v>7</v>
          </cell>
          <cell r="P7172">
            <v>1.4E-2</v>
          </cell>
        </row>
        <row r="7173">
          <cell r="A7173">
            <v>34465</v>
          </cell>
          <cell r="B7173">
            <v>1994</v>
          </cell>
          <cell r="C7173" t="str">
            <v>May</v>
          </cell>
          <cell r="D7173">
            <v>11</v>
          </cell>
          <cell r="F7173">
            <v>518</v>
          </cell>
          <cell r="G7173">
            <v>1.0269999999999999</v>
          </cell>
          <cell r="H7173">
            <v>100</v>
          </cell>
          <cell r="I7173">
            <v>0.19800000000000001</v>
          </cell>
          <cell r="J7173">
            <v>70</v>
          </cell>
          <cell r="L7173">
            <v>7.0000000000000007E-2</v>
          </cell>
          <cell r="M7173">
            <v>0</v>
          </cell>
          <cell r="N7173">
            <v>0</v>
          </cell>
          <cell r="O7173">
            <v>7</v>
          </cell>
          <cell r="P7173">
            <v>1.4E-2</v>
          </cell>
        </row>
        <row r="7174">
          <cell r="A7174">
            <v>34466</v>
          </cell>
          <cell r="B7174">
            <v>1994</v>
          </cell>
          <cell r="C7174" t="str">
            <v>May</v>
          </cell>
          <cell r="D7174">
            <v>12</v>
          </cell>
          <cell r="F7174">
            <v>533</v>
          </cell>
          <cell r="G7174">
            <v>1.0569999999999999</v>
          </cell>
          <cell r="H7174">
            <v>66</v>
          </cell>
          <cell r="I7174">
            <v>0.13100000000000001</v>
          </cell>
          <cell r="J7174">
            <v>70</v>
          </cell>
          <cell r="L7174">
            <v>7.0000000000000007E-2</v>
          </cell>
          <cell r="M7174">
            <v>67</v>
          </cell>
          <cell r="N7174">
            <v>0.13300000000000001</v>
          </cell>
          <cell r="O7174">
            <v>7</v>
          </cell>
          <cell r="P7174">
            <v>1.4E-2</v>
          </cell>
        </row>
        <row r="7175">
          <cell r="A7175">
            <v>34467</v>
          </cell>
          <cell r="B7175">
            <v>1994</v>
          </cell>
          <cell r="C7175" t="str">
            <v>May</v>
          </cell>
          <cell r="D7175">
            <v>13</v>
          </cell>
          <cell r="F7175">
            <v>539</v>
          </cell>
          <cell r="G7175">
            <v>1.069</v>
          </cell>
          <cell r="H7175">
            <v>21</v>
          </cell>
          <cell r="I7175">
            <v>4.2000000000000003E-2</v>
          </cell>
          <cell r="J7175">
            <v>70</v>
          </cell>
          <cell r="L7175">
            <v>7.0000000000000007E-2</v>
          </cell>
          <cell r="M7175">
            <v>133</v>
          </cell>
          <cell r="N7175">
            <v>0.26400000000000001</v>
          </cell>
          <cell r="O7175">
            <v>7</v>
          </cell>
          <cell r="P7175">
            <v>1.4E-2</v>
          </cell>
        </row>
        <row r="7176">
          <cell r="A7176">
            <v>34468</v>
          </cell>
          <cell r="B7176">
            <v>1994</v>
          </cell>
          <cell r="C7176" t="str">
            <v>May</v>
          </cell>
          <cell r="D7176">
            <v>14</v>
          </cell>
          <cell r="F7176">
            <v>600</v>
          </cell>
          <cell r="G7176">
            <v>1.19</v>
          </cell>
          <cell r="H7176">
            <v>14</v>
          </cell>
          <cell r="I7176">
            <v>2.8000000000000001E-2</v>
          </cell>
          <cell r="J7176">
            <v>70</v>
          </cell>
          <cell r="L7176">
            <v>7.0000000000000007E-2</v>
          </cell>
          <cell r="M7176">
            <v>140</v>
          </cell>
          <cell r="N7176">
            <v>0.27800000000000002</v>
          </cell>
          <cell r="O7176">
            <v>2</v>
          </cell>
          <cell r="P7176">
            <v>4.0000000000000001E-3</v>
          </cell>
        </row>
        <row r="7177">
          <cell r="A7177">
            <v>34469</v>
          </cell>
          <cell r="B7177">
            <v>1994</v>
          </cell>
          <cell r="C7177" t="str">
            <v>May</v>
          </cell>
          <cell r="D7177">
            <v>15</v>
          </cell>
          <cell r="F7177">
            <v>590</v>
          </cell>
          <cell r="G7177">
            <v>1.17</v>
          </cell>
          <cell r="H7177">
            <v>18</v>
          </cell>
          <cell r="I7177">
            <v>3.5999999999999997E-2</v>
          </cell>
          <cell r="J7177">
            <v>70</v>
          </cell>
          <cell r="L7177">
            <v>7.0000000000000007E-2</v>
          </cell>
          <cell r="M7177">
            <v>133</v>
          </cell>
          <cell r="N7177">
            <v>0.26400000000000001</v>
          </cell>
          <cell r="O7177">
            <v>0</v>
          </cell>
          <cell r="P7177">
            <v>0</v>
          </cell>
        </row>
        <row r="7178">
          <cell r="A7178">
            <v>34470</v>
          </cell>
          <cell r="B7178">
            <v>1994</v>
          </cell>
          <cell r="C7178" t="str">
            <v>May</v>
          </cell>
          <cell r="D7178">
            <v>16</v>
          </cell>
          <cell r="F7178">
            <v>605</v>
          </cell>
          <cell r="G7178">
            <v>1.2</v>
          </cell>
          <cell r="H7178">
            <v>29</v>
          </cell>
          <cell r="I7178">
            <v>5.8000000000000003E-2</v>
          </cell>
          <cell r="J7178">
            <v>70</v>
          </cell>
          <cell r="L7178">
            <v>7.0000000000000007E-2</v>
          </cell>
          <cell r="M7178">
            <v>82</v>
          </cell>
          <cell r="N7178">
            <v>0.16300000000000001</v>
          </cell>
          <cell r="O7178">
            <v>3</v>
          </cell>
          <cell r="P7178">
            <v>6.0000000000000001E-3</v>
          </cell>
        </row>
        <row r="7179">
          <cell r="A7179">
            <v>34471</v>
          </cell>
          <cell r="B7179">
            <v>1994</v>
          </cell>
          <cell r="C7179" t="str">
            <v>May</v>
          </cell>
          <cell r="D7179">
            <v>17</v>
          </cell>
          <cell r="F7179">
            <v>600</v>
          </cell>
          <cell r="G7179">
            <v>1.19</v>
          </cell>
          <cell r="H7179">
            <v>36</v>
          </cell>
          <cell r="I7179">
            <v>7.0999999999999994E-2</v>
          </cell>
          <cell r="J7179">
            <v>70</v>
          </cell>
          <cell r="L7179">
            <v>7.0000000000000007E-2</v>
          </cell>
          <cell r="M7179">
            <v>104</v>
          </cell>
          <cell r="N7179">
            <v>0.20599999999999999</v>
          </cell>
          <cell r="O7179">
            <v>4</v>
          </cell>
          <cell r="P7179">
            <v>8.0000000000000002E-3</v>
          </cell>
        </row>
        <row r="7180">
          <cell r="A7180">
            <v>34472</v>
          </cell>
          <cell r="B7180">
            <v>1994</v>
          </cell>
          <cell r="C7180" t="str">
            <v>May</v>
          </cell>
          <cell r="D7180">
            <v>18</v>
          </cell>
          <cell r="F7180">
            <v>570</v>
          </cell>
          <cell r="G7180">
            <v>1.131</v>
          </cell>
          <cell r="H7180">
            <v>48</v>
          </cell>
          <cell r="I7180">
            <v>9.5000000000000001E-2</v>
          </cell>
          <cell r="J7180">
            <v>70</v>
          </cell>
          <cell r="L7180">
            <v>7.0000000000000007E-2</v>
          </cell>
          <cell r="M7180">
            <v>98</v>
          </cell>
          <cell r="N7180">
            <v>0.19400000000000001</v>
          </cell>
          <cell r="O7180">
            <v>7</v>
          </cell>
          <cell r="P7180">
            <v>1.4E-2</v>
          </cell>
        </row>
        <row r="7181">
          <cell r="A7181">
            <v>34473</v>
          </cell>
          <cell r="B7181">
            <v>1994</v>
          </cell>
          <cell r="C7181" t="str">
            <v>May</v>
          </cell>
          <cell r="D7181">
            <v>19</v>
          </cell>
          <cell r="F7181">
            <v>575</v>
          </cell>
          <cell r="G7181">
            <v>1.1399999999999999</v>
          </cell>
          <cell r="H7181">
            <v>67</v>
          </cell>
          <cell r="I7181">
            <v>0.13300000000000001</v>
          </cell>
          <cell r="J7181">
            <v>70</v>
          </cell>
          <cell r="L7181">
            <v>7.0000000000000007E-2</v>
          </cell>
          <cell r="M7181">
            <v>50</v>
          </cell>
          <cell r="N7181">
            <v>9.9000000000000005E-2</v>
          </cell>
          <cell r="O7181">
            <v>7</v>
          </cell>
          <cell r="P7181">
            <v>1.4E-2</v>
          </cell>
        </row>
        <row r="7182">
          <cell r="A7182">
            <v>34474</v>
          </cell>
          <cell r="B7182">
            <v>1994</v>
          </cell>
          <cell r="C7182" t="str">
            <v>May</v>
          </cell>
          <cell r="D7182">
            <v>20</v>
          </cell>
          <cell r="F7182">
            <v>486</v>
          </cell>
          <cell r="G7182">
            <v>0.96399999999999997</v>
          </cell>
          <cell r="H7182">
            <v>74</v>
          </cell>
          <cell r="I7182">
            <v>0.14699999999999999</v>
          </cell>
          <cell r="J7182">
            <v>70</v>
          </cell>
          <cell r="L7182">
            <v>7.0000000000000007E-2</v>
          </cell>
          <cell r="M7182">
            <v>22</v>
          </cell>
          <cell r="N7182">
            <v>4.3999999999999997E-2</v>
          </cell>
          <cell r="O7182">
            <v>14</v>
          </cell>
          <cell r="P7182">
            <v>2.8000000000000001E-2</v>
          </cell>
        </row>
        <row r="7183">
          <cell r="A7183">
            <v>34475</v>
          </cell>
          <cell r="B7183">
            <v>1994</v>
          </cell>
          <cell r="C7183" t="str">
            <v>May</v>
          </cell>
          <cell r="D7183">
            <v>21</v>
          </cell>
          <cell r="F7183">
            <v>470</v>
          </cell>
          <cell r="G7183">
            <v>0.93200000000000005</v>
          </cell>
          <cell r="H7183">
            <v>73</v>
          </cell>
          <cell r="I7183">
            <v>0.14499999999999999</v>
          </cell>
          <cell r="J7183">
            <v>70</v>
          </cell>
          <cell r="L7183">
            <v>7.0000000000000007E-2</v>
          </cell>
          <cell r="M7183">
            <v>0</v>
          </cell>
          <cell r="N7183">
            <v>0</v>
          </cell>
          <cell r="O7183">
            <v>11</v>
          </cell>
          <cell r="P7183">
            <v>2.1999999999999999E-2</v>
          </cell>
        </row>
        <row r="7184">
          <cell r="A7184">
            <v>34476</v>
          </cell>
          <cell r="B7184">
            <v>1994</v>
          </cell>
          <cell r="C7184" t="str">
            <v>May</v>
          </cell>
          <cell r="D7184">
            <v>22</v>
          </cell>
          <cell r="F7184">
            <v>440</v>
          </cell>
          <cell r="G7184">
            <v>0.873</v>
          </cell>
          <cell r="H7184">
            <v>46</v>
          </cell>
          <cell r="I7184">
            <v>9.0999999999999998E-2</v>
          </cell>
          <cell r="J7184">
            <v>70</v>
          </cell>
          <cell r="L7184">
            <v>7.0000000000000007E-2</v>
          </cell>
          <cell r="M7184">
            <v>0</v>
          </cell>
          <cell r="N7184">
            <v>0</v>
          </cell>
          <cell r="O7184">
            <v>10</v>
          </cell>
          <cell r="P7184">
            <v>0.02</v>
          </cell>
        </row>
        <row r="7185">
          <cell r="A7185">
            <v>34477</v>
          </cell>
          <cell r="B7185">
            <v>1994</v>
          </cell>
          <cell r="C7185" t="str">
            <v>May</v>
          </cell>
          <cell r="D7185">
            <v>23</v>
          </cell>
          <cell r="F7185">
            <v>440</v>
          </cell>
          <cell r="G7185">
            <v>0.873</v>
          </cell>
          <cell r="H7185">
            <v>47</v>
          </cell>
          <cell r="I7185">
            <v>9.2999999999999999E-2</v>
          </cell>
          <cell r="J7185">
            <v>70</v>
          </cell>
          <cell r="L7185">
            <v>7.0000000000000007E-2</v>
          </cell>
          <cell r="M7185">
            <v>48</v>
          </cell>
          <cell r="N7185">
            <v>9.5000000000000001E-2</v>
          </cell>
          <cell r="O7185">
            <v>15</v>
          </cell>
          <cell r="P7185">
            <v>0.03</v>
          </cell>
        </row>
        <row r="7186">
          <cell r="A7186">
            <v>34478</v>
          </cell>
          <cell r="B7186">
            <v>1994</v>
          </cell>
          <cell r="C7186" t="str">
            <v>May</v>
          </cell>
          <cell r="D7186">
            <v>24</v>
          </cell>
          <cell r="F7186">
            <v>460</v>
          </cell>
          <cell r="G7186">
            <v>0.91200000000000003</v>
          </cell>
          <cell r="H7186">
            <v>49</v>
          </cell>
          <cell r="I7186">
            <v>9.7000000000000003E-2</v>
          </cell>
          <cell r="J7186">
            <v>70</v>
          </cell>
          <cell r="L7186">
            <v>7.0000000000000007E-2</v>
          </cell>
          <cell r="M7186">
            <v>137</v>
          </cell>
          <cell r="N7186">
            <v>0.27200000000000002</v>
          </cell>
          <cell r="O7186">
            <v>15</v>
          </cell>
          <cell r="P7186">
            <v>0.03</v>
          </cell>
        </row>
        <row r="7187">
          <cell r="A7187">
            <v>34479</v>
          </cell>
          <cell r="B7187">
            <v>1994</v>
          </cell>
          <cell r="C7187" t="str">
            <v>May</v>
          </cell>
          <cell r="D7187">
            <v>25</v>
          </cell>
          <cell r="F7187">
            <v>532</v>
          </cell>
          <cell r="G7187">
            <v>1.0549999999999999</v>
          </cell>
          <cell r="H7187">
            <v>43</v>
          </cell>
          <cell r="I7187">
            <v>8.5000000000000006E-2</v>
          </cell>
          <cell r="J7187">
            <v>70</v>
          </cell>
          <cell r="L7187">
            <v>7.0000000000000007E-2</v>
          </cell>
          <cell r="M7187">
            <v>217</v>
          </cell>
          <cell r="N7187">
            <v>0.43</v>
          </cell>
          <cell r="O7187">
            <v>8</v>
          </cell>
          <cell r="P7187">
            <v>1.6E-2</v>
          </cell>
        </row>
        <row r="7188">
          <cell r="A7188">
            <v>34480</v>
          </cell>
          <cell r="B7188">
            <v>1994</v>
          </cell>
          <cell r="C7188" t="str">
            <v>May</v>
          </cell>
          <cell r="D7188">
            <v>26</v>
          </cell>
          <cell r="F7188">
            <v>605</v>
          </cell>
          <cell r="G7188">
            <v>1.2</v>
          </cell>
          <cell r="H7188">
            <v>22</v>
          </cell>
          <cell r="I7188">
            <v>4.3999999999999997E-2</v>
          </cell>
          <cell r="J7188">
            <v>70</v>
          </cell>
          <cell r="L7188">
            <v>7.0000000000000007E-2</v>
          </cell>
          <cell r="M7188">
            <v>281</v>
          </cell>
          <cell r="N7188">
            <v>0.55700000000000005</v>
          </cell>
          <cell r="O7188">
            <v>7</v>
          </cell>
          <cell r="P7188">
            <v>1.4E-2</v>
          </cell>
        </row>
        <row r="7189">
          <cell r="A7189">
            <v>34481</v>
          </cell>
          <cell r="B7189">
            <v>1994</v>
          </cell>
          <cell r="C7189" t="str">
            <v>May</v>
          </cell>
          <cell r="D7189">
            <v>27</v>
          </cell>
          <cell r="F7189">
            <v>730</v>
          </cell>
          <cell r="G7189">
            <v>1.448</v>
          </cell>
          <cell r="H7189">
            <v>40</v>
          </cell>
          <cell r="I7189">
            <v>7.9000000000000001E-2</v>
          </cell>
          <cell r="J7189">
            <v>70</v>
          </cell>
          <cell r="L7189">
            <v>7.0000000000000007E-2</v>
          </cell>
          <cell r="M7189">
            <v>281</v>
          </cell>
          <cell r="N7189">
            <v>0.55700000000000005</v>
          </cell>
          <cell r="O7189">
            <v>10</v>
          </cell>
          <cell r="P7189">
            <v>0.02</v>
          </cell>
        </row>
        <row r="7190">
          <cell r="A7190">
            <v>34482</v>
          </cell>
          <cell r="B7190">
            <v>1994</v>
          </cell>
          <cell r="C7190" t="str">
            <v>May</v>
          </cell>
          <cell r="D7190">
            <v>28</v>
          </cell>
          <cell r="F7190">
            <v>785</v>
          </cell>
          <cell r="G7190">
            <v>1.5569999999999999</v>
          </cell>
          <cell r="H7190">
            <v>27</v>
          </cell>
          <cell r="I7190">
            <v>5.3999999999999999E-2</v>
          </cell>
          <cell r="J7190">
            <v>70</v>
          </cell>
          <cell r="L7190">
            <v>7.0000000000000007E-2</v>
          </cell>
          <cell r="M7190">
            <v>300</v>
          </cell>
          <cell r="N7190">
            <v>0.59499999999999997</v>
          </cell>
          <cell r="O7190">
            <v>0</v>
          </cell>
          <cell r="P7190">
            <v>0</v>
          </cell>
        </row>
        <row r="7191">
          <cell r="A7191">
            <v>34483</v>
          </cell>
          <cell r="B7191">
            <v>1994</v>
          </cell>
          <cell r="C7191" t="str">
            <v>May</v>
          </cell>
          <cell r="D7191">
            <v>29</v>
          </cell>
          <cell r="F7191">
            <v>750</v>
          </cell>
          <cell r="G7191">
            <v>1.488</v>
          </cell>
          <cell r="H7191">
            <v>5</v>
          </cell>
          <cell r="I7191">
            <v>0.01</v>
          </cell>
          <cell r="J7191">
            <v>70</v>
          </cell>
          <cell r="L7191">
            <v>7.0000000000000007E-2</v>
          </cell>
          <cell r="M7191">
            <v>273</v>
          </cell>
          <cell r="N7191">
            <v>0.54100000000000004</v>
          </cell>
          <cell r="O7191">
            <v>0</v>
          </cell>
          <cell r="P7191">
            <v>0</v>
          </cell>
        </row>
        <row r="7192">
          <cell r="A7192">
            <v>34484</v>
          </cell>
          <cell r="B7192">
            <v>1994</v>
          </cell>
          <cell r="C7192" t="str">
            <v>May</v>
          </cell>
          <cell r="D7192">
            <v>30</v>
          </cell>
          <cell r="F7192">
            <v>790</v>
          </cell>
          <cell r="G7192">
            <v>1.5669999999999999</v>
          </cell>
          <cell r="H7192">
            <v>0</v>
          </cell>
          <cell r="I7192">
            <v>0</v>
          </cell>
          <cell r="J7192">
            <v>117</v>
          </cell>
          <cell r="L7192">
            <v>0.11700000000000001</v>
          </cell>
          <cell r="M7192">
            <v>321</v>
          </cell>
          <cell r="N7192">
            <v>0.63700000000000001</v>
          </cell>
          <cell r="O7192">
            <v>0</v>
          </cell>
          <cell r="P7192">
            <v>0</v>
          </cell>
        </row>
        <row r="7193">
          <cell r="A7193">
            <v>34485</v>
          </cell>
          <cell r="B7193">
            <v>1994</v>
          </cell>
          <cell r="C7193" t="str">
            <v>May</v>
          </cell>
          <cell r="D7193">
            <v>31</v>
          </cell>
          <cell r="F7193">
            <v>857</v>
          </cell>
          <cell r="G7193">
            <v>1.7</v>
          </cell>
          <cell r="H7193">
            <v>9</v>
          </cell>
          <cell r="I7193">
            <v>1.7999999999999999E-2</v>
          </cell>
          <cell r="J7193">
            <v>187</v>
          </cell>
          <cell r="L7193">
            <v>0.187</v>
          </cell>
          <cell r="M7193">
            <v>364</v>
          </cell>
          <cell r="N7193">
            <v>0.72199999999999998</v>
          </cell>
          <cell r="O7193">
            <v>9</v>
          </cell>
          <cell r="P7193">
            <v>1.7999999999999999E-2</v>
          </cell>
        </row>
        <row r="7194">
          <cell r="A7194">
            <v>34486</v>
          </cell>
          <cell r="B7194">
            <v>1994</v>
          </cell>
          <cell r="C7194" t="str">
            <v>Jun</v>
          </cell>
          <cell r="D7194">
            <v>1</v>
          </cell>
          <cell r="F7194">
            <v>820</v>
          </cell>
          <cell r="G7194">
            <v>1.6259999999999999</v>
          </cell>
          <cell r="H7194">
            <v>0</v>
          </cell>
          <cell r="I7194">
            <v>0</v>
          </cell>
          <cell r="J7194">
            <v>210</v>
          </cell>
          <cell r="L7194">
            <v>0.21</v>
          </cell>
          <cell r="M7194">
            <v>304</v>
          </cell>
          <cell r="N7194">
            <v>0.60299999999999998</v>
          </cell>
          <cell r="O7194">
            <v>9</v>
          </cell>
          <cell r="P7194">
            <v>1.7999999999999999E-2</v>
          </cell>
        </row>
        <row r="7195">
          <cell r="A7195">
            <v>34487</v>
          </cell>
          <cell r="B7195">
            <v>1994</v>
          </cell>
          <cell r="C7195" t="str">
            <v>Jun</v>
          </cell>
          <cell r="D7195">
            <v>2</v>
          </cell>
          <cell r="F7195">
            <v>835</v>
          </cell>
          <cell r="G7195">
            <v>1.6559999999999999</v>
          </cell>
          <cell r="H7195">
            <v>0</v>
          </cell>
          <cell r="I7195">
            <v>0</v>
          </cell>
          <cell r="J7195">
            <v>210</v>
          </cell>
          <cell r="L7195">
            <v>0.21</v>
          </cell>
          <cell r="M7195">
            <v>237</v>
          </cell>
          <cell r="N7195">
            <v>0.47</v>
          </cell>
          <cell r="O7195">
            <v>11</v>
          </cell>
          <cell r="P7195">
            <v>2.1999999999999999E-2</v>
          </cell>
        </row>
        <row r="7196">
          <cell r="A7196">
            <v>34488</v>
          </cell>
          <cell r="B7196">
            <v>1994</v>
          </cell>
          <cell r="C7196" t="str">
            <v>Jun</v>
          </cell>
          <cell r="D7196">
            <v>3</v>
          </cell>
          <cell r="F7196">
            <v>778</v>
          </cell>
          <cell r="G7196">
            <v>1.5429999999999999</v>
          </cell>
          <cell r="H7196">
            <v>13</v>
          </cell>
          <cell r="I7196">
            <v>2.5999999999999999E-2</v>
          </cell>
          <cell r="J7196">
            <v>163</v>
          </cell>
          <cell r="L7196">
            <v>0.16300000000000001</v>
          </cell>
          <cell r="M7196">
            <v>183</v>
          </cell>
          <cell r="N7196">
            <v>0.36299999999999999</v>
          </cell>
          <cell r="O7196">
            <v>2</v>
          </cell>
          <cell r="P7196">
            <v>4.0000000000000001E-3</v>
          </cell>
        </row>
        <row r="7197">
          <cell r="A7197">
            <v>34489</v>
          </cell>
          <cell r="B7197">
            <v>1994</v>
          </cell>
          <cell r="C7197" t="str">
            <v>Jun</v>
          </cell>
          <cell r="D7197">
            <v>4</v>
          </cell>
          <cell r="F7197">
            <v>716</v>
          </cell>
          <cell r="G7197">
            <v>1.42</v>
          </cell>
          <cell r="H7197">
            <v>19</v>
          </cell>
          <cell r="I7197">
            <v>3.7999999999999999E-2</v>
          </cell>
          <cell r="J7197">
            <v>140</v>
          </cell>
          <cell r="L7197">
            <v>0.14000000000000001</v>
          </cell>
          <cell r="M7197">
            <v>131</v>
          </cell>
          <cell r="N7197">
            <v>0.26</v>
          </cell>
          <cell r="O7197">
            <v>0</v>
          </cell>
          <cell r="P7197">
            <v>0</v>
          </cell>
        </row>
        <row r="7198">
          <cell r="A7198">
            <v>34490</v>
          </cell>
          <cell r="B7198">
            <v>1994</v>
          </cell>
          <cell r="C7198" t="str">
            <v>Jun</v>
          </cell>
          <cell r="D7198">
            <v>5</v>
          </cell>
          <cell r="F7198">
            <v>699</v>
          </cell>
          <cell r="G7198">
            <v>1.3859999999999999</v>
          </cell>
          <cell r="H7198">
            <v>19</v>
          </cell>
          <cell r="I7198">
            <v>3.7999999999999999E-2</v>
          </cell>
          <cell r="J7198">
            <v>140</v>
          </cell>
          <cell r="L7198">
            <v>0.14000000000000001</v>
          </cell>
          <cell r="M7198">
            <v>144</v>
          </cell>
          <cell r="N7198">
            <v>0.28599999999999998</v>
          </cell>
          <cell r="O7198">
            <v>10</v>
          </cell>
          <cell r="P7198">
            <v>0.02</v>
          </cell>
        </row>
        <row r="7199">
          <cell r="A7199">
            <v>34491</v>
          </cell>
          <cell r="B7199">
            <v>1994</v>
          </cell>
          <cell r="C7199" t="str">
            <v>Jun</v>
          </cell>
          <cell r="D7199">
            <v>6</v>
          </cell>
          <cell r="F7199">
            <v>730</v>
          </cell>
          <cell r="G7199">
            <v>1.448</v>
          </cell>
          <cell r="H7199">
            <v>32</v>
          </cell>
          <cell r="I7199">
            <v>6.3E-2</v>
          </cell>
          <cell r="J7199">
            <v>140</v>
          </cell>
          <cell r="L7199">
            <v>0.14000000000000001</v>
          </cell>
          <cell r="M7199">
            <v>200</v>
          </cell>
          <cell r="N7199">
            <v>0.39700000000000002</v>
          </cell>
          <cell r="O7199">
            <v>10</v>
          </cell>
          <cell r="P7199">
            <v>0.02</v>
          </cell>
        </row>
        <row r="7200">
          <cell r="A7200">
            <v>34492</v>
          </cell>
          <cell r="B7200">
            <v>1994</v>
          </cell>
          <cell r="C7200" t="str">
            <v>Jun</v>
          </cell>
          <cell r="D7200">
            <v>7</v>
          </cell>
          <cell r="F7200">
            <v>737</v>
          </cell>
          <cell r="G7200">
            <v>1.462</v>
          </cell>
          <cell r="H7200">
            <v>50</v>
          </cell>
          <cell r="I7200">
            <v>9.9000000000000005E-2</v>
          </cell>
          <cell r="J7200">
            <v>140</v>
          </cell>
          <cell r="L7200">
            <v>0.14000000000000001</v>
          </cell>
          <cell r="M7200">
            <v>169</v>
          </cell>
          <cell r="N7200">
            <v>0.33500000000000002</v>
          </cell>
          <cell r="O7200">
            <v>7</v>
          </cell>
          <cell r="P7200">
            <v>1.4E-2</v>
          </cell>
        </row>
        <row r="7201">
          <cell r="A7201">
            <v>34493</v>
          </cell>
          <cell r="B7201">
            <v>1994</v>
          </cell>
          <cell r="C7201" t="str">
            <v>Jun</v>
          </cell>
          <cell r="D7201">
            <v>8</v>
          </cell>
          <cell r="F7201">
            <v>715</v>
          </cell>
          <cell r="G7201">
            <v>1.4179999999999999</v>
          </cell>
          <cell r="H7201">
            <v>57</v>
          </cell>
          <cell r="I7201">
            <v>0.113</v>
          </cell>
          <cell r="J7201">
            <v>140</v>
          </cell>
          <cell r="L7201">
            <v>0.14000000000000001</v>
          </cell>
          <cell r="M7201">
            <v>210</v>
          </cell>
          <cell r="N7201">
            <v>0.41699999999999998</v>
          </cell>
          <cell r="O7201">
            <v>12</v>
          </cell>
          <cell r="P7201">
            <v>2.4E-2</v>
          </cell>
        </row>
        <row r="7202">
          <cell r="A7202">
            <v>34494</v>
          </cell>
          <cell r="B7202">
            <v>1994</v>
          </cell>
          <cell r="C7202" t="str">
            <v>Jun</v>
          </cell>
          <cell r="D7202">
            <v>9</v>
          </cell>
          <cell r="F7202">
            <v>660</v>
          </cell>
          <cell r="G7202">
            <v>1.3089999999999999</v>
          </cell>
          <cell r="H7202">
            <v>71</v>
          </cell>
          <cell r="I7202">
            <v>0.14099999999999999</v>
          </cell>
          <cell r="J7202">
            <v>140</v>
          </cell>
          <cell r="L7202">
            <v>0.14000000000000001</v>
          </cell>
          <cell r="M7202">
            <v>229</v>
          </cell>
          <cell r="N7202">
            <v>0.45400000000000001</v>
          </cell>
          <cell r="O7202">
            <v>14</v>
          </cell>
          <cell r="P7202">
            <v>2.8000000000000001E-2</v>
          </cell>
        </row>
        <row r="7203">
          <cell r="A7203">
            <v>34495</v>
          </cell>
          <cell r="B7203">
            <v>1994</v>
          </cell>
          <cell r="C7203" t="str">
            <v>Jun</v>
          </cell>
          <cell r="D7203">
            <v>10</v>
          </cell>
          <cell r="F7203">
            <v>650</v>
          </cell>
          <cell r="G7203">
            <v>1.2889999999999999</v>
          </cell>
          <cell r="H7203">
            <v>77</v>
          </cell>
          <cell r="I7203">
            <v>0.153</v>
          </cell>
          <cell r="J7203">
            <v>140</v>
          </cell>
          <cell r="L7203">
            <v>0.14000000000000001</v>
          </cell>
          <cell r="M7203">
            <v>226</v>
          </cell>
          <cell r="N7203">
            <v>0.44800000000000001</v>
          </cell>
          <cell r="O7203">
            <v>12</v>
          </cell>
          <cell r="P7203">
            <v>2.4E-2</v>
          </cell>
        </row>
        <row r="7204">
          <cell r="A7204">
            <v>34496</v>
          </cell>
          <cell r="B7204">
            <v>1994</v>
          </cell>
          <cell r="C7204" t="str">
            <v>Jun</v>
          </cell>
          <cell r="D7204">
            <v>11</v>
          </cell>
          <cell r="F7204">
            <v>750</v>
          </cell>
          <cell r="G7204">
            <v>1.488</v>
          </cell>
          <cell r="H7204">
            <v>76</v>
          </cell>
          <cell r="I7204">
            <v>0.151</v>
          </cell>
          <cell r="J7204">
            <v>140</v>
          </cell>
          <cell r="L7204">
            <v>0.14000000000000001</v>
          </cell>
          <cell r="M7204">
            <v>250</v>
          </cell>
          <cell r="N7204">
            <v>0.496</v>
          </cell>
          <cell r="O7204">
            <v>16</v>
          </cell>
          <cell r="P7204">
            <v>3.2000000000000001E-2</v>
          </cell>
        </row>
        <row r="7205">
          <cell r="A7205">
            <v>34497</v>
          </cell>
          <cell r="B7205">
            <v>1994</v>
          </cell>
          <cell r="C7205" t="str">
            <v>Jun</v>
          </cell>
          <cell r="D7205">
            <v>12</v>
          </cell>
          <cell r="F7205">
            <v>730</v>
          </cell>
          <cell r="G7205">
            <v>1.448</v>
          </cell>
          <cell r="H7205">
            <v>61</v>
          </cell>
          <cell r="I7205">
            <v>0.121</v>
          </cell>
          <cell r="J7205">
            <v>140</v>
          </cell>
          <cell r="L7205">
            <v>0.14000000000000001</v>
          </cell>
          <cell r="M7205">
            <v>304</v>
          </cell>
          <cell r="N7205">
            <v>0.60299999999999998</v>
          </cell>
          <cell r="O7205">
            <v>12</v>
          </cell>
          <cell r="P7205">
            <v>2.4E-2</v>
          </cell>
        </row>
        <row r="7206">
          <cell r="A7206">
            <v>34498</v>
          </cell>
          <cell r="B7206">
            <v>1994</v>
          </cell>
          <cell r="C7206" t="str">
            <v>Jun</v>
          </cell>
          <cell r="D7206">
            <v>13</v>
          </cell>
          <cell r="F7206">
            <v>716</v>
          </cell>
          <cell r="G7206">
            <v>1.42</v>
          </cell>
          <cell r="H7206">
            <v>57</v>
          </cell>
          <cell r="I7206">
            <v>0.113</v>
          </cell>
          <cell r="J7206">
            <v>140</v>
          </cell>
          <cell r="L7206">
            <v>0.14000000000000001</v>
          </cell>
          <cell r="M7206">
            <v>388</v>
          </cell>
          <cell r="N7206">
            <v>0.77</v>
          </cell>
          <cell r="O7206">
            <v>3</v>
          </cell>
          <cell r="P7206">
            <v>6.0000000000000001E-3</v>
          </cell>
        </row>
        <row r="7207">
          <cell r="A7207">
            <v>34499</v>
          </cell>
          <cell r="B7207">
            <v>1994</v>
          </cell>
          <cell r="C7207" t="str">
            <v>Jun</v>
          </cell>
          <cell r="D7207">
            <v>14</v>
          </cell>
          <cell r="F7207">
            <v>728</v>
          </cell>
          <cell r="G7207">
            <v>1.444</v>
          </cell>
          <cell r="H7207">
            <v>57</v>
          </cell>
          <cell r="I7207">
            <v>0.113</v>
          </cell>
          <cell r="J7207">
            <v>140</v>
          </cell>
          <cell r="L7207">
            <v>0.14000000000000001</v>
          </cell>
          <cell r="M7207">
            <v>538</v>
          </cell>
          <cell r="N7207">
            <v>1.0669999999999999</v>
          </cell>
          <cell r="O7207">
            <v>1</v>
          </cell>
          <cell r="P7207">
            <v>2E-3</v>
          </cell>
        </row>
        <row r="7208">
          <cell r="A7208">
            <v>34500</v>
          </cell>
          <cell r="B7208">
            <v>1994</v>
          </cell>
          <cell r="C7208" t="str">
            <v>Jun</v>
          </cell>
          <cell r="D7208">
            <v>15</v>
          </cell>
          <cell r="F7208">
            <v>750</v>
          </cell>
          <cell r="G7208">
            <v>1.488</v>
          </cell>
          <cell r="H7208">
            <v>46</v>
          </cell>
          <cell r="I7208">
            <v>9.0999999999999998E-2</v>
          </cell>
          <cell r="J7208">
            <v>140</v>
          </cell>
          <cell r="L7208">
            <v>0.14000000000000001</v>
          </cell>
          <cell r="M7208">
            <v>578</v>
          </cell>
          <cell r="N7208">
            <v>1.1459999999999999</v>
          </cell>
          <cell r="O7208">
            <v>0</v>
          </cell>
          <cell r="P7208">
            <v>0</v>
          </cell>
        </row>
        <row r="7209">
          <cell r="A7209">
            <v>34501</v>
          </cell>
          <cell r="B7209">
            <v>1994</v>
          </cell>
          <cell r="C7209" t="str">
            <v>Jun</v>
          </cell>
          <cell r="D7209">
            <v>16</v>
          </cell>
          <cell r="F7209">
            <v>773</v>
          </cell>
          <cell r="G7209">
            <v>1.5329999999999999</v>
          </cell>
          <cell r="H7209">
            <v>39</v>
          </cell>
          <cell r="I7209">
            <v>7.6999999999999999E-2</v>
          </cell>
          <cell r="J7209">
            <v>140</v>
          </cell>
          <cell r="L7209">
            <v>0.14000000000000001</v>
          </cell>
          <cell r="M7209">
            <v>506</v>
          </cell>
          <cell r="N7209">
            <v>1.004</v>
          </cell>
          <cell r="O7209">
            <v>10</v>
          </cell>
          <cell r="P7209">
            <v>0.02</v>
          </cell>
        </row>
        <row r="7210">
          <cell r="A7210">
            <v>34502</v>
          </cell>
          <cell r="B7210">
            <v>1994</v>
          </cell>
          <cell r="C7210" t="str">
            <v>Jun</v>
          </cell>
          <cell r="D7210">
            <v>17</v>
          </cell>
          <cell r="F7210">
            <v>773</v>
          </cell>
          <cell r="G7210">
            <v>1.5329999999999999</v>
          </cell>
          <cell r="H7210">
            <v>37</v>
          </cell>
          <cell r="I7210">
            <v>7.2999999999999995E-2</v>
          </cell>
          <cell r="J7210">
            <v>140</v>
          </cell>
          <cell r="L7210">
            <v>0.14000000000000001</v>
          </cell>
          <cell r="M7210">
            <v>430</v>
          </cell>
          <cell r="N7210">
            <v>0.85299999999999998</v>
          </cell>
          <cell r="O7210">
            <v>10</v>
          </cell>
          <cell r="P7210">
            <v>0.02</v>
          </cell>
        </row>
        <row r="7211">
          <cell r="A7211">
            <v>34503</v>
          </cell>
          <cell r="B7211">
            <v>1994</v>
          </cell>
          <cell r="C7211" t="str">
            <v>Jun</v>
          </cell>
          <cell r="D7211">
            <v>18</v>
          </cell>
          <cell r="F7211">
            <v>740</v>
          </cell>
          <cell r="G7211">
            <v>1.468</v>
          </cell>
          <cell r="H7211">
            <v>38</v>
          </cell>
          <cell r="I7211">
            <v>7.4999999999999997E-2</v>
          </cell>
          <cell r="J7211">
            <v>140</v>
          </cell>
          <cell r="L7211">
            <v>0.14000000000000001</v>
          </cell>
          <cell r="M7211">
            <v>400</v>
          </cell>
          <cell r="N7211">
            <v>0.79300000000000004</v>
          </cell>
          <cell r="O7211">
            <v>7</v>
          </cell>
          <cell r="P7211">
            <v>1.4E-2</v>
          </cell>
        </row>
        <row r="7212">
          <cell r="A7212">
            <v>34504</v>
          </cell>
          <cell r="B7212">
            <v>1994</v>
          </cell>
          <cell r="C7212" t="str">
            <v>Jun</v>
          </cell>
          <cell r="D7212">
            <v>19</v>
          </cell>
          <cell r="F7212">
            <v>726</v>
          </cell>
          <cell r="G7212">
            <v>1.44</v>
          </cell>
          <cell r="H7212">
            <v>38</v>
          </cell>
          <cell r="I7212">
            <v>7.4999999999999997E-2</v>
          </cell>
          <cell r="J7212">
            <v>140</v>
          </cell>
          <cell r="L7212">
            <v>0.14000000000000001</v>
          </cell>
          <cell r="M7212">
            <v>454</v>
          </cell>
          <cell r="N7212">
            <v>0.9</v>
          </cell>
          <cell r="O7212">
            <v>7</v>
          </cell>
          <cell r="P7212">
            <v>1.4E-2</v>
          </cell>
        </row>
        <row r="7213">
          <cell r="A7213">
            <v>34505</v>
          </cell>
          <cell r="B7213">
            <v>1994</v>
          </cell>
          <cell r="C7213" t="str">
            <v>Jun</v>
          </cell>
          <cell r="D7213">
            <v>20</v>
          </cell>
          <cell r="F7213">
            <v>752</v>
          </cell>
          <cell r="G7213">
            <v>1.492</v>
          </cell>
          <cell r="H7213">
            <v>39</v>
          </cell>
          <cell r="I7213">
            <v>7.6999999999999999E-2</v>
          </cell>
          <cell r="J7213">
            <v>140</v>
          </cell>
          <cell r="L7213">
            <v>0.14000000000000001</v>
          </cell>
          <cell r="M7213">
            <v>450</v>
          </cell>
          <cell r="N7213">
            <v>0.89300000000000002</v>
          </cell>
          <cell r="O7213">
            <v>0</v>
          </cell>
          <cell r="P7213">
            <v>0</v>
          </cell>
        </row>
        <row r="7214">
          <cell r="A7214">
            <v>34506</v>
          </cell>
          <cell r="B7214">
            <v>1994</v>
          </cell>
          <cell r="C7214" t="str">
            <v>Jun</v>
          </cell>
          <cell r="D7214">
            <v>21</v>
          </cell>
          <cell r="F7214">
            <v>818</v>
          </cell>
          <cell r="G7214">
            <v>1.6220000000000001</v>
          </cell>
          <cell r="H7214">
            <v>39</v>
          </cell>
          <cell r="I7214">
            <v>7.6999999999999999E-2</v>
          </cell>
          <cell r="J7214">
            <v>140</v>
          </cell>
          <cell r="L7214">
            <v>0.14000000000000001</v>
          </cell>
          <cell r="M7214">
            <v>521</v>
          </cell>
          <cell r="N7214">
            <v>1.0329999999999999</v>
          </cell>
          <cell r="O7214">
            <v>6</v>
          </cell>
          <cell r="P7214">
            <v>1.2E-2</v>
          </cell>
        </row>
        <row r="7215">
          <cell r="A7215">
            <v>34507</v>
          </cell>
          <cell r="B7215">
            <v>1994</v>
          </cell>
          <cell r="C7215" t="str">
            <v>Jun</v>
          </cell>
          <cell r="D7215">
            <v>22</v>
          </cell>
          <cell r="F7215">
            <v>880</v>
          </cell>
          <cell r="G7215">
            <v>1.7450000000000001</v>
          </cell>
          <cell r="H7215">
            <v>26</v>
          </cell>
          <cell r="I7215">
            <v>5.1999999999999998E-2</v>
          </cell>
          <cell r="J7215">
            <v>140</v>
          </cell>
          <cell r="L7215">
            <v>0.14000000000000001</v>
          </cell>
          <cell r="M7215">
            <v>550</v>
          </cell>
          <cell r="N7215">
            <v>1.091</v>
          </cell>
          <cell r="O7215">
            <v>1</v>
          </cell>
          <cell r="P7215">
            <v>2E-3</v>
          </cell>
        </row>
        <row r="7216">
          <cell r="A7216">
            <v>34508</v>
          </cell>
          <cell r="B7216">
            <v>1994</v>
          </cell>
          <cell r="C7216" t="str">
            <v>Jun</v>
          </cell>
          <cell r="D7216">
            <v>23</v>
          </cell>
          <cell r="F7216">
            <v>900</v>
          </cell>
          <cell r="G7216">
            <v>1.7849999999999999</v>
          </cell>
          <cell r="H7216">
            <v>19</v>
          </cell>
          <cell r="I7216">
            <v>3.7999999999999999E-2</v>
          </cell>
          <cell r="J7216">
            <v>140</v>
          </cell>
          <cell r="L7216">
            <v>0.14000000000000001</v>
          </cell>
          <cell r="M7216">
            <v>478</v>
          </cell>
          <cell r="N7216">
            <v>0.94799999999999995</v>
          </cell>
          <cell r="O7216">
            <v>0</v>
          </cell>
          <cell r="P7216">
            <v>0</v>
          </cell>
        </row>
        <row r="7217">
          <cell r="A7217">
            <v>34509</v>
          </cell>
          <cell r="B7217">
            <v>1994</v>
          </cell>
          <cell r="C7217" t="str">
            <v>Jun</v>
          </cell>
          <cell r="D7217">
            <v>24</v>
          </cell>
          <cell r="F7217">
            <v>903</v>
          </cell>
          <cell r="G7217">
            <v>1.7909999999999999</v>
          </cell>
          <cell r="H7217">
            <v>19</v>
          </cell>
          <cell r="I7217">
            <v>3.7999999999999999E-2</v>
          </cell>
          <cell r="J7217">
            <v>140</v>
          </cell>
          <cell r="L7217">
            <v>0.14000000000000001</v>
          </cell>
          <cell r="M7217">
            <v>550</v>
          </cell>
          <cell r="N7217">
            <v>1.091</v>
          </cell>
          <cell r="O7217">
            <v>0</v>
          </cell>
          <cell r="P7217">
            <v>0</v>
          </cell>
        </row>
        <row r="7218">
          <cell r="A7218">
            <v>34510</v>
          </cell>
          <cell r="B7218">
            <v>1994</v>
          </cell>
          <cell r="C7218" t="str">
            <v>Jun</v>
          </cell>
          <cell r="D7218">
            <v>25</v>
          </cell>
          <cell r="F7218">
            <v>880</v>
          </cell>
          <cell r="G7218">
            <v>1.7450000000000001</v>
          </cell>
          <cell r="H7218">
            <v>6</v>
          </cell>
          <cell r="I7218">
            <v>1.2E-2</v>
          </cell>
          <cell r="J7218">
            <v>140</v>
          </cell>
          <cell r="L7218">
            <v>0.14000000000000001</v>
          </cell>
          <cell r="M7218">
            <v>530</v>
          </cell>
          <cell r="N7218">
            <v>1.0509999999999999</v>
          </cell>
          <cell r="O7218">
            <v>5</v>
          </cell>
          <cell r="P7218">
            <v>0.01</v>
          </cell>
        </row>
        <row r="7219">
          <cell r="A7219">
            <v>34511</v>
          </cell>
          <cell r="B7219">
            <v>1994</v>
          </cell>
          <cell r="C7219" t="str">
            <v>Jun</v>
          </cell>
          <cell r="D7219">
            <v>26</v>
          </cell>
          <cell r="F7219">
            <v>890</v>
          </cell>
          <cell r="G7219">
            <v>1.7649999999999999</v>
          </cell>
          <cell r="H7219">
            <v>0</v>
          </cell>
          <cell r="I7219">
            <v>0</v>
          </cell>
          <cell r="J7219">
            <v>140</v>
          </cell>
          <cell r="L7219">
            <v>0.14000000000000001</v>
          </cell>
          <cell r="M7219">
            <v>500</v>
          </cell>
          <cell r="N7219">
            <v>0.99199999999999999</v>
          </cell>
          <cell r="O7219">
            <v>5</v>
          </cell>
          <cell r="P7219">
            <v>0.01</v>
          </cell>
        </row>
        <row r="7220">
          <cell r="A7220">
            <v>34512</v>
          </cell>
          <cell r="B7220">
            <v>1994</v>
          </cell>
          <cell r="C7220" t="str">
            <v>Jun</v>
          </cell>
          <cell r="D7220">
            <v>27</v>
          </cell>
          <cell r="F7220">
            <v>885</v>
          </cell>
          <cell r="G7220">
            <v>1.7549999999999999</v>
          </cell>
          <cell r="H7220">
            <v>13</v>
          </cell>
          <cell r="I7220">
            <v>2.5999999999999999E-2</v>
          </cell>
          <cell r="J7220">
            <v>187</v>
          </cell>
          <cell r="L7220">
            <v>0.187</v>
          </cell>
          <cell r="M7220">
            <v>522</v>
          </cell>
          <cell r="N7220">
            <v>1.0349999999999999</v>
          </cell>
          <cell r="O7220">
            <v>20</v>
          </cell>
          <cell r="P7220">
            <v>0.04</v>
          </cell>
        </row>
        <row r="7221">
          <cell r="A7221">
            <v>34513</v>
          </cell>
          <cell r="B7221">
            <v>1994</v>
          </cell>
          <cell r="C7221" t="str">
            <v>Jun</v>
          </cell>
          <cell r="D7221">
            <v>28</v>
          </cell>
          <cell r="F7221">
            <v>875</v>
          </cell>
          <cell r="G7221">
            <v>1.736</v>
          </cell>
          <cell r="H7221">
            <v>20</v>
          </cell>
          <cell r="I7221">
            <v>0.04</v>
          </cell>
          <cell r="J7221">
            <v>210</v>
          </cell>
          <cell r="L7221">
            <v>0.21</v>
          </cell>
          <cell r="M7221">
            <v>550</v>
          </cell>
          <cell r="N7221">
            <v>1.091</v>
          </cell>
          <cell r="O7221">
            <v>4</v>
          </cell>
          <cell r="P7221">
            <v>8.0000000000000002E-3</v>
          </cell>
        </row>
        <row r="7222">
          <cell r="A7222">
            <v>34514</v>
          </cell>
          <cell r="B7222">
            <v>1994</v>
          </cell>
          <cell r="C7222" t="str">
            <v>Jun</v>
          </cell>
          <cell r="D7222">
            <v>29</v>
          </cell>
          <cell r="F7222">
            <v>905</v>
          </cell>
          <cell r="G7222">
            <v>1.7949999999999999</v>
          </cell>
          <cell r="H7222">
            <v>20</v>
          </cell>
          <cell r="I7222">
            <v>0.04</v>
          </cell>
          <cell r="J7222">
            <v>210</v>
          </cell>
          <cell r="L7222">
            <v>0.21</v>
          </cell>
          <cell r="M7222">
            <v>613</v>
          </cell>
          <cell r="N7222">
            <v>1.216</v>
          </cell>
          <cell r="O7222">
            <v>10</v>
          </cell>
          <cell r="P7222">
            <v>0.02</v>
          </cell>
        </row>
        <row r="7223">
          <cell r="A7223">
            <v>34515</v>
          </cell>
          <cell r="B7223">
            <v>1994</v>
          </cell>
          <cell r="C7223" t="str">
            <v>Jun</v>
          </cell>
          <cell r="D7223">
            <v>30</v>
          </cell>
          <cell r="F7223">
            <v>945</v>
          </cell>
          <cell r="G7223">
            <v>1.8740000000000001</v>
          </cell>
          <cell r="H7223">
            <v>19</v>
          </cell>
          <cell r="I7223">
            <v>3.7999999999999999E-2</v>
          </cell>
          <cell r="J7223">
            <v>210</v>
          </cell>
          <cell r="L7223">
            <v>0.21</v>
          </cell>
          <cell r="M7223">
            <v>600</v>
          </cell>
          <cell r="N7223">
            <v>1.19</v>
          </cell>
          <cell r="O7223">
            <v>14</v>
          </cell>
          <cell r="P7223">
            <v>2.8000000000000001E-2</v>
          </cell>
        </row>
        <row r="7224">
          <cell r="A7224">
            <v>34516</v>
          </cell>
          <cell r="B7224">
            <v>1994</v>
          </cell>
          <cell r="C7224" t="str">
            <v>Jul</v>
          </cell>
          <cell r="D7224">
            <v>1</v>
          </cell>
          <cell r="F7224">
            <v>940</v>
          </cell>
          <cell r="G7224">
            <v>1.8640000000000001</v>
          </cell>
          <cell r="H7224">
            <v>6</v>
          </cell>
          <cell r="I7224">
            <v>1.2E-2</v>
          </cell>
          <cell r="J7224">
            <v>210</v>
          </cell>
          <cell r="L7224">
            <v>0.21</v>
          </cell>
          <cell r="M7224">
            <v>534</v>
          </cell>
          <cell r="N7224">
            <v>1.0589999999999999</v>
          </cell>
          <cell r="O7224">
            <v>0</v>
          </cell>
          <cell r="P7224">
            <v>0</v>
          </cell>
        </row>
        <row r="7225">
          <cell r="A7225">
            <v>34517</v>
          </cell>
          <cell r="B7225">
            <v>1994</v>
          </cell>
          <cell r="C7225" t="str">
            <v>Jul</v>
          </cell>
          <cell r="D7225">
            <v>2</v>
          </cell>
          <cell r="F7225">
            <v>940</v>
          </cell>
          <cell r="G7225">
            <v>1.8640000000000001</v>
          </cell>
          <cell r="H7225">
            <v>0</v>
          </cell>
          <cell r="I7225">
            <v>0</v>
          </cell>
          <cell r="J7225">
            <v>210</v>
          </cell>
          <cell r="L7225">
            <v>0.21</v>
          </cell>
          <cell r="M7225">
            <v>462</v>
          </cell>
          <cell r="N7225">
            <v>0.91600000000000004</v>
          </cell>
          <cell r="O7225">
            <v>2</v>
          </cell>
          <cell r="P7225">
            <v>4.0000000000000001E-3</v>
          </cell>
        </row>
        <row r="7226">
          <cell r="A7226">
            <v>34518</v>
          </cell>
          <cell r="B7226">
            <v>1994</v>
          </cell>
          <cell r="C7226" t="str">
            <v>Jul</v>
          </cell>
          <cell r="D7226">
            <v>3</v>
          </cell>
          <cell r="F7226">
            <v>943</v>
          </cell>
          <cell r="G7226">
            <v>1.87</v>
          </cell>
          <cell r="H7226">
            <v>0</v>
          </cell>
          <cell r="I7226">
            <v>0</v>
          </cell>
          <cell r="J7226">
            <v>210</v>
          </cell>
          <cell r="L7226">
            <v>0.21</v>
          </cell>
          <cell r="M7226">
            <v>366</v>
          </cell>
          <cell r="N7226">
            <v>0.72599999999999998</v>
          </cell>
          <cell r="O7226">
            <v>2</v>
          </cell>
          <cell r="P7226">
            <v>4.0000000000000001E-3</v>
          </cell>
        </row>
        <row r="7227">
          <cell r="A7227">
            <v>34519</v>
          </cell>
          <cell r="B7227">
            <v>1994</v>
          </cell>
          <cell r="C7227" t="str">
            <v>Jul</v>
          </cell>
          <cell r="D7227">
            <v>4</v>
          </cell>
          <cell r="F7227">
            <v>892</v>
          </cell>
          <cell r="G7227">
            <v>1.7689999999999999</v>
          </cell>
          <cell r="H7227">
            <v>12</v>
          </cell>
          <cell r="I7227">
            <v>2.4E-2</v>
          </cell>
          <cell r="J7227">
            <v>210</v>
          </cell>
          <cell r="L7227">
            <v>0.21</v>
          </cell>
          <cell r="M7227">
            <v>400</v>
          </cell>
          <cell r="N7227">
            <v>0.79300000000000004</v>
          </cell>
          <cell r="O7227">
            <v>4</v>
          </cell>
          <cell r="P7227">
            <v>8.0000000000000002E-3</v>
          </cell>
        </row>
        <row r="7228">
          <cell r="A7228">
            <v>34520</v>
          </cell>
          <cell r="B7228">
            <v>1994</v>
          </cell>
          <cell r="C7228" t="str">
            <v>Jul</v>
          </cell>
          <cell r="D7228">
            <v>5</v>
          </cell>
          <cell r="F7228">
            <v>882</v>
          </cell>
          <cell r="G7228">
            <v>1.7490000000000001</v>
          </cell>
          <cell r="H7228">
            <v>19</v>
          </cell>
          <cell r="I7228">
            <v>3.7999999999999999E-2</v>
          </cell>
          <cell r="J7228">
            <v>210</v>
          </cell>
          <cell r="L7228">
            <v>0.21</v>
          </cell>
          <cell r="M7228">
            <v>382</v>
          </cell>
          <cell r="N7228">
            <v>0.75800000000000001</v>
          </cell>
          <cell r="O7228">
            <v>6</v>
          </cell>
          <cell r="P7228">
            <v>1.2E-2</v>
          </cell>
        </row>
        <row r="7229">
          <cell r="A7229">
            <v>34521</v>
          </cell>
          <cell r="B7229">
            <v>1994</v>
          </cell>
          <cell r="C7229" t="str">
            <v>Jul</v>
          </cell>
          <cell r="D7229">
            <v>6</v>
          </cell>
          <cell r="F7229">
            <v>863</v>
          </cell>
          <cell r="G7229">
            <v>1.712</v>
          </cell>
          <cell r="H7229">
            <v>19</v>
          </cell>
          <cell r="I7229">
            <v>3.7999999999999999E-2</v>
          </cell>
          <cell r="J7229">
            <v>210</v>
          </cell>
          <cell r="L7229">
            <v>0.21</v>
          </cell>
          <cell r="M7229">
            <v>437</v>
          </cell>
          <cell r="N7229">
            <v>0.86699999999999999</v>
          </cell>
          <cell r="O7229">
            <v>6</v>
          </cell>
          <cell r="P7229">
            <v>1.2E-2</v>
          </cell>
        </row>
        <row r="7230">
          <cell r="A7230">
            <v>34522</v>
          </cell>
          <cell r="B7230">
            <v>1994</v>
          </cell>
          <cell r="C7230" t="str">
            <v>Jul</v>
          </cell>
          <cell r="D7230">
            <v>7</v>
          </cell>
          <cell r="F7230">
            <v>880</v>
          </cell>
          <cell r="G7230">
            <v>1.7450000000000001</v>
          </cell>
          <cell r="H7230">
            <v>6</v>
          </cell>
          <cell r="I7230">
            <v>1.2E-2</v>
          </cell>
          <cell r="J7230">
            <v>210</v>
          </cell>
          <cell r="L7230">
            <v>0.21</v>
          </cell>
          <cell r="M7230">
            <v>447</v>
          </cell>
          <cell r="N7230">
            <v>0.88700000000000001</v>
          </cell>
          <cell r="O7230">
            <v>0</v>
          </cell>
          <cell r="P7230">
            <v>0</v>
          </cell>
        </row>
        <row r="7231">
          <cell r="A7231">
            <v>34523</v>
          </cell>
          <cell r="B7231">
            <v>1994</v>
          </cell>
          <cell r="C7231" t="str">
            <v>Jul</v>
          </cell>
          <cell r="D7231">
            <v>8</v>
          </cell>
          <cell r="F7231">
            <v>905</v>
          </cell>
          <cell r="G7231">
            <v>1.7949999999999999</v>
          </cell>
          <cell r="H7231">
            <v>0</v>
          </cell>
          <cell r="I7231">
            <v>0</v>
          </cell>
          <cell r="J7231">
            <v>210</v>
          </cell>
          <cell r="L7231">
            <v>0.21</v>
          </cell>
          <cell r="M7231">
            <v>550</v>
          </cell>
          <cell r="N7231">
            <v>1.091</v>
          </cell>
          <cell r="O7231">
            <v>0</v>
          </cell>
          <cell r="P7231">
            <v>0</v>
          </cell>
        </row>
        <row r="7232">
          <cell r="A7232">
            <v>34524</v>
          </cell>
          <cell r="B7232">
            <v>1994</v>
          </cell>
          <cell r="C7232" t="str">
            <v>Jul</v>
          </cell>
          <cell r="D7232">
            <v>9</v>
          </cell>
          <cell r="F7232">
            <v>900</v>
          </cell>
          <cell r="G7232">
            <v>1.7849999999999999</v>
          </cell>
          <cell r="H7232">
            <v>0</v>
          </cell>
          <cell r="I7232">
            <v>0</v>
          </cell>
          <cell r="J7232">
            <v>210</v>
          </cell>
          <cell r="L7232">
            <v>0.21</v>
          </cell>
          <cell r="M7232">
            <v>550</v>
          </cell>
          <cell r="N7232">
            <v>1.091</v>
          </cell>
          <cell r="O7232">
            <v>0</v>
          </cell>
          <cell r="P7232">
            <v>0</v>
          </cell>
        </row>
        <row r="7233">
          <cell r="A7233">
            <v>34525</v>
          </cell>
          <cell r="B7233">
            <v>1994</v>
          </cell>
          <cell r="C7233" t="str">
            <v>Jul</v>
          </cell>
          <cell r="D7233">
            <v>10</v>
          </cell>
          <cell r="F7233">
            <v>905</v>
          </cell>
          <cell r="G7233">
            <v>1.7949999999999999</v>
          </cell>
          <cell r="H7233">
            <v>13</v>
          </cell>
          <cell r="I7233">
            <v>2.5999999999999999E-2</v>
          </cell>
          <cell r="J7233">
            <v>210</v>
          </cell>
          <cell r="L7233">
            <v>0.21</v>
          </cell>
          <cell r="M7233">
            <v>540</v>
          </cell>
          <cell r="N7233">
            <v>1.071</v>
          </cell>
          <cell r="O7233">
            <v>0</v>
          </cell>
          <cell r="P7233">
            <v>0</v>
          </cell>
        </row>
        <row r="7234">
          <cell r="A7234">
            <v>34526</v>
          </cell>
          <cell r="B7234">
            <v>1994</v>
          </cell>
          <cell r="C7234" t="str">
            <v>Jul</v>
          </cell>
          <cell r="D7234">
            <v>11</v>
          </cell>
          <cell r="F7234">
            <v>875</v>
          </cell>
          <cell r="G7234">
            <v>1.736</v>
          </cell>
          <cell r="H7234">
            <v>19</v>
          </cell>
          <cell r="I7234">
            <v>3.7999999999999999E-2</v>
          </cell>
          <cell r="J7234">
            <v>210</v>
          </cell>
          <cell r="L7234">
            <v>0.21</v>
          </cell>
          <cell r="M7234">
            <v>514</v>
          </cell>
          <cell r="N7234">
            <v>1.02</v>
          </cell>
          <cell r="O7234">
            <v>0</v>
          </cell>
          <cell r="P7234">
            <v>0</v>
          </cell>
        </row>
        <row r="7235">
          <cell r="A7235">
            <v>34527</v>
          </cell>
          <cell r="B7235">
            <v>1994</v>
          </cell>
          <cell r="C7235" t="str">
            <v>Jul</v>
          </cell>
          <cell r="D7235">
            <v>12</v>
          </cell>
          <cell r="F7235">
            <v>885</v>
          </cell>
          <cell r="G7235">
            <v>1.7549999999999999</v>
          </cell>
          <cell r="H7235">
            <v>19</v>
          </cell>
          <cell r="I7235">
            <v>3.7999999999999999E-2</v>
          </cell>
          <cell r="J7235">
            <v>210</v>
          </cell>
          <cell r="L7235">
            <v>0.21</v>
          </cell>
          <cell r="M7235">
            <v>535</v>
          </cell>
          <cell r="N7235">
            <v>1.0609999999999999</v>
          </cell>
          <cell r="O7235">
            <v>2</v>
          </cell>
          <cell r="P7235">
            <v>4.0000000000000001E-3</v>
          </cell>
        </row>
        <row r="7236">
          <cell r="A7236">
            <v>34528</v>
          </cell>
          <cell r="B7236">
            <v>1994</v>
          </cell>
          <cell r="C7236" t="str">
            <v>Jul</v>
          </cell>
          <cell r="D7236">
            <v>13</v>
          </cell>
          <cell r="F7236">
            <v>895</v>
          </cell>
          <cell r="G7236">
            <v>1.7749999999999999</v>
          </cell>
          <cell r="H7236">
            <v>6</v>
          </cell>
          <cell r="I7236">
            <v>1.2E-2</v>
          </cell>
          <cell r="J7236">
            <v>210</v>
          </cell>
          <cell r="L7236">
            <v>0.21</v>
          </cell>
          <cell r="M7236">
            <v>550</v>
          </cell>
          <cell r="N7236">
            <v>1.091</v>
          </cell>
          <cell r="O7236">
            <v>2</v>
          </cell>
          <cell r="P7236">
            <v>4.0000000000000001E-3</v>
          </cell>
        </row>
        <row r="7237">
          <cell r="A7237">
            <v>34529</v>
          </cell>
          <cell r="B7237">
            <v>1994</v>
          </cell>
          <cell r="C7237" t="str">
            <v>Jul</v>
          </cell>
          <cell r="D7237">
            <v>14</v>
          </cell>
          <cell r="F7237">
            <v>920</v>
          </cell>
          <cell r="G7237">
            <v>1.825</v>
          </cell>
          <cell r="H7237">
            <v>0</v>
          </cell>
          <cell r="I7237">
            <v>0</v>
          </cell>
          <cell r="J7237">
            <v>210</v>
          </cell>
          <cell r="L7237">
            <v>0.21</v>
          </cell>
          <cell r="M7237">
            <v>479</v>
          </cell>
          <cell r="N7237">
            <v>0.95</v>
          </cell>
          <cell r="O7237">
            <v>2</v>
          </cell>
          <cell r="P7237">
            <v>4.0000000000000001E-3</v>
          </cell>
        </row>
        <row r="7238">
          <cell r="A7238">
            <v>34530</v>
          </cell>
          <cell r="B7238">
            <v>1994</v>
          </cell>
          <cell r="C7238" t="str">
            <v>Jul</v>
          </cell>
          <cell r="D7238">
            <v>15</v>
          </cell>
          <cell r="F7238">
            <v>850</v>
          </cell>
          <cell r="G7238">
            <v>1.6859999999999999</v>
          </cell>
          <cell r="H7238">
            <v>0</v>
          </cell>
          <cell r="I7238">
            <v>0</v>
          </cell>
          <cell r="J7238">
            <v>210</v>
          </cell>
          <cell r="L7238">
            <v>0.21</v>
          </cell>
          <cell r="M7238">
            <v>450</v>
          </cell>
          <cell r="N7238">
            <v>0.89300000000000002</v>
          </cell>
          <cell r="O7238">
            <v>2</v>
          </cell>
          <cell r="P7238">
            <v>4.0000000000000001E-3</v>
          </cell>
        </row>
        <row r="7239">
          <cell r="A7239">
            <v>34531</v>
          </cell>
          <cell r="B7239">
            <v>1994</v>
          </cell>
          <cell r="C7239" t="str">
            <v>Jul</v>
          </cell>
          <cell r="D7239">
            <v>16</v>
          </cell>
          <cell r="F7239">
            <v>850</v>
          </cell>
          <cell r="G7239">
            <v>1.6859999999999999</v>
          </cell>
          <cell r="H7239">
            <v>15</v>
          </cell>
          <cell r="I7239">
            <v>0.03</v>
          </cell>
          <cell r="J7239">
            <v>210</v>
          </cell>
          <cell r="L7239">
            <v>0.21</v>
          </cell>
          <cell r="M7239">
            <v>431</v>
          </cell>
          <cell r="N7239">
            <v>0.85499999999999998</v>
          </cell>
          <cell r="O7239">
            <v>2</v>
          </cell>
          <cell r="P7239">
            <v>4.0000000000000001E-3</v>
          </cell>
        </row>
        <row r="7240">
          <cell r="A7240">
            <v>34532</v>
          </cell>
          <cell r="B7240">
            <v>1994</v>
          </cell>
          <cell r="C7240" t="str">
            <v>Jul</v>
          </cell>
          <cell r="D7240">
            <v>17</v>
          </cell>
          <cell r="F7240">
            <v>840</v>
          </cell>
          <cell r="G7240">
            <v>1.6659999999999999</v>
          </cell>
          <cell r="H7240">
            <v>19</v>
          </cell>
          <cell r="I7240">
            <v>3.7999999999999999E-2</v>
          </cell>
          <cell r="J7240">
            <v>210</v>
          </cell>
          <cell r="L7240">
            <v>0.21</v>
          </cell>
          <cell r="M7240">
            <v>400</v>
          </cell>
          <cell r="N7240">
            <v>0.79300000000000004</v>
          </cell>
          <cell r="O7240">
            <v>9</v>
          </cell>
          <cell r="P7240">
            <v>1.7999999999999999E-2</v>
          </cell>
        </row>
        <row r="7241">
          <cell r="A7241">
            <v>34533</v>
          </cell>
          <cell r="B7241">
            <v>1994</v>
          </cell>
          <cell r="C7241" t="str">
            <v>Jul</v>
          </cell>
          <cell r="D7241">
            <v>18</v>
          </cell>
          <cell r="F7241">
            <v>825</v>
          </cell>
          <cell r="G7241">
            <v>1.6359999999999999</v>
          </cell>
          <cell r="H7241">
            <v>18</v>
          </cell>
          <cell r="I7241">
            <v>3.5999999999999997E-2</v>
          </cell>
          <cell r="J7241">
            <v>210</v>
          </cell>
          <cell r="L7241">
            <v>0.21</v>
          </cell>
          <cell r="M7241">
            <v>352</v>
          </cell>
          <cell r="N7241">
            <v>0.69799999999999995</v>
          </cell>
          <cell r="O7241">
            <v>5</v>
          </cell>
          <cell r="P7241">
            <v>0.01</v>
          </cell>
        </row>
        <row r="7242">
          <cell r="A7242">
            <v>34534</v>
          </cell>
          <cell r="B7242">
            <v>1994</v>
          </cell>
          <cell r="C7242" t="str">
            <v>Jul</v>
          </cell>
          <cell r="D7242">
            <v>19</v>
          </cell>
          <cell r="F7242">
            <v>845</v>
          </cell>
          <cell r="G7242">
            <v>1.6759999999999999</v>
          </cell>
          <cell r="H7242">
            <v>6</v>
          </cell>
          <cell r="I7242">
            <v>1.2E-2</v>
          </cell>
          <cell r="J7242">
            <v>210</v>
          </cell>
          <cell r="L7242">
            <v>0.21</v>
          </cell>
          <cell r="M7242">
            <v>313</v>
          </cell>
          <cell r="N7242">
            <v>0.621</v>
          </cell>
          <cell r="O7242">
            <v>5</v>
          </cell>
          <cell r="P7242">
            <v>0.01</v>
          </cell>
        </row>
        <row r="7243">
          <cell r="A7243">
            <v>34535</v>
          </cell>
          <cell r="B7243">
            <v>1994</v>
          </cell>
          <cell r="C7243" t="str">
            <v>Jul</v>
          </cell>
          <cell r="D7243">
            <v>20</v>
          </cell>
          <cell r="F7243">
            <v>860</v>
          </cell>
          <cell r="G7243">
            <v>1.706</v>
          </cell>
          <cell r="H7243">
            <v>19</v>
          </cell>
          <cell r="I7243">
            <v>3.7999999999999999E-2</v>
          </cell>
          <cell r="J7243">
            <v>210</v>
          </cell>
          <cell r="L7243">
            <v>0.21</v>
          </cell>
          <cell r="M7243">
            <v>382</v>
          </cell>
          <cell r="N7243">
            <v>0.75800000000000001</v>
          </cell>
          <cell r="O7243">
            <v>5</v>
          </cell>
          <cell r="P7243">
            <v>0.01</v>
          </cell>
        </row>
        <row r="7244">
          <cell r="A7244">
            <v>34536</v>
          </cell>
          <cell r="B7244">
            <v>1994</v>
          </cell>
          <cell r="C7244" t="str">
            <v>Jul</v>
          </cell>
          <cell r="D7244">
            <v>21</v>
          </cell>
          <cell r="F7244">
            <v>875</v>
          </cell>
          <cell r="G7244">
            <v>1.736</v>
          </cell>
          <cell r="H7244">
            <v>13</v>
          </cell>
          <cell r="I7244">
            <v>2.5999999999999999E-2</v>
          </cell>
          <cell r="J7244">
            <v>210</v>
          </cell>
          <cell r="L7244">
            <v>0.21</v>
          </cell>
          <cell r="M7244">
            <v>407</v>
          </cell>
          <cell r="N7244">
            <v>0.80700000000000005</v>
          </cell>
          <cell r="O7244">
            <v>10</v>
          </cell>
          <cell r="P7244">
            <v>0.02</v>
          </cell>
        </row>
        <row r="7245">
          <cell r="A7245">
            <v>34537</v>
          </cell>
          <cell r="B7245">
            <v>1994</v>
          </cell>
          <cell r="C7245" t="str">
            <v>Jul</v>
          </cell>
          <cell r="D7245">
            <v>22</v>
          </cell>
          <cell r="F7245">
            <v>840</v>
          </cell>
          <cell r="G7245">
            <v>1.6659999999999999</v>
          </cell>
          <cell r="H7245">
            <v>19</v>
          </cell>
          <cell r="I7245">
            <v>3.7999999999999999E-2</v>
          </cell>
          <cell r="J7245">
            <v>210</v>
          </cell>
          <cell r="L7245">
            <v>0.21</v>
          </cell>
          <cell r="M7245">
            <v>321</v>
          </cell>
          <cell r="N7245">
            <v>0.63700000000000001</v>
          </cell>
          <cell r="O7245">
            <v>19</v>
          </cell>
          <cell r="P7245">
            <v>3.7999999999999999E-2</v>
          </cell>
        </row>
        <row r="7246">
          <cell r="A7246">
            <v>34538</v>
          </cell>
          <cell r="B7246">
            <v>1994</v>
          </cell>
          <cell r="C7246" t="str">
            <v>Jul</v>
          </cell>
          <cell r="D7246">
            <v>23</v>
          </cell>
          <cell r="F7246">
            <v>840</v>
          </cell>
          <cell r="G7246">
            <v>1.6659999999999999</v>
          </cell>
          <cell r="H7246">
            <v>18</v>
          </cell>
          <cell r="I7246">
            <v>3.5999999999999997E-2</v>
          </cell>
          <cell r="J7246">
            <v>210</v>
          </cell>
          <cell r="L7246">
            <v>0.21</v>
          </cell>
          <cell r="M7246">
            <v>281</v>
          </cell>
          <cell r="N7246">
            <v>0.55700000000000005</v>
          </cell>
          <cell r="O7246">
            <v>7</v>
          </cell>
          <cell r="P7246">
            <v>1.4E-2</v>
          </cell>
        </row>
        <row r="7247">
          <cell r="A7247">
            <v>34539</v>
          </cell>
          <cell r="B7247">
            <v>1994</v>
          </cell>
          <cell r="C7247" t="str">
            <v>Jul</v>
          </cell>
          <cell r="D7247">
            <v>24</v>
          </cell>
          <cell r="F7247">
            <v>800</v>
          </cell>
          <cell r="G7247">
            <v>1.587</v>
          </cell>
          <cell r="H7247">
            <v>7</v>
          </cell>
          <cell r="I7247">
            <v>1.4E-2</v>
          </cell>
          <cell r="J7247">
            <v>210</v>
          </cell>
          <cell r="L7247">
            <v>0.21</v>
          </cell>
          <cell r="M7247">
            <v>250</v>
          </cell>
          <cell r="N7247">
            <v>0.496</v>
          </cell>
          <cell r="O7247">
            <v>7</v>
          </cell>
          <cell r="P7247">
            <v>1.4E-2</v>
          </cell>
        </row>
        <row r="7248">
          <cell r="A7248">
            <v>34540</v>
          </cell>
          <cell r="B7248">
            <v>1994</v>
          </cell>
          <cell r="C7248" t="str">
            <v>Jul</v>
          </cell>
          <cell r="D7248">
            <v>25</v>
          </cell>
          <cell r="F7248">
            <v>805</v>
          </cell>
          <cell r="G7248">
            <v>1.597</v>
          </cell>
          <cell r="H7248">
            <v>14</v>
          </cell>
          <cell r="I7248">
            <v>2.8000000000000001E-2</v>
          </cell>
          <cell r="J7248">
            <v>210</v>
          </cell>
          <cell r="L7248">
            <v>0.21</v>
          </cell>
          <cell r="M7248">
            <v>310</v>
          </cell>
          <cell r="N7248">
            <v>0.61499999999999999</v>
          </cell>
          <cell r="O7248">
            <v>19</v>
          </cell>
          <cell r="P7248">
            <v>3.7999999999999999E-2</v>
          </cell>
        </row>
        <row r="7249">
          <cell r="A7249">
            <v>34541</v>
          </cell>
          <cell r="B7249">
            <v>1994</v>
          </cell>
          <cell r="C7249" t="str">
            <v>Jul</v>
          </cell>
          <cell r="D7249">
            <v>26</v>
          </cell>
          <cell r="F7249">
            <v>785</v>
          </cell>
          <cell r="G7249">
            <v>1.5569999999999999</v>
          </cell>
          <cell r="H7249">
            <v>19</v>
          </cell>
          <cell r="I7249">
            <v>3.7999999999999999E-2</v>
          </cell>
          <cell r="J7249">
            <v>163</v>
          </cell>
          <cell r="L7249">
            <v>0.16300000000000001</v>
          </cell>
          <cell r="M7249">
            <v>379</v>
          </cell>
          <cell r="N7249">
            <v>0.752</v>
          </cell>
          <cell r="O7249">
            <v>5</v>
          </cell>
          <cell r="P7249">
            <v>0.01</v>
          </cell>
        </row>
        <row r="7250">
          <cell r="A7250">
            <v>34542</v>
          </cell>
          <cell r="B7250">
            <v>1994</v>
          </cell>
          <cell r="C7250" t="str">
            <v>Jul</v>
          </cell>
          <cell r="D7250">
            <v>27</v>
          </cell>
          <cell r="F7250">
            <v>805</v>
          </cell>
          <cell r="G7250">
            <v>1.597</v>
          </cell>
          <cell r="H7250">
            <v>19</v>
          </cell>
          <cell r="I7250">
            <v>3.7999999999999999E-2</v>
          </cell>
          <cell r="J7250">
            <v>140</v>
          </cell>
          <cell r="L7250">
            <v>0.14000000000000001</v>
          </cell>
          <cell r="M7250">
            <v>440</v>
          </cell>
          <cell r="N7250">
            <v>0.873</v>
          </cell>
          <cell r="O7250">
            <v>0</v>
          </cell>
          <cell r="P7250">
            <v>0</v>
          </cell>
        </row>
        <row r="7251">
          <cell r="A7251">
            <v>34543</v>
          </cell>
          <cell r="B7251">
            <v>1994</v>
          </cell>
          <cell r="C7251" t="str">
            <v>Jul</v>
          </cell>
          <cell r="D7251">
            <v>28</v>
          </cell>
          <cell r="F7251">
            <v>835</v>
          </cell>
          <cell r="G7251">
            <v>1.6559999999999999</v>
          </cell>
          <cell r="H7251">
            <v>19</v>
          </cell>
          <cell r="I7251">
            <v>3.7999999999999999E-2</v>
          </cell>
          <cell r="J7251">
            <v>140</v>
          </cell>
          <cell r="L7251">
            <v>0.14000000000000001</v>
          </cell>
          <cell r="M7251">
            <v>392</v>
          </cell>
          <cell r="N7251">
            <v>0.77800000000000002</v>
          </cell>
          <cell r="O7251">
            <v>5</v>
          </cell>
          <cell r="P7251">
            <v>0.01</v>
          </cell>
        </row>
        <row r="7252">
          <cell r="A7252">
            <v>34544</v>
          </cell>
          <cell r="B7252">
            <v>1994</v>
          </cell>
          <cell r="C7252" t="str">
            <v>Jul</v>
          </cell>
          <cell r="D7252">
            <v>29</v>
          </cell>
          <cell r="F7252">
            <v>845</v>
          </cell>
          <cell r="G7252">
            <v>1.6759999999999999</v>
          </cell>
          <cell r="H7252">
            <v>19</v>
          </cell>
          <cell r="I7252">
            <v>3.7999999999999999E-2</v>
          </cell>
          <cell r="J7252">
            <v>140</v>
          </cell>
          <cell r="L7252">
            <v>0.14000000000000001</v>
          </cell>
          <cell r="M7252">
            <v>285</v>
          </cell>
          <cell r="N7252">
            <v>0.56499999999999995</v>
          </cell>
          <cell r="O7252">
            <v>0</v>
          </cell>
          <cell r="P7252">
            <v>0</v>
          </cell>
        </row>
        <row r="7253">
          <cell r="A7253">
            <v>34545</v>
          </cell>
          <cell r="B7253">
            <v>1994</v>
          </cell>
          <cell r="C7253" t="str">
            <v>Jul</v>
          </cell>
          <cell r="D7253">
            <v>30</v>
          </cell>
          <cell r="F7253">
            <v>845</v>
          </cell>
          <cell r="G7253">
            <v>1.6759999999999999</v>
          </cell>
          <cell r="H7253">
            <v>19</v>
          </cell>
          <cell r="I7253">
            <v>3.7999999999999999E-2</v>
          </cell>
          <cell r="J7253">
            <v>140</v>
          </cell>
          <cell r="L7253">
            <v>0.14000000000000001</v>
          </cell>
          <cell r="M7253">
            <v>250</v>
          </cell>
          <cell r="N7253">
            <v>0.496</v>
          </cell>
          <cell r="O7253">
            <v>0</v>
          </cell>
          <cell r="P7253">
            <v>0</v>
          </cell>
        </row>
        <row r="7254">
          <cell r="A7254">
            <v>34546</v>
          </cell>
          <cell r="B7254">
            <v>1994</v>
          </cell>
          <cell r="C7254" t="str">
            <v>Jul</v>
          </cell>
          <cell r="D7254">
            <v>31</v>
          </cell>
          <cell r="F7254">
            <v>843</v>
          </cell>
          <cell r="G7254">
            <v>1.6719999999999999</v>
          </cell>
          <cell r="H7254">
            <v>19</v>
          </cell>
          <cell r="I7254">
            <v>3.7999999999999999E-2</v>
          </cell>
          <cell r="J7254">
            <v>140</v>
          </cell>
          <cell r="L7254">
            <v>0.14000000000000001</v>
          </cell>
          <cell r="M7254">
            <v>302</v>
          </cell>
          <cell r="N7254">
            <v>0.59899999999999998</v>
          </cell>
          <cell r="O7254">
            <v>5</v>
          </cell>
          <cell r="P7254">
            <v>0.01</v>
          </cell>
        </row>
        <row r="7255">
          <cell r="A7255">
            <v>34547</v>
          </cell>
          <cell r="B7255">
            <v>1994</v>
          </cell>
          <cell r="C7255" t="str">
            <v>Aug</v>
          </cell>
          <cell r="D7255">
            <v>1</v>
          </cell>
          <cell r="F7255">
            <v>810</v>
          </cell>
          <cell r="G7255">
            <v>1.607</v>
          </cell>
          <cell r="H7255">
            <v>19</v>
          </cell>
          <cell r="I7255">
            <v>3.7999999999999999E-2</v>
          </cell>
          <cell r="J7255">
            <v>140</v>
          </cell>
          <cell r="L7255">
            <v>0.14000000000000001</v>
          </cell>
          <cell r="M7255">
            <v>392</v>
          </cell>
          <cell r="N7255">
            <v>0.77800000000000002</v>
          </cell>
          <cell r="O7255">
            <v>0</v>
          </cell>
          <cell r="P7255">
            <v>0</v>
          </cell>
        </row>
        <row r="7256">
          <cell r="A7256">
            <v>34548</v>
          </cell>
          <cell r="B7256">
            <v>1994</v>
          </cell>
          <cell r="C7256" t="str">
            <v>Aug</v>
          </cell>
          <cell r="D7256">
            <v>2</v>
          </cell>
          <cell r="F7256">
            <v>840</v>
          </cell>
          <cell r="G7256">
            <v>1.6659999999999999</v>
          </cell>
          <cell r="H7256">
            <v>19</v>
          </cell>
          <cell r="I7256">
            <v>3.7999999999999999E-2</v>
          </cell>
          <cell r="J7256">
            <v>140</v>
          </cell>
          <cell r="L7256">
            <v>0.14000000000000001</v>
          </cell>
          <cell r="M7256">
            <v>367</v>
          </cell>
          <cell r="N7256">
            <v>0.72799999999999998</v>
          </cell>
          <cell r="O7256">
            <v>0</v>
          </cell>
          <cell r="P7256">
            <v>0</v>
          </cell>
        </row>
        <row r="7257">
          <cell r="A7257">
            <v>34549</v>
          </cell>
          <cell r="B7257">
            <v>1994</v>
          </cell>
          <cell r="C7257" t="str">
            <v>Aug</v>
          </cell>
          <cell r="D7257">
            <v>3</v>
          </cell>
          <cell r="F7257">
            <v>840</v>
          </cell>
          <cell r="G7257">
            <v>1.6659999999999999</v>
          </cell>
          <cell r="H7257">
            <v>18</v>
          </cell>
          <cell r="I7257">
            <v>3.5999999999999997E-2</v>
          </cell>
          <cell r="J7257">
            <v>140</v>
          </cell>
          <cell r="L7257">
            <v>0.14000000000000001</v>
          </cell>
          <cell r="M7257">
            <v>360</v>
          </cell>
          <cell r="N7257">
            <v>0.71399999999999997</v>
          </cell>
          <cell r="O7257">
            <v>0</v>
          </cell>
          <cell r="P7257">
            <v>0</v>
          </cell>
        </row>
        <row r="7258">
          <cell r="A7258">
            <v>34550</v>
          </cell>
          <cell r="B7258">
            <v>1994</v>
          </cell>
          <cell r="C7258" t="str">
            <v>Aug</v>
          </cell>
          <cell r="D7258">
            <v>4</v>
          </cell>
          <cell r="F7258">
            <v>840</v>
          </cell>
          <cell r="G7258">
            <v>1.6659999999999999</v>
          </cell>
          <cell r="H7258">
            <v>18</v>
          </cell>
          <cell r="I7258">
            <v>3.5999999999999997E-2</v>
          </cell>
          <cell r="J7258">
            <v>140</v>
          </cell>
          <cell r="L7258">
            <v>0.14000000000000001</v>
          </cell>
          <cell r="M7258">
            <v>328</v>
          </cell>
          <cell r="N7258">
            <v>0.65100000000000002</v>
          </cell>
          <cell r="O7258">
            <v>3</v>
          </cell>
          <cell r="P7258">
            <v>6.0000000000000001E-3</v>
          </cell>
        </row>
        <row r="7259">
          <cell r="A7259">
            <v>34551</v>
          </cell>
          <cell r="B7259">
            <v>1994</v>
          </cell>
          <cell r="C7259" t="str">
            <v>Aug</v>
          </cell>
          <cell r="D7259">
            <v>5</v>
          </cell>
          <cell r="F7259">
            <v>800</v>
          </cell>
          <cell r="G7259">
            <v>1.587</v>
          </cell>
          <cell r="H7259">
            <v>18</v>
          </cell>
          <cell r="I7259">
            <v>3.5999999999999997E-2</v>
          </cell>
          <cell r="J7259">
            <v>140</v>
          </cell>
          <cell r="L7259">
            <v>0.14000000000000001</v>
          </cell>
          <cell r="M7259">
            <v>336</v>
          </cell>
          <cell r="N7259">
            <v>0.66600000000000004</v>
          </cell>
          <cell r="O7259">
            <v>5</v>
          </cell>
          <cell r="P7259">
            <v>0.01</v>
          </cell>
        </row>
        <row r="7260">
          <cell r="A7260">
            <v>34552</v>
          </cell>
          <cell r="B7260">
            <v>1994</v>
          </cell>
          <cell r="C7260" t="str">
            <v>Aug</v>
          </cell>
          <cell r="D7260">
            <v>6</v>
          </cell>
          <cell r="F7260">
            <v>780</v>
          </cell>
          <cell r="G7260">
            <v>1.5469999999999999</v>
          </cell>
          <cell r="H7260">
            <v>18</v>
          </cell>
          <cell r="I7260">
            <v>3.5999999999999997E-2</v>
          </cell>
          <cell r="J7260">
            <v>140</v>
          </cell>
          <cell r="L7260">
            <v>0.14000000000000001</v>
          </cell>
          <cell r="M7260">
            <v>368</v>
          </cell>
          <cell r="N7260">
            <v>0.73</v>
          </cell>
          <cell r="O7260">
            <v>5</v>
          </cell>
          <cell r="P7260">
            <v>0.01</v>
          </cell>
        </row>
        <row r="7261">
          <cell r="A7261">
            <v>34553</v>
          </cell>
          <cell r="B7261">
            <v>1994</v>
          </cell>
          <cell r="C7261" t="str">
            <v>Aug</v>
          </cell>
          <cell r="D7261">
            <v>7</v>
          </cell>
          <cell r="F7261">
            <v>755</v>
          </cell>
          <cell r="G7261">
            <v>1.498</v>
          </cell>
          <cell r="H7261">
            <v>6</v>
          </cell>
          <cell r="I7261">
            <v>1.2E-2</v>
          </cell>
          <cell r="J7261">
            <v>140</v>
          </cell>
          <cell r="L7261">
            <v>0.14000000000000001</v>
          </cell>
          <cell r="M7261">
            <v>400</v>
          </cell>
          <cell r="N7261">
            <v>0.79300000000000004</v>
          </cell>
          <cell r="O7261">
            <v>9</v>
          </cell>
          <cell r="P7261">
            <v>1.7999999999999999E-2</v>
          </cell>
        </row>
        <row r="7262">
          <cell r="A7262">
            <v>34554</v>
          </cell>
          <cell r="B7262">
            <v>1994</v>
          </cell>
          <cell r="C7262" t="str">
            <v>Aug</v>
          </cell>
          <cell r="D7262">
            <v>8</v>
          </cell>
          <cell r="F7262">
            <v>744</v>
          </cell>
          <cell r="G7262">
            <v>1.476</v>
          </cell>
          <cell r="H7262">
            <v>0</v>
          </cell>
          <cell r="I7262">
            <v>0</v>
          </cell>
          <cell r="J7262">
            <v>140</v>
          </cell>
          <cell r="L7262">
            <v>0.14000000000000001</v>
          </cell>
          <cell r="M7262">
            <v>373</v>
          </cell>
          <cell r="N7262">
            <v>0.74</v>
          </cell>
          <cell r="O7262">
            <v>9</v>
          </cell>
          <cell r="P7262">
            <v>1.7999999999999999E-2</v>
          </cell>
        </row>
        <row r="7263">
          <cell r="A7263">
            <v>34555</v>
          </cell>
          <cell r="B7263">
            <v>1994</v>
          </cell>
          <cell r="C7263" t="str">
            <v>Aug</v>
          </cell>
          <cell r="D7263">
            <v>9</v>
          </cell>
          <cell r="F7263">
            <v>775</v>
          </cell>
          <cell r="G7263">
            <v>1.5369999999999999</v>
          </cell>
          <cell r="H7263">
            <v>0</v>
          </cell>
          <cell r="I7263">
            <v>0</v>
          </cell>
          <cell r="J7263">
            <v>140</v>
          </cell>
          <cell r="L7263">
            <v>0.14000000000000001</v>
          </cell>
          <cell r="M7263">
            <v>366</v>
          </cell>
          <cell r="N7263">
            <v>0.72599999999999998</v>
          </cell>
          <cell r="O7263">
            <v>5</v>
          </cell>
          <cell r="P7263">
            <v>0.01</v>
          </cell>
        </row>
        <row r="7264">
          <cell r="A7264">
            <v>34556</v>
          </cell>
          <cell r="B7264">
            <v>1994</v>
          </cell>
          <cell r="C7264" t="str">
            <v>Aug</v>
          </cell>
          <cell r="D7264">
            <v>10</v>
          </cell>
          <cell r="F7264">
            <v>770</v>
          </cell>
          <cell r="G7264">
            <v>1.5269999999999999</v>
          </cell>
          <cell r="H7264">
            <v>0</v>
          </cell>
          <cell r="I7264">
            <v>0</v>
          </cell>
          <cell r="J7264">
            <v>140</v>
          </cell>
          <cell r="L7264">
            <v>0.14000000000000001</v>
          </cell>
          <cell r="M7264">
            <v>350</v>
          </cell>
          <cell r="N7264">
            <v>0.69399999999999995</v>
          </cell>
          <cell r="O7264">
            <v>3</v>
          </cell>
          <cell r="P7264">
            <v>6.0000000000000001E-3</v>
          </cell>
        </row>
        <row r="7265">
          <cell r="A7265">
            <v>34557</v>
          </cell>
          <cell r="B7265">
            <v>1994</v>
          </cell>
          <cell r="C7265" t="str">
            <v>Aug</v>
          </cell>
          <cell r="D7265">
            <v>11</v>
          </cell>
          <cell r="F7265">
            <v>780</v>
          </cell>
          <cell r="G7265">
            <v>1.5469999999999999</v>
          </cell>
          <cell r="H7265">
            <v>0</v>
          </cell>
          <cell r="I7265">
            <v>0</v>
          </cell>
          <cell r="J7265">
            <v>140</v>
          </cell>
          <cell r="L7265">
            <v>0.14000000000000001</v>
          </cell>
          <cell r="M7265">
            <v>353</v>
          </cell>
          <cell r="N7265">
            <v>0.7</v>
          </cell>
          <cell r="O7265">
            <v>14</v>
          </cell>
          <cell r="P7265">
            <v>2.8000000000000001E-2</v>
          </cell>
        </row>
        <row r="7266">
          <cell r="A7266">
            <v>34558</v>
          </cell>
          <cell r="B7266">
            <v>1994</v>
          </cell>
          <cell r="C7266" t="str">
            <v>Aug</v>
          </cell>
          <cell r="D7266">
            <v>12</v>
          </cell>
          <cell r="F7266">
            <v>762</v>
          </cell>
          <cell r="G7266">
            <v>1.5109999999999999</v>
          </cell>
          <cell r="H7266">
            <v>11</v>
          </cell>
          <cell r="I7266">
            <v>2.1999999999999999E-2</v>
          </cell>
          <cell r="J7266">
            <v>140</v>
          </cell>
          <cell r="L7266">
            <v>0.14000000000000001</v>
          </cell>
          <cell r="M7266">
            <v>400</v>
          </cell>
          <cell r="N7266">
            <v>0.79300000000000004</v>
          </cell>
          <cell r="O7266">
            <v>0</v>
          </cell>
          <cell r="P7266">
            <v>0</v>
          </cell>
        </row>
        <row r="7267">
          <cell r="A7267">
            <v>34559</v>
          </cell>
          <cell r="B7267">
            <v>1994</v>
          </cell>
          <cell r="C7267" t="str">
            <v>Aug</v>
          </cell>
          <cell r="D7267">
            <v>13</v>
          </cell>
          <cell r="F7267">
            <v>740</v>
          </cell>
          <cell r="G7267">
            <v>1.468</v>
          </cell>
          <cell r="H7267">
            <v>18</v>
          </cell>
          <cell r="I7267">
            <v>3.5999999999999997E-2</v>
          </cell>
          <cell r="J7267">
            <v>140</v>
          </cell>
          <cell r="L7267">
            <v>0.14000000000000001</v>
          </cell>
          <cell r="M7267">
            <v>367</v>
          </cell>
          <cell r="N7267">
            <v>0.72799999999999998</v>
          </cell>
          <cell r="O7267">
            <v>7</v>
          </cell>
          <cell r="P7267">
            <v>1.4E-2</v>
          </cell>
        </row>
        <row r="7268">
          <cell r="A7268">
            <v>34560</v>
          </cell>
          <cell r="B7268">
            <v>1994</v>
          </cell>
          <cell r="C7268" t="str">
            <v>Aug</v>
          </cell>
          <cell r="D7268">
            <v>14</v>
          </cell>
          <cell r="F7268">
            <v>740</v>
          </cell>
          <cell r="G7268">
            <v>1.468</v>
          </cell>
          <cell r="H7268">
            <v>5</v>
          </cell>
          <cell r="I7268">
            <v>0.01</v>
          </cell>
          <cell r="J7268">
            <v>140</v>
          </cell>
          <cell r="L7268">
            <v>0.14000000000000001</v>
          </cell>
          <cell r="M7268">
            <v>350</v>
          </cell>
          <cell r="N7268">
            <v>0.69399999999999995</v>
          </cell>
          <cell r="O7268">
            <v>2</v>
          </cell>
          <cell r="P7268">
            <v>4.0000000000000001E-3</v>
          </cell>
        </row>
        <row r="7269">
          <cell r="A7269">
            <v>34561</v>
          </cell>
          <cell r="B7269">
            <v>1994</v>
          </cell>
          <cell r="C7269" t="str">
            <v>Aug</v>
          </cell>
          <cell r="D7269">
            <v>15</v>
          </cell>
          <cell r="F7269">
            <v>740</v>
          </cell>
          <cell r="G7269">
            <v>1.468</v>
          </cell>
          <cell r="H7269">
            <v>0</v>
          </cell>
          <cell r="I7269">
            <v>0</v>
          </cell>
          <cell r="J7269">
            <v>140</v>
          </cell>
          <cell r="L7269">
            <v>0.14000000000000001</v>
          </cell>
          <cell r="M7269">
            <v>350</v>
          </cell>
          <cell r="N7269">
            <v>0.69399999999999995</v>
          </cell>
          <cell r="O7269">
            <v>3</v>
          </cell>
          <cell r="P7269">
            <v>6.0000000000000001E-3</v>
          </cell>
        </row>
        <row r="7270">
          <cell r="A7270">
            <v>34562</v>
          </cell>
          <cell r="B7270">
            <v>1994</v>
          </cell>
          <cell r="C7270" t="str">
            <v>Aug</v>
          </cell>
          <cell r="D7270">
            <v>16</v>
          </cell>
          <cell r="F7270">
            <v>760</v>
          </cell>
          <cell r="G7270">
            <v>1.5069999999999999</v>
          </cell>
          <cell r="H7270">
            <v>0</v>
          </cell>
          <cell r="I7270">
            <v>0</v>
          </cell>
          <cell r="J7270">
            <v>140</v>
          </cell>
          <cell r="L7270">
            <v>0.14000000000000001</v>
          </cell>
          <cell r="M7270">
            <v>397</v>
          </cell>
          <cell r="N7270">
            <v>0.78700000000000003</v>
          </cell>
          <cell r="O7270">
            <v>1</v>
          </cell>
          <cell r="P7270">
            <v>2E-3</v>
          </cell>
        </row>
        <row r="7271">
          <cell r="A7271">
            <v>34563</v>
          </cell>
          <cell r="B7271">
            <v>1994</v>
          </cell>
          <cell r="C7271" t="str">
            <v>Aug</v>
          </cell>
          <cell r="D7271">
            <v>17</v>
          </cell>
          <cell r="F7271">
            <v>770</v>
          </cell>
          <cell r="G7271">
            <v>1.5269999999999999</v>
          </cell>
          <cell r="H7271">
            <v>0</v>
          </cell>
          <cell r="I7271">
            <v>0</v>
          </cell>
          <cell r="J7271">
            <v>140</v>
          </cell>
          <cell r="L7271">
            <v>0.14000000000000001</v>
          </cell>
          <cell r="M7271">
            <v>401</v>
          </cell>
          <cell r="N7271">
            <v>0.79500000000000004</v>
          </cell>
          <cell r="O7271">
            <v>1</v>
          </cell>
          <cell r="P7271">
            <v>2E-3</v>
          </cell>
        </row>
        <row r="7272">
          <cell r="A7272">
            <v>34564</v>
          </cell>
          <cell r="B7272">
            <v>1994</v>
          </cell>
          <cell r="C7272" t="str">
            <v>Aug</v>
          </cell>
          <cell r="D7272">
            <v>18</v>
          </cell>
          <cell r="F7272">
            <v>775</v>
          </cell>
          <cell r="G7272">
            <v>1.5369999999999999</v>
          </cell>
          <cell r="H7272">
            <v>0</v>
          </cell>
          <cell r="I7272">
            <v>0</v>
          </cell>
          <cell r="J7272">
            <v>187</v>
          </cell>
          <cell r="L7272">
            <v>0.187</v>
          </cell>
          <cell r="M7272">
            <v>350</v>
          </cell>
          <cell r="N7272">
            <v>0.69399999999999995</v>
          </cell>
          <cell r="O7272">
            <v>2</v>
          </cell>
          <cell r="P7272">
            <v>4.0000000000000001E-3</v>
          </cell>
        </row>
        <row r="7273">
          <cell r="A7273">
            <v>34565</v>
          </cell>
          <cell r="B7273">
            <v>1994</v>
          </cell>
          <cell r="C7273" t="str">
            <v>Aug</v>
          </cell>
          <cell r="D7273">
            <v>19</v>
          </cell>
          <cell r="F7273">
            <v>765</v>
          </cell>
          <cell r="G7273">
            <v>1.5169999999999999</v>
          </cell>
          <cell r="H7273">
            <v>12</v>
          </cell>
          <cell r="I7273">
            <v>2.4E-2</v>
          </cell>
          <cell r="J7273">
            <v>210</v>
          </cell>
          <cell r="L7273">
            <v>0.21</v>
          </cell>
          <cell r="M7273">
            <v>413</v>
          </cell>
          <cell r="N7273">
            <v>0.81899999999999995</v>
          </cell>
          <cell r="O7273">
            <v>6</v>
          </cell>
          <cell r="P7273">
            <v>1.2E-2</v>
          </cell>
        </row>
        <row r="7274">
          <cell r="A7274">
            <v>34566</v>
          </cell>
          <cell r="B7274">
            <v>1994</v>
          </cell>
          <cell r="C7274" t="str">
            <v>Aug</v>
          </cell>
          <cell r="D7274">
            <v>20</v>
          </cell>
          <cell r="F7274">
            <v>739</v>
          </cell>
          <cell r="G7274">
            <v>1.466</v>
          </cell>
          <cell r="H7274">
            <v>6</v>
          </cell>
          <cell r="I7274">
            <v>1.2E-2</v>
          </cell>
          <cell r="J7274">
            <v>210</v>
          </cell>
          <cell r="L7274">
            <v>0.21</v>
          </cell>
          <cell r="M7274">
            <v>364</v>
          </cell>
          <cell r="N7274">
            <v>0.72199999999999998</v>
          </cell>
          <cell r="O7274">
            <v>9</v>
          </cell>
          <cell r="P7274">
            <v>1.7999999999999999E-2</v>
          </cell>
        </row>
        <row r="7275">
          <cell r="A7275">
            <v>34567</v>
          </cell>
          <cell r="B7275">
            <v>1994</v>
          </cell>
          <cell r="C7275" t="str">
            <v>Aug</v>
          </cell>
          <cell r="D7275">
            <v>21</v>
          </cell>
          <cell r="F7275">
            <v>734</v>
          </cell>
          <cell r="G7275">
            <v>1.456</v>
          </cell>
          <cell r="H7275">
            <v>14</v>
          </cell>
          <cell r="I7275">
            <v>2.8000000000000001E-2</v>
          </cell>
          <cell r="J7275">
            <v>210</v>
          </cell>
          <cell r="L7275">
            <v>0.21</v>
          </cell>
          <cell r="M7275">
            <v>350</v>
          </cell>
          <cell r="N7275">
            <v>0.69399999999999995</v>
          </cell>
          <cell r="O7275">
            <v>7</v>
          </cell>
          <cell r="P7275">
            <v>1.4E-2</v>
          </cell>
        </row>
        <row r="7276">
          <cell r="A7276">
            <v>34568</v>
          </cell>
          <cell r="B7276">
            <v>1994</v>
          </cell>
          <cell r="C7276" t="str">
            <v>Aug</v>
          </cell>
          <cell r="D7276">
            <v>22</v>
          </cell>
          <cell r="F7276">
            <v>737</v>
          </cell>
          <cell r="G7276">
            <v>1.462</v>
          </cell>
          <cell r="H7276">
            <v>19</v>
          </cell>
          <cell r="I7276">
            <v>3.7999999999999999E-2</v>
          </cell>
          <cell r="J7276">
            <v>210</v>
          </cell>
          <cell r="L7276">
            <v>0.21</v>
          </cell>
          <cell r="M7276">
            <v>326</v>
          </cell>
          <cell r="N7276">
            <v>0.64700000000000002</v>
          </cell>
          <cell r="O7276">
            <v>14</v>
          </cell>
          <cell r="P7276">
            <v>2.8000000000000001E-2</v>
          </cell>
        </row>
        <row r="7277">
          <cell r="A7277">
            <v>34569</v>
          </cell>
          <cell r="B7277">
            <v>1994</v>
          </cell>
          <cell r="C7277" t="str">
            <v>Aug</v>
          </cell>
          <cell r="D7277">
            <v>23</v>
          </cell>
          <cell r="F7277">
            <v>725</v>
          </cell>
          <cell r="G7277">
            <v>1.4379999999999999</v>
          </cell>
          <cell r="H7277">
            <v>19</v>
          </cell>
          <cell r="I7277">
            <v>3.7999999999999999E-2</v>
          </cell>
          <cell r="J7277">
            <v>210</v>
          </cell>
          <cell r="L7277">
            <v>0.21</v>
          </cell>
          <cell r="M7277">
            <v>300</v>
          </cell>
          <cell r="N7277">
            <v>0.59499999999999997</v>
          </cell>
          <cell r="O7277">
            <v>12</v>
          </cell>
          <cell r="P7277">
            <v>2.4E-2</v>
          </cell>
        </row>
        <row r="7278">
          <cell r="A7278">
            <v>34570</v>
          </cell>
          <cell r="B7278">
            <v>1994</v>
          </cell>
          <cell r="C7278" t="str">
            <v>Aug</v>
          </cell>
          <cell r="D7278">
            <v>24</v>
          </cell>
          <cell r="F7278">
            <v>710</v>
          </cell>
          <cell r="G7278">
            <v>1.4079999999999999</v>
          </cell>
          <cell r="H7278">
            <v>19</v>
          </cell>
          <cell r="I7278">
            <v>3.7999999999999999E-2</v>
          </cell>
          <cell r="J7278">
            <v>210</v>
          </cell>
          <cell r="L7278">
            <v>0.21</v>
          </cell>
          <cell r="M7278">
            <v>317</v>
          </cell>
          <cell r="N7278">
            <v>0.629</v>
          </cell>
          <cell r="O7278">
            <v>9</v>
          </cell>
          <cell r="P7278">
            <v>1.7999999999999999E-2</v>
          </cell>
        </row>
        <row r="7279">
          <cell r="A7279">
            <v>34571</v>
          </cell>
          <cell r="B7279">
            <v>1994</v>
          </cell>
          <cell r="C7279" t="str">
            <v>Aug</v>
          </cell>
          <cell r="D7279">
            <v>25</v>
          </cell>
          <cell r="F7279">
            <v>710</v>
          </cell>
          <cell r="G7279">
            <v>1.4079999999999999</v>
          </cell>
          <cell r="H7279">
            <v>19</v>
          </cell>
          <cell r="I7279">
            <v>3.7999999999999999E-2</v>
          </cell>
          <cell r="J7279">
            <v>210</v>
          </cell>
          <cell r="L7279">
            <v>0.21</v>
          </cell>
          <cell r="M7279">
            <v>295</v>
          </cell>
          <cell r="N7279">
            <v>0.58499999999999996</v>
          </cell>
          <cell r="O7279">
            <v>14</v>
          </cell>
          <cell r="P7279">
            <v>2.8000000000000001E-2</v>
          </cell>
        </row>
        <row r="7280">
          <cell r="A7280">
            <v>34572</v>
          </cell>
          <cell r="B7280">
            <v>1994</v>
          </cell>
          <cell r="C7280" t="str">
            <v>Aug</v>
          </cell>
          <cell r="D7280">
            <v>26</v>
          </cell>
          <cell r="F7280">
            <v>660</v>
          </cell>
          <cell r="G7280">
            <v>1.3089999999999999</v>
          </cell>
          <cell r="H7280">
            <v>68</v>
          </cell>
          <cell r="I7280">
            <v>0.13500000000000001</v>
          </cell>
          <cell r="J7280">
            <v>210</v>
          </cell>
          <cell r="L7280">
            <v>0.21</v>
          </cell>
          <cell r="M7280">
            <v>217</v>
          </cell>
          <cell r="N7280">
            <v>0.43</v>
          </cell>
          <cell r="O7280">
            <v>16</v>
          </cell>
          <cell r="P7280">
            <v>3.2000000000000001E-2</v>
          </cell>
        </row>
        <row r="7281">
          <cell r="A7281">
            <v>34573</v>
          </cell>
          <cell r="B7281">
            <v>1994</v>
          </cell>
          <cell r="C7281" t="str">
            <v>Aug</v>
          </cell>
          <cell r="D7281">
            <v>27</v>
          </cell>
          <cell r="F7281">
            <v>635</v>
          </cell>
          <cell r="G7281">
            <v>1.26</v>
          </cell>
          <cell r="H7281">
            <v>0</v>
          </cell>
          <cell r="I7281">
            <v>0</v>
          </cell>
          <cell r="J7281">
            <v>210</v>
          </cell>
          <cell r="L7281">
            <v>0.21</v>
          </cell>
          <cell r="M7281">
            <v>192</v>
          </cell>
          <cell r="N7281">
            <v>0.38100000000000001</v>
          </cell>
          <cell r="O7281">
            <v>12</v>
          </cell>
          <cell r="P7281">
            <v>2.4E-2</v>
          </cell>
        </row>
        <row r="7282">
          <cell r="A7282">
            <v>34574</v>
          </cell>
          <cell r="B7282">
            <v>1994</v>
          </cell>
          <cell r="C7282" t="str">
            <v>Aug</v>
          </cell>
          <cell r="D7282">
            <v>28</v>
          </cell>
          <cell r="F7282">
            <v>635</v>
          </cell>
          <cell r="G7282">
            <v>1.26</v>
          </cell>
          <cell r="H7282">
            <v>0</v>
          </cell>
          <cell r="I7282">
            <v>0</v>
          </cell>
          <cell r="J7282">
            <v>210</v>
          </cell>
          <cell r="L7282">
            <v>0.21</v>
          </cell>
          <cell r="M7282">
            <v>221</v>
          </cell>
          <cell r="N7282">
            <v>0.438</v>
          </cell>
          <cell r="O7282">
            <v>20</v>
          </cell>
          <cell r="P7282">
            <v>0.04</v>
          </cell>
        </row>
        <row r="7283">
          <cell r="A7283">
            <v>34575</v>
          </cell>
          <cell r="B7283">
            <v>1994</v>
          </cell>
          <cell r="C7283" t="str">
            <v>Aug</v>
          </cell>
          <cell r="D7283">
            <v>29</v>
          </cell>
          <cell r="F7283">
            <v>630</v>
          </cell>
          <cell r="G7283">
            <v>1.25</v>
          </cell>
          <cell r="H7283">
            <v>13</v>
          </cell>
          <cell r="I7283">
            <v>2.5999999999999999E-2</v>
          </cell>
          <cell r="J7283">
            <v>210</v>
          </cell>
          <cell r="L7283">
            <v>0.21</v>
          </cell>
          <cell r="M7283">
            <v>216</v>
          </cell>
          <cell r="N7283">
            <v>0.42799999999999999</v>
          </cell>
          <cell r="O7283">
            <v>16</v>
          </cell>
          <cell r="P7283">
            <v>3.2000000000000001E-2</v>
          </cell>
        </row>
        <row r="7284">
          <cell r="A7284">
            <v>34576</v>
          </cell>
          <cell r="B7284">
            <v>1994</v>
          </cell>
          <cell r="C7284" t="str">
            <v>Aug</v>
          </cell>
          <cell r="D7284">
            <v>30</v>
          </cell>
          <cell r="F7284">
            <v>657</v>
          </cell>
          <cell r="G7284">
            <v>1.3029999999999999</v>
          </cell>
          <cell r="H7284">
            <v>19</v>
          </cell>
          <cell r="I7284">
            <v>3.7999999999999999E-2</v>
          </cell>
          <cell r="J7284">
            <v>210</v>
          </cell>
          <cell r="L7284">
            <v>0.21</v>
          </cell>
          <cell r="M7284">
            <v>246</v>
          </cell>
          <cell r="N7284">
            <v>0.48799999999999999</v>
          </cell>
          <cell r="O7284">
            <v>9</v>
          </cell>
          <cell r="P7284">
            <v>1.7999999999999999E-2</v>
          </cell>
        </row>
        <row r="7285">
          <cell r="A7285">
            <v>34577</v>
          </cell>
          <cell r="B7285">
            <v>1994</v>
          </cell>
          <cell r="C7285" t="str">
            <v>Aug</v>
          </cell>
          <cell r="D7285">
            <v>31</v>
          </cell>
          <cell r="F7285">
            <v>637</v>
          </cell>
          <cell r="G7285">
            <v>1.2629999999999999</v>
          </cell>
          <cell r="H7285">
            <v>8</v>
          </cell>
          <cell r="I7285">
            <v>1.6E-2</v>
          </cell>
          <cell r="J7285">
            <v>210</v>
          </cell>
          <cell r="L7285">
            <v>0.21</v>
          </cell>
          <cell r="M7285">
            <v>284</v>
          </cell>
          <cell r="N7285">
            <v>0.56299999999999994</v>
          </cell>
          <cell r="O7285">
            <v>9</v>
          </cell>
          <cell r="P7285">
            <v>1.7999999999999999E-2</v>
          </cell>
        </row>
        <row r="7286">
          <cell r="A7286">
            <v>34578</v>
          </cell>
          <cell r="B7286">
            <v>1994</v>
          </cell>
          <cell r="C7286" t="str">
            <v>Sep</v>
          </cell>
          <cell r="D7286">
            <v>1</v>
          </cell>
          <cell r="F7286">
            <v>604</v>
          </cell>
          <cell r="G7286">
            <v>1.198</v>
          </cell>
          <cell r="H7286">
            <v>0</v>
          </cell>
          <cell r="I7286">
            <v>0</v>
          </cell>
          <cell r="J7286">
            <v>210</v>
          </cell>
          <cell r="L7286">
            <v>0.21</v>
          </cell>
          <cell r="M7286">
            <v>282</v>
          </cell>
          <cell r="N7286">
            <v>0.55900000000000005</v>
          </cell>
          <cell r="O7286">
            <v>6</v>
          </cell>
          <cell r="P7286">
            <v>1.2E-2</v>
          </cell>
        </row>
        <row r="7287">
          <cell r="A7287">
            <v>34579</v>
          </cell>
          <cell r="B7287">
            <v>1994</v>
          </cell>
          <cell r="C7287" t="str">
            <v>Sep</v>
          </cell>
          <cell r="D7287">
            <v>2</v>
          </cell>
          <cell r="F7287">
            <v>560</v>
          </cell>
          <cell r="G7287">
            <v>1.111</v>
          </cell>
          <cell r="H7287">
            <v>0</v>
          </cell>
          <cell r="I7287">
            <v>0</v>
          </cell>
          <cell r="J7287">
            <v>210</v>
          </cell>
          <cell r="L7287">
            <v>0.21</v>
          </cell>
          <cell r="M7287">
            <v>285</v>
          </cell>
          <cell r="N7287">
            <v>0.56499999999999995</v>
          </cell>
          <cell r="O7287">
            <v>12</v>
          </cell>
          <cell r="P7287">
            <v>2.4E-2</v>
          </cell>
        </row>
        <row r="7288">
          <cell r="A7288">
            <v>34580</v>
          </cell>
          <cell r="B7288">
            <v>1994</v>
          </cell>
          <cell r="C7288" t="str">
            <v>Sep</v>
          </cell>
          <cell r="D7288">
            <v>3</v>
          </cell>
          <cell r="F7288">
            <v>554</v>
          </cell>
          <cell r="G7288">
            <v>1.099</v>
          </cell>
          <cell r="H7288">
            <v>0</v>
          </cell>
          <cell r="I7288">
            <v>0</v>
          </cell>
          <cell r="J7288">
            <v>210</v>
          </cell>
          <cell r="L7288">
            <v>0.21</v>
          </cell>
          <cell r="M7288">
            <v>292</v>
          </cell>
          <cell r="N7288">
            <v>0.57899999999999996</v>
          </cell>
          <cell r="O7288">
            <v>2</v>
          </cell>
          <cell r="P7288">
            <v>4.0000000000000001E-3</v>
          </cell>
        </row>
        <row r="7289">
          <cell r="A7289">
            <v>34581</v>
          </cell>
          <cell r="B7289">
            <v>1994</v>
          </cell>
          <cell r="C7289" t="str">
            <v>Sep</v>
          </cell>
          <cell r="D7289">
            <v>4</v>
          </cell>
          <cell r="F7289">
            <v>531</v>
          </cell>
          <cell r="G7289">
            <v>1.0529999999999999</v>
          </cell>
          <cell r="H7289">
            <v>14</v>
          </cell>
          <cell r="I7289">
            <v>2.8000000000000001E-2</v>
          </cell>
          <cell r="J7289">
            <v>210</v>
          </cell>
          <cell r="L7289">
            <v>0.21</v>
          </cell>
          <cell r="M7289">
            <v>191</v>
          </cell>
          <cell r="N7289">
            <v>0.379</v>
          </cell>
          <cell r="O7289">
            <v>2</v>
          </cell>
          <cell r="P7289">
            <v>4.0000000000000001E-3</v>
          </cell>
        </row>
        <row r="7290">
          <cell r="A7290">
            <v>34582</v>
          </cell>
          <cell r="B7290">
            <v>1994</v>
          </cell>
          <cell r="C7290" t="str">
            <v>Sep</v>
          </cell>
          <cell r="D7290">
            <v>5</v>
          </cell>
          <cell r="F7290">
            <v>535</v>
          </cell>
          <cell r="G7290">
            <v>1.0609999999999999</v>
          </cell>
          <cell r="H7290">
            <v>18</v>
          </cell>
          <cell r="I7290">
            <v>3.5999999999999997E-2</v>
          </cell>
          <cell r="J7290">
            <v>210</v>
          </cell>
          <cell r="L7290">
            <v>0.21</v>
          </cell>
          <cell r="M7290">
            <v>176</v>
          </cell>
          <cell r="N7290">
            <v>0.34899999999999998</v>
          </cell>
          <cell r="O7290">
            <v>2</v>
          </cell>
          <cell r="P7290">
            <v>4.0000000000000001E-3</v>
          </cell>
        </row>
        <row r="7291">
          <cell r="A7291">
            <v>34583</v>
          </cell>
          <cell r="B7291">
            <v>1994</v>
          </cell>
          <cell r="C7291" t="str">
            <v>Sep</v>
          </cell>
          <cell r="D7291">
            <v>6</v>
          </cell>
          <cell r="F7291">
            <v>535</v>
          </cell>
          <cell r="G7291">
            <v>1.0609999999999999</v>
          </cell>
          <cell r="H7291">
            <v>18</v>
          </cell>
          <cell r="I7291">
            <v>3.5999999999999997E-2</v>
          </cell>
          <cell r="J7291">
            <v>210</v>
          </cell>
          <cell r="L7291">
            <v>0.21</v>
          </cell>
          <cell r="M7291">
            <v>200</v>
          </cell>
          <cell r="N7291">
            <v>0.39700000000000002</v>
          </cell>
          <cell r="O7291">
            <v>10</v>
          </cell>
          <cell r="P7291">
            <v>0.02</v>
          </cell>
        </row>
        <row r="7292">
          <cell r="A7292">
            <v>34584</v>
          </cell>
          <cell r="B7292">
            <v>1994</v>
          </cell>
          <cell r="C7292" t="str">
            <v>Sep</v>
          </cell>
          <cell r="D7292">
            <v>7</v>
          </cell>
          <cell r="F7292">
            <v>538</v>
          </cell>
          <cell r="G7292">
            <v>1.0669999999999999</v>
          </cell>
          <cell r="H7292">
            <v>7</v>
          </cell>
          <cell r="I7292">
            <v>1.4E-2</v>
          </cell>
          <cell r="J7292">
            <v>210</v>
          </cell>
          <cell r="L7292">
            <v>0.21</v>
          </cell>
          <cell r="M7292">
            <v>200</v>
          </cell>
          <cell r="N7292">
            <v>0.39700000000000002</v>
          </cell>
          <cell r="O7292">
            <v>10</v>
          </cell>
          <cell r="P7292">
            <v>0.02</v>
          </cell>
        </row>
        <row r="7293">
          <cell r="A7293">
            <v>34585</v>
          </cell>
          <cell r="B7293">
            <v>1994</v>
          </cell>
          <cell r="C7293" t="str">
            <v>Sep</v>
          </cell>
          <cell r="D7293">
            <v>8</v>
          </cell>
          <cell r="F7293">
            <v>487</v>
          </cell>
          <cell r="G7293">
            <v>0.96599999999999997</v>
          </cell>
          <cell r="H7293">
            <v>0</v>
          </cell>
          <cell r="I7293">
            <v>0</v>
          </cell>
          <cell r="J7293">
            <v>210</v>
          </cell>
          <cell r="L7293">
            <v>0.21</v>
          </cell>
          <cell r="M7293">
            <v>185</v>
          </cell>
          <cell r="N7293">
            <v>0.36699999999999999</v>
          </cell>
          <cell r="O7293">
            <v>15</v>
          </cell>
          <cell r="P7293">
            <v>0.03</v>
          </cell>
        </row>
        <row r="7294">
          <cell r="A7294">
            <v>34586</v>
          </cell>
          <cell r="B7294">
            <v>1994</v>
          </cell>
          <cell r="C7294" t="str">
            <v>Sep</v>
          </cell>
          <cell r="D7294">
            <v>9</v>
          </cell>
          <cell r="F7294">
            <v>487</v>
          </cell>
          <cell r="G7294">
            <v>0.96599999999999997</v>
          </cell>
          <cell r="H7294">
            <v>13</v>
          </cell>
          <cell r="I7294">
            <v>2.5999999999999999E-2</v>
          </cell>
          <cell r="J7294">
            <v>210</v>
          </cell>
          <cell r="L7294">
            <v>0.21</v>
          </cell>
          <cell r="M7294">
            <v>166</v>
          </cell>
          <cell r="N7294">
            <v>0.32900000000000001</v>
          </cell>
          <cell r="O7294">
            <v>15</v>
          </cell>
          <cell r="P7294">
            <v>0.03</v>
          </cell>
        </row>
        <row r="7295">
          <cell r="A7295">
            <v>34587</v>
          </cell>
          <cell r="B7295">
            <v>1994</v>
          </cell>
          <cell r="C7295" t="str">
            <v>Sep</v>
          </cell>
          <cell r="D7295">
            <v>10</v>
          </cell>
          <cell r="F7295">
            <v>527</v>
          </cell>
          <cell r="G7295">
            <v>1.0449999999999999</v>
          </cell>
          <cell r="H7295">
            <v>19</v>
          </cell>
          <cell r="I7295">
            <v>3.7999999999999999E-2</v>
          </cell>
          <cell r="J7295">
            <v>163</v>
          </cell>
          <cell r="L7295">
            <v>0.16300000000000001</v>
          </cell>
          <cell r="M7295">
            <v>127</v>
          </cell>
          <cell r="N7295">
            <v>0.252</v>
          </cell>
          <cell r="O7295">
            <v>7</v>
          </cell>
          <cell r="P7295">
            <v>1.4E-2</v>
          </cell>
        </row>
        <row r="7296">
          <cell r="A7296">
            <v>34588</v>
          </cell>
          <cell r="B7296">
            <v>1994</v>
          </cell>
          <cell r="C7296" t="str">
            <v>Sep</v>
          </cell>
          <cell r="D7296">
            <v>11</v>
          </cell>
          <cell r="F7296">
            <v>527</v>
          </cell>
          <cell r="G7296">
            <v>1.0449999999999999</v>
          </cell>
          <cell r="H7296">
            <v>19</v>
          </cell>
          <cell r="I7296">
            <v>3.7999999999999999E-2</v>
          </cell>
          <cell r="J7296">
            <v>140</v>
          </cell>
          <cell r="L7296">
            <v>0.14000000000000001</v>
          </cell>
          <cell r="M7296">
            <v>65</v>
          </cell>
          <cell r="N7296">
            <v>0.129</v>
          </cell>
          <cell r="O7296">
            <v>14</v>
          </cell>
          <cell r="P7296">
            <v>2.8000000000000001E-2</v>
          </cell>
        </row>
        <row r="7297">
          <cell r="A7297">
            <v>34589</v>
          </cell>
          <cell r="B7297">
            <v>1994</v>
          </cell>
          <cell r="C7297" t="str">
            <v>Sep</v>
          </cell>
          <cell r="D7297">
            <v>12</v>
          </cell>
          <cell r="F7297">
            <v>483</v>
          </cell>
          <cell r="G7297">
            <v>0.95799999999999996</v>
          </cell>
          <cell r="H7297">
            <v>31</v>
          </cell>
          <cell r="I7297">
            <v>6.0999999999999999E-2</v>
          </cell>
          <cell r="J7297">
            <v>96</v>
          </cell>
          <cell r="L7297">
            <v>9.6000000000000002E-2</v>
          </cell>
          <cell r="M7297">
            <v>44</v>
          </cell>
          <cell r="N7297">
            <v>8.6999999999999994E-2</v>
          </cell>
          <cell r="O7297">
            <v>10</v>
          </cell>
          <cell r="P7297">
            <v>0.02</v>
          </cell>
        </row>
        <row r="7298">
          <cell r="A7298">
            <v>34590</v>
          </cell>
          <cell r="B7298">
            <v>1994</v>
          </cell>
          <cell r="C7298" t="str">
            <v>Sep</v>
          </cell>
          <cell r="D7298">
            <v>13</v>
          </cell>
          <cell r="F7298">
            <v>418</v>
          </cell>
          <cell r="G7298">
            <v>0.82899999999999996</v>
          </cell>
          <cell r="H7298">
            <v>50</v>
          </cell>
          <cell r="I7298">
            <v>9.9000000000000005E-2</v>
          </cell>
          <cell r="J7298">
            <v>23</v>
          </cell>
          <cell r="L7298">
            <v>2.3E-2</v>
          </cell>
          <cell r="M7298">
            <v>22</v>
          </cell>
          <cell r="N7298">
            <v>4.3999999999999997E-2</v>
          </cell>
          <cell r="O7298">
            <v>3</v>
          </cell>
          <cell r="P7298">
            <v>6.0000000000000001E-3</v>
          </cell>
        </row>
        <row r="7299">
          <cell r="A7299">
            <v>34591</v>
          </cell>
          <cell r="B7299">
            <v>1994</v>
          </cell>
          <cell r="C7299" t="str">
            <v>Sep</v>
          </cell>
          <cell r="D7299">
            <v>14</v>
          </cell>
          <cell r="F7299">
            <v>80</v>
          </cell>
          <cell r="G7299">
            <v>0.159</v>
          </cell>
          <cell r="H7299">
            <v>57</v>
          </cell>
          <cell r="I7299">
            <v>0.113</v>
          </cell>
          <cell r="J7299">
            <v>0</v>
          </cell>
          <cell r="L7299">
            <v>0</v>
          </cell>
          <cell r="M7299">
            <v>29</v>
          </cell>
          <cell r="N7299">
            <v>5.8000000000000003E-2</v>
          </cell>
          <cell r="O7299">
            <v>0</v>
          </cell>
          <cell r="P7299">
            <v>0</v>
          </cell>
        </row>
        <row r="7300">
          <cell r="A7300">
            <v>34592</v>
          </cell>
          <cell r="B7300">
            <v>1994</v>
          </cell>
          <cell r="C7300" t="str">
            <v>Sep</v>
          </cell>
          <cell r="D7300">
            <v>15</v>
          </cell>
          <cell r="F7300">
            <v>80</v>
          </cell>
          <cell r="G7300">
            <v>0.159</v>
          </cell>
          <cell r="H7300">
            <v>57</v>
          </cell>
          <cell r="I7300">
            <v>0.113</v>
          </cell>
          <cell r="J7300">
            <v>0</v>
          </cell>
          <cell r="L7300">
            <v>0</v>
          </cell>
          <cell r="M7300">
            <v>0</v>
          </cell>
          <cell r="N7300">
            <v>0</v>
          </cell>
          <cell r="O7300">
            <v>0</v>
          </cell>
          <cell r="P7300">
            <v>0</v>
          </cell>
        </row>
        <row r="7301">
          <cell r="A7301">
            <v>34593</v>
          </cell>
          <cell r="B7301">
            <v>1994</v>
          </cell>
          <cell r="C7301" t="str">
            <v>Sep</v>
          </cell>
          <cell r="D7301">
            <v>16</v>
          </cell>
          <cell r="F7301">
            <v>80</v>
          </cell>
          <cell r="G7301">
            <v>0.159</v>
          </cell>
          <cell r="H7301">
            <v>44</v>
          </cell>
          <cell r="I7301">
            <v>8.6999999999999994E-2</v>
          </cell>
          <cell r="J7301">
            <v>0</v>
          </cell>
          <cell r="L7301">
            <v>0</v>
          </cell>
          <cell r="M7301">
            <v>0</v>
          </cell>
          <cell r="N7301">
            <v>0</v>
          </cell>
          <cell r="O7301">
            <v>0</v>
          </cell>
          <cell r="P7301">
            <v>0</v>
          </cell>
        </row>
        <row r="7302">
          <cell r="A7302">
            <v>34594</v>
          </cell>
          <cell r="B7302">
            <v>1994</v>
          </cell>
          <cell r="C7302" t="str">
            <v>Sep</v>
          </cell>
          <cell r="D7302">
            <v>17</v>
          </cell>
          <cell r="F7302">
            <v>80</v>
          </cell>
          <cell r="G7302">
            <v>0.159</v>
          </cell>
          <cell r="H7302">
            <v>24</v>
          </cell>
          <cell r="I7302">
            <v>4.8000000000000001E-2</v>
          </cell>
          <cell r="J7302">
            <v>0</v>
          </cell>
          <cell r="L7302">
            <v>0</v>
          </cell>
          <cell r="M7302">
            <v>0</v>
          </cell>
          <cell r="N7302">
            <v>0</v>
          </cell>
          <cell r="O7302">
            <v>0</v>
          </cell>
          <cell r="P7302">
            <v>0</v>
          </cell>
        </row>
        <row r="7303">
          <cell r="A7303">
            <v>34595</v>
          </cell>
          <cell r="B7303">
            <v>1994</v>
          </cell>
          <cell r="C7303" t="str">
            <v>Sep</v>
          </cell>
          <cell r="D7303">
            <v>18</v>
          </cell>
          <cell r="F7303">
            <v>80</v>
          </cell>
          <cell r="G7303">
            <v>0.159</v>
          </cell>
          <cell r="H7303">
            <v>18</v>
          </cell>
          <cell r="I7303">
            <v>3.5999999999999997E-2</v>
          </cell>
          <cell r="J7303">
            <v>0</v>
          </cell>
          <cell r="L7303">
            <v>0</v>
          </cell>
          <cell r="M7303">
            <v>0</v>
          </cell>
          <cell r="N7303">
            <v>0</v>
          </cell>
          <cell r="O7303">
            <v>0</v>
          </cell>
          <cell r="P7303">
            <v>0</v>
          </cell>
        </row>
        <row r="7304">
          <cell r="A7304">
            <v>34596</v>
          </cell>
          <cell r="B7304">
            <v>1994</v>
          </cell>
          <cell r="C7304" t="str">
            <v>Sep</v>
          </cell>
          <cell r="D7304">
            <v>19</v>
          </cell>
          <cell r="F7304">
            <v>80</v>
          </cell>
          <cell r="G7304">
            <v>0.159</v>
          </cell>
          <cell r="H7304">
            <v>18</v>
          </cell>
          <cell r="I7304">
            <v>3.5999999999999997E-2</v>
          </cell>
          <cell r="J7304">
            <v>0</v>
          </cell>
          <cell r="L7304">
            <v>0</v>
          </cell>
          <cell r="M7304">
            <v>0</v>
          </cell>
          <cell r="N7304">
            <v>0</v>
          </cell>
          <cell r="O7304">
            <v>0</v>
          </cell>
          <cell r="P7304">
            <v>0</v>
          </cell>
        </row>
        <row r="7305">
          <cell r="A7305">
            <v>34597</v>
          </cell>
          <cell r="B7305">
            <v>1994</v>
          </cell>
          <cell r="C7305" t="str">
            <v>Sep</v>
          </cell>
          <cell r="D7305">
            <v>20</v>
          </cell>
          <cell r="F7305">
            <v>80</v>
          </cell>
          <cell r="G7305">
            <v>0.159</v>
          </cell>
          <cell r="H7305">
            <v>7</v>
          </cell>
          <cell r="I7305">
            <v>1.4E-2</v>
          </cell>
          <cell r="J7305">
            <v>0</v>
          </cell>
          <cell r="L7305">
            <v>0</v>
          </cell>
          <cell r="M7305">
            <v>0</v>
          </cell>
          <cell r="N7305">
            <v>0</v>
          </cell>
          <cell r="O7305">
            <v>0</v>
          </cell>
          <cell r="P7305">
            <v>0</v>
          </cell>
        </row>
        <row r="7306">
          <cell r="A7306">
            <v>34598</v>
          </cell>
          <cell r="B7306">
            <v>1994</v>
          </cell>
          <cell r="C7306" t="str">
            <v>Sep</v>
          </cell>
          <cell r="D7306">
            <v>21</v>
          </cell>
          <cell r="F7306">
            <v>80</v>
          </cell>
          <cell r="G7306">
            <v>0.159</v>
          </cell>
          <cell r="H7306">
            <v>0</v>
          </cell>
          <cell r="I7306">
            <v>0</v>
          </cell>
          <cell r="J7306">
            <v>0</v>
          </cell>
          <cell r="L7306">
            <v>0</v>
          </cell>
          <cell r="M7306">
            <v>0</v>
          </cell>
          <cell r="N7306">
            <v>0</v>
          </cell>
          <cell r="O7306">
            <v>0</v>
          </cell>
          <cell r="P7306">
            <v>0</v>
          </cell>
        </row>
        <row r="7307">
          <cell r="A7307">
            <v>34599</v>
          </cell>
          <cell r="B7307">
            <v>1994</v>
          </cell>
          <cell r="C7307" t="str">
            <v>Sep</v>
          </cell>
          <cell r="D7307">
            <v>22</v>
          </cell>
          <cell r="F7307">
            <v>80</v>
          </cell>
          <cell r="G7307">
            <v>0.159</v>
          </cell>
          <cell r="H7307">
            <v>0</v>
          </cell>
          <cell r="I7307">
            <v>0</v>
          </cell>
          <cell r="J7307">
            <v>0</v>
          </cell>
          <cell r="L7307">
            <v>0</v>
          </cell>
          <cell r="M7307">
            <v>0</v>
          </cell>
          <cell r="N7307">
            <v>0</v>
          </cell>
          <cell r="O7307">
            <v>0</v>
          </cell>
          <cell r="P7307">
            <v>0</v>
          </cell>
        </row>
        <row r="7308">
          <cell r="A7308">
            <v>34600</v>
          </cell>
          <cell r="B7308">
            <v>1994</v>
          </cell>
          <cell r="C7308" t="str">
            <v>Sep</v>
          </cell>
          <cell r="D7308">
            <v>23</v>
          </cell>
          <cell r="F7308">
            <v>80</v>
          </cell>
          <cell r="G7308">
            <v>0.159</v>
          </cell>
          <cell r="H7308">
            <v>0</v>
          </cell>
          <cell r="I7308">
            <v>0</v>
          </cell>
          <cell r="J7308">
            <v>0</v>
          </cell>
          <cell r="L7308">
            <v>0</v>
          </cell>
          <cell r="M7308">
            <v>0</v>
          </cell>
          <cell r="N7308">
            <v>0</v>
          </cell>
          <cell r="O7308">
            <v>0</v>
          </cell>
          <cell r="P7308">
            <v>0</v>
          </cell>
        </row>
        <row r="7309">
          <cell r="A7309">
            <v>34601</v>
          </cell>
          <cell r="B7309">
            <v>1994</v>
          </cell>
          <cell r="C7309" t="str">
            <v>Sep</v>
          </cell>
          <cell r="D7309">
            <v>24</v>
          </cell>
          <cell r="F7309">
            <v>80</v>
          </cell>
          <cell r="G7309">
            <v>0.159</v>
          </cell>
          <cell r="H7309">
            <v>12</v>
          </cell>
          <cell r="I7309">
            <v>2.4E-2</v>
          </cell>
          <cell r="J7309">
            <v>0</v>
          </cell>
          <cell r="L7309">
            <v>0</v>
          </cell>
          <cell r="M7309">
            <v>0</v>
          </cell>
          <cell r="N7309">
            <v>0</v>
          </cell>
          <cell r="O7309">
            <v>0</v>
          </cell>
          <cell r="P7309">
            <v>0</v>
          </cell>
        </row>
        <row r="7310">
          <cell r="A7310">
            <v>34602</v>
          </cell>
          <cell r="B7310">
            <v>1994</v>
          </cell>
          <cell r="C7310" t="str">
            <v>Sep</v>
          </cell>
          <cell r="D7310">
            <v>25</v>
          </cell>
          <cell r="F7310">
            <v>80</v>
          </cell>
          <cell r="G7310">
            <v>0.159</v>
          </cell>
          <cell r="H7310">
            <v>18</v>
          </cell>
          <cell r="I7310">
            <v>3.5999999999999997E-2</v>
          </cell>
          <cell r="J7310">
            <v>0</v>
          </cell>
          <cell r="L7310">
            <v>0</v>
          </cell>
          <cell r="M7310">
            <v>0</v>
          </cell>
          <cell r="N7310">
            <v>0</v>
          </cell>
          <cell r="O7310">
            <v>0</v>
          </cell>
          <cell r="P7310">
            <v>0</v>
          </cell>
        </row>
        <row r="7311">
          <cell r="A7311">
            <v>34603</v>
          </cell>
          <cell r="B7311">
            <v>1994</v>
          </cell>
          <cell r="C7311" t="str">
            <v>Sep</v>
          </cell>
          <cell r="D7311">
            <v>26</v>
          </cell>
          <cell r="F7311">
            <v>80</v>
          </cell>
          <cell r="G7311">
            <v>0.159</v>
          </cell>
          <cell r="H7311">
            <v>7</v>
          </cell>
          <cell r="I7311">
            <v>1.4E-2</v>
          </cell>
          <cell r="J7311">
            <v>0</v>
          </cell>
          <cell r="L7311">
            <v>0</v>
          </cell>
          <cell r="M7311">
            <v>0</v>
          </cell>
          <cell r="N7311">
            <v>0</v>
          </cell>
          <cell r="O7311">
            <v>0</v>
          </cell>
          <cell r="P7311">
            <v>0</v>
          </cell>
        </row>
        <row r="7312">
          <cell r="A7312">
            <v>34604</v>
          </cell>
          <cell r="B7312">
            <v>1994</v>
          </cell>
          <cell r="C7312" t="str">
            <v>Sep</v>
          </cell>
          <cell r="D7312">
            <v>27</v>
          </cell>
          <cell r="F7312">
            <v>80</v>
          </cell>
          <cell r="G7312">
            <v>0.159</v>
          </cell>
          <cell r="H7312">
            <v>0</v>
          </cell>
          <cell r="I7312">
            <v>0</v>
          </cell>
          <cell r="J7312">
            <v>0</v>
          </cell>
          <cell r="L7312">
            <v>0</v>
          </cell>
          <cell r="M7312">
            <v>0</v>
          </cell>
          <cell r="N7312">
            <v>0</v>
          </cell>
          <cell r="O7312">
            <v>0</v>
          </cell>
          <cell r="P7312">
            <v>0</v>
          </cell>
        </row>
        <row r="7313">
          <cell r="A7313">
            <v>34605</v>
          </cell>
          <cell r="B7313">
            <v>1994</v>
          </cell>
          <cell r="C7313" t="str">
            <v>Sep</v>
          </cell>
          <cell r="D7313">
            <v>28</v>
          </cell>
          <cell r="F7313">
            <v>80</v>
          </cell>
          <cell r="G7313">
            <v>0.159</v>
          </cell>
          <cell r="H7313">
            <v>12</v>
          </cell>
          <cell r="I7313">
            <v>2.4E-2</v>
          </cell>
          <cell r="J7313">
            <v>0</v>
          </cell>
          <cell r="L7313">
            <v>0</v>
          </cell>
          <cell r="M7313">
            <v>0</v>
          </cell>
          <cell r="N7313">
            <v>0</v>
          </cell>
          <cell r="O7313">
            <v>0</v>
          </cell>
          <cell r="P7313">
            <v>0</v>
          </cell>
        </row>
        <row r="7314">
          <cell r="A7314">
            <v>34606</v>
          </cell>
          <cell r="B7314">
            <v>1994</v>
          </cell>
          <cell r="C7314" t="str">
            <v>Sep</v>
          </cell>
          <cell r="D7314">
            <v>29</v>
          </cell>
          <cell r="F7314">
            <v>80</v>
          </cell>
          <cell r="G7314">
            <v>0.159</v>
          </cell>
          <cell r="H7314">
            <v>18</v>
          </cell>
          <cell r="I7314">
            <v>3.5999999999999997E-2</v>
          </cell>
          <cell r="J7314">
            <v>0</v>
          </cell>
          <cell r="L7314">
            <v>0</v>
          </cell>
          <cell r="M7314">
            <v>0</v>
          </cell>
          <cell r="N7314">
            <v>0</v>
          </cell>
          <cell r="O7314">
            <v>0</v>
          </cell>
          <cell r="P7314">
            <v>0</v>
          </cell>
        </row>
        <row r="7315">
          <cell r="A7315">
            <v>34607</v>
          </cell>
          <cell r="B7315">
            <v>1994</v>
          </cell>
          <cell r="C7315" t="str">
            <v>Sep</v>
          </cell>
          <cell r="D7315">
            <v>30</v>
          </cell>
          <cell r="F7315">
            <v>80</v>
          </cell>
          <cell r="G7315">
            <v>0.159</v>
          </cell>
          <cell r="H7315">
            <v>18</v>
          </cell>
          <cell r="I7315">
            <v>3.5999999999999997E-2</v>
          </cell>
          <cell r="J7315">
            <v>0</v>
          </cell>
          <cell r="L7315">
            <v>0</v>
          </cell>
          <cell r="M7315">
            <v>0</v>
          </cell>
          <cell r="N7315">
            <v>0</v>
          </cell>
          <cell r="O7315">
            <v>0</v>
          </cell>
          <cell r="P7315">
            <v>0</v>
          </cell>
        </row>
        <row r="7316">
          <cell r="A7316">
            <v>34608</v>
          </cell>
          <cell r="B7316">
            <v>1994</v>
          </cell>
          <cell r="C7316" t="str">
            <v>Oct</v>
          </cell>
          <cell r="D7316">
            <v>1</v>
          </cell>
          <cell r="F7316">
            <v>175</v>
          </cell>
          <cell r="G7316">
            <v>0.34699999999999998</v>
          </cell>
          <cell r="H7316">
            <v>19</v>
          </cell>
          <cell r="I7316">
            <v>3.7999999999999999E-2</v>
          </cell>
          <cell r="J7316">
            <v>90</v>
          </cell>
          <cell r="L7316">
            <v>0.09</v>
          </cell>
          <cell r="M7316">
            <v>0</v>
          </cell>
          <cell r="N7316">
            <v>0</v>
          </cell>
          <cell r="O7316">
            <v>12</v>
          </cell>
          <cell r="P7316">
            <v>2.4E-2</v>
          </cell>
        </row>
        <row r="7317">
          <cell r="A7317">
            <v>34609</v>
          </cell>
          <cell r="B7317">
            <v>1994</v>
          </cell>
          <cell r="C7317" t="str">
            <v>Oct</v>
          </cell>
          <cell r="D7317">
            <v>2</v>
          </cell>
          <cell r="F7317">
            <v>60</v>
          </cell>
          <cell r="G7317">
            <v>0.11899999999999999</v>
          </cell>
          <cell r="H7317">
            <v>44</v>
          </cell>
          <cell r="I7317">
            <v>8.6999999999999994E-2</v>
          </cell>
          <cell r="J7317">
            <v>70</v>
          </cell>
          <cell r="L7317">
            <v>7.0000000000000007E-2</v>
          </cell>
          <cell r="M7317">
            <v>0</v>
          </cell>
          <cell r="N7317">
            <v>0</v>
          </cell>
          <cell r="O7317">
            <v>12</v>
          </cell>
          <cell r="P7317">
            <v>2.4E-2</v>
          </cell>
        </row>
        <row r="7318">
          <cell r="A7318">
            <v>34610</v>
          </cell>
          <cell r="B7318">
            <v>1994</v>
          </cell>
          <cell r="C7318" t="str">
            <v>Oct</v>
          </cell>
          <cell r="D7318">
            <v>3</v>
          </cell>
          <cell r="F7318">
            <v>60</v>
          </cell>
          <cell r="G7318">
            <v>0.11899999999999999</v>
          </cell>
          <cell r="H7318">
            <v>59</v>
          </cell>
          <cell r="I7318">
            <v>0.11700000000000001</v>
          </cell>
          <cell r="J7318">
            <v>70</v>
          </cell>
          <cell r="L7318">
            <v>7.0000000000000007E-2</v>
          </cell>
          <cell r="M7318">
            <v>0</v>
          </cell>
          <cell r="N7318">
            <v>0</v>
          </cell>
          <cell r="O7318">
            <v>14</v>
          </cell>
          <cell r="P7318">
            <v>2.8000000000000001E-2</v>
          </cell>
        </row>
        <row r="7319">
          <cell r="A7319">
            <v>34611</v>
          </cell>
          <cell r="B7319">
            <v>1994</v>
          </cell>
          <cell r="C7319" t="str">
            <v>Oct</v>
          </cell>
          <cell r="D7319">
            <v>4</v>
          </cell>
          <cell r="F7319">
            <v>75</v>
          </cell>
          <cell r="G7319">
            <v>0.14899999999999999</v>
          </cell>
          <cell r="H7319">
            <v>58</v>
          </cell>
          <cell r="I7319">
            <v>0.115</v>
          </cell>
          <cell r="J7319">
            <v>70</v>
          </cell>
          <cell r="L7319">
            <v>7.0000000000000007E-2</v>
          </cell>
          <cell r="M7319">
            <v>0</v>
          </cell>
          <cell r="N7319">
            <v>0</v>
          </cell>
          <cell r="O7319">
            <v>16</v>
          </cell>
          <cell r="P7319">
            <v>3.2000000000000001E-2</v>
          </cell>
        </row>
        <row r="7320">
          <cell r="A7320">
            <v>34612</v>
          </cell>
          <cell r="B7320">
            <v>1994</v>
          </cell>
          <cell r="C7320" t="str">
            <v>Oct</v>
          </cell>
          <cell r="D7320">
            <v>5</v>
          </cell>
          <cell r="F7320">
            <v>75</v>
          </cell>
          <cell r="G7320">
            <v>0.14899999999999999</v>
          </cell>
          <cell r="H7320">
            <v>57</v>
          </cell>
          <cell r="I7320">
            <v>0.113</v>
          </cell>
          <cell r="J7320">
            <v>70</v>
          </cell>
          <cell r="L7320">
            <v>7.0000000000000007E-2</v>
          </cell>
          <cell r="M7320">
            <v>0</v>
          </cell>
          <cell r="N7320">
            <v>0</v>
          </cell>
          <cell r="O7320">
            <v>14</v>
          </cell>
          <cell r="P7320">
            <v>2.8000000000000001E-2</v>
          </cell>
        </row>
        <row r="7321">
          <cell r="A7321">
            <v>34613</v>
          </cell>
          <cell r="B7321">
            <v>1994</v>
          </cell>
          <cell r="C7321" t="str">
            <v>Oct</v>
          </cell>
          <cell r="D7321">
            <v>6</v>
          </cell>
          <cell r="F7321">
            <v>35</v>
          </cell>
          <cell r="G7321">
            <v>6.9000000000000006E-2</v>
          </cell>
          <cell r="H7321">
            <v>55</v>
          </cell>
          <cell r="I7321">
            <v>0.109</v>
          </cell>
          <cell r="J7321">
            <v>70</v>
          </cell>
          <cell r="L7321">
            <v>7.0000000000000007E-2</v>
          </cell>
          <cell r="M7321">
            <v>0</v>
          </cell>
          <cell r="N7321">
            <v>0</v>
          </cell>
          <cell r="O7321">
            <v>14</v>
          </cell>
          <cell r="P7321">
            <v>2.8000000000000001E-2</v>
          </cell>
        </row>
        <row r="7322">
          <cell r="A7322">
            <v>34614</v>
          </cell>
          <cell r="B7322">
            <v>1994</v>
          </cell>
          <cell r="C7322" t="str">
            <v>Oct</v>
          </cell>
          <cell r="D7322">
            <v>7</v>
          </cell>
          <cell r="F7322">
            <v>35</v>
          </cell>
          <cell r="G7322">
            <v>6.9000000000000006E-2</v>
          </cell>
          <cell r="H7322">
            <v>56</v>
          </cell>
          <cell r="I7322">
            <v>0.111</v>
          </cell>
          <cell r="J7322">
            <v>70</v>
          </cell>
          <cell r="L7322">
            <v>7.0000000000000007E-2</v>
          </cell>
          <cell r="M7322">
            <v>0</v>
          </cell>
          <cell r="N7322">
            <v>0</v>
          </cell>
          <cell r="O7322">
            <v>14</v>
          </cell>
          <cell r="P7322">
            <v>2.8000000000000001E-2</v>
          </cell>
        </row>
        <row r="7323">
          <cell r="A7323">
            <v>34615</v>
          </cell>
          <cell r="B7323">
            <v>1994</v>
          </cell>
          <cell r="C7323" t="str">
            <v>Oct</v>
          </cell>
          <cell r="D7323">
            <v>8</v>
          </cell>
          <cell r="F7323">
            <v>30</v>
          </cell>
          <cell r="G7323">
            <v>0.06</v>
          </cell>
          <cell r="H7323">
            <v>54</v>
          </cell>
          <cell r="I7323">
            <v>0.107</v>
          </cell>
          <cell r="J7323">
            <v>70</v>
          </cell>
          <cell r="L7323">
            <v>7.0000000000000007E-2</v>
          </cell>
          <cell r="M7323">
            <v>0</v>
          </cell>
          <cell r="N7323">
            <v>0</v>
          </cell>
          <cell r="O7323">
            <v>17</v>
          </cell>
          <cell r="P7323">
            <v>3.4000000000000002E-2</v>
          </cell>
        </row>
        <row r="7324">
          <cell r="A7324">
            <v>34616</v>
          </cell>
          <cell r="B7324">
            <v>1994</v>
          </cell>
          <cell r="C7324" t="str">
            <v>Oct</v>
          </cell>
          <cell r="D7324">
            <v>9</v>
          </cell>
          <cell r="F7324">
            <v>25</v>
          </cell>
          <cell r="G7324">
            <v>0.05</v>
          </cell>
          <cell r="H7324">
            <v>53</v>
          </cell>
          <cell r="I7324">
            <v>0.105</v>
          </cell>
          <cell r="J7324">
            <v>70</v>
          </cell>
          <cell r="L7324">
            <v>7.0000000000000007E-2</v>
          </cell>
          <cell r="M7324">
            <v>0</v>
          </cell>
          <cell r="N7324">
            <v>0</v>
          </cell>
          <cell r="O7324">
            <v>14</v>
          </cell>
          <cell r="P7324">
            <v>2.8000000000000001E-2</v>
          </cell>
        </row>
        <row r="7325">
          <cell r="A7325">
            <v>34617</v>
          </cell>
          <cell r="B7325">
            <v>1994</v>
          </cell>
          <cell r="C7325" t="str">
            <v>Oct</v>
          </cell>
          <cell r="D7325">
            <v>10</v>
          </cell>
          <cell r="F7325">
            <v>13</v>
          </cell>
          <cell r="G7325">
            <v>2.5999999999999999E-2</v>
          </cell>
          <cell r="H7325">
            <v>51</v>
          </cell>
          <cell r="I7325">
            <v>0.10100000000000001</v>
          </cell>
          <cell r="J7325">
            <v>26</v>
          </cell>
          <cell r="L7325">
            <v>2.5999999999999999E-2</v>
          </cell>
          <cell r="M7325">
            <v>0</v>
          </cell>
          <cell r="N7325">
            <v>0</v>
          </cell>
          <cell r="O7325">
            <v>7</v>
          </cell>
          <cell r="P7325">
            <v>1.4E-2</v>
          </cell>
        </row>
        <row r="7326">
          <cell r="A7326">
            <v>34618</v>
          </cell>
          <cell r="B7326">
            <v>1994</v>
          </cell>
          <cell r="C7326" t="str">
            <v>Oct</v>
          </cell>
          <cell r="D7326">
            <v>11</v>
          </cell>
          <cell r="F7326">
            <v>0</v>
          </cell>
          <cell r="G7326">
            <v>0</v>
          </cell>
          <cell r="H7326">
            <v>50</v>
          </cell>
          <cell r="I7326">
            <v>9.9000000000000005E-2</v>
          </cell>
          <cell r="J7326">
            <v>0</v>
          </cell>
          <cell r="L7326">
            <v>0</v>
          </cell>
          <cell r="M7326">
            <v>0</v>
          </cell>
          <cell r="N7326">
            <v>0</v>
          </cell>
          <cell r="O7326">
            <v>0</v>
          </cell>
          <cell r="P7326">
            <v>0</v>
          </cell>
        </row>
        <row r="7327">
          <cell r="A7327">
            <v>34619</v>
          </cell>
          <cell r="B7327">
            <v>1994</v>
          </cell>
          <cell r="C7327" t="str">
            <v>Oct</v>
          </cell>
          <cell r="D7327">
            <v>12</v>
          </cell>
          <cell r="F7327">
            <v>0</v>
          </cell>
          <cell r="G7327">
            <v>0</v>
          </cell>
          <cell r="H7327">
            <v>49</v>
          </cell>
          <cell r="I7327">
            <v>9.7000000000000003E-2</v>
          </cell>
          <cell r="J7327">
            <v>0</v>
          </cell>
          <cell r="L7327">
            <v>0</v>
          </cell>
          <cell r="M7327">
            <v>0</v>
          </cell>
          <cell r="N7327">
            <v>0</v>
          </cell>
          <cell r="O7327">
            <v>0</v>
          </cell>
          <cell r="P7327">
            <v>0</v>
          </cell>
        </row>
        <row r="7328">
          <cell r="A7328">
            <v>34620</v>
          </cell>
          <cell r="B7328">
            <v>1994</v>
          </cell>
          <cell r="C7328" t="str">
            <v>Oct</v>
          </cell>
          <cell r="D7328">
            <v>13</v>
          </cell>
          <cell r="F7328">
            <v>0</v>
          </cell>
          <cell r="G7328">
            <v>0</v>
          </cell>
          <cell r="H7328">
            <v>47</v>
          </cell>
          <cell r="I7328">
            <v>9.2999999999999999E-2</v>
          </cell>
          <cell r="J7328">
            <v>0</v>
          </cell>
          <cell r="L7328">
            <v>0</v>
          </cell>
          <cell r="M7328">
            <v>0</v>
          </cell>
          <cell r="N7328">
            <v>0</v>
          </cell>
          <cell r="O7328">
            <v>0</v>
          </cell>
          <cell r="P7328">
            <v>0</v>
          </cell>
        </row>
        <row r="7329">
          <cell r="A7329">
            <v>34621</v>
          </cell>
          <cell r="B7329">
            <v>1994</v>
          </cell>
          <cell r="C7329" t="str">
            <v>Oct</v>
          </cell>
          <cell r="D7329">
            <v>14</v>
          </cell>
          <cell r="F7329">
            <v>0</v>
          </cell>
          <cell r="G7329">
            <v>0</v>
          </cell>
          <cell r="H7329">
            <v>44</v>
          </cell>
          <cell r="I7329">
            <v>8.6999999999999994E-2</v>
          </cell>
          <cell r="J7329">
            <v>0</v>
          </cell>
          <cell r="L7329">
            <v>0</v>
          </cell>
          <cell r="M7329">
            <v>0</v>
          </cell>
          <cell r="N7329">
            <v>0</v>
          </cell>
          <cell r="O7329">
            <v>0</v>
          </cell>
          <cell r="P7329">
            <v>0</v>
          </cell>
        </row>
        <row r="7330">
          <cell r="A7330">
            <v>34622</v>
          </cell>
          <cell r="B7330">
            <v>1994</v>
          </cell>
          <cell r="C7330" t="str">
            <v>Oct</v>
          </cell>
          <cell r="D7330">
            <v>15</v>
          </cell>
          <cell r="F7330">
            <v>0</v>
          </cell>
          <cell r="G7330">
            <v>0</v>
          </cell>
          <cell r="H7330">
            <v>43</v>
          </cell>
          <cell r="I7330">
            <v>8.5000000000000006E-2</v>
          </cell>
          <cell r="J7330">
            <v>0</v>
          </cell>
          <cell r="L7330">
            <v>0</v>
          </cell>
          <cell r="M7330">
            <v>0</v>
          </cell>
          <cell r="N7330">
            <v>0</v>
          </cell>
          <cell r="O7330">
            <v>0</v>
          </cell>
          <cell r="P7330">
            <v>0</v>
          </cell>
        </row>
        <row r="7331">
          <cell r="A7331">
            <v>34623</v>
          </cell>
          <cell r="B7331">
            <v>1994</v>
          </cell>
          <cell r="C7331" t="str">
            <v>Oct</v>
          </cell>
          <cell r="D7331">
            <v>16</v>
          </cell>
          <cell r="F7331">
            <v>0</v>
          </cell>
          <cell r="G7331">
            <v>0</v>
          </cell>
          <cell r="H7331">
            <v>42</v>
          </cell>
          <cell r="I7331">
            <v>8.3000000000000004E-2</v>
          </cell>
          <cell r="J7331">
            <v>0</v>
          </cell>
          <cell r="L7331">
            <v>0</v>
          </cell>
          <cell r="M7331">
            <v>0</v>
          </cell>
          <cell r="N7331">
            <v>0</v>
          </cell>
          <cell r="O7331">
            <v>0</v>
          </cell>
          <cell r="P7331">
            <v>0</v>
          </cell>
        </row>
        <row r="7332">
          <cell r="A7332">
            <v>34624</v>
          </cell>
          <cell r="B7332">
            <v>1994</v>
          </cell>
          <cell r="C7332" t="str">
            <v>Oct</v>
          </cell>
          <cell r="D7332">
            <v>17</v>
          </cell>
          <cell r="F7332">
            <v>0</v>
          </cell>
          <cell r="G7332">
            <v>0</v>
          </cell>
          <cell r="H7332">
            <v>41</v>
          </cell>
          <cell r="I7332">
            <v>8.1000000000000003E-2</v>
          </cell>
          <cell r="J7332">
            <v>0</v>
          </cell>
          <cell r="L7332">
            <v>0</v>
          </cell>
          <cell r="M7332">
            <v>0</v>
          </cell>
          <cell r="N7332">
            <v>0</v>
          </cell>
          <cell r="O7332">
            <v>0</v>
          </cell>
          <cell r="P7332">
            <v>0</v>
          </cell>
        </row>
        <row r="7333">
          <cell r="A7333">
            <v>34625</v>
          </cell>
          <cell r="B7333">
            <v>1994</v>
          </cell>
          <cell r="C7333" t="str">
            <v>Oct</v>
          </cell>
          <cell r="D7333">
            <v>18</v>
          </cell>
          <cell r="F7333">
            <v>0</v>
          </cell>
          <cell r="G7333">
            <v>0</v>
          </cell>
          <cell r="H7333">
            <v>39</v>
          </cell>
          <cell r="I7333">
            <v>7.6999999999999999E-2</v>
          </cell>
          <cell r="J7333">
            <v>0</v>
          </cell>
          <cell r="L7333">
            <v>0</v>
          </cell>
          <cell r="M7333">
            <v>0</v>
          </cell>
          <cell r="N7333">
            <v>0</v>
          </cell>
          <cell r="O7333">
            <v>0</v>
          </cell>
          <cell r="P7333">
            <v>0</v>
          </cell>
        </row>
        <row r="7334">
          <cell r="A7334">
            <v>34626</v>
          </cell>
          <cell r="B7334">
            <v>1994</v>
          </cell>
          <cell r="C7334" t="str">
            <v>Oct</v>
          </cell>
          <cell r="D7334">
            <v>19</v>
          </cell>
          <cell r="F7334">
            <v>0</v>
          </cell>
          <cell r="G7334">
            <v>0</v>
          </cell>
          <cell r="H7334">
            <v>39</v>
          </cell>
          <cell r="I7334">
            <v>7.6999999999999999E-2</v>
          </cell>
          <cell r="J7334">
            <v>0</v>
          </cell>
          <cell r="L7334">
            <v>0</v>
          </cell>
          <cell r="M7334">
            <v>0</v>
          </cell>
          <cell r="N7334">
            <v>0</v>
          </cell>
          <cell r="O7334">
            <v>0</v>
          </cell>
          <cell r="P7334">
            <v>0</v>
          </cell>
        </row>
        <row r="7335">
          <cell r="A7335">
            <v>34627</v>
          </cell>
          <cell r="B7335">
            <v>1994</v>
          </cell>
          <cell r="C7335" t="str">
            <v>Oct</v>
          </cell>
          <cell r="D7335">
            <v>20</v>
          </cell>
          <cell r="F7335">
            <v>0</v>
          </cell>
          <cell r="G7335">
            <v>0</v>
          </cell>
          <cell r="H7335">
            <v>39</v>
          </cell>
          <cell r="I7335">
            <v>7.6999999999999999E-2</v>
          </cell>
          <cell r="J7335">
            <v>0</v>
          </cell>
          <cell r="L7335">
            <v>0</v>
          </cell>
          <cell r="M7335">
            <v>0</v>
          </cell>
          <cell r="N7335">
            <v>0</v>
          </cell>
          <cell r="O7335">
            <v>0</v>
          </cell>
          <cell r="P7335">
            <v>0</v>
          </cell>
        </row>
        <row r="7336">
          <cell r="A7336">
            <v>34628</v>
          </cell>
          <cell r="B7336">
            <v>1994</v>
          </cell>
          <cell r="C7336" t="str">
            <v>Oct</v>
          </cell>
          <cell r="D7336">
            <v>21</v>
          </cell>
          <cell r="F7336">
            <v>0</v>
          </cell>
          <cell r="G7336">
            <v>0</v>
          </cell>
          <cell r="H7336">
            <v>39</v>
          </cell>
          <cell r="I7336">
            <v>7.6999999999999999E-2</v>
          </cell>
          <cell r="J7336">
            <v>0</v>
          </cell>
          <cell r="L7336">
            <v>0</v>
          </cell>
          <cell r="M7336">
            <v>0</v>
          </cell>
          <cell r="N7336">
            <v>0</v>
          </cell>
          <cell r="O7336">
            <v>0</v>
          </cell>
          <cell r="P7336">
            <v>0</v>
          </cell>
        </row>
        <row r="7337">
          <cell r="A7337">
            <v>34629</v>
          </cell>
          <cell r="B7337">
            <v>1994</v>
          </cell>
          <cell r="C7337" t="str">
            <v>Oct</v>
          </cell>
          <cell r="D7337">
            <v>22</v>
          </cell>
          <cell r="F7337">
            <v>0</v>
          </cell>
          <cell r="G7337">
            <v>0</v>
          </cell>
          <cell r="H7337">
            <v>39</v>
          </cell>
          <cell r="I7337">
            <v>7.6999999999999999E-2</v>
          </cell>
          <cell r="J7337">
            <v>0</v>
          </cell>
          <cell r="L7337">
            <v>0</v>
          </cell>
          <cell r="M7337">
            <v>0</v>
          </cell>
          <cell r="N7337">
            <v>0</v>
          </cell>
          <cell r="O7337">
            <v>0</v>
          </cell>
          <cell r="P7337">
            <v>0</v>
          </cell>
        </row>
        <row r="7338">
          <cell r="A7338">
            <v>34630</v>
          </cell>
          <cell r="B7338">
            <v>1994</v>
          </cell>
          <cell r="C7338" t="str">
            <v>Oct</v>
          </cell>
          <cell r="D7338">
            <v>23</v>
          </cell>
          <cell r="F7338">
            <v>0</v>
          </cell>
          <cell r="G7338">
            <v>0</v>
          </cell>
          <cell r="H7338">
            <v>38</v>
          </cell>
          <cell r="I7338">
            <v>7.4999999999999997E-2</v>
          </cell>
          <cell r="J7338">
            <v>0</v>
          </cell>
          <cell r="L7338">
            <v>0</v>
          </cell>
          <cell r="M7338">
            <v>0</v>
          </cell>
          <cell r="N7338">
            <v>0</v>
          </cell>
          <cell r="O7338">
            <v>0</v>
          </cell>
          <cell r="P7338">
            <v>0</v>
          </cell>
        </row>
        <row r="7339">
          <cell r="A7339">
            <v>34631</v>
          </cell>
          <cell r="B7339">
            <v>1994</v>
          </cell>
          <cell r="C7339" t="str">
            <v>Oct</v>
          </cell>
          <cell r="D7339">
            <v>24</v>
          </cell>
          <cell r="F7339">
            <v>0</v>
          </cell>
          <cell r="G7339">
            <v>0</v>
          </cell>
          <cell r="H7339">
            <v>37</v>
          </cell>
          <cell r="I7339">
            <v>7.2999999999999995E-2</v>
          </cell>
          <cell r="J7339">
            <v>0</v>
          </cell>
          <cell r="L7339">
            <v>0</v>
          </cell>
          <cell r="M7339">
            <v>0</v>
          </cell>
          <cell r="N7339">
            <v>0</v>
          </cell>
          <cell r="O7339">
            <v>0</v>
          </cell>
          <cell r="P7339">
            <v>0</v>
          </cell>
        </row>
        <row r="7340">
          <cell r="A7340">
            <v>34632</v>
          </cell>
          <cell r="B7340">
            <v>1994</v>
          </cell>
          <cell r="C7340" t="str">
            <v>Oct</v>
          </cell>
          <cell r="D7340">
            <v>25</v>
          </cell>
          <cell r="F7340">
            <v>0</v>
          </cell>
          <cell r="G7340">
            <v>0</v>
          </cell>
          <cell r="H7340">
            <v>36</v>
          </cell>
          <cell r="I7340">
            <v>7.0999999999999994E-2</v>
          </cell>
          <cell r="J7340">
            <v>0</v>
          </cell>
          <cell r="L7340">
            <v>0</v>
          </cell>
          <cell r="M7340">
            <v>0</v>
          </cell>
          <cell r="N7340">
            <v>0</v>
          </cell>
          <cell r="O7340">
            <v>0</v>
          </cell>
          <cell r="P7340">
            <v>0</v>
          </cell>
        </row>
        <row r="7341">
          <cell r="A7341">
            <v>34633</v>
          </cell>
          <cell r="B7341">
            <v>1994</v>
          </cell>
          <cell r="C7341" t="str">
            <v>Oct</v>
          </cell>
          <cell r="D7341">
            <v>26</v>
          </cell>
          <cell r="F7341">
            <v>0</v>
          </cell>
          <cell r="G7341">
            <v>0</v>
          </cell>
          <cell r="H7341">
            <v>36</v>
          </cell>
          <cell r="I7341">
            <v>7.0999999999999994E-2</v>
          </cell>
          <cell r="J7341">
            <v>0</v>
          </cell>
          <cell r="L7341">
            <v>0</v>
          </cell>
          <cell r="M7341">
            <v>0</v>
          </cell>
          <cell r="N7341">
            <v>0</v>
          </cell>
          <cell r="O7341">
            <v>0</v>
          </cell>
          <cell r="P7341">
            <v>0</v>
          </cell>
        </row>
        <row r="7342">
          <cell r="A7342">
            <v>34634</v>
          </cell>
          <cell r="B7342">
            <v>1994</v>
          </cell>
          <cell r="C7342" t="str">
            <v>Oct</v>
          </cell>
          <cell r="D7342">
            <v>27</v>
          </cell>
          <cell r="F7342">
            <v>0</v>
          </cell>
          <cell r="G7342">
            <v>0</v>
          </cell>
          <cell r="H7342">
            <v>34</v>
          </cell>
          <cell r="I7342">
            <v>6.7000000000000004E-2</v>
          </cell>
          <cell r="J7342">
            <v>0</v>
          </cell>
          <cell r="L7342">
            <v>0</v>
          </cell>
          <cell r="M7342">
            <v>0</v>
          </cell>
          <cell r="N7342">
            <v>0</v>
          </cell>
          <cell r="O7342">
            <v>0</v>
          </cell>
          <cell r="P7342">
            <v>0</v>
          </cell>
        </row>
        <row r="7343">
          <cell r="A7343">
            <v>34635</v>
          </cell>
          <cell r="B7343">
            <v>1994</v>
          </cell>
          <cell r="C7343" t="str">
            <v>Oct</v>
          </cell>
          <cell r="D7343">
            <v>28</v>
          </cell>
          <cell r="F7343">
            <v>0</v>
          </cell>
          <cell r="G7343">
            <v>0</v>
          </cell>
          <cell r="H7343">
            <v>27</v>
          </cell>
          <cell r="I7343">
            <v>5.3999999999999999E-2</v>
          </cell>
          <cell r="J7343">
            <v>0</v>
          </cell>
          <cell r="L7343">
            <v>0</v>
          </cell>
          <cell r="M7343">
            <v>0</v>
          </cell>
          <cell r="N7343">
            <v>0</v>
          </cell>
          <cell r="O7343">
            <v>0</v>
          </cell>
          <cell r="P7343">
            <v>0</v>
          </cell>
        </row>
        <row r="7344">
          <cell r="A7344">
            <v>34636</v>
          </cell>
          <cell r="B7344">
            <v>1994</v>
          </cell>
          <cell r="C7344" t="str">
            <v>Oct</v>
          </cell>
          <cell r="D7344">
            <v>29</v>
          </cell>
          <cell r="F7344">
            <v>0</v>
          </cell>
          <cell r="G7344">
            <v>0</v>
          </cell>
          <cell r="H7344">
            <v>22</v>
          </cell>
          <cell r="I7344">
            <v>4.3999999999999997E-2</v>
          </cell>
          <cell r="J7344">
            <v>0</v>
          </cell>
          <cell r="L7344">
            <v>0</v>
          </cell>
          <cell r="M7344">
            <v>0</v>
          </cell>
          <cell r="N7344">
            <v>0</v>
          </cell>
          <cell r="O7344">
            <v>0</v>
          </cell>
          <cell r="P7344">
            <v>0</v>
          </cell>
        </row>
        <row r="7345">
          <cell r="A7345">
            <v>34637</v>
          </cell>
          <cell r="B7345">
            <v>1994</v>
          </cell>
          <cell r="C7345" t="str">
            <v>Oct</v>
          </cell>
          <cell r="D7345">
            <v>30</v>
          </cell>
          <cell r="F7345">
            <v>0</v>
          </cell>
          <cell r="G7345">
            <v>0</v>
          </cell>
          <cell r="H7345">
            <v>22</v>
          </cell>
          <cell r="I7345">
            <v>4.3999999999999997E-2</v>
          </cell>
          <cell r="J7345">
            <v>0</v>
          </cell>
          <cell r="L7345">
            <v>0</v>
          </cell>
          <cell r="M7345">
            <v>0</v>
          </cell>
          <cell r="N7345">
            <v>0</v>
          </cell>
          <cell r="O7345">
            <v>0</v>
          </cell>
          <cell r="P7345">
            <v>0</v>
          </cell>
        </row>
        <row r="7346">
          <cell r="A7346">
            <v>34638</v>
          </cell>
          <cell r="B7346">
            <v>1994</v>
          </cell>
          <cell r="C7346" t="str">
            <v>Oct</v>
          </cell>
          <cell r="D7346">
            <v>31</v>
          </cell>
          <cell r="F7346">
            <v>0</v>
          </cell>
          <cell r="G7346">
            <v>0</v>
          </cell>
          <cell r="H7346">
            <v>23</v>
          </cell>
          <cell r="I7346">
            <v>4.5999999999999999E-2</v>
          </cell>
          <cell r="J7346">
            <v>0</v>
          </cell>
          <cell r="L7346">
            <v>0</v>
          </cell>
          <cell r="M7346">
            <v>0</v>
          </cell>
          <cell r="N7346">
            <v>0</v>
          </cell>
          <cell r="O7346">
            <v>0</v>
          </cell>
          <cell r="P7346">
            <v>0</v>
          </cell>
        </row>
        <row r="7347">
          <cell r="A7347">
            <v>34639</v>
          </cell>
          <cell r="B7347">
            <v>1994</v>
          </cell>
          <cell r="C7347" t="str">
            <v>Nov</v>
          </cell>
          <cell r="D7347">
            <v>1</v>
          </cell>
          <cell r="F7347">
            <v>0</v>
          </cell>
          <cell r="G7347">
            <v>0</v>
          </cell>
          <cell r="H7347">
            <v>22</v>
          </cell>
          <cell r="I7347">
            <v>4.3999999999999997E-2</v>
          </cell>
          <cell r="J7347">
            <v>0</v>
          </cell>
          <cell r="L7347">
            <v>0</v>
          </cell>
          <cell r="M7347">
            <v>0</v>
          </cell>
          <cell r="N7347">
            <v>0</v>
          </cell>
          <cell r="O7347">
            <v>0</v>
          </cell>
          <cell r="P7347">
            <v>0</v>
          </cell>
        </row>
        <row r="7348">
          <cell r="A7348">
            <v>34640</v>
          </cell>
          <cell r="B7348">
            <v>1994</v>
          </cell>
          <cell r="C7348" t="str">
            <v>Nov</v>
          </cell>
          <cell r="D7348">
            <v>2</v>
          </cell>
          <cell r="F7348">
            <v>0</v>
          </cell>
          <cell r="G7348">
            <v>0</v>
          </cell>
          <cell r="H7348">
            <v>21</v>
          </cell>
          <cell r="I7348">
            <v>4.2000000000000003E-2</v>
          </cell>
          <cell r="J7348">
            <v>0</v>
          </cell>
          <cell r="L7348">
            <v>0</v>
          </cell>
          <cell r="M7348">
            <v>0</v>
          </cell>
          <cell r="N7348">
            <v>0</v>
          </cell>
          <cell r="O7348">
            <v>0</v>
          </cell>
          <cell r="P7348">
            <v>0</v>
          </cell>
        </row>
        <row r="7349">
          <cell r="A7349">
            <v>34641</v>
          </cell>
          <cell r="B7349">
            <v>1994</v>
          </cell>
          <cell r="C7349" t="str">
            <v>Nov</v>
          </cell>
          <cell r="D7349">
            <v>3</v>
          </cell>
          <cell r="F7349">
            <v>0</v>
          </cell>
          <cell r="G7349">
            <v>0</v>
          </cell>
          <cell r="H7349">
            <v>22</v>
          </cell>
          <cell r="I7349">
            <v>4.3999999999999997E-2</v>
          </cell>
          <cell r="J7349">
            <v>0</v>
          </cell>
          <cell r="L7349">
            <v>0</v>
          </cell>
          <cell r="M7349">
            <v>0</v>
          </cell>
          <cell r="N7349">
            <v>0</v>
          </cell>
          <cell r="O7349">
            <v>0</v>
          </cell>
          <cell r="P7349">
            <v>0</v>
          </cell>
        </row>
        <row r="7350">
          <cell r="A7350">
            <v>34642</v>
          </cell>
          <cell r="B7350">
            <v>1994</v>
          </cell>
          <cell r="C7350" t="str">
            <v>Nov</v>
          </cell>
          <cell r="D7350">
            <v>4</v>
          </cell>
          <cell r="F7350">
            <v>0</v>
          </cell>
          <cell r="G7350">
            <v>0</v>
          </cell>
          <cell r="H7350">
            <v>22</v>
          </cell>
          <cell r="I7350">
            <v>4.3999999999999997E-2</v>
          </cell>
          <cell r="J7350">
            <v>0</v>
          </cell>
          <cell r="L7350">
            <v>0</v>
          </cell>
          <cell r="M7350">
            <v>0</v>
          </cell>
          <cell r="N7350">
            <v>0</v>
          </cell>
          <cell r="O7350">
            <v>0</v>
          </cell>
          <cell r="P7350">
            <v>0</v>
          </cell>
        </row>
        <row r="7351">
          <cell r="A7351">
            <v>34643</v>
          </cell>
          <cell r="B7351">
            <v>1994</v>
          </cell>
          <cell r="C7351" t="str">
            <v>Nov</v>
          </cell>
          <cell r="D7351">
            <v>5</v>
          </cell>
          <cell r="F7351">
            <v>0</v>
          </cell>
          <cell r="G7351">
            <v>0</v>
          </cell>
          <cell r="H7351">
            <v>23</v>
          </cell>
          <cell r="I7351">
            <v>4.5999999999999999E-2</v>
          </cell>
          <cell r="J7351">
            <v>0</v>
          </cell>
          <cell r="L7351">
            <v>0</v>
          </cell>
          <cell r="M7351">
            <v>0</v>
          </cell>
          <cell r="N7351">
            <v>0</v>
          </cell>
          <cell r="O7351">
            <v>0</v>
          </cell>
          <cell r="P7351">
            <v>0</v>
          </cell>
        </row>
        <row r="7352">
          <cell r="A7352">
            <v>34644</v>
          </cell>
          <cell r="B7352">
            <v>1994</v>
          </cell>
          <cell r="C7352" t="str">
            <v>Nov</v>
          </cell>
          <cell r="D7352">
            <v>6</v>
          </cell>
          <cell r="F7352">
            <v>0</v>
          </cell>
          <cell r="G7352">
            <v>0</v>
          </cell>
          <cell r="H7352">
            <v>23</v>
          </cell>
          <cell r="I7352">
            <v>4.5999999999999999E-2</v>
          </cell>
          <cell r="J7352">
            <v>0</v>
          </cell>
          <cell r="L7352">
            <v>0</v>
          </cell>
          <cell r="M7352">
            <v>0</v>
          </cell>
          <cell r="N7352">
            <v>0</v>
          </cell>
          <cell r="O7352">
            <v>0</v>
          </cell>
          <cell r="P7352">
            <v>0</v>
          </cell>
        </row>
        <row r="7353">
          <cell r="A7353">
            <v>34645</v>
          </cell>
          <cell r="B7353">
            <v>1994</v>
          </cell>
          <cell r="C7353" t="str">
            <v>Nov</v>
          </cell>
          <cell r="D7353">
            <v>7</v>
          </cell>
          <cell r="F7353">
            <v>0</v>
          </cell>
          <cell r="G7353">
            <v>0</v>
          </cell>
          <cell r="H7353">
            <v>24</v>
          </cell>
          <cell r="I7353">
            <v>4.8000000000000001E-2</v>
          </cell>
          <cell r="J7353">
            <v>0</v>
          </cell>
          <cell r="L7353">
            <v>0</v>
          </cell>
          <cell r="M7353">
            <v>0</v>
          </cell>
          <cell r="N7353">
            <v>0</v>
          </cell>
          <cell r="O7353">
            <v>0</v>
          </cell>
          <cell r="P7353">
            <v>0</v>
          </cell>
        </row>
        <row r="7354">
          <cell r="A7354">
            <v>34646</v>
          </cell>
          <cell r="B7354">
            <v>1994</v>
          </cell>
          <cell r="C7354" t="str">
            <v>Nov</v>
          </cell>
          <cell r="D7354">
            <v>8</v>
          </cell>
          <cell r="F7354">
            <v>0</v>
          </cell>
          <cell r="G7354">
            <v>0</v>
          </cell>
          <cell r="H7354">
            <v>24</v>
          </cell>
          <cell r="I7354">
            <v>4.8000000000000001E-2</v>
          </cell>
          <cell r="J7354">
            <v>0</v>
          </cell>
          <cell r="L7354">
            <v>0</v>
          </cell>
          <cell r="M7354">
            <v>0</v>
          </cell>
          <cell r="N7354">
            <v>0</v>
          </cell>
          <cell r="O7354">
            <v>0</v>
          </cell>
          <cell r="P7354">
            <v>0</v>
          </cell>
        </row>
        <row r="7355">
          <cell r="A7355">
            <v>34647</v>
          </cell>
          <cell r="B7355">
            <v>1994</v>
          </cell>
          <cell r="C7355" t="str">
            <v>Nov</v>
          </cell>
          <cell r="D7355">
            <v>9</v>
          </cell>
          <cell r="F7355">
            <v>0</v>
          </cell>
          <cell r="G7355">
            <v>0</v>
          </cell>
          <cell r="H7355">
            <v>24</v>
          </cell>
          <cell r="I7355">
            <v>4.8000000000000001E-2</v>
          </cell>
          <cell r="J7355">
            <v>0</v>
          </cell>
          <cell r="L7355">
            <v>0</v>
          </cell>
          <cell r="M7355">
            <v>0</v>
          </cell>
          <cell r="N7355">
            <v>0</v>
          </cell>
          <cell r="O7355">
            <v>0</v>
          </cell>
          <cell r="P7355">
            <v>0</v>
          </cell>
        </row>
        <row r="7356">
          <cell r="A7356">
            <v>34648</v>
          </cell>
          <cell r="B7356">
            <v>1994</v>
          </cell>
          <cell r="C7356" t="str">
            <v>Nov</v>
          </cell>
          <cell r="D7356">
            <v>10</v>
          </cell>
          <cell r="F7356">
            <v>0</v>
          </cell>
          <cell r="G7356">
            <v>0</v>
          </cell>
          <cell r="H7356">
            <v>43</v>
          </cell>
          <cell r="I7356">
            <v>8.5000000000000006E-2</v>
          </cell>
          <cell r="J7356">
            <v>0</v>
          </cell>
          <cell r="L7356">
            <v>0</v>
          </cell>
          <cell r="M7356">
            <v>0</v>
          </cell>
          <cell r="N7356">
            <v>0</v>
          </cell>
          <cell r="O7356">
            <v>0</v>
          </cell>
          <cell r="P7356">
            <v>0</v>
          </cell>
        </row>
        <row r="7357">
          <cell r="A7357">
            <v>34649</v>
          </cell>
          <cell r="B7357">
            <v>1994</v>
          </cell>
          <cell r="C7357" t="str">
            <v>Nov</v>
          </cell>
          <cell r="D7357">
            <v>11</v>
          </cell>
          <cell r="F7357">
            <v>0</v>
          </cell>
          <cell r="G7357">
            <v>0</v>
          </cell>
          <cell r="H7357">
            <v>50</v>
          </cell>
          <cell r="I7357">
            <v>9.9000000000000005E-2</v>
          </cell>
          <cell r="J7357">
            <v>0</v>
          </cell>
          <cell r="L7357">
            <v>0</v>
          </cell>
          <cell r="M7357">
            <v>0</v>
          </cell>
          <cell r="N7357">
            <v>0</v>
          </cell>
          <cell r="O7357">
            <v>0</v>
          </cell>
          <cell r="P7357">
            <v>0</v>
          </cell>
        </row>
        <row r="7358">
          <cell r="A7358">
            <v>34650</v>
          </cell>
          <cell r="B7358">
            <v>1994</v>
          </cell>
          <cell r="C7358" t="str">
            <v>Nov</v>
          </cell>
          <cell r="D7358">
            <v>12</v>
          </cell>
          <cell r="F7358">
            <v>0</v>
          </cell>
          <cell r="G7358">
            <v>0</v>
          </cell>
          <cell r="H7358">
            <v>49</v>
          </cell>
          <cell r="I7358">
            <v>9.7000000000000003E-2</v>
          </cell>
          <cell r="J7358">
            <v>0</v>
          </cell>
          <cell r="L7358">
            <v>0</v>
          </cell>
          <cell r="M7358">
            <v>0</v>
          </cell>
          <cell r="N7358">
            <v>0</v>
          </cell>
          <cell r="O7358">
            <v>0</v>
          </cell>
          <cell r="P7358">
            <v>0</v>
          </cell>
        </row>
        <row r="7359">
          <cell r="A7359">
            <v>34651</v>
          </cell>
          <cell r="B7359">
            <v>1994</v>
          </cell>
          <cell r="C7359" t="str">
            <v>Nov</v>
          </cell>
          <cell r="D7359">
            <v>13</v>
          </cell>
          <cell r="F7359">
            <v>0</v>
          </cell>
          <cell r="G7359">
            <v>0</v>
          </cell>
          <cell r="H7359">
            <v>48</v>
          </cell>
          <cell r="I7359">
            <v>9.5000000000000001E-2</v>
          </cell>
          <cell r="J7359">
            <v>0</v>
          </cell>
          <cell r="L7359">
            <v>0</v>
          </cell>
          <cell r="M7359">
            <v>0</v>
          </cell>
          <cell r="N7359">
            <v>0</v>
          </cell>
          <cell r="O7359">
            <v>0</v>
          </cell>
          <cell r="P7359">
            <v>0</v>
          </cell>
        </row>
        <row r="7360">
          <cell r="A7360">
            <v>34652</v>
          </cell>
          <cell r="B7360">
            <v>1994</v>
          </cell>
          <cell r="C7360" t="str">
            <v>Nov</v>
          </cell>
          <cell r="D7360">
            <v>14</v>
          </cell>
          <cell r="F7360">
            <v>0</v>
          </cell>
          <cell r="G7360">
            <v>0</v>
          </cell>
          <cell r="H7360">
            <v>46</v>
          </cell>
          <cell r="I7360">
            <v>9.0999999999999998E-2</v>
          </cell>
          <cell r="J7360">
            <v>0</v>
          </cell>
          <cell r="L7360">
            <v>0</v>
          </cell>
          <cell r="M7360">
            <v>0</v>
          </cell>
          <cell r="N7360">
            <v>0</v>
          </cell>
          <cell r="O7360">
            <v>0</v>
          </cell>
          <cell r="P7360">
            <v>0</v>
          </cell>
        </row>
        <row r="7361">
          <cell r="A7361">
            <v>34653</v>
          </cell>
          <cell r="B7361">
            <v>1994</v>
          </cell>
          <cell r="C7361" t="str">
            <v>Nov</v>
          </cell>
          <cell r="D7361">
            <v>15</v>
          </cell>
          <cell r="F7361">
            <v>0</v>
          </cell>
          <cell r="G7361">
            <v>0</v>
          </cell>
          <cell r="H7361">
            <v>44</v>
          </cell>
          <cell r="I7361">
            <v>8.6999999999999994E-2</v>
          </cell>
          <cell r="J7361">
            <v>0</v>
          </cell>
          <cell r="L7361">
            <v>0</v>
          </cell>
          <cell r="M7361">
            <v>0</v>
          </cell>
          <cell r="N7361">
            <v>0</v>
          </cell>
          <cell r="O7361">
            <v>0</v>
          </cell>
          <cell r="P7361">
            <v>0</v>
          </cell>
        </row>
        <row r="7362">
          <cell r="A7362">
            <v>34654</v>
          </cell>
          <cell r="B7362">
            <v>1994</v>
          </cell>
          <cell r="C7362" t="str">
            <v>Nov</v>
          </cell>
          <cell r="D7362">
            <v>16</v>
          </cell>
          <cell r="F7362">
            <v>0</v>
          </cell>
          <cell r="G7362">
            <v>0</v>
          </cell>
          <cell r="H7362">
            <v>44</v>
          </cell>
          <cell r="I7362">
            <v>8.6999999999999994E-2</v>
          </cell>
          <cell r="J7362">
            <v>0</v>
          </cell>
          <cell r="L7362">
            <v>0</v>
          </cell>
          <cell r="M7362">
            <v>0</v>
          </cell>
          <cell r="N7362">
            <v>0</v>
          </cell>
          <cell r="O7362">
            <v>0</v>
          </cell>
          <cell r="P7362">
            <v>0</v>
          </cell>
        </row>
        <row r="7363">
          <cell r="A7363">
            <v>34655</v>
          </cell>
          <cell r="B7363">
            <v>1994</v>
          </cell>
          <cell r="C7363" t="str">
            <v>Nov</v>
          </cell>
          <cell r="D7363">
            <v>17</v>
          </cell>
          <cell r="F7363">
            <v>0</v>
          </cell>
          <cell r="G7363">
            <v>0</v>
          </cell>
          <cell r="H7363">
            <v>43</v>
          </cell>
          <cell r="I7363">
            <v>8.5000000000000006E-2</v>
          </cell>
          <cell r="J7363">
            <v>0</v>
          </cell>
          <cell r="L7363">
            <v>0</v>
          </cell>
          <cell r="M7363">
            <v>0</v>
          </cell>
          <cell r="N7363">
            <v>0</v>
          </cell>
          <cell r="O7363">
            <v>0</v>
          </cell>
          <cell r="P7363">
            <v>0</v>
          </cell>
        </row>
        <row r="7364">
          <cell r="A7364">
            <v>34656</v>
          </cell>
          <cell r="B7364">
            <v>1994</v>
          </cell>
          <cell r="C7364" t="str">
            <v>Nov</v>
          </cell>
          <cell r="D7364">
            <v>18</v>
          </cell>
          <cell r="F7364">
            <v>0</v>
          </cell>
          <cell r="G7364">
            <v>0</v>
          </cell>
          <cell r="H7364">
            <v>43</v>
          </cell>
          <cell r="I7364">
            <v>8.5000000000000006E-2</v>
          </cell>
          <cell r="J7364">
            <v>0</v>
          </cell>
          <cell r="L7364">
            <v>0</v>
          </cell>
          <cell r="M7364">
            <v>0</v>
          </cell>
          <cell r="N7364">
            <v>0</v>
          </cell>
          <cell r="O7364">
            <v>0</v>
          </cell>
          <cell r="P7364">
            <v>0</v>
          </cell>
        </row>
        <row r="7365">
          <cell r="A7365">
            <v>34657</v>
          </cell>
          <cell r="B7365">
            <v>1994</v>
          </cell>
          <cell r="C7365" t="str">
            <v>Nov</v>
          </cell>
          <cell r="D7365">
            <v>19</v>
          </cell>
          <cell r="F7365">
            <v>0</v>
          </cell>
          <cell r="G7365">
            <v>0</v>
          </cell>
          <cell r="H7365">
            <v>43</v>
          </cell>
          <cell r="I7365">
            <v>8.5000000000000006E-2</v>
          </cell>
          <cell r="J7365">
            <v>0</v>
          </cell>
          <cell r="L7365">
            <v>0</v>
          </cell>
          <cell r="M7365">
            <v>0</v>
          </cell>
          <cell r="N7365">
            <v>0</v>
          </cell>
          <cell r="O7365">
            <v>0</v>
          </cell>
          <cell r="P7365">
            <v>0</v>
          </cell>
        </row>
        <row r="7366">
          <cell r="A7366">
            <v>34658</v>
          </cell>
          <cell r="B7366">
            <v>1994</v>
          </cell>
          <cell r="C7366" t="str">
            <v>Nov</v>
          </cell>
          <cell r="D7366">
            <v>20</v>
          </cell>
          <cell r="F7366">
            <v>0</v>
          </cell>
          <cell r="G7366">
            <v>0</v>
          </cell>
          <cell r="H7366">
            <v>35</v>
          </cell>
          <cell r="I7366">
            <v>6.9000000000000006E-2</v>
          </cell>
          <cell r="J7366">
            <v>0</v>
          </cell>
          <cell r="L7366">
            <v>0</v>
          </cell>
          <cell r="M7366">
            <v>0</v>
          </cell>
          <cell r="N7366">
            <v>0</v>
          </cell>
          <cell r="O7366">
            <v>0</v>
          </cell>
          <cell r="P7366">
            <v>0</v>
          </cell>
        </row>
        <row r="7367">
          <cell r="A7367">
            <v>34659</v>
          </cell>
          <cell r="B7367">
            <v>1994</v>
          </cell>
          <cell r="C7367" t="str">
            <v>Nov</v>
          </cell>
          <cell r="D7367">
            <v>21</v>
          </cell>
          <cell r="F7367">
            <v>0</v>
          </cell>
          <cell r="G7367">
            <v>0</v>
          </cell>
          <cell r="H7367">
            <v>32</v>
          </cell>
          <cell r="I7367">
            <v>6.3E-2</v>
          </cell>
          <cell r="J7367">
            <v>0</v>
          </cell>
          <cell r="L7367">
            <v>0</v>
          </cell>
          <cell r="M7367">
            <v>0</v>
          </cell>
          <cell r="N7367">
            <v>0</v>
          </cell>
          <cell r="O7367">
            <v>0</v>
          </cell>
          <cell r="P7367">
            <v>0</v>
          </cell>
        </row>
        <row r="7368">
          <cell r="A7368">
            <v>34660</v>
          </cell>
          <cell r="B7368">
            <v>1994</v>
          </cell>
          <cell r="C7368" t="str">
            <v>Nov</v>
          </cell>
          <cell r="D7368">
            <v>22</v>
          </cell>
          <cell r="F7368">
            <v>0</v>
          </cell>
          <cell r="G7368">
            <v>0</v>
          </cell>
          <cell r="H7368">
            <v>32</v>
          </cell>
          <cell r="I7368">
            <v>6.3E-2</v>
          </cell>
          <cell r="J7368">
            <v>0</v>
          </cell>
          <cell r="L7368">
            <v>0</v>
          </cell>
          <cell r="M7368">
            <v>0</v>
          </cell>
          <cell r="N7368">
            <v>0</v>
          </cell>
          <cell r="O7368">
            <v>0</v>
          </cell>
          <cell r="P7368">
            <v>0</v>
          </cell>
        </row>
        <row r="7369">
          <cell r="A7369">
            <v>34661</v>
          </cell>
          <cell r="B7369">
            <v>1994</v>
          </cell>
          <cell r="C7369" t="str">
            <v>Nov</v>
          </cell>
          <cell r="D7369">
            <v>23</v>
          </cell>
          <cell r="F7369">
            <v>0</v>
          </cell>
          <cell r="G7369">
            <v>0</v>
          </cell>
          <cell r="H7369">
            <v>32</v>
          </cell>
          <cell r="I7369">
            <v>6.3E-2</v>
          </cell>
          <cell r="J7369">
            <v>0</v>
          </cell>
          <cell r="L7369">
            <v>0</v>
          </cell>
          <cell r="M7369">
            <v>0</v>
          </cell>
          <cell r="N7369">
            <v>0</v>
          </cell>
          <cell r="O7369">
            <v>0</v>
          </cell>
          <cell r="P7369">
            <v>0</v>
          </cell>
        </row>
        <row r="7370">
          <cell r="A7370">
            <v>34662</v>
          </cell>
          <cell r="B7370">
            <v>1994</v>
          </cell>
          <cell r="C7370" t="str">
            <v>Nov</v>
          </cell>
          <cell r="D7370">
            <v>24</v>
          </cell>
          <cell r="F7370">
            <v>0</v>
          </cell>
          <cell r="G7370">
            <v>0</v>
          </cell>
          <cell r="H7370">
            <v>32</v>
          </cell>
          <cell r="I7370">
            <v>6.3E-2</v>
          </cell>
          <cell r="J7370">
            <v>0</v>
          </cell>
          <cell r="L7370">
            <v>0</v>
          </cell>
          <cell r="M7370">
            <v>0</v>
          </cell>
          <cell r="N7370">
            <v>0</v>
          </cell>
          <cell r="O7370">
            <v>0</v>
          </cell>
          <cell r="P7370">
            <v>0</v>
          </cell>
        </row>
        <row r="7371">
          <cell r="A7371">
            <v>34663</v>
          </cell>
          <cell r="B7371">
            <v>1994</v>
          </cell>
          <cell r="C7371" t="str">
            <v>Nov</v>
          </cell>
          <cell r="D7371">
            <v>25</v>
          </cell>
          <cell r="F7371">
            <v>0</v>
          </cell>
          <cell r="G7371">
            <v>0</v>
          </cell>
          <cell r="H7371">
            <v>35</v>
          </cell>
          <cell r="I7371">
            <v>6.9000000000000006E-2</v>
          </cell>
          <cell r="J7371">
            <v>0</v>
          </cell>
          <cell r="L7371">
            <v>0</v>
          </cell>
          <cell r="M7371">
            <v>0</v>
          </cell>
          <cell r="N7371">
            <v>0</v>
          </cell>
          <cell r="O7371">
            <v>0</v>
          </cell>
          <cell r="P7371">
            <v>0</v>
          </cell>
        </row>
        <row r="7372">
          <cell r="A7372">
            <v>34664</v>
          </cell>
          <cell r="B7372">
            <v>1994</v>
          </cell>
          <cell r="C7372" t="str">
            <v>Nov</v>
          </cell>
          <cell r="D7372">
            <v>26</v>
          </cell>
          <cell r="F7372">
            <v>0</v>
          </cell>
          <cell r="G7372">
            <v>0</v>
          </cell>
          <cell r="H7372">
            <v>35</v>
          </cell>
          <cell r="I7372">
            <v>6.9000000000000006E-2</v>
          </cell>
          <cell r="J7372">
            <v>0</v>
          </cell>
          <cell r="L7372">
            <v>0</v>
          </cell>
          <cell r="M7372">
            <v>0</v>
          </cell>
          <cell r="N7372">
            <v>0</v>
          </cell>
          <cell r="O7372">
            <v>0</v>
          </cell>
          <cell r="P7372">
            <v>0</v>
          </cell>
        </row>
        <row r="7373">
          <cell r="A7373">
            <v>34665</v>
          </cell>
          <cell r="B7373">
            <v>1994</v>
          </cell>
          <cell r="C7373" t="str">
            <v>Nov</v>
          </cell>
          <cell r="D7373">
            <v>27</v>
          </cell>
          <cell r="F7373">
            <v>0</v>
          </cell>
          <cell r="G7373">
            <v>0</v>
          </cell>
          <cell r="H7373">
            <v>35</v>
          </cell>
          <cell r="I7373">
            <v>6.9000000000000006E-2</v>
          </cell>
          <cell r="J7373">
            <v>0</v>
          </cell>
          <cell r="L7373">
            <v>0</v>
          </cell>
          <cell r="M7373">
            <v>0</v>
          </cell>
          <cell r="N7373">
            <v>0</v>
          </cell>
          <cell r="O7373">
            <v>0</v>
          </cell>
          <cell r="P7373">
            <v>0</v>
          </cell>
        </row>
        <row r="7374">
          <cell r="A7374">
            <v>34666</v>
          </cell>
          <cell r="B7374">
            <v>1994</v>
          </cell>
          <cell r="C7374" t="str">
            <v>Nov</v>
          </cell>
          <cell r="D7374">
            <v>28</v>
          </cell>
          <cell r="F7374">
            <v>0</v>
          </cell>
          <cell r="G7374">
            <v>0</v>
          </cell>
          <cell r="H7374">
            <v>35</v>
          </cell>
          <cell r="I7374">
            <v>6.9000000000000006E-2</v>
          </cell>
          <cell r="J7374">
            <v>0</v>
          </cell>
          <cell r="L7374">
            <v>0</v>
          </cell>
          <cell r="M7374">
            <v>0</v>
          </cell>
          <cell r="N7374">
            <v>0</v>
          </cell>
          <cell r="O7374">
            <v>0</v>
          </cell>
          <cell r="P7374">
            <v>0</v>
          </cell>
        </row>
        <row r="7375">
          <cell r="A7375">
            <v>34667</v>
          </cell>
          <cell r="B7375">
            <v>1994</v>
          </cell>
          <cell r="C7375" t="str">
            <v>Nov</v>
          </cell>
          <cell r="D7375">
            <v>29</v>
          </cell>
          <cell r="F7375">
            <v>0</v>
          </cell>
          <cell r="G7375">
            <v>0</v>
          </cell>
          <cell r="H7375">
            <v>36</v>
          </cell>
          <cell r="I7375">
            <v>7.0999999999999994E-2</v>
          </cell>
          <cell r="J7375">
            <v>0</v>
          </cell>
          <cell r="L7375">
            <v>0</v>
          </cell>
          <cell r="M7375">
            <v>0</v>
          </cell>
          <cell r="N7375">
            <v>0</v>
          </cell>
          <cell r="O7375">
            <v>0</v>
          </cell>
          <cell r="P7375">
            <v>0</v>
          </cell>
        </row>
        <row r="7376">
          <cell r="A7376">
            <v>34668</v>
          </cell>
          <cell r="B7376">
            <v>1994</v>
          </cell>
          <cell r="C7376" t="str">
            <v>Nov</v>
          </cell>
          <cell r="D7376">
            <v>30</v>
          </cell>
          <cell r="F7376">
            <v>0</v>
          </cell>
          <cell r="G7376">
            <v>0</v>
          </cell>
          <cell r="H7376">
            <v>36</v>
          </cell>
          <cell r="I7376">
            <v>7.0999999999999994E-2</v>
          </cell>
          <cell r="J7376">
            <v>0</v>
          </cell>
          <cell r="L7376">
            <v>0</v>
          </cell>
          <cell r="M7376">
            <v>0</v>
          </cell>
          <cell r="N7376">
            <v>0</v>
          </cell>
          <cell r="O7376">
            <v>0</v>
          </cell>
          <cell r="P7376">
            <v>0</v>
          </cell>
        </row>
        <row r="7377">
          <cell r="A7377">
            <v>34669</v>
          </cell>
          <cell r="B7377">
            <v>1994</v>
          </cell>
          <cell r="C7377" t="str">
            <v>Dec</v>
          </cell>
          <cell r="D7377">
            <v>1</v>
          </cell>
          <cell r="F7377">
            <v>0</v>
          </cell>
          <cell r="G7377">
            <v>0</v>
          </cell>
          <cell r="H7377">
            <v>34</v>
          </cell>
          <cell r="I7377">
            <v>6.7000000000000004E-2</v>
          </cell>
          <cell r="J7377">
            <v>0</v>
          </cell>
          <cell r="L7377">
            <v>0</v>
          </cell>
          <cell r="M7377">
            <v>0</v>
          </cell>
          <cell r="N7377">
            <v>0</v>
          </cell>
          <cell r="O7377">
            <v>0</v>
          </cell>
          <cell r="P7377">
            <v>0</v>
          </cell>
        </row>
        <row r="7378">
          <cell r="A7378">
            <v>34670</v>
          </cell>
          <cell r="B7378">
            <v>1994</v>
          </cell>
          <cell r="C7378" t="str">
            <v>Dec</v>
          </cell>
          <cell r="D7378">
            <v>2</v>
          </cell>
          <cell r="F7378">
            <v>0</v>
          </cell>
          <cell r="G7378">
            <v>0</v>
          </cell>
          <cell r="H7378">
            <v>34</v>
          </cell>
          <cell r="I7378">
            <v>6.7000000000000004E-2</v>
          </cell>
          <cell r="J7378">
            <v>0</v>
          </cell>
          <cell r="L7378">
            <v>0</v>
          </cell>
          <cell r="M7378">
            <v>0</v>
          </cell>
          <cell r="N7378">
            <v>0</v>
          </cell>
          <cell r="O7378">
            <v>0</v>
          </cell>
          <cell r="P7378">
            <v>0</v>
          </cell>
        </row>
        <row r="7379">
          <cell r="A7379">
            <v>34671</v>
          </cell>
          <cell r="B7379">
            <v>1994</v>
          </cell>
          <cell r="C7379" t="str">
            <v>Dec</v>
          </cell>
          <cell r="D7379">
            <v>3</v>
          </cell>
          <cell r="F7379">
            <v>0</v>
          </cell>
          <cell r="G7379">
            <v>0</v>
          </cell>
          <cell r="H7379">
            <v>44</v>
          </cell>
          <cell r="I7379">
            <v>8.6999999999999994E-2</v>
          </cell>
          <cell r="J7379">
            <v>0</v>
          </cell>
          <cell r="L7379">
            <v>0</v>
          </cell>
          <cell r="M7379">
            <v>0</v>
          </cell>
          <cell r="N7379">
            <v>0</v>
          </cell>
          <cell r="O7379">
            <v>0</v>
          </cell>
          <cell r="P7379">
            <v>0</v>
          </cell>
        </row>
        <row r="7380">
          <cell r="A7380">
            <v>34672</v>
          </cell>
          <cell r="B7380">
            <v>1994</v>
          </cell>
          <cell r="C7380" t="str">
            <v>Dec</v>
          </cell>
          <cell r="D7380">
            <v>4</v>
          </cell>
          <cell r="F7380">
            <v>0</v>
          </cell>
          <cell r="G7380">
            <v>0</v>
          </cell>
          <cell r="H7380">
            <v>48</v>
          </cell>
          <cell r="I7380">
            <v>9.5000000000000001E-2</v>
          </cell>
          <cell r="J7380">
            <v>0</v>
          </cell>
          <cell r="L7380">
            <v>0</v>
          </cell>
          <cell r="M7380">
            <v>0</v>
          </cell>
          <cell r="N7380">
            <v>0</v>
          </cell>
          <cell r="O7380">
            <v>0</v>
          </cell>
          <cell r="P7380">
            <v>0</v>
          </cell>
        </row>
        <row r="7381">
          <cell r="A7381">
            <v>34673</v>
          </cell>
          <cell r="B7381">
            <v>1994</v>
          </cell>
          <cell r="C7381" t="str">
            <v>Dec</v>
          </cell>
          <cell r="D7381">
            <v>5</v>
          </cell>
          <cell r="F7381">
            <v>0</v>
          </cell>
          <cell r="G7381">
            <v>0</v>
          </cell>
          <cell r="H7381">
            <v>50</v>
          </cell>
          <cell r="I7381">
            <v>9.9000000000000005E-2</v>
          </cell>
          <cell r="J7381">
            <v>0</v>
          </cell>
          <cell r="L7381">
            <v>0</v>
          </cell>
          <cell r="M7381">
            <v>0</v>
          </cell>
          <cell r="N7381">
            <v>0</v>
          </cell>
          <cell r="O7381">
            <v>0</v>
          </cell>
          <cell r="P7381">
            <v>0</v>
          </cell>
        </row>
        <row r="7382">
          <cell r="A7382">
            <v>34674</v>
          </cell>
          <cell r="B7382">
            <v>1994</v>
          </cell>
          <cell r="C7382" t="str">
            <v>Dec</v>
          </cell>
          <cell r="D7382">
            <v>6</v>
          </cell>
          <cell r="F7382">
            <v>0</v>
          </cell>
          <cell r="G7382">
            <v>0</v>
          </cell>
          <cell r="H7382">
            <v>49</v>
          </cell>
          <cell r="I7382">
            <v>9.7000000000000003E-2</v>
          </cell>
          <cell r="J7382">
            <v>0</v>
          </cell>
          <cell r="L7382">
            <v>0</v>
          </cell>
          <cell r="M7382">
            <v>0</v>
          </cell>
          <cell r="N7382">
            <v>0</v>
          </cell>
          <cell r="O7382">
            <v>0</v>
          </cell>
          <cell r="P7382">
            <v>0</v>
          </cell>
        </row>
        <row r="7383">
          <cell r="A7383">
            <v>34675</v>
          </cell>
          <cell r="B7383">
            <v>1994</v>
          </cell>
          <cell r="C7383" t="str">
            <v>Dec</v>
          </cell>
          <cell r="D7383">
            <v>7</v>
          </cell>
          <cell r="F7383">
            <v>0</v>
          </cell>
          <cell r="G7383">
            <v>0</v>
          </cell>
          <cell r="H7383">
            <v>49</v>
          </cell>
          <cell r="I7383">
            <v>9.7000000000000003E-2</v>
          </cell>
          <cell r="J7383">
            <v>0</v>
          </cell>
          <cell r="L7383">
            <v>0</v>
          </cell>
          <cell r="M7383">
            <v>0</v>
          </cell>
          <cell r="N7383">
            <v>0</v>
          </cell>
          <cell r="O7383">
            <v>0</v>
          </cell>
          <cell r="P7383">
            <v>0</v>
          </cell>
        </row>
        <row r="7384">
          <cell r="A7384">
            <v>34676</v>
          </cell>
          <cell r="B7384">
            <v>1994</v>
          </cell>
          <cell r="C7384" t="str">
            <v>Dec</v>
          </cell>
          <cell r="D7384">
            <v>8</v>
          </cell>
          <cell r="F7384">
            <v>0</v>
          </cell>
          <cell r="G7384">
            <v>0</v>
          </cell>
          <cell r="H7384">
            <v>48</v>
          </cell>
          <cell r="I7384">
            <v>9.5000000000000001E-2</v>
          </cell>
          <cell r="J7384">
            <v>0</v>
          </cell>
          <cell r="L7384">
            <v>0</v>
          </cell>
          <cell r="M7384">
            <v>0</v>
          </cell>
          <cell r="N7384">
            <v>0</v>
          </cell>
          <cell r="O7384">
            <v>0</v>
          </cell>
          <cell r="P7384">
            <v>0</v>
          </cell>
        </row>
        <row r="7385">
          <cell r="A7385">
            <v>34677</v>
          </cell>
          <cell r="B7385">
            <v>1994</v>
          </cell>
          <cell r="C7385" t="str">
            <v>Dec</v>
          </cell>
          <cell r="D7385">
            <v>9</v>
          </cell>
          <cell r="F7385">
            <v>0</v>
          </cell>
          <cell r="G7385">
            <v>0</v>
          </cell>
          <cell r="H7385">
            <v>48</v>
          </cell>
          <cell r="I7385">
            <v>9.5000000000000001E-2</v>
          </cell>
          <cell r="J7385">
            <v>0</v>
          </cell>
          <cell r="L7385">
            <v>0</v>
          </cell>
          <cell r="M7385">
            <v>0</v>
          </cell>
          <cell r="N7385">
            <v>0</v>
          </cell>
          <cell r="O7385">
            <v>0</v>
          </cell>
          <cell r="P7385">
            <v>0</v>
          </cell>
        </row>
        <row r="7386">
          <cell r="A7386">
            <v>34678</v>
          </cell>
          <cell r="B7386">
            <v>1994</v>
          </cell>
          <cell r="C7386" t="str">
            <v>Dec</v>
          </cell>
          <cell r="D7386">
            <v>10</v>
          </cell>
          <cell r="F7386">
            <v>0</v>
          </cell>
          <cell r="G7386">
            <v>0</v>
          </cell>
          <cell r="H7386">
            <v>46</v>
          </cell>
          <cell r="I7386">
            <v>9.0999999999999998E-2</v>
          </cell>
          <cell r="J7386">
            <v>0</v>
          </cell>
          <cell r="L7386">
            <v>0</v>
          </cell>
          <cell r="M7386">
            <v>0</v>
          </cell>
          <cell r="N7386">
            <v>0</v>
          </cell>
          <cell r="O7386">
            <v>0</v>
          </cell>
          <cell r="P7386">
            <v>0</v>
          </cell>
        </row>
        <row r="7387">
          <cell r="A7387">
            <v>34679</v>
          </cell>
          <cell r="B7387">
            <v>1994</v>
          </cell>
          <cell r="C7387" t="str">
            <v>Dec</v>
          </cell>
          <cell r="D7387">
            <v>11</v>
          </cell>
          <cell r="F7387">
            <v>0</v>
          </cell>
          <cell r="G7387">
            <v>0</v>
          </cell>
          <cell r="H7387">
            <v>46</v>
          </cell>
          <cell r="I7387">
            <v>9.0999999999999998E-2</v>
          </cell>
          <cell r="J7387">
            <v>0</v>
          </cell>
          <cell r="L7387">
            <v>0</v>
          </cell>
          <cell r="M7387">
            <v>0</v>
          </cell>
          <cell r="N7387">
            <v>0</v>
          </cell>
          <cell r="O7387">
            <v>0</v>
          </cell>
          <cell r="P7387">
            <v>0</v>
          </cell>
        </row>
        <row r="7388">
          <cell r="A7388">
            <v>34680</v>
          </cell>
          <cell r="B7388">
            <v>1994</v>
          </cell>
          <cell r="C7388" t="str">
            <v>Dec</v>
          </cell>
          <cell r="D7388">
            <v>12</v>
          </cell>
          <cell r="F7388">
            <v>0</v>
          </cell>
          <cell r="G7388">
            <v>0</v>
          </cell>
          <cell r="H7388">
            <v>47</v>
          </cell>
          <cell r="I7388">
            <v>9.2999999999999999E-2</v>
          </cell>
          <cell r="J7388">
            <v>0</v>
          </cell>
          <cell r="L7388">
            <v>0</v>
          </cell>
          <cell r="M7388">
            <v>0</v>
          </cell>
          <cell r="N7388">
            <v>0</v>
          </cell>
          <cell r="O7388">
            <v>0</v>
          </cell>
          <cell r="P7388">
            <v>0</v>
          </cell>
        </row>
        <row r="7389">
          <cell r="A7389">
            <v>34681</v>
          </cell>
          <cell r="B7389">
            <v>1994</v>
          </cell>
          <cell r="C7389" t="str">
            <v>Dec</v>
          </cell>
          <cell r="D7389">
            <v>13</v>
          </cell>
          <cell r="F7389">
            <v>0</v>
          </cell>
          <cell r="G7389">
            <v>0</v>
          </cell>
          <cell r="H7389">
            <v>46</v>
          </cell>
          <cell r="I7389">
            <v>9.0999999999999998E-2</v>
          </cell>
          <cell r="J7389">
            <v>0</v>
          </cell>
          <cell r="L7389">
            <v>0</v>
          </cell>
          <cell r="M7389">
            <v>0</v>
          </cell>
          <cell r="N7389">
            <v>0</v>
          </cell>
          <cell r="O7389">
            <v>0</v>
          </cell>
          <cell r="P7389">
            <v>0</v>
          </cell>
        </row>
        <row r="7390">
          <cell r="A7390">
            <v>34682</v>
          </cell>
          <cell r="B7390">
            <v>1994</v>
          </cell>
          <cell r="C7390" t="str">
            <v>Dec</v>
          </cell>
          <cell r="D7390">
            <v>14</v>
          </cell>
          <cell r="F7390">
            <v>0</v>
          </cell>
          <cell r="G7390">
            <v>0</v>
          </cell>
          <cell r="H7390">
            <v>46</v>
          </cell>
          <cell r="I7390">
            <v>9.0999999999999998E-2</v>
          </cell>
          <cell r="J7390">
            <v>0</v>
          </cell>
          <cell r="L7390">
            <v>0</v>
          </cell>
          <cell r="M7390">
            <v>0</v>
          </cell>
          <cell r="N7390">
            <v>0</v>
          </cell>
          <cell r="O7390">
            <v>0</v>
          </cell>
          <cell r="P7390">
            <v>0</v>
          </cell>
        </row>
        <row r="7391">
          <cell r="A7391">
            <v>34683</v>
          </cell>
          <cell r="B7391">
            <v>1994</v>
          </cell>
          <cell r="C7391" t="str">
            <v>Dec</v>
          </cell>
          <cell r="D7391">
            <v>15</v>
          </cell>
          <cell r="F7391">
            <v>0</v>
          </cell>
          <cell r="G7391">
            <v>0</v>
          </cell>
          <cell r="H7391">
            <v>46</v>
          </cell>
          <cell r="I7391">
            <v>9.0999999999999998E-2</v>
          </cell>
          <cell r="J7391">
            <v>0</v>
          </cell>
          <cell r="L7391">
            <v>0</v>
          </cell>
          <cell r="M7391">
            <v>0</v>
          </cell>
          <cell r="N7391">
            <v>0</v>
          </cell>
          <cell r="O7391">
            <v>0</v>
          </cell>
          <cell r="P7391">
            <v>0</v>
          </cell>
        </row>
        <row r="7392">
          <cell r="A7392">
            <v>34684</v>
          </cell>
          <cell r="B7392">
            <v>1994</v>
          </cell>
          <cell r="C7392" t="str">
            <v>Dec</v>
          </cell>
          <cell r="D7392">
            <v>16</v>
          </cell>
          <cell r="F7392">
            <v>0</v>
          </cell>
          <cell r="G7392">
            <v>0</v>
          </cell>
          <cell r="H7392">
            <v>44</v>
          </cell>
          <cell r="I7392">
            <v>8.6999999999999994E-2</v>
          </cell>
          <cell r="J7392">
            <v>0</v>
          </cell>
          <cell r="L7392">
            <v>0</v>
          </cell>
          <cell r="M7392">
            <v>0</v>
          </cell>
          <cell r="N7392">
            <v>0</v>
          </cell>
          <cell r="O7392">
            <v>0</v>
          </cell>
          <cell r="P7392">
            <v>0</v>
          </cell>
        </row>
        <row r="7393">
          <cell r="A7393">
            <v>34685</v>
          </cell>
          <cell r="B7393">
            <v>1994</v>
          </cell>
          <cell r="C7393" t="str">
            <v>Dec</v>
          </cell>
          <cell r="D7393">
            <v>17</v>
          </cell>
          <cell r="F7393">
            <v>0</v>
          </cell>
          <cell r="G7393">
            <v>0</v>
          </cell>
          <cell r="H7393">
            <v>45</v>
          </cell>
          <cell r="I7393">
            <v>8.8999999999999996E-2</v>
          </cell>
          <cell r="J7393">
            <v>0</v>
          </cell>
          <cell r="L7393">
            <v>0</v>
          </cell>
          <cell r="M7393">
            <v>0</v>
          </cell>
          <cell r="N7393">
            <v>0</v>
          </cell>
          <cell r="O7393">
            <v>0</v>
          </cell>
          <cell r="P7393">
            <v>0</v>
          </cell>
        </row>
        <row r="7394">
          <cell r="A7394">
            <v>34686</v>
          </cell>
          <cell r="B7394">
            <v>1994</v>
          </cell>
          <cell r="C7394" t="str">
            <v>Dec</v>
          </cell>
          <cell r="D7394">
            <v>18</v>
          </cell>
          <cell r="F7394">
            <v>0</v>
          </cell>
          <cell r="G7394">
            <v>0</v>
          </cell>
          <cell r="H7394">
            <v>46</v>
          </cell>
          <cell r="I7394">
            <v>9.0999999999999998E-2</v>
          </cell>
          <cell r="J7394">
            <v>0</v>
          </cell>
          <cell r="L7394">
            <v>0</v>
          </cell>
          <cell r="M7394">
            <v>0</v>
          </cell>
          <cell r="N7394">
            <v>0</v>
          </cell>
          <cell r="O7394">
            <v>0</v>
          </cell>
          <cell r="P7394">
            <v>0</v>
          </cell>
        </row>
        <row r="7395">
          <cell r="A7395">
            <v>34687</v>
          </cell>
          <cell r="B7395">
            <v>1994</v>
          </cell>
          <cell r="C7395" t="str">
            <v>Dec</v>
          </cell>
          <cell r="D7395">
            <v>19</v>
          </cell>
          <cell r="F7395">
            <v>0</v>
          </cell>
          <cell r="G7395">
            <v>0</v>
          </cell>
          <cell r="H7395">
            <v>66</v>
          </cell>
          <cell r="I7395">
            <v>0.13100000000000001</v>
          </cell>
          <cell r="J7395">
            <v>0</v>
          </cell>
          <cell r="L7395">
            <v>0</v>
          </cell>
          <cell r="M7395">
            <v>0</v>
          </cell>
          <cell r="N7395">
            <v>0</v>
          </cell>
          <cell r="O7395">
            <v>0</v>
          </cell>
          <cell r="P7395">
            <v>0</v>
          </cell>
        </row>
        <row r="7396">
          <cell r="A7396">
            <v>34688</v>
          </cell>
          <cell r="B7396">
            <v>1994</v>
          </cell>
          <cell r="C7396" t="str">
            <v>Dec</v>
          </cell>
          <cell r="D7396">
            <v>20</v>
          </cell>
          <cell r="F7396">
            <v>0</v>
          </cell>
          <cell r="G7396">
            <v>0</v>
          </cell>
          <cell r="H7396">
            <v>87</v>
          </cell>
          <cell r="I7396">
            <v>0.17299999999999999</v>
          </cell>
          <cell r="J7396">
            <v>0</v>
          </cell>
          <cell r="L7396">
            <v>0</v>
          </cell>
          <cell r="M7396">
            <v>0</v>
          </cell>
          <cell r="N7396">
            <v>0</v>
          </cell>
          <cell r="O7396">
            <v>0</v>
          </cell>
          <cell r="P7396">
            <v>0</v>
          </cell>
        </row>
        <row r="7397">
          <cell r="A7397">
            <v>34689</v>
          </cell>
          <cell r="B7397">
            <v>1994</v>
          </cell>
          <cell r="C7397" t="str">
            <v>Dec</v>
          </cell>
          <cell r="D7397">
            <v>21</v>
          </cell>
          <cell r="F7397">
            <v>0</v>
          </cell>
          <cell r="G7397">
            <v>0</v>
          </cell>
          <cell r="H7397">
            <v>92</v>
          </cell>
          <cell r="I7397">
            <v>0.182</v>
          </cell>
          <cell r="J7397">
            <v>0</v>
          </cell>
          <cell r="L7397">
            <v>0</v>
          </cell>
          <cell r="M7397">
            <v>0</v>
          </cell>
          <cell r="N7397">
            <v>0</v>
          </cell>
          <cell r="O7397">
            <v>0</v>
          </cell>
          <cell r="P7397">
            <v>0</v>
          </cell>
        </row>
        <row r="7398">
          <cell r="A7398">
            <v>34690</v>
          </cell>
          <cell r="B7398">
            <v>1994</v>
          </cell>
          <cell r="C7398" t="str">
            <v>Dec</v>
          </cell>
          <cell r="D7398">
            <v>22</v>
          </cell>
          <cell r="F7398">
            <v>0</v>
          </cell>
          <cell r="G7398">
            <v>0</v>
          </cell>
          <cell r="H7398">
            <v>90</v>
          </cell>
          <cell r="I7398">
            <v>0.17899999999999999</v>
          </cell>
          <cell r="J7398">
            <v>0</v>
          </cell>
          <cell r="L7398">
            <v>0</v>
          </cell>
          <cell r="M7398">
            <v>0</v>
          </cell>
          <cell r="N7398">
            <v>0</v>
          </cell>
          <cell r="O7398">
            <v>0</v>
          </cell>
          <cell r="P7398">
            <v>0</v>
          </cell>
        </row>
        <row r="7399">
          <cell r="A7399">
            <v>34691</v>
          </cell>
          <cell r="B7399">
            <v>1994</v>
          </cell>
          <cell r="C7399" t="str">
            <v>Dec</v>
          </cell>
          <cell r="D7399">
            <v>23</v>
          </cell>
          <cell r="F7399">
            <v>0</v>
          </cell>
          <cell r="G7399">
            <v>0</v>
          </cell>
          <cell r="H7399">
            <v>103</v>
          </cell>
          <cell r="I7399">
            <v>0.20399999999999999</v>
          </cell>
          <cell r="J7399">
            <v>0</v>
          </cell>
          <cell r="L7399">
            <v>0</v>
          </cell>
          <cell r="M7399">
            <v>0</v>
          </cell>
          <cell r="N7399">
            <v>0</v>
          </cell>
          <cell r="O7399">
            <v>0</v>
          </cell>
          <cell r="P7399">
            <v>0</v>
          </cell>
        </row>
        <row r="7400">
          <cell r="A7400">
            <v>34692</v>
          </cell>
          <cell r="B7400">
            <v>1994</v>
          </cell>
          <cell r="C7400" t="str">
            <v>Dec</v>
          </cell>
          <cell r="D7400">
            <v>24</v>
          </cell>
          <cell r="F7400">
            <v>0</v>
          </cell>
          <cell r="G7400">
            <v>0</v>
          </cell>
          <cell r="H7400">
            <v>102</v>
          </cell>
          <cell r="I7400">
            <v>0.20200000000000001</v>
          </cell>
          <cell r="J7400">
            <v>0</v>
          </cell>
          <cell r="L7400">
            <v>0</v>
          </cell>
          <cell r="M7400">
            <v>0</v>
          </cell>
          <cell r="N7400">
            <v>0</v>
          </cell>
          <cell r="O7400">
            <v>0</v>
          </cell>
          <cell r="P7400">
            <v>0</v>
          </cell>
        </row>
        <row r="7401">
          <cell r="A7401">
            <v>34693</v>
          </cell>
          <cell r="B7401">
            <v>1994</v>
          </cell>
          <cell r="C7401" t="str">
            <v>Dec</v>
          </cell>
          <cell r="D7401">
            <v>25</v>
          </cell>
          <cell r="F7401">
            <v>0</v>
          </cell>
          <cell r="G7401">
            <v>0</v>
          </cell>
          <cell r="H7401">
            <v>98</v>
          </cell>
          <cell r="I7401">
            <v>0.19400000000000001</v>
          </cell>
          <cell r="J7401">
            <v>0</v>
          </cell>
          <cell r="L7401">
            <v>0</v>
          </cell>
          <cell r="M7401">
            <v>0</v>
          </cell>
          <cell r="N7401">
            <v>0</v>
          </cell>
          <cell r="O7401">
            <v>0</v>
          </cell>
          <cell r="P7401">
            <v>0</v>
          </cell>
        </row>
        <row r="7402">
          <cell r="A7402">
            <v>34694</v>
          </cell>
          <cell r="B7402">
            <v>1994</v>
          </cell>
          <cell r="C7402" t="str">
            <v>Dec</v>
          </cell>
          <cell r="D7402">
            <v>26</v>
          </cell>
          <cell r="F7402">
            <v>0</v>
          </cell>
          <cell r="G7402">
            <v>0</v>
          </cell>
          <cell r="H7402">
            <v>93</v>
          </cell>
          <cell r="I7402">
            <v>0.184</v>
          </cell>
          <cell r="J7402">
            <v>0</v>
          </cell>
          <cell r="L7402">
            <v>0</v>
          </cell>
          <cell r="M7402">
            <v>0</v>
          </cell>
          <cell r="N7402">
            <v>0</v>
          </cell>
          <cell r="O7402">
            <v>0</v>
          </cell>
          <cell r="P7402">
            <v>0</v>
          </cell>
        </row>
        <row r="7403">
          <cell r="A7403">
            <v>34695</v>
          </cell>
          <cell r="B7403">
            <v>1994</v>
          </cell>
          <cell r="C7403" t="str">
            <v>Dec</v>
          </cell>
          <cell r="D7403">
            <v>27</v>
          </cell>
          <cell r="F7403">
            <v>0</v>
          </cell>
          <cell r="G7403">
            <v>0</v>
          </cell>
          <cell r="H7403">
            <v>65</v>
          </cell>
          <cell r="I7403">
            <v>0.129</v>
          </cell>
          <cell r="J7403">
            <v>0</v>
          </cell>
          <cell r="L7403">
            <v>0</v>
          </cell>
          <cell r="M7403">
            <v>0</v>
          </cell>
          <cell r="N7403">
            <v>0</v>
          </cell>
          <cell r="O7403">
            <v>0</v>
          </cell>
          <cell r="P7403">
            <v>0</v>
          </cell>
        </row>
        <row r="7404">
          <cell r="A7404">
            <v>34696</v>
          </cell>
          <cell r="B7404">
            <v>1994</v>
          </cell>
          <cell r="C7404" t="str">
            <v>Dec</v>
          </cell>
          <cell r="D7404">
            <v>28</v>
          </cell>
          <cell r="F7404">
            <v>0</v>
          </cell>
          <cell r="G7404">
            <v>0</v>
          </cell>
          <cell r="H7404">
            <v>56</v>
          </cell>
          <cell r="I7404">
            <v>0.111</v>
          </cell>
          <cell r="J7404">
            <v>0</v>
          </cell>
          <cell r="L7404">
            <v>0</v>
          </cell>
          <cell r="M7404">
            <v>0</v>
          </cell>
          <cell r="N7404">
            <v>0</v>
          </cell>
          <cell r="O7404">
            <v>0</v>
          </cell>
          <cell r="P7404">
            <v>0</v>
          </cell>
        </row>
        <row r="7405">
          <cell r="A7405">
            <v>34697</v>
          </cell>
          <cell r="B7405">
            <v>1994</v>
          </cell>
          <cell r="C7405" t="str">
            <v>Dec</v>
          </cell>
          <cell r="D7405">
            <v>29</v>
          </cell>
          <cell r="F7405">
            <v>0</v>
          </cell>
          <cell r="G7405">
            <v>0</v>
          </cell>
          <cell r="H7405">
            <v>58</v>
          </cell>
          <cell r="I7405">
            <v>0.115</v>
          </cell>
          <cell r="J7405">
            <v>0</v>
          </cell>
          <cell r="L7405">
            <v>0</v>
          </cell>
          <cell r="M7405">
            <v>0</v>
          </cell>
          <cell r="N7405">
            <v>0</v>
          </cell>
          <cell r="O7405">
            <v>0</v>
          </cell>
          <cell r="P7405">
            <v>0</v>
          </cell>
        </row>
        <row r="7406">
          <cell r="A7406">
            <v>34698</v>
          </cell>
          <cell r="B7406">
            <v>1994</v>
          </cell>
          <cell r="C7406" t="str">
            <v>Dec</v>
          </cell>
          <cell r="D7406">
            <v>30</v>
          </cell>
          <cell r="F7406">
            <v>0</v>
          </cell>
          <cell r="G7406">
            <v>0</v>
          </cell>
          <cell r="H7406">
            <v>56</v>
          </cell>
          <cell r="I7406">
            <v>0.111</v>
          </cell>
          <cell r="J7406">
            <v>0</v>
          </cell>
          <cell r="L7406">
            <v>0</v>
          </cell>
          <cell r="M7406">
            <v>0</v>
          </cell>
          <cell r="N7406">
            <v>0</v>
          </cell>
          <cell r="O7406">
            <v>0</v>
          </cell>
          <cell r="P7406">
            <v>0</v>
          </cell>
        </row>
        <row r="7407">
          <cell r="A7407">
            <v>34699</v>
          </cell>
          <cell r="B7407">
            <v>1994</v>
          </cell>
          <cell r="C7407" t="str">
            <v>Dec</v>
          </cell>
          <cell r="D7407">
            <v>31</v>
          </cell>
          <cell r="F7407">
            <v>0</v>
          </cell>
          <cell r="G7407">
            <v>0</v>
          </cell>
          <cell r="H7407">
            <v>56</v>
          </cell>
          <cell r="I7407">
            <v>0.111</v>
          </cell>
          <cell r="J7407">
            <v>0</v>
          </cell>
          <cell r="L7407">
            <v>0</v>
          </cell>
          <cell r="M7407">
            <v>0</v>
          </cell>
          <cell r="N7407">
            <v>0</v>
          </cell>
          <cell r="O7407">
            <v>0</v>
          </cell>
          <cell r="P7407">
            <v>0</v>
          </cell>
        </row>
        <row r="7408">
          <cell r="A7408">
            <v>34700</v>
          </cell>
          <cell r="B7408">
            <v>1995</v>
          </cell>
          <cell r="C7408" t="str">
            <v>Jan</v>
          </cell>
          <cell r="D7408">
            <v>1</v>
          </cell>
          <cell r="F7408">
            <v>0</v>
          </cell>
          <cell r="G7408">
            <v>0</v>
          </cell>
          <cell r="H7408">
            <v>57</v>
          </cell>
          <cell r="I7408">
            <v>0.113</v>
          </cell>
          <cell r="J7408">
            <v>0</v>
          </cell>
          <cell r="L7408">
            <v>0</v>
          </cell>
          <cell r="M7408">
            <v>0</v>
          </cell>
          <cell r="N7408">
            <v>0</v>
          </cell>
          <cell r="O7408">
            <v>0</v>
          </cell>
          <cell r="P7408">
            <v>0</v>
          </cell>
        </row>
        <row r="7409">
          <cell r="A7409">
            <v>34701</v>
          </cell>
          <cell r="B7409">
            <v>1995</v>
          </cell>
          <cell r="C7409" t="str">
            <v>Jan</v>
          </cell>
          <cell r="D7409">
            <v>2</v>
          </cell>
          <cell r="F7409">
            <v>0</v>
          </cell>
          <cell r="G7409">
            <v>0</v>
          </cell>
          <cell r="H7409">
            <v>58</v>
          </cell>
          <cell r="I7409">
            <v>0.115</v>
          </cell>
          <cell r="J7409">
            <v>0</v>
          </cell>
          <cell r="L7409">
            <v>0</v>
          </cell>
          <cell r="M7409">
            <v>0</v>
          </cell>
          <cell r="N7409">
            <v>0</v>
          </cell>
          <cell r="O7409">
            <v>0</v>
          </cell>
          <cell r="P7409">
            <v>0</v>
          </cell>
        </row>
        <row r="7410">
          <cell r="A7410">
            <v>34702</v>
          </cell>
          <cell r="B7410">
            <v>1995</v>
          </cell>
          <cell r="C7410" t="str">
            <v>Jan</v>
          </cell>
          <cell r="D7410">
            <v>3</v>
          </cell>
          <cell r="F7410">
            <v>0</v>
          </cell>
          <cell r="G7410">
            <v>0</v>
          </cell>
          <cell r="H7410">
            <v>58</v>
          </cell>
          <cell r="I7410">
            <v>0.115</v>
          </cell>
          <cell r="J7410">
            <v>0</v>
          </cell>
          <cell r="L7410">
            <v>0</v>
          </cell>
          <cell r="M7410">
            <v>0</v>
          </cell>
          <cell r="N7410">
            <v>0</v>
          </cell>
          <cell r="O7410">
            <v>0</v>
          </cell>
          <cell r="P7410">
            <v>0</v>
          </cell>
        </row>
        <row r="7411">
          <cell r="A7411">
            <v>34703</v>
          </cell>
          <cell r="B7411">
            <v>1995</v>
          </cell>
          <cell r="C7411" t="str">
            <v>Jan</v>
          </cell>
          <cell r="D7411">
            <v>4</v>
          </cell>
          <cell r="F7411">
            <v>0</v>
          </cell>
          <cell r="G7411">
            <v>0</v>
          </cell>
          <cell r="H7411">
            <v>55</v>
          </cell>
          <cell r="I7411">
            <v>0.109</v>
          </cell>
          <cell r="J7411">
            <v>0</v>
          </cell>
          <cell r="L7411">
            <v>0</v>
          </cell>
          <cell r="M7411">
            <v>0</v>
          </cell>
          <cell r="N7411">
            <v>0</v>
          </cell>
          <cell r="O7411">
            <v>0</v>
          </cell>
          <cell r="P7411">
            <v>0</v>
          </cell>
        </row>
        <row r="7412">
          <cell r="A7412">
            <v>34704</v>
          </cell>
          <cell r="B7412">
            <v>1995</v>
          </cell>
          <cell r="C7412" t="str">
            <v>Jan</v>
          </cell>
          <cell r="D7412">
            <v>5</v>
          </cell>
          <cell r="F7412">
            <v>0</v>
          </cell>
          <cell r="G7412">
            <v>0</v>
          </cell>
          <cell r="H7412">
            <v>55</v>
          </cell>
          <cell r="I7412">
            <v>0.109</v>
          </cell>
          <cell r="J7412">
            <v>0</v>
          </cell>
          <cell r="L7412">
            <v>0</v>
          </cell>
          <cell r="M7412">
            <v>0</v>
          </cell>
          <cell r="N7412">
            <v>0</v>
          </cell>
          <cell r="O7412">
            <v>0</v>
          </cell>
          <cell r="P7412">
            <v>0</v>
          </cell>
        </row>
        <row r="7413">
          <cell r="A7413">
            <v>34705</v>
          </cell>
          <cell r="B7413">
            <v>1995</v>
          </cell>
          <cell r="C7413" t="str">
            <v>Jan</v>
          </cell>
          <cell r="D7413">
            <v>6</v>
          </cell>
          <cell r="F7413">
            <v>0</v>
          </cell>
          <cell r="G7413">
            <v>0</v>
          </cell>
          <cell r="H7413">
            <v>56</v>
          </cell>
          <cell r="I7413">
            <v>0.111</v>
          </cell>
          <cell r="J7413">
            <v>0</v>
          </cell>
          <cell r="L7413">
            <v>0</v>
          </cell>
          <cell r="M7413">
            <v>0</v>
          </cell>
          <cell r="N7413">
            <v>0</v>
          </cell>
          <cell r="O7413">
            <v>0</v>
          </cell>
          <cell r="P7413">
            <v>0</v>
          </cell>
        </row>
        <row r="7414">
          <cell r="A7414">
            <v>34706</v>
          </cell>
          <cell r="B7414">
            <v>1995</v>
          </cell>
          <cell r="C7414" t="str">
            <v>Jan</v>
          </cell>
          <cell r="D7414">
            <v>7</v>
          </cell>
          <cell r="F7414">
            <v>0</v>
          </cell>
          <cell r="G7414">
            <v>0</v>
          </cell>
          <cell r="H7414">
            <v>56</v>
          </cell>
          <cell r="I7414">
            <v>0.111</v>
          </cell>
          <cell r="J7414">
            <v>0</v>
          </cell>
          <cell r="L7414">
            <v>0</v>
          </cell>
          <cell r="M7414">
            <v>0</v>
          </cell>
          <cell r="N7414">
            <v>0</v>
          </cell>
          <cell r="O7414">
            <v>0</v>
          </cell>
          <cell r="P7414">
            <v>0</v>
          </cell>
        </row>
        <row r="7415">
          <cell r="A7415">
            <v>34707</v>
          </cell>
          <cell r="B7415">
            <v>1995</v>
          </cell>
          <cell r="C7415" t="str">
            <v>Jan</v>
          </cell>
          <cell r="D7415">
            <v>8</v>
          </cell>
          <cell r="F7415">
            <v>0</v>
          </cell>
          <cell r="G7415">
            <v>0</v>
          </cell>
          <cell r="H7415">
            <v>57</v>
          </cell>
          <cell r="I7415">
            <v>0.113</v>
          </cell>
          <cell r="J7415">
            <v>0</v>
          </cell>
          <cell r="L7415">
            <v>0</v>
          </cell>
          <cell r="M7415">
            <v>0</v>
          </cell>
          <cell r="N7415">
            <v>0</v>
          </cell>
          <cell r="O7415">
            <v>0</v>
          </cell>
          <cell r="P7415">
            <v>0</v>
          </cell>
        </row>
        <row r="7416">
          <cell r="A7416">
            <v>34708</v>
          </cell>
          <cell r="B7416">
            <v>1995</v>
          </cell>
          <cell r="C7416" t="str">
            <v>Jan</v>
          </cell>
          <cell r="D7416">
            <v>9</v>
          </cell>
          <cell r="F7416">
            <v>0</v>
          </cell>
          <cell r="G7416">
            <v>0</v>
          </cell>
          <cell r="H7416">
            <v>84</v>
          </cell>
          <cell r="I7416">
            <v>0.16700000000000001</v>
          </cell>
          <cell r="J7416">
            <v>0</v>
          </cell>
          <cell r="L7416">
            <v>0</v>
          </cell>
          <cell r="M7416">
            <v>0</v>
          </cell>
          <cell r="N7416">
            <v>0</v>
          </cell>
          <cell r="O7416">
            <v>0</v>
          </cell>
          <cell r="P7416">
            <v>0</v>
          </cell>
        </row>
        <row r="7417">
          <cell r="A7417">
            <v>34709</v>
          </cell>
          <cell r="B7417">
            <v>1995</v>
          </cell>
          <cell r="C7417" t="str">
            <v>Jan</v>
          </cell>
          <cell r="D7417">
            <v>10</v>
          </cell>
          <cell r="F7417">
            <v>0</v>
          </cell>
          <cell r="G7417">
            <v>0</v>
          </cell>
          <cell r="H7417">
            <v>634</v>
          </cell>
          <cell r="I7417">
            <v>1.258</v>
          </cell>
          <cell r="J7417">
            <v>0</v>
          </cell>
          <cell r="L7417">
            <v>0</v>
          </cell>
          <cell r="M7417">
            <v>175</v>
          </cell>
          <cell r="N7417">
            <v>0.34699999999999998</v>
          </cell>
          <cell r="O7417">
            <v>0</v>
          </cell>
          <cell r="P7417">
            <v>0</v>
          </cell>
        </row>
        <row r="7418">
          <cell r="A7418">
            <v>34710</v>
          </cell>
          <cell r="B7418">
            <v>1995</v>
          </cell>
          <cell r="C7418" t="str">
            <v>Jan</v>
          </cell>
          <cell r="D7418">
            <v>11</v>
          </cell>
          <cell r="F7418">
            <v>0</v>
          </cell>
          <cell r="G7418">
            <v>0</v>
          </cell>
          <cell r="H7418">
            <v>1328</v>
          </cell>
          <cell r="I7418">
            <v>2.6339999999999999</v>
          </cell>
          <cell r="J7418">
            <v>0</v>
          </cell>
          <cell r="L7418">
            <v>0</v>
          </cell>
          <cell r="M7418">
            <v>400</v>
          </cell>
          <cell r="N7418">
            <v>0.79300000000000004</v>
          </cell>
          <cell r="O7418">
            <v>0</v>
          </cell>
          <cell r="P7418">
            <v>0</v>
          </cell>
        </row>
        <row r="7419">
          <cell r="A7419">
            <v>34711</v>
          </cell>
          <cell r="B7419">
            <v>1995</v>
          </cell>
          <cell r="C7419" t="str">
            <v>Jan</v>
          </cell>
          <cell r="D7419">
            <v>12</v>
          </cell>
          <cell r="F7419">
            <v>0</v>
          </cell>
          <cell r="G7419">
            <v>0</v>
          </cell>
          <cell r="H7419">
            <v>559</v>
          </cell>
          <cell r="I7419">
            <v>1.109</v>
          </cell>
          <cell r="J7419">
            <v>0</v>
          </cell>
          <cell r="L7419">
            <v>0</v>
          </cell>
          <cell r="M7419">
            <v>183</v>
          </cell>
          <cell r="N7419">
            <v>0.36299999999999999</v>
          </cell>
          <cell r="O7419">
            <v>0</v>
          </cell>
          <cell r="P7419">
            <v>0</v>
          </cell>
        </row>
        <row r="7420">
          <cell r="A7420">
            <v>34712</v>
          </cell>
          <cell r="B7420">
            <v>1995</v>
          </cell>
          <cell r="C7420" t="str">
            <v>Jan</v>
          </cell>
          <cell r="D7420">
            <v>13</v>
          </cell>
          <cell r="F7420">
            <v>0</v>
          </cell>
          <cell r="G7420">
            <v>0</v>
          </cell>
          <cell r="H7420">
            <v>654</v>
          </cell>
          <cell r="I7420">
            <v>1.2969999999999999</v>
          </cell>
          <cell r="J7420">
            <v>0</v>
          </cell>
          <cell r="L7420">
            <v>0</v>
          </cell>
          <cell r="M7420">
            <v>0</v>
          </cell>
          <cell r="N7420">
            <v>0</v>
          </cell>
          <cell r="O7420">
            <v>0</v>
          </cell>
          <cell r="P7420">
            <v>0</v>
          </cell>
        </row>
        <row r="7421">
          <cell r="A7421">
            <v>34713</v>
          </cell>
          <cell r="B7421">
            <v>1995</v>
          </cell>
          <cell r="C7421" t="str">
            <v>Jan</v>
          </cell>
          <cell r="D7421">
            <v>14</v>
          </cell>
          <cell r="F7421">
            <v>0</v>
          </cell>
          <cell r="G7421">
            <v>0</v>
          </cell>
          <cell r="H7421">
            <v>1411</v>
          </cell>
          <cell r="I7421">
            <v>2.7989999999999999</v>
          </cell>
          <cell r="J7421">
            <v>0</v>
          </cell>
          <cell r="L7421">
            <v>0</v>
          </cell>
          <cell r="M7421">
            <v>0</v>
          </cell>
          <cell r="N7421">
            <v>0</v>
          </cell>
          <cell r="O7421">
            <v>0</v>
          </cell>
          <cell r="P7421">
            <v>0</v>
          </cell>
        </row>
        <row r="7422">
          <cell r="A7422">
            <v>34714</v>
          </cell>
          <cell r="B7422">
            <v>1995</v>
          </cell>
          <cell r="C7422" t="str">
            <v>Jan</v>
          </cell>
          <cell r="D7422">
            <v>15</v>
          </cell>
          <cell r="F7422">
            <v>0</v>
          </cell>
          <cell r="G7422">
            <v>0</v>
          </cell>
          <cell r="H7422">
            <v>1248</v>
          </cell>
          <cell r="I7422">
            <v>2.4750000000000001</v>
          </cell>
          <cell r="J7422">
            <v>0</v>
          </cell>
          <cell r="L7422">
            <v>0</v>
          </cell>
          <cell r="M7422">
            <v>0</v>
          </cell>
          <cell r="N7422">
            <v>0</v>
          </cell>
          <cell r="O7422">
            <v>0</v>
          </cell>
          <cell r="P7422">
            <v>0</v>
          </cell>
        </row>
        <row r="7423">
          <cell r="A7423">
            <v>34715</v>
          </cell>
          <cell r="B7423">
            <v>1995</v>
          </cell>
          <cell r="C7423" t="str">
            <v>Jan</v>
          </cell>
          <cell r="D7423">
            <v>16</v>
          </cell>
          <cell r="F7423">
            <v>0</v>
          </cell>
          <cell r="G7423">
            <v>0</v>
          </cell>
          <cell r="H7423">
            <v>487</v>
          </cell>
          <cell r="I7423">
            <v>0.96599999999999997</v>
          </cell>
          <cell r="J7423">
            <v>0</v>
          </cell>
          <cell r="L7423">
            <v>0</v>
          </cell>
          <cell r="M7423">
            <v>0</v>
          </cell>
          <cell r="N7423">
            <v>0</v>
          </cell>
          <cell r="O7423">
            <v>0</v>
          </cell>
          <cell r="P7423">
            <v>0</v>
          </cell>
        </row>
        <row r="7424">
          <cell r="A7424">
            <v>34716</v>
          </cell>
          <cell r="B7424">
            <v>1995</v>
          </cell>
          <cell r="C7424" t="str">
            <v>Jan</v>
          </cell>
          <cell r="D7424">
            <v>17</v>
          </cell>
          <cell r="F7424">
            <v>0</v>
          </cell>
          <cell r="G7424">
            <v>0</v>
          </cell>
          <cell r="H7424">
            <v>378</v>
          </cell>
          <cell r="I7424">
            <v>0.75</v>
          </cell>
          <cell r="J7424">
            <v>0</v>
          </cell>
          <cell r="L7424">
            <v>0</v>
          </cell>
          <cell r="M7424">
            <v>0</v>
          </cell>
          <cell r="N7424">
            <v>0</v>
          </cell>
          <cell r="O7424">
            <v>0</v>
          </cell>
          <cell r="P7424">
            <v>0</v>
          </cell>
        </row>
        <row r="7425">
          <cell r="A7425">
            <v>34717</v>
          </cell>
          <cell r="B7425">
            <v>1995</v>
          </cell>
          <cell r="C7425" t="str">
            <v>Jan</v>
          </cell>
          <cell r="D7425">
            <v>18</v>
          </cell>
          <cell r="F7425">
            <v>0</v>
          </cell>
          <cell r="G7425">
            <v>0</v>
          </cell>
          <cell r="H7425">
            <v>298</v>
          </cell>
          <cell r="I7425">
            <v>0.59099999999999997</v>
          </cell>
          <cell r="J7425">
            <v>0</v>
          </cell>
          <cell r="L7425">
            <v>0</v>
          </cell>
          <cell r="M7425">
            <v>0</v>
          </cell>
          <cell r="N7425">
            <v>0</v>
          </cell>
          <cell r="O7425">
            <v>0</v>
          </cell>
          <cell r="P7425">
            <v>0</v>
          </cell>
        </row>
        <row r="7426">
          <cell r="A7426">
            <v>34718</v>
          </cell>
          <cell r="B7426">
            <v>1995</v>
          </cell>
          <cell r="C7426" t="str">
            <v>Jan</v>
          </cell>
          <cell r="D7426">
            <v>19</v>
          </cell>
          <cell r="F7426">
            <v>0</v>
          </cell>
          <cell r="G7426">
            <v>0</v>
          </cell>
          <cell r="H7426">
            <v>224</v>
          </cell>
          <cell r="I7426">
            <v>0.44400000000000001</v>
          </cell>
          <cell r="J7426">
            <v>0</v>
          </cell>
          <cell r="L7426">
            <v>0</v>
          </cell>
          <cell r="M7426">
            <v>0</v>
          </cell>
          <cell r="N7426">
            <v>0</v>
          </cell>
          <cell r="O7426">
            <v>0</v>
          </cell>
          <cell r="P7426">
            <v>0</v>
          </cell>
        </row>
        <row r="7427">
          <cell r="A7427">
            <v>34719</v>
          </cell>
          <cell r="B7427">
            <v>1995</v>
          </cell>
          <cell r="C7427" t="str">
            <v>Jan</v>
          </cell>
          <cell r="D7427">
            <v>20</v>
          </cell>
          <cell r="F7427">
            <v>0</v>
          </cell>
          <cell r="G7427">
            <v>0</v>
          </cell>
          <cell r="H7427">
            <v>167</v>
          </cell>
          <cell r="I7427">
            <v>0.33100000000000002</v>
          </cell>
          <cell r="J7427">
            <v>0</v>
          </cell>
          <cell r="L7427">
            <v>0</v>
          </cell>
          <cell r="M7427">
            <v>0</v>
          </cell>
          <cell r="N7427">
            <v>0</v>
          </cell>
          <cell r="O7427">
            <v>0</v>
          </cell>
          <cell r="P7427">
            <v>0</v>
          </cell>
        </row>
        <row r="7428">
          <cell r="A7428">
            <v>34720</v>
          </cell>
          <cell r="B7428">
            <v>1995</v>
          </cell>
          <cell r="C7428" t="str">
            <v>Jan</v>
          </cell>
          <cell r="D7428">
            <v>21</v>
          </cell>
          <cell r="F7428">
            <v>0</v>
          </cell>
          <cell r="G7428">
            <v>0</v>
          </cell>
          <cell r="H7428">
            <v>159</v>
          </cell>
          <cell r="I7428">
            <v>0.315</v>
          </cell>
          <cell r="J7428">
            <v>0</v>
          </cell>
          <cell r="L7428">
            <v>0</v>
          </cell>
          <cell r="M7428">
            <v>0</v>
          </cell>
          <cell r="N7428">
            <v>0</v>
          </cell>
          <cell r="O7428">
            <v>0</v>
          </cell>
          <cell r="P7428">
            <v>0</v>
          </cell>
        </row>
        <row r="7429">
          <cell r="A7429">
            <v>34721</v>
          </cell>
          <cell r="B7429">
            <v>1995</v>
          </cell>
          <cell r="C7429" t="str">
            <v>Jan</v>
          </cell>
          <cell r="D7429">
            <v>22</v>
          </cell>
          <cell r="F7429">
            <v>0</v>
          </cell>
          <cell r="G7429">
            <v>0</v>
          </cell>
          <cell r="H7429">
            <v>151</v>
          </cell>
          <cell r="I7429">
            <v>0.3</v>
          </cell>
          <cell r="J7429">
            <v>0</v>
          </cell>
          <cell r="L7429">
            <v>0</v>
          </cell>
          <cell r="M7429">
            <v>0</v>
          </cell>
          <cell r="N7429">
            <v>0</v>
          </cell>
          <cell r="O7429">
            <v>0</v>
          </cell>
          <cell r="P7429">
            <v>0</v>
          </cell>
        </row>
        <row r="7430">
          <cell r="A7430">
            <v>34722</v>
          </cell>
          <cell r="B7430">
            <v>1995</v>
          </cell>
          <cell r="C7430" t="str">
            <v>Jan</v>
          </cell>
          <cell r="D7430">
            <v>23</v>
          </cell>
          <cell r="F7430">
            <v>0</v>
          </cell>
          <cell r="G7430">
            <v>0</v>
          </cell>
          <cell r="H7430">
            <v>157</v>
          </cell>
          <cell r="I7430">
            <v>0.311</v>
          </cell>
          <cell r="J7430">
            <v>0</v>
          </cell>
          <cell r="L7430">
            <v>0</v>
          </cell>
          <cell r="M7430">
            <v>0</v>
          </cell>
          <cell r="N7430">
            <v>0</v>
          </cell>
          <cell r="O7430">
            <v>0</v>
          </cell>
          <cell r="P7430">
            <v>0</v>
          </cell>
        </row>
        <row r="7431">
          <cell r="A7431">
            <v>34723</v>
          </cell>
          <cell r="B7431">
            <v>1995</v>
          </cell>
          <cell r="C7431" t="str">
            <v>Jan</v>
          </cell>
          <cell r="D7431">
            <v>24</v>
          </cell>
          <cell r="F7431">
            <v>0</v>
          </cell>
          <cell r="G7431">
            <v>0</v>
          </cell>
          <cell r="H7431">
            <v>157</v>
          </cell>
          <cell r="I7431">
            <v>0.311</v>
          </cell>
          <cell r="J7431">
            <v>0</v>
          </cell>
          <cell r="L7431">
            <v>0</v>
          </cell>
          <cell r="M7431">
            <v>0</v>
          </cell>
          <cell r="N7431">
            <v>0</v>
          </cell>
          <cell r="O7431">
            <v>0</v>
          </cell>
          <cell r="P7431">
            <v>0</v>
          </cell>
        </row>
        <row r="7432">
          <cell r="A7432">
            <v>34724</v>
          </cell>
          <cell r="B7432">
            <v>1995</v>
          </cell>
          <cell r="C7432" t="str">
            <v>Jan</v>
          </cell>
          <cell r="D7432">
            <v>25</v>
          </cell>
          <cell r="F7432">
            <v>0</v>
          </cell>
          <cell r="G7432">
            <v>0</v>
          </cell>
          <cell r="H7432">
            <v>194</v>
          </cell>
          <cell r="I7432">
            <v>0.38500000000000001</v>
          </cell>
          <cell r="J7432">
            <v>0</v>
          </cell>
          <cell r="L7432">
            <v>0</v>
          </cell>
          <cell r="M7432">
            <v>0</v>
          </cell>
          <cell r="N7432">
            <v>0</v>
          </cell>
          <cell r="O7432">
            <v>0</v>
          </cell>
          <cell r="P7432">
            <v>0</v>
          </cell>
        </row>
        <row r="7433">
          <cell r="A7433">
            <v>34725</v>
          </cell>
          <cell r="B7433">
            <v>1995</v>
          </cell>
          <cell r="C7433" t="str">
            <v>Jan</v>
          </cell>
          <cell r="D7433">
            <v>26</v>
          </cell>
          <cell r="F7433">
            <v>0</v>
          </cell>
          <cell r="G7433">
            <v>0</v>
          </cell>
          <cell r="H7433">
            <v>185</v>
          </cell>
          <cell r="I7433">
            <v>0.36699999999999999</v>
          </cell>
          <cell r="J7433">
            <v>0</v>
          </cell>
          <cell r="L7433">
            <v>0</v>
          </cell>
          <cell r="M7433">
            <v>0</v>
          </cell>
          <cell r="N7433">
            <v>0</v>
          </cell>
          <cell r="O7433">
            <v>0</v>
          </cell>
          <cell r="P7433">
            <v>0</v>
          </cell>
        </row>
        <row r="7434">
          <cell r="A7434">
            <v>34726</v>
          </cell>
          <cell r="B7434">
            <v>1995</v>
          </cell>
          <cell r="C7434" t="str">
            <v>Jan</v>
          </cell>
          <cell r="D7434">
            <v>27</v>
          </cell>
          <cell r="F7434">
            <v>0</v>
          </cell>
          <cell r="G7434">
            <v>0</v>
          </cell>
          <cell r="H7434">
            <v>153</v>
          </cell>
          <cell r="I7434">
            <v>0.30299999999999999</v>
          </cell>
          <cell r="J7434">
            <v>0</v>
          </cell>
          <cell r="L7434">
            <v>0</v>
          </cell>
          <cell r="M7434">
            <v>0</v>
          </cell>
          <cell r="N7434">
            <v>0</v>
          </cell>
          <cell r="O7434">
            <v>0</v>
          </cell>
          <cell r="P7434">
            <v>0</v>
          </cell>
        </row>
        <row r="7435">
          <cell r="A7435">
            <v>34727</v>
          </cell>
          <cell r="B7435">
            <v>1995</v>
          </cell>
          <cell r="C7435" t="str">
            <v>Jan</v>
          </cell>
          <cell r="D7435">
            <v>28</v>
          </cell>
          <cell r="F7435">
            <v>0</v>
          </cell>
          <cell r="G7435">
            <v>0</v>
          </cell>
          <cell r="H7435">
            <v>170</v>
          </cell>
          <cell r="I7435">
            <v>0.33700000000000002</v>
          </cell>
          <cell r="J7435">
            <v>0</v>
          </cell>
          <cell r="L7435">
            <v>0</v>
          </cell>
          <cell r="M7435">
            <v>0</v>
          </cell>
          <cell r="N7435">
            <v>0</v>
          </cell>
          <cell r="O7435">
            <v>0</v>
          </cell>
          <cell r="P7435">
            <v>0</v>
          </cell>
        </row>
        <row r="7436">
          <cell r="A7436">
            <v>34728</v>
          </cell>
          <cell r="B7436">
            <v>1995</v>
          </cell>
          <cell r="C7436" t="str">
            <v>Jan</v>
          </cell>
          <cell r="D7436">
            <v>29</v>
          </cell>
          <cell r="F7436">
            <v>0</v>
          </cell>
          <cell r="G7436">
            <v>0</v>
          </cell>
          <cell r="H7436">
            <v>181</v>
          </cell>
          <cell r="I7436">
            <v>0.35899999999999999</v>
          </cell>
          <cell r="J7436">
            <v>0</v>
          </cell>
          <cell r="L7436">
            <v>0</v>
          </cell>
          <cell r="M7436">
            <v>0</v>
          </cell>
          <cell r="N7436">
            <v>0</v>
          </cell>
          <cell r="O7436">
            <v>0</v>
          </cell>
          <cell r="P7436">
            <v>0</v>
          </cell>
        </row>
        <row r="7437">
          <cell r="A7437">
            <v>34729</v>
          </cell>
          <cell r="B7437">
            <v>1995</v>
          </cell>
          <cell r="C7437" t="str">
            <v>Jan</v>
          </cell>
          <cell r="D7437">
            <v>30</v>
          </cell>
          <cell r="F7437">
            <v>0</v>
          </cell>
          <cell r="G7437">
            <v>0</v>
          </cell>
          <cell r="H7437">
            <v>313</v>
          </cell>
          <cell r="I7437">
            <v>0.621</v>
          </cell>
          <cell r="J7437">
            <v>0</v>
          </cell>
          <cell r="L7437">
            <v>0</v>
          </cell>
          <cell r="M7437">
            <v>0</v>
          </cell>
          <cell r="N7437">
            <v>0</v>
          </cell>
          <cell r="O7437">
            <v>0</v>
          </cell>
          <cell r="P7437">
            <v>0</v>
          </cell>
        </row>
        <row r="7438">
          <cell r="A7438">
            <v>34730</v>
          </cell>
          <cell r="B7438">
            <v>1995</v>
          </cell>
          <cell r="C7438" t="str">
            <v>Jan</v>
          </cell>
          <cell r="D7438">
            <v>31</v>
          </cell>
          <cell r="F7438">
            <v>0</v>
          </cell>
          <cell r="G7438">
            <v>0</v>
          </cell>
          <cell r="H7438">
            <v>670</v>
          </cell>
          <cell r="I7438">
            <v>1.329</v>
          </cell>
          <cell r="J7438">
            <v>0</v>
          </cell>
          <cell r="L7438">
            <v>0</v>
          </cell>
          <cell r="M7438">
            <v>0</v>
          </cell>
          <cell r="N7438">
            <v>0</v>
          </cell>
          <cell r="O7438">
            <v>0</v>
          </cell>
          <cell r="P7438">
            <v>0</v>
          </cell>
        </row>
        <row r="7439">
          <cell r="A7439">
            <v>34731</v>
          </cell>
          <cell r="B7439">
            <v>1995</v>
          </cell>
          <cell r="C7439" t="str">
            <v>Feb</v>
          </cell>
          <cell r="D7439">
            <v>1</v>
          </cell>
          <cell r="F7439">
            <v>0</v>
          </cell>
          <cell r="G7439">
            <v>0</v>
          </cell>
          <cell r="H7439">
            <v>554</v>
          </cell>
          <cell r="I7439">
            <v>1.099</v>
          </cell>
          <cell r="J7439">
            <v>0</v>
          </cell>
          <cell r="L7439">
            <v>0</v>
          </cell>
          <cell r="M7439">
            <v>0</v>
          </cell>
          <cell r="N7439">
            <v>0</v>
          </cell>
          <cell r="O7439">
            <v>0</v>
          </cell>
          <cell r="P7439">
            <v>0</v>
          </cell>
        </row>
        <row r="7440">
          <cell r="A7440">
            <v>34732</v>
          </cell>
          <cell r="B7440">
            <v>1995</v>
          </cell>
          <cell r="C7440" t="str">
            <v>Feb</v>
          </cell>
          <cell r="D7440">
            <v>2</v>
          </cell>
          <cell r="F7440">
            <v>0</v>
          </cell>
          <cell r="G7440">
            <v>0</v>
          </cell>
          <cell r="H7440">
            <v>746</v>
          </cell>
          <cell r="I7440">
            <v>1.48</v>
          </cell>
          <cell r="J7440">
            <v>0</v>
          </cell>
          <cell r="L7440">
            <v>0</v>
          </cell>
          <cell r="M7440">
            <v>0</v>
          </cell>
          <cell r="N7440">
            <v>0</v>
          </cell>
          <cell r="O7440">
            <v>0</v>
          </cell>
          <cell r="P7440">
            <v>0</v>
          </cell>
        </row>
        <row r="7441">
          <cell r="A7441">
            <v>34733</v>
          </cell>
          <cell r="B7441">
            <v>1995</v>
          </cell>
          <cell r="C7441" t="str">
            <v>Feb</v>
          </cell>
          <cell r="D7441">
            <v>3</v>
          </cell>
          <cell r="F7441">
            <v>0</v>
          </cell>
          <cell r="G7441">
            <v>0</v>
          </cell>
          <cell r="H7441">
            <v>582</v>
          </cell>
          <cell r="I7441">
            <v>1.1539999999999999</v>
          </cell>
          <cell r="J7441">
            <v>0</v>
          </cell>
          <cell r="L7441">
            <v>0</v>
          </cell>
          <cell r="M7441">
            <v>0</v>
          </cell>
          <cell r="N7441">
            <v>0</v>
          </cell>
          <cell r="O7441">
            <v>0</v>
          </cell>
          <cell r="P7441">
            <v>0</v>
          </cell>
        </row>
        <row r="7442">
          <cell r="A7442">
            <v>34734</v>
          </cell>
          <cell r="B7442">
            <v>1995</v>
          </cell>
          <cell r="C7442" t="str">
            <v>Feb</v>
          </cell>
          <cell r="D7442">
            <v>4</v>
          </cell>
          <cell r="F7442">
            <v>0</v>
          </cell>
          <cell r="G7442">
            <v>0</v>
          </cell>
          <cell r="H7442">
            <v>392</v>
          </cell>
          <cell r="I7442">
            <v>0.77800000000000002</v>
          </cell>
          <cell r="J7442">
            <v>0</v>
          </cell>
          <cell r="L7442">
            <v>0</v>
          </cell>
          <cell r="M7442">
            <v>0</v>
          </cell>
          <cell r="N7442">
            <v>0</v>
          </cell>
          <cell r="O7442">
            <v>0</v>
          </cell>
          <cell r="P7442">
            <v>0</v>
          </cell>
        </row>
        <row r="7443">
          <cell r="A7443">
            <v>34735</v>
          </cell>
          <cell r="B7443">
            <v>1995</v>
          </cell>
          <cell r="C7443" t="str">
            <v>Feb</v>
          </cell>
          <cell r="D7443">
            <v>5</v>
          </cell>
          <cell r="F7443">
            <v>0</v>
          </cell>
          <cell r="G7443">
            <v>0</v>
          </cell>
          <cell r="H7443">
            <v>339</v>
          </cell>
          <cell r="I7443">
            <v>0.67200000000000004</v>
          </cell>
          <cell r="J7443">
            <v>0</v>
          </cell>
          <cell r="L7443">
            <v>0</v>
          </cell>
          <cell r="M7443">
            <v>0</v>
          </cell>
          <cell r="N7443">
            <v>0</v>
          </cell>
          <cell r="O7443">
            <v>0</v>
          </cell>
          <cell r="P7443">
            <v>0</v>
          </cell>
        </row>
        <row r="7444">
          <cell r="A7444">
            <v>34736</v>
          </cell>
          <cell r="B7444">
            <v>1995</v>
          </cell>
          <cell r="C7444" t="str">
            <v>Feb</v>
          </cell>
          <cell r="D7444">
            <v>6</v>
          </cell>
          <cell r="F7444">
            <v>0</v>
          </cell>
          <cell r="G7444">
            <v>0</v>
          </cell>
          <cell r="H7444">
            <v>197</v>
          </cell>
          <cell r="I7444">
            <v>0.39100000000000001</v>
          </cell>
          <cell r="J7444">
            <v>0</v>
          </cell>
          <cell r="L7444">
            <v>0</v>
          </cell>
          <cell r="M7444">
            <v>0</v>
          </cell>
          <cell r="N7444">
            <v>0</v>
          </cell>
          <cell r="O7444">
            <v>0</v>
          </cell>
          <cell r="P7444">
            <v>0</v>
          </cell>
        </row>
        <row r="7445">
          <cell r="A7445">
            <v>34737</v>
          </cell>
          <cell r="B7445">
            <v>1995</v>
          </cell>
          <cell r="C7445" t="str">
            <v>Feb</v>
          </cell>
          <cell r="D7445">
            <v>7</v>
          </cell>
          <cell r="F7445">
            <v>0</v>
          </cell>
          <cell r="G7445">
            <v>0</v>
          </cell>
          <cell r="H7445">
            <v>163</v>
          </cell>
          <cell r="I7445">
            <v>0.32300000000000001</v>
          </cell>
          <cell r="J7445">
            <v>0</v>
          </cell>
          <cell r="L7445">
            <v>0</v>
          </cell>
          <cell r="M7445">
            <v>0</v>
          </cell>
          <cell r="N7445">
            <v>0</v>
          </cell>
          <cell r="O7445">
            <v>0</v>
          </cell>
          <cell r="P7445">
            <v>0</v>
          </cell>
        </row>
        <row r="7446">
          <cell r="A7446">
            <v>34738</v>
          </cell>
          <cell r="B7446">
            <v>1995</v>
          </cell>
          <cell r="C7446" t="str">
            <v>Feb</v>
          </cell>
          <cell r="D7446">
            <v>8</v>
          </cell>
          <cell r="F7446">
            <v>0</v>
          </cell>
          <cell r="G7446">
            <v>0</v>
          </cell>
          <cell r="H7446">
            <v>164</v>
          </cell>
          <cell r="I7446">
            <v>0.32500000000000001</v>
          </cell>
          <cell r="J7446">
            <v>0</v>
          </cell>
          <cell r="L7446">
            <v>0</v>
          </cell>
          <cell r="M7446">
            <v>0</v>
          </cell>
          <cell r="N7446">
            <v>0</v>
          </cell>
          <cell r="O7446">
            <v>0</v>
          </cell>
          <cell r="P7446">
            <v>0</v>
          </cell>
        </row>
        <row r="7447">
          <cell r="A7447">
            <v>34739</v>
          </cell>
          <cell r="B7447">
            <v>1995</v>
          </cell>
          <cell r="C7447" t="str">
            <v>Feb</v>
          </cell>
          <cell r="D7447">
            <v>9</v>
          </cell>
          <cell r="F7447">
            <v>0</v>
          </cell>
          <cell r="G7447">
            <v>0</v>
          </cell>
          <cell r="H7447">
            <v>162</v>
          </cell>
          <cell r="I7447">
            <v>0.32100000000000001</v>
          </cell>
          <cell r="J7447">
            <v>0</v>
          </cell>
          <cell r="L7447">
            <v>0</v>
          </cell>
          <cell r="M7447">
            <v>0</v>
          </cell>
          <cell r="N7447">
            <v>0</v>
          </cell>
          <cell r="O7447">
            <v>0</v>
          </cell>
          <cell r="P7447">
            <v>0</v>
          </cell>
        </row>
        <row r="7448">
          <cell r="A7448">
            <v>34740</v>
          </cell>
          <cell r="B7448">
            <v>1995</v>
          </cell>
          <cell r="C7448" t="str">
            <v>Feb</v>
          </cell>
          <cell r="D7448">
            <v>10</v>
          </cell>
          <cell r="F7448">
            <v>0</v>
          </cell>
          <cell r="G7448">
            <v>0</v>
          </cell>
          <cell r="H7448">
            <v>160</v>
          </cell>
          <cell r="I7448">
            <v>0.317</v>
          </cell>
          <cell r="J7448">
            <v>0</v>
          </cell>
          <cell r="L7448">
            <v>0</v>
          </cell>
          <cell r="M7448">
            <v>0</v>
          </cell>
          <cell r="N7448">
            <v>0</v>
          </cell>
          <cell r="O7448">
            <v>0</v>
          </cell>
          <cell r="P7448">
            <v>0</v>
          </cell>
        </row>
        <row r="7449">
          <cell r="A7449">
            <v>34741</v>
          </cell>
          <cell r="B7449">
            <v>1995</v>
          </cell>
          <cell r="C7449" t="str">
            <v>Feb</v>
          </cell>
          <cell r="D7449">
            <v>11</v>
          </cell>
          <cell r="F7449">
            <v>0</v>
          </cell>
          <cell r="G7449">
            <v>0</v>
          </cell>
          <cell r="H7449">
            <v>157</v>
          </cell>
          <cell r="I7449">
            <v>0.311</v>
          </cell>
          <cell r="J7449">
            <v>0</v>
          </cell>
          <cell r="L7449">
            <v>0</v>
          </cell>
          <cell r="M7449">
            <v>0</v>
          </cell>
          <cell r="N7449">
            <v>0</v>
          </cell>
          <cell r="O7449">
            <v>0</v>
          </cell>
          <cell r="P7449">
            <v>0</v>
          </cell>
        </row>
        <row r="7450">
          <cell r="A7450">
            <v>34742</v>
          </cell>
          <cell r="B7450">
            <v>1995</v>
          </cell>
          <cell r="C7450" t="str">
            <v>Feb</v>
          </cell>
          <cell r="D7450">
            <v>12</v>
          </cell>
          <cell r="F7450">
            <v>0</v>
          </cell>
          <cell r="G7450">
            <v>0</v>
          </cell>
          <cell r="H7450">
            <v>151</v>
          </cell>
          <cell r="I7450">
            <v>0.3</v>
          </cell>
          <cell r="J7450">
            <v>0</v>
          </cell>
          <cell r="L7450">
            <v>0</v>
          </cell>
          <cell r="M7450">
            <v>0</v>
          </cell>
          <cell r="N7450">
            <v>0</v>
          </cell>
          <cell r="O7450">
            <v>0</v>
          </cell>
          <cell r="P7450">
            <v>0</v>
          </cell>
        </row>
        <row r="7451">
          <cell r="A7451">
            <v>34743</v>
          </cell>
          <cell r="B7451">
            <v>1995</v>
          </cell>
          <cell r="C7451" t="str">
            <v>Feb</v>
          </cell>
          <cell r="D7451">
            <v>13</v>
          </cell>
          <cell r="F7451">
            <v>0</v>
          </cell>
          <cell r="G7451">
            <v>0</v>
          </cell>
          <cell r="H7451">
            <v>146</v>
          </cell>
          <cell r="I7451">
            <v>0.28999999999999998</v>
          </cell>
          <cell r="J7451">
            <v>0</v>
          </cell>
          <cell r="L7451">
            <v>0</v>
          </cell>
          <cell r="M7451">
            <v>0</v>
          </cell>
          <cell r="N7451">
            <v>0</v>
          </cell>
          <cell r="O7451">
            <v>0</v>
          </cell>
          <cell r="P7451">
            <v>0</v>
          </cell>
        </row>
        <row r="7452">
          <cell r="A7452">
            <v>34744</v>
          </cell>
          <cell r="B7452">
            <v>1995</v>
          </cell>
          <cell r="C7452" t="str">
            <v>Feb</v>
          </cell>
          <cell r="D7452">
            <v>14</v>
          </cell>
          <cell r="F7452">
            <v>0</v>
          </cell>
          <cell r="G7452">
            <v>0</v>
          </cell>
          <cell r="H7452">
            <v>142</v>
          </cell>
          <cell r="I7452">
            <v>0.28199999999999997</v>
          </cell>
          <cell r="J7452">
            <v>0</v>
          </cell>
          <cell r="L7452">
            <v>0</v>
          </cell>
          <cell r="M7452">
            <v>0</v>
          </cell>
          <cell r="N7452">
            <v>0</v>
          </cell>
          <cell r="O7452">
            <v>0</v>
          </cell>
          <cell r="P7452">
            <v>0</v>
          </cell>
        </row>
        <row r="7453">
          <cell r="A7453">
            <v>34745</v>
          </cell>
          <cell r="B7453">
            <v>1995</v>
          </cell>
          <cell r="C7453" t="str">
            <v>Feb</v>
          </cell>
          <cell r="D7453">
            <v>15</v>
          </cell>
          <cell r="F7453">
            <v>0</v>
          </cell>
          <cell r="G7453">
            <v>0</v>
          </cell>
          <cell r="H7453">
            <v>126</v>
          </cell>
          <cell r="I7453">
            <v>0.25</v>
          </cell>
          <cell r="J7453">
            <v>0</v>
          </cell>
          <cell r="L7453">
            <v>0</v>
          </cell>
          <cell r="M7453">
            <v>0</v>
          </cell>
          <cell r="N7453">
            <v>0</v>
          </cell>
          <cell r="O7453">
            <v>0</v>
          </cell>
          <cell r="P7453">
            <v>0</v>
          </cell>
        </row>
        <row r="7454">
          <cell r="A7454">
            <v>34746</v>
          </cell>
          <cell r="B7454">
            <v>1995</v>
          </cell>
          <cell r="C7454" t="str">
            <v>Feb</v>
          </cell>
          <cell r="D7454">
            <v>16</v>
          </cell>
          <cell r="F7454">
            <v>0</v>
          </cell>
          <cell r="G7454">
            <v>0</v>
          </cell>
          <cell r="H7454">
            <v>118</v>
          </cell>
          <cell r="I7454">
            <v>0.23400000000000001</v>
          </cell>
          <cell r="J7454">
            <v>0</v>
          </cell>
          <cell r="L7454">
            <v>0</v>
          </cell>
          <cell r="M7454">
            <v>0</v>
          </cell>
          <cell r="N7454">
            <v>0</v>
          </cell>
          <cell r="O7454">
            <v>0</v>
          </cell>
          <cell r="P7454">
            <v>0</v>
          </cell>
        </row>
        <row r="7455">
          <cell r="A7455">
            <v>34747</v>
          </cell>
          <cell r="B7455">
            <v>1995</v>
          </cell>
          <cell r="C7455" t="str">
            <v>Feb</v>
          </cell>
          <cell r="D7455">
            <v>17</v>
          </cell>
          <cell r="F7455">
            <v>0</v>
          </cell>
          <cell r="G7455">
            <v>0</v>
          </cell>
          <cell r="H7455">
            <v>103</v>
          </cell>
          <cell r="I7455">
            <v>0.20399999999999999</v>
          </cell>
          <cell r="J7455">
            <v>0</v>
          </cell>
          <cell r="L7455">
            <v>0</v>
          </cell>
          <cell r="M7455">
            <v>0</v>
          </cell>
          <cell r="N7455">
            <v>0</v>
          </cell>
          <cell r="O7455">
            <v>0</v>
          </cell>
          <cell r="P7455">
            <v>0</v>
          </cell>
        </row>
        <row r="7456">
          <cell r="A7456">
            <v>34748</v>
          </cell>
          <cell r="B7456">
            <v>1995</v>
          </cell>
          <cell r="C7456" t="str">
            <v>Feb</v>
          </cell>
          <cell r="D7456">
            <v>18</v>
          </cell>
          <cell r="F7456">
            <v>0</v>
          </cell>
          <cell r="G7456">
            <v>0</v>
          </cell>
          <cell r="H7456">
            <v>115</v>
          </cell>
          <cell r="I7456">
            <v>0.22800000000000001</v>
          </cell>
          <cell r="J7456">
            <v>0</v>
          </cell>
          <cell r="L7456">
            <v>0</v>
          </cell>
          <cell r="M7456">
            <v>0</v>
          </cell>
          <cell r="N7456">
            <v>0</v>
          </cell>
          <cell r="O7456">
            <v>0</v>
          </cell>
          <cell r="P7456">
            <v>0</v>
          </cell>
        </row>
        <row r="7457">
          <cell r="A7457">
            <v>34749</v>
          </cell>
          <cell r="B7457">
            <v>1995</v>
          </cell>
          <cell r="C7457" t="str">
            <v>Feb</v>
          </cell>
          <cell r="D7457">
            <v>19</v>
          </cell>
          <cell r="F7457">
            <v>0</v>
          </cell>
          <cell r="G7457">
            <v>0</v>
          </cell>
          <cell r="H7457">
            <v>124</v>
          </cell>
          <cell r="I7457">
            <v>0.246</v>
          </cell>
          <cell r="J7457">
            <v>0</v>
          </cell>
          <cell r="L7457">
            <v>0</v>
          </cell>
          <cell r="M7457">
            <v>0</v>
          </cell>
          <cell r="N7457">
            <v>0</v>
          </cell>
          <cell r="O7457">
            <v>0</v>
          </cell>
          <cell r="P7457">
            <v>0</v>
          </cell>
        </row>
        <row r="7458">
          <cell r="A7458">
            <v>34750</v>
          </cell>
          <cell r="B7458">
            <v>1995</v>
          </cell>
          <cell r="C7458" t="str">
            <v>Feb</v>
          </cell>
          <cell r="D7458">
            <v>20</v>
          </cell>
          <cell r="F7458">
            <v>0</v>
          </cell>
          <cell r="G7458">
            <v>0</v>
          </cell>
          <cell r="H7458">
            <v>140</v>
          </cell>
          <cell r="I7458">
            <v>0.27800000000000002</v>
          </cell>
          <cell r="J7458">
            <v>0</v>
          </cell>
          <cell r="L7458">
            <v>0</v>
          </cell>
          <cell r="M7458">
            <v>0</v>
          </cell>
          <cell r="N7458">
            <v>0</v>
          </cell>
          <cell r="O7458">
            <v>0</v>
          </cell>
          <cell r="P7458">
            <v>0</v>
          </cell>
        </row>
        <row r="7459">
          <cell r="A7459">
            <v>34751</v>
          </cell>
          <cell r="B7459">
            <v>1995</v>
          </cell>
          <cell r="C7459" t="str">
            <v>Feb</v>
          </cell>
          <cell r="D7459">
            <v>21</v>
          </cell>
          <cell r="F7459">
            <v>0</v>
          </cell>
          <cell r="G7459">
            <v>0</v>
          </cell>
          <cell r="H7459">
            <v>137</v>
          </cell>
          <cell r="I7459">
            <v>0.27200000000000002</v>
          </cell>
          <cell r="J7459">
            <v>0</v>
          </cell>
          <cell r="L7459">
            <v>0</v>
          </cell>
          <cell r="M7459">
            <v>0</v>
          </cell>
          <cell r="N7459">
            <v>0</v>
          </cell>
          <cell r="O7459">
            <v>0</v>
          </cell>
          <cell r="P7459">
            <v>0</v>
          </cell>
        </row>
        <row r="7460">
          <cell r="A7460">
            <v>34752</v>
          </cell>
          <cell r="B7460">
            <v>1995</v>
          </cell>
          <cell r="C7460" t="str">
            <v>Feb</v>
          </cell>
          <cell r="D7460">
            <v>22</v>
          </cell>
          <cell r="F7460">
            <v>0</v>
          </cell>
          <cell r="G7460">
            <v>0</v>
          </cell>
          <cell r="H7460">
            <v>118</v>
          </cell>
          <cell r="I7460">
            <v>0.23400000000000001</v>
          </cell>
          <cell r="J7460">
            <v>0</v>
          </cell>
          <cell r="L7460">
            <v>0</v>
          </cell>
          <cell r="M7460">
            <v>0</v>
          </cell>
          <cell r="N7460">
            <v>0</v>
          </cell>
          <cell r="O7460">
            <v>0</v>
          </cell>
          <cell r="P7460">
            <v>0</v>
          </cell>
        </row>
        <row r="7461">
          <cell r="A7461">
            <v>34753</v>
          </cell>
          <cell r="B7461">
            <v>1995</v>
          </cell>
          <cell r="C7461" t="str">
            <v>Feb</v>
          </cell>
          <cell r="D7461">
            <v>23</v>
          </cell>
          <cell r="F7461">
            <v>0</v>
          </cell>
          <cell r="G7461">
            <v>0</v>
          </cell>
          <cell r="H7461">
            <v>113</v>
          </cell>
          <cell r="I7461">
            <v>0.224</v>
          </cell>
          <cell r="J7461">
            <v>0</v>
          </cell>
          <cell r="L7461">
            <v>0</v>
          </cell>
          <cell r="M7461">
            <v>0</v>
          </cell>
          <cell r="N7461">
            <v>0</v>
          </cell>
          <cell r="O7461">
            <v>0</v>
          </cell>
          <cell r="P7461">
            <v>0</v>
          </cell>
        </row>
        <row r="7462">
          <cell r="A7462">
            <v>34754</v>
          </cell>
          <cell r="B7462">
            <v>1995</v>
          </cell>
          <cell r="C7462" t="str">
            <v>Feb</v>
          </cell>
          <cell r="D7462">
            <v>24</v>
          </cell>
          <cell r="F7462">
            <v>0</v>
          </cell>
          <cell r="G7462">
            <v>0</v>
          </cell>
          <cell r="H7462">
            <v>99</v>
          </cell>
          <cell r="I7462">
            <v>0.19600000000000001</v>
          </cell>
          <cell r="J7462">
            <v>0</v>
          </cell>
          <cell r="L7462">
            <v>0</v>
          </cell>
          <cell r="M7462">
            <v>0</v>
          </cell>
          <cell r="N7462">
            <v>0</v>
          </cell>
          <cell r="O7462">
            <v>0</v>
          </cell>
          <cell r="P7462">
            <v>0</v>
          </cell>
        </row>
        <row r="7463">
          <cell r="A7463">
            <v>34755</v>
          </cell>
          <cell r="B7463">
            <v>1995</v>
          </cell>
          <cell r="C7463" t="str">
            <v>Feb</v>
          </cell>
          <cell r="D7463">
            <v>25</v>
          </cell>
          <cell r="F7463">
            <v>0</v>
          </cell>
          <cell r="G7463">
            <v>0</v>
          </cell>
          <cell r="H7463">
            <v>93</v>
          </cell>
          <cell r="I7463">
            <v>0.184</v>
          </cell>
          <cell r="J7463">
            <v>0</v>
          </cell>
          <cell r="L7463">
            <v>0</v>
          </cell>
          <cell r="M7463">
            <v>0</v>
          </cell>
          <cell r="N7463">
            <v>0</v>
          </cell>
          <cell r="O7463">
            <v>0</v>
          </cell>
          <cell r="P7463">
            <v>0</v>
          </cell>
        </row>
        <row r="7464">
          <cell r="A7464">
            <v>34756</v>
          </cell>
          <cell r="B7464">
            <v>1995</v>
          </cell>
          <cell r="C7464" t="str">
            <v>Feb</v>
          </cell>
          <cell r="D7464">
            <v>26</v>
          </cell>
          <cell r="F7464">
            <v>0</v>
          </cell>
          <cell r="G7464">
            <v>0</v>
          </cell>
          <cell r="H7464">
            <v>96</v>
          </cell>
          <cell r="I7464">
            <v>0.19</v>
          </cell>
          <cell r="J7464">
            <v>0</v>
          </cell>
          <cell r="L7464">
            <v>0</v>
          </cell>
          <cell r="M7464">
            <v>0</v>
          </cell>
          <cell r="N7464">
            <v>0</v>
          </cell>
          <cell r="O7464">
            <v>0</v>
          </cell>
          <cell r="P7464">
            <v>0</v>
          </cell>
        </row>
        <row r="7465">
          <cell r="A7465">
            <v>34757</v>
          </cell>
          <cell r="B7465">
            <v>1995</v>
          </cell>
          <cell r="C7465" t="str">
            <v>Feb</v>
          </cell>
          <cell r="D7465">
            <v>27</v>
          </cell>
          <cell r="F7465">
            <v>0</v>
          </cell>
          <cell r="G7465">
            <v>0</v>
          </cell>
          <cell r="H7465">
            <v>98</v>
          </cell>
          <cell r="I7465">
            <v>0.19400000000000001</v>
          </cell>
          <cell r="J7465">
            <v>0</v>
          </cell>
          <cell r="L7465">
            <v>0</v>
          </cell>
          <cell r="M7465">
            <v>0</v>
          </cell>
          <cell r="N7465">
            <v>0</v>
          </cell>
          <cell r="O7465">
            <v>0</v>
          </cell>
          <cell r="P7465">
            <v>0</v>
          </cell>
        </row>
        <row r="7466">
          <cell r="A7466">
            <v>34758</v>
          </cell>
          <cell r="B7466">
            <v>1995</v>
          </cell>
          <cell r="C7466" t="str">
            <v>Feb</v>
          </cell>
          <cell r="D7466">
            <v>28</v>
          </cell>
          <cell r="F7466">
            <v>0</v>
          </cell>
          <cell r="G7466">
            <v>0</v>
          </cell>
          <cell r="H7466">
            <v>105</v>
          </cell>
          <cell r="I7466">
            <v>0.20799999999999999</v>
          </cell>
          <cell r="J7466">
            <v>0</v>
          </cell>
          <cell r="L7466">
            <v>0</v>
          </cell>
          <cell r="M7466">
            <v>0</v>
          </cell>
          <cell r="N7466">
            <v>0</v>
          </cell>
          <cell r="O7466">
            <v>0</v>
          </cell>
          <cell r="P7466">
            <v>0</v>
          </cell>
        </row>
        <row r="7467">
          <cell r="A7467">
            <v>34759</v>
          </cell>
          <cell r="B7467">
            <v>1995</v>
          </cell>
          <cell r="C7467" t="str">
            <v>Mar</v>
          </cell>
          <cell r="D7467">
            <v>1</v>
          </cell>
          <cell r="F7467">
            <v>0</v>
          </cell>
          <cell r="G7467">
            <v>0</v>
          </cell>
          <cell r="H7467">
            <v>107</v>
          </cell>
          <cell r="I7467">
            <v>0.21199999999999999</v>
          </cell>
          <cell r="J7467">
            <v>0</v>
          </cell>
          <cell r="L7467">
            <v>0</v>
          </cell>
          <cell r="M7467">
            <v>0</v>
          </cell>
          <cell r="N7467">
            <v>0</v>
          </cell>
          <cell r="O7467">
            <v>0</v>
          </cell>
          <cell r="P7467">
            <v>0</v>
          </cell>
        </row>
        <row r="7468">
          <cell r="A7468">
            <v>34760</v>
          </cell>
          <cell r="B7468">
            <v>1995</v>
          </cell>
          <cell r="C7468" t="str">
            <v>Mar</v>
          </cell>
          <cell r="D7468">
            <v>2</v>
          </cell>
          <cell r="F7468">
            <v>0</v>
          </cell>
          <cell r="G7468">
            <v>0</v>
          </cell>
          <cell r="H7468">
            <v>105</v>
          </cell>
          <cell r="I7468">
            <v>0.20799999999999999</v>
          </cell>
          <cell r="J7468">
            <v>0</v>
          </cell>
          <cell r="L7468">
            <v>0</v>
          </cell>
          <cell r="M7468">
            <v>0</v>
          </cell>
          <cell r="N7468">
            <v>0</v>
          </cell>
          <cell r="O7468">
            <v>0</v>
          </cell>
          <cell r="P7468">
            <v>0</v>
          </cell>
        </row>
        <row r="7469">
          <cell r="A7469">
            <v>34761</v>
          </cell>
          <cell r="B7469">
            <v>1995</v>
          </cell>
          <cell r="C7469" t="str">
            <v>Mar</v>
          </cell>
          <cell r="D7469">
            <v>3</v>
          </cell>
          <cell r="F7469">
            <v>0</v>
          </cell>
          <cell r="G7469">
            <v>0</v>
          </cell>
          <cell r="H7469">
            <v>276</v>
          </cell>
          <cell r="I7469">
            <v>0.54700000000000004</v>
          </cell>
          <cell r="J7469">
            <v>0</v>
          </cell>
          <cell r="L7469">
            <v>0</v>
          </cell>
          <cell r="M7469">
            <v>0</v>
          </cell>
          <cell r="N7469">
            <v>0</v>
          </cell>
          <cell r="O7469">
            <v>0</v>
          </cell>
          <cell r="P7469">
            <v>0</v>
          </cell>
        </row>
        <row r="7470">
          <cell r="A7470">
            <v>34762</v>
          </cell>
          <cell r="B7470">
            <v>1995</v>
          </cell>
          <cell r="C7470" t="str">
            <v>Mar</v>
          </cell>
          <cell r="D7470">
            <v>4</v>
          </cell>
          <cell r="F7470">
            <v>0</v>
          </cell>
          <cell r="G7470">
            <v>0</v>
          </cell>
          <cell r="H7470">
            <v>760</v>
          </cell>
          <cell r="I7470">
            <v>1.5069999999999999</v>
          </cell>
          <cell r="J7470">
            <v>0</v>
          </cell>
          <cell r="L7470">
            <v>0</v>
          </cell>
          <cell r="M7470">
            <v>0</v>
          </cell>
          <cell r="N7470">
            <v>0</v>
          </cell>
          <cell r="O7470">
            <v>0</v>
          </cell>
          <cell r="P7470">
            <v>0</v>
          </cell>
        </row>
        <row r="7471">
          <cell r="A7471">
            <v>34763</v>
          </cell>
          <cell r="B7471">
            <v>1995</v>
          </cell>
          <cell r="C7471" t="str">
            <v>Mar</v>
          </cell>
          <cell r="D7471">
            <v>5</v>
          </cell>
          <cell r="F7471">
            <v>0</v>
          </cell>
          <cell r="G7471">
            <v>0</v>
          </cell>
          <cell r="H7471">
            <v>938</v>
          </cell>
          <cell r="I7471">
            <v>1.86</v>
          </cell>
          <cell r="J7471">
            <v>0</v>
          </cell>
          <cell r="L7471">
            <v>0</v>
          </cell>
          <cell r="M7471">
            <v>0</v>
          </cell>
          <cell r="N7471">
            <v>0</v>
          </cell>
          <cell r="O7471">
            <v>0</v>
          </cell>
          <cell r="P7471">
            <v>0</v>
          </cell>
        </row>
        <row r="7472">
          <cell r="A7472">
            <v>34764</v>
          </cell>
          <cell r="B7472">
            <v>1995</v>
          </cell>
          <cell r="C7472" t="str">
            <v>Mar</v>
          </cell>
          <cell r="D7472">
            <v>6</v>
          </cell>
          <cell r="F7472">
            <v>0</v>
          </cell>
          <cell r="G7472">
            <v>0</v>
          </cell>
          <cell r="H7472">
            <v>253</v>
          </cell>
          <cell r="I7472">
            <v>0.502</v>
          </cell>
          <cell r="J7472">
            <v>0</v>
          </cell>
          <cell r="L7472">
            <v>0</v>
          </cell>
          <cell r="M7472">
            <v>0</v>
          </cell>
          <cell r="N7472">
            <v>0</v>
          </cell>
          <cell r="O7472">
            <v>0</v>
          </cell>
          <cell r="P7472">
            <v>0</v>
          </cell>
        </row>
        <row r="7473">
          <cell r="A7473">
            <v>34765</v>
          </cell>
          <cell r="B7473">
            <v>1995</v>
          </cell>
          <cell r="C7473" t="str">
            <v>Mar</v>
          </cell>
          <cell r="D7473">
            <v>7</v>
          </cell>
          <cell r="F7473">
            <v>0</v>
          </cell>
          <cell r="G7473">
            <v>0</v>
          </cell>
          <cell r="H7473">
            <v>119</v>
          </cell>
          <cell r="I7473">
            <v>0.23599999999999999</v>
          </cell>
          <cell r="J7473">
            <v>0</v>
          </cell>
          <cell r="L7473">
            <v>0</v>
          </cell>
          <cell r="M7473">
            <v>0</v>
          </cell>
          <cell r="N7473">
            <v>0</v>
          </cell>
          <cell r="O7473">
            <v>0</v>
          </cell>
          <cell r="P7473">
            <v>0</v>
          </cell>
        </row>
        <row r="7474">
          <cell r="A7474">
            <v>34766</v>
          </cell>
          <cell r="B7474">
            <v>1995</v>
          </cell>
          <cell r="C7474" t="str">
            <v>Mar</v>
          </cell>
          <cell r="D7474">
            <v>8</v>
          </cell>
          <cell r="F7474">
            <v>0</v>
          </cell>
          <cell r="G7474">
            <v>0</v>
          </cell>
          <cell r="H7474">
            <v>175</v>
          </cell>
          <cell r="I7474">
            <v>0.34699999999999998</v>
          </cell>
          <cell r="J7474">
            <v>0</v>
          </cell>
          <cell r="L7474">
            <v>0</v>
          </cell>
          <cell r="M7474">
            <v>0</v>
          </cell>
          <cell r="N7474">
            <v>0</v>
          </cell>
          <cell r="O7474">
            <v>0</v>
          </cell>
          <cell r="P7474">
            <v>0</v>
          </cell>
        </row>
        <row r="7475">
          <cell r="A7475">
            <v>34767</v>
          </cell>
          <cell r="B7475">
            <v>1995</v>
          </cell>
          <cell r="C7475" t="str">
            <v>Mar</v>
          </cell>
          <cell r="D7475">
            <v>9</v>
          </cell>
          <cell r="F7475">
            <v>0</v>
          </cell>
          <cell r="G7475">
            <v>0</v>
          </cell>
          <cell r="H7475">
            <v>239</v>
          </cell>
          <cell r="I7475">
            <v>0.47399999999999998</v>
          </cell>
          <cell r="J7475">
            <v>0</v>
          </cell>
          <cell r="L7475">
            <v>0</v>
          </cell>
          <cell r="M7475">
            <v>0</v>
          </cell>
          <cell r="N7475">
            <v>0</v>
          </cell>
          <cell r="O7475">
            <v>0</v>
          </cell>
          <cell r="P7475">
            <v>0</v>
          </cell>
        </row>
        <row r="7476">
          <cell r="A7476">
            <v>34768</v>
          </cell>
          <cell r="B7476">
            <v>1995</v>
          </cell>
          <cell r="C7476" t="str">
            <v>Mar</v>
          </cell>
          <cell r="D7476">
            <v>10</v>
          </cell>
          <cell r="F7476">
            <v>0</v>
          </cell>
          <cell r="G7476">
            <v>0</v>
          </cell>
          <cell r="H7476">
            <v>694</v>
          </cell>
          <cell r="I7476">
            <v>1.377</v>
          </cell>
          <cell r="J7476">
            <v>0</v>
          </cell>
          <cell r="L7476">
            <v>0</v>
          </cell>
          <cell r="M7476">
            <v>0</v>
          </cell>
          <cell r="N7476">
            <v>0</v>
          </cell>
          <cell r="O7476">
            <v>0</v>
          </cell>
          <cell r="P7476">
            <v>0</v>
          </cell>
        </row>
        <row r="7477">
          <cell r="A7477">
            <v>34769</v>
          </cell>
          <cell r="B7477">
            <v>1995</v>
          </cell>
          <cell r="C7477" t="str">
            <v>Mar</v>
          </cell>
          <cell r="D7477">
            <v>11</v>
          </cell>
          <cell r="F7477">
            <v>0</v>
          </cell>
          <cell r="G7477">
            <v>0</v>
          </cell>
          <cell r="H7477">
            <v>1156</v>
          </cell>
          <cell r="I7477">
            <v>2.2930000000000001</v>
          </cell>
          <cell r="J7477">
            <v>0</v>
          </cell>
          <cell r="L7477">
            <v>0</v>
          </cell>
          <cell r="M7477">
            <v>0</v>
          </cell>
          <cell r="N7477">
            <v>0</v>
          </cell>
          <cell r="O7477">
            <v>0</v>
          </cell>
          <cell r="P7477">
            <v>0</v>
          </cell>
        </row>
        <row r="7478">
          <cell r="A7478">
            <v>34770</v>
          </cell>
          <cell r="B7478">
            <v>1995</v>
          </cell>
          <cell r="C7478" t="str">
            <v>Mar</v>
          </cell>
          <cell r="D7478">
            <v>12</v>
          </cell>
          <cell r="F7478">
            <v>0</v>
          </cell>
          <cell r="G7478">
            <v>0</v>
          </cell>
          <cell r="H7478">
            <v>1349</v>
          </cell>
          <cell r="I7478">
            <v>2.6760000000000002</v>
          </cell>
          <cell r="J7478">
            <v>0</v>
          </cell>
          <cell r="L7478">
            <v>0</v>
          </cell>
          <cell r="M7478">
            <v>0</v>
          </cell>
          <cell r="N7478">
            <v>0</v>
          </cell>
          <cell r="O7478">
            <v>0</v>
          </cell>
          <cell r="P7478">
            <v>0</v>
          </cell>
        </row>
        <row r="7479">
          <cell r="A7479">
            <v>34771</v>
          </cell>
          <cell r="B7479">
            <v>1995</v>
          </cell>
          <cell r="C7479" t="str">
            <v>Mar</v>
          </cell>
          <cell r="D7479">
            <v>13</v>
          </cell>
          <cell r="F7479">
            <v>0</v>
          </cell>
          <cell r="G7479">
            <v>0</v>
          </cell>
          <cell r="H7479">
            <v>1205</v>
          </cell>
          <cell r="I7479">
            <v>2.39</v>
          </cell>
          <cell r="J7479">
            <v>0</v>
          </cell>
          <cell r="L7479">
            <v>0</v>
          </cell>
          <cell r="M7479">
            <v>0</v>
          </cell>
          <cell r="N7479">
            <v>0</v>
          </cell>
          <cell r="O7479">
            <v>0</v>
          </cell>
          <cell r="P7479">
            <v>0</v>
          </cell>
        </row>
        <row r="7480">
          <cell r="A7480">
            <v>34772</v>
          </cell>
          <cell r="B7480">
            <v>1995</v>
          </cell>
          <cell r="C7480" t="str">
            <v>Mar</v>
          </cell>
          <cell r="D7480">
            <v>14</v>
          </cell>
          <cell r="F7480">
            <v>0</v>
          </cell>
          <cell r="G7480">
            <v>0</v>
          </cell>
          <cell r="H7480">
            <v>506</v>
          </cell>
          <cell r="I7480">
            <v>1.004</v>
          </cell>
          <cell r="J7480">
            <v>0</v>
          </cell>
          <cell r="L7480">
            <v>0</v>
          </cell>
          <cell r="M7480">
            <v>0</v>
          </cell>
          <cell r="N7480">
            <v>0</v>
          </cell>
          <cell r="O7480">
            <v>0</v>
          </cell>
          <cell r="P7480">
            <v>0</v>
          </cell>
        </row>
        <row r="7481">
          <cell r="A7481">
            <v>34773</v>
          </cell>
          <cell r="B7481">
            <v>1995</v>
          </cell>
          <cell r="C7481" t="str">
            <v>Mar</v>
          </cell>
          <cell r="D7481">
            <v>15</v>
          </cell>
          <cell r="F7481">
            <v>0</v>
          </cell>
          <cell r="G7481">
            <v>0</v>
          </cell>
          <cell r="H7481">
            <v>1029</v>
          </cell>
          <cell r="I7481">
            <v>2.0409999999999999</v>
          </cell>
          <cell r="J7481">
            <v>0</v>
          </cell>
          <cell r="L7481">
            <v>0</v>
          </cell>
          <cell r="M7481">
            <v>0</v>
          </cell>
          <cell r="N7481">
            <v>0</v>
          </cell>
          <cell r="O7481">
            <v>0</v>
          </cell>
          <cell r="P7481">
            <v>0</v>
          </cell>
        </row>
        <row r="7482">
          <cell r="A7482">
            <v>34774</v>
          </cell>
          <cell r="B7482">
            <v>1995</v>
          </cell>
          <cell r="C7482" t="str">
            <v>Mar</v>
          </cell>
          <cell r="D7482">
            <v>16</v>
          </cell>
          <cell r="F7482">
            <v>0</v>
          </cell>
          <cell r="G7482">
            <v>0</v>
          </cell>
          <cell r="H7482">
            <v>2284</v>
          </cell>
          <cell r="I7482">
            <v>4.53</v>
          </cell>
          <cell r="J7482">
            <v>0</v>
          </cell>
          <cell r="L7482">
            <v>0</v>
          </cell>
          <cell r="M7482">
            <v>0</v>
          </cell>
          <cell r="N7482">
            <v>0</v>
          </cell>
          <cell r="O7482">
            <v>0</v>
          </cell>
          <cell r="P7482">
            <v>0</v>
          </cell>
        </row>
        <row r="7483">
          <cell r="A7483">
            <v>34775</v>
          </cell>
          <cell r="B7483">
            <v>1995</v>
          </cell>
          <cell r="C7483" t="str">
            <v>Mar</v>
          </cell>
          <cell r="D7483">
            <v>17</v>
          </cell>
          <cell r="F7483">
            <v>0</v>
          </cell>
          <cell r="G7483">
            <v>0</v>
          </cell>
          <cell r="H7483">
            <v>868</v>
          </cell>
          <cell r="I7483">
            <v>1.722</v>
          </cell>
          <cell r="J7483">
            <v>0</v>
          </cell>
          <cell r="L7483">
            <v>0</v>
          </cell>
          <cell r="M7483">
            <v>0</v>
          </cell>
          <cell r="N7483">
            <v>0</v>
          </cell>
          <cell r="O7483">
            <v>0</v>
          </cell>
          <cell r="P7483">
            <v>0</v>
          </cell>
        </row>
        <row r="7484">
          <cell r="A7484">
            <v>34776</v>
          </cell>
          <cell r="B7484">
            <v>1995</v>
          </cell>
          <cell r="C7484" t="str">
            <v>Mar</v>
          </cell>
          <cell r="D7484">
            <v>18</v>
          </cell>
          <cell r="F7484">
            <v>0</v>
          </cell>
          <cell r="G7484">
            <v>0</v>
          </cell>
          <cell r="H7484">
            <v>528</v>
          </cell>
          <cell r="I7484">
            <v>1.0469999999999999</v>
          </cell>
          <cell r="J7484">
            <v>0</v>
          </cell>
          <cell r="L7484">
            <v>0</v>
          </cell>
          <cell r="M7484">
            <v>0</v>
          </cell>
          <cell r="N7484">
            <v>0</v>
          </cell>
          <cell r="O7484">
            <v>0</v>
          </cell>
          <cell r="P7484">
            <v>0</v>
          </cell>
        </row>
        <row r="7485">
          <cell r="A7485">
            <v>34777</v>
          </cell>
          <cell r="B7485">
            <v>1995</v>
          </cell>
          <cell r="C7485" t="str">
            <v>Mar</v>
          </cell>
          <cell r="D7485">
            <v>19</v>
          </cell>
          <cell r="F7485">
            <v>0</v>
          </cell>
          <cell r="G7485">
            <v>0</v>
          </cell>
          <cell r="H7485">
            <v>480</v>
          </cell>
          <cell r="I7485">
            <v>0.95199999999999996</v>
          </cell>
          <cell r="J7485">
            <v>0</v>
          </cell>
          <cell r="L7485">
            <v>0</v>
          </cell>
          <cell r="M7485">
            <v>0</v>
          </cell>
          <cell r="N7485">
            <v>0</v>
          </cell>
          <cell r="O7485">
            <v>0</v>
          </cell>
          <cell r="P7485">
            <v>0</v>
          </cell>
        </row>
        <row r="7486">
          <cell r="A7486">
            <v>34778</v>
          </cell>
          <cell r="B7486">
            <v>1995</v>
          </cell>
          <cell r="C7486" t="str">
            <v>Mar</v>
          </cell>
          <cell r="D7486">
            <v>20</v>
          </cell>
          <cell r="F7486">
            <v>0</v>
          </cell>
          <cell r="G7486">
            <v>0</v>
          </cell>
          <cell r="H7486">
            <v>595</v>
          </cell>
          <cell r="I7486">
            <v>1.18</v>
          </cell>
          <cell r="J7486">
            <v>0</v>
          </cell>
          <cell r="L7486">
            <v>0</v>
          </cell>
          <cell r="M7486">
            <v>0</v>
          </cell>
          <cell r="N7486">
            <v>0</v>
          </cell>
          <cell r="O7486">
            <v>0</v>
          </cell>
          <cell r="P7486">
            <v>0</v>
          </cell>
        </row>
        <row r="7487">
          <cell r="A7487">
            <v>34779</v>
          </cell>
          <cell r="B7487">
            <v>1995</v>
          </cell>
          <cell r="C7487" t="str">
            <v>Mar</v>
          </cell>
          <cell r="D7487">
            <v>21</v>
          </cell>
          <cell r="F7487">
            <v>0</v>
          </cell>
          <cell r="G7487">
            <v>0</v>
          </cell>
          <cell r="H7487">
            <v>459</v>
          </cell>
          <cell r="I7487">
            <v>0.91</v>
          </cell>
          <cell r="J7487">
            <v>0</v>
          </cell>
          <cell r="L7487">
            <v>0</v>
          </cell>
          <cell r="M7487">
            <v>0</v>
          </cell>
          <cell r="N7487">
            <v>0</v>
          </cell>
          <cell r="O7487">
            <v>0</v>
          </cell>
          <cell r="P7487">
            <v>0</v>
          </cell>
        </row>
        <row r="7488">
          <cell r="A7488">
            <v>34780</v>
          </cell>
          <cell r="B7488">
            <v>1995</v>
          </cell>
          <cell r="C7488" t="str">
            <v>Mar</v>
          </cell>
          <cell r="D7488">
            <v>22</v>
          </cell>
          <cell r="F7488">
            <v>0</v>
          </cell>
          <cell r="G7488">
            <v>0</v>
          </cell>
          <cell r="H7488">
            <v>530</v>
          </cell>
          <cell r="I7488">
            <v>1.0509999999999999</v>
          </cell>
          <cell r="J7488">
            <v>0</v>
          </cell>
          <cell r="L7488">
            <v>0</v>
          </cell>
          <cell r="M7488">
            <v>0</v>
          </cell>
          <cell r="N7488">
            <v>0</v>
          </cell>
          <cell r="O7488">
            <v>0</v>
          </cell>
          <cell r="P7488">
            <v>0</v>
          </cell>
        </row>
        <row r="7489">
          <cell r="A7489">
            <v>34781</v>
          </cell>
          <cell r="B7489">
            <v>1995</v>
          </cell>
          <cell r="C7489" t="str">
            <v>Mar</v>
          </cell>
          <cell r="D7489">
            <v>23</v>
          </cell>
          <cell r="F7489">
            <v>0</v>
          </cell>
          <cell r="G7489">
            <v>0</v>
          </cell>
          <cell r="H7489">
            <v>567</v>
          </cell>
          <cell r="I7489">
            <v>1.125</v>
          </cell>
          <cell r="J7489">
            <v>0</v>
          </cell>
          <cell r="L7489">
            <v>0</v>
          </cell>
          <cell r="M7489">
            <v>0</v>
          </cell>
          <cell r="N7489">
            <v>0</v>
          </cell>
          <cell r="O7489">
            <v>0</v>
          </cell>
          <cell r="P7489">
            <v>0</v>
          </cell>
        </row>
        <row r="7490">
          <cell r="A7490">
            <v>34782</v>
          </cell>
          <cell r="B7490">
            <v>1995</v>
          </cell>
          <cell r="C7490" t="str">
            <v>Mar</v>
          </cell>
          <cell r="D7490">
            <v>24</v>
          </cell>
          <cell r="F7490">
            <v>0</v>
          </cell>
          <cell r="G7490">
            <v>0</v>
          </cell>
          <cell r="H7490">
            <v>493</v>
          </cell>
          <cell r="I7490">
            <v>0.97799999999999998</v>
          </cell>
          <cell r="J7490">
            <v>0</v>
          </cell>
          <cell r="L7490">
            <v>0</v>
          </cell>
          <cell r="M7490">
            <v>0</v>
          </cell>
          <cell r="N7490">
            <v>0</v>
          </cell>
          <cell r="O7490">
            <v>0</v>
          </cell>
          <cell r="P7490">
            <v>0</v>
          </cell>
        </row>
        <row r="7491">
          <cell r="A7491">
            <v>34783</v>
          </cell>
          <cell r="B7491">
            <v>1995</v>
          </cell>
          <cell r="C7491" t="str">
            <v>Mar</v>
          </cell>
          <cell r="D7491">
            <v>25</v>
          </cell>
          <cell r="F7491">
            <v>0</v>
          </cell>
          <cell r="G7491">
            <v>0</v>
          </cell>
          <cell r="H7491">
            <v>490</v>
          </cell>
          <cell r="I7491">
            <v>0.97199999999999998</v>
          </cell>
          <cell r="J7491">
            <v>0</v>
          </cell>
          <cell r="L7491">
            <v>0</v>
          </cell>
          <cell r="M7491">
            <v>0</v>
          </cell>
          <cell r="N7491">
            <v>0</v>
          </cell>
          <cell r="O7491">
            <v>0</v>
          </cell>
          <cell r="P7491">
            <v>0</v>
          </cell>
        </row>
        <row r="7492">
          <cell r="A7492">
            <v>34784</v>
          </cell>
          <cell r="B7492">
            <v>1995</v>
          </cell>
          <cell r="C7492" t="str">
            <v>Mar</v>
          </cell>
          <cell r="D7492">
            <v>26</v>
          </cell>
          <cell r="F7492">
            <v>0</v>
          </cell>
          <cell r="G7492">
            <v>0</v>
          </cell>
          <cell r="H7492">
            <v>495</v>
          </cell>
          <cell r="I7492">
            <v>0.98199999999999998</v>
          </cell>
          <cell r="J7492">
            <v>0</v>
          </cell>
          <cell r="L7492">
            <v>0</v>
          </cell>
          <cell r="M7492">
            <v>0</v>
          </cell>
          <cell r="N7492">
            <v>0</v>
          </cell>
          <cell r="O7492">
            <v>0</v>
          </cell>
          <cell r="P7492">
            <v>0</v>
          </cell>
        </row>
        <row r="7493">
          <cell r="A7493">
            <v>34785</v>
          </cell>
          <cell r="B7493">
            <v>1995</v>
          </cell>
          <cell r="C7493" t="str">
            <v>Mar</v>
          </cell>
          <cell r="D7493">
            <v>27</v>
          </cell>
          <cell r="F7493">
            <v>0</v>
          </cell>
          <cell r="G7493">
            <v>0</v>
          </cell>
          <cell r="H7493">
            <v>450</v>
          </cell>
          <cell r="I7493">
            <v>0.89300000000000002</v>
          </cell>
          <cell r="J7493">
            <v>0</v>
          </cell>
          <cell r="L7493">
            <v>0</v>
          </cell>
          <cell r="M7493">
            <v>0</v>
          </cell>
          <cell r="N7493">
            <v>0</v>
          </cell>
          <cell r="O7493">
            <v>0</v>
          </cell>
          <cell r="P7493">
            <v>0</v>
          </cell>
        </row>
        <row r="7494">
          <cell r="A7494">
            <v>34786</v>
          </cell>
          <cell r="B7494">
            <v>1995</v>
          </cell>
          <cell r="C7494" t="str">
            <v>Mar</v>
          </cell>
          <cell r="D7494">
            <v>28</v>
          </cell>
          <cell r="F7494">
            <v>0</v>
          </cell>
          <cell r="G7494">
            <v>0</v>
          </cell>
          <cell r="H7494">
            <v>545</v>
          </cell>
          <cell r="I7494">
            <v>1.081</v>
          </cell>
          <cell r="J7494">
            <v>0</v>
          </cell>
          <cell r="L7494">
            <v>0</v>
          </cell>
          <cell r="M7494">
            <v>0</v>
          </cell>
          <cell r="N7494">
            <v>0</v>
          </cell>
          <cell r="O7494">
            <v>0</v>
          </cell>
          <cell r="P7494">
            <v>0</v>
          </cell>
        </row>
        <row r="7495">
          <cell r="A7495">
            <v>34787</v>
          </cell>
          <cell r="B7495">
            <v>1995</v>
          </cell>
          <cell r="C7495" t="str">
            <v>Mar</v>
          </cell>
          <cell r="D7495">
            <v>29</v>
          </cell>
          <cell r="F7495">
            <v>0</v>
          </cell>
          <cell r="G7495">
            <v>0</v>
          </cell>
          <cell r="H7495">
            <v>731</v>
          </cell>
          <cell r="I7495">
            <v>1.45</v>
          </cell>
          <cell r="J7495">
            <v>0</v>
          </cell>
          <cell r="L7495">
            <v>0</v>
          </cell>
          <cell r="M7495">
            <v>0</v>
          </cell>
          <cell r="N7495">
            <v>0</v>
          </cell>
          <cell r="O7495">
            <v>0</v>
          </cell>
          <cell r="P7495">
            <v>0</v>
          </cell>
        </row>
        <row r="7496">
          <cell r="A7496">
            <v>34788</v>
          </cell>
          <cell r="B7496">
            <v>1995</v>
          </cell>
          <cell r="C7496" t="str">
            <v>Mar</v>
          </cell>
          <cell r="D7496">
            <v>30</v>
          </cell>
          <cell r="F7496">
            <v>0</v>
          </cell>
          <cell r="G7496">
            <v>0</v>
          </cell>
          <cell r="H7496">
            <v>328</v>
          </cell>
          <cell r="I7496">
            <v>0.65100000000000002</v>
          </cell>
          <cell r="J7496">
            <v>0</v>
          </cell>
          <cell r="L7496">
            <v>0</v>
          </cell>
          <cell r="M7496">
            <v>20</v>
          </cell>
          <cell r="N7496">
            <v>0.04</v>
          </cell>
          <cell r="O7496">
            <v>0</v>
          </cell>
          <cell r="P7496">
            <v>0</v>
          </cell>
        </row>
        <row r="7497">
          <cell r="A7497">
            <v>34789</v>
          </cell>
          <cell r="B7497">
            <v>1995</v>
          </cell>
          <cell r="C7497" t="str">
            <v>Mar</v>
          </cell>
          <cell r="D7497">
            <v>31</v>
          </cell>
          <cell r="F7497">
            <v>0</v>
          </cell>
          <cell r="G7497">
            <v>0</v>
          </cell>
          <cell r="H7497">
            <v>366</v>
          </cell>
          <cell r="I7497">
            <v>0.72599999999999998</v>
          </cell>
          <cell r="J7497">
            <v>0</v>
          </cell>
          <cell r="L7497">
            <v>0</v>
          </cell>
          <cell r="M7497">
            <v>30</v>
          </cell>
          <cell r="N7497">
            <v>0.06</v>
          </cell>
          <cell r="O7497">
            <v>0</v>
          </cell>
          <cell r="P7497">
            <v>0</v>
          </cell>
        </row>
        <row r="7498">
          <cell r="A7498">
            <v>34790</v>
          </cell>
          <cell r="B7498">
            <v>1995</v>
          </cell>
          <cell r="C7498" t="str">
            <v>Apr</v>
          </cell>
          <cell r="D7498">
            <v>1</v>
          </cell>
          <cell r="F7498">
            <v>60</v>
          </cell>
          <cell r="G7498">
            <v>0.11899999999999999</v>
          </cell>
          <cell r="H7498">
            <v>360</v>
          </cell>
          <cell r="I7498">
            <v>0.71399999999999997</v>
          </cell>
          <cell r="J7498">
            <v>0</v>
          </cell>
          <cell r="L7498">
            <v>0</v>
          </cell>
          <cell r="M7498">
            <v>50</v>
          </cell>
          <cell r="N7498">
            <v>9.9000000000000005E-2</v>
          </cell>
          <cell r="O7498">
            <v>0</v>
          </cell>
          <cell r="P7498">
            <v>0</v>
          </cell>
        </row>
        <row r="7499">
          <cell r="A7499">
            <v>34791</v>
          </cell>
          <cell r="B7499">
            <v>1995</v>
          </cell>
          <cell r="C7499" t="str">
            <v>Apr</v>
          </cell>
          <cell r="D7499">
            <v>2</v>
          </cell>
          <cell r="F7499">
            <v>60</v>
          </cell>
          <cell r="G7499">
            <v>0.11899999999999999</v>
          </cell>
          <cell r="H7499">
            <v>227</v>
          </cell>
          <cell r="I7499">
            <v>0.45</v>
          </cell>
          <cell r="J7499">
            <v>0</v>
          </cell>
          <cell r="L7499">
            <v>0</v>
          </cell>
          <cell r="M7499">
            <v>60</v>
          </cell>
          <cell r="N7499">
            <v>0.11899999999999999</v>
          </cell>
          <cell r="O7499">
            <v>0</v>
          </cell>
          <cell r="P7499">
            <v>0</v>
          </cell>
        </row>
        <row r="7500">
          <cell r="A7500">
            <v>34792</v>
          </cell>
          <cell r="B7500">
            <v>1995</v>
          </cell>
          <cell r="C7500" t="str">
            <v>Apr</v>
          </cell>
          <cell r="D7500">
            <v>3</v>
          </cell>
          <cell r="F7500">
            <v>120</v>
          </cell>
          <cell r="G7500">
            <v>0.23799999999999999</v>
          </cell>
          <cell r="H7500">
            <v>195</v>
          </cell>
          <cell r="I7500">
            <v>0.38700000000000001</v>
          </cell>
          <cell r="J7500">
            <v>0</v>
          </cell>
          <cell r="L7500">
            <v>0</v>
          </cell>
          <cell r="M7500">
            <v>60</v>
          </cell>
          <cell r="N7500">
            <v>0.11899999999999999</v>
          </cell>
          <cell r="O7500">
            <v>0</v>
          </cell>
          <cell r="P7500">
            <v>0</v>
          </cell>
        </row>
        <row r="7501">
          <cell r="A7501">
            <v>34793</v>
          </cell>
          <cell r="B7501">
            <v>1995</v>
          </cell>
          <cell r="C7501" t="str">
            <v>Apr</v>
          </cell>
          <cell r="D7501">
            <v>4</v>
          </cell>
          <cell r="F7501">
            <v>120</v>
          </cell>
          <cell r="G7501">
            <v>0.23799999999999999</v>
          </cell>
          <cell r="H7501">
            <v>226</v>
          </cell>
          <cell r="I7501">
            <v>0.44800000000000001</v>
          </cell>
          <cell r="J7501">
            <v>0</v>
          </cell>
          <cell r="L7501">
            <v>0</v>
          </cell>
          <cell r="M7501">
            <v>60</v>
          </cell>
          <cell r="N7501">
            <v>0.11899999999999999</v>
          </cell>
          <cell r="O7501">
            <v>0</v>
          </cell>
          <cell r="P7501">
            <v>0</v>
          </cell>
        </row>
        <row r="7502">
          <cell r="A7502">
            <v>34794</v>
          </cell>
          <cell r="B7502">
            <v>1995</v>
          </cell>
          <cell r="C7502" t="str">
            <v>Apr</v>
          </cell>
          <cell r="D7502">
            <v>5</v>
          </cell>
          <cell r="F7502">
            <v>150</v>
          </cell>
          <cell r="G7502">
            <v>0.29799999999999999</v>
          </cell>
          <cell r="H7502">
            <v>208</v>
          </cell>
          <cell r="I7502">
            <v>0.41299999999999998</v>
          </cell>
          <cell r="J7502">
            <v>0</v>
          </cell>
          <cell r="L7502">
            <v>0</v>
          </cell>
          <cell r="M7502">
            <v>60</v>
          </cell>
          <cell r="N7502">
            <v>0.11899999999999999</v>
          </cell>
          <cell r="O7502">
            <v>0</v>
          </cell>
          <cell r="P7502">
            <v>0</v>
          </cell>
        </row>
        <row r="7503">
          <cell r="A7503">
            <v>34795</v>
          </cell>
          <cell r="B7503">
            <v>1995</v>
          </cell>
          <cell r="C7503" t="str">
            <v>Apr</v>
          </cell>
          <cell r="D7503">
            <v>6</v>
          </cell>
          <cell r="F7503">
            <v>190</v>
          </cell>
          <cell r="G7503">
            <v>0.377</v>
          </cell>
          <cell r="H7503">
            <v>213</v>
          </cell>
          <cell r="I7503">
            <v>0.42199999999999999</v>
          </cell>
          <cell r="J7503">
            <v>0</v>
          </cell>
          <cell r="L7503">
            <v>0</v>
          </cell>
          <cell r="M7503">
            <v>44</v>
          </cell>
          <cell r="N7503">
            <v>8.6999999999999994E-2</v>
          </cell>
          <cell r="O7503">
            <v>0</v>
          </cell>
          <cell r="P7503">
            <v>0</v>
          </cell>
        </row>
        <row r="7504">
          <cell r="A7504">
            <v>34796</v>
          </cell>
          <cell r="B7504">
            <v>1995</v>
          </cell>
          <cell r="C7504" t="str">
            <v>Apr</v>
          </cell>
          <cell r="D7504">
            <v>7</v>
          </cell>
          <cell r="F7504">
            <v>190</v>
          </cell>
          <cell r="G7504">
            <v>0.377</v>
          </cell>
          <cell r="H7504">
            <v>279</v>
          </cell>
          <cell r="I7504">
            <v>0.55300000000000005</v>
          </cell>
          <cell r="J7504">
            <v>0</v>
          </cell>
          <cell r="L7504">
            <v>0</v>
          </cell>
          <cell r="M7504">
            <v>30</v>
          </cell>
          <cell r="N7504">
            <v>0.06</v>
          </cell>
          <cell r="O7504">
            <v>0</v>
          </cell>
          <cell r="P7504">
            <v>0</v>
          </cell>
        </row>
        <row r="7505">
          <cell r="A7505">
            <v>34797</v>
          </cell>
          <cell r="B7505">
            <v>1995</v>
          </cell>
          <cell r="C7505" t="str">
            <v>Apr</v>
          </cell>
          <cell r="D7505">
            <v>8</v>
          </cell>
          <cell r="F7505">
            <v>190</v>
          </cell>
          <cell r="G7505">
            <v>0.377</v>
          </cell>
          <cell r="H7505">
            <v>470</v>
          </cell>
          <cell r="I7505">
            <v>0.93200000000000005</v>
          </cell>
          <cell r="J7505">
            <v>0</v>
          </cell>
          <cell r="L7505">
            <v>0</v>
          </cell>
          <cell r="M7505">
            <v>20</v>
          </cell>
          <cell r="N7505">
            <v>0.04</v>
          </cell>
          <cell r="O7505">
            <v>0</v>
          </cell>
          <cell r="P7505">
            <v>0</v>
          </cell>
        </row>
        <row r="7506">
          <cell r="A7506">
            <v>34798</v>
          </cell>
          <cell r="B7506">
            <v>1995</v>
          </cell>
          <cell r="C7506" t="str">
            <v>Apr</v>
          </cell>
          <cell r="D7506">
            <v>9</v>
          </cell>
          <cell r="F7506">
            <v>190</v>
          </cell>
          <cell r="G7506">
            <v>0.377</v>
          </cell>
          <cell r="H7506">
            <v>483</v>
          </cell>
          <cell r="I7506">
            <v>0.95799999999999996</v>
          </cell>
          <cell r="J7506">
            <v>0</v>
          </cell>
          <cell r="L7506">
            <v>0</v>
          </cell>
          <cell r="M7506">
            <v>15</v>
          </cell>
          <cell r="N7506">
            <v>0.03</v>
          </cell>
          <cell r="O7506">
            <v>0</v>
          </cell>
          <cell r="P7506">
            <v>0</v>
          </cell>
        </row>
        <row r="7507">
          <cell r="A7507">
            <v>34799</v>
          </cell>
          <cell r="B7507">
            <v>1995</v>
          </cell>
          <cell r="C7507" t="str">
            <v>Apr</v>
          </cell>
          <cell r="D7507">
            <v>10</v>
          </cell>
          <cell r="F7507">
            <v>190</v>
          </cell>
          <cell r="G7507">
            <v>0.377</v>
          </cell>
          <cell r="H7507">
            <v>402</v>
          </cell>
          <cell r="I7507">
            <v>0.79700000000000004</v>
          </cell>
          <cell r="J7507">
            <v>0</v>
          </cell>
          <cell r="L7507">
            <v>0</v>
          </cell>
          <cell r="M7507">
            <v>37</v>
          </cell>
          <cell r="N7507">
            <v>7.2999999999999995E-2</v>
          </cell>
          <cell r="O7507">
            <v>10</v>
          </cell>
          <cell r="P7507">
            <v>0.02</v>
          </cell>
        </row>
        <row r="7508">
          <cell r="A7508">
            <v>34800</v>
          </cell>
          <cell r="B7508">
            <v>1995</v>
          </cell>
          <cell r="C7508" t="str">
            <v>Apr</v>
          </cell>
          <cell r="D7508">
            <v>11</v>
          </cell>
          <cell r="F7508">
            <v>190</v>
          </cell>
          <cell r="G7508">
            <v>0.377</v>
          </cell>
          <cell r="H7508">
            <v>347</v>
          </cell>
          <cell r="I7508">
            <v>0.68799999999999994</v>
          </cell>
          <cell r="J7508">
            <v>0</v>
          </cell>
          <cell r="L7508">
            <v>0</v>
          </cell>
          <cell r="M7508">
            <v>50</v>
          </cell>
          <cell r="N7508">
            <v>9.9000000000000005E-2</v>
          </cell>
          <cell r="O7508">
            <v>1</v>
          </cell>
          <cell r="P7508">
            <v>2E-3</v>
          </cell>
        </row>
        <row r="7509">
          <cell r="A7509">
            <v>34801</v>
          </cell>
          <cell r="B7509">
            <v>1995</v>
          </cell>
          <cell r="C7509" t="str">
            <v>Apr</v>
          </cell>
          <cell r="D7509">
            <v>12</v>
          </cell>
          <cell r="F7509">
            <v>190</v>
          </cell>
          <cell r="G7509">
            <v>0.377</v>
          </cell>
          <cell r="H7509">
            <v>284</v>
          </cell>
          <cell r="I7509">
            <v>0.56299999999999994</v>
          </cell>
          <cell r="J7509">
            <v>0</v>
          </cell>
          <cell r="L7509">
            <v>0</v>
          </cell>
          <cell r="M7509">
            <v>38</v>
          </cell>
          <cell r="N7509">
            <v>7.4999999999999997E-2</v>
          </cell>
          <cell r="O7509">
            <v>5</v>
          </cell>
          <cell r="P7509">
            <v>0.01</v>
          </cell>
        </row>
        <row r="7510">
          <cell r="A7510">
            <v>34802</v>
          </cell>
          <cell r="B7510">
            <v>1995</v>
          </cell>
          <cell r="C7510" t="str">
            <v>Apr</v>
          </cell>
          <cell r="D7510">
            <v>13</v>
          </cell>
          <cell r="F7510">
            <v>190</v>
          </cell>
          <cell r="G7510">
            <v>0.377</v>
          </cell>
          <cell r="H7510">
            <v>274</v>
          </cell>
          <cell r="I7510">
            <v>0.54300000000000004</v>
          </cell>
          <cell r="J7510">
            <v>0</v>
          </cell>
          <cell r="L7510">
            <v>0</v>
          </cell>
          <cell r="M7510">
            <v>15</v>
          </cell>
          <cell r="N7510">
            <v>0.03</v>
          </cell>
          <cell r="O7510">
            <v>5</v>
          </cell>
          <cell r="P7510">
            <v>0.01</v>
          </cell>
        </row>
        <row r="7511">
          <cell r="A7511">
            <v>34803</v>
          </cell>
          <cell r="B7511">
            <v>1995</v>
          </cell>
          <cell r="C7511" t="str">
            <v>Apr</v>
          </cell>
          <cell r="D7511">
            <v>14</v>
          </cell>
          <cell r="F7511">
            <v>180</v>
          </cell>
          <cell r="G7511">
            <v>0.35699999999999998</v>
          </cell>
          <cell r="H7511">
            <v>296</v>
          </cell>
          <cell r="I7511">
            <v>0.58699999999999997</v>
          </cell>
          <cell r="J7511">
            <v>0</v>
          </cell>
          <cell r="L7511">
            <v>0</v>
          </cell>
          <cell r="M7511">
            <v>5</v>
          </cell>
          <cell r="N7511">
            <v>0.01</v>
          </cell>
          <cell r="O7511">
            <v>11</v>
          </cell>
          <cell r="P7511">
            <v>2.1999999999999999E-2</v>
          </cell>
        </row>
        <row r="7512">
          <cell r="A7512">
            <v>34804</v>
          </cell>
          <cell r="B7512">
            <v>1995</v>
          </cell>
          <cell r="C7512" t="str">
            <v>Apr</v>
          </cell>
          <cell r="D7512">
            <v>15</v>
          </cell>
          <cell r="F7512">
            <v>180</v>
          </cell>
          <cell r="G7512">
            <v>0.35699999999999998</v>
          </cell>
          <cell r="H7512">
            <v>320</v>
          </cell>
          <cell r="I7512">
            <v>0.63500000000000001</v>
          </cell>
          <cell r="J7512">
            <v>0</v>
          </cell>
          <cell r="L7512">
            <v>0</v>
          </cell>
          <cell r="M7512">
            <v>0</v>
          </cell>
          <cell r="N7512">
            <v>0</v>
          </cell>
          <cell r="O7512">
            <v>5</v>
          </cell>
          <cell r="P7512">
            <v>0.01</v>
          </cell>
        </row>
        <row r="7513">
          <cell r="A7513">
            <v>34805</v>
          </cell>
          <cell r="B7513">
            <v>1995</v>
          </cell>
          <cell r="C7513" t="str">
            <v>Apr</v>
          </cell>
          <cell r="D7513">
            <v>16</v>
          </cell>
          <cell r="F7513">
            <v>185</v>
          </cell>
          <cell r="G7513">
            <v>0.36699999999999999</v>
          </cell>
          <cell r="H7513">
            <v>321</v>
          </cell>
          <cell r="I7513">
            <v>0.63700000000000001</v>
          </cell>
          <cell r="J7513">
            <v>0</v>
          </cell>
          <cell r="L7513">
            <v>0</v>
          </cell>
          <cell r="M7513">
            <v>0</v>
          </cell>
          <cell r="N7513">
            <v>0</v>
          </cell>
          <cell r="O7513">
            <v>5</v>
          </cell>
          <cell r="P7513">
            <v>0.01</v>
          </cell>
        </row>
        <row r="7514">
          <cell r="A7514">
            <v>34806</v>
          </cell>
          <cell r="B7514">
            <v>1995</v>
          </cell>
          <cell r="C7514" t="str">
            <v>Apr</v>
          </cell>
          <cell r="D7514">
            <v>17</v>
          </cell>
          <cell r="F7514">
            <v>185</v>
          </cell>
          <cell r="G7514">
            <v>0.36699999999999999</v>
          </cell>
          <cell r="H7514">
            <v>213</v>
          </cell>
          <cell r="I7514">
            <v>0.42199999999999999</v>
          </cell>
          <cell r="J7514">
            <v>0</v>
          </cell>
          <cell r="L7514">
            <v>0</v>
          </cell>
          <cell r="M7514">
            <v>0</v>
          </cell>
          <cell r="N7514">
            <v>0</v>
          </cell>
          <cell r="O7514">
            <v>2</v>
          </cell>
          <cell r="P7514">
            <v>4.0000000000000001E-3</v>
          </cell>
        </row>
        <row r="7515">
          <cell r="A7515">
            <v>34807</v>
          </cell>
          <cell r="B7515">
            <v>1995</v>
          </cell>
          <cell r="C7515" t="str">
            <v>Apr</v>
          </cell>
          <cell r="D7515">
            <v>18</v>
          </cell>
          <cell r="F7515">
            <v>165</v>
          </cell>
          <cell r="G7515">
            <v>0.32700000000000001</v>
          </cell>
          <cell r="H7515">
            <v>120</v>
          </cell>
          <cell r="I7515">
            <v>0.23799999999999999</v>
          </cell>
          <cell r="J7515">
            <v>0</v>
          </cell>
          <cell r="L7515">
            <v>0</v>
          </cell>
          <cell r="M7515">
            <v>0</v>
          </cell>
          <cell r="N7515">
            <v>0</v>
          </cell>
          <cell r="O7515">
            <v>5</v>
          </cell>
          <cell r="P7515">
            <v>0.01</v>
          </cell>
        </row>
        <row r="7516">
          <cell r="A7516">
            <v>34808</v>
          </cell>
          <cell r="B7516">
            <v>1995</v>
          </cell>
          <cell r="C7516" t="str">
            <v>Apr</v>
          </cell>
          <cell r="D7516">
            <v>19</v>
          </cell>
          <cell r="F7516">
            <v>165</v>
          </cell>
          <cell r="G7516">
            <v>0.32700000000000001</v>
          </cell>
          <cell r="H7516">
            <v>94</v>
          </cell>
          <cell r="I7516">
            <v>0.186</v>
          </cell>
          <cell r="J7516">
            <v>0</v>
          </cell>
          <cell r="L7516">
            <v>0</v>
          </cell>
          <cell r="M7516">
            <v>0</v>
          </cell>
          <cell r="N7516">
            <v>0</v>
          </cell>
          <cell r="O7516">
            <v>5</v>
          </cell>
          <cell r="P7516">
            <v>0.01</v>
          </cell>
        </row>
        <row r="7517">
          <cell r="A7517">
            <v>34809</v>
          </cell>
          <cell r="B7517">
            <v>1995</v>
          </cell>
          <cell r="C7517" t="str">
            <v>Apr</v>
          </cell>
          <cell r="D7517">
            <v>20</v>
          </cell>
          <cell r="F7517">
            <v>165</v>
          </cell>
          <cell r="G7517">
            <v>0.32700000000000001</v>
          </cell>
          <cell r="H7517">
            <v>126</v>
          </cell>
          <cell r="I7517">
            <v>0.25</v>
          </cell>
          <cell r="J7517">
            <v>0</v>
          </cell>
          <cell r="L7517">
            <v>0</v>
          </cell>
          <cell r="M7517">
            <v>29</v>
          </cell>
          <cell r="N7517">
            <v>5.8000000000000003E-2</v>
          </cell>
          <cell r="O7517">
            <v>5</v>
          </cell>
          <cell r="P7517">
            <v>0.01</v>
          </cell>
        </row>
        <row r="7518">
          <cell r="A7518">
            <v>34810</v>
          </cell>
          <cell r="B7518">
            <v>1995</v>
          </cell>
          <cell r="C7518" t="str">
            <v>Apr</v>
          </cell>
          <cell r="D7518">
            <v>21</v>
          </cell>
          <cell r="F7518">
            <v>165</v>
          </cell>
          <cell r="G7518">
            <v>0.32700000000000001</v>
          </cell>
          <cell r="H7518">
            <v>154</v>
          </cell>
          <cell r="I7518">
            <v>0.30499999999999999</v>
          </cell>
          <cell r="J7518">
            <v>0</v>
          </cell>
          <cell r="L7518">
            <v>0</v>
          </cell>
          <cell r="M7518">
            <v>50</v>
          </cell>
          <cell r="N7518">
            <v>9.9000000000000005E-2</v>
          </cell>
          <cell r="O7518">
            <v>3</v>
          </cell>
          <cell r="P7518">
            <v>6.0000000000000001E-3</v>
          </cell>
        </row>
        <row r="7519">
          <cell r="A7519">
            <v>34811</v>
          </cell>
          <cell r="B7519">
            <v>1995</v>
          </cell>
          <cell r="C7519" t="str">
            <v>Apr</v>
          </cell>
          <cell r="D7519">
            <v>22</v>
          </cell>
          <cell r="F7519">
            <v>165</v>
          </cell>
          <cell r="G7519">
            <v>0.32700000000000001</v>
          </cell>
          <cell r="H7519">
            <v>174</v>
          </cell>
          <cell r="I7519">
            <v>0.34499999999999997</v>
          </cell>
          <cell r="J7519">
            <v>0</v>
          </cell>
          <cell r="L7519">
            <v>0</v>
          </cell>
          <cell r="M7519">
            <v>50</v>
          </cell>
          <cell r="N7519">
            <v>9.9000000000000005E-2</v>
          </cell>
          <cell r="O7519">
            <v>3</v>
          </cell>
          <cell r="P7519">
            <v>6.0000000000000001E-3</v>
          </cell>
        </row>
        <row r="7520">
          <cell r="A7520">
            <v>34812</v>
          </cell>
          <cell r="B7520">
            <v>1995</v>
          </cell>
          <cell r="C7520" t="str">
            <v>Apr</v>
          </cell>
          <cell r="D7520">
            <v>23</v>
          </cell>
          <cell r="F7520">
            <v>175</v>
          </cell>
          <cell r="G7520">
            <v>0.34699999999999998</v>
          </cell>
          <cell r="H7520">
            <v>209</v>
          </cell>
          <cell r="I7520">
            <v>0.41499999999999998</v>
          </cell>
          <cell r="J7520">
            <v>0</v>
          </cell>
          <cell r="L7520">
            <v>0</v>
          </cell>
          <cell r="M7520">
            <v>50</v>
          </cell>
          <cell r="N7520">
            <v>9.9000000000000005E-2</v>
          </cell>
          <cell r="O7520">
            <v>3</v>
          </cell>
          <cell r="P7520">
            <v>6.0000000000000001E-3</v>
          </cell>
        </row>
        <row r="7521">
          <cell r="A7521">
            <v>34813</v>
          </cell>
          <cell r="B7521">
            <v>1995</v>
          </cell>
          <cell r="C7521" t="str">
            <v>Apr</v>
          </cell>
          <cell r="D7521">
            <v>24</v>
          </cell>
          <cell r="F7521">
            <v>175</v>
          </cell>
          <cell r="G7521">
            <v>0.34699999999999998</v>
          </cell>
          <cell r="H7521">
            <v>259</v>
          </cell>
          <cell r="I7521">
            <v>0.51400000000000001</v>
          </cell>
          <cell r="J7521">
            <v>0</v>
          </cell>
          <cell r="L7521">
            <v>0</v>
          </cell>
          <cell r="M7521">
            <v>50</v>
          </cell>
          <cell r="N7521">
            <v>9.9000000000000005E-2</v>
          </cell>
          <cell r="O7521">
            <v>3</v>
          </cell>
          <cell r="P7521">
            <v>6.0000000000000001E-3</v>
          </cell>
        </row>
        <row r="7522">
          <cell r="A7522">
            <v>34814</v>
          </cell>
          <cell r="B7522">
            <v>1995</v>
          </cell>
          <cell r="C7522" t="str">
            <v>Apr</v>
          </cell>
          <cell r="D7522">
            <v>25</v>
          </cell>
          <cell r="F7522">
            <v>190</v>
          </cell>
          <cell r="G7522">
            <v>0.377</v>
          </cell>
          <cell r="H7522">
            <v>276</v>
          </cell>
          <cell r="I7522">
            <v>0.54700000000000004</v>
          </cell>
          <cell r="J7522">
            <v>0</v>
          </cell>
          <cell r="L7522">
            <v>0</v>
          </cell>
          <cell r="M7522">
            <v>27</v>
          </cell>
          <cell r="N7522">
            <v>5.3999999999999999E-2</v>
          </cell>
          <cell r="O7522">
            <v>3</v>
          </cell>
          <cell r="P7522">
            <v>6.0000000000000001E-3</v>
          </cell>
        </row>
        <row r="7523">
          <cell r="A7523">
            <v>34815</v>
          </cell>
          <cell r="B7523">
            <v>1995</v>
          </cell>
          <cell r="C7523" t="str">
            <v>Apr</v>
          </cell>
          <cell r="D7523">
            <v>26</v>
          </cell>
          <cell r="F7523">
            <v>190</v>
          </cell>
          <cell r="G7523">
            <v>0.377</v>
          </cell>
          <cell r="H7523">
            <v>229</v>
          </cell>
          <cell r="I7523">
            <v>0.45400000000000001</v>
          </cell>
          <cell r="J7523">
            <v>0</v>
          </cell>
          <cell r="L7523">
            <v>0</v>
          </cell>
          <cell r="M7523">
            <v>23</v>
          </cell>
          <cell r="N7523">
            <v>4.5999999999999999E-2</v>
          </cell>
          <cell r="O7523">
            <v>6</v>
          </cell>
          <cell r="P7523">
            <v>1.2E-2</v>
          </cell>
        </row>
        <row r="7524">
          <cell r="A7524">
            <v>34816</v>
          </cell>
          <cell r="B7524">
            <v>1995</v>
          </cell>
          <cell r="C7524" t="str">
            <v>Apr</v>
          </cell>
          <cell r="D7524">
            <v>27</v>
          </cell>
          <cell r="F7524">
            <v>220</v>
          </cell>
          <cell r="G7524">
            <v>0.436</v>
          </cell>
          <cell r="H7524">
            <v>215</v>
          </cell>
          <cell r="I7524">
            <v>0.42599999999999999</v>
          </cell>
          <cell r="J7524">
            <v>0</v>
          </cell>
          <cell r="L7524">
            <v>0</v>
          </cell>
          <cell r="M7524">
            <v>117</v>
          </cell>
          <cell r="N7524">
            <v>0.23200000000000001</v>
          </cell>
          <cell r="O7524">
            <v>6</v>
          </cell>
          <cell r="P7524">
            <v>1.2E-2</v>
          </cell>
        </row>
        <row r="7525">
          <cell r="A7525">
            <v>34817</v>
          </cell>
          <cell r="B7525">
            <v>1995</v>
          </cell>
          <cell r="C7525" t="str">
            <v>Apr</v>
          </cell>
          <cell r="D7525">
            <v>28</v>
          </cell>
          <cell r="F7525">
            <v>220</v>
          </cell>
          <cell r="G7525">
            <v>0.436</v>
          </cell>
          <cell r="H7525">
            <v>215</v>
          </cell>
          <cell r="I7525">
            <v>0.42599999999999999</v>
          </cell>
          <cell r="J7525">
            <v>0</v>
          </cell>
          <cell r="L7525">
            <v>0</v>
          </cell>
          <cell r="M7525">
            <v>127</v>
          </cell>
          <cell r="N7525">
            <v>0.252</v>
          </cell>
          <cell r="O7525">
            <v>5</v>
          </cell>
          <cell r="P7525">
            <v>0.01</v>
          </cell>
        </row>
        <row r="7526">
          <cell r="A7526">
            <v>34818</v>
          </cell>
          <cell r="B7526">
            <v>1995</v>
          </cell>
          <cell r="C7526" t="str">
            <v>Apr</v>
          </cell>
          <cell r="D7526">
            <v>29</v>
          </cell>
          <cell r="F7526">
            <v>218</v>
          </cell>
          <cell r="G7526">
            <v>0.432</v>
          </cell>
          <cell r="H7526">
            <v>237</v>
          </cell>
          <cell r="I7526">
            <v>0.47</v>
          </cell>
          <cell r="J7526">
            <v>0</v>
          </cell>
          <cell r="L7526">
            <v>0</v>
          </cell>
          <cell r="M7526">
            <v>67</v>
          </cell>
          <cell r="N7526">
            <v>0.13300000000000001</v>
          </cell>
          <cell r="O7526">
            <v>5</v>
          </cell>
          <cell r="P7526">
            <v>0.01</v>
          </cell>
        </row>
        <row r="7527">
          <cell r="A7527">
            <v>34819</v>
          </cell>
          <cell r="B7527">
            <v>1995</v>
          </cell>
          <cell r="C7527" t="str">
            <v>Apr</v>
          </cell>
          <cell r="D7527">
            <v>30</v>
          </cell>
          <cell r="F7527">
            <v>218</v>
          </cell>
          <cell r="G7527">
            <v>0.432</v>
          </cell>
          <cell r="H7527">
            <v>285</v>
          </cell>
          <cell r="I7527">
            <v>0.56499999999999995</v>
          </cell>
          <cell r="J7527">
            <v>0</v>
          </cell>
          <cell r="L7527">
            <v>0</v>
          </cell>
          <cell r="M7527">
            <v>67</v>
          </cell>
          <cell r="N7527">
            <v>0.13300000000000001</v>
          </cell>
          <cell r="O7527">
            <v>0</v>
          </cell>
          <cell r="P7527">
            <v>0</v>
          </cell>
        </row>
        <row r="7528">
          <cell r="A7528">
            <v>34820</v>
          </cell>
          <cell r="B7528">
            <v>1995</v>
          </cell>
          <cell r="C7528" t="str">
            <v>May</v>
          </cell>
          <cell r="D7528">
            <v>1</v>
          </cell>
          <cell r="F7528">
            <v>215</v>
          </cell>
          <cell r="G7528">
            <v>0.42599999999999999</v>
          </cell>
          <cell r="H7528">
            <v>360</v>
          </cell>
          <cell r="I7528">
            <v>0.71399999999999997</v>
          </cell>
          <cell r="J7528">
            <v>0</v>
          </cell>
          <cell r="L7528">
            <v>0</v>
          </cell>
          <cell r="M7528">
            <v>33</v>
          </cell>
          <cell r="N7528">
            <v>6.5000000000000002E-2</v>
          </cell>
          <cell r="O7528">
            <v>4</v>
          </cell>
          <cell r="P7528">
            <v>8.0000000000000002E-3</v>
          </cell>
        </row>
        <row r="7529">
          <cell r="A7529">
            <v>34821</v>
          </cell>
          <cell r="B7529">
            <v>1995</v>
          </cell>
          <cell r="C7529" t="str">
            <v>May</v>
          </cell>
          <cell r="D7529">
            <v>2</v>
          </cell>
          <cell r="F7529">
            <v>205</v>
          </cell>
          <cell r="G7529">
            <v>0.40699999999999997</v>
          </cell>
          <cell r="H7529">
            <v>623</v>
          </cell>
          <cell r="I7529">
            <v>1.236</v>
          </cell>
          <cell r="J7529">
            <v>0</v>
          </cell>
          <cell r="L7529">
            <v>0</v>
          </cell>
          <cell r="M7529">
            <v>0</v>
          </cell>
          <cell r="N7529">
            <v>0</v>
          </cell>
          <cell r="O7529">
            <v>0</v>
          </cell>
          <cell r="P7529">
            <v>0</v>
          </cell>
        </row>
        <row r="7530">
          <cell r="A7530">
            <v>34822</v>
          </cell>
          <cell r="B7530">
            <v>1995</v>
          </cell>
          <cell r="C7530" t="str">
            <v>May</v>
          </cell>
          <cell r="D7530">
            <v>3</v>
          </cell>
          <cell r="F7530">
            <v>210</v>
          </cell>
          <cell r="G7530">
            <v>0.41699999999999998</v>
          </cell>
          <cell r="H7530">
            <v>752</v>
          </cell>
          <cell r="I7530">
            <v>1.492</v>
          </cell>
          <cell r="J7530">
            <v>0</v>
          </cell>
          <cell r="L7530">
            <v>0</v>
          </cell>
          <cell r="M7530">
            <v>32</v>
          </cell>
          <cell r="N7530">
            <v>6.3E-2</v>
          </cell>
          <cell r="O7530">
            <v>2</v>
          </cell>
          <cell r="P7530">
            <v>4.0000000000000001E-3</v>
          </cell>
        </row>
        <row r="7531">
          <cell r="A7531">
            <v>34823</v>
          </cell>
          <cell r="B7531">
            <v>1995</v>
          </cell>
          <cell r="C7531" t="str">
            <v>May</v>
          </cell>
          <cell r="D7531">
            <v>4</v>
          </cell>
          <cell r="F7531">
            <v>210</v>
          </cell>
          <cell r="G7531">
            <v>0.41699999999999998</v>
          </cell>
          <cell r="H7531">
            <v>733</v>
          </cell>
          <cell r="I7531">
            <v>1.454</v>
          </cell>
          <cell r="J7531">
            <v>0</v>
          </cell>
          <cell r="L7531">
            <v>0</v>
          </cell>
          <cell r="M7531">
            <v>33</v>
          </cell>
          <cell r="N7531">
            <v>6.5000000000000002E-2</v>
          </cell>
          <cell r="O7531">
            <v>7</v>
          </cell>
          <cell r="P7531">
            <v>1.4E-2</v>
          </cell>
        </row>
        <row r="7532">
          <cell r="A7532">
            <v>34824</v>
          </cell>
          <cell r="B7532">
            <v>1995</v>
          </cell>
          <cell r="C7532" t="str">
            <v>May</v>
          </cell>
          <cell r="D7532">
            <v>5</v>
          </cell>
          <cell r="F7532">
            <v>205</v>
          </cell>
          <cell r="G7532">
            <v>0.40699999999999997</v>
          </cell>
          <cell r="H7532">
            <v>632</v>
          </cell>
          <cell r="I7532">
            <v>1.254</v>
          </cell>
          <cell r="J7532">
            <v>0</v>
          </cell>
          <cell r="L7532">
            <v>0</v>
          </cell>
          <cell r="M7532">
            <v>0</v>
          </cell>
          <cell r="N7532">
            <v>0</v>
          </cell>
          <cell r="O7532">
            <v>7</v>
          </cell>
          <cell r="P7532">
            <v>1.4E-2</v>
          </cell>
        </row>
        <row r="7533">
          <cell r="A7533">
            <v>34825</v>
          </cell>
          <cell r="B7533">
            <v>1995</v>
          </cell>
          <cell r="C7533" t="str">
            <v>May</v>
          </cell>
          <cell r="D7533">
            <v>6</v>
          </cell>
          <cell r="F7533">
            <v>205</v>
          </cell>
          <cell r="G7533">
            <v>0.40699999999999997</v>
          </cell>
          <cell r="H7533">
            <v>541</v>
          </cell>
          <cell r="I7533">
            <v>1.073</v>
          </cell>
          <cell r="J7533">
            <v>0</v>
          </cell>
          <cell r="L7533">
            <v>0</v>
          </cell>
          <cell r="M7533">
            <v>0</v>
          </cell>
          <cell r="N7533">
            <v>0</v>
          </cell>
          <cell r="O7533">
            <v>7</v>
          </cell>
          <cell r="P7533">
            <v>1.4E-2</v>
          </cell>
        </row>
        <row r="7534">
          <cell r="A7534">
            <v>34826</v>
          </cell>
          <cell r="B7534">
            <v>1995</v>
          </cell>
          <cell r="C7534" t="str">
            <v>May</v>
          </cell>
          <cell r="D7534">
            <v>7</v>
          </cell>
          <cell r="F7534">
            <v>205</v>
          </cell>
          <cell r="G7534">
            <v>0.40699999999999997</v>
          </cell>
          <cell r="H7534">
            <v>453</v>
          </cell>
          <cell r="I7534">
            <v>0.89900000000000002</v>
          </cell>
          <cell r="J7534">
            <v>0</v>
          </cell>
          <cell r="L7534">
            <v>0</v>
          </cell>
          <cell r="M7534">
            <v>33</v>
          </cell>
          <cell r="N7534">
            <v>6.5000000000000002E-2</v>
          </cell>
          <cell r="O7534">
            <v>7</v>
          </cell>
          <cell r="P7534">
            <v>1.4E-2</v>
          </cell>
        </row>
        <row r="7535">
          <cell r="A7535">
            <v>34827</v>
          </cell>
          <cell r="B7535">
            <v>1995</v>
          </cell>
          <cell r="C7535" t="str">
            <v>May</v>
          </cell>
          <cell r="D7535">
            <v>8</v>
          </cell>
          <cell r="F7535">
            <v>220</v>
          </cell>
          <cell r="G7535">
            <v>0.436</v>
          </cell>
          <cell r="H7535">
            <v>477</v>
          </cell>
          <cell r="I7535">
            <v>0.94599999999999995</v>
          </cell>
          <cell r="J7535">
            <v>0</v>
          </cell>
          <cell r="L7535">
            <v>0</v>
          </cell>
          <cell r="M7535">
            <v>50</v>
          </cell>
          <cell r="N7535">
            <v>9.9000000000000005E-2</v>
          </cell>
          <cell r="O7535">
            <v>7</v>
          </cell>
          <cell r="P7535">
            <v>1.4E-2</v>
          </cell>
        </row>
        <row r="7536">
          <cell r="A7536">
            <v>34828</v>
          </cell>
          <cell r="B7536">
            <v>1995</v>
          </cell>
          <cell r="C7536" t="str">
            <v>May</v>
          </cell>
          <cell r="D7536">
            <v>9</v>
          </cell>
          <cell r="F7536">
            <v>235</v>
          </cell>
          <cell r="G7536">
            <v>0.46600000000000003</v>
          </cell>
          <cell r="H7536">
            <v>460</v>
          </cell>
          <cell r="I7536">
            <v>0.91200000000000003</v>
          </cell>
          <cell r="J7536">
            <v>0</v>
          </cell>
          <cell r="L7536">
            <v>0</v>
          </cell>
          <cell r="M7536">
            <v>28</v>
          </cell>
          <cell r="N7536">
            <v>5.6000000000000001E-2</v>
          </cell>
          <cell r="O7536">
            <v>7</v>
          </cell>
          <cell r="P7536">
            <v>1.4E-2</v>
          </cell>
        </row>
        <row r="7537">
          <cell r="A7537">
            <v>34829</v>
          </cell>
          <cell r="B7537">
            <v>1995</v>
          </cell>
          <cell r="C7537" t="str">
            <v>May</v>
          </cell>
          <cell r="D7537">
            <v>10</v>
          </cell>
          <cell r="F7537">
            <v>230</v>
          </cell>
          <cell r="G7537">
            <v>0.45600000000000002</v>
          </cell>
          <cell r="H7537">
            <v>437</v>
          </cell>
          <cell r="I7537">
            <v>0.86699999999999999</v>
          </cell>
          <cell r="J7537">
            <v>0</v>
          </cell>
          <cell r="L7537">
            <v>0</v>
          </cell>
          <cell r="M7537">
            <v>0</v>
          </cell>
          <cell r="N7537">
            <v>0</v>
          </cell>
          <cell r="O7537">
            <v>2</v>
          </cell>
          <cell r="P7537">
            <v>4.0000000000000001E-3</v>
          </cell>
        </row>
        <row r="7538">
          <cell r="A7538">
            <v>34830</v>
          </cell>
          <cell r="B7538">
            <v>1995</v>
          </cell>
          <cell r="C7538" t="str">
            <v>May</v>
          </cell>
          <cell r="D7538">
            <v>11</v>
          </cell>
          <cell r="F7538">
            <v>240</v>
          </cell>
          <cell r="G7538">
            <v>0.47599999999999998</v>
          </cell>
          <cell r="H7538">
            <v>388</v>
          </cell>
          <cell r="I7538">
            <v>0.77</v>
          </cell>
          <cell r="J7538">
            <v>0</v>
          </cell>
          <cell r="L7538">
            <v>0</v>
          </cell>
          <cell r="M7538">
            <v>0</v>
          </cell>
          <cell r="N7538">
            <v>0</v>
          </cell>
          <cell r="O7538">
            <v>2</v>
          </cell>
          <cell r="P7538">
            <v>4.0000000000000001E-3</v>
          </cell>
        </row>
        <row r="7539">
          <cell r="A7539">
            <v>34831</v>
          </cell>
          <cell r="B7539">
            <v>1995</v>
          </cell>
          <cell r="C7539" t="str">
            <v>May</v>
          </cell>
          <cell r="D7539">
            <v>12</v>
          </cell>
          <cell r="F7539">
            <v>235</v>
          </cell>
          <cell r="G7539">
            <v>0.46600000000000003</v>
          </cell>
          <cell r="H7539">
            <v>373</v>
          </cell>
          <cell r="I7539">
            <v>0.74</v>
          </cell>
          <cell r="J7539">
            <v>0</v>
          </cell>
          <cell r="L7539">
            <v>0</v>
          </cell>
          <cell r="M7539">
            <v>0</v>
          </cell>
          <cell r="N7539">
            <v>0</v>
          </cell>
          <cell r="O7539">
            <v>0</v>
          </cell>
          <cell r="P7539">
            <v>0</v>
          </cell>
        </row>
        <row r="7540">
          <cell r="A7540">
            <v>34832</v>
          </cell>
          <cell r="B7540">
            <v>1995</v>
          </cell>
          <cell r="C7540" t="str">
            <v>May</v>
          </cell>
          <cell r="D7540">
            <v>13</v>
          </cell>
          <cell r="F7540">
            <v>233</v>
          </cell>
          <cell r="G7540">
            <v>0.46200000000000002</v>
          </cell>
          <cell r="H7540">
            <v>383</v>
          </cell>
          <cell r="I7540">
            <v>0.76</v>
          </cell>
          <cell r="J7540">
            <v>0</v>
          </cell>
          <cell r="L7540">
            <v>0</v>
          </cell>
          <cell r="M7540">
            <v>0</v>
          </cell>
          <cell r="N7540">
            <v>0</v>
          </cell>
          <cell r="O7540">
            <v>2</v>
          </cell>
          <cell r="P7540">
            <v>4.0000000000000001E-3</v>
          </cell>
        </row>
        <row r="7541">
          <cell r="A7541">
            <v>34833</v>
          </cell>
          <cell r="B7541">
            <v>1995</v>
          </cell>
          <cell r="C7541" t="str">
            <v>May</v>
          </cell>
          <cell r="D7541">
            <v>14</v>
          </cell>
          <cell r="F7541">
            <v>233</v>
          </cell>
          <cell r="G7541">
            <v>0.46200000000000002</v>
          </cell>
          <cell r="H7541">
            <v>290</v>
          </cell>
          <cell r="I7541">
            <v>0.57499999999999996</v>
          </cell>
          <cell r="J7541">
            <v>0</v>
          </cell>
          <cell r="L7541">
            <v>0</v>
          </cell>
          <cell r="M7541">
            <v>17</v>
          </cell>
          <cell r="N7541">
            <v>3.4000000000000002E-2</v>
          </cell>
          <cell r="O7541">
            <v>2</v>
          </cell>
          <cell r="P7541">
            <v>4.0000000000000001E-3</v>
          </cell>
        </row>
        <row r="7542">
          <cell r="A7542">
            <v>34834</v>
          </cell>
          <cell r="B7542">
            <v>1995</v>
          </cell>
          <cell r="C7542" t="str">
            <v>May</v>
          </cell>
          <cell r="D7542">
            <v>15</v>
          </cell>
          <cell r="F7542">
            <v>243</v>
          </cell>
          <cell r="G7542">
            <v>0.48199999999999998</v>
          </cell>
          <cell r="H7542">
            <v>268</v>
          </cell>
          <cell r="I7542">
            <v>0.53200000000000003</v>
          </cell>
          <cell r="J7542">
            <v>0</v>
          </cell>
          <cell r="L7542">
            <v>0</v>
          </cell>
          <cell r="M7542">
            <v>79</v>
          </cell>
          <cell r="N7542">
            <v>0.157</v>
          </cell>
          <cell r="O7542">
            <v>0</v>
          </cell>
          <cell r="P7542">
            <v>0</v>
          </cell>
        </row>
        <row r="7543">
          <cell r="A7543">
            <v>34835</v>
          </cell>
          <cell r="B7543">
            <v>1995</v>
          </cell>
          <cell r="C7543" t="str">
            <v>May</v>
          </cell>
          <cell r="D7543">
            <v>16</v>
          </cell>
          <cell r="F7543">
            <v>305</v>
          </cell>
          <cell r="G7543">
            <v>0.60499999999999998</v>
          </cell>
          <cell r="H7543">
            <v>200</v>
          </cell>
          <cell r="I7543">
            <v>0.39700000000000002</v>
          </cell>
          <cell r="J7543">
            <v>0</v>
          </cell>
          <cell r="L7543">
            <v>0</v>
          </cell>
          <cell r="M7543">
            <v>119</v>
          </cell>
          <cell r="N7543">
            <v>0.23599999999999999</v>
          </cell>
          <cell r="O7543">
            <v>3</v>
          </cell>
          <cell r="P7543">
            <v>6.0000000000000001E-3</v>
          </cell>
        </row>
        <row r="7544">
          <cell r="A7544">
            <v>34836</v>
          </cell>
          <cell r="B7544">
            <v>1995</v>
          </cell>
          <cell r="C7544" t="str">
            <v>May</v>
          </cell>
          <cell r="D7544">
            <v>17</v>
          </cell>
          <cell r="F7544">
            <v>370</v>
          </cell>
          <cell r="G7544">
            <v>0.73399999999999999</v>
          </cell>
          <cell r="H7544">
            <v>138</v>
          </cell>
          <cell r="I7544">
            <v>0.27400000000000002</v>
          </cell>
          <cell r="J7544">
            <v>0</v>
          </cell>
          <cell r="L7544">
            <v>0</v>
          </cell>
          <cell r="M7544">
            <v>100</v>
          </cell>
          <cell r="N7544">
            <v>0.19800000000000001</v>
          </cell>
          <cell r="O7544">
            <v>0</v>
          </cell>
          <cell r="P7544">
            <v>0</v>
          </cell>
        </row>
        <row r="7545">
          <cell r="A7545">
            <v>34837</v>
          </cell>
          <cell r="B7545">
            <v>1995</v>
          </cell>
          <cell r="C7545" t="str">
            <v>May</v>
          </cell>
          <cell r="D7545">
            <v>18</v>
          </cell>
          <cell r="F7545">
            <v>405</v>
          </cell>
          <cell r="G7545">
            <v>0.80300000000000005</v>
          </cell>
          <cell r="H7545">
            <v>129</v>
          </cell>
          <cell r="I7545">
            <v>0.25600000000000001</v>
          </cell>
          <cell r="J7545">
            <v>0</v>
          </cell>
          <cell r="L7545">
            <v>0</v>
          </cell>
          <cell r="M7545">
            <v>100</v>
          </cell>
          <cell r="N7545">
            <v>0.19800000000000001</v>
          </cell>
          <cell r="O7545">
            <v>3</v>
          </cell>
          <cell r="P7545">
            <v>6.0000000000000001E-3</v>
          </cell>
        </row>
        <row r="7546">
          <cell r="A7546">
            <v>34838</v>
          </cell>
          <cell r="B7546">
            <v>1995</v>
          </cell>
          <cell r="C7546" t="str">
            <v>May</v>
          </cell>
          <cell r="D7546">
            <v>19</v>
          </cell>
          <cell r="F7546">
            <v>465</v>
          </cell>
          <cell r="G7546">
            <v>0.92200000000000004</v>
          </cell>
          <cell r="H7546">
            <v>157</v>
          </cell>
          <cell r="I7546">
            <v>0.311</v>
          </cell>
          <cell r="J7546">
            <v>0</v>
          </cell>
          <cell r="L7546">
            <v>0</v>
          </cell>
          <cell r="M7546">
            <v>100</v>
          </cell>
          <cell r="N7546">
            <v>0.19800000000000001</v>
          </cell>
          <cell r="O7546">
            <v>0</v>
          </cell>
          <cell r="P7546">
            <v>0</v>
          </cell>
        </row>
        <row r="7547">
          <cell r="A7547">
            <v>34839</v>
          </cell>
          <cell r="B7547">
            <v>1995</v>
          </cell>
          <cell r="C7547" t="str">
            <v>May</v>
          </cell>
          <cell r="D7547">
            <v>20</v>
          </cell>
          <cell r="F7547">
            <v>526</v>
          </cell>
          <cell r="G7547">
            <v>1.0429999999999999</v>
          </cell>
          <cell r="H7547">
            <v>168</v>
          </cell>
          <cell r="I7547">
            <v>0.33300000000000002</v>
          </cell>
          <cell r="J7547">
            <v>47</v>
          </cell>
          <cell r="L7547">
            <v>4.7E-2</v>
          </cell>
          <cell r="M7547">
            <v>131</v>
          </cell>
          <cell r="N7547">
            <v>0.26</v>
          </cell>
          <cell r="O7547">
            <v>3</v>
          </cell>
          <cell r="P7547">
            <v>6.0000000000000001E-3</v>
          </cell>
        </row>
        <row r="7548">
          <cell r="A7548">
            <v>34840</v>
          </cell>
          <cell r="B7548">
            <v>1995</v>
          </cell>
          <cell r="C7548" t="str">
            <v>May</v>
          </cell>
          <cell r="D7548">
            <v>21</v>
          </cell>
          <cell r="F7548">
            <v>530</v>
          </cell>
          <cell r="G7548">
            <v>1.0509999999999999</v>
          </cell>
          <cell r="H7548">
            <v>165</v>
          </cell>
          <cell r="I7548">
            <v>0.32700000000000001</v>
          </cell>
          <cell r="J7548">
            <v>70</v>
          </cell>
          <cell r="L7548">
            <v>7.0000000000000007E-2</v>
          </cell>
          <cell r="M7548">
            <v>117</v>
          </cell>
          <cell r="N7548">
            <v>0.23200000000000001</v>
          </cell>
          <cell r="O7548">
            <v>0</v>
          </cell>
          <cell r="P7548">
            <v>0</v>
          </cell>
        </row>
        <row r="7549">
          <cell r="A7549">
            <v>34841</v>
          </cell>
          <cell r="B7549">
            <v>1995</v>
          </cell>
          <cell r="C7549" t="str">
            <v>May</v>
          </cell>
          <cell r="D7549">
            <v>22</v>
          </cell>
          <cell r="F7549">
            <v>560</v>
          </cell>
          <cell r="G7549">
            <v>1.111</v>
          </cell>
          <cell r="H7549">
            <v>107</v>
          </cell>
          <cell r="I7549">
            <v>0.21199999999999999</v>
          </cell>
          <cell r="J7549">
            <v>140</v>
          </cell>
          <cell r="L7549">
            <v>0.14000000000000001</v>
          </cell>
          <cell r="M7549">
            <v>100</v>
          </cell>
          <cell r="N7549">
            <v>0.19800000000000001</v>
          </cell>
          <cell r="O7549">
            <v>10</v>
          </cell>
          <cell r="P7549">
            <v>0.02</v>
          </cell>
        </row>
        <row r="7550">
          <cell r="A7550">
            <v>34842</v>
          </cell>
          <cell r="B7550">
            <v>1995</v>
          </cell>
          <cell r="C7550" t="str">
            <v>May</v>
          </cell>
          <cell r="D7550">
            <v>23</v>
          </cell>
          <cell r="F7550">
            <v>555</v>
          </cell>
          <cell r="G7550">
            <v>1.101</v>
          </cell>
          <cell r="H7550">
            <v>74</v>
          </cell>
          <cell r="I7550">
            <v>0.14699999999999999</v>
          </cell>
          <cell r="J7550">
            <v>140</v>
          </cell>
          <cell r="L7550">
            <v>0.14000000000000001</v>
          </cell>
          <cell r="M7550">
            <v>100</v>
          </cell>
          <cell r="N7550">
            <v>0.19800000000000001</v>
          </cell>
          <cell r="O7550">
            <v>6</v>
          </cell>
          <cell r="P7550">
            <v>1.2E-2</v>
          </cell>
        </row>
        <row r="7551">
          <cell r="A7551">
            <v>34843</v>
          </cell>
          <cell r="B7551">
            <v>1995</v>
          </cell>
          <cell r="C7551" t="str">
            <v>May</v>
          </cell>
          <cell r="D7551">
            <v>24</v>
          </cell>
          <cell r="F7551">
            <v>580</v>
          </cell>
          <cell r="G7551">
            <v>1.1499999999999999</v>
          </cell>
          <cell r="H7551">
            <v>34</v>
          </cell>
          <cell r="I7551">
            <v>6.7000000000000004E-2</v>
          </cell>
          <cell r="J7551">
            <v>140</v>
          </cell>
          <cell r="L7551">
            <v>0.14000000000000001</v>
          </cell>
          <cell r="M7551">
            <v>127</v>
          </cell>
          <cell r="N7551">
            <v>0.252</v>
          </cell>
          <cell r="O7551">
            <v>14</v>
          </cell>
          <cell r="P7551">
            <v>2.8000000000000001E-2</v>
          </cell>
        </row>
        <row r="7552">
          <cell r="A7552">
            <v>34844</v>
          </cell>
          <cell r="B7552">
            <v>1995</v>
          </cell>
          <cell r="C7552" t="str">
            <v>May</v>
          </cell>
          <cell r="D7552">
            <v>25</v>
          </cell>
          <cell r="F7552">
            <v>572</v>
          </cell>
          <cell r="G7552">
            <v>1.135</v>
          </cell>
          <cell r="H7552">
            <v>18</v>
          </cell>
          <cell r="I7552">
            <v>3.5999999999999997E-2</v>
          </cell>
          <cell r="J7552">
            <v>140</v>
          </cell>
          <cell r="L7552">
            <v>0.14000000000000001</v>
          </cell>
          <cell r="M7552">
            <v>127</v>
          </cell>
          <cell r="N7552">
            <v>0.252</v>
          </cell>
          <cell r="O7552">
            <v>19</v>
          </cell>
          <cell r="P7552">
            <v>3.7999999999999999E-2</v>
          </cell>
        </row>
        <row r="7553">
          <cell r="A7553">
            <v>34845</v>
          </cell>
          <cell r="B7553">
            <v>1995</v>
          </cell>
          <cell r="C7553" t="str">
            <v>May</v>
          </cell>
          <cell r="D7553">
            <v>26</v>
          </cell>
          <cell r="F7553">
            <v>582</v>
          </cell>
          <cell r="G7553">
            <v>1.1539999999999999</v>
          </cell>
          <cell r="H7553">
            <v>19</v>
          </cell>
          <cell r="I7553">
            <v>3.7999999999999999E-2</v>
          </cell>
          <cell r="J7553">
            <v>140</v>
          </cell>
          <cell r="L7553">
            <v>0.14000000000000001</v>
          </cell>
          <cell r="M7553">
            <v>100</v>
          </cell>
          <cell r="N7553">
            <v>0.19800000000000001</v>
          </cell>
          <cell r="O7553">
            <v>14</v>
          </cell>
          <cell r="P7553">
            <v>2.8000000000000001E-2</v>
          </cell>
        </row>
        <row r="7554">
          <cell r="A7554">
            <v>34846</v>
          </cell>
          <cell r="B7554">
            <v>1995</v>
          </cell>
          <cell r="C7554" t="str">
            <v>May</v>
          </cell>
          <cell r="D7554">
            <v>27</v>
          </cell>
          <cell r="F7554">
            <v>660</v>
          </cell>
          <cell r="G7554">
            <v>1.3089999999999999</v>
          </cell>
          <cell r="H7554">
            <v>32</v>
          </cell>
          <cell r="I7554">
            <v>6.3E-2</v>
          </cell>
          <cell r="J7554">
            <v>140</v>
          </cell>
          <cell r="L7554">
            <v>0.14000000000000001</v>
          </cell>
          <cell r="M7554">
            <v>115</v>
          </cell>
          <cell r="N7554">
            <v>0.22800000000000001</v>
          </cell>
          <cell r="O7554">
            <v>16</v>
          </cell>
          <cell r="P7554">
            <v>3.2000000000000001E-2</v>
          </cell>
        </row>
        <row r="7555">
          <cell r="A7555">
            <v>34847</v>
          </cell>
          <cell r="B7555">
            <v>1995</v>
          </cell>
          <cell r="C7555" t="str">
            <v>May</v>
          </cell>
          <cell r="D7555">
            <v>28</v>
          </cell>
          <cell r="F7555">
            <v>735</v>
          </cell>
          <cell r="G7555">
            <v>1.458</v>
          </cell>
          <cell r="H7555">
            <v>65</v>
          </cell>
          <cell r="I7555">
            <v>0.129</v>
          </cell>
          <cell r="J7555">
            <v>140</v>
          </cell>
          <cell r="L7555">
            <v>0.14000000000000001</v>
          </cell>
          <cell r="M7555">
            <v>171</v>
          </cell>
          <cell r="N7555">
            <v>0.33900000000000002</v>
          </cell>
          <cell r="O7555">
            <v>0</v>
          </cell>
          <cell r="P7555">
            <v>0</v>
          </cell>
        </row>
        <row r="7556">
          <cell r="A7556">
            <v>34848</v>
          </cell>
          <cell r="B7556">
            <v>1995</v>
          </cell>
          <cell r="C7556" t="str">
            <v>May</v>
          </cell>
          <cell r="D7556">
            <v>29</v>
          </cell>
          <cell r="F7556">
            <v>772</v>
          </cell>
          <cell r="G7556">
            <v>1.5309999999999999</v>
          </cell>
          <cell r="H7556">
            <v>76</v>
          </cell>
          <cell r="I7556">
            <v>0.151</v>
          </cell>
          <cell r="J7556">
            <v>140</v>
          </cell>
          <cell r="L7556">
            <v>0.14000000000000001</v>
          </cell>
          <cell r="M7556">
            <v>200</v>
          </cell>
          <cell r="N7556">
            <v>0.39700000000000002</v>
          </cell>
          <cell r="O7556">
            <v>10</v>
          </cell>
          <cell r="P7556">
            <v>0.02</v>
          </cell>
        </row>
        <row r="7557">
          <cell r="A7557">
            <v>34849</v>
          </cell>
          <cell r="B7557">
            <v>1995</v>
          </cell>
          <cell r="C7557" t="str">
            <v>May</v>
          </cell>
          <cell r="D7557">
            <v>30</v>
          </cell>
          <cell r="F7557">
            <v>832</v>
          </cell>
          <cell r="G7557">
            <v>1.65</v>
          </cell>
          <cell r="H7557">
            <v>75</v>
          </cell>
          <cell r="I7557">
            <v>0.14899999999999999</v>
          </cell>
          <cell r="J7557">
            <v>140</v>
          </cell>
          <cell r="L7557">
            <v>0.14000000000000001</v>
          </cell>
          <cell r="M7557">
            <v>278</v>
          </cell>
          <cell r="N7557">
            <v>0.55100000000000005</v>
          </cell>
          <cell r="O7557">
            <v>9</v>
          </cell>
          <cell r="P7557">
            <v>1.7999999999999999E-2</v>
          </cell>
        </row>
        <row r="7558">
          <cell r="A7558">
            <v>34850</v>
          </cell>
          <cell r="B7558">
            <v>1995</v>
          </cell>
          <cell r="C7558" t="str">
            <v>May</v>
          </cell>
          <cell r="D7558">
            <v>31</v>
          </cell>
          <cell r="F7558">
            <v>867</v>
          </cell>
          <cell r="G7558">
            <v>1.72</v>
          </cell>
          <cell r="H7558">
            <v>75</v>
          </cell>
          <cell r="I7558">
            <v>0.14899999999999999</v>
          </cell>
          <cell r="J7558">
            <v>140</v>
          </cell>
          <cell r="L7558">
            <v>0.14000000000000001</v>
          </cell>
          <cell r="M7558">
            <v>369</v>
          </cell>
          <cell r="N7558">
            <v>0.73199999999999998</v>
          </cell>
          <cell r="O7558">
            <v>9</v>
          </cell>
          <cell r="P7558">
            <v>1.7999999999999999E-2</v>
          </cell>
        </row>
        <row r="7559">
          <cell r="A7559">
            <v>34851</v>
          </cell>
          <cell r="B7559">
            <v>1995</v>
          </cell>
          <cell r="C7559" t="str">
            <v>Jun</v>
          </cell>
          <cell r="D7559">
            <v>1</v>
          </cell>
          <cell r="F7559">
            <v>882</v>
          </cell>
          <cell r="G7559">
            <v>1.7490000000000001</v>
          </cell>
          <cell r="H7559">
            <v>76</v>
          </cell>
          <cell r="I7559">
            <v>0.151</v>
          </cell>
          <cell r="J7559">
            <v>140</v>
          </cell>
          <cell r="L7559">
            <v>0.14000000000000001</v>
          </cell>
          <cell r="M7559">
            <v>384</v>
          </cell>
          <cell r="N7559">
            <v>0.76200000000000001</v>
          </cell>
          <cell r="O7559">
            <v>11</v>
          </cell>
          <cell r="P7559">
            <v>2.1999999999999999E-2</v>
          </cell>
        </row>
        <row r="7560">
          <cell r="A7560">
            <v>34852</v>
          </cell>
          <cell r="B7560">
            <v>1995</v>
          </cell>
          <cell r="C7560" t="str">
            <v>Jun</v>
          </cell>
          <cell r="D7560">
            <v>2</v>
          </cell>
          <cell r="F7560">
            <v>890</v>
          </cell>
          <cell r="G7560">
            <v>1.7649999999999999</v>
          </cell>
          <cell r="H7560">
            <v>24</v>
          </cell>
          <cell r="I7560">
            <v>4.8000000000000001E-2</v>
          </cell>
          <cell r="J7560">
            <v>140</v>
          </cell>
          <cell r="L7560">
            <v>0.14000000000000001</v>
          </cell>
          <cell r="M7560">
            <v>350</v>
          </cell>
          <cell r="N7560">
            <v>0.69399999999999995</v>
          </cell>
          <cell r="O7560">
            <v>12</v>
          </cell>
          <cell r="P7560">
            <v>2.4E-2</v>
          </cell>
        </row>
        <row r="7561">
          <cell r="A7561">
            <v>34853</v>
          </cell>
          <cell r="B7561">
            <v>1995</v>
          </cell>
          <cell r="C7561" t="str">
            <v>Jun</v>
          </cell>
          <cell r="D7561">
            <v>3</v>
          </cell>
          <cell r="F7561">
            <v>855</v>
          </cell>
          <cell r="G7561">
            <v>1.696</v>
          </cell>
          <cell r="H7561">
            <v>0</v>
          </cell>
          <cell r="I7561">
            <v>0</v>
          </cell>
          <cell r="J7561">
            <v>93</v>
          </cell>
          <cell r="L7561">
            <v>9.2999999999999999E-2</v>
          </cell>
          <cell r="M7561">
            <v>315</v>
          </cell>
          <cell r="N7561">
            <v>0.625</v>
          </cell>
          <cell r="O7561">
            <v>8</v>
          </cell>
          <cell r="P7561">
            <v>1.6E-2</v>
          </cell>
        </row>
        <row r="7562">
          <cell r="A7562">
            <v>34854</v>
          </cell>
          <cell r="B7562">
            <v>1995</v>
          </cell>
          <cell r="C7562" t="str">
            <v>Jun</v>
          </cell>
          <cell r="D7562">
            <v>4</v>
          </cell>
          <cell r="F7562">
            <v>840</v>
          </cell>
          <cell r="G7562">
            <v>1.6659999999999999</v>
          </cell>
          <cell r="H7562">
            <v>0</v>
          </cell>
          <cell r="I7562">
            <v>0</v>
          </cell>
          <cell r="J7562">
            <v>117</v>
          </cell>
          <cell r="L7562">
            <v>0.11700000000000001</v>
          </cell>
          <cell r="M7562">
            <v>283</v>
          </cell>
          <cell r="N7562">
            <v>0.56100000000000005</v>
          </cell>
          <cell r="O7562">
            <v>0</v>
          </cell>
          <cell r="P7562">
            <v>0</v>
          </cell>
        </row>
        <row r="7563">
          <cell r="A7563">
            <v>34855</v>
          </cell>
          <cell r="B7563">
            <v>1995</v>
          </cell>
          <cell r="C7563" t="str">
            <v>Jun</v>
          </cell>
          <cell r="D7563">
            <v>5</v>
          </cell>
          <cell r="F7563">
            <v>820</v>
          </cell>
          <cell r="G7563">
            <v>1.6259999999999999</v>
          </cell>
          <cell r="H7563">
            <v>14</v>
          </cell>
          <cell r="I7563">
            <v>2.8000000000000001E-2</v>
          </cell>
          <cell r="J7563">
            <v>140</v>
          </cell>
          <cell r="L7563">
            <v>0.14000000000000001</v>
          </cell>
          <cell r="M7563">
            <v>280</v>
          </cell>
          <cell r="N7563">
            <v>0.55500000000000005</v>
          </cell>
          <cell r="O7563">
            <v>5</v>
          </cell>
          <cell r="P7563">
            <v>0.01</v>
          </cell>
        </row>
        <row r="7564">
          <cell r="A7564">
            <v>34856</v>
          </cell>
          <cell r="B7564">
            <v>1995</v>
          </cell>
          <cell r="C7564" t="str">
            <v>Jun</v>
          </cell>
          <cell r="D7564">
            <v>6</v>
          </cell>
          <cell r="F7564">
            <v>792</v>
          </cell>
          <cell r="G7564">
            <v>1.571</v>
          </cell>
          <cell r="H7564">
            <v>20</v>
          </cell>
          <cell r="I7564">
            <v>0.04</v>
          </cell>
          <cell r="J7564">
            <v>140</v>
          </cell>
          <cell r="L7564">
            <v>0.14000000000000001</v>
          </cell>
          <cell r="M7564">
            <v>300</v>
          </cell>
          <cell r="N7564">
            <v>0.59499999999999997</v>
          </cell>
          <cell r="O7564">
            <v>6</v>
          </cell>
          <cell r="P7564">
            <v>1.2E-2</v>
          </cell>
        </row>
        <row r="7565">
          <cell r="A7565">
            <v>34857</v>
          </cell>
          <cell r="B7565">
            <v>1995</v>
          </cell>
          <cell r="C7565" t="str">
            <v>Jun</v>
          </cell>
          <cell r="D7565">
            <v>7</v>
          </cell>
          <cell r="F7565">
            <v>712</v>
          </cell>
          <cell r="G7565">
            <v>1.4119999999999999</v>
          </cell>
          <cell r="H7565">
            <v>20</v>
          </cell>
          <cell r="I7565">
            <v>0.04</v>
          </cell>
          <cell r="J7565">
            <v>99</v>
          </cell>
          <cell r="L7565">
            <v>9.9000000000000005E-2</v>
          </cell>
          <cell r="M7565">
            <v>223</v>
          </cell>
          <cell r="N7565">
            <v>0.442</v>
          </cell>
          <cell r="O7565">
            <v>6</v>
          </cell>
          <cell r="P7565">
            <v>1.2E-2</v>
          </cell>
        </row>
        <row r="7566">
          <cell r="A7566">
            <v>34858</v>
          </cell>
          <cell r="B7566">
            <v>1995</v>
          </cell>
          <cell r="C7566" t="str">
            <v>Jun</v>
          </cell>
          <cell r="D7566">
            <v>8</v>
          </cell>
          <cell r="F7566">
            <v>634</v>
          </cell>
          <cell r="G7566">
            <v>1.258</v>
          </cell>
          <cell r="H7566">
            <v>34</v>
          </cell>
          <cell r="I7566">
            <v>6.7000000000000004E-2</v>
          </cell>
          <cell r="J7566">
            <v>70</v>
          </cell>
          <cell r="L7566">
            <v>7.0000000000000007E-2</v>
          </cell>
          <cell r="M7566">
            <v>133</v>
          </cell>
          <cell r="N7566">
            <v>0.26400000000000001</v>
          </cell>
          <cell r="O7566">
            <v>9</v>
          </cell>
          <cell r="P7566">
            <v>1.7999999999999999E-2</v>
          </cell>
        </row>
        <row r="7567">
          <cell r="A7567">
            <v>34859</v>
          </cell>
          <cell r="B7567">
            <v>1995</v>
          </cell>
          <cell r="C7567" t="str">
            <v>Jun</v>
          </cell>
          <cell r="D7567">
            <v>9</v>
          </cell>
          <cell r="F7567">
            <v>575</v>
          </cell>
          <cell r="G7567">
            <v>1.1399999999999999</v>
          </cell>
          <cell r="H7567">
            <v>86</v>
          </cell>
          <cell r="I7567">
            <v>0.17100000000000001</v>
          </cell>
          <cell r="J7567">
            <v>70</v>
          </cell>
          <cell r="L7567">
            <v>7.0000000000000007E-2</v>
          </cell>
          <cell r="M7567">
            <v>100</v>
          </cell>
          <cell r="N7567">
            <v>0.19800000000000001</v>
          </cell>
          <cell r="O7567">
            <v>9</v>
          </cell>
          <cell r="P7567">
            <v>1.7999999999999999E-2</v>
          </cell>
        </row>
        <row r="7568">
          <cell r="A7568">
            <v>34860</v>
          </cell>
          <cell r="B7568">
            <v>1995</v>
          </cell>
          <cell r="C7568" t="str">
            <v>Jun</v>
          </cell>
          <cell r="D7568">
            <v>10</v>
          </cell>
          <cell r="F7568">
            <v>605</v>
          </cell>
          <cell r="G7568">
            <v>1.2</v>
          </cell>
          <cell r="H7568">
            <v>121</v>
          </cell>
          <cell r="I7568">
            <v>0.24</v>
          </cell>
          <cell r="J7568">
            <v>70</v>
          </cell>
          <cell r="L7568">
            <v>7.0000000000000007E-2</v>
          </cell>
          <cell r="M7568">
            <v>163</v>
          </cell>
          <cell r="N7568">
            <v>0.32300000000000001</v>
          </cell>
          <cell r="O7568">
            <v>7</v>
          </cell>
          <cell r="P7568">
            <v>1.4E-2</v>
          </cell>
        </row>
        <row r="7569">
          <cell r="A7569">
            <v>34861</v>
          </cell>
          <cell r="B7569">
            <v>1995</v>
          </cell>
          <cell r="C7569" t="str">
            <v>Jun</v>
          </cell>
          <cell r="D7569">
            <v>11</v>
          </cell>
          <cell r="F7569">
            <v>610</v>
          </cell>
          <cell r="G7569">
            <v>1.21</v>
          </cell>
          <cell r="H7569">
            <v>119</v>
          </cell>
          <cell r="I7569">
            <v>0.23599999999999999</v>
          </cell>
          <cell r="J7569">
            <v>70</v>
          </cell>
          <cell r="L7569">
            <v>7.0000000000000007E-2</v>
          </cell>
          <cell r="M7569">
            <v>165</v>
          </cell>
          <cell r="N7569">
            <v>0.32700000000000001</v>
          </cell>
          <cell r="O7569">
            <v>6</v>
          </cell>
          <cell r="P7569">
            <v>1.2E-2</v>
          </cell>
        </row>
        <row r="7570">
          <cell r="A7570">
            <v>34862</v>
          </cell>
          <cell r="B7570">
            <v>1995</v>
          </cell>
          <cell r="C7570" t="str">
            <v>Jun</v>
          </cell>
          <cell r="D7570">
            <v>12</v>
          </cell>
          <cell r="F7570">
            <v>655</v>
          </cell>
          <cell r="G7570">
            <v>1.2989999999999999</v>
          </cell>
          <cell r="H7570">
            <v>115</v>
          </cell>
          <cell r="I7570">
            <v>0.22800000000000001</v>
          </cell>
          <cell r="J7570">
            <v>70</v>
          </cell>
          <cell r="L7570">
            <v>7.0000000000000007E-2</v>
          </cell>
          <cell r="M7570">
            <v>233</v>
          </cell>
          <cell r="N7570">
            <v>0.46200000000000002</v>
          </cell>
          <cell r="O7570">
            <v>0</v>
          </cell>
          <cell r="P7570">
            <v>0</v>
          </cell>
        </row>
        <row r="7571">
          <cell r="A7571">
            <v>34863</v>
          </cell>
          <cell r="B7571">
            <v>1995</v>
          </cell>
          <cell r="C7571" t="str">
            <v>Jun</v>
          </cell>
          <cell r="D7571">
            <v>13</v>
          </cell>
          <cell r="F7571">
            <v>735</v>
          </cell>
          <cell r="G7571">
            <v>1.458</v>
          </cell>
          <cell r="H7571">
            <v>117</v>
          </cell>
          <cell r="I7571">
            <v>0.23200000000000001</v>
          </cell>
          <cell r="J7571">
            <v>70</v>
          </cell>
          <cell r="L7571">
            <v>7.0000000000000007E-2</v>
          </cell>
          <cell r="M7571">
            <v>348</v>
          </cell>
          <cell r="N7571">
            <v>0.69</v>
          </cell>
          <cell r="O7571">
            <v>9</v>
          </cell>
          <cell r="P7571">
            <v>1.7999999999999999E-2</v>
          </cell>
        </row>
        <row r="7572">
          <cell r="A7572">
            <v>34864</v>
          </cell>
          <cell r="B7572">
            <v>1995</v>
          </cell>
          <cell r="C7572" t="str">
            <v>Jun</v>
          </cell>
          <cell r="D7572">
            <v>14</v>
          </cell>
          <cell r="F7572">
            <v>670</v>
          </cell>
          <cell r="G7572">
            <v>1.329</v>
          </cell>
          <cell r="H7572">
            <v>115</v>
          </cell>
          <cell r="I7572">
            <v>0.22800000000000001</v>
          </cell>
          <cell r="J7572">
            <v>70</v>
          </cell>
          <cell r="L7572">
            <v>7.0000000000000007E-2</v>
          </cell>
          <cell r="M7572">
            <v>277</v>
          </cell>
          <cell r="N7572">
            <v>0.54900000000000004</v>
          </cell>
          <cell r="O7572">
            <v>5</v>
          </cell>
          <cell r="P7572">
            <v>0.01</v>
          </cell>
        </row>
        <row r="7573">
          <cell r="A7573">
            <v>34865</v>
          </cell>
          <cell r="B7573">
            <v>1995</v>
          </cell>
          <cell r="C7573" t="str">
            <v>Jun</v>
          </cell>
          <cell r="D7573">
            <v>15</v>
          </cell>
          <cell r="F7573">
            <v>550</v>
          </cell>
          <cell r="G7573">
            <v>1.091</v>
          </cell>
          <cell r="H7573">
            <v>142</v>
          </cell>
          <cell r="I7573">
            <v>0.28199999999999997</v>
          </cell>
          <cell r="J7573">
            <v>70</v>
          </cell>
          <cell r="L7573">
            <v>7.0000000000000007E-2</v>
          </cell>
          <cell r="M7573">
            <v>105</v>
          </cell>
          <cell r="N7573">
            <v>0.20799999999999999</v>
          </cell>
          <cell r="O7573">
            <v>5</v>
          </cell>
          <cell r="P7573">
            <v>0.01</v>
          </cell>
        </row>
        <row r="7574">
          <cell r="A7574">
            <v>34866</v>
          </cell>
          <cell r="B7574">
            <v>1995</v>
          </cell>
          <cell r="C7574" t="str">
            <v>Jun</v>
          </cell>
          <cell r="D7574">
            <v>16</v>
          </cell>
          <cell r="F7574">
            <v>490</v>
          </cell>
          <cell r="G7574">
            <v>0.97199999999999998</v>
          </cell>
          <cell r="H7574">
            <v>210</v>
          </cell>
          <cell r="I7574">
            <v>0.41699999999999998</v>
          </cell>
          <cell r="J7574">
            <v>70</v>
          </cell>
          <cell r="L7574">
            <v>7.0000000000000007E-2</v>
          </cell>
          <cell r="M7574">
            <v>96</v>
          </cell>
          <cell r="N7574">
            <v>0.19</v>
          </cell>
          <cell r="O7574">
            <v>12</v>
          </cell>
          <cell r="P7574">
            <v>2.4E-2</v>
          </cell>
        </row>
        <row r="7575">
          <cell r="A7575">
            <v>34867</v>
          </cell>
          <cell r="B7575">
            <v>1995</v>
          </cell>
          <cell r="C7575" t="str">
            <v>Jun</v>
          </cell>
          <cell r="D7575">
            <v>17</v>
          </cell>
          <cell r="F7575">
            <v>450</v>
          </cell>
          <cell r="G7575">
            <v>0.89300000000000002</v>
          </cell>
          <cell r="H7575">
            <v>296</v>
          </cell>
          <cell r="I7575">
            <v>0.58699999999999997</v>
          </cell>
          <cell r="J7575">
            <v>70</v>
          </cell>
          <cell r="L7575">
            <v>7.0000000000000007E-2</v>
          </cell>
          <cell r="M7575">
            <v>50</v>
          </cell>
          <cell r="N7575">
            <v>9.9000000000000005E-2</v>
          </cell>
          <cell r="O7575">
            <v>12</v>
          </cell>
          <cell r="P7575">
            <v>2.4E-2</v>
          </cell>
        </row>
        <row r="7576">
          <cell r="A7576">
            <v>34868</v>
          </cell>
          <cell r="B7576">
            <v>1995</v>
          </cell>
          <cell r="C7576" t="str">
            <v>Jun</v>
          </cell>
          <cell r="D7576">
            <v>18</v>
          </cell>
          <cell r="F7576">
            <v>440</v>
          </cell>
          <cell r="G7576">
            <v>0.873</v>
          </cell>
          <cell r="H7576">
            <v>310</v>
          </cell>
          <cell r="I7576">
            <v>0.61499999999999999</v>
          </cell>
          <cell r="J7576">
            <v>70</v>
          </cell>
          <cell r="L7576">
            <v>7.0000000000000007E-2</v>
          </cell>
          <cell r="M7576">
            <v>38</v>
          </cell>
          <cell r="N7576">
            <v>7.4999999999999997E-2</v>
          </cell>
          <cell r="O7576">
            <v>12</v>
          </cell>
          <cell r="P7576">
            <v>2.4E-2</v>
          </cell>
        </row>
        <row r="7577">
          <cell r="A7577">
            <v>34869</v>
          </cell>
          <cell r="B7577">
            <v>1995</v>
          </cell>
          <cell r="C7577" t="str">
            <v>Jun</v>
          </cell>
          <cell r="D7577">
            <v>19</v>
          </cell>
          <cell r="F7577">
            <v>425</v>
          </cell>
          <cell r="G7577">
            <v>0.84299999999999997</v>
          </cell>
          <cell r="H7577">
            <v>271</v>
          </cell>
          <cell r="I7577">
            <v>0.53800000000000003</v>
          </cell>
          <cell r="J7577">
            <v>70</v>
          </cell>
          <cell r="L7577">
            <v>7.0000000000000007E-2</v>
          </cell>
          <cell r="M7577">
            <v>89</v>
          </cell>
          <cell r="N7577">
            <v>0.17699999999999999</v>
          </cell>
          <cell r="O7577">
            <v>12</v>
          </cell>
          <cell r="P7577">
            <v>2.4E-2</v>
          </cell>
        </row>
        <row r="7578">
          <cell r="A7578">
            <v>34870</v>
          </cell>
          <cell r="B7578">
            <v>1995</v>
          </cell>
          <cell r="C7578" t="str">
            <v>Jun</v>
          </cell>
          <cell r="D7578">
            <v>20</v>
          </cell>
          <cell r="F7578">
            <v>415</v>
          </cell>
          <cell r="G7578">
            <v>0.82299999999999995</v>
          </cell>
          <cell r="H7578">
            <v>208</v>
          </cell>
          <cell r="I7578">
            <v>0.41299999999999998</v>
          </cell>
          <cell r="J7578">
            <v>70</v>
          </cell>
          <cell r="L7578">
            <v>7.0000000000000007E-2</v>
          </cell>
          <cell r="M7578">
            <v>163</v>
          </cell>
          <cell r="N7578">
            <v>0.32300000000000001</v>
          </cell>
          <cell r="O7578">
            <v>6</v>
          </cell>
          <cell r="P7578">
            <v>1.2E-2</v>
          </cell>
        </row>
        <row r="7579">
          <cell r="A7579">
            <v>34871</v>
          </cell>
          <cell r="B7579">
            <v>1995</v>
          </cell>
          <cell r="C7579" t="str">
            <v>Jun</v>
          </cell>
          <cell r="D7579">
            <v>21</v>
          </cell>
          <cell r="F7579">
            <v>400</v>
          </cell>
          <cell r="G7579">
            <v>0.79300000000000004</v>
          </cell>
          <cell r="H7579">
            <v>127</v>
          </cell>
          <cell r="I7579">
            <v>0.252</v>
          </cell>
          <cell r="J7579">
            <v>70</v>
          </cell>
          <cell r="L7579">
            <v>7.0000000000000007E-2</v>
          </cell>
          <cell r="M7579">
            <v>165</v>
          </cell>
          <cell r="N7579">
            <v>0.32700000000000001</v>
          </cell>
          <cell r="O7579">
            <v>9</v>
          </cell>
          <cell r="P7579">
            <v>1.7999999999999999E-2</v>
          </cell>
        </row>
        <row r="7580">
          <cell r="A7580">
            <v>34872</v>
          </cell>
          <cell r="B7580">
            <v>1995</v>
          </cell>
          <cell r="C7580" t="str">
            <v>Jun</v>
          </cell>
          <cell r="D7580">
            <v>22</v>
          </cell>
          <cell r="F7580">
            <v>390</v>
          </cell>
          <cell r="G7580">
            <v>0.77400000000000002</v>
          </cell>
          <cell r="H7580">
            <v>95</v>
          </cell>
          <cell r="I7580">
            <v>0.188</v>
          </cell>
          <cell r="J7580">
            <v>70</v>
          </cell>
          <cell r="L7580">
            <v>7.0000000000000007E-2</v>
          </cell>
          <cell r="M7580">
            <v>150</v>
          </cell>
          <cell r="N7580">
            <v>0.29799999999999999</v>
          </cell>
          <cell r="O7580">
            <v>15</v>
          </cell>
          <cell r="P7580">
            <v>0.03</v>
          </cell>
        </row>
        <row r="7581">
          <cell r="A7581">
            <v>34873</v>
          </cell>
          <cell r="B7581">
            <v>1995</v>
          </cell>
          <cell r="C7581" t="str">
            <v>Jun</v>
          </cell>
          <cell r="D7581">
            <v>23</v>
          </cell>
          <cell r="F7581">
            <v>426</v>
          </cell>
          <cell r="G7581">
            <v>0.84499999999999997</v>
          </cell>
          <cell r="H7581">
            <v>123</v>
          </cell>
          <cell r="I7581">
            <v>0.24399999999999999</v>
          </cell>
          <cell r="J7581">
            <v>26</v>
          </cell>
          <cell r="L7581">
            <v>2.5999999999999999E-2</v>
          </cell>
          <cell r="M7581">
            <v>131</v>
          </cell>
          <cell r="N7581">
            <v>0.26</v>
          </cell>
          <cell r="O7581">
            <v>0</v>
          </cell>
          <cell r="P7581">
            <v>0</v>
          </cell>
        </row>
        <row r="7582">
          <cell r="A7582">
            <v>34874</v>
          </cell>
          <cell r="B7582">
            <v>1995</v>
          </cell>
          <cell r="C7582" t="str">
            <v>Jun</v>
          </cell>
          <cell r="D7582">
            <v>24</v>
          </cell>
          <cell r="F7582">
            <v>455</v>
          </cell>
          <cell r="G7582">
            <v>0.90200000000000002</v>
          </cell>
          <cell r="H7582">
            <v>108</v>
          </cell>
          <cell r="I7582">
            <v>0.214</v>
          </cell>
          <cell r="J7582">
            <v>0</v>
          </cell>
          <cell r="L7582">
            <v>0</v>
          </cell>
          <cell r="M7582">
            <v>127</v>
          </cell>
          <cell r="N7582">
            <v>0.252</v>
          </cell>
          <cell r="O7582">
            <v>4</v>
          </cell>
          <cell r="P7582">
            <v>8.0000000000000002E-3</v>
          </cell>
        </row>
        <row r="7583">
          <cell r="A7583">
            <v>34875</v>
          </cell>
          <cell r="B7583">
            <v>1995</v>
          </cell>
          <cell r="C7583" t="str">
            <v>Jun</v>
          </cell>
          <cell r="D7583">
            <v>25</v>
          </cell>
          <cell r="F7583">
            <v>518</v>
          </cell>
          <cell r="G7583">
            <v>1.0269999999999999</v>
          </cell>
          <cell r="H7583">
            <v>96</v>
          </cell>
          <cell r="I7583">
            <v>0.19</v>
          </cell>
          <cell r="J7583">
            <v>0</v>
          </cell>
          <cell r="L7583">
            <v>0</v>
          </cell>
          <cell r="M7583">
            <v>238</v>
          </cell>
          <cell r="N7583">
            <v>0.47199999999999998</v>
          </cell>
          <cell r="O7583">
            <v>4</v>
          </cell>
          <cell r="P7583">
            <v>8.0000000000000002E-3</v>
          </cell>
        </row>
        <row r="7584">
          <cell r="A7584">
            <v>34876</v>
          </cell>
          <cell r="B7584">
            <v>1995</v>
          </cell>
          <cell r="C7584" t="str">
            <v>Jun</v>
          </cell>
          <cell r="D7584">
            <v>26</v>
          </cell>
          <cell r="F7584">
            <v>694</v>
          </cell>
          <cell r="G7584">
            <v>1.377</v>
          </cell>
          <cell r="H7584">
            <v>70</v>
          </cell>
          <cell r="I7584">
            <v>0.13900000000000001</v>
          </cell>
          <cell r="J7584">
            <v>47</v>
          </cell>
          <cell r="L7584">
            <v>4.7E-2</v>
          </cell>
          <cell r="M7584">
            <v>463</v>
          </cell>
          <cell r="N7584">
            <v>0.91800000000000004</v>
          </cell>
          <cell r="O7584">
            <v>10</v>
          </cell>
          <cell r="P7584">
            <v>0.02</v>
          </cell>
        </row>
        <row r="7585">
          <cell r="A7585">
            <v>34877</v>
          </cell>
          <cell r="B7585">
            <v>1995</v>
          </cell>
          <cell r="C7585" t="str">
            <v>Jun</v>
          </cell>
          <cell r="D7585">
            <v>27</v>
          </cell>
          <cell r="F7585">
            <v>818</v>
          </cell>
          <cell r="G7585">
            <v>1.6220000000000001</v>
          </cell>
          <cell r="H7585">
            <v>59</v>
          </cell>
          <cell r="I7585">
            <v>0.11700000000000001</v>
          </cell>
          <cell r="J7585">
            <v>70</v>
          </cell>
          <cell r="L7585">
            <v>7.0000000000000007E-2</v>
          </cell>
          <cell r="M7585">
            <v>452</v>
          </cell>
          <cell r="N7585">
            <v>0.89700000000000002</v>
          </cell>
          <cell r="O7585">
            <v>12</v>
          </cell>
          <cell r="P7585">
            <v>2.4E-2</v>
          </cell>
        </row>
        <row r="7586">
          <cell r="A7586">
            <v>34878</v>
          </cell>
          <cell r="B7586">
            <v>1995</v>
          </cell>
          <cell r="C7586" t="str">
            <v>Jun</v>
          </cell>
          <cell r="D7586">
            <v>28</v>
          </cell>
          <cell r="F7586">
            <v>900</v>
          </cell>
          <cell r="G7586">
            <v>1.7849999999999999</v>
          </cell>
          <cell r="H7586">
            <v>58</v>
          </cell>
          <cell r="I7586">
            <v>0.115</v>
          </cell>
          <cell r="J7586">
            <v>70</v>
          </cell>
          <cell r="L7586">
            <v>7.0000000000000007E-2</v>
          </cell>
          <cell r="M7586">
            <v>413</v>
          </cell>
          <cell r="N7586">
            <v>0.81899999999999995</v>
          </cell>
          <cell r="O7586">
            <v>0</v>
          </cell>
          <cell r="P7586">
            <v>0</v>
          </cell>
        </row>
        <row r="7587">
          <cell r="A7587">
            <v>34879</v>
          </cell>
          <cell r="B7587">
            <v>1995</v>
          </cell>
          <cell r="C7587" t="str">
            <v>Jun</v>
          </cell>
          <cell r="D7587">
            <v>29</v>
          </cell>
          <cell r="F7587">
            <v>896</v>
          </cell>
          <cell r="G7587">
            <v>1.7769999999999999</v>
          </cell>
          <cell r="H7587">
            <v>45</v>
          </cell>
          <cell r="I7587">
            <v>8.8999999999999996E-2</v>
          </cell>
          <cell r="J7587">
            <v>117</v>
          </cell>
          <cell r="L7587">
            <v>0.11700000000000001</v>
          </cell>
          <cell r="M7587">
            <v>418</v>
          </cell>
          <cell r="N7587">
            <v>0.82899999999999996</v>
          </cell>
          <cell r="O7587">
            <v>0</v>
          </cell>
          <cell r="P7587">
            <v>0</v>
          </cell>
        </row>
        <row r="7588">
          <cell r="A7588">
            <v>34880</v>
          </cell>
          <cell r="B7588">
            <v>1995</v>
          </cell>
          <cell r="C7588" t="str">
            <v>Jun</v>
          </cell>
          <cell r="D7588">
            <v>30</v>
          </cell>
          <cell r="F7588">
            <v>875</v>
          </cell>
          <cell r="G7588">
            <v>1.736</v>
          </cell>
          <cell r="H7588">
            <v>25</v>
          </cell>
          <cell r="I7588">
            <v>0.05</v>
          </cell>
          <cell r="J7588">
            <v>140</v>
          </cell>
          <cell r="L7588">
            <v>0.14000000000000001</v>
          </cell>
          <cell r="M7588">
            <v>395</v>
          </cell>
          <cell r="N7588">
            <v>0.78300000000000003</v>
          </cell>
          <cell r="O7588">
            <v>0</v>
          </cell>
          <cell r="P7588">
            <v>0</v>
          </cell>
        </row>
        <row r="7589">
          <cell r="A7589">
            <v>34881</v>
          </cell>
          <cell r="B7589">
            <v>1995</v>
          </cell>
          <cell r="C7589" t="str">
            <v>Jul</v>
          </cell>
          <cell r="D7589">
            <v>1</v>
          </cell>
          <cell r="F7589">
            <v>885</v>
          </cell>
          <cell r="G7589">
            <v>1.7549999999999999</v>
          </cell>
          <cell r="H7589">
            <v>19</v>
          </cell>
          <cell r="I7589">
            <v>3.7999999999999999E-2</v>
          </cell>
          <cell r="J7589">
            <v>140</v>
          </cell>
          <cell r="L7589">
            <v>0.14000000000000001</v>
          </cell>
          <cell r="M7589">
            <v>400</v>
          </cell>
          <cell r="N7589">
            <v>0.79300000000000004</v>
          </cell>
          <cell r="O7589">
            <v>0</v>
          </cell>
          <cell r="P7589">
            <v>0</v>
          </cell>
        </row>
        <row r="7590">
          <cell r="A7590">
            <v>34882</v>
          </cell>
          <cell r="B7590">
            <v>1995</v>
          </cell>
          <cell r="C7590" t="str">
            <v>Jul</v>
          </cell>
          <cell r="D7590">
            <v>2</v>
          </cell>
          <cell r="F7590">
            <v>870</v>
          </cell>
          <cell r="G7590">
            <v>1.726</v>
          </cell>
          <cell r="H7590">
            <v>19</v>
          </cell>
          <cell r="I7590">
            <v>3.7999999999999999E-2</v>
          </cell>
          <cell r="J7590">
            <v>140</v>
          </cell>
          <cell r="L7590">
            <v>0.14000000000000001</v>
          </cell>
          <cell r="M7590">
            <v>371</v>
          </cell>
          <cell r="N7590">
            <v>0.73599999999999999</v>
          </cell>
          <cell r="O7590">
            <v>3</v>
          </cell>
          <cell r="P7590">
            <v>6.0000000000000001E-3</v>
          </cell>
        </row>
        <row r="7591">
          <cell r="A7591">
            <v>34883</v>
          </cell>
          <cell r="B7591">
            <v>1995</v>
          </cell>
          <cell r="C7591" t="str">
            <v>Jul</v>
          </cell>
          <cell r="D7591">
            <v>3</v>
          </cell>
          <cell r="F7591">
            <v>870</v>
          </cell>
          <cell r="G7591">
            <v>1.726</v>
          </cell>
          <cell r="H7591">
            <v>33</v>
          </cell>
          <cell r="I7591">
            <v>6.5000000000000002E-2</v>
          </cell>
          <cell r="J7591">
            <v>140</v>
          </cell>
          <cell r="L7591">
            <v>0.14000000000000001</v>
          </cell>
          <cell r="M7591">
            <v>333</v>
          </cell>
          <cell r="N7591">
            <v>0.66</v>
          </cell>
          <cell r="O7591">
            <v>9</v>
          </cell>
          <cell r="P7591">
            <v>1.7999999999999999E-2</v>
          </cell>
        </row>
        <row r="7592">
          <cell r="A7592">
            <v>34884</v>
          </cell>
          <cell r="B7592">
            <v>1995</v>
          </cell>
          <cell r="C7592" t="str">
            <v>Jul</v>
          </cell>
          <cell r="D7592">
            <v>4</v>
          </cell>
          <cell r="F7592">
            <v>860</v>
          </cell>
          <cell r="G7592">
            <v>1.706</v>
          </cell>
          <cell r="H7592">
            <v>66</v>
          </cell>
          <cell r="I7592">
            <v>0.13100000000000001</v>
          </cell>
          <cell r="J7592">
            <v>140</v>
          </cell>
          <cell r="L7592">
            <v>0.14000000000000001</v>
          </cell>
          <cell r="M7592">
            <v>327</v>
          </cell>
          <cell r="N7592">
            <v>0.64900000000000002</v>
          </cell>
          <cell r="O7592">
            <v>10</v>
          </cell>
          <cell r="P7592">
            <v>0.02</v>
          </cell>
        </row>
        <row r="7593">
          <cell r="A7593">
            <v>34885</v>
          </cell>
          <cell r="B7593">
            <v>1995</v>
          </cell>
          <cell r="C7593" t="str">
            <v>Jul</v>
          </cell>
          <cell r="D7593">
            <v>5</v>
          </cell>
          <cell r="F7593">
            <v>860</v>
          </cell>
          <cell r="G7593">
            <v>1.706</v>
          </cell>
          <cell r="H7593">
            <v>79</v>
          </cell>
          <cell r="I7593">
            <v>0.157</v>
          </cell>
          <cell r="J7593">
            <v>140</v>
          </cell>
          <cell r="L7593">
            <v>0.14000000000000001</v>
          </cell>
          <cell r="M7593">
            <v>313</v>
          </cell>
          <cell r="N7593">
            <v>0.621</v>
          </cell>
          <cell r="O7593">
            <v>18</v>
          </cell>
          <cell r="P7593">
            <v>3.5999999999999997E-2</v>
          </cell>
        </row>
        <row r="7594">
          <cell r="A7594">
            <v>34886</v>
          </cell>
          <cell r="B7594">
            <v>1995</v>
          </cell>
          <cell r="C7594" t="str">
            <v>Jul</v>
          </cell>
          <cell r="D7594">
            <v>6</v>
          </cell>
          <cell r="F7594">
            <v>850</v>
          </cell>
          <cell r="G7594">
            <v>1.6859999999999999</v>
          </cell>
          <cell r="H7594">
            <v>78</v>
          </cell>
          <cell r="I7594">
            <v>0.155</v>
          </cell>
          <cell r="J7594">
            <v>140</v>
          </cell>
          <cell r="L7594">
            <v>0.14000000000000001</v>
          </cell>
          <cell r="M7594">
            <v>313</v>
          </cell>
          <cell r="N7594">
            <v>0.621</v>
          </cell>
          <cell r="O7594">
            <v>14</v>
          </cell>
          <cell r="P7594">
            <v>2.8000000000000001E-2</v>
          </cell>
        </row>
        <row r="7595">
          <cell r="A7595">
            <v>34887</v>
          </cell>
          <cell r="B7595">
            <v>1995</v>
          </cell>
          <cell r="C7595" t="str">
            <v>Jul</v>
          </cell>
          <cell r="D7595">
            <v>7</v>
          </cell>
          <cell r="F7595">
            <v>840</v>
          </cell>
          <cell r="G7595">
            <v>1.6659999999999999</v>
          </cell>
          <cell r="H7595">
            <v>50</v>
          </cell>
          <cell r="I7595">
            <v>9.9000000000000005E-2</v>
          </cell>
          <cell r="J7595">
            <v>140</v>
          </cell>
          <cell r="L7595">
            <v>0.14000000000000001</v>
          </cell>
          <cell r="M7595">
            <v>270</v>
          </cell>
          <cell r="N7595">
            <v>0.53600000000000003</v>
          </cell>
          <cell r="O7595">
            <v>11</v>
          </cell>
          <cell r="P7595">
            <v>2.1999999999999999E-2</v>
          </cell>
        </row>
        <row r="7596">
          <cell r="A7596">
            <v>34888</v>
          </cell>
          <cell r="B7596">
            <v>1995</v>
          </cell>
          <cell r="C7596" t="str">
            <v>Jul</v>
          </cell>
          <cell r="D7596">
            <v>8</v>
          </cell>
          <cell r="F7596">
            <v>845</v>
          </cell>
          <cell r="G7596">
            <v>1.6759999999999999</v>
          </cell>
          <cell r="H7596">
            <v>39</v>
          </cell>
          <cell r="I7596">
            <v>7.6999999999999999E-2</v>
          </cell>
          <cell r="J7596">
            <v>140</v>
          </cell>
          <cell r="L7596">
            <v>0.14000000000000001</v>
          </cell>
          <cell r="M7596">
            <v>317</v>
          </cell>
          <cell r="N7596">
            <v>0.629</v>
          </cell>
          <cell r="O7596">
            <v>5</v>
          </cell>
          <cell r="P7596">
            <v>0.01</v>
          </cell>
        </row>
        <row r="7597">
          <cell r="A7597">
            <v>34889</v>
          </cell>
          <cell r="B7597">
            <v>1995</v>
          </cell>
          <cell r="C7597" t="str">
            <v>Jul</v>
          </cell>
          <cell r="D7597">
            <v>9</v>
          </cell>
          <cell r="F7597">
            <v>820</v>
          </cell>
          <cell r="G7597">
            <v>1.6259999999999999</v>
          </cell>
          <cell r="H7597">
            <v>39</v>
          </cell>
          <cell r="I7597">
            <v>7.6999999999999999E-2</v>
          </cell>
          <cell r="J7597">
            <v>140</v>
          </cell>
          <cell r="L7597">
            <v>0.14000000000000001</v>
          </cell>
          <cell r="M7597">
            <v>363</v>
          </cell>
          <cell r="N7597">
            <v>0.72</v>
          </cell>
          <cell r="O7597">
            <v>7</v>
          </cell>
          <cell r="P7597">
            <v>1.4E-2</v>
          </cell>
        </row>
        <row r="7598">
          <cell r="A7598">
            <v>34890</v>
          </cell>
          <cell r="B7598">
            <v>1995</v>
          </cell>
          <cell r="C7598" t="str">
            <v>Jul</v>
          </cell>
          <cell r="D7598">
            <v>10</v>
          </cell>
          <cell r="F7598">
            <v>815</v>
          </cell>
          <cell r="G7598">
            <v>1.617</v>
          </cell>
          <cell r="H7598">
            <v>40</v>
          </cell>
          <cell r="I7598">
            <v>7.9000000000000001E-2</v>
          </cell>
          <cell r="J7598">
            <v>140</v>
          </cell>
          <cell r="L7598">
            <v>0.14000000000000001</v>
          </cell>
          <cell r="M7598">
            <v>358</v>
          </cell>
          <cell r="N7598">
            <v>0.71</v>
          </cell>
          <cell r="O7598">
            <v>8</v>
          </cell>
          <cell r="P7598">
            <v>1.6E-2</v>
          </cell>
        </row>
        <row r="7599">
          <cell r="A7599">
            <v>34891</v>
          </cell>
          <cell r="B7599">
            <v>1995</v>
          </cell>
          <cell r="C7599" t="str">
            <v>Jul</v>
          </cell>
          <cell r="D7599">
            <v>11</v>
          </cell>
          <cell r="F7599">
            <v>870</v>
          </cell>
          <cell r="G7599">
            <v>1.726</v>
          </cell>
          <cell r="H7599">
            <v>40</v>
          </cell>
          <cell r="I7599">
            <v>7.9000000000000001E-2</v>
          </cell>
          <cell r="J7599">
            <v>140</v>
          </cell>
          <cell r="L7599">
            <v>0.14000000000000001</v>
          </cell>
          <cell r="M7599">
            <v>414</v>
          </cell>
          <cell r="N7599">
            <v>0.82099999999999995</v>
          </cell>
          <cell r="O7599">
            <v>3</v>
          </cell>
          <cell r="P7599">
            <v>6.0000000000000001E-3</v>
          </cell>
        </row>
        <row r="7600">
          <cell r="A7600">
            <v>34892</v>
          </cell>
          <cell r="B7600">
            <v>1995</v>
          </cell>
          <cell r="C7600" t="str">
            <v>Jul</v>
          </cell>
          <cell r="D7600">
            <v>12</v>
          </cell>
          <cell r="F7600">
            <v>870</v>
          </cell>
          <cell r="G7600">
            <v>1.726</v>
          </cell>
          <cell r="H7600">
            <v>68</v>
          </cell>
          <cell r="I7600">
            <v>0.13500000000000001</v>
          </cell>
          <cell r="J7600">
            <v>140</v>
          </cell>
          <cell r="L7600">
            <v>0.14000000000000001</v>
          </cell>
          <cell r="M7600">
            <v>338</v>
          </cell>
          <cell r="N7600">
            <v>0.67</v>
          </cell>
          <cell r="O7600">
            <v>14</v>
          </cell>
          <cell r="P7600">
            <v>2.8000000000000001E-2</v>
          </cell>
        </row>
        <row r="7601">
          <cell r="A7601">
            <v>34893</v>
          </cell>
          <cell r="B7601">
            <v>1995</v>
          </cell>
          <cell r="C7601" t="str">
            <v>Jul</v>
          </cell>
          <cell r="D7601">
            <v>13</v>
          </cell>
          <cell r="F7601">
            <v>800</v>
          </cell>
          <cell r="G7601">
            <v>1.587</v>
          </cell>
          <cell r="H7601">
            <v>109</v>
          </cell>
          <cell r="I7601">
            <v>0.216</v>
          </cell>
          <cell r="J7601">
            <v>140</v>
          </cell>
          <cell r="L7601">
            <v>0.14000000000000001</v>
          </cell>
          <cell r="M7601">
            <v>267</v>
          </cell>
          <cell r="N7601">
            <v>0.53</v>
          </cell>
          <cell r="O7601">
            <v>14</v>
          </cell>
          <cell r="P7601">
            <v>2.8000000000000001E-2</v>
          </cell>
        </row>
        <row r="7602">
          <cell r="A7602">
            <v>34894</v>
          </cell>
          <cell r="B7602">
            <v>1995</v>
          </cell>
          <cell r="C7602" t="str">
            <v>Jul</v>
          </cell>
          <cell r="D7602">
            <v>14</v>
          </cell>
          <cell r="F7602">
            <v>810</v>
          </cell>
          <cell r="G7602">
            <v>1.607</v>
          </cell>
          <cell r="H7602">
            <v>80</v>
          </cell>
          <cell r="I7602">
            <v>0.159</v>
          </cell>
          <cell r="J7602">
            <v>140</v>
          </cell>
          <cell r="L7602">
            <v>0.14000000000000001</v>
          </cell>
          <cell r="M7602">
            <v>269</v>
          </cell>
          <cell r="N7602">
            <v>0.53400000000000003</v>
          </cell>
          <cell r="O7602">
            <v>7</v>
          </cell>
          <cell r="P7602">
            <v>1.4E-2</v>
          </cell>
        </row>
        <row r="7603">
          <cell r="A7603">
            <v>34895</v>
          </cell>
          <cell r="B7603">
            <v>1995</v>
          </cell>
          <cell r="C7603" t="str">
            <v>Jul</v>
          </cell>
          <cell r="D7603">
            <v>15</v>
          </cell>
          <cell r="F7603">
            <v>820</v>
          </cell>
          <cell r="G7603">
            <v>1.6259999999999999</v>
          </cell>
          <cell r="H7603">
            <v>123</v>
          </cell>
          <cell r="I7603">
            <v>0.24399999999999999</v>
          </cell>
          <cell r="J7603">
            <v>140</v>
          </cell>
          <cell r="L7603">
            <v>0.14000000000000001</v>
          </cell>
          <cell r="M7603">
            <v>300</v>
          </cell>
          <cell r="N7603">
            <v>0.59499999999999997</v>
          </cell>
          <cell r="O7603">
            <v>7</v>
          </cell>
          <cell r="P7603">
            <v>1.4E-2</v>
          </cell>
        </row>
        <row r="7604">
          <cell r="A7604">
            <v>34896</v>
          </cell>
          <cell r="B7604">
            <v>1995</v>
          </cell>
          <cell r="C7604" t="str">
            <v>Jul</v>
          </cell>
          <cell r="D7604">
            <v>16</v>
          </cell>
          <cell r="F7604">
            <v>810</v>
          </cell>
          <cell r="G7604">
            <v>1.607</v>
          </cell>
          <cell r="H7604">
            <v>119</v>
          </cell>
          <cell r="I7604">
            <v>0.23599999999999999</v>
          </cell>
          <cell r="J7604">
            <v>140</v>
          </cell>
          <cell r="L7604">
            <v>0.14000000000000001</v>
          </cell>
          <cell r="M7604">
            <v>350</v>
          </cell>
          <cell r="N7604">
            <v>0.69399999999999995</v>
          </cell>
          <cell r="O7604">
            <v>7</v>
          </cell>
          <cell r="P7604">
            <v>1.4E-2</v>
          </cell>
        </row>
        <row r="7605">
          <cell r="A7605">
            <v>34897</v>
          </cell>
          <cell r="B7605">
            <v>1995</v>
          </cell>
          <cell r="C7605" t="str">
            <v>Jul</v>
          </cell>
          <cell r="D7605">
            <v>17</v>
          </cell>
          <cell r="F7605">
            <v>845</v>
          </cell>
          <cell r="G7605">
            <v>1.6759999999999999</v>
          </cell>
          <cell r="H7605">
            <v>88</v>
          </cell>
          <cell r="I7605">
            <v>0.17499999999999999</v>
          </cell>
          <cell r="J7605">
            <v>187</v>
          </cell>
          <cell r="L7605">
            <v>0.187</v>
          </cell>
          <cell r="M7605">
            <v>360</v>
          </cell>
          <cell r="N7605">
            <v>0.71399999999999997</v>
          </cell>
          <cell r="O7605">
            <v>3</v>
          </cell>
          <cell r="P7605">
            <v>6.0000000000000001E-3</v>
          </cell>
        </row>
        <row r="7606">
          <cell r="A7606">
            <v>34898</v>
          </cell>
          <cell r="B7606">
            <v>1995</v>
          </cell>
          <cell r="C7606" t="str">
            <v>Jul</v>
          </cell>
          <cell r="D7606">
            <v>18</v>
          </cell>
          <cell r="F7606">
            <v>855</v>
          </cell>
          <cell r="G7606">
            <v>1.696</v>
          </cell>
          <cell r="H7606">
            <v>61</v>
          </cell>
          <cell r="I7606">
            <v>0.121</v>
          </cell>
          <cell r="J7606">
            <v>210</v>
          </cell>
          <cell r="L7606">
            <v>0.21</v>
          </cell>
          <cell r="M7606">
            <v>300</v>
          </cell>
          <cell r="N7606">
            <v>0.59499999999999997</v>
          </cell>
          <cell r="O7606">
            <v>10</v>
          </cell>
          <cell r="P7606">
            <v>0.02</v>
          </cell>
        </row>
        <row r="7607">
          <cell r="A7607">
            <v>34899</v>
          </cell>
          <cell r="B7607">
            <v>1995</v>
          </cell>
          <cell r="C7607" t="str">
            <v>Jul</v>
          </cell>
          <cell r="D7607">
            <v>19</v>
          </cell>
          <cell r="F7607">
            <v>870</v>
          </cell>
          <cell r="G7607">
            <v>1.726</v>
          </cell>
          <cell r="H7607">
            <v>56</v>
          </cell>
          <cell r="I7607">
            <v>0.111</v>
          </cell>
          <cell r="J7607">
            <v>210</v>
          </cell>
          <cell r="L7607">
            <v>0.21</v>
          </cell>
          <cell r="M7607">
            <v>267</v>
          </cell>
          <cell r="N7607">
            <v>0.53</v>
          </cell>
          <cell r="O7607">
            <v>9</v>
          </cell>
          <cell r="P7607">
            <v>1.7999999999999999E-2</v>
          </cell>
        </row>
        <row r="7608">
          <cell r="A7608">
            <v>34900</v>
          </cell>
          <cell r="B7608">
            <v>1995</v>
          </cell>
          <cell r="C7608" t="str">
            <v>Jul</v>
          </cell>
          <cell r="D7608">
            <v>20</v>
          </cell>
          <cell r="F7608">
            <v>840</v>
          </cell>
          <cell r="G7608">
            <v>1.6659999999999999</v>
          </cell>
          <cell r="H7608">
            <v>57</v>
          </cell>
          <cell r="I7608">
            <v>0.113</v>
          </cell>
          <cell r="J7608">
            <v>210</v>
          </cell>
          <cell r="L7608">
            <v>0.21</v>
          </cell>
          <cell r="M7608">
            <v>250</v>
          </cell>
          <cell r="N7608">
            <v>0.496</v>
          </cell>
          <cell r="O7608">
            <v>14</v>
          </cell>
          <cell r="P7608">
            <v>2.8000000000000001E-2</v>
          </cell>
        </row>
        <row r="7609">
          <cell r="A7609">
            <v>34901</v>
          </cell>
          <cell r="B7609">
            <v>1995</v>
          </cell>
          <cell r="C7609" t="str">
            <v>Jul</v>
          </cell>
          <cell r="D7609">
            <v>21</v>
          </cell>
          <cell r="F7609">
            <v>830</v>
          </cell>
          <cell r="G7609">
            <v>1.6459999999999999</v>
          </cell>
          <cell r="H7609">
            <v>44</v>
          </cell>
          <cell r="I7609">
            <v>8.6999999999999994E-2</v>
          </cell>
          <cell r="J7609">
            <v>210</v>
          </cell>
          <cell r="L7609">
            <v>0.21</v>
          </cell>
          <cell r="M7609">
            <v>314</v>
          </cell>
          <cell r="N7609">
            <v>0.623</v>
          </cell>
          <cell r="O7609">
            <v>6</v>
          </cell>
          <cell r="P7609">
            <v>1.2E-2</v>
          </cell>
        </row>
        <row r="7610">
          <cell r="A7610">
            <v>34902</v>
          </cell>
          <cell r="B7610">
            <v>1995</v>
          </cell>
          <cell r="C7610" t="str">
            <v>Jul</v>
          </cell>
          <cell r="D7610">
            <v>22</v>
          </cell>
          <cell r="F7610">
            <v>834</v>
          </cell>
          <cell r="G7610">
            <v>1.6539999999999999</v>
          </cell>
          <cell r="H7610">
            <v>38</v>
          </cell>
          <cell r="I7610">
            <v>7.4999999999999997E-2</v>
          </cell>
          <cell r="J7610">
            <v>210</v>
          </cell>
          <cell r="L7610">
            <v>0.21</v>
          </cell>
          <cell r="M7610">
            <v>344</v>
          </cell>
          <cell r="N7610">
            <v>0.68200000000000005</v>
          </cell>
          <cell r="O7610">
            <v>0</v>
          </cell>
          <cell r="P7610">
            <v>0</v>
          </cell>
        </row>
        <row r="7611">
          <cell r="A7611">
            <v>34903</v>
          </cell>
          <cell r="B7611">
            <v>1995</v>
          </cell>
          <cell r="C7611" t="str">
            <v>Jul</v>
          </cell>
          <cell r="D7611">
            <v>23</v>
          </cell>
          <cell r="F7611">
            <v>841</v>
          </cell>
          <cell r="G7611">
            <v>1.6679999999999999</v>
          </cell>
          <cell r="H7611">
            <v>39</v>
          </cell>
          <cell r="I7611">
            <v>7.6999999999999999E-2</v>
          </cell>
          <cell r="J7611">
            <v>210</v>
          </cell>
          <cell r="L7611">
            <v>0.21</v>
          </cell>
          <cell r="M7611">
            <v>338</v>
          </cell>
          <cell r="N7611">
            <v>0.67</v>
          </cell>
          <cell r="O7611">
            <v>5</v>
          </cell>
          <cell r="P7611">
            <v>0.01</v>
          </cell>
        </row>
        <row r="7612">
          <cell r="A7612">
            <v>34904</v>
          </cell>
          <cell r="B7612">
            <v>1995</v>
          </cell>
          <cell r="C7612" t="str">
            <v>Jul</v>
          </cell>
          <cell r="D7612">
            <v>24</v>
          </cell>
          <cell r="F7612">
            <v>905</v>
          </cell>
          <cell r="G7612">
            <v>1.7949999999999999</v>
          </cell>
          <cell r="H7612">
            <v>38</v>
          </cell>
          <cell r="I7612">
            <v>7.4999999999999997E-2</v>
          </cell>
          <cell r="J7612">
            <v>210</v>
          </cell>
          <cell r="L7612">
            <v>0.21</v>
          </cell>
          <cell r="M7612">
            <v>300</v>
          </cell>
          <cell r="N7612">
            <v>0.59499999999999997</v>
          </cell>
          <cell r="O7612">
            <v>5</v>
          </cell>
          <cell r="P7612">
            <v>0.01</v>
          </cell>
        </row>
        <row r="7613">
          <cell r="A7613">
            <v>34905</v>
          </cell>
          <cell r="B7613">
            <v>1995</v>
          </cell>
          <cell r="C7613" t="str">
            <v>Jul</v>
          </cell>
          <cell r="D7613">
            <v>25</v>
          </cell>
          <cell r="F7613">
            <v>910</v>
          </cell>
          <cell r="G7613">
            <v>1.8049999999999999</v>
          </cell>
          <cell r="H7613">
            <v>38</v>
          </cell>
          <cell r="I7613">
            <v>7.4999999999999997E-2</v>
          </cell>
          <cell r="J7613">
            <v>210</v>
          </cell>
          <cell r="L7613">
            <v>0.21</v>
          </cell>
          <cell r="M7613">
            <v>300</v>
          </cell>
          <cell r="N7613">
            <v>0.59499999999999997</v>
          </cell>
          <cell r="O7613">
            <v>7</v>
          </cell>
          <cell r="P7613">
            <v>1.4E-2</v>
          </cell>
        </row>
        <row r="7614">
          <cell r="A7614">
            <v>34906</v>
          </cell>
          <cell r="B7614">
            <v>1995</v>
          </cell>
          <cell r="C7614" t="str">
            <v>Jul</v>
          </cell>
          <cell r="D7614">
            <v>26</v>
          </cell>
          <cell r="F7614">
            <v>890</v>
          </cell>
          <cell r="G7614">
            <v>1.7649999999999999</v>
          </cell>
          <cell r="H7614">
            <v>24</v>
          </cell>
          <cell r="I7614">
            <v>4.8000000000000001E-2</v>
          </cell>
          <cell r="J7614">
            <v>210</v>
          </cell>
          <cell r="L7614">
            <v>0.21</v>
          </cell>
          <cell r="M7614">
            <v>313</v>
          </cell>
          <cell r="N7614">
            <v>0.621</v>
          </cell>
          <cell r="O7614">
            <v>15</v>
          </cell>
          <cell r="P7614">
            <v>0.03</v>
          </cell>
        </row>
        <row r="7615">
          <cell r="A7615">
            <v>34907</v>
          </cell>
          <cell r="B7615">
            <v>1995</v>
          </cell>
          <cell r="C7615" t="str">
            <v>Jul</v>
          </cell>
          <cell r="D7615">
            <v>27</v>
          </cell>
          <cell r="F7615">
            <v>870</v>
          </cell>
          <cell r="G7615">
            <v>1.726</v>
          </cell>
          <cell r="H7615">
            <v>6</v>
          </cell>
          <cell r="I7615">
            <v>1.2E-2</v>
          </cell>
          <cell r="J7615">
            <v>210</v>
          </cell>
          <cell r="L7615">
            <v>0.21</v>
          </cell>
          <cell r="M7615">
            <v>369</v>
          </cell>
          <cell r="N7615">
            <v>0.73199999999999998</v>
          </cell>
          <cell r="O7615">
            <v>13</v>
          </cell>
          <cell r="P7615">
            <v>2.5999999999999999E-2</v>
          </cell>
        </row>
        <row r="7616">
          <cell r="A7616">
            <v>34908</v>
          </cell>
          <cell r="B7616">
            <v>1995</v>
          </cell>
          <cell r="C7616" t="str">
            <v>Jul</v>
          </cell>
          <cell r="D7616">
            <v>28</v>
          </cell>
          <cell r="F7616">
            <v>864</v>
          </cell>
          <cell r="G7616">
            <v>1.714</v>
          </cell>
          <cell r="H7616">
            <v>13</v>
          </cell>
          <cell r="I7616">
            <v>2.5999999999999999E-2</v>
          </cell>
          <cell r="J7616">
            <v>210</v>
          </cell>
          <cell r="L7616">
            <v>0.21</v>
          </cell>
          <cell r="M7616">
            <v>384</v>
          </cell>
          <cell r="N7616">
            <v>0.76200000000000001</v>
          </cell>
          <cell r="O7616">
            <v>5</v>
          </cell>
          <cell r="P7616">
            <v>0.01</v>
          </cell>
        </row>
        <row r="7617">
          <cell r="A7617">
            <v>34909</v>
          </cell>
          <cell r="B7617">
            <v>1995</v>
          </cell>
          <cell r="C7617" t="str">
            <v>Jul</v>
          </cell>
          <cell r="D7617">
            <v>29</v>
          </cell>
          <cell r="F7617">
            <v>849</v>
          </cell>
          <cell r="G7617">
            <v>1.6839999999999999</v>
          </cell>
          <cell r="H7617">
            <v>20</v>
          </cell>
          <cell r="I7617">
            <v>0.04</v>
          </cell>
          <cell r="J7617">
            <v>210</v>
          </cell>
          <cell r="L7617">
            <v>0.21</v>
          </cell>
          <cell r="M7617">
            <v>296</v>
          </cell>
          <cell r="N7617">
            <v>0.58699999999999997</v>
          </cell>
          <cell r="O7617">
            <v>9</v>
          </cell>
          <cell r="P7617">
            <v>1.7999999999999999E-2</v>
          </cell>
        </row>
        <row r="7618">
          <cell r="A7618">
            <v>34910</v>
          </cell>
          <cell r="B7618">
            <v>1995</v>
          </cell>
          <cell r="C7618" t="str">
            <v>Jul</v>
          </cell>
          <cell r="D7618">
            <v>30</v>
          </cell>
          <cell r="F7618">
            <v>840</v>
          </cell>
          <cell r="G7618">
            <v>1.6659999999999999</v>
          </cell>
          <cell r="H7618">
            <v>34</v>
          </cell>
          <cell r="I7618">
            <v>6.7000000000000004E-2</v>
          </cell>
          <cell r="J7618">
            <v>210</v>
          </cell>
          <cell r="L7618">
            <v>0.21</v>
          </cell>
          <cell r="M7618">
            <v>250</v>
          </cell>
          <cell r="N7618">
            <v>0.496</v>
          </cell>
          <cell r="O7618">
            <v>9</v>
          </cell>
          <cell r="P7618">
            <v>1.7999999999999999E-2</v>
          </cell>
        </row>
        <row r="7619">
          <cell r="A7619">
            <v>34911</v>
          </cell>
          <cell r="B7619">
            <v>1995</v>
          </cell>
          <cell r="C7619" t="str">
            <v>Jul</v>
          </cell>
          <cell r="D7619">
            <v>31</v>
          </cell>
          <cell r="F7619">
            <v>840</v>
          </cell>
          <cell r="G7619">
            <v>1.6659999999999999</v>
          </cell>
          <cell r="H7619">
            <v>55</v>
          </cell>
          <cell r="I7619">
            <v>0.109</v>
          </cell>
          <cell r="J7619">
            <v>210</v>
          </cell>
          <cell r="L7619">
            <v>0.21</v>
          </cell>
          <cell r="M7619">
            <v>269</v>
          </cell>
          <cell r="N7619">
            <v>0.53400000000000003</v>
          </cell>
          <cell r="O7619">
            <v>5</v>
          </cell>
          <cell r="P7619">
            <v>0.01</v>
          </cell>
        </row>
        <row r="7620">
          <cell r="A7620">
            <v>34912</v>
          </cell>
          <cell r="B7620">
            <v>1995</v>
          </cell>
          <cell r="C7620" t="str">
            <v>Aug</v>
          </cell>
          <cell r="D7620">
            <v>1</v>
          </cell>
          <cell r="F7620">
            <v>835</v>
          </cell>
          <cell r="G7620">
            <v>1.6559999999999999</v>
          </cell>
          <cell r="H7620">
            <v>75</v>
          </cell>
          <cell r="I7620">
            <v>0.14899999999999999</v>
          </cell>
          <cell r="J7620">
            <v>210</v>
          </cell>
          <cell r="L7620">
            <v>0.21</v>
          </cell>
          <cell r="M7620">
            <v>204</v>
          </cell>
          <cell r="N7620">
            <v>0.40500000000000003</v>
          </cell>
          <cell r="O7620">
            <v>3</v>
          </cell>
          <cell r="P7620">
            <v>6.0000000000000001E-3</v>
          </cell>
        </row>
        <row r="7621">
          <cell r="A7621">
            <v>34913</v>
          </cell>
          <cell r="B7621">
            <v>1995</v>
          </cell>
          <cell r="C7621" t="str">
            <v>Aug</v>
          </cell>
          <cell r="D7621">
            <v>2</v>
          </cell>
          <cell r="F7621">
            <v>851</v>
          </cell>
          <cell r="G7621">
            <v>1.6879999999999999</v>
          </cell>
          <cell r="H7621">
            <v>79</v>
          </cell>
          <cell r="I7621">
            <v>0.157</v>
          </cell>
          <cell r="J7621">
            <v>210</v>
          </cell>
          <cell r="L7621">
            <v>0.21</v>
          </cell>
          <cell r="M7621">
            <v>194</v>
          </cell>
          <cell r="N7621">
            <v>0.38500000000000001</v>
          </cell>
          <cell r="O7621">
            <v>2</v>
          </cell>
          <cell r="P7621">
            <v>4.0000000000000001E-3</v>
          </cell>
        </row>
        <row r="7622">
          <cell r="A7622">
            <v>34914</v>
          </cell>
          <cell r="B7622">
            <v>1995</v>
          </cell>
          <cell r="C7622" t="str">
            <v>Aug</v>
          </cell>
          <cell r="D7622">
            <v>3</v>
          </cell>
          <cell r="F7622">
            <v>835</v>
          </cell>
          <cell r="G7622">
            <v>1.6559999999999999</v>
          </cell>
          <cell r="H7622">
            <v>80</v>
          </cell>
          <cell r="I7622">
            <v>0.159</v>
          </cell>
          <cell r="J7622">
            <v>210</v>
          </cell>
          <cell r="L7622">
            <v>0.21</v>
          </cell>
          <cell r="M7622">
            <v>231</v>
          </cell>
          <cell r="N7622">
            <v>0.45800000000000002</v>
          </cell>
          <cell r="O7622">
            <v>10</v>
          </cell>
          <cell r="P7622">
            <v>0.02</v>
          </cell>
        </row>
        <row r="7623">
          <cell r="A7623">
            <v>34915</v>
          </cell>
          <cell r="B7623">
            <v>1995</v>
          </cell>
          <cell r="C7623" t="str">
            <v>Aug</v>
          </cell>
          <cell r="D7623">
            <v>4</v>
          </cell>
          <cell r="F7623">
            <v>850</v>
          </cell>
          <cell r="G7623">
            <v>1.6859999999999999</v>
          </cell>
          <cell r="H7623">
            <v>93</v>
          </cell>
          <cell r="I7623">
            <v>0.184</v>
          </cell>
          <cell r="J7623">
            <v>166</v>
          </cell>
          <cell r="L7623">
            <v>0.16600000000000001</v>
          </cell>
          <cell r="M7623">
            <v>229</v>
          </cell>
          <cell r="N7623">
            <v>0.45400000000000001</v>
          </cell>
          <cell r="O7623">
            <v>13</v>
          </cell>
          <cell r="P7623">
            <v>2.5999999999999999E-2</v>
          </cell>
        </row>
        <row r="7624">
          <cell r="A7624">
            <v>34916</v>
          </cell>
          <cell r="B7624">
            <v>1995</v>
          </cell>
          <cell r="C7624" t="str">
            <v>Aug</v>
          </cell>
          <cell r="D7624">
            <v>5</v>
          </cell>
          <cell r="F7624">
            <v>880</v>
          </cell>
          <cell r="G7624">
            <v>1.7450000000000001</v>
          </cell>
          <cell r="H7624">
            <v>100</v>
          </cell>
          <cell r="I7624">
            <v>0.19800000000000001</v>
          </cell>
          <cell r="J7624">
            <v>140</v>
          </cell>
          <cell r="L7624">
            <v>0.14000000000000001</v>
          </cell>
          <cell r="M7624">
            <v>231</v>
          </cell>
          <cell r="N7624">
            <v>0.45800000000000002</v>
          </cell>
          <cell r="O7624">
            <v>9</v>
          </cell>
          <cell r="P7624">
            <v>1.7999999999999999E-2</v>
          </cell>
        </row>
        <row r="7625">
          <cell r="A7625">
            <v>34917</v>
          </cell>
          <cell r="B7625">
            <v>1995</v>
          </cell>
          <cell r="C7625" t="str">
            <v>Aug</v>
          </cell>
          <cell r="D7625">
            <v>6</v>
          </cell>
          <cell r="F7625">
            <v>885</v>
          </cell>
          <cell r="G7625">
            <v>1.7549999999999999</v>
          </cell>
          <cell r="H7625">
            <v>84</v>
          </cell>
          <cell r="I7625">
            <v>0.16700000000000001</v>
          </cell>
          <cell r="J7625">
            <v>140</v>
          </cell>
          <cell r="L7625">
            <v>0.14000000000000001</v>
          </cell>
          <cell r="M7625">
            <v>227</v>
          </cell>
          <cell r="N7625">
            <v>0.45</v>
          </cell>
          <cell r="O7625">
            <v>5</v>
          </cell>
          <cell r="P7625">
            <v>0.01</v>
          </cell>
        </row>
        <row r="7626">
          <cell r="A7626">
            <v>34918</v>
          </cell>
          <cell r="B7626">
            <v>1995</v>
          </cell>
          <cell r="C7626" t="str">
            <v>Aug</v>
          </cell>
          <cell r="D7626">
            <v>7</v>
          </cell>
          <cell r="F7626">
            <v>885</v>
          </cell>
          <cell r="G7626">
            <v>1.7549999999999999</v>
          </cell>
          <cell r="H7626">
            <v>80</v>
          </cell>
          <cell r="I7626">
            <v>0.159</v>
          </cell>
          <cell r="J7626">
            <v>140</v>
          </cell>
          <cell r="L7626">
            <v>0.14000000000000001</v>
          </cell>
          <cell r="M7626">
            <v>215</v>
          </cell>
          <cell r="N7626">
            <v>0.42599999999999999</v>
          </cell>
          <cell r="O7626">
            <v>3</v>
          </cell>
          <cell r="P7626">
            <v>6.0000000000000001E-3</v>
          </cell>
        </row>
        <row r="7627">
          <cell r="A7627">
            <v>34919</v>
          </cell>
          <cell r="B7627">
            <v>1995</v>
          </cell>
          <cell r="C7627" t="str">
            <v>Aug</v>
          </cell>
          <cell r="D7627">
            <v>8</v>
          </cell>
          <cell r="F7627">
            <v>880</v>
          </cell>
          <cell r="G7627">
            <v>1.7450000000000001</v>
          </cell>
          <cell r="H7627">
            <v>78</v>
          </cell>
          <cell r="I7627">
            <v>0.155</v>
          </cell>
          <cell r="J7627">
            <v>140</v>
          </cell>
          <cell r="L7627">
            <v>0.14000000000000001</v>
          </cell>
          <cell r="M7627">
            <v>200</v>
          </cell>
          <cell r="N7627">
            <v>0.39700000000000002</v>
          </cell>
          <cell r="O7627">
            <v>7</v>
          </cell>
          <cell r="P7627">
            <v>1.4E-2</v>
          </cell>
        </row>
        <row r="7628">
          <cell r="A7628">
            <v>34920</v>
          </cell>
          <cell r="B7628">
            <v>1995</v>
          </cell>
          <cell r="C7628" t="str">
            <v>Aug</v>
          </cell>
          <cell r="D7628">
            <v>9</v>
          </cell>
          <cell r="F7628">
            <v>840</v>
          </cell>
          <cell r="G7628">
            <v>1.6659999999999999</v>
          </cell>
          <cell r="H7628">
            <v>78</v>
          </cell>
          <cell r="I7628">
            <v>0.155</v>
          </cell>
          <cell r="J7628">
            <v>140</v>
          </cell>
          <cell r="L7628">
            <v>0.14000000000000001</v>
          </cell>
          <cell r="M7628">
            <v>200</v>
          </cell>
          <cell r="N7628">
            <v>0.39700000000000002</v>
          </cell>
          <cell r="O7628">
            <v>14</v>
          </cell>
          <cell r="P7628">
            <v>2.8000000000000001E-2</v>
          </cell>
        </row>
        <row r="7629">
          <cell r="A7629">
            <v>34921</v>
          </cell>
          <cell r="B7629">
            <v>1995</v>
          </cell>
          <cell r="C7629" t="str">
            <v>Aug</v>
          </cell>
          <cell r="D7629">
            <v>10</v>
          </cell>
          <cell r="F7629">
            <v>895</v>
          </cell>
          <cell r="G7629">
            <v>1.7749999999999999</v>
          </cell>
          <cell r="H7629">
            <v>63</v>
          </cell>
          <cell r="I7629">
            <v>0.125</v>
          </cell>
          <cell r="J7629">
            <v>140</v>
          </cell>
          <cell r="L7629">
            <v>0.14000000000000001</v>
          </cell>
          <cell r="M7629">
            <v>219</v>
          </cell>
          <cell r="N7629">
            <v>0.434</v>
          </cell>
          <cell r="O7629">
            <v>7</v>
          </cell>
          <cell r="P7629">
            <v>1.4E-2</v>
          </cell>
        </row>
        <row r="7630">
          <cell r="A7630">
            <v>34922</v>
          </cell>
          <cell r="B7630">
            <v>1995</v>
          </cell>
          <cell r="C7630" t="str">
            <v>Aug</v>
          </cell>
          <cell r="D7630">
            <v>11</v>
          </cell>
          <cell r="F7630">
            <v>890</v>
          </cell>
          <cell r="G7630">
            <v>1.7649999999999999</v>
          </cell>
          <cell r="H7630">
            <v>44</v>
          </cell>
          <cell r="I7630">
            <v>8.6999999999999994E-2</v>
          </cell>
          <cell r="J7630">
            <v>140</v>
          </cell>
          <cell r="L7630">
            <v>0.14000000000000001</v>
          </cell>
          <cell r="M7630">
            <v>250</v>
          </cell>
          <cell r="N7630">
            <v>0.496</v>
          </cell>
          <cell r="O7630">
            <v>16</v>
          </cell>
          <cell r="P7630">
            <v>3.2000000000000001E-2</v>
          </cell>
        </row>
        <row r="7631">
          <cell r="A7631">
            <v>34923</v>
          </cell>
          <cell r="B7631">
            <v>1995</v>
          </cell>
          <cell r="C7631" t="str">
            <v>Aug</v>
          </cell>
          <cell r="D7631">
            <v>12</v>
          </cell>
          <cell r="F7631">
            <v>890</v>
          </cell>
          <cell r="G7631">
            <v>1.7649999999999999</v>
          </cell>
          <cell r="H7631">
            <v>38</v>
          </cell>
          <cell r="I7631">
            <v>7.4999999999999997E-2</v>
          </cell>
          <cell r="J7631">
            <v>140</v>
          </cell>
          <cell r="L7631">
            <v>0.14000000000000001</v>
          </cell>
          <cell r="M7631">
            <v>264</v>
          </cell>
          <cell r="N7631">
            <v>0.52400000000000002</v>
          </cell>
          <cell r="O7631">
            <v>8</v>
          </cell>
          <cell r="P7631">
            <v>1.6E-2</v>
          </cell>
        </row>
        <row r="7632">
          <cell r="A7632">
            <v>34924</v>
          </cell>
          <cell r="B7632">
            <v>1995</v>
          </cell>
          <cell r="C7632" t="str">
            <v>Aug</v>
          </cell>
          <cell r="D7632">
            <v>13</v>
          </cell>
          <cell r="F7632">
            <v>880</v>
          </cell>
          <cell r="G7632">
            <v>1.7450000000000001</v>
          </cell>
          <cell r="H7632">
            <v>39</v>
          </cell>
          <cell r="I7632">
            <v>7.6999999999999999E-2</v>
          </cell>
          <cell r="J7632">
            <v>140</v>
          </cell>
          <cell r="L7632">
            <v>0.14000000000000001</v>
          </cell>
          <cell r="M7632">
            <v>273</v>
          </cell>
          <cell r="N7632">
            <v>0.54100000000000004</v>
          </cell>
          <cell r="O7632">
            <v>5</v>
          </cell>
          <cell r="P7632">
            <v>0.01</v>
          </cell>
        </row>
        <row r="7633">
          <cell r="A7633">
            <v>34925</v>
          </cell>
          <cell r="B7633">
            <v>1995</v>
          </cell>
          <cell r="C7633" t="str">
            <v>Aug</v>
          </cell>
          <cell r="D7633">
            <v>14</v>
          </cell>
          <cell r="F7633">
            <v>885</v>
          </cell>
          <cell r="G7633">
            <v>1.7549999999999999</v>
          </cell>
          <cell r="H7633">
            <v>39</v>
          </cell>
          <cell r="I7633">
            <v>7.6999999999999999E-2</v>
          </cell>
          <cell r="J7633">
            <v>140</v>
          </cell>
          <cell r="L7633">
            <v>0.14000000000000001</v>
          </cell>
          <cell r="M7633">
            <v>297</v>
          </cell>
          <cell r="N7633">
            <v>0.58899999999999997</v>
          </cell>
          <cell r="O7633">
            <v>7</v>
          </cell>
          <cell r="P7633">
            <v>1.4E-2</v>
          </cell>
        </row>
        <row r="7634">
          <cell r="A7634">
            <v>34926</v>
          </cell>
          <cell r="B7634">
            <v>1995</v>
          </cell>
          <cell r="C7634" t="str">
            <v>Aug</v>
          </cell>
          <cell r="D7634">
            <v>15</v>
          </cell>
          <cell r="F7634">
            <v>865</v>
          </cell>
          <cell r="G7634">
            <v>1.716</v>
          </cell>
          <cell r="H7634">
            <v>40</v>
          </cell>
          <cell r="I7634">
            <v>7.9000000000000001E-2</v>
          </cell>
          <cell r="J7634">
            <v>140</v>
          </cell>
          <cell r="L7634">
            <v>0.14000000000000001</v>
          </cell>
          <cell r="M7634">
            <v>338</v>
          </cell>
          <cell r="N7634">
            <v>0.67</v>
          </cell>
          <cell r="O7634">
            <v>0</v>
          </cell>
          <cell r="P7634">
            <v>0</v>
          </cell>
        </row>
        <row r="7635">
          <cell r="A7635">
            <v>34927</v>
          </cell>
          <cell r="B7635">
            <v>1995</v>
          </cell>
          <cell r="C7635" t="str">
            <v>Aug</v>
          </cell>
          <cell r="D7635">
            <v>16</v>
          </cell>
          <cell r="F7635">
            <v>865</v>
          </cell>
          <cell r="G7635">
            <v>1.716</v>
          </cell>
          <cell r="H7635">
            <v>53</v>
          </cell>
          <cell r="I7635">
            <v>0.105</v>
          </cell>
          <cell r="J7635">
            <v>140</v>
          </cell>
          <cell r="L7635">
            <v>0.14000000000000001</v>
          </cell>
          <cell r="M7635">
            <v>316</v>
          </cell>
          <cell r="N7635">
            <v>0.627</v>
          </cell>
          <cell r="O7635">
            <v>0</v>
          </cell>
          <cell r="P7635">
            <v>0</v>
          </cell>
        </row>
        <row r="7636">
          <cell r="A7636">
            <v>34928</v>
          </cell>
          <cell r="B7636">
            <v>1995</v>
          </cell>
          <cell r="C7636" t="str">
            <v>Aug</v>
          </cell>
          <cell r="D7636">
            <v>17</v>
          </cell>
          <cell r="F7636">
            <v>860</v>
          </cell>
          <cell r="G7636">
            <v>1.706</v>
          </cell>
          <cell r="H7636">
            <v>59</v>
          </cell>
          <cell r="I7636">
            <v>0.11700000000000001</v>
          </cell>
          <cell r="J7636">
            <v>140</v>
          </cell>
          <cell r="L7636">
            <v>0.14000000000000001</v>
          </cell>
          <cell r="M7636">
            <v>369</v>
          </cell>
          <cell r="N7636">
            <v>0.73199999999999998</v>
          </cell>
          <cell r="O7636">
            <v>9</v>
          </cell>
          <cell r="P7636">
            <v>1.7999999999999999E-2</v>
          </cell>
        </row>
        <row r="7637">
          <cell r="A7637">
            <v>34929</v>
          </cell>
          <cell r="B7637">
            <v>1995</v>
          </cell>
          <cell r="C7637" t="str">
            <v>Aug</v>
          </cell>
          <cell r="D7637">
            <v>18</v>
          </cell>
          <cell r="F7637">
            <v>849</v>
          </cell>
          <cell r="G7637">
            <v>1.6839999999999999</v>
          </cell>
          <cell r="H7637">
            <v>59</v>
          </cell>
          <cell r="I7637">
            <v>0.11700000000000001</v>
          </cell>
          <cell r="J7637">
            <v>140</v>
          </cell>
          <cell r="L7637">
            <v>0.14000000000000001</v>
          </cell>
          <cell r="M7637">
            <v>354</v>
          </cell>
          <cell r="N7637">
            <v>0.70199999999999996</v>
          </cell>
          <cell r="O7637">
            <v>11</v>
          </cell>
          <cell r="P7637">
            <v>2.1999999999999999E-2</v>
          </cell>
        </row>
        <row r="7638">
          <cell r="A7638">
            <v>34930</v>
          </cell>
          <cell r="B7638">
            <v>1995</v>
          </cell>
          <cell r="C7638" t="str">
            <v>Aug</v>
          </cell>
          <cell r="D7638">
            <v>19</v>
          </cell>
          <cell r="F7638">
            <v>857</v>
          </cell>
          <cell r="G7638">
            <v>1.7</v>
          </cell>
          <cell r="H7638">
            <v>59</v>
          </cell>
          <cell r="I7638">
            <v>0.11700000000000001</v>
          </cell>
          <cell r="J7638">
            <v>140</v>
          </cell>
          <cell r="L7638">
            <v>0.14000000000000001</v>
          </cell>
          <cell r="M7638">
            <v>338</v>
          </cell>
          <cell r="N7638">
            <v>0.67</v>
          </cell>
          <cell r="O7638">
            <v>16</v>
          </cell>
          <cell r="P7638">
            <v>3.2000000000000001E-2</v>
          </cell>
        </row>
        <row r="7639">
          <cell r="A7639">
            <v>34931</v>
          </cell>
          <cell r="B7639">
            <v>1995</v>
          </cell>
          <cell r="C7639" t="str">
            <v>Aug</v>
          </cell>
          <cell r="D7639">
            <v>20</v>
          </cell>
          <cell r="F7639">
            <v>837</v>
          </cell>
          <cell r="G7639">
            <v>1.66</v>
          </cell>
          <cell r="H7639">
            <v>60</v>
          </cell>
          <cell r="I7639">
            <v>0.11899999999999999</v>
          </cell>
          <cell r="J7639">
            <v>140</v>
          </cell>
          <cell r="L7639">
            <v>0.14000000000000001</v>
          </cell>
          <cell r="M7639">
            <v>288</v>
          </cell>
          <cell r="N7639">
            <v>0.57099999999999995</v>
          </cell>
          <cell r="O7639">
            <v>12</v>
          </cell>
          <cell r="P7639">
            <v>2.4E-2</v>
          </cell>
        </row>
        <row r="7640">
          <cell r="A7640">
            <v>34932</v>
          </cell>
          <cell r="B7640">
            <v>1995</v>
          </cell>
          <cell r="C7640" t="str">
            <v>Aug</v>
          </cell>
          <cell r="D7640">
            <v>21</v>
          </cell>
          <cell r="F7640">
            <v>820</v>
          </cell>
          <cell r="G7640">
            <v>1.6259999999999999</v>
          </cell>
          <cell r="H7640">
            <v>60</v>
          </cell>
          <cell r="I7640">
            <v>0.11899999999999999</v>
          </cell>
          <cell r="J7640">
            <v>140</v>
          </cell>
          <cell r="L7640">
            <v>0.14000000000000001</v>
          </cell>
          <cell r="M7640">
            <v>300</v>
          </cell>
          <cell r="N7640">
            <v>0.59499999999999997</v>
          </cell>
          <cell r="O7640">
            <v>9</v>
          </cell>
          <cell r="P7640">
            <v>1.7999999999999999E-2</v>
          </cell>
        </row>
        <row r="7641">
          <cell r="A7641">
            <v>34933</v>
          </cell>
          <cell r="B7641">
            <v>1995</v>
          </cell>
          <cell r="C7641" t="str">
            <v>Aug</v>
          </cell>
          <cell r="D7641">
            <v>22</v>
          </cell>
          <cell r="F7641">
            <v>810</v>
          </cell>
          <cell r="G7641">
            <v>1.607</v>
          </cell>
          <cell r="H7641">
            <v>60</v>
          </cell>
          <cell r="I7641">
            <v>0.11899999999999999</v>
          </cell>
          <cell r="J7641">
            <v>140</v>
          </cell>
          <cell r="L7641">
            <v>0.14000000000000001</v>
          </cell>
          <cell r="M7641">
            <v>330</v>
          </cell>
          <cell r="N7641">
            <v>0.65500000000000003</v>
          </cell>
          <cell r="O7641">
            <v>0</v>
          </cell>
          <cell r="P7641">
            <v>0</v>
          </cell>
        </row>
        <row r="7642">
          <cell r="A7642">
            <v>34934</v>
          </cell>
          <cell r="B7642">
            <v>1995</v>
          </cell>
          <cell r="C7642" t="str">
            <v>Aug</v>
          </cell>
          <cell r="D7642">
            <v>23</v>
          </cell>
          <cell r="F7642">
            <v>795</v>
          </cell>
          <cell r="G7642">
            <v>1.577</v>
          </cell>
          <cell r="H7642">
            <v>60</v>
          </cell>
          <cell r="I7642">
            <v>0.11899999999999999</v>
          </cell>
          <cell r="J7642">
            <v>140</v>
          </cell>
          <cell r="L7642">
            <v>0.14000000000000001</v>
          </cell>
          <cell r="M7642">
            <v>376</v>
          </cell>
          <cell r="N7642">
            <v>0.746</v>
          </cell>
          <cell r="O7642">
            <v>1</v>
          </cell>
          <cell r="P7642">
            <v>2E-3</v>
          </cell>
        </row>
        <row r="7643">
          <cell r="A7643">
            <v>34935</v>
          </cell>
          <cell r="B7643">
            <v>1995</v>
          </cell>
          <cell r="C7643" t="str">
            <v>Aug</v>
          </cell>
          <cell r="D7643">
            <v>24</v>
          </cell>
          <cell r="F7643">
            <v>805</v>
          </cell>
          <cell r="G7643">
            <v>1.597</v>
          </cell>
          <cell r="H7643">
            <v>60</v>
          </cell>
          <cell r="I7643">
            <v>0.11899999999999999</v>
          </cell>
          <cell r="J7643">
            <v>140</v>
          </cell>
          <cell r="L7643">
            <v>0.14000000000000001</v>
          </cell>
          <cell r="M7643">
            <v>363</v>
          </cell>
          <cell r="N7643">
            <v>0.72</v>
          </cell>
          <cell r="O7643">
            <v>0</v>
          </cell>
          <cell r="P7643">
            <v>0</v>
          </cell>
        </row>
        <row r="7644">
          <cell r="A7644">
            <v>34936</v>
          </cell>
          <cell r="B7644">
            <v>1995</v>
          </cell>
          <cell r="C7644" t="str">
            <v>Aug</v>
          </cell>
          <cell r="D7644">
            <v>25</v>
          </cell>
          <cell r="F7644">
            <v>830</v>
          </cell>
          <cell r="G7644">
            <v>1.6459999999999999</v>
          </cell>
          <cell r="H7644">
            <v>60</v>
          </cell>
          <cell r="I7644">
            <v>0.11899999999999999</v>
          </cell>
          <cell r="J7644">
            <v>140</v>
          </cell>
          <cell r="L7644">
            <v>0.14000000000000001</v>
          </cell>
          <cell r="M7644">
            <v>281</v>
          </cell>
          <cell r="N7644">
            <v>0.55700000000000005</v>
          </cell>
          <cell r="O7644">
            <v>0</v>
          </cell>
          <cell r="P7644">
            <v>0</v>
          </cell>
        </row>
        <row r="7645">
          <cell r="A7645">
            <v>34937</v>
          </cell>
          <cell r="B7645">
            <v>1995</v>
          </cell>
          <cell r="C7645" t="str">
            <v>Aug</v>
          </cell>
          <cell r="D7645">
            <v>26</v>
          </cell>
          <cell r="F7645">
            <v>815</v>
          </cell>
          <cell r="G7645">
            <v>1.617</v>
          </cell>
          <cell r="H7645">
            <v>58</v>
          </cell>
          <cell r="I7645">
            <v>0.115</v>
          </cell>
          <cell r="J7645">
            <v>140</v>
          </cell>
          <cell r="L7645">
            <v>0.14000000000000001</v>
          </cell>
          <cell r="M7645">
            <v>240</v>
          </cell>
          <cell r="N7645">
            <v>0.47599999999999998</v>
          </cell>
          <cell r="O7645">
            <v>0</v>
          </cell>
          <cell r="P7645">
            <v>0</v>
          </cell>
        </row>
        <row r="7646">
          <cell r="A7646">
            <v>34938</v>
          </cell>
          <cell r="B7646">
            <v>1995</v>
          </cell>
          <cell r="C7646" t="str">
            <v>Aug</v>
          </cell>
          <cell r="D7646">
            <v>27</v>
          </cell>
          <cell r="F7646">
            <v>805</v>
          </cell>
          <cell r="G7646">
            <v>1.597</v>
          </cell>
          <cell r="H7646">
            <v>58</v>
          </cell>
          <cell r="I7646">
            <v>0.115</v>
          </cell>
          <cell r="J7646">
            <v>140</v>
          </cell>
          <cell r="L7646">
            <v>0.14000000000000001</v>
          </cell>
          <cell r="M7646">
            <v>222</v>
          </cell>
          <cell r="N7646">
            <v>0.44</v>
          </cell>
          <cell r="O7646">
            <v>0</v>
          </cell>
          <cell r="P7646">
            <v>0</v>
          </cell>
        </row>
        <row r="7647">
          <cell r="A7647">
            <v>34939</v>
          </cell>
          <cell r="B7647">
            <v>1995</v>
          </cell>
          <cell r="C7647" t="str">
            <v>Aug</v>
          </cell>
          <cell r="D7647">
            <v>28</v>
          </cell>
          <cell r="F7647">
            <v>820</v>
          </cell>
          <cell r="G7647">
            <v>1.6259999999999999</v>
          </cell>
          <cell r="H7647">
            <v>46</v>
          </cell>
          <cell r="I7647">
            <v>9.0999999999999998E-2</v>
          </cell>
          <cell r="J7647">
            <v>140</v>
          </cell>
          <cell r="L7647">
            <v>0.14000000000000001</v>
          </cell>
          <cell r="M7647">
            <v>213</v>
          </cell>
          <cell r="N7647">
            <v>0.42199999999999999</v>
          </cell>
          <cell r="O7647">
            <v>12</v>
          </cell>
          <cell r="P7647">
            <v>2.4E-2</v>
          </cell>
        </row>
        <row r="7648">
          <cell r="A7648">
            <v>34940</v>
          </cell>
          <cell r="B7648">
            <v>1995</v>
          </cell>
          <cell r="C7648" t="str">
            <v>Aug</v>
          </cell>
          <cell r="D7648">
            <v>29</v>
          </cell>
          <cell r="F7648">
            <v>845</v>
          </cell>
          <cell r="G7648">
            <v>1.6759999999999999</v>
          </cell>
          <cell r="H7648">
            <v>39</v>
          </cell>
          <cell r="I7648">
            <v>7.6999999999999999E-2</v>
          </cell>
          <cell r="J7648">
            <v>140</v>
          </cell>
          <cell r="L7648">
            <v>0.14000000000000001</v>
          </cell>
          <cell r="M7648">
            <v>282</v>
          </cell>
          <cell r="N7648">
            <v>0.55900000000000005</v>
          </cell>
          <cell r="O7648">
            <v>9</v>
          </cell>
          <cell r="P7648">
            <v>1.7999999999999999E-2</v>
          </cell>
        </row>
        <row r="7649">
          <cell r="A7649">
            <v>34941</v>
          </cell>
          <cell r="B7649">
            <v>1995</v>
          </cell>
          <cell r="C7649" t="str">
            <v>Aug</v>
          </cell>
          <cell r="D7649">
            <v>30</v>
          </cell>
          <cell r="F7649">
            <v>870</v>
          </cell>
          <cell r="G7649">
            <v>1.726</v>
          </cell>
          <cell r="H7649">
            <v>54</v>
          </cell>
          <cell r="I7649">
            <v>0.107</v>
          </cell>
          <cell r="J7649">
            <v>140</v>
          </cell>
          <cell r="L7649">
            <v>0.14000000000000001</v>
          </cell>
          <cell r="M7649">
            <v>308</v>
          </cell>
          <cell r="N7649">
            <v>0.61099999999999999</v>
          </cell>
          <cell r="O7649">
            <v>11</v>
          </cell>
          <cell r="P7649">
            <v>2.1999999999999999E-2</v>
          </cell>
        </row>
        <row r="7650">
          <cell r="A7650">
            <v>34942</v>
          </cell>
          <cell r="B7650">
            <v>1995</v>
          </cell>
          <cell r="C7650" t="str">
            <v>Aug</v>
          </cell>
          <cell r="D7650">
            <v>31</v>
          </cell>
          <cell r="F7650">
            <v>860</v>
          </cell>
          <cell r="G7650">
            <v>1.706</v>
          </cell>
          <cell r="H7650">
            <v>73</v>
          </cell>
          <cell r="I7650">
            <v>0.14499999999999999</v>
          </cell>
          <cell r="J7650">
            <v>140</v>
          </cell>
          <cell r="L7650">
            <v>0.14000000000000001</v>
          </cell>
          <cell r="M7650">
            <v>244</v>
          </cell>
          <cell r="N7650">
            <v>0.48399999999999999</v>
          </cell>
          <cell r="O7650">
            <v>14</v>
          </cell>
          <cell r="P7650">
            <v>2.8000000000000001E-2</v>
          </cell>
        </row>
        <row r="7651">
          <cell r="A7651">
            <v>34943</v>
          </cell>
          <cell r="B7651">
            <v>1995</v>
          </cell>
          <cell r="C7651" t="str">
            <v>Sep</v>
          </cell>
          <cell r="D7651">
            <v>1</v>
          </cell>
          <cell r="F7651">
            <v>835</v>
          </cell>
          <cell r="G7651">
            <v>1.6559999999999999</v>
          </cell>
          <cell r="H7651">
            <v>79</v>
          </cell>
          <cell r="I7651">
            <v>0.157</v>
          </cell>
          <cell r="J7651">
            <v>140</v>
          </cell>
          <cell r="L7651">
            <v>0.14000000000000001</v>
          </cell>
          <cell r="M7651">
            <v>223</v>
          </cell>
          <cell r="N7651">
            <v>0.442</v>
          </cell>
          <cell r="O7651">
            <v>11</v>
          </cell>
          <cell r="P7651">
            <v>2.1999999999999999E-2</v>
          </cell>
        </row>
        <row r="7652">
          <cell r="A7652">
            <v>34944</v>
          </cell>
          <cell r="B7652">
            <v>1995</v>
          </cell>
          <cell r="C7652" t="str">
            <v>Sep</v>
          </cell>
          <cell r="D7652">
            <v>2</v>
          </cell>
          <cell r="F7652">
            <v>825</v>
          </cell>
          <cell r="G7652">
            <v>1.6359999999999999</v>
          </cell>
          <cell r="H7652">
            <v>79</v>
          </cell>
          <cell r="I7652">
            <v>0.157</v>
          </cell>
          <cell r="J7652">
            <v>140</v>
          </cell>
          <cell r="L7652">
            <v>0.14000000000000001</v>
          </cell>
          <cell r="M7652">
            <v>188</v>
          </cell>
          <cell r="N7652">
            <v>0.373</v>
          </cell>
          <cell r="O7652">
            <v>9</v>
          </cell>
          <cell r="P7652">
            <v>1.7999999999999999E-2</v>
          </cell>
        </row>
        <row r="7653">
          <cell r="A7653">
            <v>34945</v>
          </cell>
          <cell r="B7653">
            <v>1995</v>
          </cell>
          <cell r="C7653" t="str">
            <v>Sep</v>
          </cell>
          <cell r="D7653">
            <v>3</v>
          </cell>
          <cell r="F7653">
            <v>785</v>
          </cell>
          <cell r="G7653">
            <v>1.5569999999999999</v>
          </cell>
          <cell r="H7653">
            <v>80</v>
          </cell>
          <cell r="I7653">
            <v>0.159</v>
          </cell>
          <cell r="J7653">
            <v>140</v>
          </cell>
          <cell r="L7653">
            <v>0.14000000000000001</v>
          </cell>
          <cell r="M7653">
            <v>150</v>
          </cell>
          <cell r="N7653">
            <v>0.29799999999999999</v>
          </cell>
          <cell r="O7653">
            <v>11</v>
          </cell>
          <cell r="P7653">
            <v>2.1999999999999999E-2</v>
          </cell>
        </row>
        <row r="7654">
          <cell r="A7654">
            <v>34946</v>
          </cell>
          <cell r="B7654">
            <v>1995</v>
          </cell>
          <cell r="C7654" t="str">
            <v>Sep</v>
          </cell>
          <cell r="D7654">
            <v>4</v>
          </cell>
          <cell r="F7654">
            <v>765</v>
          </cell>
          <cell r="G7654">
            <v>1.5169999999999999</v>
          </cell>
          <cell r="H7654">
            <v>95</v>
          </cell>
          <cell r="I7654">
            <v>0.188</v>
          </cell>
          <cell r="J7654">
            <v>140</v>
          </cell>
          <cell r="L7654">
            <v>0.14000000000000001</v>
          </cell>
          <cell r="M7654">
            <v>163</v>
          </cell>
          <cell r="N7654">
            <v>0.32300000000000001</v>
          </cell>
          <cell r="O7654">
            <v>12</v>
          </cell>
          <cell r="P7654">
            <v>2.4E-2</v>
          </cell>
        </row>
        <row r="7655">
          <cell r="A7655">
            <v>34947</v>
          </cell>
          <cell r="B7655">
            <v>1995</v>
          </cell>
          <cell r="C7655" t="str">
            <v>Sep</v>
          </cell>
          <cell r="D7655">
            <v>5</v>
          </cell>
          <cell r="F7655">
            <v>770</v>
          </cell>
          <cell r="G7655">
            <v>1.5269999999999999</v>
          </cell>
          <cell r="H7655">
            <v>114</v>
          </cell>
          <cell r="I7655">
            <v>0.22600000000000001</v>
          </cell>
          <cell r="J7655">
            <v>140</v>
          </cell>
          <cell r="L7655">
            <v>0.14000000000000001</v>
          </cell>
          <cell r="M7655">
            <v>181</v>
          </cell>
          <cell r="N7655">
            <v>0.35899999999999999</v>
          </cell>
          <cell r="O7655">
            <v>10</v>
          </cell>
          <cell r="P7655">
            <v>0.02</v>
          </cell>
        </row>
        <row r="7656">
          <cell r="A7656">
            <v>34948</v>
          </cell>
          <cell r="B7656">
            <v>1995</v>
          </cell>
          <cell r="C7656" t="str">
            <v>Sep</v>
          </cell>
          <cell r="D7656">
            <v>6</v>
          </cell>
          <cell r="F7656">
            <v>770</v>
          </cell>
          <cell r="G7656">
            <v>1.5269999999999999</v>
          </cell>
          <cell r="H7656">
            <v>108</v>
          </cell>
          <cell r="I7656">
            <v>0.214</v>
          </cell>
          <cell r="J7656">
            <v>140</v>
          </cell>
          <cell r="L7656">
            <v>0.14000000000000001</v>
          </cell>
          <cell r="M7656">
            <v>163</v>
          </cell>
          <cell r="N7656">
            <v>0.32300000000000001</v>
          </cell>
          <cell r="O7656">
            <v>2</v>
          </cell>
          <cell r="P7656">
            <v>4.0000000000000001E-3</v>
          </cell>
        </row>
        <row r="7657">
          <cell r="A7657">
            <v>34949</v>
          </cell>
          <cell r="B7657">
            <v>1995</v>
          </cell>
          <cell r="C7657" t="str">
            <v>Sep</v>
          </cell>
          <cell r="D7657">
            <v>7</v>
          </cell>
          <cell r="F7657">
            <v>780</v>
          </cell>
          <cell r="G7657">
            <v>1.5469999999999999</v>
          </cell>
          <cell r="H7657">
            <v>116</v>
          </cell>
          <cell r="I7657">
            <v>0.23</v>
          </cell>
          <cell r="J7657">
            <v>140</v>
          </cell>
          <cell r="L7657">
            <v>0.14000000000000001</v>
          </cell>
          <cell r="M7657">
            <v>152</v>
          </cell>
          <cell r="N7657">
            <v>0.30099999999999999</v>
          </cell>
          <cell r="O7657">
            <v>3</v>
          </cell>
          <cell r="P7657">
            <v>6.0000000000000001E-3</v>
          </cell>
        </row>
        <row r="7658">
          <cell r="A7658">
            <v>34950</v>
          </cell>
          <cell r="B7658">
            <v>1995</v>
          </cell>
          <cell r="C7658" t="str">
            <v>Sep</v>
          </cell>
          <cell r="D7658">
            <v>8</v>
          </cell>
          <cell r="F7658">
            <v>740</v>
          </cell>
          <cell r="G7658">
            <v>1.468</v>
          </cell>
          <cell r="H7658">
            <v>100</v>
          </cell>
          <cell r="I7658">
            <v>0.19800000000000001</v>
          </cell>
          <cell r="J7658">
            <v>140</v>
          </cell>
          <cell r="L7658">
            <v>0.14000000000000001</v>
          </cell>
          <cell r="M7658">
            <v>100</v>
          </cell>
          <cell r="N7658">
            <v>0.19800000000000001</v>
          </cell>
          <cell r="O7658">
            <v>16</v>
          </cell>
          <cell r="P7658">
            <v>3.2000000000000001E-2</v>
          </cell>
        </row>
        <row r="7659">
          <cell r="A7659">
            <v>34951</v>
          </cell>
          <cell r="B7659">
            <v>1995</v>
          </cell>
          <cell r="C7659" t="str">
            <v>Sep</v>
          </cell>
          <cell r="D7659">
            <v>9</v>
          </cell>
          <cell r="F7659">
            <v>700</v>
          </cell>
          <cell r="G7659">
            <v>1.3879999999999999</v>
          </cell>
          <cell r="H7659">
            <v>80</v>
          </cell>
          <cell r="I7659">
            <v>0.159</v>
          </cell>
          <cell r="J7659">
            <v>140</v>
          </cell>
          <cell r="L7659">
            <v>0.14000000000000001</v>
          </cell>
          <cell r="M7659">
            <v>100</v>
          </cell>
          <cell r="N7659">
            <v>0.19800000000000001</v>
          </cell>
          <cell r="O7659">
            <v>6</v>
          </cell>
          <cell r="P7659">
            <v>1.2E-2</v>
          </cell>
        </row>
        <row r="7660">
          <cell r="A7660">
            <v>34952</v>
          </cell>
          <cell r="B7660">
            <v>1995</v>
          </cell>
          <cell r="C7660" t="str">
            <v>Sep</v>
          </cell>
          <cell r="D7660">
            <v>10</v>
          </cell>
          <cell r="F7660">
            <v>680</v>
          </cell>
          <cell r="G7660">
            <v>1.349</v>
          </cell>
          <cell r="H7660">
            <v>76</v>
          </cell>
          <cell r="I7660">
            <v>0.151</v>
          </cell>
          <cell r="J7660">
            <v>140</v>
          </cell>
          <cell r="L7660">
            <v>0.14000000000000001</v>
          </cell>
          <cell r="M7660">
            <v>83</v>
          </cell>
          <cell r="N7660">
            <v>0.16500000000000001</v>
          </cell>
          <cell r="O7660">
            <v>9</v>
          </cell>
          <cell r="P7660">
            <v>1.7999999999999999E-2</v>
          </cell>
        </row>
        <row r="7661">
          <cell r="A7661">
            <v>34953</v>
          </cell>
          <cell r="B7661">
            <v>1995</v>
          </cell>
          <cell r="C7661" t="str">
            <v>Sep</v>
          </cell>
          <cell r="D7661">
            <v>11</v>
          </cell>
          <cell r="F7661">
            <v>645</v>
          </cell>
          <cell r="G7661">
            <v>1.2789999999999999</v>
          </cell>
          <cell r="H7661">
            <v>79</v>
          </cell>
          <cell r="I7661">
            <v>0.157</v>
          </cell>
          <cell r="J7661">
            <v>140</v>
          </cell>
          <cell r="L7661">
            <v>0.14000000000000001</v>
          </cell>
          <cell r="M7661">
            <v>82</v>
          </cell>
          <cell r="N7661">
            <v>0.16300000000000001</v>
          </cell>
          <cell r="O7661">
            <v>12</v>
          </cell>
          <cell r="P7661">
            <v>2.4E-2</v>
          </cell>
        </row>
        <row r="7662">
          <cell r="A7662">
            <v>34954</v>
          </cell>
          <cell r="B7662">
            <v>1995</v>
          </cell>
          <cell r="C7662" t="str">
            <v>Sep</v>
          </cell>
          <cell r="D7662">
            <v>12</v>
          </cell>
          <cell r="F7662">
            <v>670</v>
          </cell>
          <cell r="G7662">
            <v>1.329</v>
          </cell>
          <cell r="H7662">
            <v>96</v>
          </cell>
          <cell r="I7662">
            <v>0.19</v>
          </cell>
          <cell r="J7662">
            <v>140</v>
          </cell>
          <cell r="L7662">
            <v>0.14000000000000001</v>
          </cell>
          <cell r="M7662">
            <v>133</v>
          </cell>
          <cell r="N7662">
            <v>0.26400000000000001</v>
          </cell>
          <cell r="O7662">
            <v>8</v>
          </cell>
          <cell r="P7662">
            <v>1.6E-2</v>
          </cell>
        </row>
        <row r="7663">
          <cell r="A7663">
            <v>34955</v>
          </cell>
          <cell r="B7663">
            <v>1995</v>
          </cell>
          <cell r="C7663" t="str">
            <v>Sep</v>
          </cell>
          <cell r="D7663">
            <v>13</v>
          </cell>
          <cell r="F7663">
            <v>730</v>
          </cell>
          <cell r="G7663">
            <v>1.448</v>
          </cell>
          <cell r="H7663">
            <v>129</v>
          </cell>
          <cell r="I7663">
            <v>0.25600000000000001</v>
          </cell>
          <cell r="J7663">
            <v>140</v>
          </cell>
          <cell r="L7663">
            <v>0.14000000000000001</v>
          </cell>
          <cell r="M7663">
            <v>128</v>
          </cell>
          <cell r="N7663">
            <v>0.254</v>
          </cell>
          <cell r="O7663">
            <v>0</v>
          </cell>
          <cell r="P7663">
            <v>0</v>
          </cell>
        </row>
        <row r="7664">
          <cell r="A7664">
            <v>34956</v>
          </cell>
          <cell r="B7664">
            <v>1995</v>
          </cell>
          <cell r="C7664" t="str">
            <v>Sep</v>
          </cell>
          <cell r="D7664">
            <v>14</v>
          </cell>
          <cell r="F7664">
            <v>755</v>
          </cell>
          <cell r="G7664">
            <v>1.498</v>
          </cell>
          <cell r="H7664">
            <v>153</v>
          </cell>
          <cell r="I7664">
            <v>0.30299999999999999</v>
          </cell>
          <cell r="J7664">
            <v>140</v>
          </cell>
          <cell r="L7664">
            <v>0.14000000000000001</v>
          </cell>
          <cell r="M7664">
            <v>65</v>
          </cell>
          <cell r="N7664">
            <v>0.129</v>
          </cell>
          <cell r="O7664">
            <v>0</v>
          </cell>
          <cell r="P7664">
            <v>0</v>
          </cell>
        </row>
        <row r="7665">
          <cell r="A7665">
            <v>34957</v>
          </cell>
          <cell r="B7665">
            <v>1995</v>
          </cell>
          <cell r="C7665" t="str">
            <v>Sep</v>
          </cell>
          <cell r="D7665">
            <v>15</v>
          </cell>
          <cell r="F7665">
            <v>727</v>
          </cell>
          <cell r="G7665">
            <v>1.4419999999999999</v>
          </cell>
          <cell r="H7665">
            <v>141</v>
          </cell>
          <cell r="I7665">
            <v>0.28000000000000003</v>
          </cell>
          <cell r="J7665">
            <v>0</v>
          </cell>
          <cell r="L7665">
            <v>0</v>
          </cell>
          <cell r="M7665">
            <v>50</v>
          </cell>
          <cell r="N7665">
            <v>9.9000000000000005E-2</v>
          </cell>
          <cell r="O7665">
            <v>9</v>
          </cell>
          <cell r="P7665">
            <v>1.7999999999999999E-2</v>
          </cell>
        </row>
        <row r="7666">
          <cell r="A7666">
            <v>34958</v>
          </cell>
          <cell r="B7666">
            <v>1995</v>
          </cell>
          <cell r="C7666" t="str">
            <v>Sep</v>
          </cell>
          <cell r="D7666">
            <v>16</v>
          </cell>
          <cell r="F7666">
            <v>700</v>
          </cell>
          <cell r="G7666">
            <v>1.3879999999999999</v>
          </cell>
          <cell r="H7666">
            <v>137</v>
          </cell>
          <cell r="I7666">
            <v>0.27200000000000002</v>
          </cell>
          <cell r="J7666">
            <v>140</v>
          </cell>
          <cell r="L7666">
            <v>0.14000000000000001</v>
          </cell>
          <cell r="M7666">
            <v>23</v>
          </cell>
          <cell r="N7666">
            <v>4.5999999999999999E-2</v>
          </cell>
          <cell r="O7666">
            <v>6</v>
          </cell>
          <cell r="P7666">
            <v>1.2E-2</v>
          </cell>
        </row>
        <row r="7667">
          <cell r="A7667">
            <v>34959</v>
          </cell>
          <cell r="B7667">
            <v>1995</v>
          </cell>
          <cell r="C7667" t="str">
            <v>Sep</v>
          </cell>
          <cell r="D7667">
            <v>17</v>
          </cell>
          <cell r="F7667">
            <v>665</v>
          </cell>
          <cell r="G7667">
            <v>1.319</v>
          </cell>
          <cell r="H7667">
            <v>136</v>
          </cell>
          <cell r="I7667">
            <v>0.27</v>
          </cell>
          <cell r="J7667">
            <v>140</v>
          </cell>
          <cell r="L7667">
            <v>0.14000000000000001</v>
          </cell>
          <cell r="M7667">
            <v>0</v>
          </cell>
          <cell r="N7667">
            <v>0</v>
          </cell>
          <cell r="O7667">
            <v>8</v>
          </cell>
          <cell r="P7667">
            <v>1.6E-2</v>
          </cell>
        </row>
        <row r="7668">
          <cell r="A7668">
            <v>34960</v>
          </cell>
          <cell r="B7668">
            <v>1995</v>
          </cell>
          <cell r="C7668" t="str">
            <v>Sep</v>
          </cell>
          <cell r="D7668">
            <v>18</v>
          </cell>
          <cell r="F7668">
            <v>715</v>
          </cell>
          <cell r="G7668">
            <v>1.4179999999999999</v>
          </cell>
          <cell r="H7668">
            <v>135</v>
          </cell>
          <cell r="I7668">
            <v>0.26800000000000002</v>
          </cell>
          <cell r="J7668">
            <v>93</v>
          </cell>
          <cell r="L7668">
            <v>9.2999999999999999E-2</v>
          </cell>
          <cell r="M7668">
            <v>0</v>
          </cell>
          <cell r="N7668">
            <v>0</v>
          </cell>
          <cell r="O7668">
            <v>12</v>
          </cell>
          <cell r="P7668">
            <v>2.4E-2</v>
          </cell>
        </row>
        <row r="7669">
          <cell r="A7669">
            <v>34961</v>
          </cell>
          <cell r="B7669">
            <v>1995</v>
          </cell>
          <cell r="C7669" t="str">
            <v>Sep</v>
          </cell>
          <cell r="D7669">
            <v>19</v>
          </cell>
          <cell r="F7669">
            <v>715</v>
          </cell>
          <cell r="G7669">
            <v>1.4179999999999999</v>
          </cell>
          <cell r="H7669">
            <v>136</v>
          </cell>
          <cell r="I7669">
            <v>0.27</v>
          </cell>
          <cell r="J7669">
            <v>70</v>
          </cell>
          <cell r="L7669">
            <v>7.0000000000000007E-2</v>
          </cell>
          <cell r="M7669">
            <v>0</v>
          </cell>
          <cell r="N7669">
            <v>0</v>
          </cell>
          <cell r="O7669">
            <v>16</v>
          </cell>
          <cell r="P7669">
            <v>3.2000000000000001E-2</v>
          </cell>
        </row>
        <row r="7670">
          <cell r="A7670">
            <v>34962</v>
          </cell>
          <cell r="B7670">
            <v>1995</v>
          </cell>
          <cell r="C7670" t="str">
            <v>Sep</v>
          </cell>
          <cell r="D7670">
            <v>20</v>
          </cell>
          <cell r="F7670">
            <v>665</v>
          </cell>
          <cell r="G7670">
            <v>1.319</v>
          </cell>
          <cell r="H7670">
            <v>136</v>
          </cell>
          <cell r="I7670">
            <v>0.27</v>
          </cell>
          <cell r="J7670">
            <v>70</v>
          </cell>
          <cell r="L7670">
            <v>7.0000000000000007E-2</v>
          </cell>
          <cell r="M7670">
            <v>0</v>
          </cell>
          <cell r="N7670">
            <v>0</v>
          </cell>
          <cell r="O7670">
            <v>11</v>
          </cell>
          <cell r="P7670">
            <v>2.1999999999999999E-2</v>
          </cell>
        </row>
        <row r="7671">
          <cell r="A7671">
            <v>34963</v>
          </cell>
          <cell r="B7671">
            <v>1995</v>
          </cell>
          <cell r="C7671" t="str">
            <v>Sep</v>
          </cell>
          <cell r="D7671">
            <v>21</v>
          </cell>
          <cell r="F7671">
            <v>645</v>
          </cell>
          <cell r="G7671">
            <v>1.2789999999999999</v>
          </cell>
          <cell r="H7671">
            <v>136</v>
          </cell>
          <cell r="I7671">
            <v>0.27</v>
          </cell>
          <cell r="J7671">
            <v>70</v>
          </cell>
          <cell r="L7671">
            <v>7.0000000000000007E-2</v>
          </cell>
          <cell r="M7671">
            <v>0</v>
          </cell>
          <cell r="N7671">
            <v>0</v>
          </cell>
          <cell r="O7671">
            <v>16</v>
          </cell>
          <cell r="P7671">
            <v>3.2000000000000001E-2</v>
          </cell>
        </row>
        <row r="7672">
          <cell r="A7672">
            <v>34964</v>
          </cell>
          <cell r="B7672">
            <v>1995</v>
          </cell>
          <cell r="C7672" t="str">
            <v>Sep</v>
          </cell>
          <cell r="D7672">
            <v>22</v>
          </cell>
          <cell r="F7672">
            <v>630</v>
          </cell>
          <cell r="G7672">
            <v>1.25</v>
          </cell>
          <cell r="H7672">
            <v>151</v>
          </cell>
          <cell r="I7672">
            <v>0.3</v>
          </cell>
          <cell r="J7672">
            <v>70</v>
          </cell>
          <cell r="L7672">
            <v>7.0000000000000007E-2</v>
          </cell>
          <cell r="M7672">
            <v>0</v>
          </cell>
          <cell r="N7672">
            <v>0</v>
          </cell>
          <cell r="O7672">
            <v>14</v>
          </cell>
          <cell r="P7672">
            <v>2.8000000000000001E-2</v>
          </cell>
        </row>
        <row r="7673">
          <cell r="A7673">
            <v>34965</v>
          </cell>
          <cell r="B7673">
            <v>1995</v>
          </cell>
          <cell r="C7673" t="str">
            <v>Sep</v>
          </cell>
          <cell r="D7673">
            <v>23</v>
          </cell>
          <cell r="F7673">
            <v>635</v>
          </cell>
          <cell r="G7673">
            <v>1.26</v>
          </cell>
          <cell r="H7673">
            <v>155</v>
          </cell>
          <cell r="I7673">
            <v>0.307</v>
          </cell>
          <cell r="J7673">
            <v>70</v>
          </cell>
          <cell r="L7673">
            <v>7.0000000000000007E-2</v>
          </cell>
          <cell r="M7673">
            <v>0</v>
          </cell>
          <cell r="N7673">
            <v>0</v>
          </cell>
          <cell r="O7673">
            <v>12</v>
          </cell>
          <cell r="P7673">
            <v>2.4E-2</v>
          </cell>
        </row>
        <row r="7674">
          <cell r="A7674">
            <v>34966</v>
          </cell>
          <cell r="B7674">
            <v>1995</v>
          </cell>
          <cell r="C7674" t="str">
            <v>Sep</v>
          </cell>
          <cell r="D7674">
            <v>24</v>
          </cell>
          <cell r="F7674">
            <v>620</v>
          </cell>
          <cell r="G7674">
            <v>1.23</v>
          </cell>
          <cell r="H7674">
            <v>154</v>
          </cell>
          <cell r="I7674">
            <v>0.30499999999999999</v>
          </cell>
          <cell r="J7674">
            <v>70</v>
          </cell>
          <cell r="L7674">
            <v>7.0000000000000007E-2</v>
          </cell>
          <cell r="M7674">
            <v>0</v>
          </cell>
          <cell r="N7674">
            <v>0</v>
          </cell>
          <cell r="O7674">
            <v>12</v>
          </cell>
          <cell r="P7674">
            <v>2.4E-2</v>
          </cell>
        </row>
        <row r="7675">
          <cell r="A7675">
            <v>34967</v>
          </cell>
          <cell r="B7675">
            <v>1995</v>
          </cell>
          <cell r="C7675" t="str">
            <v>Sep</v>
          </cell>
          <cell r="D7675">
            <v>25</v>
          </cell>
          <cell r="F7675">
            <v>575</v>
          </cell>
          <cell r="G7675">
            <v>1.1399999999999999</v>
          </cell>
          <cell r="H7675">
            <v>155</v>
          </cell>
          <cell r="I7675">
            <v>0.307</v>
          </cell>
          <cell r="J7675">
            <v>70</v>
          </cell>
          <cell r="L7675">
            <v>7.0000000000000007E-2</v>
          </cell>
          <cell r="M7675">
            <v>0</v>
          </cell>
          <cell r="N7675">
            <v>0</v>
          </cell>
          <cell r="O7675">
            <v>10</v>
          </cell>
          <cell r="P7675">
            <v>0.02</v>
          </cell>
        </row>
        <row r="7676">
          <cell r="A7676">
            <v>34968</v>
          </cell>
          <cell r="B7676">
            <v>1995</v>
          </cell>
          <cell r="C7676" t="str">
            <v>Sep</v>
          </cell>
          <cell r="D7676">
            <v>26</v>
          </cell>
          <cell r="F7676">
            <v>545</v>
          </cell>
          <cell r="G7676">
            <v>1.081</v>
          </cell>
          <cell r="H7676">
            <v>156</v>
          </cell>
          <cell r="I7676">
            <v>0.309</v>
          </cell>
          <cell r="J7676">
            <v>70</v>
          </cell>
          <cell r="L7676">
            <v>7.0000000000000007E-2</v>
          </cell>
          <cell r="M7676">
            <v>0</v>
          </cell>
          <cell r="N7676">
            <v>0</v>
          </cell>
          <cell r="O7676">
            <v>12</v>
          </cell>
          <cell r="P7676">
            <v>2.4E-2</v>
          </cell>
        </row>
        <row r="7677">
          <cell r="A7677">
            <v>34969</v>
          </cell>
          <cell r="B7677">
            <v>1995</v>
          </cell>
          <cell r="C7677" t="str">
            <v>Sep</v>
          </cell>
          <cell r="D7677">
            <v>27</v>
          </cell>
          <cell r="F7677">
            <v>528</v>
          </cell>
          <cell r="G7677">
            <v>1.0469999999999999</v>
          </cell>
          <cell r="H7677">
            <v>155</v>
          </cell>
          <cell r="I7677">
            <v>0.307</v>
          </cell>
          <cell r="J7677">
            <v>70</v>
          </cell>
          <cell r="L7677">
            <v>7.0000000000000007E-2</v>
          </cell>
          <cell r="M7677">
            <v>0</v>
          </cell>
          <cell r="N7677">
            <v>0</v>
          </cell>
          <cell r="O7677">
            <v>14</v>
          </cell>
          <cell r="P7677">
            <v>2.8000000000000001E-2</v>
          </cell>
        </row>
        <row r="7678">
          <cell r="A7678">
            <v>34970</v>
          </cell>
          <cell r="B7678">
            <v>1995</v>
          </cell>
          <cell r="C7678" t="str">
            <v>Sep</v>
          </cell>
          <cell r="D7678">
            <v>28</v>
          </cell>
          <cell r="F7678">
            <v>535</v>
          </cell>
          <cell r="G7678">
            <v>1.0609999999999999</v>
          </cell>
          <cell r="H7678">
            <v>154</v>
          </cell>
          <cell r="I7678">
            <v>0.30499999999999999</v>
          </cell>
          <cell r="J7678">
            <v>23</v>
          </cell>
          <cell r="L7678">
            <v>2.3E-2</v>
          </cell>
          <cell r="M7678">
            <v>0</v>
          </cell>
          <cell r="N7678">
            <v>0</v>
          </cell>
          <cell r="O7678">
            <v>8</v>
          </cell>
          <cell r="P7678">
            <v>1.6E-2</v>
          </cell>
        </row>
        <row r="7679">
          <cell r="A7679">
            <v>34971</v>
          </cell>
          <cell r="B7679">
            <v>1995</v>
          </cell>
          <cell r="C7679" t="str">
            <v>Sep</v>
          </cell>
          <cell r="D7679">
            <v>29</v>
          </cell>
          <cell r="F7679">
            <v>535</v>
          </cell>
          <cell r="G7679">
            <v>1.0609999999999999</v>
          </cell>
          <cell r="H7679">
            <v>168</v>
          </cell>
          <cell r="I7679">
            <v>0.33300000000000002</v>
          </cell>
          <cell r="J7679">
            <v>0</v>
          </cell>
          <cell r="L7679">
            <v>0</v>
          </cell>
          <cell r="M7679">
            <v>0</v>
          </cell>
          <cell r="N7679">
            <v>0</v>
          </cell>
          <cell r="O7679">
            <v>14</v>
          </cell>
          <cell r="P7679">
            <v>2.8000000000000001E-2</v>
          </cell>
        </row>
        <row r="7680">
          <cell r="A7680">
            <v>34972</v>
          </cell>
          <cell r="B7680">
            <v>1995</v>
          </cell>
          <cell r="C7680" t="str">
            <v>Sep</v>
          </cell>
          <cell r="D7680">
            <v>30</v>
          </cell>
          <cell r="F7680">
            <v>475</v>
          </cell>
          <cell r="G7680">
            <v>0.94199999999999995</v>
          </cell>
          <cell r="H7680">
            <v>194</v>
          </cell>
          <cell r="I7680">
            <v>0.38500000000000001</v>
          </cell>
          <cell r="J7680">
            <v>0</v>
          </cell>
          <cell r="L7680">
            <v>0</v>
          </cell>
          <cell r="M7680">
            <v>0</v>
          </cell>
          <cell r="N7680">
            <v>0</v>
          </cell>
          <cell r="O7680">
            <v>14</v>
          </cell>
          <cell r="P7680">
            <v>2.8000000000000001E-2</v>
          </cell>
        </row>
        <row r="7681">
          <cell r="A7681">
            <v>34973</v>
          </cell>
          <cell r="B7681">
            <v>1995</v>
          </cell>
          <cell r="C7681" t="str">
            <v>Oct</v>
          </cell>
          <cell r="D7681">
            <v>1</v>
          </cell>
          <cell r="F7681">
            <v>435</v>
          </cell>
          <cell r="G7681">
            <v>0.86299999999999999</v>
          </cell>
          <cell r="H7681">
            <v>229</v>
          </cell>
          <cell r="I7681">
            <v>0.45400000000000001</v>
          </cell>
          <cell r="J7681">
            <v>0</v>
          </cell>
          <cell r="L7681">
            <v>0</v>
          </cell>
          <cell r="M7681">
            <v>0</v>
          </cell>
          <cell r="N7681">
            <v>0</v>
          </cell>
          <cell r="O7681">
            <v>9</v>
          </cell>
          <cell r="P7681">
            <v>1.7999999999999999E-2</v>
          </cell>
        </row>
        <row r="7682">
          <cell r="A7682">
            <v>34974</v>
          </cell>
          <cell r="B7682">
            <v>1995</v>
          </cell>
          <cell r="C7682" t="str">
            <v>Oct</v>
          </cell>
          <cell r="D7682">
            <v>2</v>
          </cell>
          <cell r="F7682">
            <v>405</v>
          </cell>
          <cell r="G7682">
            <v>0.80300000000000005</v>
          </cell>
          <cell r="H7682">
            <v>289</v>
          </cell>
          <cell r="I7682">
            <v>0.57299999999999995</v>
          </cell>
          <cell r="J7682">
            <v>0</v>
          </cell>
          <cell r="L7682">
            <v>0</v>
          </cell>
          <cell r="M7682">
            <v>0</v>
          </cell>
          <cell r="N7682">
            <v>0</v>
          </cell>
          <cell r="O7682">
            <v>10</v>
          </cell>
          <cell r="P7682">
            <v>0.02</v>
          </cell>
        </row>
        <row r="7683">
          <cell r="A7683">
            <v>34975</v>
          </cell>
          <cell r="B7683">
            <v>1995</v>
          </cell>
          <cell r="C7683" t="str">
            <v>Oct</v>
          </cell>
          <cell r="D7683">
            <v>3</v>
          </cell>
          <cell r="F7683">
            <v>425</v>
          </cell>
          <cell r="G7683">
            <v>0.84299999999999997</v>
          </cell>
          <cell r="H7683">
            <v>295</v>
          </cell>
          <cell r="I7683">
            <v>0.58499999999999996</v>
          </cell>
          <cell r="J7683">
            <v>0</v>
          </cell>
          <cell r="L7683">
            <v>0</v>
          </cell>
          <cell r="M7683">
            <v>0</v>
          </cell>
          <cell r="N7683">
            <v>0</v>
          </cell>
          <cell r="O7683">
            <v>4</v>
          </cell>
          <cell r="P7683">
            <v>8.0000000000000002E-3</v>
          </cell>
        </row>
        <row r="7684">
          <cell r="A7684">
            <v>34976</v>
          </cell>
          <cell r="B7684">
            <v>1995</v>
          </cell>
          <cell r="C7684" t="str">
            <v>Oct</v>
          </cell>
          <cell r="D7684">
            <v>4</v>
          </cell>
          <cell r="F7684">
            <v>425</v>
          </cell>
          <cell r="G7684">
            <v>0.84299999999999997</v>
          </cell>
          <cell r="H7684">
            <v>228</v>
          </cell>
          <cell r="I7684">
            <v>0.45200000000000001</v>
          </cell>
          <cell r="J7684">
            <v>0</v>
          </cell>
          <cell r="L7684">
            <v>0</v>
          </cell>
          <cell r="M7684">
            <v>0</v>
          </cell>
          <cell r="N7684">
            <v>0</v>
          </cell>
          <cell r="O7684">
            <v>0</v>
          </cell>
          <cell r="P7684">
            <v>0</v>
          </cell>
        </row>
        <row r="7685">
          <cell r="A7685">
            <v>34977</v>
          </cell>
          <cell r="B7685">
            <v>1995</v>
          </cell>
          <cell r="C7685" t="str">
            <v>Oct</v>
          </cell>
          <cell r="D7685">
            <v>5</v>
          </cell>
          <cell r="F7685">
            <v>425</v>
          </cell>
          <cell r="G7685">
            <v>0.84299999999999997</v>
          </cell>
          <cell r="H7685">
            <v>160</v>
          </cell>
          <cell r="I7685">
            <v>0.317</v>
          </cell>
          <cell r="J7685">
            <v>0</v>
          </cell>
          <cell r="L7685">
            <v>0</v>
          </cell>
          <cell r="M7685">
            <v>0</v>
          </cell>
          <cell r="N7685">
            <v>0</v>
          </cell>
          <cell r="O7685">
            <v>4</v>
          </cell>
          <cell r="P7685">
            <v>8.0000000000000002E-3</v>
          </cell>
        </row>
        <row r="7686">
          <cell r="A7686">
            <v>34978</v>
          </cell>
          <cell r="B7686">
            <v>1995</v>
          </cell>
          <cell r="C7686" t="str">
            <v>Oct</v>
          </cell>
          <cell r="D7686">
            <v>6</v>
          </cell>
          <cell r="F7686">
            <v>420</v>
          </cell>
          <cell r="G7686">
            <v>0.83299999999999996</v>
          </cell>
          <cell r="H7686">
            <v>124</v>
          </cell>
          <cell r="I7686">
            <v>0.246</v>
          </cell>
          <cell r="J7686">
            <v>0</v>
          </cell>
          <cell r="L7686">
            <v>0</v>
          </cell>
          <cell r="M7686">
            <v>0</v>
          </cell>
          <cell r="N7686">
            <v>0</v>
          </cell>
          <cell r="O7686">
            <v>7</v>
          </cell>
          <cell r="P7686">
            <v>1.4E-2</v>
          </cell>
        </row>
        <row r="7687">
          <cell r="A7687">
            <v>34979</v>
          </cell>
          <cell r="B7687">
            <v>1995</v>
          </cell>
          <cell r="C7687" t="str">
            <v>Oct</v>
          </cell>
          <cell r="D7687">
            <v>7</v>
          </cell>
          <cell r="F7687">
            <v>410</v>
          </cell>
          <cell r="G7687">
            <v>0.81299999999999994</v>
          </cell>
          <cell r="H7687">
            <v>113</v>
          </cell>
          <cell r="I7687">
            <v>0.224</v>
          </cell>
          <cell r="J7687">
            <v>0</v>
          </cell>
          <cell r="L7687">
            <v>0</v>
          </cell>
          <cell r="M7687">
            <v>0</v>
          </cell>
          <cell r="N7687">
            <v>0</v>
          </cell>
          <cell r="O7687">
            <v>7</v>
          </cell>
          <cell r="P7687">
            <v>1.4E-2</v>
          </cell>
        </row>
        <row r="7688">
          <cell r="A7688">
            <v>34980</v>
          </cell>
          <cell r="B7688">
            <v>1995</v>
          </cell>
          <cell r="C7688" t="str">
            <v>Oct</v>
          </cell>
          <cell r="D7688">
            <v>8</v>
          </cell>
          <cell r="F7688">
            <v>405</v>
          </cell>
          <cell r="G7688">
            <v>0.80300000000000005</v>
          </cell>
          <cell r="H7688">
            <v>114</v>
          </cell>
          <cell r="I7688">
            <v>0.22600000000000001</v>
          </cell>
          <cell r="J7688">
            <v>0</v>
          </cell>
          <cell r="L7688">
            <v>0</v>
          </cell>
          <cell r="M7688">
            <v>0</v>
          </cell>
          <cell r="N7688">
            <v>0</v>
          </cell>
          <cell r="O7688">
            <v>7</v>
          </cell>
          <cell r="P7688">
            <v>1.4E-2</v>
          </cell>
        </row>
        <row r="7689">
          <cell r="A7689">
            <v>34981</v>
          </cell>
          <cell r="B7689">
            <v>1995</v>
          </cell>
          <cell r="C7689" t="str">
            <v>Oct</v>
          </cell>
          <cell r="D7689">
            <v>9</v>
          </cell>
          <cell r="F7689">
            <v>395</v>
          </cell>
          <cell r="G7689">
            <v>0.78300000000000003</v>
          </cell>
          <cell r="H7689">
            <v>114</v>
          </cell>
          <cell r="I7689">
            <v>0.22600000000000001</v>
          </cell>
          <cell r="J7689">
            <v>0</v>
          </cell>
          <cell r="L7689">
            <v>0</v>
          </cell>
          <cell r="M7689">
            <v>0</v>
          </cell>
          <cell r="N7689">
            <v>0</v>
          </cell>
          <cell r="O7689">
            <v>1</v>
          </cell>
          <cell r="P7689">
            <v>2E-3</v>
          </cell>
        </row>
        <row r="7690">
          <cell r="A7690">
            <v>34982</v>
          </cell>
          <cell r="B7690">
            <v>1995</v>
          </cell>
          <cell r="C7690" t="str">
            <v>Oct</v>
          </cell>
          <cell r="D7690">
            <v>10</v>
          </cell>
          <cell r="F7690">
            <v>395</v>
          </cell>
          <cell r="G7690">
            <v>0.78300000000000003</v>
          </cell>
          <cell r="H7690">
            <v>115</v>
          </cell>
          <cell r="I7690">
            <v>0.22800000000000001</v>
          </cell>
          <cell r="J7690">
            <v>0</v>
          </cell>
          <cell r="L7690">
            <v>0</v>
          </cell>
          <cell r="M7690">
            <v>0</v>
          </cell>
          <cell r="N7690">
            <v>0</v>
          </cell>
          <cell r="O7690">
            <v>8</v>
          </cell>
          <cell r="P7690">
            <v>1.6E-2</v>
          </cell>
        </row>
        <row r="7691">
          <cell r="A7691">
            <v>34983</v>
          </cell>
          <cell r="B7691">
            <v>1995</v>
          </cell>
          <cell r="C7691" t="str">
            <v>Oct</v>
          </cell>
          <cell r="D7691">
            <v>11</v>
          </cell>
          <cell r="F7691">
            <v>405</v>
          </cell>
          <cell r="G7691">
            <v>0.80300000000000005</v>
          </cell>
          <cell r="H7691">
            <v>115</v>
          </cell>
          <cell r="I7691">
            <v>0.22800000000000001</v>
          </cell>
          <cell r="J7691">
            <v>0</v>
          </cell>
          <cell r="L7691">
            <v>0</v>
          </cell>
          <cell r="M7691">
            <v>0</v>
          </cell>
          <cell r="N7691">
            <v>0</v>
          </cell>
          <cell r="O7691">
            <v>10</v>
          </cell>
          <cell r="P7691">
            <v>0.02</v>
          </cell>
        </row>
        <row r="7692">
          <cell r="A7692">
            <v>34984</v>
          </cell>
          <cell r="B7692">
            <v>1995</v>
          </cell>
          <cell r="C7692" t="str">
            <v>Oct</v>
          </cell>
          <cell r="D7692">
            <v>12</v>
          </cell>
          <cell r="F7692">
            <v>370</v>
          </cell>
          <cell r="G7692">
            <v>0.73399999999999999</v>
          </cell>
          <cell r="H7692">
            <v>130</v>
          </cell>
          <cell r="I7692">
            <v>0.25800000000000001</v>
          </cell>
          <cell r="J7692">
            <v>0</v>
          </cell>
          <cell r="L7692">
            <v>0</v>
          </cell>
          <cell r="M7692">
            <v>0</v>
          </cell>
          <cell r="N7692">
            <v>0</v>
          </cell>
          <cell r="O7692">
            <v>11</v>
          </cell>
          <cell r="P7692">
            <v>2.1999999999999999E-2</v>
          </cell>
        </row>
        <row r="7693">
          <cell r="A7693">
            <v>34985</v>
          </cell>
          <cell r="B7693">
            <v>1995</v>
          </cell>
          <cell r="C7693" t="str">
            <v>Oct</v>
          </cell>
          <cell r="D7693">
            <v>13</v>
          </cell>
          <cell r="F7693">
            <v>345</v>
          </cell>
          <cell r="G7693">
            <v>0.68400000000000005</v>
          </cell>
          <cell r="H7693">
            <v>149</v>
          </cell>
          <cell r="I7693">
            <v>0.29599999999999999</v>
          </cell>
          <cell r="J7693">
            <v>0</v>
          </cell>
          <cell r="L7693">
            <v>0</v>
          </cell>
          <cell r="M7693">
            <v>0</v>
          </cell>
          <cell r="N7693">
            <v>0</v>
          </cell>
          <cell r="O7693">
            <v>14</v>
          </cell>
          <cell r="P7693">
            <v>2.8000000000000001E-2</v>
          </cell>
        </row>
        <row r="7694">
          <cell r="A7694">
            <v>34986</v>
          </cell>
          <cell r="B7694">
            <v>1995</v>
          </cell>
          <cell r="C7694" t="str">
            <v>Oct</v>
          </cell>
          <cell r="D7694">
            <v>14</v>
          </cell>
          <cell r="F7694">
            <v>345</v>
          </cell>
          <cell r="G7694">
            <v>0.68400000000000005</v>
          </cell>
          <cell r="H7694">
            <v>178</v>
          </cell>
          <cell r="I7694">
            <v>0.35299999999999998</v>
          </cell>
          <cell r="J7694">
            <v>0</v>
          </cell>
          <cell r="L7694">
            <v>0</v>
          </cell>
          <cell r="M7694">
            <v>0</v>
          </cell>
          <cell r="N7694">
            <v>0</v>
          </cell>
          <cell r="O7694">
            <v>9</v>
          </cell>
          <cell r="P7694">
            <v>1.7999999999999999E-2</v>
          </cell>
        </row>
        <row r="7695">
          <cell r="A7695">
            <v>34987</v>
          </cell>
          <cell r="B7695">
            <v>1995</v>
          </cell>
          <cell r="C7695" t="str">
            <v>Oct</v>
          </cell>
          <cell r="D7695">
            <v>15</v>
          </cell>
          <cell r="F7695">
            <v>345</v>
          </cell>
          <cell r="G7695">
            <v>0.68400000000000005</v>
          </cell>
          <cell r="H7695">
            <v>178</v>
          </cell>
          <cell r="I7695">
            <v>0.35299999999999998</v>
          </cell>
          <cell r="J7695">
            <v>0</v>
          </cell>
          <cell r="L7695">
            <v>0</v>
          </cell>
          <cell r="M7695">
            <v>0</v>
          </cell>
          <cell r="N7695">
            <v>0</v>
          </cell>
          <cell r="O7695">
            <v>9</v>
          </cell>
          <cell r="P7695">
            <v>1.7999999999999999E-2</v>
          </cell>
        </row>
        <row r="7696">
          <cell r="A7696">
            <v>34988</v>
          </cell>
          <cell r="B7696">
            <v>1995</v>
          </cell>
          <cell r="C7696" t="str">
            <v>Oct</v>
          </cell>
          <cell r="D7696">
            <v>16</v>
          </cell>
          <cell r="F7696">
            <v>345</v>
          </cell>
          <cell r="G7696">
            <v>0.68400000000000005</v>
          </cell>
          <cell r="H7696">
            <v>190</v>
          </cell>
          <cell r="I7696">
            <v>0.377</v>
          </cell>
          <cell r="J7696">
            <v>0</v>
          </cell>
          <cell r="L7696">
            <v>0</v>
          </cell>
          <cell r="M7696">
            <v>0</v>
          </cell>
          <cell r="N7696">
            <v>0</v>
          </cell>
          <cell r="O7696">
            <v>0</v>
          </cell>
          <cell r="P7696">
            <v>0</v>
          </cell>
        </row>
        <row r="7697">
          <cell r="A7697">
            <v>34989</v>
          </cell>
          <cell r="B7697">
            <v>1995</v>
          </cell>
          <cell r="C7697" t="str">
            <v>Oct</v>
          </cell>
          <cell r="D7697">
            <v>17</v>
          </cell>
          <cell r="F7697">
            <v>300</v>
          </cell>
          <cell r="G7697">
            <v>0.59499999999999997</v>
          </cell>
          <cell r="H7697">
            <v>190</v>
          </cell>
          <cell r="I7697">
            <v>0.377</v>
          </cell>
          <cell r="J7697">
            <v>0</v>
          </cell>
          <cell r="L7697">
            <v>0</v>
          </cell>
          <cell r="M7697">
            <v>0</v>
          </cell>
          <cell r="N7697">
            <v>0</v>
          </cell>
          <cell r="O7697">
            <v>0</v>
          </cell>
          <cell r="P7697">
            <v>0</v>
          </cell>
        </row>
        <row r="7698">
          <cell r="A7698">
            <v>34990</v>
          </cell>
          <cell r="B7698">
            <v>1995</v>
          </cell>
          <cell r="C7698" t="str">
            <v>Oct</v>
          </cell>
          <cell r="D7698">
            <v>18</v>
          </cell>
          <cell r="F7698">
            <v>100</v>
          </cell>
          <cell r="G7698">
            <v>0.19800000000000001</v>
          </cell>
          <cell r="H7698">
            <v>179</v>
          </cell>
          <cell r="I7698">
            <v>0.35499999999999998</v>
          </cell>
          <cell r="J7698">
            <v>0</v>
          </cell>
          <cell r="L7698">
            <v>0</v>
          </cell>
          <cell r="M7698">
            <v>0</v>
          </cell>
          <cell r="N7698">
            <v>0</v>
          </cell>
          <cell r="O7698">
            <v>0</v>
          </cell>
          <cell r="P7698">
            <v>0</v>
          </cell>
        </row>
        <row r="7699">
          <cell r="A7699">
            <v>34991</v>
          </cell>
          <cell r="B7699">
            <v>1995</v>
          </cell>
          <cell r="C7699" t="str">
            <v>Oct</v>
          </cell>
          <cell r="D7699">
            <v>19</v>
          </cell>
          <cell r="F7699">
            <v>0</v>
          </cell>
          <cell r="G7699">
            <v>0</v>
          </cell>
          <cell r="H7699">
            <v>160</v>
          </cell>
          <cell r="I7699">
            <v>0.317</v>
          </cell>
          <cell r="J7699">
            <v>0</v>
          </cell>
          <cell r="L7699">
            <v>0</v>
          </cell>
          <cell r="M7699">
            <v>0</v>
          </cell>
          <cell r="N7699">
            <v>0</v>
          </cell>
          <cell r="O7699">
            <v>0</v>
          </cell>
          <cell r="P7699">
            <v>0</v>
          </cell>
        </row>
        <row r="7700">
          <cell r="A7700">
            <v>34992</v>
          </cell>
          <cell r="B7700">
            <v>1995</v>
          </cell>
          <cell r="C7700" t="str">
            <v>Oct</v>
          </cell>
          <cell r="D7700">
            <v>20</v>
          </cell>
          <cell r="F7700">
            <v>0</v>
          </cell>
          <cell r="G7700">
            <v>0</v>
          </cell>
          <cell r="H7700">
            <v>125</v>
          </cell>
          <cell r="I7700">
            <v>0.248</v>
          </cell>
          <cell r="J7700">
            <v>0</v>
          </cell>
          <cell r="L7700">
            <v>0</v>
          </cell>
          <cell r="M7700">
            <v>0</v>
          </cell>
          <cell r="N7700">
            <v>0</v>
          </cell>
          <cell r="O7700">
            <v>0</v>
          </cell>
          <cell r="P7700">
            <v>0</v>
          </cell>
        </row>
        <row r="7701">
          <cell r="A7701">
            <v>34993</v>
          </cell>
          <cell r="B7701">
            <v>1995</v>
          </cell>
          <cell r="C7701" t="str">
            <v>Oct</v>
          </cell>
          <cell r="D7701">
            <v>21</v>
          </cell>
          <cell r="F7701">
            <v>0</v>
          </cell>
          <cell r="G7701">
            <v>0</v>
          </cell>
          <cell r="H7701">
            <v>137</v>
          </cell>
          <cell r="I7701">
            <v>0.27200000000000002</v>
          </cell>
          <cell r="J7701">
            <v>0</v>
          </cell>
          <cell r="L7701">
            <v>0</v>
          </cell>
          <cell r="M7701">
            <v>0</v>
          </cell>
          <cell r="N7701">
            <v>0</v>
          </cell>
          <cell r="O7701">
            <v>0</v>
          </cell>
          <cell r="P7701">
            <v>0</v>
          </cell>
        </row>
        <row r="7702">
          <cell r="A7702">
            <v>34994</v>
          </cell>
          <cell r="B7702">
            <v>1995</v>
          </cell>
          <cell r="C7702" t="str">
            <v>Oct</v>
          </cell>
          <cell r="D7702">
            <v>22</v>
          </cell>
          <cell r="F7702">
            <v>0</v>
          </cell>
          <cell r="G7702">
            <v>0</v>
          </cell>
          <cell r="H7702">
            <v>133</v>
          </cell>
          <cell r="I7702">
            <v>0.26400000000000001</v>
          </cell>
          <cell r="J7702">
            <v>0</v>
          </cell>
          <cell r="L7702">
            <v>0</v>
          </cell>
          <cell r="M7702">
            <v>0</v>
          </cell>
          <cell r="N7702">
            <v>0</v>
          </cell>
          <cell r="O7702">
            <v>0</v>
          </cell>
          <cell r="P7702">
            <v>0</v>
          </cell>
        </row>
        <row r="7703">
          <cell r="A7703">
            <v>34995</v>
          </cell>
          <cell r="B7703">
            <v>1995</v>
          </cell>
          <cell r="C7703" t="str">
            <v>Oct</v>
          </cell>
          <cell r="D7703">
            <v>23</v>
          </cell>
          <cell r="F7703">
            <v>0</v>
          </cell>
          <cell r="G7703">
            <v>0</v>
          </cell>
          <cell r="H7703">
            <v>109</v>
          </cell>
          <cell r="I7703">
            <v>0.216</v>
          </cell>
          <cell r="J7703">
            <v>0</v>
          </cell>
          <cell r="L7703">
            <v>0</v>
          </cell>
          <cell r="M7703">
            <v>17</v>
          </cell>
          <cell r="N7703">
            <v>3.4000000000000002E-2</v>
          </cell>
          <cell r="O7703">
            <v>0</v>
          </cell>
          <cell r="P7703">
            <v>0</v>
          </cell>
        </row>
        <row r="7704">
          <cell r="A7704">
            <v>34996</v>
          </cell>
          <cell r="B7704">
            <v>1995</v>
          </cell>
          <cell r="C7704" t="str">
            <v>Oct</v>
          </cell>
          <cell r="D7704">
            <v>24</v>
          </cell>
          <cell r="F7704">
            <v>0</v>
          </cell>
          <cell r="G7704">
            <v>0</v>
          </cell>
          <cell r="H7704">
            <v>89</v>
          </cell>
          <cell r="I7704">
            <v>0.17699999999999999</v>
          </cell>
          <cell r="J7704">
            <v>0</v>
          </cell>
          <cell r="L7704">
            <v>0</v>
          </cell>
          <cell r="M7704">
            <v>25</v>
          </cell>
          <cell r="N7704">
            <v>0.05</v>
          </cell>
          <cell r="O7704">
            <v>0</v>
          </cell>
          <cell r="P7704">
            <v>0</v>
          </cell>
        </row>
        <row r="7705">
          <cell r="A7705">
            <v>34997</v>
          </cell>
          <cell r="B7705">
            <v>1995</v>
          </cell>
          <cell r="C7705" t="str">
            <v>Oct</v>
          </cell>
          <cell r="D7705">
            <v>25</v>
          </cell>
          <cell r="F7705">
            <v>0</v>
          </cell>
          <cell r="G7705">
            <v>0</v>
          </cell>
          <cell r="H7705">
            <v>85</v>
          </cell>
          <cell r="I7705">
            <v>0.16900000000000001</v>
          </cell>
          <cell r="J7705">
            <v>0</v>
          </cell>
          <cell r="L7705">
            <v>0</v>
          </cell>
          <cell r="M7705">
            <v>25</v>
          </cell>
          <cell r="N7705">
            <v>0.05</v>
          </cell>
          <cell r="O7705">
            <v>0</v>
          </cell>
          <cell r="P7705">
            <v>0</v>
          </cell>
        </row>
        <row r="7706">
          <cell r="A7706">
            <v>34998</v>
          </cell>
          <cell r="B7706">
            <v>1995</v>
          </cell>
          <cell r="C7706" t="str">
            <v>Oct</v>
          </cell>
          <cell r="D7706">
            <v>26</v>
          </cell>
          <cell r="F7706">
            <v>0</v>
          </cell>
          <cell r="G7706">
            <v>0</v>
          </cell>
          <cell r="H7706">
            <v>89</v>
          </cell>
          <cell r="I7706">
            <v>0.17699999999999999</v>
          </cell>
          <cell r="J7706">
            <v>0</v>
          </cell>
          <cell r="L7706">
            <v>0</v>
          </cell>
          <cell r="M7706">
            <v>25</v>
          </cell>
          <cell r="N7706">
            <v>0.05</v>
          </cell>
          <cell r="O7706">
            <v>0</v>
          </cell>
          <cell r="P7706">
            <v>0</v>
          </cell>
        </row>
        <row r="7707">
          <cell r="A7707">
            <v>34999</v>
          </cell>
          <cell r="B7707">
            <v>1995</v>
          </cell>
          <cell r="C7707" t="str">
            <v>Oct</v>
          </cell>
          <cell r="D7707">
            <v>27</v>
          </cell>
          <cell r="F7707">
            <v>0</v>
          </cell>
          <cell r="G7707">
            <v>0</v>
          </cell>
          <cell r="H7707">
            <v>99</v>
          </cell>
          <cell r="I7707">
            <v>0.19600000000000001</v>
          </cell>
          <cell r="J7707">
            <v>0</v>
          </cell>
          <cell r="L7707">
            <v>0</v>
          </cell>
          <cell r="M7707">
            <v>25</v>
          </cell>
          <cell r="N7707">
            <v>0.05</v>
          </cell>
          <cell r="O7707">
            <v>0</v>
          </cell>
          <cell r="P7707">
            <v>0</v>
          </cell>
        </row>
        <row r="7708">
          <cell r="A7708">
            <v>35000</v>
          </cell>
          <cell r="B7708">
            <v>1995</v>
          </cell>
          <cell r="C7708" t="str">
            <v>Oct</v>
          </cell>
          <cell r="D7708">
            <v>28</v>
          </cell>
          <cell r="F7708">
            <v>0</v>
          </cell>
          <cell r="G7708">
            <v>0</v>
          </cell>
          <cell r="H7708">
            <v>91</v>
          </cell>
          <cell r="I7708">
            <v>0.18</v>
          </cell>
          <cell r="J7708">
            <v>0</v>
          </cell>
          <cell r="L7708">
            <v>0</v>
          </cell>
          <cell r="M7708">
            <v>25</v>
          </cell>
          <cell r="N7708">
            <v>0.05</v>
          </cell>
          <cell r="O7708">
            <v>0</v>
          </cell>
          <cell r="P7708">
            <v>0</v>
          </cell>
        </row>
        <row r="7709">
          <cell r="A7709">
            <v>35001</v>
          </cell>
          <cell r="B7709">
            <v>1995</v>
          </cell>
          <cell r="C7709" t="str">
            <v>Oct</v>
          </cell>
          <cell r="D7709">
            <v>29</v>
          </cell>
          <cell r="F7709">
            <v>0</v>
          </cell>
          <cell r="G7709">
            <v>0</v>
          </cell>
          <cell r="H7709">
            <v>79</v>
          </cell>
          <cell r="I7709">
            <v>0.157</v>
          </cell>
          <cell r="J7709">
            <v>0</v>
          </cell>
          <cell r="L7709">
            <v>0</v>
          </cell>
          <cell r="M7709">
            <v>25</v>
          </cell>
          <cell r="N7709">
            <v>0.05</v>
          </cell>
          <cell r="O7709">
            <v>0</v>
          </cell>
          <cell r="P7709">
            <v>0</v>
          </cell>
        </row>
        <row r="7710">
          <cell r="A7710">
            <v>35002</v>
          </cell>
          <cell r="B7710">
            <v>1995</v>
          </cell>
          <cell r="C7710" t="str">
            <v>Oct</v>
          </cell>
          <cell r="D7710">
            <v>30</v>
          </cell>
          <cell r="F7710">
            <v>0</v>
          </cell>
          <cell r="G7710">
            <v>0</v>
          </cell>
          <cell r="H7710">
            <v>74</v>
          </cell>
          <cell r="I7710">
            <v>0.14699999999999999</v>
          </cell>
          <cell r="J7710">
            <v>0</v>
          </cell>
          <cell r="L7710">
            <v>0</v>
          </cell>
          <cell r="M7710">
            <v>25</v>
          </cell>
          <cell r="N7710">
            <v>0.05</v>
          </cell>
          <cell r="O7710">
            <v>0</v>
          </cell>
          <cell r="P7710">
            <v>0</v>
          </cell>
        </row>
        <row r="7711">
          <cell r="A7711">
            <v>35003</v>
          </cell>
          <cell r="B7711">
            <v>1995</v>
          </cell>
          <cell r="C7711" t="str">
            <v>Oct</v>
          </cell>
          <cell r="D7711">
            <v>31</v>
          </cell>
          <cell r="F7711">
            <v>0</v>
          </cell>
          <cell r="G7711">
            <v>0</v>
          </cell>
          <cell r="H7711">
            <v>74</v>
          </cell>
          <cell r="I7711">
            <v>0.14699999999999999</v>
          </cell>
          <cell r="J7711">
            <v>0</v>
          </cell>
          <cell r="L7711">
            <v>0</v>
          </cell>
          <cell r="M7711">
            <v>25</v>
          </cell>
          <cell r="N7711">
            <v>0.05</v>
          </cell>
          <cell r="O7711">
            <v>0</v>
          </cell>
          <cell r="P7711">
            <v>0</v>
          </cell>
        </row>
        <row r="7712">
          <cell r="A7712">
            <v>35004</v>
          </cell>
          <cell r="B7712">
            <v>1995</v>
          </cell>
          <cell r="C7712" t="str">
            <v>Nov</v>
          </cell>
          <cell r="D7712">
            <v>1</v>
          </cell>
          <cell r="F7712">
            <v>0</v>
          </cell>
          <cell r="G7712">
            <v>0</v>
          </cell>
          <cell r="H7712">
            <v>68</v>
          </cell>
          <cell r="I7712">
            <v>0.13500000000000001</v>
          </cell>
          <cell r="J7712">
            <v>0</v>
          </cell>
          <cell r="L7712">
            <v>0</v>
          </cell>
          <cell r="M7712">
            <v>25</v>
          </cell>
          <cell r="N7712">
            <v>0.05</v>
          </cell>
          <cell r="O7712">
            <v>0</v>
          </cell>
          <cell r="P7712">
            <v>0</v>
          </cell>
        </row>
        <row r="7713">
          <cell r="A7713">
            <v>35005</v>
          </cell>
          <cell r="B7713">
            <v>1995</v>
          </cell>
          <cell r="C7713" t="str">
            <v>Nov</v>
          </cell>
          <cell r="D7713">
            <v>2</v>
          </cell>
          <cell r="F7713">
            <v>0</v>
          </cell>
          <cell r="G7713">
            <v>0</v>
          </cell>
          <cell r="H7713">
            <v>66</v>
          </cell>
          <cell r="I7713">
            <v>0.13100000000000001</v>
          </cell>
          <cell r="J7713">
            <v>0</v>
          </cell>
          <cell r="L7713">
            <v>0</v>
          </cell>
          <cell r="M7713">
            <v>25</v>
          </cell>
          <cell r="N7713">
            <v>0.05</v>
          </cell>
          <cell r="O7713">
            <v>0</v>
          </cell>
          <cell r="P7713">
            <v>0</v>
          </cell>
        </row>
        <row r="7714">
          <cell r="A7714">
            <v>35006</v>
          </cell>
          <cell r="B7714">
            <v>1995</v>
          </cell>
          <cell r="C7714" t="str">
            <v>Nov</v>
          </cell>
          <cell r="D7714">
            <v>3</v>
          </cell>
          <cell r="F7714">
            <v>0</v>
          </cell>
          <cell r="G7714">
            <v>0</v>
          </cell>
          <cell r="H7714">
            <v>67</v>
          </cell>
          <cell r="I7714">
            <v>0.13300000000000001</v>
          </cell>
          <cell r="J7714">
            <v>0</v>
          </cell>
          <cell r="L7714">
            <v>0</v>
          </cell>
          <cell r="M7714">
            <v>14</v>
          </cell>
          <cell r="N7714">
            <v>2.8000000000000001E-2</v>
          </cell>
          <cell r="O7714">
            <v>0</v>
          </cell>
          <cell r="P7714">
            <v>0</v>
          </cell>
        </row>
        <row r="7715">
          <cell r="A7715">
            <v>35007</v>
          </cell>
          <cell r="B7715">
            <v>1995</v>
          </cell>
          <cell r="C7715" t="str">
            <v>Nov</v>
          </cell>
          <cell r="D7715">
            <v>4</v>
          </cell>
          <cell r="F7715">
            <v>0</v>
          </cell>
          <cell r="G7715">
            <v>0</v>
          </cell>
          <cell r="H7715">
            <v>68</v>
          </cell>
          <cell r="I7715">
            <v>0.13500000000000001</v>
          </cell>
          <cell r="J7715">
            <v>0</v>
          </cell>
          <cell r="L7715">
            <v>0</v>
          </cell>
          <cell r="M7715">
            <v>0</v>
          </cell>
          <cell r="N7715">
            <v>0</v>
          </cell>
          <cell r="O7715">
            <v>0</v>
          </cell>
          <cell r="P7715">
            <v>0</v>
          </cell>
        </row>
        <row r="7716">
          <cell r="A7716">
            <v>35008</v>
          </cell>
          <cell r="B7716">
            <v>1995</v>
          </cell>
          <cell r="C7716" t="str">
            <v>Nov</v>
          </cell>
          <cell r="D7716">
            <v>5</v>
          </cell>
          <cell r="F7716">
            <v>0</v>
          </cell>
          <cell r="G7716">
            <v>0</v>
          </cell>
          <cell r="H7716">
            <v>69</v>
          </cell>
          <cell r="I7716">
            <v>0.13700000000000001</v>
          </cell>
          <cell r="J7716">
            <v>0</v>
          </cell>
          <cell r="L7716">
            <v>0</v>
          </cell>
          <cell r="M7716">
            <v>0</v>
          </cell>
          <cell r="N7716">
            <v>0</v>
          </cell>
          <cell r="O7716">
            <v>0</v>
          </cell>
          <cell r="P7716">
            <v>0</v>
          </cell>
        </row>
        <row r="7717">
          <cell r="A7717">
            <v>35009</v>
          </cell>
          <cell r="B7717">
            <v>1995</v>
          </cell>
          <cell r="C7717" t="str">
            <v>Nov</v>
          </cell>
          <cell r="D7717">
            <v>6</v>
          </cell>
          <cell r="F7717">
            <v>0</v>
          </cell>
          <cell r="G7717">
            <v>0</v>
          </cell>
          <cell r="H7717">
            <v>69</v>
          </cell>
          <cell r="I7717">
            <v>0.13700000000000001</v>
          </cell>
          <cell r="J7717">
            <v>0</v>
          </cell>
          <cell r="L7717">
            <v>0</v>
          </cell>
          <cell r="M7717">
            <v>0</v>
          </cell>
          <cell r="N7717">
            <v>0</v>
          </cell>
          <cell r="O7717">
            <v>0</v>
          </cell>
          <cell r="P7717">
            <v>0</v>
          </cell>
        </row>
        <row r="7718">
          <cell r="A7718">
            <v>35010</v>
          </cell>
          <cell r="B7718">
            <v>1995</v>
          </cell>
          <cell r="C7718" t="str">
            <v>Nov</v>
          </cell>
          <cell r="D7718">
            <v>7</v>
          </cell>
          <cell r="F7718">
            <v>0</v>
          </cell>
          <cell r="G7718">
            <v>0</v>
          </cell>
          <cell r="H7718">
            <v>68</v>
          </cell>
          <cell r="I7718">
            <v>0.13500000000000001</v>
          </cell>
          <cell r="J7718">
            <v>0</v>
          </cell>
          <cell r="L7718">
            <v>0</v>
          </cell>
          <cell r="M7718">
            <v>0</v>
          </cell>
          <cell r="N7718">
            <v>0</v>
          </cell>
          <cell r="O7718">
            <v>0</v>
          </cell>
          <cell r="P7718">
            <v>0</v>
          </cell>
        </row>
        <row r="7719">
          <cell r="A7719">
            <v>35011</v>
          </cell>
          <cell r="B7719">
            <v>1995</v>
          </cell>
          <cell r="C7719" t="str">
            <v>Nov</v>
          </cell>
          <cell r="D7719">
            <v>8</v>
          </cell>
          <cell r="F7719">
            <v>0</v>
          </cell>
          <cell r="G7719">
            <v>0</v>
          </cell>
          <cell r="H7719">
            <v>69</v>
          </cell>
          <cell r="I7719">
            <v>0.13700000000000001</v>
          </cell>
          <cell r="J7719">
            <v>0</v>
          </cell>
          <cell r="L7719">
            <v>0</v>
          </cell>
          <cell r="M7719">
            <v>0</v>
          </cell>
          <cell r="N7719">
            <v>0</v>
          </cell>
          <cell r="O7719">
            <v>0</v>
          </cell>
          <cell r="P7719">
            <v>0</v>
          </cell>
        </row>
        <row r="7720">
          <cell r="A7720">
            <v>35012</v>
          </cell>
          <cell r="B7720">
            <v>1995</v>
          </cell>
          <cell r="C7720" t="str">
            <v>Nov</v>
          </cell>
          <cell r="D7720">
            <v>9</v>
          </cell>
          <cell r="F7720">
            <v>0</v>
          </cell>
          <cell r="G7720">
            <v>0</v>
          </cell>
          <cell r="H7720">
            <v>70</v>
          </cell>
          <cell r="I7720">
            <v>0.13900000000000001</v>
          </cell>
          <cell r="J7720">
            <v>0</v>
          </cell>
          <cell r="L7720">
            <v>0</v>
          </cell>
          <cell r="M7720">
            <v>0</v>
          </cell>
          <cell r="N7720">
            <v>0</v>
          </cell>
          <cell r="O7720">
            <v>0</v>
          </cell>
          <cell r="P7720">
            <v>0</v>
          </cell>
        </row>
        <row r="7721">
          <cell r="A7721">
            <v>35013</v>
          </cell>
          <cell r="B7721">
            <v>1995</v>
          </cell>
          <cell r="C7721" t="str">
            <v>Nov</v>
          </cell>
          <cell r="D7721">
            <v>10</v>
          </cell>
          <cell r="F7721">
            <v>0</v>
          </cell>
          <cell r="G7721">
            <v>0</v>
          </cell>
          <cell r="H7721">
            <v>69</v>
          </cell>
          <cell r="I7721">
            <v>0.13700000000000001</v>
          </cell>
          <cell r="J7721">
            <v>0</v>
          </cell>
          <cell r="L7721">
            <v>0</v>
          </cell>
          <cell r="M7721">
            <v>0</v>
          </cell>
          <cell r="N7721">
            <v>0</v>
          </cell>
          <cell r="O7721">
            <v>0</v>
          </cell>
          <cell r="P7721">
            <v>0</v>
          </cell>
        </row>
        <row r="7722">
          <cell r="A7722">
            <v>35014</v>
          </cell>
          <cell r="B7722">
            <v>1995</v>
          </cell>
          <cell r="C7722" t="str">
            <v>Nov</v>
          </cell>
          <cell r="D7722">
            <v>11</v>
          </cell>
          <cell r="F7722">
            <v>0</v>
          </cell>
          <cell r="G7722">
            <v>0</v>
          </cell>
          <cell r="H7722">
            <v>70</v>
          </cell>
          <cell r="I7722">
            <v>0.13900000000000001</v>
          </cell>
          <cell r="J7722">
            <v>0</v>
          </cell>
          <cell r="L7722">
            <v>0</v>
          </cell>
          <cell r="M7722">
            <v>0</v>
          </cell>
          <cell r="N7722">
            <v>0</v>
          </cell>
          <cell r="O7722">
            <v>0</v>
          </cell>
          <cell r="P7722">
            <v>0</v>
          </cell>
        </row>
        <row r="7723">
          <cell r="A7723">
            <v>35015</v>
          </cell>
          <cell r="B7723">
            <v>1995</v>
          </cell>
          <cell r="C7723" t="str">
            <v>Nov</v>
          </cell>
          <cell r="D7723">
            <v>12</v>
          </cell>
          <cell r="F7723">
            <v>0</v>
          </cell>
          <cell r="G7723">
            <v>0</v>
          </cell>
          <cell r="H7723">
            <v>69</v>
          </cell>
          <cell r="I7723">
            <v>0.13700000000000001</v>
          </cell>
          <cell r="J7723">
            <v>0</v>
          </cell>
          <cell r="L7723">
            <v>0</v>
          </cell>
          <cell r="M7723">
            <v>0</v>
          </cell>
          <cell r="N7723">
            <v>0</v>
          </cell>
          <cell r="O7723">
            <v>0</v>
          </cell>
          <cell r="P7723">
            <v>0</v>
          </cell>
        </row>
        <row r="7724">
          <cell r="A7724">
            <v>35016</v>
          </cell>
          <cell r="B7724">
            <v>1995</v>
          </cell>
          <cell r="C7724" t="str">
            <v>Nov</v>
          </cell>
          <cell r="D7724">
            <v>13</v>
          </cell>
          <cell r="F7724">
            <v>0</v>
          </cell>
          <cell r="G7724">
            <v>0</v>
          </cell>
          <cell r="H7724">
            <v>69</v>
          </cell>
          <cell r="I7724">
            <v>0.13700000000000001</v>
          </cell>
          <cell r="J7724">
            <v>0</v>
          </cell>
          <cell r="L7724">
            <v>0</v>
          </cell>
          <cell r="M7724">
            <v>0</v>
          </cell>
          <cell r="N7724">
            <v>0</v>
          </cell>
          <cell r="O7724">
            <v>0</v>
          </cell>
          <cell r="P7724">
            <v>0</v>
          </cell>
        </row>
        <row r="7725">
          <cell r="A7725">
            <v>35017</v>
          </cell>
          <cell r="B7725">
            <v>1995</v>
          </cell>
          <cell r="C7725" t="str">
            <v>Nov</v>
          </cell>
          <cell r="D7725">
            <v>14</v>
          </cell>
          <cell r="F7725">
            <v>0</v>
          </cell>
          <cell r="G7725">
            <v>0</v>
          </cell>
          <cell r="H7725">
            <v>69</v>
          </cell>
          <cell r="I7725">
            <v>0.13700000000000001</v>
          </cell>
          <cell r="J7725">
            <v>0</v>
          </cell>
          <cell r="L7725">
            <v>0</v>
          </cell>
          <cell r="M7725">
            <v>0</v>
          </cell>
          <cell r="N7725">
            <v>0</v>
          </cell>
          <cell r="O7725">
            <v>0</v>
          </cell>
          <cell r="P7725">
            <v>0</v>
          </cell>
        </row>
        <row r="7726">
          <cell r="A7726">
            <v>35018</v>
          </cell>
          <cell r="B7726">
            <v>1995</v>
          </cell>
          <cell r="C7726" t="str">
            <v>Nov</v>
          </cell>
          <cell r="D7726">
            <v>15</v>
          </cell>
          <cell r="F7726">
            <v>0</v>
          </cell>
          <cell r="G7726">
            <v>0</v>
          </cell>
          <cell r="H7726">
            <v>69</v>
          </cell>
          <cell r="I7726">
            <v>0.13700000000000001</v>
          </cell>
          <cell r="J7726">
            <v>0</v>
          </cell>
          <cell r="L7726">
            <v>0</v>
          </cell>
          <cell r="M7726">
            <v>0</v>
          </cell>
          <cell r="N7726">
            <v>0</v>
          </cell>
          <cell r="O7726">
            <v>0</v>
          </cell>
          <cell r="P7726">
            <v>0</v>
          </cell>
        </row>
        <row r="7727">
          <cell r="A7727">
            <v>35019</v>
          </cell>
          <cell r="B7727">
            <v>1995</v>
          </cell>
          <cell r="C7727" t="str">
            <v>Nov</v>
          </cell>
          <cell r="D7727">
            <v>16</v>
          </cell>
          <cell r="F7727">
            <v>0</v>
          </cell>
          <cell r="G7727">
            <v>0</v>
          </cell>
          <cell r="H7727">
            <v>71</v>
          </cell>
          <cell r="I7727">
            <v>0.14099999999999999</v>
          </cell>
          <cell r="J7727">
            <v>0</v>
          </cell>
          <cell r="L7727">
            <v>0</v>
          </cell>
          <cell r="M7727">
            <v>0</v>
          </cell>
          <cell r="N7727">
            <v>0</v>
          </cell>
          <cell r="O7727">
            <v>0</v>
          </cell>
          <cell r="P7727">
            <v>0</v>
          </cell>
        </row>
        <row r="7728">
          <cell r="A7728">
            <v>35020</v>
          </cell>
          <cell r="B7728">
            <v>1995</v>
          </cell>
          <cell r="C7728" t="str">
            <v>Nov</v>
          </cell>
          <cell r="D7728">
            <v>17</v>
          </cell>
          <cell r="F7728">
            <v>0</v>
          </cell>
          <cell r="G7728">
            <v>0</v>
          </cell>
          <cell r="H7728">
            <v>71</v>
          </cell>
          <cell r="I7728">
            <v>0.14099999999999999</v>
          </cell>
          <cell r="J7728">
            <v>0</v>
          </cell>
          <cell r="L7728">
            <v>0</v>
          </cell>
          <cell r="M7728">
            <v>0</v>
          </cell>
          <cell r="N7728">
            <v>0</v>
          </cell>
          <cell r="O7728">
            <v>0</v>
          </cell>
          <cell r="P7728">
            <v>0</v>
          </cell>
        </row>
        <row r="7729">
          <cell r="A7729">
            <v>35021</v>
          </cell>
          <cell r="B7729">
            <v>1995</v>
          </cell>
          <cell r="C7729" t="str">
            <v>Nov</v>
          </cell>
          <cell r="D7729">
            <v>18</v>
          </cell>
          <cell r="F7729">
            <v>0</v>
          </cell>
          <cell r="G7729">
            <v>0</v>
          </cell>
          <cell r="H7729">
            <v>70</v>
          </cell>
          <cell r="I7729">
            <v>0.13900000000000001</v>
          </cell>
          <cell r="J7729">
            <v>0</v>
          </cell>
          <cell r="L7729">
            <v>0</v>
          </cell>
          <cell r="M7729">
            <v>0</v>
          </cell>
          <cell r="N7729">
            <v>0</v>
          </cell>
          <cell r="O7729">
            <v>0</v>
          </cell>
          <cell r="P7729">
            <v>0</v>
          </cell>
        </row>
        <row r="7730">
          <cell r="A7730">
            <v>35022</v>
          </cell>
          <cell r="B7730">
            <v>1995</v>
          </cell>
          <cell r="C7730" t="str">
            <v>Nov</v>
          </cell>
          <cell r="D7730">
            <v>19</v>
          </cell>
          <cell r="F7730">
            <v>0</v>
          </cell>
          <cell r="G7730">
            <v>0</v>
          </cell>
          <cell r="H7730">
            <v>68</v>
          </cell>
          <cell r="I7730">
            <v>0.13500000000000001</v>
          </cell>
          <cell r="J7730">
            <v>0</v>
          </cell>
          <cell r="L7730">
            <v>0</v>
          </cell>
          <cell r="M7730">
            <v>0</v>
          </cell>
          <cell r="N7730">
            <v>0</v>
          </cell>
          <cell r="O7730">
            <v>0</v>
          </cell>
          <cell r="P7730">
            <v>0</v>
          </cell>
        </row>
        <row r="7731">
          <cell r="A7731">
            <v>35023</v>
          </cell>
          <cell r="B7731">
            <v>1995</v>
          </cell>
          <cell r="C7731" t="str">
            <v>Nov</v>
          </cell>
          <cell r="D7731">
            <v>20</v>
          </cell>
          <cell r="F7731">
            <v>0</v>
          </cell>
          <cell r="G7731">
            <v>0</v>
          </cell>
          <cell r="H7731">
            <v>67</v>
          </cell>
          <cell r="I7731">
            <v>0.13300000000000001</v>
          </cell>
          <cell r="J7731">
            <v>0</v>
          </cell>
          <cell r="L7731">
            <v>0</v>
          </cell>
          <cell r="M7731">
            <v>0</v>
          </cell>
          <cell r="N7731">
            <v>0</v>
          </cell>
          <cell r="O7731">
            <v>0</v>
          </cell>
          <cell r="P7731">
            <v>0</v>
          </cell>
        </row>
        <row r="7732">
          <cell r="A7732">
            <v>35024</v>
          </cell>
          <cell r="B7732">
            <v>1995</v>
          </cell>
          <cell r="C7732" t="str">
            <v>Nov</v>
          </cell>
          <cell r="D7732">
            <v>21</v>
          </cell>
          <cell r="F7732">
            <v>0</v>
          </cell>
          <cell r="G7732">
            <v>0</v>
          </cell>
          <cell r="H7732">
            <v>59</v>
          </cell>
          <cell r="I7732">
            <v>0.11700000000000001</v>
          </cell>
          <cell r="J7732">
            <v>0</v>
          </cell>
          <cell r="L7732">
            <v>0</v>
          </cell>
          <cell r="M7732">
            <v>0</v>
          </cell>
          <cell r="N7732">
            <v>0</v>
          </cell>
          <cell r="O7732">
            <v>0</v>
          </cell>
          <cell r="P7732">
            <v>0</v>
          </cell>
        </row>
        <row r="7733">
          <cell r="A7733">
            <v>35025</v>
          </cell>
          <cell r="B7733">
            <v>1995</v>
          </cell>
          <cell r="C7733" t="str">
            <v>Nov</v>
          </cell>
          <cell r="D7733">
            <v>22</v>
          </cell>
          <cell r="F7733">
            <v>0</v>
          </cell>
          <cell r="G7733">
            <v>0</v>
          </cell>
          <cell r="H7733">
            <v>57</v>
          </cell>
          <cell r="I7733">
            <v>0.113</v>
          </cell>
          <cell r="J7733">
            <v>0</v>
          </cell>
          <cell r="L7733">
            <v>0</v>
          </cell>
          <cell r="M7733">
            <v>0</v>
          </cell>
          <cell r="N7733">
            <v>0</v>
          </cell>
          <cell r="O7733">
            <v>0</v>
          </cell>
          <cell r="P7733">
            <v>0</v>
          </cell>
        </row>
        <row r="7734">
          <cell r="A7734">
            <v>35026</v>
          </cell>
          <cell r="B7734">
            <v>1995</v>
          </cell>
          <cell r="C7734" t="str">
            <v>Nov</v>
          </cell>
          <cell r="D7734">
            <v>23</v>
          </cell>
          <cell r="F7734">
            <v>0</v>
          </cell>
          <cell r="G7734">
            <v>0</v>
          </cell>
          <cell r="H7734">
            <v>57</v>
          </cell>
          <cell r="I7734">
            <v>0.113</v>
          </cell>
          <cell r="J7734">
            <v>0</v>
          </cell>
          <cell r="L7734">
            <v>0</v>
          </cell>
          <cell r="M7734">
            <v>0</v>
          </cell>
          <cell r="N7734">
            <v>0</v>
          </cell>
          <cell r="O7734">
            <v>0</v>
          </cell>
          <cell r="P7734">
            <v>0</v>
          </cell>
        </row>
        <row r="7735">
          <cell r="A7735">
            <v>35027</v>
          </cell>
          <cell r="B7735">
            <v>1995</v>
          </cell>
          <cell r="C7735" t="str">
            <v>Nov</v>
          </cell>
          <cell r="D7735">
            <v>24</v>
          </cell>
          <cell r="F7735">
            <v>0</v>
          </cell>
          <cell r="G7735">
            <v>0</v>
          </cell>
          <cell r="H7735">
            <v>59</v>
          </cell>
          <cell r="I7735">
            <v>0.11700000000000001</v>
          </cell>
          <cell r="J7735">
            <v>0</v>
          </cell>
          <cell r="L7735">
            <v>0</v>
          </cell>
          <cell r="M7735">
            <v>0</v>
          </cell>
          <cell r="N7735">
            <v>0</v>
          </cell>
          <cell r="O7735">
            <v>0</v>
          </cell>
          <cell r="P7735">
            <v>0</v>
          </cell>
        </row>
        <row r="7736">
          <cell r="A7736">
            <v>35028</v>
          </cell>
          <cell r="B7736">
            <v>1995</v>
          </cell>
          <cell r="C7736" t="str">
            <v>Nov</v>
          </cell>
          <cell r="D7736">
            <v>25</v>
          </cell>
          <cell r="F7736">
            <v>0</v>
          </cell>
          <cell r="G7736">
            <v>0</v>
          </cell>
          <cell r="H7736">
            <v>58</v>
          </cell>
          <cell r="I7736">
            <v>0.115</v>
          </cell>
          <cell r="J7736">
            <v>0</v>
          </cell>
          <cell r="L7736">
            <v>0</v>
          </cell>
          <cell r="M7736">
            <v>0</v>
          </cell>
          <cell r="N7736">
            <v>0</v>
          </cell>
          <cell r="O7736">
            <v>0</v>
          </cell>
          <cell r="P7736">
            <v>0</v>
          </cell>
        </row>
        <row r="7737">
          <cell r="A7737">
            <v>35029</v>
          </cell>
          <cell r="B7737">
            <v>1995</v>
          </cell>
          <cell r="C7737" t="str">
            <v>Nov</v>
          </cell>
          <cell r="D7737">
            <v>26</v>
          </cell>
          <cell r="F7737">
            <v>0</v>
          </cell>
          <cell r="G7737">
            <v>0</v>
          </cell>
          <cell r="H7737">
            <v>59</v>
          </cell>
          <cell r="I7737">
            <v>0.11700000000000001</v>
          </cell>
          <cell r="J7737">
            <v>0</v>
          </cell>
          <cell r="L7737">
            <v>0</v>
          </cell>
          <cell r="M7737">
            <v>0</v>
          </cell>
          <cell r="N7737">
            <v>0</v>
          </cell>
          <cell r="O7737">
            <v>0</v>
          </cell>
          <cell r="P7737">
            <v>0</v>
          </cell>
        </row>
        <row r="7738">
          <cell r="A7738">
            <v>35030</v>
          </cell>
          <cell r="B7738">
            <v>1995</v>
          </cell>
          <cell r="C7738" t="str">
            <v>Nov</v>
          </cell>
          <cell r="D7738">
            <v>27</v>
          </cell>
          <cell r="F7738">
            <v>0</v>
          </cell>
          <cell r="G7738">
            <v>0</v>
          </cell>
          <cell r="H7738">
            <v>60</v>
          </cell>
          <cell r="I7738">
            <v>0.11899999999999999</v>
          </cell>
          <cell r="J7738">
            <v>0</v>
          </cell>
          <cell r="L7738">
            <v>0</v>
          </cell>
          <cell r="M7738">
            <v>0</v>
          </cell>
          <cell r="N7738">
            <v>0</v>
          </cell>
          <cell r="O7738">
            <v>0</v>
          </cell>
          <cell r="P7738">
            <v>0</v>
          </cell>
        </row>
        <row r="7739">
          <cell r="A7739">
            <v>35031</v>
          </cell>
          <cell r="B7739">
            <v>1995</v>
          </cell>
          <cell r="C7739" t="str">
            <v>Nov</v>
          </cell>
          <cell r="D7739">
            <v>28</v>
          </cell>
          <cell r="F7739">
            <v>0</v>
          </cell>
          <cell r="G7739">
            <v>0</v>
          </cell>
          <cell r="H7739">
            <v>68</v>
          </cell>
          <cell r="I7739">
            <v>0.13500000000000001</v>
          </cell>
          <cell r="J7739">
            <v>0</v>
          </cell>
          <cell r="L7739">
            <v>0</v>
          </cell>
          <cell r="M7739">
            <v>0</v>
          </cell>
          <cell r="N7739">
            <v>0</v>
          </cell>
          <cell r="O7739">
            <v>0</v>
          </cell>
          <cell r="P7739">
            <v>0</v>
          </cell>
        </row>
        <row r="7740">
          <cell r="A7740">
            <v>35032</v>
          </cell>
          <cell r="B7740">
            <v>1995</v>
          </cell>
          <cell r="C7740" t="str">
            <v>Nov</v>
          </cell>
          <cell r="D7740">
            <v>29</v>
          </cell>
          <cell r="F7740">
            <v>0</v>
          </cell>
          <cell r="G7740">
            <v>0</v>
          </cell>
          <cell r="H7740">
            <v>71</v>
          </cell>
          <cell r="I7740">
            <v>0.14099999999999999</v>
          </cell>
          <cell r="J7740">
            <v>0</v>
          </cell>
          <cell r="L7740">
            <v>0</v>
          </cell>
          <cell r="M7740">
            <v>0</v>
          </cell>
          <cell r="N7740">
            <v>0</v>
          </cell>
          <cell r="O7740">
            <v>0</v>
          </cell>
          <cell r="P7740">
            <v>0</v>
          </cell>
        </row>
        <row r="7741">
          <cell r="A7741">
            <v>35033</v>
          </cell>
          <cell r="B7741">
            <v>1995</v>
          </cell>
          <cell r="C7741" t="str">
            <v>Nov</v>
          </cell>
          <cell r="D7741">
            <v>30</v>
          </cell>
          <cell r="F7741">
            <v>0</v>
          </cell>
          <cell r="G7741">
            <v>0</v>
          </cell>
          <cell r="H7741">
            <v>71</v>
          </cell>
          <cell r="I7741">
            <v>0.14099999999999999</v>
          </cell>
          <cell r="J7741">
            <v>0</v>
          </cell>
          <cell r="L7741">
            <v>0</v>
          </cell>
          <cell r="M7741">
            <v>0</v>
          </cell>
          <cell r="N7741">
            <v>0</v>
          </cell>
          <cell r="O7741">
            <v>0</v>
          </cell>
          <cell r="P7741">
            <v>0</v>
          </cell>
        </row>
        <row r="7742">
          <cell r="A7742">
            <v>35034</v>
          </cell>
          <cell r="B7742">
            <v>1995</v>
          </cell>
          <cell r="C7742" t="str">
            <v>Dec</v>
          </cell>
          <cell r="D7742">
            <v>1</v>
          </cell>
          <cell r="F7742">
            <v>0</v>
          </cell>
          <cell r="G7742">
            <v>0</v>
          </cell>
          <cell r="H7742">
            <v>71</v>
          </cell>
          <cell r="I7742">
            <v>0.14099999999999999</v>
          </cell>
          <cell r="J7742">
            <v>0</v>
          </cell>
          <cell r="L7742">
            <v>0</v>
          </cell>
          <cell r="M7742">
            <v>0</v>
          </cell>
          <cell r="N7742">
            <v>0</v>
          </cell>
          <cell r="O7742">
            <v>0</v>
          </cell>
          <cell r="P7742">
            <v>0</v>
          </cell>
        </row>
        <row r="7743">
          <cell r="A7743">
            <v>35035</v>
          </cell>
          <cell r="B7743">
            <v>1995</v>
          </cell>
          <cell r="C7743" t="str">
            <v>Dec</v>
          </cell>
          <cell r="D7743">
            <v>2</v>
          </cell>
          <cell r="F7743">
            <v>0</v>
          </cell>
          <cell r="G7743">
            <v>0</v>
          </cell>
          <cell r="H7743">
            <v>72</v>
          </cell>
          <cell r="I7743">
            <v>0.14299999999999999</v>
          </cell>
          <cell r="J7743">
            <v>0</v>
          </cell>
          <cell r="L7743">
            <v>0</v>
          </cell>
          <cell r="M7743">
            <v>0</v>
          </cell>
          <cell r="N7743">
            <v>0</v>
          </cell>
          <cell r="O7743">
            <v>0</v>
          </cell>
          <cell r="P7743">
            <v>0</v>
          </cell>
        </row>
        <row r="7744">
          <cell r="A7744">
            <v>35036</v>
          </cell>
          <cell r="B7744">
            <v>1995</v>
          </cell>
          <cell r="C7744" t="str">
            <v>Dec</v>
          </cell>
          <cell r="D7744">
            <v>3</v>
          </cell>
          <cell r="F7744">
            <v>0</v>
          </cell>
          <cell r="G7744">
            <v>0</v>
          </cell>
          <cell r="H7744">
            <v>73</v>
          </cell>
          <cell r="I7744">
            <v>0.14499999999999999</v>
          </cell>
          <cell r="J7744">
            <v>0</v>
          </cell>
          <cell r="L7744">
            <v>0</v>
          </cell>
          <cell r="M7744">
            <v>0</v>
          </cell>
          <cell r="N7744">
            <v>0</v>
          </cell>
          <cell r="O7744">
            <v>0</v>
          </cell>
          <cell r="P7744">
            <v>0</v>
          </cell>
        </row>
        <row r="7745">
          <cell r="A7745">
            <v>35037</v>
          </cell>
          <cell r="B7745">
            <v>1995</v>
          </cell>
          <cell r="C7745" t="str">
            <v>Dec</v>
          </cell>
          <cell r="D7745">
            <v>4</v>
          </cell>
          <cell r="F7745">
            <v>0</v>
          </cell>
          <cell r="G7745">
            <v>0</v>
          </cell>
          <cell r="H7745">
            <v>80</v>
          </cell>
          <cell r="I7745">
            <v>0.159</v>
          </cell>
          <cell r="J7745">
            <v>0</v>
          </cell>
          <cell r="L7745">
            <v>0</v>
          </cell>
          <cell r="M7745">
            <v>0</v>
          </cell>
          <cell r="N7745">
            <v>0</v>
          </cell>
          <cell r="O7745">
            <v>0</v>
          </cell>
          <cell r="P7745">
            <v>0</v>
          </cell>
        </row>
        <row r="7746">
          <cell r="A7746">
            <v>35038</v>
          </cell>
          <cell r="B7746">
            <v>1995</v>
          </cell>
          <cell r="C7746" t="str">
            <v>Dec</v>
          </cell>
          <cell r="D7746">
            <v>5</v>
          </cell>
          <cell r="F7746">
            <v>0</v>
          </cell>
          <cell r="G7746">
            <v>0</v>
          </cell>
          <cell r="H7746">
            <v>101</v>
          </cell>
          <cell r="I7746">
            <v>0.2</v>
          </cell>
          <cell r="J7746">
            <v>0</v>
          </cell>
          <cell r="L7746">
            <v>0</v>
          </cell>
          <cell r="M7746">
            <v>0</v>
          </cell>
          <cell r="N7746">
            <v>0</v>
          </cell>
          <cell r="O7746">
            <v>0</v>
          </cell>
          <cell r="P7746">
            <v>0</v>
          </cell>
        </row>
        <row r="7747">
          <cell r="A7747">
            <v>35039</v>
          </cell>
          <cell r="B7747">
            <v>1995</v>
          </cell>
          <cell r="C7747" t="str">
            <v>Dec</v>
          </cell>
          <cell r="D7747">
            <v>6</v>
          </cell>
          <cell r="F7747">
            <v>0</v>
          </cell>
          <cell r="G7747">
            <v>0</v>
          </cell>
          <cell r="H7747">
            <v>127</v>
          </cell>
          <cell r="I7747">
            <v>0.252</v>
          </cell>
          <cell r="J7747">
            <v>0</v>
          </cell>
          <cell r="L7747">
            <v>0</v>
          </cell>
          <cell r="M7747">
            <v>0</v>
          </cell>
          <cell r="N7747">
            <v>0</v>
          </cell>
          <cell r="O7747">
            <v>0</v>
          </cell>
          <cell r="P7747">
            <v>0</v>
          </cell>
        </row>
        <row r="7748">
          <cell r="A7748">
            <v>35040</v>
          </cell>
          <cell r="B7748">
            <v>1995</v>
          </cell>
          <cell r="C7748" t="str">
            <v>Dec</v>
          </cell>
          <cell r="D7748">
            <v>7</v>
          </cell>
          <cell r="F7748">
            <v>0</v>
          </cell>
          <cell r="G7748">
            <v>0</v>
          </cell>
          <cell r="H7748">
            <v>132</v>
          </cell>
          <cell r="I7748">
            <v>0.26200000000000001</v>
          </cell>
          <cell r="J7748">
            <v>0</v>
          </cell>
          <cell r="L7748">
            <v>0</v>
          </cell>
          <cell r="M7748">
            <v>0</v>
          </cell>
          <cell r="N7748">
            <v>0</v>
          </cell>
          <cell r="O7748">
            <v>0</v>
          </cell>
          <cell r="P7748">
            <v>0</v>
          </cell>
        </row>
        <row r="7749">
          <cell r="A7749">
            <v>35041</v>
          </cell>
          <cell r="B7749">
            <v>1995</v>
          </cell>
          <cell r="C7749" t="str">
            <v>Dec</v>
          </cell>
          <cell r="D7749">
            <v>8</v>
          </cell>
          <cell r="F7749">
            <v>0</v>
          </cell>
          <cell r="G7749">
            <v>0</v>
          </cell>
          <cell r="H7749">
            <v>131</v>
          </cell>
          <cell r="I7749">
            <v>0.26</v>
          </cell>
          <cell r="J7749">
            <v>0</v>
          </cell>
          <cell r="L7749">
            <v>0</v>
          </cell>
          <cell r="M7749">
            <v>0</v>
          </cell>
          <cell r="N7749">
            <v>0</v>
          </cell>
          <cell r="O7749">
            <v>0</v>
          </cell>
          <cell r="P7749">
            <v>0</v>
          </cell>
        </row>
        <row r="7750">
          <cell r="A7750">
            <v>35042</v>
          </cell>
          <cell r="B7750">
            <v>1995</v>
          </cell>
          <cell r="C7750" t="str">
            <v>Dec</v>
          </cell>
          <cell r="D7750">
            <v>9</v>
          </cell>
          <cell r="F7750">
            <v>0</v>
          </cell>
          <cell r="G7750">
            <v>0</v>
          </cell>
          <cell r="H7750">
            <v>122</v>
          </cell>
          <cell r="I7750">
            <v>0.24199999999999999</v>
          </cell>
          <cell r="J7750">
            <v>0</v>
          </cell>
          <cell r="L7750">
            <v>0</v>
          </cell>
          <cell r="M7750">
            <v>0</v>
          </cell>
          <cell r="N7750">
            <v>0</v>
          </cell>
          <cell r="O7750">
            <v>0</v>
          </cell>
          <cell r="P7750">
            <v>0</v>
          </cell>
        </row>
        <row r="7751">
          <cell r="A7751">
            <v>35043</v>
          </cell>
          <cell r="B7751">
            <v>1995</v>
          </cell>
          <cell r="C7751" t="str">
            <v>Dec</v>
          </cell>
          <cell r="D7751">
            <v>10</v>
          </cell>
          <cell r="F7751">
            <v>0</v>
          </cell>
          <cell r="G7751">
            <v>0</v>
          </cell>
          <cell r="H7751">
            <v>109</v>
          </cell>
          <cell r="I7751">
            <v>0.216</v>
          </cell>
          <cell r="J7751">
            <v>0</v>
          </cell>
          <cell r="L7751">
            <v>0</v>
          </cell>
          <cell r="M7751">
            <v>0</v>
          </cell>
          <cell r="N7751">
            <v>0</v>
          </cell>
          <cell r="O7751">
            <v>0</v>
          </cell>
          <cell r="P7751">
            <v>0</v>
          </cell>
        </row>
        <row r="7752">
          <cell r="A7752">
            <v>35044</v>
          </cell>
          <cell r="B7752">
            <v>1995</v>
          </cell>
          <cell r="C7752" t="str">
            <v>Dec</v>
          </cell>
          <cell r="D7752">
            <v>11</v>
          </cell>
          <cell r="F7752">
            <v>0</v>
          </cell>
          <cell r="G7752">
            <v>0</v>
          </cell>
          <cell r="H7752">
            <v>116</v>
          </cell>
          <cell r="I7752">
            <v>0.23</v>
          </cell>
          <cell r="J7752">
            <v>0</v>
          </cell>
          <cell r="L7752">
            <v>0</v>
          </cell>
          <cell r="M7752">
            <v>0</v>
          </cell>
          <cell r="N7752">
            <v>0</v>
          </cell>
          <cell r="O7752">
            <v>0</v>
          </cell>
          <cell r="P7752">
            <v>0</v>
          </cell>
        </row>
        <row r="7753">
          <cell r="A7753">
            <v>35045</v>
          </cell>
          <cell r="B7753">
            <v>1995</v>
          </cell>
          <cell r="C7753" t="str">
            <v>Dec</v>
          </cell>
          <cell r="D7753">
            <v>12</v>
          </cell>
          <cell r="F7753">
            <v>0</v>
          </cell>
          <cell r="G7753">
            <v>0</v>
          </cell>
          <cell r="H7753">
            <v>143</v>
          </cell>
          <cell r="I7753">
            <v>0.28399999999999997</v>
          </cell>
          <cell r="J7753">
            <v>0</v>
          </cell>
          <cell r="L7753">
            <v>0</v>
          </cell>
          <cell r="M7753">
            <v>0</v>
          </cell>
          <cell r="N7753">
            <v>0</v>
          </cell>
          <cell r="O7753">
            <v>0</v>
          </cell>
          <cell r="P7753">
            <v>0</v>
          </cell>
        </row>
        <row r="7754">
          <cell r="A7754">
            <v>35046</v>
          </cell>
          <cell r="B7754">
            <v>1995</v>
          </cell>
          <cell r="C7754" t="str">
            <v>Dec</v>
          </cell>
          <cell r="D7754">
            <v>13</v>
          </cell>
          <cell r="F7754">
            <v>0</v>
          </cell>
          <cell r="G7754">
            <v>0</v>
          </cell>
          <cell r="H7754">
            <v>264</v>
          </cell>
          <cell r="I7754">
            <v>0.52400000000000002</v>
          </cell>
          <cell r="J7754">
            <v>0</v>
          </cell>
          <cell r="L7754">
            <v>0</v>
          </cell>
          <cell r="M7754">
            <v>0</v>
          </cell>
          <cell r="N7754">
            <v>0</v>
          </cell>
          <cell r="O7754">
            <v>0</v>
          </cell>
          <cell r="P7754">
            <v>0</v>
          </cell>
        </row>
        <row r="7755">
          <cell r="A7755">
            <v>35047</v>
          </cell>
          <cell r="B7755">
            <v>1995</v>
          </cell>
          <cell r="C7755" t="str">
            <v>Dec</v>
          </cell>
          <cell r="D7755">
            <v>14</v>
          </cell>
          <cell r="F7755">
            <v>0</v>
          </cell>
          <cell r="G7755">
            <v>0</v>
          </cell>
          <cell r="H7755">
            <v>356</v>
          </cell>
          <cell r="I7755">
            <v>0.70599999999999996</v>
          </cell>
          <cell r="J7755">
            <v>0</v>
          </cell>
          <cell r="L7755">
            <v>0</v>
          </cell>
          <cell r="M7755">
            <v>0</v>
          </cell>
          <cell r="N7755">
            <v>0</v>
          </cell>
          <cell r="O7755">
            <v>0</v>
          </cell>
          <cell r="P7755">
            <v>0</v>
          </cell>
        </row>
        <row r="7756">
          <cell r="A7756">
            <v>35048</v>
          </cell>
          <cell r="B7756">
            <v>1995</v>
          </cell>
          <cell r="C7756" t="str">
            <v>Dec</v>
          </cell>
          <cell r="D7756">
            <v>15</v>
          </cell>
          <cell r="F7756">
            <v>0</v>
          </cell>
          <cell r="G7756">
            <v>0</v>
          </cell>
          <cell r="H7756">
            <v>508</v>
          </cell>
          <cell r="I7756">
            <v>1.008</v>
          </cell>
          <cell r="J7756">
            <v>0</v>
          </cell>
          <cell r="L7756">
            <v>0</v>
          </cell>
          <cell r="M7756">
            <v>0</v>
          </cell>
          <cell r="N7756">
            <v>0</v>
          </cell>
          <cell r="O7756">
            <v>0</v>
          </cell>
          <cell r="P7756">
            <v>0</v>
          </cell>
        </row>
        <row r="7757">
          <cell r="A7757">
            <v>35049</v>
          </cell>
          <cell r="B7757">
            <v>1995</v>
          </cell>
          <cell r="C7757" t="str">
            <v>Dec</v>
          </cell>
          <cell r="D7757">
            <v>16</v>
          </cell>
          <cell r="F7757">
            <v>0</v>
          </cell>
          <cell r="G7757">
            <v>0</v>
          </cell>
          <cell r="H7757">
            <v>639</v>
          </cell>
          <cell r="I7757">
            <v>1.2669999999999999</v>
          </cell>
          <cell r="J7757">
            <v>0</v>
          </cell>
          <cell r="L7757">
            <v>0</v>
          </cell>
          <cell r="M7757">
            <v>0</v>
          </cell>
          <cell r="N7757">
            <v>0</v>
          </cell>
          <cell r="O7757">
            <v>0</v>
          </cell>
          <cell r="P7757">
            <v>0</v>
          </cell>
        </row>
        <row r="7758">
          <cell r="A7758">
            <v>35050</v>
          </cell>
          <cell r="B7758">
            <v>1995</v>
          </cell>
          <cell r="C7758" t="str">
            <v>Dec</v>
          </cell>
          <cell r="D7758">
            <v>17</v>
          </cell>
          <cell r="F7758">
            <v>0</v>
          </cell>
          <cell r="G7758">
            <v>0</v>
          </cell>
          <cell r="H7758">
            <v>350</v>
          </cell>
          <cell r="I7758">
            <v>0.69399999999999995</v>
          </cell>
          <cell r="J7758">
            <v>0</v>
          </cell>
          <cell r="L7758">
            <v>0</v>
          </cell>
          <cell r="M7758">
            <v>0</v>
          </cell>
          <cell r="N7758">
            <v>0</v>
          </cell>
          <cell r="O7758">
            <v>0</v>
          </cell>
          <cell r="P7758">
            <v>0</v>
          </cell>
        </row>
        <row r="7759">
          <cell r="A7759">
            <v>35051</v>
          </cell>
          <cell r="B7759">
            <v>1995</v>
          </cell>
          <cell r="C7759" t="str">
            <v>Dec</v>
          </cell>
          <cell r="D7759">
            <v>18</v>
          </cell>
          <cell r="F7759">
            <v>0</v>
          </cell>
          <cell r="G7759">
            <v>0</v>
          </cell>
          <cell r="H7759">
            <v>249</v>
          </cell>
          <cell r="I7759">
            <v>0.49399999999999999</v>
          </cell>
          <cell r="J7759">
            <v>0</v>
          </cell>
          <cell r="L7759">
            <v>0</v>
          </cell>
          <cell r="M7759">
            <v>0</v>
          </cell>
          <cell r="N7759">
            <v>0</v>
          </cell>
          <cell r="O7759">
            <v>0</v>
          </cell>
          <cell r="P7759">
            <v>0</v>
          </cell>
        </row>
        <row r="7760">
          <cell r="A7760">
            <v>35052</v>
          </cell>
          <cell r="B7760">
            <v>1995</v>
          </cell>
          <cell r="C7760" t="str">
            <v>Dec</v>
          </cell>
          <cell r="D7760">
            <v>19</v>
          </cell>
          <cell r="F7760">
            <v>0</v>
          </cell>
          <cell r="G7760">
            <v>0</v>
          </cell>
          <cell r="H7760">
            <v>221</v>
          </cell>
          <cell r="I7760">
            <v>0.438</v>
          </cell>
          <cell r="J7760">
            <v>0</v>
          </cell>
          <cell r="L7760">
            <v>0</v>
          </cell>
          <cell r="M7760">
            <v>0</v>
          </cell>
          <cell r="N7760">
            <v>0</v>
          </cell>
          <cell r="O7760">
            <v>0</v>
          </cell>
          <cell r="P7760">
            <v>0</v>
          </cell>
        </row>
        <row r="7761">
          <cell r="A7761">
            <v>35053</v>
          </cell>
          <cell r="B7761">
            <v>1995</v>
          </cell>
          <cell r="C7761" t="str">
            <v>Dec</v>
          </cell>
          <cell r="D7761">
            <v>20</v>
          </cell>
          <cell r="F7761">
            <v>0</v>
          </cell>
          <cell r="G7761">
            <v>0</v>
          </cell>
          <cell r="H7761">
            <v>222</v>
          </cell>
          <cell r="I7761">
            <v>0.44</v>
          </cell>
          <cell r="J7761">
            <v>0</v>
          </cell>
          <cell r="L7761">
            <v>0</v>
          </cell>
          <cell r="M7761">
            <v>0</v>
          </cell>
          <cell r="N7761">
            <v>0</v>
          </cell>
          <cell r="O7761">
            <v>0</v>
          </cell>
          <cell r="P7761">
            <v>0</v>
          </cell>
        </row>
        <row r="7762">
          <cell r="A7762">
            <v>35054</v>
          </cell>
          <cell r="B7762">
            <v>1995</v>
          </cell>
          <cell r="C7762" t="str">
            <v>Dec</v>
          </cell>
          <cell r="D7762">
            <v>21</v>
          </cell>
          <cell r="F7762">
            <v>0</v>
          </cell>
          <cell r="G7762">
            <v>0</v>
          </cell>
          <cell r="H7762">
            <v>196</v>
          </cell>
          <cell r="I7762">
            <v>0.38900000000000001</v>
          </cell>
          <cell r="J7762">
            <v>0</v>
          </cell>
          <cell r="L7762">
            <v>0</v>
          </cell>
          <cell r="M7762">
            <v>0</v>
          </cell>
          <cell r="N7762">
            <v>0</v>
          </cell>
          <cell r="O7762">
            <v>0</v>
          </cell>
          <cell r="P7762">
            <v>0</v>
          </cell>
        </row>
        <row r="7763">
          <cell r="A7763">
            <v>35055</v>
          </cell>
          <cell r="B7763">
            <v>1995</v>
          </cell>
          <cell r="C7763" t="str">
            <v>Dec</v>
          </cell>
          <cell r="D7763">
            <v>22</v>
          </cell>
          <cell r="F7763">
            <v>0</v>
          </cell>
          <cell r="G7763">
            <v>0</v>
          </cell>
          <cell r="H7763">
            <v>172</v>
          </cell>
          <cell r="I7763">
            <v>0.34100000000000003</v>
          </cell>
          <cell r="J7763">
            <v>0</v>
          </cell>
          <cell r="L7763">
            <v>0</v>
          </cell>
          <cell r="M7763">
            <v>0</v>
          </cell>
          <cell r="N7763">
            <v>0</v>
          </cell>
          <cell r="O7763">
            <v>0</v>
          </cell>
          <cell r="P7763">
            <v>0</v>
          </cell>
        </row>
        <row r="7764">
          <cell r="A7764">
            <v>35056</v>
          </cell>
          <cell r="B7764">
            <v>1995</v>
          </cell>
          <cell r="C7764" t="str">
            <v>Dec</v>
          </cell>
          <cell r="D7764">
            <v>23</v>
          </cell>
          <cell r="F7764">
            <v>0</v>
          </cell>
          <cell r="G7764">
            <v>0</v>
          </cell>
          <cell r="H7764">
            <v>144</v>
          </cell>
          <cell r="I7764">
            <v>0.28599999999999998</v>
          </cell>
          <cell r="J7764">
            <v>0</v>
          </cell>
          <cell r="L7764">
            <v>0</v>
          </cell>
          <cell r="M7764">
            <v>0</v>
          </cell>
          <cell r="N7764">
            <v>0</v>
          </cell>
          <cell r="O7764">
            <v>0</v>
          </cell>
          <cell r="P7764">
            <v>0</v>
          </cell>
        </row>
        <row r="7765">
          <cell r="A7765">
            <v>35057</v>
          </cell>
          <cell r="B7765">
            <v>1995</v>
          </cell>
          <cell r="C7765" t="str">
            <v>Dec</v>
          </cell>
          <cell r="D7765">
            <v>24</v>
          </cell>
          <cell r="F7765">
            <v>0</v>
          </cell>
          <cell r="G7765">
            <v>0</v>
          </cell>
          <cell r="H7765">
            <v>137</v>
          </cell>
          <cell r="I7765">
            <v>0.27200000000000002</v>
          </cell>
          <cell r="J7765">
            <v>0</v>
          </cell>
          <cell r="L7765">
            <v>0</v>
          </cell>
          <cell r="M7765">
            <v>0</v>
          </cell>
          <cell r="N7765">
            <v>0</v>
          </cell>
          <cell r="O7765">
            <v>0</v>
          </cell>
          <cell r="P7765">
            <v>0</v>
          </cell>
        </row>
        <row r="7766">
          <cell r="A7766">
            <v>35058</v>
          </cell>
          <cell r="B7766">
            <v>1995</v>
          </cell>
          <cell r="C7766" t="str">
            <v>Dec</v>
          </cell>
          <cell r="D7766">
            <v>25</v>
          </cell>
          <cell r="F7766">
            <v>0</v>
          </cell>
          <cell r="G7766">
            <v>0</v>
          </cell>
          <cell r="H7766">
            <v>129</v>
          </cell>
          <cell r="I7766">
            <v>0.25600000000000001</v>
          </cell>
          <cell r="J7766">
            <v>0</v>
          </cell>
          <cell r="L7766">
            <v>0</v>
          </cell>
          <cell r="M7766">
            <v>0</v>
          </cell>
          <cell r="N7766">
            <v>0</v>
          </cell>
          <cell r="O7766">
            <v>0</v>
          </cell>
          <cell r="P7766">
            <v>0</v>
          </cell>
        </row>
        <row r="7767">
          <cell r="A7767">
            <v>35059</v>
          </cell>
          <cell r="B7767">
            <v>1995</v>
          </cell>
          <cell r="C7767" t="str">
            <v>Dec</v>
          </cell>
          <cell r="D7767">
            <v>26</v>
          </cell>
          <cell r="F7767">
            <v>0</v>
          </cell>
          <cell r="G7767">
            <v>0</v>
          </cell>
          <cell r="H7767">
            <v>114</v>
          </cell>
          <cell r="I7767">
            <v>0.22600000000000001</v>
          </cell>
          <cell r="J7767">
            <v>0</v>
          </cell>
          <cell r="L7767">
            <v>0</v>
          </cell>
          <cell r="M7767">
            <v>0</v>
          </cell>
          <cell r="N7767">
            <v>0</v>
          </cell>
          <cell r="O7767">
            <v>0</v>
          </cell>
          <cell r="P7767">
            <v>0</v>
          </cell>
        </row>
        <row r="7768">
          <cell r="A7768">
            <v>35060</v>
          </cell>
          <cell r="B7768">
            <v>1995</v>
          </cell>
          <cell r="C7768" t="str">
            <v>Dec</v>
          </cell>
          <cell r="D7768">
            <v>27</v>
          </cell>
          <cell r="F7768">
            <v>0</v>
          </cell>
          <cell r="G7768">
            <v>0</v>
          </cell>
          <cell r="H7768">
            <v>110</v>
          </cell>
          <cell r="I7768">
            <v>0.218</v>
          </cell>
          <cell r="J7768">
            <v>0</v>
          </cell>
          <cell r="L7768">
            <v>0</v>
          </cell>
          <cell r="M7768">
            <v>0</v>
          </cell>
          <cell r="N7768">
            <v>0</v>
          </cell>
          <cell r="O7768">
            <v>0</v>
          </cell>
          <cell r="P7768">
            <v>0</v>
          </cell>
        </row>
        <row r="7769">
          <cell r="A7769">
            <v>35061</v>
          </cell>
          <cell r="B7769">
            <v>1995</v>
          </cell>
          <cell r="C7769" t="str">
            <v>Dec</v>
          </cell>
          <cell r="D7769">
            <v>28</v>
          </cell>
          <cell r="F7769">
            <v>0</v>
          </cell>
          <cell r="G7769">
            <v>0</v>
          </cell>
          <cell r="H7769">
            <v>111</v>
          </cell>
          <cell r="I7769">
            <v>0.22</v>
          </cell>
          <cell r="J7769">
            <v>0</v>
          </cell>
          <cell r="L7769">
            <v>0</v>
          </cell>
          <cell r="M7769">
            <v>0</v>
          </cell>
          <cell r="N7769">
            <v>0</v>
          </cell>
          <cell r="O7769">
            <v>0</v>
          </cell>
          <cell r="P7769">
            <v>0</v>
          </cell>
        </row>
        <row r="7770">
          <cell r="A7770">
            <v>35062</v>
          </cell>
          <cell r="B7770">
            <v>1995</v>
          </cell>
          <cell r="C7770" t="str">
            <v>Dec</v>
          </cell>
          <cell r="D7770">
            <v>29</v>
          </cell>
          <cell r="F7770">
            <v>0</v>
          </cell>
          <cell r="G7770">
            <v>0</v>
          </cell>
          <cell r="H7770">
            <v>108</v>
          </cell>
          <cell r="I7770">
            <v>0.214</v>
          </cell>
          <cell r="J7770">
            <v>0</v>
          </cell>
          <cell r="L7770">
            <v>0</v>
          </cell>
          <cell r="M7770">
            <v>0</v>
          </cell>
          <cell r="N7770">
            <v>0</v>
          </cell>
          <cell r="O7770">
            <v>0</v>
          </cell>
          <cell r="P7770">
            <v>0</v>
          </cell>
        </row>
        <row r="7771">
          <cell r="A7771">
            <v>35063</v>
          </cell>
          <cell r="B7771">
            <v>1995</v>
          </cell>
          <cell r="C7771" t="str">
            <v>Dec</v>
          </cell>
          <cell r="D7771">
            <v>30</v>
          </cell>
          <cell r="F7771">
            <v>0</v>
          </cell>
          <cell r="G7771">
            <v>0</v>
          </cell>
          <cell r="H7771">
            <v>208</v>
          </cell>
          <cell r="I7771">
            <v>0.41299999999999998</v>
          </cell>
          <cell r="J7771">
            <v>0</v>
          </cell>
          <cell r="L7771">
            <v>0</v>
          </cell>
          <cell r="M7771">
            <v>0</v>
          </cell>
          <cell r="N7771">
            <v>0</v>
          </cell>
          <cell r="O7771">
            <v>0</v>
          </cell>
          <cell r="P7771">
            <v>0</v>
          </cell>
        </row>
        <row r="7772">
          <cell r="A7772">
            <v>35064</v>
          </cell>
          <cell r="B7772">
            <v>1995</v>
          </cell>
          <cell r="C7772" t="str">
            <v>Dec</v>
          </cell>
          <cell r="D7772">
            <v>31</v>
          </cell>
          <cell r="F7772">
            <v>0</v>
          </cell>
          <cell r="G7772">
            <v>0</v>
          </cell>
          <cell r="H7772">
            <v>686</v>
          </cell>
          <cell r="I7772">
            <v>1.361</v>
          </cell>
          <cell r="J7772">
            <v>0</v>
          </cell>
          <cell r="L7772">
            <v>0</v>
          </cell>
          <cell r="M7772">
            <v>0</v>
          </cell>
          <cell r="N7772">
            <v>0</v>
          </cell>
          <cell r="O7772">
            <v>0</v>
          </cell>
          <cell r="P7772">
            <v>0</v>
          </cell>
        </row>
        <row r="7773">
          <cell r="A7773">
            <v>35065</v>
          </cell>
          <cell r="B7773">
            <v>1996</v>
          </cell>
          <cell r="C7773" t="str">
            <v>Jan</v>
          </cell>
          <cell r="D7773">
            <v>1</v>
          </cell>
          <cell r="F7773">
            <v>0</v>
          </cell>
          <cell r="G7773">
            <v>0</v>
          </cell>
          <cell r="H7773">
            <v>778</v>
          </cell>
          <cell r="I7773">
            <v>1.5429999999999999</v>
          </cell>
          <cell r="J7773">
            <v>0</v>
          </cell>
          <cell r="L7773">
            <v>0</v>
          </cell>
          <cell r="M7773">
            <v>0</v>
          </cell>
          <cell r="N7773">
            <v>0</v>
          </cell>
          <cell r="O7773">
            <v>0</v>
          </cell>
          <cell r="P7773">
            <v>0</v>
          </cell>
        </row>
        <row r="7774">
          <cell r="A7774">
            <v>35066</v>
          </cell>
          <cell r="B7774">
            <v>1996</v>
          </cell>
          <cell r="C7774" t="str">
            <v>Jan</v>
          </cell>
          <cell r="D7774">
            <v>2</v>
          </cell>
          <cell r="F7774">
            <v>0</v>
          </cell>
          <cell r="G7774">
            <v>0</v>
          </cell>
          <cell r="H7774">
            <v>499</v>
          </cell>
          <cell r="I7774">
            <v>0.99</v>
          </cell>
          <cell r="J7774">
            <v>0</v>
          </cell>
          <cell r="L7774">
            <v>0</v>
          </cell>
          <cell r="M7774">
            <v>0</v>
          </cell>
          <cell r="N7774">
            <v>0</v>
          </cell>
          <cell r="O7774">
            <v>0</v>
          </cell>
          <cell r="P7774">
            <v>0</v>
          </cell>
        </row>
        <row r="7775">
          <cell r="A7775">
            <v>35067</v>
          </cell>
          <cell r="B7775">
            <v>1996</v>
          </cell>
          <cell r="C7775" t="str">
            <v>Jan</v>
          </cell>
          <cell r="D7775">
            <v>3</v>
          </cell>
          <cell r="F7775">
            <v>0</v>
          </cell>
          <cell r="G7775">
            <v>0</v>
          </cell>
          <cell r="H7775">
            <v>342</v>
          </cell>
          <cell r="I7775">
            <v>0.67800000000000005</v>
          </cell>
          <cell r="J7775">
            <v>0</v>
          </cell>
          <cell r="L7775">
            <v>0</v>
          </cell>
          <cell r="M7775">
            <v>0</v>
          </cell>
          <cell r="N7775">
            <v>0</v>
          </cell>
          <cell r="O7775">
            <v>0</v>
          </cell>
          <cell r="P7775">
            <v>0</v>
          </cell>
        </row>
        <row r="7776">
          <cell r="A7776">
            <v>35068</v>
          </cell>
          <cell r="B7776">
            <v>1996</v>
          </cell>
          <cell r="C7776" t="str">
            <v>Jan</v>
          </cell>
          <cell r="D7776">
            <v>4</v>
          </cell>
          <cell r="F7776">
            <v>0</v>
          </cell>
          <cell r="G7776">
            <v>0</v>
          </cell>
          <cell r="H7776">
            <v>258</v>
          </cell>
          <cell r="I7776">
            <v>0.51200000000000001</v>
          </cell>
          <cell r="J7776">
            <v>0</v>
          </cell>
          <cell r="L7776">
            <v>0</v>
          </cell>
          <cell r="M7776">
            <v>0</v>
          </cell>
          <cell r="N7776">
            <v>0</v>
          </cell>
          <cell r="O7776">
            <v>0</v>
          </cell>
          <cell r="P7776">
            <v>0</v>
          </cell>
        </row>
        <row r="7777">
          <cell r="A7777">
            <v>35069</v>
          </cell>
          <cell r="B7777">
            <v>1996</v>
          </cell>
          <cell r="C7777" t="str">
            <v>Jan</v>
          </cell>
          <cell r="D7777">
            <v>5</v>
          </cell>
          <cell r="F7777">
            <v>0</v>
          </cell>
          <cell r="G7777">
            <v>0</v>
          </cell>
          <cell r="H7777">
            <v>241</v>
          </cell>
          <cell r="I7777">
            <v>0.47799999999999998</v>
          </cell>
          <cell r="J7777">
            <v>0</v>
          </cell>
          <cell r="L7777">
            <v>0</v>
          </cell>
          <cell r="M7777">
            <v>0</v>
          </cell>
          <cell r="N7777">
            <v>0</v>
          </cell>
          <cell r="O7777">
            <v>0</v>
          </cell>
          <cell r="P7777">
            <v>0</v>
          </cell>
        </row>
        <row r="7778">
          <cell r="A7778">
            <v>35070</v>
          </cell>
          <cell r="B7778">
            <v>1996</v>
          </cell>
          <cell r="C7778" t="str">
            <v>Jan</v>
          </cell>
          <cell r="D7778">
            <v>6</v>
          </cell>
          <cell r="F7778">
            <v>0</v>
          </cell>
          <cell r="G7778">
            <v>0</v>
          </cell>
          <cell r="H7778">
            <v>198</v>
          </cell>
          <cell r="I7778">
            <v>0.39300000000000002</v>
          </cell>
          <cell r="J7778">
            <v>0</v>
          </cell>
          <cell r="L7778">
            <v>0</v>
          </cell>
          <cell r="M7778">
            <v>0</v>
          </cell>
          <cell r="N7778">
            <v>0</v>
          </cell>
          <cell r="O7778">
            <v>0</v>
          </cell>
          <cell r="P7778">
            <v>0</v>
          </cell>
        </row>
        <row r="7779">
          <cell r="A7779">
            <v>35071</v>
          </cell>
          <cell r="B7779">
            <v>1996</v>
          </cell>
          <cell r="C7779" t="str">
            <v>Jan</v>
          </cell>
          <cell r="D7779">
            <v>7</v>
          </cell>
          <cell r="F7779">
            <v>0</v>
          </cell>
          <cell r="G7779">
            <v>0</v>
          </cell>
          <cell r="H7779">
            <v>186</v>
          </cell>
          <cell r="I7779">
            <v>0.36899999999999999</v>
          </cell>
          <cell r="J7779">
            <v>0</v>
          </cell>
          <cell r="L7779">
            <v>0</v>
          </cell>
          <cell r="M7779">
            <v>0</v>
          </cell>
          <cell r="N7779">
            <v>0</v>
          </cell>
          <cell r="O7779">
            <v>0</v>
          </cell>
          <cell r="P7779">
            <v>0</v>
          </cell>
        </row>
        <row r="7780">
          <cell r="A7780">
            <v>35072</v>
          </cell>
          <cell r="B7780">
            <v>1996</v>
          </cell>
          <cell r="C7780" t="str">
            <v>Jan</v>
          </cell>
          <cell r="D7780">
            <v>8</v>
          </cell>
          <cell r="F7780">
            <v>0</v>
          </cell>
          <cell r="G7780">
            <v>0</v>
          </cell>
          <cell r="H7780">
            <v>175</v>
          </cell>
          <cell r="I7780">
            <v>0.34699999999999998</v>
          </cell>
          <cell r="J7780">
            <v>0</v>
          </cell>
          <cell r="L7780">
            <v>0</v>
          </cell>
          <cell r="M7780">
            <v>0</v>
          </cell>
          <cell r="N7780">
            <v>0</v>
          </cell>
          <cell r="O7780">
            <v>0</v>
          </cell>
          <cell r="P7780">
            <v>0</v>
          </cell>
        </row>
        <row r="7781">
          <cell r="A7781">
            <v>35073</v>
          </cell>
          <cell r="B7781">
            <v>1996</v>
          </cell>
          <cell r="C7781" t="str">
            <v>Jan</v>
          </cell>
          <cell r="D7781">
            <v>9</v>
          </cell>
          <cell r="F7781">
            <v>0</v>
          </cell>
          <cell r="G7781">
            <v>0</v>
          </cell>
          <cell r="H7781">
            <v>155</v>
          </cell>
          <cell r="I7781">
            <v>0.307</v>
          </cell>
          <cell r="J7781">
            <v>0</v>
          </cell>
          <cell r="L7781">
            <v>0</v>
          </cell>
          <cell r="M7781">
            <v>0</v>
          </cell>
          <cell r="N7781">
            <v>0</v>
          </cell>
          <cell r="O7781">
            <v>0</v>
          </cell>
          <cell r="P7781">
            <v>0</v>
          </cell>
        </row>
        <row r="7782">
          <cell r="A7782">
            <v>35074</v>
          </cell>
          <cell r="B7782">
            <v>1996</v>
          </cell>
          <cell r="C7782" t="str">
            <v>Jan</v>
          </cell>
          <cell r="D7782">
            <v>10</v>
          </cell>
          <cell r="F7782">
            <v>0</v>
          </cell>
          <cell r="G7782">
            <v>0</v>
          </cell>
          <cell r="H7782">
            <v>183</v>
          </cell>
          <cell r="I7782">
            <v>0.36299999999999999</v>
          </cell>
          <cell r="J7782">
            <v>0</v>
          </cell>
          <cell r="L7782">
            <v>0</v>
          </cell>
          <cell r="M7782">
            <v>0</v>
          </cell>
          <cell r="N7782">
            <v>0</v>
          </cell>
          <cell r="O7782">
            <v>0</v>
          </cell>
          <cell r="P7782">
            <v>0</v>
          </cell>
        </row>
        <row r="7783">
          <cell r="A7783">
            <v>35075</v>
          </cell>
          <cell r="B7783">
            <v>1996</v>
          </cell>
          <cell r="C7783" t="str">
            <v>Jan</v>
          </cell>
          <cell r="D7783">
            <v>11</v>
          </cell>
          <cell r="F7783">
            <v>0</v>
          </cell>
          <cell r="G7783">
            <v>0</v>
          </cell>
          <cell r="H7783">
            <v>267</v>
          </cell>
          <cell r="I7783">
            <v>0.53</v>
          </cell>
          <cell r="J7783">
            <v>0</v>
          </cell>
          <cell r="L7783">
            <v>0</v>
          </cell>
          <cell r="M7783">
            <v>0</v>
          </cell>
          <cell r="N7783">
            <v>0</v>
          </cell>
          <cell r="O7783">
            <v>0</v>
          </cell>
          <cell r="P7783">
            <v>0</v>
          </cell>
        </row>
        <row r="7784">
          <cell r="A7784">
            <v>35076</v>
          </cell>
          <cell r="B7784">
            <v>1996</v>
          </cell>
          <cell r="C7784" t="str">
            <v>Jan</v>
          </cell>
          <cell r="D7784">
            <v>12</v>
          </cell>
          <cell r="F7784">
            <v>0</v>
          </cell>
          <cell r="G7784">
            <v>0</v>
          </cell>
          <cell r="H7784">
            <v>306</v>
          </cell>
          <cell r="I7784">
            <v>0.60699999999999998</v>
          </cell>
          <cell r="J7784">
            <v>0</v>
          </cell>
          <cell r="L7784">
            <v>0</v>
          </cell>
          <cell r="M7784">
            <v>0</v>
          </cell>
          <cell r="N7784">
            <v>0</v>
          </cell>
          <cell r="O7784">
            <v>0</v>
          </cell>
          <cell r="P7784">
            <v>0</v>
          </cell>
        </row>
        <row r="7785">
          <cell r="A7785">
            <v>35077</v>
          </cell>
          <cell r="B7785">
            <v>1996</v>
          </cell>
          <cell r="C7785" t="str">
            <v>Jan</v>
          </cell>
          <cell r="D7785">
            <v>13</v>
          </cell>
          <cell r="F7785">
            <v>0</v>
          </cell>
          <cell r="G7785">
            <v>0</v>
          </cell>
          <cell r="H7785">
            <v>285</v>
          </cell>
          <cell r="I7785">
            <v>0.56499999999999995</v>
          </cell>
          <cell r="J7785">
            <v>0</v>
          </cell>
          <cell r="L7785">
            <v>0</v>
          </cell>
          <cell r="M7785">
            <v>0</v>
          </cell>
          <cell r="N7785">
            <v>0</v>
          </cell>
          <cell r="O7785">
            <v>0</v>
          </cell>
          <cell r="P7785">
            <v>0</v>
          </cell>
        </row>
        <row r="7786">
          <cell r="A7786">
            <v>35078</v>
          </cell>
          <cell r="B7786">
            <v>1996</v>
          </cell>
          <cell r="C7786" t="str">
            <v>Jan</v>
          </cell>
          <cell r="D7786">
            <v>14</v>
          </cell>
          <cell r="F7786">
            <v>0</v>
          </cell>
          <cell r="G7786">
            <v>0</v>
          </cell>
          <cell r="H7786">
            <v>239</v>
          </cell>
          <cell r="I7786">
            <v>0.47399999999999998</v>
          </cell>
          <cell r="J7786">
            <v>0</v>
          </cell>
          <cell r="L7786">
            <v>0</v>
          </cell>
          <cell r="M7786">
            <v>0</v>
          </cell>
          <cell r="N7786">
            <v>0</v>
          </cell>
          <cell r="O7786">
            <v>0</v>
          </cell>
          <cell r="P7786">
            <v>0</v>
          </cell>
        </row>
        <row r="7787">
          <cell r="A7787">
            <v>35079</v>
          </cell>
          <cell r="B7787">
            <v>1996</v>
          </cell>
          <cell r="C7787" t="str">
            <v>Jan</v>
          </cell>
          <cell r="D7787">
            <v>15</v>
          </cell>
          <cell r="F7787">
            <v>0</v>
          </cell>
          <cell r="G7787">
            <v>0</v>
          </cell>
          <cell r="H7787">
            <v>171</v>
          </cell>
          <cell r="I7787">
            <v>0.33900000000000002</v>
          </cell>
          <cell r="J7787">
            <v>0</v>
          </cell>
          <cell r="L7787">
            <v>0</v>
          </cell>
          <cell r="M7787">
            <v>0</v>
          </cell>
          <cell r="N7787">
            <v>0</v>
          </cell>
          <cell r="O7787">
            <v>0</v>
          </cell>
          <cell r="P7787">
            <v>0</v>
          </cell>
        </row>
        <row r="7788">
          <cell r="A7788">
            <v>35080</v>
          </cell>
          <cell r="B7788">
            <v>1996</v>
          </cell>
          <cell r="C7788" t="str">
            <v>Jan</v>
          </cell>
          <cell r="D7788">
            <v>16</v>
          </cell>
          <cell r="F7788">
            <v>0</v>
          </cell>
          <cell r="G7788">
            <v>0</v>
          </cell>
          <cell r="H7788">
            <v>177</v>
          </cell>
          <cell r="I7788">
            <v>0.35099999999999998</v>
          </cell>
          <cell r="J7788">
            <v>0</v>
          </cell>
          <cell r="L7788">
            <v>0</v>
          </cell>
          <cell r="M7788">
            <v>0</v>
          </cell>
          <cell r="N7788">
            <v>0</v>
          </cell>
          <cell r="O7788">
            <v>0</v>
          </cell>
          <cell r="P7788">
            <v>0</v>
          </cell>
        </row>
        <row r="7789">
          <cell r="A7789">
            <v>35081</v>
          </cell>
          <cell r="B7789">
            <v>1996</v>
          </cell>
          <cell r="C7789" t="str">
            <v>Jan</v>
          </cell>
          <cell r="D7789">
            <v>17</v>
          </cell>
          <cell r="F7789">
            <v>0</v>
          </cell>
          <cell r="G7789">
            <v>0</v>
          </cell>
          <cell r="H7789">
            <v>102</v>
          </cell>
          <cell r="I7789">
            <v>0.20200000000000001</v>
          </cell>
          <cell r="J7789">
            <v>0</v>
          </cell>
          <cell r="L7789">
            <v>0</v>
          </cell>
          <cell r="M7789">
            <v>0</v>
          </cell>
          <cell r="N7789">
            <v>0</v>
          </cell>
          <cell r="O7789">
            <v>0</v>
          </cell>
          <cell r="P7789">
            <v>0</v>
          </cell>
        </row>
        <row r="7790">
          <cell r="A7790">
            <v>35082</v>
          </cell>
          <cell r="B7790">
            <v>1996</v>
          </cell>
          <cell r="C7790" t="str">
            <v>Jan</v>
          </cell>
          <cell r="D7790">
            <v>18</v>
          </cell>
          <cell r="F7790">
            <v>0</v>
          </cell>
          <cell r="G7790">
            <v>0</v>
          </cell>
          <cell r="H7790">
            <v>192</v>
          </cell>
          <cell r="I7790">
            <v>0.38100000000000001</v>
          </cell>
          <cell r="J7790">
            <v>0</v>
          </cell>
          <cell r="L7790">
            <v>0</v>
          </cell>
          <cell r="M7790">
            <v>0</v>
          </cell>
          <cell r="N7790">
            <v>0</v>
          </cell>
          <cell r="O7790">
            <v>0</v>
          </cell>
          <cell r="P7790">
            <v>0</v>
          </cell>
        </row>
        <row r="7791">
          <cell r="A7791">
            <v>35083</v>
          </cell>
          <cell r="B7791">
            <v>1996</v>
          </cell>
          <cell r="C7791" t="str">
            <v>Jan</v>
          </cell>
          <cell r="D7791">
            <v>19</v>
          </cell>
          <cell r="F7791">
            <v>0</v>
          </cell>
          <cell r="G7791">
            <v>0</v>
          </cell>
          <cell r="H7791">
            <v>224</v>
          </cell>
          <cell r="I7791">
            <v>0.44400000000000001</v>
          </cell>
          <cell r="J7791">
            <v>0</v>
          </cell>
          <cell r="L7791">
            <v>0</v>
          </cell>
          <cell r="M7791">
            <v>0</v>
          </cell>
          <cell r="N7791">
            <v>0</v>
          </cell>
          <cell r="O7791">
            <v>0</v>
          </cell>
          <cell r="P7791">
            <v>0</v>
          </cell>
        </row>
        <row r="7792">
          <cell r="A7792">
            <v>35084</v>
          </cell>
          <cell r="B7792">
            <v>1996</v>
          </cell>
          <cell r="C7792" t="str">
            <v>Jan</v>
          </cell>
          <cell r="D7792">
            <v>20</v>
          </cell>
          <cell r="F7792">
            <v>0</v>
          </cell>
          <cell r="G7792">
            <v>0</v>
          </cell>
          <cell r="H7792">
            <v>187</v>
          </cell>
          <cell r="I7792">
            <v>0.371</v>
          </cell>
          <cell r="J7792">
            <v>0</v>
          </cell>
          <cell r="L7792">
            <v>0</v>
          </cell>
          <cell r="M7792">
            <v>0</v>
          </cell>
          <cell r="N7792">
            <v>0</v>
          </cell>
          <cell r="O7792">
            <v>0</v>
          </cell>
          <cell r="P7792">
            <v>0</v>
          </cell>
        </row>
        <row r="7793">
          <cell r="A7793">
            <v>35085</v>
          </cell>
          <cell r="B7793">
            <v>1996</v>
          </cell>
          <cell r="C7793" t="str">
            <v>Jan</v>
          </cell>
          <cell r="D7793">
            <v>21</v>
          </cell>
          <cell r="F7793">
            <v>0</v>
          </cell>
          <cell r="G7793">
            <v>0</v>
          </cell>
          <cell r="H7793">
            <v>183</v>
          </cell>
          <cell r="I7793">
            <v>0.36299999999999999</v>
          </cell>
          <cell r="J7793">
            <v>0</v>
          </cell>
          <cell r="L7793">
            <v>0</v>
          </cell>
          <cell r="M7793">
            <v>0</v>
          </cell>
          <cell r="N7793">
            <v>0</v>
          </cell>
          <cell r="O7793">
            <v>0</v>
          </cell>
          <cell r="P7793">
            <v>0</v>
          </cell>
        </row>
        <row r="7794">
          <cell r="A7794">
            <v>35086</v>
          </cell>
          <cell r="B7794">
            <v>1996</v>
          </cell>
          <cell r="C7794" t="str">
            <v>Jan</v>
          </cell>
          <cell r="D7794">
            <v>22</v>
          </cell>
          <cell r="F7794">
            <v>0</v>
          </cell>
          <cell r="G7794">
            <v>0</v>
          </cell>
          <cell r="H7794">
            <v>173</v>
          </cell>
          <cell r="I7794">
            <v>0.34300000000000003</v>
          </cell>
          <cell r="J7794">
            <v>0</v>
          </cell>
          <cell r="L7794">
            <v>0</v>
          </cell>
          <cell r="M7794">
            <v>0</v>
          </cell>
          <cell r="N7794">
            <v>0</v>
          </cell>
          <cell r="O7794">
            <v>0</v>
          </cell>
          <cell r="P7794">
            <v>0</v>
          </cell>
        </row>
        <row r="7795">
          <cell r="A7795">
            <v>35087</v>
          </cell>
          <cell r="B7795">
            <v>1996</v>
          </cell>
          <cell r="C7795" t="str">
            <v>Jan</v>
          </cell>
          <cell r="D7795">
            <v>23</v>
          </cell>
          <cell r="F7795">
            <v>0</v>
          </cell>
          <cell r="G7795">
            <v>0</v>
          </cell>
          <cell r="H7795">
            <v>161</v>
          </cell>
          <cell r="I7795">
            <v>0.31900000000000001</v>
          </cell>
          <cell r="J7795">
            <v>0</v>
          </cell>
          <cell r="L7795">
            <v>0</v>
          </cell>
          <cell r="M7795">
            <v>0</v>
          </cell>
          <cell r="N7795">
            <v>0</v>
          </cell>
          <cell r="O7795">
            <v>0</v>
          </cell>
          <cell r="P7795">
            <v>0</v>
          </cell>
        </row>
        <row r="7796">
          <cell r="A7796">
            <v>35088</v>
          </cell>
          <cell r="B7796">
            <v>1996</v>
          </cell>
          <cell r="C7796" t="str">
            <v>Jan</v>
          </cell>
          <cell r="D7796">
            <v>24</v>
          </cell>
          <cell r="F7796">
            <v>0</v>
          </cell>
          <cell r="G7796">
            <v>0</v>
          </cell>
          <cell r="H7796">
            <v>164</v>
          </cell>
          <cell r="I7796">
            <v>0.32500000000000001</v>
          </cell>
          <cell r="J7796">
            <v>0</v>
          </cell>
          <cell r="L7796">
            <v>0</v>
          </cell>
          <cell r="M7796">
            <v>0</v>
          </cell>
          <cell r="N7796">
            <v>0</v>
          </cell>
          <cell r="O7796">
            <v>0</v>
          </cell>
          <cell r="P7796">
            <v>0</v>
          </cell>
        </row>
        <row r="7797">
          <cell r="A7797">
            <v>35089</v>
          </cell>
          <cell r="B7797">
            <v>1996</v>
          </cell>
          <cell r="C7797" t="str">
            <v>Jan</v>
          </cell>
          <cell r="D7797">
            <v>25</v>
          </cell>
          <cell r="F7797">
            <v>0</v>
          </cell>
          <cell r="G7797">
            <v>0</v>
          </cell>
          <cell r="H7797">
            <v>148</v>
          </cell>
          <cell r="I7797">
            <v>0.29399999999999998</v>
          </cell>
          <cell r="J7797">
            <v>0</v>
          </cell>
          <cell r="L7797">
            <v>0</v>
          </cell>
          <cell r="M7797">
            <v>0</v>
          </cell>
          <cell r="N7797">
            <v>0</v>
          </cell>
          <cell r="O7797">
            <v>0</v>
          </cell>
          <cell r="P7797">
            <v>0</v>
          </cell>
        </row>
        <row r="7798">
          <cell r="A7798">
            <v>35090</v>
          </cell>
          <cell r="B7798">
            <v>1996</v>
          </cell>
          <cell r="C7798" t="str">
            <v>Jan</v>
          </cell>
          <cell r="D7798">
            <v>26</v>
          </cell>
          <cell r="F7798">
            <v>0</v>
          </cell>
          <cell r="G7798">
            <v>0</v>
          </cell>
          <cell r="H7798">
            <v>147</v>
          </cell>
          <cell r="I7798">
            <v>0.29199999999999998</v>
          </cell>
          <cell r="J7798">
            <v>0</v>
          </cell>
          <cell r="L7798">
            <v>0</v>
          </cell>
          <cell r="M7798">
            <v>0</v>
          </cell>
          <cell r="N7798">
            <v>0</v>
          </cell>
          <cell r="O7798">
            <v>0</v>
          </cell>
          <cell r="P7798">
            <v>0</v>
          </cell>
        </row>
        <row r="7799">
          <cell r="A7799">
            <v>35091</v>
          </cell>
          <cell r="B7799">
            <v>1996</v>
          </cell>
          <cell r="C7799" t="str">
            <v>Jan</v>
          </cell>
          <cell r="D7799">
            <v>27</v>
          </cell>
          <cell r="F7799">
            <v>0</v>
          </cell>
          <cell r="G7799">
            <v>0</v>
          </cell>
          <cell r="H7799">
            <v>169</v>
          </cell>
          <cell r="I7799">
            <v>0.33500000000000002</v>
          </cell>
          <cell r="J7799">
            <v>0</v>
          </cell>
          <cell r="L7799">
            <v>0</v>
          </cell>
          <cell r="M7799">
            <v>0</v>
          </cell>
          <cell r="N7799">
            <v>0</v>
          </cell>
          <cell r="O7799">
            <v>0</v>
          </cell>
          <cell r="P7799">
            <v>0</v>
          </cell>
        </row>
        <row r="7800">
          <cell r="A7800">
            <v>35092</v>
          </cell>
          <cell r="B7800">
            <v>1996</v>
          </cell>
          <cell r="C7800" t="str">
            <v>Jan</v>
          </cell>
          <cell r="D7800">
            <v>28</v>
          </cell>
          <cell r="F7800">
            <v>0</v>
          </cell>
          <cell r="G7800">
            <v>0</v>
          </cell>
          <cell r="H7800">
            <v>174</v>
          </cell>
          <cell r="I7800">
            <v>0.34499999999999997</v>
          </cell>
          <cell r="J7800">
            <v>0</v>
          </cell>
          <cell r="L7800">
            <v>0</v>
          </cell>
          <cell r="M7800">
            <v>0</v>
          </cell>
          <cell r="N7800">
            <v>0</v>
          </cell>
          <cell r="O7800">
            <v>0</v>
          </cell>
          <cell r="P7800">
            <v>0</v>
          </cell>
        </row>
        <row r="7801">
          <cell r="A7801">
            <v>35093</v>
          </cell>
          <cell r="B7801">
            <v>1996</v>
          </cell>
          <cell r="C7801" t="str">
            <v>Jan</v>
          </cell>
          <cell r="D7801">
            <v>29</v>
          </cell>
          <cell r="F7801">
            <v>0</v>
          </cell>
          <cell r="G7801">
            <v>0</v>
          </cell>
          <cell r="H7801">
            <v>191</v>
          </cell>
          <cell r="I7801">
            <v>0.379</v>
          </cell>
          <cell r="J7801">
            <v>0</v>
          </cell>
          <cell r="L7801">
            <v>0</v>
          </cell>
          <cell r="M7801">
            <v>0</v>
          </cell>
          <cell r="N7801">
            <v>0</v>
          </cell>
          <cell r="O7801">
            <v>0</v>
          </cell>
          <cell r="P7801">
            <v>0</v>
          </cell>
        </row>
        <row r="7802">
          <cell r="A7802">
            <v>35094</v>
          </cell>
          <cell r="B7802">
            <v>1996</v>
          </cell>
          <cell r="C7802" t="str">
            <v>Jan</v>
          </cell>
          <cell r="D7802">
            <v>30</v>
          </cell>
          <cell r="F7802">
            <v>0</v>
          </cell>
          <cell r="G7802">
            <v>0</v>
          </cell>
          <cell r="H7802">
            <v>199</v>
          </cell>
          <cell r="I7802">
            <v>0.39500000000000002</v>
          </cell>
          <cell r="J7802">
            <v>0</v>
          </cell>
          <cell r="L7802">
            <v>0</v>
          </cell>
          <cell r="M7802">
            <v>0</v>
          </cell>
          <cell r="N7802">
            <v>0</v>
          </cell>
          <cell r="O7802">
            <v>0</v>
          </cell>
          <cell r="P7802">
            <v>0</v>
          </cell>
        </row>
        <row r="7803">
          <cell r="A7803">
            <v>35095</v>
          </cell>
          <cell r="B7803">
            <v>1996</v>
          </cell>
          <cell r="C7803" t="str">
            <v>Jan</v>
          </cell>
          <cell r="D7803">
            <v>31</v>
          </cell>
          <cell r="F7803">
            <v>0</v>
          </cell>
          <cell r="G7803">
            <v>0</v>
          </cell>
          <cell r="H7803">
            <v>214</v>
          </cell>
          <cell r="I7803">
            <v>0.42399999999999999</v>
          </cell>
          <cell r="J7803">
            <v>0</v>
          </cell>
          <cell r="L7803">
            <v>0</v>
          </cell>
          <cell r="M7803">
            <v>0</v>
          </cell>
          <cell r="N7803">
            <v>0</v>
          </cell>
          <cell r="O7803">
            <v>0</v>
          </cell>
          <cell r="P7803">
            <v>0</v>
          </cell>
        </row>
        <row r="7804">
          <cell r="A7804">
            <v>35096</v>
          </cell>
          <cell r="B7804">
            <v>1996</v>
          </cell>
          <cell r="C7804" t="str">
            <v>Feb</v>
          </cell>
          <cell r="D7804">
            <v>1</v>
          </cell>
          <cell r="F7804">
            <v>0</v>
          </cell>
          <cell r="G7804">
            <v>0</v>
          </cell>
          <cell r="H7804">
            <v>192</v>
          </cell>
          <cell r="I7804">
            <v>0.38100000000000001</v>
          </cell>
          <cell r="J7804">
            <v>0</v>
          </cell>
          <cell r="L7804">
            <v>0</v>
          </cell>
          <cell r="M7804">
            <v>0</v>
          </cell>
          <cell r="N7804">
            <v>0</v>
          </cell>
          <cell r="O7804">
            <v>0</v>
          </cell>
          <cell r="P7804">
            <v>0</v>
          </cell>
        </row>
        <row r="7805">
          <cell r="A7805">
            <v>35097</v>
          </cell>
          <cell r="B7805">
            <v>1996</v>
          </cell>
          <cell r="C7805" t="str">
            <v>Feb</v>
          </cell>
          <cell r="D7805">
            <v>2</v>
          </cell>
          <cell r="F7805">
            <v>0</v>
          </cell>
          <cell r="G7805">
            <v>0</v>
          </cell>
          <cell r="H7805">
            <v>203</v>
          </cell>
          <cell r="I7805">
            <v>0.40300000000000002</v>
          </cell>
          <cell r="J7805">
            <v>0</v>
          </cell>
          <cell r="L7805">
            <v>0</v>
          </cell>
          <cell r="M7805">
            <v>0</v>
          </cell>
          <cell r="N7805">
            <v>0</v>
          </cell>
          <cell r="O7805">
            <v>0</v>
          </cell>
          <cell r="P7805">
            <v>0</v>
          </cell>
        </row>
        <row r="7806">
          <cell r="A7806">
            <v>35098</v>
          </cell>
          <cell r="B7806">
            <v>1996</v>
          </cell>
          <cell r="C7806" t="str">
            <v>Feb</v>
          </cell>
          <cell r="D7806">
            <v>3</v>
          </cell>
          <cell r="F7806">
            <v>0</v>
          </cell>
          <cell r="G7806">
            <v>0</v>
          </cell>
          <cell r="H7806">
            <v>203</v>
          </cell>
          <cell r="I7806">
            <v>0.40300000000000002</v>
          </cell>
          <cell r="J7806">
            <v>0</v>
          </cell>
          <cell r="L7806">
            <v>0</v>
          </cell>
          <cell r="M7806">
            <v>0</v>
          </cell>
          <cell r="N7806">
            <v>0</v>
          </cell>
          <cell r="O7806">
            <v>0</v>
          </cell>
          <cell r="P7806">
            <v>0</v>
          </cell>
        </row>
        <row r="7807">
          <cell r="A7807">
            <v>35099</v>
          </cell>
          <cell r="B7807">
            <v>1996</v>
          </cell>
          <cell r="C7807" t="str">
            <v>Feb</v>
          </cell>
          <cell r="D7807">
            <v>4</v>
          </cell>
          <cell r="F7807">
            <v>0</v>
          </cell>
          <cell r="G7807">
            <v>0</v>
          </cell>
          <cell r="H7807">
            <v>215</v>
          </cell>
          <cell r="I7807">
            <v>0.42599999999999999</v>
          </cell>
          <cell r="J7807">
            <v>0</v>
          </cell>
          <cell r="L7807">
            <v>0</v>
          </cell>
          <cell r="M7807">
            <v>0</v>
          </cell>
          <cell r="N7807">
            <v>0</v>
          </cell>
          <cell r="O7807">
            <v>0</v>
          </cell>
          <cell r="P7807">
            <v>0</v>
          </cell>
        </row>
        <row r="7808">
          <cell r="A7808">
            <v>35100</v>
          </cell>
          <cell r="B7808">
            <v>1996</v>
          </cell>
          <cell r="C7808" t="str">
            <v>Feb</v>
          </cell>
          <cell r="D7808">
            <v>5</v>
          </cell>
          <cell r="F7808">
            <v>0</v>
          </cell>
          <cell r="G7808">
            <v>0</v>
          </cell>
          <cell r="H7808">
            <v>1382</v>
          </cell>
          <cell r="I7808">
            <v>2.7410000000000001</v>
          </cell>
          <cell r="J7808">
            <v>0</v>
          </cell>
          <cell r="L7808">
            <v>0</v>
          </cell>
          <cell r="M7808">
            <v>0</v>
          </cell>
          <cell r="N7808">
            <v>0</v>
          </cell>
          <cell r="O7808">
            <v>0</v>
          </cell>
          <cell r="P7808">
            <v>0</v>
          </cell>
        </row>
        <row r="7809">
          <cell r="A7809">
            <v>35101</v>
          </cell>
          <cell r="B7809">
            <v>1996</v>
          </cell>
          <cell r="C7809" t="str">
            <v>Feb</v>
          </cell>
          <cell r="D7809">
            <v>6</v>
          </cell>
          <cell r="F7809">
            <v>0</v>
          </cell>
          <cell r="G7809">
            <v>0</v>
          </cell>
          <cell r="H7809">
            <v>2204</v>
          </cell>
          <cell r="I7809">
            <v>4.3719999999999999</v>
          </cell>
          <cell r="J7809">
            <v>0</v>
          </cell>
          <cell r="L7809">
            <v>0</v>
          </cell>
          <cell r="M7809">
            <v>0</v>
          </cell>
          <cell r="N7809">
            <v>0</v>
          </cell>
          <cell r="O7809">
            <v>0</v>
          </cell>
          <cell r="P7809">
            <v>0</v>
          </cell>
        </row>
        <row r="7810">
          <cell r="A7810">
            <v>35102</v>
          </cell>
          <cell r="B7810">
            <v>1996</v>
          </cell>
          <cell r="C7810" t="str">
            <v>Feb</v>
          </cell>
          <cell r="D7810">
            <v>7</v>
          </cell>
          <cell r="F7810">
            <v>0</v>
          </cell>
          <cell r="G7810">
            <v>0</v>
          </cell>
          <cell r="H7810">
            <v>2426</v>
          </cell>
          <cell r="I7810">
            <v>4.8120000000000003</v>
          </cell>
          <cell r="J7810">
            <v>0</v>
          </cell>
          <cell r="L7810">
            <v>0</v>
          </cell>
          <cell r="M7810">
            <v>0</v>
          </cell>
          <cell r="N7810">
            <v>0</v>
          </cell>
          <cell r="O7810">
            <v>0</v>
          </cell>
          <cell r="P7810">
            <v>0</v>
          </cell>
        </row>
        <row r="7811">
          <cell r="A7811">
            <v>35103</v>
          </cell>
          <cell r="B7811">
            <v>1996</v>
          </cell>
          <cell r="C7811" t="str">
            <v>Feb</v>
          </cell>
          <cell r="D7811">
            <v>8</v>
          </cell>
          <cell r="F7811">
            <v>0</v>
          </cell>
          <cell r="G7811">
            <v>0</v>
          </cell>
          <cell r="H7811">
            <v>2945</v>
          </cell>
          <cell r="I7811">
            <v>5.8410000000000002</v>
          </cell>
          <cell r="J7811">
            <v>0</v>
          </cell>
          <cell r="L7811">
            <v>0</v>
          </cell>
          <cell r="M7811">
            <v>0</v>
          </cell>
          <cell r="N7811">
            <v>0</v>
          </cell>
          <cell r="O7811">
            <v>0</v>
          </cell>
          <cell r="P7811">
            <v>0</v>
          </cell>
        </row>
        <row r="7812">
          <cell r="A7812">
            <v>35104</v>
          </cell>
          <cell r="B7812">
            <v>1996</v>
          </cell>
          <cell r="C7812" t="str">
            <v>Feb</v>
          </cell>
          <cell r="D7812">
            <v>9</v>
          </cell>
          <cell r="F7812">
            <v>0</v>
          </cell>
          <cell r="G7812">
            <v>0</v>
          </cell>
          <cell r="H7812">
            <v>2450</v>
          </cell>
          <cell r="I7812">
            <v>4.8600000000000003</v>
          </cell>
          <cell r="J7812">
            <v>0</v>
          </cell>
          <cell r="L7812">
            <v>0</v>
          </cell>
          <cell r="M7812">
            <v>0</v>
          </cell>
          <cell r="N7812">
            <v>0</v>
          </cell>
          <cell r="O7812">
            <v>0</v>
          </cell>
          <cell r="P7812">
            <v>0</v>
          </cell>
        </row>
        <row r="7813">
          <cell r="A7813">
            <v>35105</v>
          </cell>
          <cell r="B7813">
            <v>1996</v>
          </cell>
          <cell r="C7813" t="str">
            <v>Feb</v>
          </cell>
          <cell r="D7813">
            <v>10</v>
          </cell>
          <cell r="F7813">
            <v>0</v>
          </cell>
          <cell r="G7813">
            <v>0</v>
          </cell>
          <cell r="H7813">
            <v>2064</v>
          </cell>
          <cell r="I7813">
            <v>4.0940000000000003</v>
          </cell>
          <cell r="J7813">
            <v>0</v>
          </cell>
          <cell r="L7813">
            <v>0</v>
          </cell>
          <cell r="M7813">
            <v>0</v>
          </cell>
          <cell r="N7813">
            <v>0</v>
          </cell>
          <cell r="O7813">
            <v>0</v>
          </cell>
          <cell r="P7813">
            <v>0</v>
          </cell>
        </row>
        <row r="7814">
          <cell r="A7814">
            <v>35106</v>
          </cell>
          <cell r="B7814">
            <v>1996</v>
          </cell>
          <cell r="C7814" t="str">
            <v>Feb</v>
          </cell>
          <cell r="D7814">
            <v>11</v>
          </cell>
          <cell r="F7814">
            <v>0</v>
          </cell>
          <cell r="G7814">
            <v>0</v>
          </cell>
          <cell r="H7814">
            <v>1046</v>
          </cell>
          <cell r="I7814">
            <v>2.0750000000000002</v>
          </cell>
          <cell r="J7814">
            <v>0</v>
          </cell>
          <cell r="L7814">
            <v>0</v>
          </cell>
          <cell r="M7814">
            <v>0</v>
          </cell>
          <cell r="N7814">
            <v>0</v>
          </cell>
          <cell r="O7814">
            <v>0</v>
          </cell>
          <cell r="P7814">
            <v>0</v>
          </cell>
        </row>
        <row r="7815">
          <cell r="A7815">
            <v>35107</v>
          </cell>
          <cell r="B7815">
            <v>1996</v>
          </cell>
          <cell r="C7815" t="str">
            <v>Feb</v>
          </cell>
          <cell r="D7815">
            <v>12</v>
          </cell>
          <cell r="F7815">
            <v>0</v>
          </cell>
          <cell r="G7815">
            <v>0</v>
          </cell>
          <cell r="H7815">
            <v>1068</v>
          </cell>
          <cell r="I7815">
            <v>2.1179999999999999</v>
          </cell>
          <cell r="J7815">
            <v>0</v>
          </cell>
          <cell r="L7815">
            <v>0</v>
          </cell>
          <cell r="M7815">
            <v>0</v>
          </cell>
          <cell r="N7815">
            <v>0</v>
          </cell>
          <cell r="O7815">
            <v>0</v>
          </cell>
          <cell r="P7815">
            <v>0</v>
          </cell>
        </row>
        <row r="7816">
          <cell r="A7816">
            <v>35108</v>
          </cell>
          <cell r="B7816">
            <v>1996</v>
          </cell>
          <cell r="C7816" t="str">
            <v>Feb</v>
          </cell>
          <cell r="D7816">
            <v>13</v>
          </cell>
          <cell r="F7816">
            <v>0</v>
          </cell>
          <cell r="G7816">
            <v>0</v>
          </cell>
          <cell r="H7816">
            <v>992</v>
          </cell>
          <cell r="I7816">
            <v>1.968</v>
          </cell>
          <cell r="J7816">
            <v>0</v>
          </cell>
          <cell r="L7816">
            <v>0</v>
          </cell>
          <cell r="M7816">
            <v>0</v>
          </cell>
          <cell r="N7816">
            <v>0</v>
          </cell>
          <cell r="O7816">
            <v>0</v>
          </cell>
          <cell r="P7816">
            <v>0</v>
          </cell>
        </row>
        <row r="7817">
          <cell r="A7817">
            <v>35109</v>
          </cell>
          <cell r="B7817">
            <v>1996</v>
          </cell>
          <cell r="C7817" t="str">
            <v>Feb</v>
          </cell>
          <cell r="D7817">
            <v>14</v>
          </cell>
          <cell r="F7817">
            <v>0</v>
          </cell>
          <cell r="G7817">
            <v>0</v>
          </cell>
          <cell r="H7817">
            <v>932</v>
          </cell>
          <cell r="I7817">
            <v>1.849</v>
          </cell>
          <cell r="J7817">
            <v>0</v>
          </cell>
          <cell r="L7817">
            <v>0</v>
          </cell>
          <cell r="M7817">
            <v>0</v>
          </cell>
          <cell r="N7817">
            <v>0</v>
          </cell>
          <cell r="O7817">
            <v>0</v>
          </cell>
          <cell r="P7817">
            <v>0</v>
          </cell>
        </row>
        <row r="7818">
          <cell r="A7818">
            <v>35110</v>
          </cell>
          <cell r="B7818">
            <v>1996</v>
          </cell>
          <cell r="C7818" t="str">
            <v>Feb</v>
          </cell>
          <cell r="D7818">
            <v>15</v>
          </cell>
          <cell r="F7818">
            <v>0</v>
          </cell>
          <cell r="G7818">
            <v>0</v>
          </cell>
          <cell r="H7818">
            <v>867</v>
          </cell>
          <cell r="I7818">
            <v>1.72</v>
          </cell>
          <cell r="J7818">
            <v>0</v>
          </cell>
          <cell r="L7818">
            <v>0</v>
          </cell>
          <cell r="M7818">
            <v>0</v>
          </cell>
          <cell r="N7818">
            <v>0</v>
          </cell>
          <cell r="O7818">
            <v>0</v>
          </cell>
          <cell r="P7818">
            <v>0</v>
          </cell>
        </row>
        <row r="7819">
          <cell r="A7819">
            <v>35111</v>
          </cell>
          <cell r="B7819">
            <v>1996</v>
          </cell>
          <cell r="C7819" t="str">
            <v>Feb</v>
          </cell>
          <cell r="D7819">
            <v>16</v>
          </cell>
          <cell r="F7819">
            <v>0</v>
          </cell>
          <cell r="G7819">
            <v>0</v>
          </cell>
          <cell r="H7819">
            <v>620</v>
          </cell>
          <cell r="I7819">
            <v>1.23</v>
          </cell>
          <cell r="J7819">
            <v>0</v>
          </cell>
          <cell r="L7819">
            <v>0</v>
          </cell>
          <cell r="M7819">
            <v>0</v>
          </cell>
          <cell r="N7819">
            <v>0</v>
          </cell>
          <cell r="O7819">
            <v>0</v>
          </cell>
          <cell r="P7819">
            <v>0</v>
          </cell>
        </row>
        <row r="7820">
          <cell r="A7820">
            <v>35112</v>
          </cell>
          <cell r="B7820">
            <v>1996</v>
          </cell>
          <cell r="C7820" t="str">
            <v>Feb</v>
          </cell>
          <cell r="D7820">
            <v>17</v>
          </cell>
          <cell r="F7820">
            <v>0</v>
          </cell>
          <cell r="G7820">
            <v>0</v>
          </cell>
          <cell r="H7820">
            <v>824</v>
          </cell>
          <cell r="I7820">
            <v>1.6339999999999999</v>
          </cell>
          <cell r="J7820">
            <v>0</v>
          </cell>
          <cell r="L7820">
            <v>0</v>
          </cell>
          <cell r="M7820">
            <v>0</v>
          </cell>
          <cell r="N7820">
            <v>0</v>
          </cell>
          <cell r="O7820">
            <v>0</v>
          </cell>
          <cell r="P7820">
            <v>0</v>
          </cell>
        </row>
        <row r="7821">
          <cell r="A7821">
            <v>35113</v>
          </cell>
          <cell r="B7821">
            <v>1996</v>
          </cell>
          <cell r="C7821" t="str">
            <v>Feb</v>
          </cell>
          <cell r="D7821">
            <v>18</v>
          </cell>
          <cell r="F7821">
            <v>0</v>
          </cell>
          <cell r="G7821">
            <v>0</v>
          </cell>
          <cell r="H7821">
            <v>1191</v>
          </cell>
          <cell r="I7821">
            <v>2.3620000000000001</v>
          </cell>
          <cell r="J7821">
            <v>0</v>
          </cell>
          <cell r="L7821">
            <v>0</v>
          </cell>
          <cell r="M7821">
            <v>0</v>
          </cell>
          <cell r="N7821">
            <v>0</v>
          </cell>
          <cell r="O7821">
            <v>0</v>
          </cell>
          <cell r="P7821">
            <v>0</v>
          </cell>
        </row>
        <row r="7822">
          <cell r="A7822">
            <v>35114</v>
          </cell>
          <cell r="B7822">
            <v>1996</v>
          </cell>
          <cell r="C7822" t="str">
            <v>Feb</v>
          </cell>
          <cell r="D7822">
            <v>19</v>
          </cell>
          <cell r="F7822">
            <v>0</v>
          </cell>
          <cell r="G7822">
            <v>0</v>
          </cell>
          <cell r="H7822">
            <v>1665</v>
          </cell>
          <cell r="I7822">
            <v>3.302</v>
          </cell>
          <cell r="J7822">
            <v>0</v>
          </cell>
          <cell r="L7822">
            <v>0</v>
          </cell>
          <cell r="M7822">
            <v>0</v>
          </cell>
          <cell r="N7822">
            <v>0</v>
          </cell>
          <cell r="O7822">
            <v>0</v>
          </cell>
          <cell r="P7822">
            <v>0</v>
          </cell>
        </row>
        <row r="7823">
          <cell r="A7823">
            <v>35115</v>
          </cell>
          <cell r="B7823">
            <v>1996</v>
          </cell>
          <cell r="C7823" t="str">
            <v>Feb</v>
          </cell>
          <cell r="D7823">
            <v>20</v>
          </cell>
          <cell r="F7823">
            <v>0</v>
          </cell>
          <cell r="G7823">
            <v>0</v>
          </cell>
          <cell r="H7823">
            <v>2021</v>
          </cell>
          <cell r="I7823">
            <v>4.0090000000000003</v>
          </cell>
          <cell r="J7823">
            <v>0</v>
          </cell>
          <cell r="L7823">
            <v>0</v>
          </cell>
          <cell r="M7823">
            <v>0</v>
          </cell>
          <cell r="N7823">
            <v>0</v>
          </cell>
          <cell r="O7823">
            <v>0</v>
          </cell>
          <cell r="P7823">
            <v>0</v>
          </cell>
        </row>
        <row r="7824">
          <cell r="A7824">
            <v>35116</v>
          </cell>
          <cell r="B7824">
            <v>1996</v>
          </cell>
          <cell r="C7824" t="str">
            <v>Feb</v>
          </cell>
          <cell r="D7824">
            <v>21</v>
          </cell>
          <cell r="F7824">
            <v>0</v>
          </cell>
          <cell r="G7824">
            <v>0</v>
          </cell>
          <cell r="H7824">
            <v>2382</v>
          </cell>
          <cell r="I7824">
            <v>4.7249999999999996</v>
          </cell>
          <cell r="J7824">
            <v>0</v>
          </cell>
          <cell r="L7824">
            <v>0</v>
          </cell>
          <cell r="M7824">
            <v>0</v>
          </cell>
          <cell r="N7824">
            <v>0</v>
          </cell>
          <cell r="O7824">
            <v>0</v>
          </cell>
          <cell r="P7824">
            <v>0</v>
          </cell>
        </row>
        <row r="7825">
          <cell r="A7825">
            <v>35117</v>
          </cell>
          <cell r="B7825">
            <v>1996</v>
          </cell>
          <cell r="C7825" t="str">
            <v>Feb</v>
          </cell>
          <cell r="D7825">
            <v>22</v>
          </cell>
          <cell r="F7825">
            <v>0</v>
          </cell>
          <cell r="G7825">
            <v>0</v>
          </cell>
          <cell r="H7825">
            <v>2473</v>
          </cell>
          <cell r="I7825">
            <v>4.9050000000000002</v>
          </cell>
          <cell r="J7825">
            <v>0</v>
          </cell>
          <cell r="L7825">
            <v>0</v>
          </cell>
          <cell r="M7825">
            <v>0</v>
          </cell>
          <cell r="N7825">
            <v>0</v>
          </cell>
          <cell r="O7825">
            <v>0</v>
          </cell>
          <cell r="P7825">
            <v>0</v>
          </cell>
        </row>
        <row r="7826">
          <cell r="A7826">
            <v>35118</v>
          </cell>
          <cell r="B7826">
            <v>1996</v>
          </cell>
          <cell r="C7826" t="str">
            <v>Feb</v>
          </cell>
          <cell r="D7826">
            <v>23</v>
          </cell>
          <cell r="F7826">
            <v>0</v>
          </cell>
          <cell r="G7826">
            <v>0</v>
          </cell>
          <cell r="H7826">
            <v>2164</v>
          </cell>
          <cell r="I7826">
            <v>4.2919999999999998</v>
          </cell>
          <cell r="J7826">
            <v>0</v>
          </cell>
          <cell r="L7826">
            <v>0</v>
          </cell>
          <cell r="M7826">
            <v>0</v>
          </cell>
          <cell r="N7826">
            <v>0</v>
          </cell>
          <cell r="O7826">
            <v>0</v>
          </cell>
          <cell r="P7826">
            <v>0</v>
          </cell>
        </row>
        <row r="7827">
          <cell r="A7827">
            <v>35119</v>
          </cell>
          <cell r="B7827">
            <v>1996</v>
          </cell>
          <cell r="C7827" t="str">
            <v>Feb</v>
          </cell>
          <cell r="D7827">
            <v>24</v>
          </cell>
          <cell r="F7827">
            <v>0</v>
          </cell>
          <cell r="G7827">
            <v>0</v>
          </cell>
          <cell r="H7827">
            <v>2140</v>
          </cell>
          <cell r="I7827">
            <v>4.2450000000000001</v>
          </cell>
          <cell r="J7827">
            <v>0</v>
          </cell>
          <cell r="L7827">
            <v>0</v>
          </cell>
          <cell r="M7827">
            <v>0</v>
          </cell>
          <cell r="N7827">
            <v>0</v>
          </cell>
          <cell r="O7827">
            <v>0</v>
          </cell>
          <cell r="P7827">
            <v>0</v>
          </cell>
        </row>
        <row r="7828">
          <cell r="A7828">
            <v>35120</v>
          </cell>
          <cell r="B7828">
            <v>1996</v>
          </cell>
          <cell r="C7828" t="str">
            <v>Feb</v>
          </cell>
          <cell r="D7828">
            <v>25</v>
          </cell>
          <cell r="F7828">
            <v>0</v>
          </cell>
          <cell r="G7828">
            <v>0</v>
          </cell>
          <cell r="H7828">
            <v>1720</v>
          </cell>
          <cell r="I7828">
            <v>3.4119999999999999</v>
          </cell>
          <cell r="J7828">
            <v>0</v>
          </cell>
          <cell r="L7828">
            <v>0</v>
          </cell>
          <cell r="M7828">
            <v>0</v>
          </cell>
          <cell r="N7828">
            <v>0</v>
          </cell>
          <cell r="O7828">
            <v>0</v>
          </cell>
          <cell r="P7828">
            <v>0</v>
          </cell>
        </row>
        <row r="7829">
          <cell r="A7829">
            <v>35121</v>
          </cell>
          <cell r="B7829">
            <v>1996</v>
          </cell>
          <cell r="C7829" t="str">
            <v>Feb</v>
          </cell>
          <cell r="D7829">
            <v>26</v>
          </cell>
          <cell r="F7829">
            <v>0</v>
          </cell>
          <cell r="G7829">
            <v>0</v>
          </cell>
          <cell r="H7829">
            <v>1200</v>
          </cell>
          <cell r="I7829">
            <v>2.38</v>
          </cell>
          <cell r="J7829">
            <v>0</v>
          </cell>
          <cell r="L7829">
            <v>0</v>
          </cell>
          <cell r="M7829">
            <v>0</v>
          </cell>
          <cell r="N7829">
            <v>0</v>
          </cell>
          <cell r="O7829">
            <v>0</v>
          </cell>
          <cell r="P7829">
            <v>0</v>
          </cell>
        </row>
        <row r="7830">
          <cell r="A7830">
            <v>35122</v>
          </cell>
          <cell r="B7830">
            <v>1996</v>
          </cell>
          <cell r="C7830" t="str">
            <v>Feb</v>
          </cell>
          <cell r="D7830">
            <v>27</v>
          </cell>
          <cell r="F7830">
            <v>0</v>
          </cell>
          <cell r="G7830">
            <v>0</v>
          </cell>
          <cell r="H7830">
            <v>1342</v>
          </cell>
          <cell r="I7830">
            <v>2.6619999999999999</v>
          </cell>
          <cell r="J7830">
            <v>0</v>
          </cell>
          <cell r="L7830">
            <v>0</v>
          </cell>
          <cell r="M7830">
            <v>0</v>
          </cell>
          <cell r="N7830">
            <v>0</v>
          </cell>
          <cell r="O7830">
            <v>0</v>
          </cell>
          <cell r="P7830">
            <v>0</v>
          </cell>
        </row>
        <row r="7831">
          <cell r="A7831">
            <v>35123</v>
          </cell>
          <cell r="B7831">
            <v>1996</v>
          </cell>
          <cell r="C7831" t="str">
            <v>Feb</v>
          </cell>
          <cell r="D7831">
            <v>28</v>
          </cell>
          <cell r="F7831">
            <v>0</v>
          </cell>
          <cell r="G7831">
            <v>0</v>
          </cell>
          <cell r="H7831">
            <v>1168</v>
          </cell>
          <cell r="I7831">
            <v>2.3170000000000002</v>
          </cell>
          <cell r="J7831">
            <v>0</v>
          </cell>
          <cell r="L7831">
            <v>0</v>
          </cell>
          <cell r="M7831">
            <v>0</v>
          </cell>
          <cell r="N7831">
            <v>0</v>
          </cell>
          <cell r="O7831">
            <v>0</v>
          </cell>
          <cell r="P7831">
            <v>0</v>
          </cell>
        </row>
        <row r="7832">
          <cell r="A7832">
            <v>35124</v>
          </cell>
          <cell r="B7832">
            <v>1996</v>
          </cell>
          <cell r="C7832" t="str">
            <v>Feb</v>
          </cell>
          <cell r="D7832">
            <v>29</v>
          </cell>
          <cell r="F7832">
            <v>0</v>
          </cell>
          <cell r="G7832">
            <v>0</v>
          </cell>
          <cell r="H7832">
            <v>1096</v>
          </cell>
          <cell r="I7832">
            <v>2.1739999999999999</v>
          </cell>
          <cell r="J7832">
            <v>0</v>
          </cell>
          <cell r="L7832">
            <v>0</v>
          </cell>
          <cell r="M7832">
            <v>0</v>
          </cell>
          <cell r="N7832">
            <v>0</v>
          </cell>
          <cell r="O7832">
            <v>0</v>
          </cell>
          <cell r="P7832">
            <v>0</v>
          </cell>
        </row>
        <row r="7833">
          <cell r="A7833">
            <v>35125</v>
          </cell>
          <cell r="B7833">
            <v>1996</v>
          </cell>
          <cell r="C7833" t="str">
            <v>Mar</v>
          </cell>
          <cell r="D7833">
            <v>1</v>
          </cell>
          <cell r="F7833">
            <v>0</v>
          </cell>
          <cell r="G7833">
            <v>0</v>
          </cell>
          <cell r="H7833">
            <v>1092</v>
          </cell>
          <cell r="I7833">
            <v>2.1659999999999999</v>
          </cell>
          <cell r="J7833">
            <v>0</v>
          </cell>
          <cell r="L7833">
            <v>0</v>
          </cell>
          <cell r="M7833">
            <v>0</v>
          </cell>
          <cell r="N7833">
            <v>0</v>
          </cell>
          <cell r="O7833">
            <v>0</v>
          </cell>
          <cell r="P7833">
            <v>0</v>
          </cell>
        </row>
        <row r="7834">
          <cell r="A7834">
            <v>35126</v>
          </cell>
          <cell r="B7834">
            <v>1996</v>
          </cell>
          <cell r="C7834" t="str">
            <v>Mar</v>
          </cell>
          <cell r="D7834">
            <v>2</v>
          </cell>
          <cell r="F7834">
            <v>0</v>
          </cell>
          <cell r="G7834">
            <v>0</v>
          </cell>
          <cell r="H7834">
            <v>1112</v>
          </cell>
          <cell r="I7834">
            <v>2.206</v>
          </cell>
          <cell r="J7834">
            <v>0</v>
          </cell>
          <cell r="L7834">
            <v>0</v>
          </cell>
          <cell r="M7834">
            <v>0</v>
          </cell>
          <cell r="N7834">
            <v>0</v>
          </cell>
          <cell r="O7834">
            <v>0</v>
          </cell>
          <cell r="P7834">
            <v>0</v>
          </cell>
        </row>
        <row r="7835">
          <cell r="A7835">
            <v>35127</v>
          </cell>
          <cell r="B7835">
            <v>1996</v>
          </cell>
          <cell r="C7835" t="str">
            <v>Mar</v>
          </cell>
          <cell r="D7835">
            <v>3</v>
          </cell>
          <cell r="F7835">
            <v>0</v>
          </cell>
          <cell r="G7835">
            <v>0</v>
          </cell>
          <cell r="H7835">
            <v>1212</v>
          </cell>
          <cell r="I7835">
            <v>2.4039999999999999</v>
          </cell>
          <cell r="J7835">
            <v>0</v>
          </cell>
          <cell r="L7835">
            <v>0</v>
          </cell>
          <cell r="M7835">
            <v>0</v>
          </cell>
          <cell r="N7835">
            <v>0</v>
          </cell>
          <cell r="O7835">
            <v>0</v>
          </cell>
          <cell r="P7835">
            <v>0</v>
          </cell>
        </row>
        <row r="7836">
          <cell r="A7836">
            <v>35128</v>
          </cell>
          <cell r="B7836">
            <v>1996</v>
          </cell>
          <cell r="C7836" t="str">
            <v>Mar</v>
          </cell>
          <cell r="D7836">
            <v>4</v>
          </cell>
          <cell r="F7836">
            <v>0</v>
          </cell>
          <cell r="G7836">
            <v>0</v>
          </cell>
          <cell r="H7836">
            <v>1539</v>
          </cell>
          <cell r="I7836">
            <v>3.0529999999999999</v>
          </cell>
          <cell r="J7836">
            <v>0</v>
          </cell>
          <cell r="L7836">
            <v>0</v>
          </cell>
          <cell r="M7836">
            <v>0</v>
          </cell>
          <cell r="N7836">
            <v>0</v>
          </cell>
          <cell r="O7836">
            <v>0</v>
          </cell>
          <cell r="P7836">
            <v>0</v>
          </cell>
        </row>
        <row r="7837">
          <cell r="A7837">
            <v>35129</v>
          </cell>
          <cell r="B7837">
            <v>1996</v>
          </cell>
          <cell r="C7837" t="str">
            <v>Mar</v>
          </cell>
          <cell r="D7837">
            <v>5</v>
          </cell>
          <cell r="F7837">
            <v>0</v>
          </cell>
          <cell r="G7837">
            <v>0</v>
          </cell>
          <cell r="H7837">
            <v>1652</v>
          </cell>
          <cell r="I7837">
            <v>3.2770000000000001</v>
          </cell>
          <cell r="J7837">
            <v>0</v>
          </cell>
          <cell r="L7837">
            <v>0</v>
          </cell>
          <cell r="M7837">
            <v>0</v>
          </cell>
          <cell r="N7837">
            <v>0</v>
          </cell>
          <cell r="O7837">
            <v>0</v>
          </cell>
          <cell r="P7837">
            <v>0</v>
          </cell>
        </row>
        <row r="7838">
          <cell r="A7838">
            <v>35130</v>
          </cell>
          <cell r="B7838">
            <v>1996</v>
          </cell>
          <cell r="C7838" t="str">
            <v>Mar</v>
          </cell>
          <cell r="D7838">
            <v>6</v>
          </cell>
          <cell r="F7838">
            <v>0</v>
          </cell>
          <cell r="G7838">
            <v>0</v>
          </cell>
          <cell r="H7838">
            <v>1589</v>
          </cell>
          <cell r="I7838">
            <v>3.1520000000000001</v>
          </cell>
          <cell r="J7838">
            <v>0</v>
          </cell>
          <cell r="L7838">
            <v>0</v>
          </cell>
          <cell r="M7838">
            <v>0</v>
          </cell>
          <cell r="N7838">
            <v>0</v>
          </cell>
          <cell r="O7838">
            <v>0</v>
          </cell>
          <cell r="P7838">
            <v>0</v>
          </cell>
        </row>
        <row r="7839">
          <cell r="A7839">
            <v>35131</v>
          </cell>
          <cell r="B7839">
            <v>1996</v>
          </cell>
          <cell r="C7839" t="str">
            <v>Mar</v>
          </cell>
          <cell r="D7839">
            <v>7</v>
          </cell>
          <cell r="F7839">
            <v>0</v>
          </cell>
          <cell r="G7839">
            <v>0</v>
          </cell>
          <cell r="H7839">
            <v>1125</v>
          </cell>
          <cell r="I7839">
            <v>2.2309999999999999</v>
          </cell>
          <cell r="J7839">
            <v>0</v>
          </cell>
          <cell r="L7839">
            <v>0</v>
          </cell>
          <cell r="M7839">
            <v>0</v>
          </cell>
          <cell r="N7839">
            <v>0</v>
          </cell>
          <cell r="O7839">
            <v>0</v>
          </cell>
          <cell r="P7839">
            <v>0</v>
          </cell>
        </row>
        <row r="7840">
          <cell r="A7840">
            <v>35132</v>
          </cell>
          <cell r="B7840">
            <v>1996</v>
          </cell>
          <cell r="C7840" t="str">
            <v>Mar</v>
          </cell>
          <cell r="D7840">
            <v>8</v>
          </cell>
          <cell r="F7840">
            <v>0</v>
          </cell>
          <cell r="G7840">
            <v>0</v>
          </cell>
          <cell r="H7840">
            <v>1085</v>
          </cell>
          <cell r="I7840">
            <v>2.1520000000000001</v>
          </cell>
          <cell r="J7840">
            <v>0</v>
          </cell>
          <cell r="L7840">
            <v>0</v>
          </cell>
          <cell r="M7840">
            <v>0</v>
          </cell>
          <cell r="N7840">
            <v>0</v>
          </cell>
          <cell r="O7840">
            <v>0</v>
          </cell>
          <cell r="P7840">
            <v>0</v>
          </cell>
        </row>
        <row r="7841">
          <cell r="A7841">
            <v>35133</v>
          </cell>
          <cell r="B7841">
            <v>1996</v>
          </cell>
          <cell r="C7841" t="str">
            <v>Mar</v>
          </cell>
          <cell r="D7841">
            <v>9</v>
          </cell>
          <cell r="F7841">
            <v>0</v>
          </cell>
          <cell r="G7841">
            <v>0</v>
          </cell>
          <cell r="H7841">
            <v>1035</v>
          </cell>
          <cell r="I7841">
            <v>2.0529999999999999</v>
          </cell>
          <cell r="J7841">
            <v>0</v>
          </cell>
          <cell r="L7841">
            <v>0</v>
          </cell>
          <cell r="M7841">
            <v>0</v>
          </cell>
          <cell r="N7841">
            <v>0</v>
          </cell>
          <cell r="O7841">
            <v>0</v>
          </cell>
          <cell r="P7841">
            <v>0</v>
          </cell>
        </row>
        <row r="7842">
          <cell r="A7842">
            <v>35134</v>
          </cell>
          <cell r="B7842">
            <v>1996</v>
          </cell>
          <cell r="C7842" t="str">
            <v>Mar</v>
          </cell>
          <cell r="D7842">
            <v>10</v>
          </cell>
          <cell r="F7842">
            <v>0</v>
          </cell>
          <cell r="G7842">
            <v>0</v>
          </cell>
          <cell r="H7842">
            <v>963</v>
          </cell>
          <cell r="I7842">
            <v>1.91</v>
          </cell>
          <cell r="J7842">
            <v>0</v>
          </cell>
          <cell r="L7842">
            <v>0</v>
          </cell>
          <cell r="M7842">
            <v>0</v>
          </cell>
          <cell r="N7842">
            <v>0</v>
          </cell>
          <cell r="O7842">
            <v>0</v>
          </cell>
          <cell r="P7842">
            <v>0</v>
          </cell>
        </row>
        <row r="7843">
          <cell r="A7843">
            <v>35135</v>
          </cell>
          <cell r="B7843">
            <v>1996</v>
          </cell>
          <cell r="C7843" t="str">
            <v>Mar</v>
          </cell>
          <cell r="D7843">
            <v>11</v>
          </cell>
          <cell r="F7843">
            <v>0</v>
          </cell>
          <cell r="G7843">
            <v>0</v>
          </cell>
          <cell r="H7843">
            <v>1078</v>
          </cell>
          <cell r="I7843">
            <v>2.1379999999999999</v>
          </cell>
          <cell r="J7843">
            <v>0</v>
          </cell>
          <cell r="L7843">
            <v>0</v>
          </cell>
          <cell r="M7843">
            <v>0</v>
          </cell>
          <cell r="N7843">
            <v>0</v>
          </cell>
          <cell r="O7843">
            <v>0</v>
          </cell>
          <cell r="P7843">
            <v>0</v>
          </cell>
        </row>
        <row r="7844">
          <cell r="A7844">
            <v>35136</v>
          </cell>
          <cell r="B7844">
            <v>1996</v>
          </cell>
          <cell r="C7844" t="str">
            <v>Mar</v>
          </cell>
          <cell r="D7844">
            <v>12</v>
          </cell>
          <cell r="F7844">
            <v>0</v>
          </cell>
          <cell r="G7844">
            <v>0</v>
          </cell>
          <cell r="H7844">
            <v>702</v>
          </cell>
          <cell r="I7844">
            <v>1.3919999999999999</v>
          </cell>
          <cell r="J7844">
            <v>0</v>
          </cell>
          <cell r="L7844">
            <v>0</v>
          </cell>
          <cell r="M7844">
            <v>0</v>
          </cell>
          <cell r="N7844">
            <v>0</v>
          </cell>
          <cell r="O7844">
            <v>0</v>
          </cell>
          <cell r="P7844">
            <v>0</v>
          </cell>
        </row>
        <row r="7845">
          <cell r="A7845">
            <v>35137</v>
          </cell>
          <cell r="B7845">
            <v>1996</v>
          </cell>
          <cell r="C7845" t="str">
            <v>Mar</v>
          </cell>
          <cell r="D7845">
            <v>13</v>
          </cell>
          <cell r="F7845">
            <v>0</v>
          </cell>
          <cell r="G7845">
            <v>0</v>
          </cell>
          <cell r="H7845">
            <v>295</v>
          </cell>
          <cell r="I7845">
            <v>0.58499999999999996</v>
          </cell>
          <cell r="J7845">
            <v>0</v>
          </cell>
          <cell r="L7845">
            <v>0</v>
          </cell>
          <cell r="M7845">
            <v>0</v>
          </cell>
          <cell r="N7845">
            <v>0</v>
          </cell>
          <cell r="O7845">
            <v>0</v>
          </cell>
          <cell r="P7845">
            <v>0</v>
          </cell>
        </row>
        <row r="7846">
          <cell r="A7846">
            <v>35138</v>
          </cell>
          <cell r="B7846">
            <v>1996</v>
          </cell>
          <cell r="C7846" t="str">
            <v>Mar</v>
          </cell>
          <cell r="D7846">
            <v>14</v>
          </cell>
          <cell r="F7846">
            <v>0</v>
          </cell>
          <cell r="G7846">
            <v>0</v>
          </cell>
          <cell r="H7846">
            <v>427</v>
          </cell>
          <cell r="I7846">
            <v>0.84699999999999998</v>
          </cell>
          <cell r="J7846">
            <v>0</v>
          </cell>
          <cell r="L7846">
            <v>0</v>
          </cell>
          <cell r="M7846">
            <v>0</v>
          </cell>
          <cell r="N7846">
            <v>0</v>
          </cell>
          <cell r="O7846">
            <v>0</v>
          </cell>
          <cell r="P7846">
            <v>0</v>
          </cell>
        </row>
        <row r="7847">
          <cell r="A7847">
            <v>35139</v>
          </cell>
          <cell r="B7847">
            <v>1996</v>
          </cell>
          <cell r="C7847" t="str">
            <v>Mar</v>
          </cell>
          <cell r="D7847">
            <v>15</v>
          </cell>
          <cell r="F7847">
            <v>0</v>
          </cell>
          <cell r="G7847">
            <v>0</v>
          </cell>
          <cell r="H7847">
            <v>306</v>
          </cell>
          <cell r="I7847">
            <v>0.60699999999999998</v>
          </cell>
          <cell r="J7847">
            <v>0</v>
          </cell>
          <cell r="L7847">
            <v>0</v>
          </cell>
          <cell r="M7847">
            <v>0</v>
          </cell>
          <cell r="N7847">
            <v>0</v>
          </cell>
          <cell r="O7847">
            <v>0</v>
          </cell>
          <cell r="P7847">
            <v>0</v>
          </cell>
        </row>
        <row r="7848">
          <cell r="A7848">
            <v>35140</v>
          </cell>
          <cell r="B7848">
            <v>1996</v>
          </cell>
          <cell r="C7848" t="str">
            <v>Mar</v>
          </cell>
          <cell r="D7848">
            <v>16</v>
          </cell>
          <cell r="F7848">
            <v>0</v>
          </cell>
          <cell r="G7848">
            <v>0</v>
          </cell>
          <cell r="H7848">
            <v>310</v>
          </cell>
          <cell r="I7848">
            <v>0.61499999999999999</v>
          </cell>
          <cell r="J7848">
            <v>0</v>
          </cell>
          <cell r="L7848">
            <v>0</v>
          </cell>
          <cell r="M7848">
            <v>0</v>
          </cell>
          <cell r="N7848">
            <v>0</v>
          </cell>
          <cell r="O7848">
            <v>0</v>
          </cell>
          <cell r="P7848">
            <v>0</v>
          </cell>
        </row>
        <row r="7849">
          <cell r="A7849">
            <v>35141</v>
          </cell>
          <cell r="B7849">
            <v>1996</v>
          </cell>
          <cell r="C7849" t="str">
            <v>Mar</v>
          </cell>
          <cell r="D7849">
            <v>17</v>
          </cell>
          <cell r="F7849">
            <v>0</v>
          </cell>
          <cell r="G7849">
            <v>0</v>
          </cell>
          <cell r="H7849">
            <v>289</v>
          </cell>
          <cell r="I7849">
            <v>0.57299999999999995</v>
          </cell>
          <cell r="J7849">
            <v>0</v>
          </cell>
          <cell r="L7849">
            <v>0</v>
          </cell>
          <cell r="M7849">
            <v>0</v>
          </cell>
          <cell r="N7849">
            <v>0</v>
          </cell>
          <cell r="O7849">
            <v>0</v>
          </cell>
          <cell r="P7849">
            <v>0</v>
          </cell>
        </row>
        <row r="7850">
          <cell r="A7850">
            <v>35142</v>
          </cell>
          <cell r="B7850">
            <v>1996</v>
          </cell>
          <cell r="C7850" t="str">
            <v>Mar</v>
          </cell>
          <cell r="D7850">
            <v>18</v>
          </cell>
          <cell r="F7850">
            <v>0</v>
          </cell>
          <cell r="G7850">
            <v>0</v>
          </cell>
          <cell r="H7850">
            <v>240</v>
          </cell>
          <cell r="I7850">
            <v>0.47599999999999998</v>
          </cell>
          <cell r="J7850">
            <v>0</v>
          </cell>
          <cell r="L7850">
            <v>0</v>
          </cell>
          <cell r="M7850">
            <v>0</v>
          </cell>
          <cell r="N7850">
            <v>0</v>
          </cell>
          <cell r="O7850">
            <v>0</v>
          </cell>
          <cell r="P7850">
            <v>0</v>
          </cell>
        </row>
        <row r="7851">
          <cell r="A7851">
            <v>35143</v>
          </cell>
          <cell r="B7851">
            <v>1996</v>
          </cell>
          <cell r="C7851" t="str">
            <v>Mar</v>
          </cell>
          <cell r="D7851">
            <v>19</v>
          </cell>
          <cell r="F7851">
            <v>0</v>
          </cell>
          <cell r="G7851">
            <v>0</v>
          </cell>
          <cell r="H7851">
            <v>244</v>
          </cell>
          <cell r="I7851">
            <v>0.48399999999999999</v>
          </cell>
          <cell r="J7851">
            <v>0</v>
          </cell>
          <cell r="L7851">
            <v>0</v>
          </cell>
          <cell r="M7851">
            <v>0</v>
          </cell>
          <cell r="N7851">
            <v>0</v>
          </cell>
          <cell r="O7851">
            <v>0</v>
          </cell>
          <cell r="P7851">
            <v>0</v>
          </cell>
        </row>
        <row r="7852">
          <cell r="A7852">
            <v>35144</v>
          </cell>
          <cell r="B7852">
            <v>1996</v>
          </cell>
          <cell r="C7852" t="str">
            <v>Mar</v>
          </cell>
          <cell r="D7852">
            <v>20</v>
          </cell>
          <cell r="F7852">
            <v>0</v>
          </cell>
          <cell r="G7852">
            <v>0</v>
          </cell>
          <cell r="H7852">
            <v>244</v>
          </cell>
          <cell r="I7852">
            <v>0.48399999999999999</v>
          </cell>
          <cell r="J7852">
            <v>0</v>
          </cell>
          <cell r="L7852">
            <v>0</v>
          </cell>
          <cell r="M7852">
            <v>0</v>
          </cell>
          <cell r="N7852">
            <v>0</v>
          </cell>
          <cell r="O7852">
            <v>0</v>
          </cell>
          <cell r="P7852">
            <v>0</v>
          </cell>
        </row>
        <row r="7853">
          <cell r="A7853">
            <v>35145</v>
          </cell>
          <cell r="B7853">
            <v>1996</v>
          </cell>
          <cell r="C7853" t="str">
            <v>Mar</v>
          </cell>
          <cell r="D7853">
            <v>21</v>
          </cell>
          <cell r="F7853">
            <v>0</v>
          </cell>
          <cell r="G7853">
            <v>0</v>
          </cell>
          <cell r="H7853">
            <v>215</v>
          </cell>
          <cell r="I7853">
            <v>0.42599999999999999</v>
          </cell>
          <cell r="J7853">
            <v>0</v>
          </cell>
          <cell r="L7853">
            <v>0</v>
          </cell>
          <cell r="M7853">
            <v>0</v>
          </cell>
          <cell r="N7853">
            <v>0</v>
          </cell>
          <cell r="O7853">
            <v>0</v>
          </cell>
          <cell r="P7853">
            <v>0</v>
          </cell>
        </row>
        <row r="7854">
          <cell r="A7854">
            <v>35146</v>
          </cell>
          <cell r="B7854">
            <v>1996</v>
          </cell>
          <cell r="C7854" t="str">
            <v>Mar</v>
          </cell>
          <cell r="D7854">
            <v>22</v>
          </cell>
          <cell r="F7854">
            <v>0</v>
          </cell>
          <cell r="G7854">
            <v>0</v>
          </cell>
          <cell r="H7854">
            <v>207</v>
          </cell>
          <cell r="I7854">
            <v>0.41099999999999998</v>
          </cell>
          <cell r="J7854">
            <v>0</v>
          </cell>
          <cell r="L7854">
            <v>0</v>
          </cell>
          <cell r="M7854">
            <v>0</v>
          </cell>
          <cell r="N7854">
            <v>0</v>
          </cell>
          <cell r="O7854">
            <v>0</v>
          </cell>
          <cell r="P7854">
            <v>0</v>
          </cell>
        </row>
        <row r="7855">
          <cell r="A7855">
            <v>35147</v>
          </cell>
          <cell r="B7855">
            <v>1996</v>
          </cell>
          <cell r="C7855" t="str">
            <v>Mar</v>
          </cell>
          <cell r="D7855">
            <v>23</v>
          </cell>
          <cell r="F7855">
            <v>0</v>
          </cell>
          <cell r="G7855">
            <v>0</v>
          </cell>
          <cell r="H7855">
            <v>244</v>
          </cell>
          <cell r="I7855">
            <v>0.48399999999999999</v>
          </cell>
          <cell r="J7855">
            <v>0</v>
          </cell>
          <cell r="L7855">
            <v>0</v>
          </cell>
          <cell r="M7855">
            <v>0</v>
          </cell>
          <cell r="N7855">
            <v>0</v>
          </cell>
          <cell r="O7855">
            <v>0</v>
          </cell>
          <cell r="P7855">
            <v>0</v>
          </cell>
        </row>
        <row r="7856">
          <cell r="A7856">
            <v>35148</v>
          </cell>
          <cell r="B7856">
            <v>1996</v>
          </cell>
          <cell r="C7856" t="str">
            <v>Mar</v>
          </cell>
          <cell r="D7856">
            <v>24</v>
          </cell>
          <cell r="F7856">
            <v>0</v>
          </cell>
          <cell r="G7856">
            <v>0</v>
          </cell>
          <cell r="H7856">
            <v>270</v>
          </cell>
          <cell r="I7856">
            <v>0.53600000000000003</v>
          </cell>
          <cell r="J7856">
            <v>0</v>
          </cell>
          <cell r="L7856">
            <v>0</v>
          </cell>
          <cell r="M7856">
            <v>0</v>
          </cell>
          <cell r="N7856">
            <v>0</v>
          </cell>
          <cell r="O7856">
            <v>0</v>
          </cell>
          <cell r="P7856">
            <v>0</v>
          </cell>
        </row>
        <row r="7857">
          <cell r="A7857">
            <v>35149</v>
          </cell>
          <cell r="B7857">
            <v>1996</v>
          </cell>
          <cell r="C7857" t="str">
            <v>Mar</v>
          </cell>
          <cell r="D7857">
            <v>25</v>
          </cell>
          <cell r="F7857">
            <v>0</v>
          </cell>
          <cell r="G7857">
            <v>0</v>
          </cell>
          <cell r="H7857">
            <v>267</v>
          </cell>
          <cell r="I7857">
            <v>0.53</v>
          </cell>
          <cell r="J7857">
            <v>0</v>
          </cell>
          <cell r="L7857">
            <v>0</v>
          </cell>
          <cell r="M7857">
            <v>0</v>
          </cell>
          <cell r="N7857">
            <v>0</v>
          </cell>
          <cell r="O7857">
            <v>0</v>
          </cell>
          <cell r="P7857">
            <v>0</v>
          </cell>
        </row>
        <row r="7858">
          <cell r="A7858">
            <v>35150</v>
          </cell>
          <cell r="B7858">
            <v>1996</v>
          </cell>
          <cell r="C7858" t="str">
            <v>Mar</v>
          </cell>
          <cell r="D7858">
            <v>26</v>
          </cell>
          <cell r="F7858">
            <v>0</v>
          </cell>
          <cell r="G7858">
            <v>0</v>
          </cell>
          <cell r="H7858">
            <v>267</v>
          </cell>
          <cell r="I7858">
            <v>0.53</v>
          </cell>
          <cell r="J7858">
            <v>0</v>
          </cell>
          <cell r="L7858">
            <v>0</v>
          </cell>
          <cell r="M7858">
            <v>31</v>
          </cell>
          <cell r="N7858">
            <v>6.0999999999999999E-2</v>
          </cell>
          <cell r="O7858">
            <v>0</v>
          </cell>
          <cell r="P7858">
            <v>0</v>
          </cell>
        </row>
        <row r="7859">
          <cell r="A7859">
            <v>35151</v>
          </cell>
          <cell r="B7859">
            <v>1996</v>
          </cell>
          <cell r="C7859" t="str">
            <v>Mar</v>
          </cell>
          <cell r="D7859">
            <v>27</v>
          </cell>
          <cell r="F7859">
            <v>0</v>
          </cell>
          <cell r="G7859">
            <v>0</v>
          </cell>
          <cell r="H7859">
            <v>262</v>
          </cell>
          <cell r="I7859">
            <v>0.52</v>
          </cell>
          <cell r="J7859">
            <v>0</v>
          </cell>
          <cell r="L7859">
            <v>0</v>
          </cell>
          <cell r="M7859">
            <v>34</v>
          </cell>
          <cell r="N7859">
            <v>6.7000000000000004E-2</v>
          </cell>
          <cell r="O7859">
            <v>0</v>
          </cell>
          <cell r="P7859">
            <v>0</v>
          </cell>
        </row>
        <row r="7860">
          <cell r="A7860">
            <v>35152</v>
          </cell>
          <cell r="B7860">
            <v>1996</v>
          </cell>
          <cell r="C7860" t="str">
            <v>Mar</v>
          </cell>
          <cell r="D7860">
            <v>28</v>
          </cell>
          <cell r="F7860">
            <v>0</v>
          </cell>
          <cell r="G7860">
            <v>0</v>
          </cell>
          <cell r="H7860">
            <v>297</v>
          </cell>
          <cell r="I7860">
            <v>0.58899999999999997</v>
          </cell>
          <cell r="J7860">
            <v>0</v>
          </cell>
          <cell r="L7860">
            <v>0</v>
          </cell>
          <cell r="M7860">
            <v>13</v>
          </cell>
          <cell r="N7860">
            <v>2.5999999999999999E-2</v>
          </cell>
          <cell r="O7860">
            <v>0</v>
          </cell>
          <cell r="P7860">
            <v>0</v>
          </cell>
        </row>
        <row r="7861">
          <cell r="A7861">
            <v>35153</v>
          </cell>
          <cell r="B7861">
            <v>1996</v>
          </cell>
          <cell r="C7861" t="str">
            <v>Mar</v>
          </cell>
          <cell r="D7861">
            <v>29</v>
          </cell>
          <cell r="F7861">
            <v>0</v>
          </cell>
          <cell r="G7861">
            <v>0</v>
          </cell>
          <cell r="H7861">
            <v>345</v>
          </cell>
          <cell r="I7861">
            <v>0.68400000000000005</v>
          </cell>
          <cell r="J7861">
            <v>0</v>
          </cell>
          <cell r="L7861">
            <v>0</v>
          </cell>
          <cell r="M7861">
            <v>0</v>
          </cell>
          <cell r="N7861">
            <v>0</v>
          </cell>
          <cell r="O7861">
            <v>0</v>
          </cell>
          <cell r="P7861">
            <v>0</v>
          </cell>
        </row>
        <row r="7862">
          <cell r="A7862">
            <v>35154</v>
          </cell>
          <cell r="B7862">
            <v>1996</v>
          </cell>
          <cell r="C7862" t="str">
            <v>Mar</v>
          </cell>
          <cell r="D7862">
            <v>30</v>
          </cell>
          <cell r="F7862">
            <v>0</v>
          </cell>
          <cell r="G7862">
            <v>0</v>
          </cell>
          <cell r="H7862">
            <v>361</v>
          </cell>
          <cell r="I7862">
            <v>0.71599999999999997</v>
          </cell>
          <cell r="J7862">
            <v>0</v>
          </cell>
          <cell r="L7862">
            <v>0</v>
          </cell>
          <cell r="M7862">
            <v>8</v>
          </cell>
          <cell r="N7862">
            <v>1.6E-2</v>
          </cell>
          <cell r="O7862">
            <v>0</v>
          </cell>
          <cell r="P7862">
            <v>0</v>
          </cell>
        </row>
        <row r="7863">
          <cell r="A7863">
            <v>35155</v>
          </cell>
          <cell r="B7863">
            <v>1996</v>
          </cell>
          <cell r="C7863" t="str">
            <v>Mar</v>
          </cell>
          <cell r="D7863">
            <v>31</v>
          </cell>
          <cell r="F7863">
            <v>0</v>
          </cell>
          <cell r="G7863">
            <v>0</v>
          </cell>
          <cell r="H7863">
            <v>360</v>
          </cell>
          <cell r="I7863">
            <v>0.71399999999999997</v>
          </cell>
          <cell r="J7863">
            <v>0</v>
          </cell>
          <cell r="L7863">
            <v>0</v>
          </cell>
          <cell r="M7863">
            <v>34</v>
          </cell>
          <cell r="N7863">
            <v>6.7000000000000004E-2</v>
          </cell>
          <cell r="O7863">
            <v>0</v>
          </cell>
          <cell r="P7863">
            <v>0</v>
          </cell>
        </row>
        <row r="7864">
          <cell r="A7864">
            <v>35156</v>
          </cell>
          <cell r="B7864">
            <v>1996</v>
          </cell>
          <cell r="C7864" t="str">
            <v>Apr</v>
          </cell>
          <cell r="D7864">
            <v>1</v>
          </cell>
          <cell r="F7864">
            <v>60</v>
          </cell>
          <cell r="G7864">
            <v>0.11899999999999999</v>
          </cell>
          <cell r="H7864">
            <v>349</v>
          </cell>
          <cell r="I7864">
            <v>0.69199999999999995</v>
          </cell>
          <cell r="J7864">
            <v>0</v>
          </cell>
          <cell r="L7864">
            <v>0</v>
          </cell>
          <cell r="M7864">
            <v>72</v>
          </cell>
          <cell r="N7864">
            <v>0.14299999999999999</v>
          </cell>
          <cell r="O7864">
            <v>0</v>
          </cell>
          <cell r="P7864">
            <v>0</v>
          </cell>
        </row>
        <row r="7865">
          <cell r="A7865">
            <v>35157</v>
          </cell>
          <cell r="B7865">
            <v>1996</v>
          </cell>
          <cell r="C7865" t="str">
            <v>Apr</v>
          </cell>
          <cell r="D7865">
            <v>2</v>
          </cell>
          <cell r="F7865">
            <v>60</v>
          </cell>
          <cell r="G7865">
            <v>0.11899999999999999</v>
          </cell>
          <cell r="H7865">
            <v>369</v>
          </cell>
          <cell r="I7865">
            <v>0.73199999999999998</v>
          </cell>
          <cell r="J7865">
            <v>0</v>
          </cell>
          <cell r="L7865">
            <v>0</v>
          </cell>
          <cell r="M7865">
            <v>130</v>
          </cell>
          <cell r="N7865">
            <v>0.25800000000000001</v>
          </cell>
          <cell r="O7865">
            <v>0</v>
          </cell>
          <cell r="P7865">
            <v>0</v>
          </cell>
        </row>
        <row r="7866">
          <cell r="A7866">
            <v>35158</v>
          </cell>
          <cell r="B7866">
            <v>1996</v>
          </cell>
          <cell r="C7866" t="str">
            <v>Apr</v>
          </cell>
          <cell r="D7866">
            <v>3</v>
          </cell>
          <cell r="F7866">
            <v>60</v>
          </cell>
          <cell r="G7866">
            <v>0.11899999999999999</v>
          </cell>
          <cell r="H7866">
            <v>464</v>
          </cell>
          <cell r="I7866">
            <v>0.92</v>
          </cell>
          <cell r="J7866">
            <v>0</v>
          </cell>
          <cell r="L7866">
            <v>0</v>
          </cell>
          <cell r="M7866">
            <v>150</v>
          </cell>
          <cell r="N7866">
            <v>0.29799999999999999</v>
          </cell>
          <cell r="O7866">
            <v>0</v>
          </cell>
          <cell r="P7866">
            <v>0</v>
          </cell>
        </row>
        <row r="7867">
          <cell r="A7867">
            <v>35159</v>
          </cell>
          <cell r="B7867">
            <v>1996</v>
          </cell>
          <cell r="C7867" t="str">
            <v>Apr</v>
          </cell>
          <cell r="D7867">
            <v>4</v>
          </cell>
          <cell r="F7867">
            <v>120</v>
          </cell>
          <cell r="G7867">
            <v>0.23799999999999999</v>
          </cell>
          <cell r="H7867">
            <v>544</v>
          </cell>
          <cell r="I7867">
            <v>1.079</v>
          </cell>
          <cell r="J7867">
            <v>0</v>
          </cell>
          <cell r="L7867">
            <v>0</v>
          </cell>
          <cell r="M7867">
            <v>150</v>
          </cell>
          <cell r="N7867">
            <v>0.29799999999999999</v>
          </cell>
          <cell r="O7867">
            <v>0</v>
          </cell>
          <cell r="P7867">
            <v>0</v>
          </cell>
        </row>
        <row r="7868">
          <cell r="A7868">
            <v>35160</v>
          </cell>
          <cell r="B7868">
            <v>1996</v>
          </cell>
          <cell r="C7868" t="str">
            <v>Apr</v>
          </cell>
          <cell r="D7868">
            <v>5</v>
          </cell>
          <cell r="F7868">
            <v>150</v>
          </cell>
          <cell r="G7868">
            <v>0.29799999999999999</v>
          </cell>
          <cell r="H7868">
            <v>517</v>
          </cell>
          <cell r="I7868">
            <v>1.0249999999999999</v>
          </cell>
          <cell r="J7868">
            <v>0</v>
          </cell>
          <cell r="L7868">
            <v>0</v>
          </cell>
          <cell r="M7868">
            <v>150</v>
          </cell>
          <cell r="N7868">
            <v>0.29799999999999999</v>
          </cell>
          <cell r="O7868">
            <v>0</v>
          </cell>
          <cell r="P7868">
            <v>0</v>
          </cell>
        </row>
        <row r="7869">
          <cell r="A7869">
            <v>35161</v>
          </cell>
          <cell r="B7869">
            <v>1996</v>
          </cell>
          <cell r="C7869" t="str">
            <v>Apr</v>
          </cell>
          <cell r="D7869">
            <v>6</v>
          </cell>
          <cell r="F7869">
            <v>170</v>
          </cell>
          <cell r="G7869">
            <v>0.33700000000000002</v>
          </cell>
          <cell r="H7869">
            <v>479</v>
          </cell>
          <cell r="I7869">
            <v>0.95</v>
          </cell>
          <cell r="J7869">
            <v>0</v>
          </cell>
          <cell r="L7869">
            <v>0</v>
          </cell>
          <cell r="M7869">
            <v>150</v>
          </cell>
          <cell r="N7869">
            <v>0.29799999999999999</v>
          </cell>
          <cell r="O7869">
            <v>0</v>
          </cell>
          <cell r="P7869">
            <v>0</v>
          </cell>
        </row>
        <row r="7870">
          <cell r="A7870">
            <v>35162</v>
          </cell>
          <cell r="B7870">
            <v>1996</v>
          </cell>
          <cell r="C7870" t="str">
            <v>Apr</v>
          </cell>
          <cell r="D7870">
            <v>7</v>
          </cell>
          <cell r="F7870">
            <v>140</v>
          </cell>
          <cell r="G7870">
            <v>0.27800000000000002</v>
          </cell>
          <cell r="H7870">
            <v>396</v>
          </cell>
          <cell r="I7870">
            <v>0.78500000000000003</v>
          </cell>
          <cell r="J7870">
            <v>0</v>
          </cell>
          <cell r="L7870">
            <v>0</v>
          </cell>
          <cell r="M7870">
            <v>168</v>
          </cell>
          <cell r="N7870">
            <v>0.33300000000000002</v>
          </cell>
          <cell r="O7870">
            <v>0</v>
          </cell>
          <cell r="P7870">
            <v>0</v>
          </cell>
        </row>
        <row r="7871">
          <cell r="A7871">
            <v>35163</v>
          </cell>
          <cell r="B7871">
            <v>1996</v>
          </cell>
          <cell r="C7871" t="str">
            <v>Apr</v>
          </cell>
          <cell r="D7871">
            <v>8</v>
          </cell>
          <cell r="F7871">
            <v>170</v>
          </cell>
          <cell r="G7871">
            <v>0.33700000000000002</v>
          </cell>
          <cell r="H7871">
            <v>391</v>
          </cell>
          <cell r="I7871">
            <v>0.77600000000000002</v>
          </cell>
          <cell r="J7871">
            <v>18</v>
          </cell>
          <cell r="L7871">
            <v>1.7999999999999999E-2</v>
          </cell>
          <cell r="M7871">
            <v>150</v>
          </cell>
          <cell r="N7871">
            <v>0.29799999999999999</v>
          </cell>
          <cell r="O7871">
            <v>0</v>
          </cell>
          <cell r="P7871">
            <v>0</v>
          </cell>
        </row>
        <row r="7872">
          <cell r="A7872">
            <v>35164</v>
          </cell>
          <cell r="B7872">
            <v>1996</v>
          </cell>
          <cell r="C7872" t="str">
            <v>Apr</v>
          </cell>
          <cell r="D7872">
            <v>9</v>
          </cell>
          <cell r="F7872">
            <v>200</v>
          </cell>
          <cell r="G7872">
            <v>0.39700000000000002</v>
          </cell>
          <cell r="H7872">
            <v>259</v>
          </cell>
          <cell r="I7872">
            <v>0.51400000000000001</v>
          </cell>
          <cell r="J7872">
            <v>0</v>
          </cell>
          <cell r="L7872">
            <v>0</v>
          </cell>
          <cell r="M7872">
            <v>150</v>
          </cell>
          <cell r="N7872">
            <v>0.29799999999999999</v>
          </cell>
          <cell r="O7872">
            <v>9</v>
          </cell>
          <cell r="P7872">
            <v>1.7999999999999999E-2</v>
          </cell>
        </row>
        <row r="7873">
          <cell r="A7873">
            <v>35165</v>
          </cell>
          <cell r="B7873">
            <v>1996</v>
          </cell>
          <cell r="C7873" t="str">
            <v>Apr</v>
          </cell>
          <cell r="D7873">
            <v>10</v>
          </cell>
          <cell r="F7873">
            <v>200</v>
          </cell>
          <cell r="G7873">
            <v>0.39700000000000002</v>
          </cell>
          <cell r="H7873">
            <v>216</v>
          </cell>
          <cell r="I7873">
            <v>0.42799999999999999</v>
          </cell>
          <cell r="J7873">
            <v>0</v>
          </cell>
          <cell r="L7873">
            <v>0</v>
          </cell>
          <cell r="M7873">
            <v>117</v>
          </cell>
          <cell r="N7873">
            <v>0.23200000000000001</v>
          </cell>
          <cell r="O7873">
            <v>5</v>
          </cell>
          <cell r="P7873">
            <v>0.01</v>
          </cell>
        </row>
        <row r="7874">
          <cell r="A7874">
            <v>35166</v>
          </cell>
          <cell r="B7874">
            <v>1996</v>
          </cell>
          <cell r="C7874" t="str">
            <v>Apr</v>
          </cell>
          <cell r="D7874">
            <v>11</v>
          </cell>
          <cell r="F7874">
            <v>218</v>
          </cell>
          <cell r="G7874">
            <v>0.432</v>
          </cell>
          <cell r="H7874">
            <v>223</v>
          </cell>
          <cell r="I7874">
            <v>0.442</v>
          </cell>
          <cell r="J7874">
            <v>0</v>
          </cell>
          <cell r="L7874">
            <v>0</v>
          </cell>
          <cell r="M7874">
            <v>67</v>
          </cell>
          <cell r="N7874">
            <v>0.13300000000000001</v>
          </cell>
          <cell r="O7874">
            <v>0</v>
          </cell>
          <cell r="P7874">
            <v>0</v>
          </cell>
        </row>
        <row r="7875">
          <cell r="A7875">
            <v>35167</v>
          </cell>
          <cell r="B7875">
            <v>1996</v>
          </cell>
          <cell r="C7875" t="str">
            <v>Apr</v>
          </cell>
          <cell r="D7875">
            <v>12</v>
          </cell>
          <cell r="F7875">
            <v>245</v>
          </cell>
          <cell r="G7875">
            <v>0.48599999999999999</v>
          </cell>
          <cell r="H7875">
            <v>270</v>
          </cell>
          <cell r="I7875">
            <v>0.53600000000000003</v>
          </cell>
          <cell r="J7875">
            <v>0</v>
          </cell>
          <cell r="L7875">
            <v>0</v>
          </cell>
          <cell r="M7875">
            <v>50</v>
          </cell>
          <cell r="N7875">
            <v>9.9000000000000005E-2</v>
          </cell>
          <cell r="O7875">
            <v>0</v>
          </cell>
          <cell r="P7875">
            <v>0</v>
          </cell>
        </row>
        <row r="7876">
          <cell r="A7876">
            <v>35168</v>
          </cell>
          <cell r="B7876">
            <v>1996</v>
          </cell>
          <cell r="C7876" t="str">
            <v>Apr</v>
          </cell>
          <cell r="D7876">
            <v>13</v>
          </cell>
          <cell r="F7876">
            <v>245</v>
          </cell>
          <cell r="G7876">
            <v>0.48599999999999999</v>
          </cell>
          <cell r="H7876">
            <v>281</v>
          </cell>
          <cell r="I7876">
            <v>0.55700000000000005</v>
          </cell>
          <cell r="J7876">
            <v>0</v>
          </cell>
          <cell r="L7876">
            <v>0</v>
          </cell>
          <cell r="M7876">
            <v>50</v>
          </cell>
          <cell r="N7876">
            <v>9.9000000000000005E-2</v>
          </cell>
          <cell r="O7876">
            <v>5</v>
          </cell>
          <cell r="P7876">
            <v>0.01</v>
          </cell>
        </row>
        <row r="7877">
          <cell r="A7877">
            <v>35169</v>
          </cell>
          <cell r="B7877">
            <v>1996</v>
          </cell>
          <cell r="C7877" t="str">
            <v>Apr</v>
          </cell>
          <cell r="D7877">
            <v>14</v>
          </cell>
          <cell r="F7877">
            <v>255</v>
          </cell>
          <cell r="G7877">
            <v>0.50600000000000001</v>
          </cell>
          <cell r="H7877">
            <v>285</v>
          </cell>
          <cell r="I7877">
            <v>0.56499999999999995</v>
          </cell>
          <cell r="J7877">
            <v>0</v>
          </cell>
          <cell r="L7877">
            <v>0</v>
          </cell>
          <cell r="M7877">
            <v>17</v>
          </cell>
          <cell r="N7877">
            <v>3.4000000000000002E-2</v>
          </cell>
          <cell r="O7877">
            <v>5</v>
          </cell>
          <cell r="P7877">
            <v>0.01</v>
          </cell>
        </row>
        <row r="7878">
          <cell r="A7878">
            <v>35170</v>
          </cell>
          <cell r="B7878">
            <v>1996</v>
          </cell>
          <cell r="C7878" t="str">
            <v>Apr</v>
          </cell>
          <cell r="D7878">
            <v>15</v>
          </cell>
          <cell r="F7878">
            <v>255</v>
          </cell>
          <cell r="G7878">
            <v>0.50600000000000001</v>
          </cell>
          <cell r="H7878">
            <v>281</v>
          </cell>
          <cell r="I7878">
            <v>0.55700000000000005</v>
          </cell>
          <cell r="J7878">
            <v>0</v>
          </cell>
          <cell r="L7878">
            <v>0</v>
          </cell>
          <cell r="M7878">
            <v>8</v>
          </cell>
          <cell r="N7878">
            <v>1.6E-2</v>
          </cell>
          <cell r="O7878">
            <v>1</v>
          </cell>
          <cell r="P7878">
            <v>2E-3</v>
          </cell>
        </row>
        <row r="7879">
          <cell r="A7879">
            <v>35171</v>
          </cell>
          <cell r="B7879">
            <v>1996</v>
          </cell>
          <cell r="C7879" t="str">
            <v>Apr</v>
          </cell>
          <cell r="D7879">
            <v>16</v>
          </cell>
          <cell r="F7879">
            <v>250</v>
          </cell>
          <cell r="G7879">
            <v>0.496</v>
          </cell>
          <cell r="H7879">
            <v>285</v>
          </cell>
          <cell r="I7879">
            <v>0.56499999999999995</v>
          </cell>
          <cell r="J7879">
            <v>0</v>
          </cell>
          <cell r="L7879">
            <v>0</v>
          </cell>
          <cell r="M7879">
            <v>37</v>
          </cell>
          <cell r="N7879">
            <v>7.2999999999999995E-2</v>
          </cell>
          <cell r="O7879">
            <v>3</v>
          </cell>
          <cell r="P7879">
            <v>6.0000000000000001E-3</v>
          </cell>
        </row>
        <row r="7880">
          <cell r="A7880">
            <v>35172</v>
          </cell>
          <cell r="B7880">
            <v>1996</v>
          </cell>
          <cell r="C7880" t="str">
            <v>Apr</v>
          </cell>
          <cell r="D7880">
            <v>17</v>
          </cell>
          <cell r="F7880">
            <v>235</v>
          </cell>
          <cell r="G7880">
            <v>0.46600000000000003</v>
          </cell>
          <cell r="H7880">
            <v>194</v>
          </cell>
          <cell r="I7880">
            <v>0.38500000000000001</v>
          </cell>
          <cell r="J7880">
            <v>0</v>
          </cell>
          <cell r="L7880">
            <v>0</v>
          </cell>
          <cell r="M7880">
            <v>50</v>
          </cell>
          <cell r="N7880">
            <v>9.9000000000000005E-2</v>
          </cell>
          <cell r="O7880">
            <v>5</v>
          </cell>
          <cell r="P7880">
            <v>0.01</v>
          </cell>
        </row>
        <row r="7881">
          <cell r="A7881">
            <v>35173</v>
          </cell>
          <cell r="B7881">
            <v>1996</v>
          </cell>
          <cell r="C7881" t="str">
            <v>Apr</v>
          </cell>
          <cell r="D7881">
            <v>18</v>
          </cell>
          <cell r="F7881">
            <v>225</v>
          </cell>
          <cell r="G7881">
            <v>0.44600000000000001</v>
          </cell>
          <cell r="H7881">
            <v>154</v>
          </cell>
          <cell r="I7881">
            <v>0.30499999999999999</v>
          </cell>
          <cell r="J7881">
            <v>0</v>
          </cell>
          <cell r="L7881">
            <v>0</v>
          </cell>
          <cell r="M7881">
            <v>50</v>
          </cell>
          <cell r="N7881">
            <v>9.9000000000000005E-2</v>
          </cell>
          <cell r="O7881">
            <v>5</v>
          </cell>
          <cell r="P7881">
            <v>0.01</v>
          </cell>
        </row>
        <row r="7882">
          <cell r="A7882">
            <v>35174</v>
          </cell>
          <cell r="B7882">
            <v>1996</v>
          </cell>
          <cell r="C7882" t="str">
            <v>Apr</v>
          </cell>
          <cell r="D7882">
            <v>19</v>
          </cell>
          <cell r="F7882">
            <v>225</v>
          </cell>
          <cell r="G7882">
            <v>0.44600000000000001</v>
          </cell>
          <cell r="H7882">
            <v>151</v>
          </cell>
          <cell r="I7882">
            <v>0.3</v>
          </cell>
          <cell r="J7882">
            <v>0</v>
          </cell>
          <cell r="L7882">
            <v>0</v>
          </cell>
          <cell r="M7882">
            <v>28</v>
          </cell>
          <cell r="N7882">
            <v>5.6000000000000001E-2</v>
          </cell>
          <cell r="O7882">
            <v>5</v>
          </cell>
          <cell r="P7882">
            <v>0.01</v>
          </cell>
        </row>
        <row r="7883">
          <cell r="A7883">
            <v>35175</v>
          </cell>
          <cell r="B7883">
            <v>1996</v>
          </cell>
          <cell r="C7883" t="str">
            <v>Apr</v>
          </cell>
          <cell r="D7883">
            <v>20</v>
          </cell>
          <cell r="F7883">
            <v>240</v>
          </cell>
          <cell r="G7883">
            <v>0.47599999999999998</v>
          </cell>
          <cell r="H7883">
            <v>180</v>
          </cell>
          <cell r="I7883">
            <v>0.35699999999999998</v>
          </cell>
          <cell r="J7883">
            <v>0</v>
          </cell>
          <cell r="L7883">
            <v>0</v>
          </cell>
          <cell r="M7883">
            <v>0</v>
          </cell>
          <cell r="N7883">
            <v>0</v>
          </cell>
          <cell r="O7883">
            <v>8</v>
          </cell>
          <cell r="P7883">
            <v>1.6E-2</v>
          </cell>
        </row>
        <row r="7884">
          <cell r="A7884">
            <v>35176</v>
          </cell>
          <cell r="B7884">
            <v>1996</v>
          </cell>
          <cell r="C7884" t="str">
            <v>Apr</v>
          </cell>
          <cell r="D7884">
            <v>21</v>
          </cell>
          <cell r="F7884">
            <v>245</v>
          </cell>
          <cell r="G7884">
            <v>0.48599999999999999</v>
          </cell>
          <cell r="H7884">
            <v>234</v>
          </cell>
          <cell r="I7884">
            <v>0.46400000000000002</v>
          </cell>
          <cell r="J7884">
            <v>0</v>
          </cell>
          <cell r="L7884">
            <v>0</v>
          </cell>
          <cell r="M7884">
            <v>0</v>
          </cell>
          <cell r="N7884">
            <v>0</v>
          </cell>
          <cell r="O7884">
            <v>8</v>
          </cell>
          <cell r="P7884">
            <v>1.6E-2</v>
          </cell>
        </row>
        <row r="7885">
          <cell r="A7885">
            <v>35177</v>
          </cell>
          <cell r="B7885">
            <v>1996</v>
          </cell>
          <cell r="C7885" t="str">
            <v>Apr</v>
          </cell>
          <cell r="D7885">
            <v>22</v>
          </cell>
          <cell r="F7885">
            <v>235</v>
          </cell>
          <cell r="G7885">
            <v>0.46600000000000003</v>
          </cell>
          <cell r="H7885">
            <v>299</v>
          </cell>
          <cell r="I7885">
            <v>0.59299999999999997</v>
          </cell>
          <cell r="J7885">
            <v>0</v>
          </cell>
          <cell r="L7885">
            <v>0</v>
          </cell>
          <cell r="M7885">
            <v>0</v>
          </cell>
          <cell r="N7885">
            <v>0</v>
          </cell>
          <cell r="O7885">
            <v>9</v>
          </cell>
          <cell r="P7885">
            <v>1.7999999999999999E-2</v>
          </cell>
        </row>
        <row r="7886">
          <cell r="A7886">
            <v>35178</v>
          </cell>
          <cell r="B7886">
            <v>1996</v>
          </cell>
          <cell r="C7886" t="str">
            <v>Apr</v>
          </cell>
          <cell r="D7886">
            <v>23</v>
          </cell>
          <cell r="F7886">
            <v>250</v>
          </cell>
          <cell r="G7886">
            <v>0.496</v>
          </cell>
          <cell r="H7886">
            <v>309</v>
          </cell>
          <cell r="I7886">
            <v>0.61299999999999999</v>
          </cell>
          <cell r="J7886">
            <v>0</v>
          </cell>
          <cell r="L7886">
            <v>0</v>
          </cell>
          <cell r="M7886">
            <v>14</v>
          </cell>
          <cell r="N7886">
            <v>2.8000000000000001E-2</v>
          </cell>
          <cell r="O7886">
            <v>9</v>
          </cell>
          <cell r="P7886">
            <v>1.7999999999999999E-2</v>
          </cell>
        </row>
        <row r="7887">
          <cell r="A7887">
            <v>35179</v>
          </cell>
          <cell r="B7887">
            <v>1996</v>
          </cell>
          <cell r="C7887" t="str">
            <v>Apr</v>
          </cell>
          <cell r="D7887">
            <v>24</v>
          </cell>
          <cell r="F7887">
            <v>265</v>
          </cell>
          <cell r="G7887">
            <v>0.52600000000000002</v>
          </cell>
          <cell r="H7887">
            <v>260</v>
          </cell>
          <cell r="I7887">
            <v>0.51600000000000001</v>
          </cell>
          <cell r="J7887">
            <v>0</v>
          </cell>
          <cell r="L7887">
            <v>0</v>
          </cell>
          <cell r="M7887">
            <v>25</v>
          </cell>
          <cell r="N7887">
            <v>0.05</v>
          </cell>
          <cell r="O7887">
            <v>9</v>
          </cell>
          <cell r="P7887">
            <v>1.7999999999999999E-2</v>
          </cell>
        </row>
        <row r="7888">
          <cell r="A7888">
            <v>35180</v>
          </cell>
          <cell r="B7888">
            <v>1996</v>
          </cell>
          <cell r="C7888" t="str">
            <v>Apr</v>
          </cell>
          <cell r="D7888">
            <v>25</v>
          </cell>
          <cell r="F7888">
            <v>255</v>
          </cell>
          <cell r="G7888">
            <v>0.50600000000000001</v>
          </cell>
          <cell r="H7888">
            <v>256</v>
          </cell>
          <cell r="I7888">
            <v>0.50800000000000001</v>
          </cell>
          <cell r="J7888">
            <v>0</v>
          </cell>
          <cell r="L7888">
            <v>0</v>
          </cell>
          <cell r="M7888">
            <v>25</v>
          </cell>
          <cell r="N7888">
            <v>0.05</v>
          </cell>
          <cell r="O7888">
            <v>9</v>
          </cell>
          <cell r="P7888">
            <v>1.7999999999999999E-2</v>
          </cell>
        </row>
        <row r="7889">
          <cell r="A7889">
            <v>35181</v>
          </cell>
          <cell r="B7889">
            <v>1996</v>
          </cell>
          <cell r="C7889" t="str">
            <v>Apr</v>
          </cell>
          <cell r="D7889">
            <v>26</v>
          </cell>
          <cell r="F7889">
            <v>270</v>
          </cell>
          <cell r="G7889">
            <v>0.53600000000000003</v>
          </cell>
          <cell r="H7889">
            <v>288</v>
          </cell>
          <cell r="I7889">
            <v>0.57099999999999995</v>
          </cell>
          <cell r="J7889">
            <v>0</v>
          </cell>
          <cell r="L7889">
            <v>0</v>
          </cell>
          <cell r="M7889">
            <v>36</v>
          </cell>
          <cell r="N7889">
            <v>7.0999999999999994E-2</v>
          </cell>
          <cell r="O7889">
            <v>9</v>
          </cell>
          <cell r="P7889">
            <v>1.7999999999999999E-2</v>
          </cell>
        </row>
        <row r="7890">
          <cell r="A7890">
            <v>35182</v>
          </cell>
          <cell r="B7890">
            <v>1996</v>
          </cell>
          <cell r="C7890" t="str">
            <v>Apr</v>
          </cell>
          <cell r="D7890">
            <v>27</v>
          </cell>
          <cell r="F7890">
            <v>285</v>
          </cell>
          <cell r="G7890">
            <v>0.56499999999999995</v>
          </cell>
          <cell r="H7890">
            <v>293</v>
          </cell>
          <cell r="I7890">
            <v>0.58099999999999996</v>
          </cell>
          <cell r="J7890">
            <v>0</v>
          </cell>
          <cell r="L7890">
            <v>0</v>
          </cell>
          <cell r="M7890">
            <v>82</v>
          </cell>
          <cell r="N7890">
            <v>0.16300000000000001</v>
          </cell>
          <cell r="O7890">
            <v>9</v>
          </cell>
          <cell r="P7890">
            <v>1.7999999999999999E-2</v>
          </cell>
        </row>
        <row r="7891">
          <cell r="A7891">
            <v>35183</v>
          </cell>
          <cell r="B7891">
            <v>1996</v>
          </cell>
          <cell r="C7891" t="str">
            <v>Apr</v>
          </cell>
          <cell r="D7891">
            <v>28</v>
          </cell>
          <cell r="F7891">
            <v>310</v>
          </cell>
          <cell r="G7891">
            <v>0.61499999999999999</v>
          </cell>
          <cell r="H7891">
            <v>293</v>
          </cell>
          <cell r="I7891">
            <v>0.58099999999999996</v>
          </cell>
          <cell r="J7891">
            <v>0</v>
          </cell>
          <cell r="L7891">
            <v>0</v>
          </cell>
          <cell r="M7891">
            <v>100</v>
          </cell>
          <cell r="N7891">
            <v>0.19800000000000001</v>
          </cell>
          <cell r="O7891">
            <v>9</v>
          </cell>
          <cell r="P7891">
            <v>1.7999999999999999E-2</v>
          </cell>
        </row>
        <row r="7892">
          <cell r="A7892">
            <v>35184</v>
          </cell>
          <cell r="B7892">
            <v>1996</v>
          </cell>
          <cell r="C7892" t="str">
            <v>Apr</v>
          </cell>
          <cell r="D7892">
            <v>29</v>
          </cell>
          <cell r="F7892">
            <v>370</v>
          </cell>
          <cell r="G7892">
            <v>0.73399999999999999</v>
          </cell>
          <cell r="H7892">
            <v>287</v>
          </cell>
          <cell r="I7892">
            <v>0.56899999999999995</v>
          </cell>
          <cell r="J7892">
            <v>0</v>
          </cell>
          <cell r="L7892">
            <v>0</v>
          </cell>
          <cell r="M7892">
            <v>100</v>
          </cell>
          <cell r="N7892">
            <v>0.19800000000000001</v>
          </cell>
          <cell r="O7892">
            <v>0</v>
          </cell>
          <cell r="P7892">
            <v>0</v>
          </cell>
        </row>
        <row r="7893">
          <cell r="A7893">
            <v>35185</v>
          </cell>
          <cell r="B7893">
            <v>1996</v>
          </cell>
          <cell r="C7893" t="str">
            <v>Apr</v>
          </cell>
          <cell r="D7893">
            <v>30</v>
          </cell>
          <cell r="F7893">
            <v>445</v>
          </cell>
          <cell r="G7893">
            <v>0.88300000000000001</v>
          </cell>
          <cell r="H7893">
            <v>242</v>
          </cell>
          <cell r="I7893">
            <v>0.48</v>
          </cell>
          <cell r="J7893">
            <v>0</v>
          </cell>
          <cell r="L7893">
            <v>0</v>
          </cell>
          <cell r="M7893">
            <v>133</v>
          </cell>
          <cell r="N7893">
            <v>0.26400000000000001</v>
          </cell>
          <cell r="O7893">
            <v>1</v>
          </cell>
          <cell r="P7893">
            <v>2E-3</v>
          </cell>
        </row>
        <row r="7894">
          <cell r="A7894">
            <v>35186</v>
          </cell>
          <cell r="B7894">
            <v>1996</v>
          </cell>
          <cell r="C7894" t="str">
            <v>May</v>
          </cell>
          <cell r="D7894">
            <v>1</v>
          </cell>
          <cell r="F7894">
            <v>540</v>
          </cell>
          <cell r="G7894">
            <v>1.071</v>
          </cell>
          <cell r="H7894">
            <v>152</v>
          </cell>
          <cell r="I7894">
            <v>0.30099999999999999</v>
          </cell>
          <cell r="J7894">
            <v>0</v>
          </cell>
          <cell r="L7894">
            <v>0</v>
          </cell>
          <cell r="M7894">
            <v>166</v>
          </cell>
          <cell r="N7894">
            <v>0.32900000000000001</v>
          </cell>
          <cell r="O7894">
            <v>0</v>
          </cell>
          <cell r="P7894">
            <v>0</v>
          </cell>
        </row>
        <row r="7895">
          <cell r="A7895">
            <v>35187</v>
          </cell>
          <cell r="B7895">
            <v>1996</v>
          </cell>
          <cell r="C7895" t="str">
            <v>May</v>
          </cell>
          <cell r="D7895">
            <v>2</v>
          </cell>
          <cell r="F7895">
            <v>580</v>
          </cell>
          <cell r="G7895">
            <v>1.1499999999999999</v>
          </cell>
          <cell r="H7895">
            <v>84</v>
          </cell>
          <cell r="I7895">
            <v>0.16700000000000001</v>
          </cell>
          <cell r="J7895">
            <v>0</v>
          </cell>
          <cell r="L7895">
            <v>0</v>
          </cell>
          <cell r="M7895">
            <v>200</v>
          </cell>
          <cell r="N7895">
            <v>0.39700000000000002</v>
          </cell>
          <cell r="O7895">
            <v>8</v>
          </cell>
          <cell r="P7895">
            <v>1.6E-2</v>
          </cell>
        </row>
        <row r="7896">
          <cell r="A7896">
            <v>35188</v>
          </cell>
          <cell r="B7896">
            <v>1996</v>
          </cell>
          <cell r="C7896" t="str">
            <v>May</v>
          </cell>
          <cell r="D7896">
            <v>3</v>
          </cell>
          <cell r="F7896">
            <v>615</v>
          </cell>
          <cell r="G7896">
            <v>1.22</v>
          </cell>
          <cell r="H7896">
            <v>106</v>
          </cell>
          <cell r="I7896">
            <v>0.21</v>
          </cell>
          <cell r="J7896">
            <v>0</v>
          </cell>
          <cell r="L7896">
            <v>0</v>
          </cell>
          <cell r="M7896">
            <v>182</v>
          </cell>
          <cell r="N7896">
            <v>0.36099999999999999</v>
          </cell>
          <cell r="O7896">
            <v>8</v>
          </cell>
          <cell r="P7896">
            <v>1.6E-2</v>
          </cell>
        </row>
        <row r="7897">
          <cell r="A7897">
            <v>35189</v>
          </cell>
          <cell r="B7897">
            <v>1996</v>
          </cell>
          <cell r="C7897" t="str">
            <v>May</v>
          </cell>
          <cell r="D7897">
            <v>4</v>
          </cell>
          <cell r="F7897">
            <v>615</v>
          </cell>
          <cell r="G7897">
            <v>1.22</v>
          </cell>
          <cell r="H7897">
            <v>96</v>
          </cell>
          <cell r="I7897">
            <v>0.19</v>
          </cell>
          <cell r="J7897">
            <v>0</v>
          </cell>
          <cell r="L7897">
            <v>0</v>
          </cell>
          <cell r="M7897">
            <v>128</v>
          </cell>
          <cell r="N7897">
            <v>0.254</v>
          </cell>
          <cell r="O7897">
            <v>11</v>
          </cell>
          <cell r="P7897">
            <v>2.1999999999999999E-2</v>
          </cell>
        </row>
        <row r="7898">
          <cell r="A7898">
            <v>35190</v>
          </cell>
          <cell r="B7898">
            <v>1996</v>
          </cell>
          <cell r="C7898" t="str">
            <v>May</v>
          </cell>
          <cell r="D7898">
            <v>5</v>
          </cell>
          <cell r="F7898">
            <v>665</v>
          </cell>
          <cell r="G7898">
            <v>1.319</v>
          </cell>
          <cell r="H7898">
            <v>94</v>
          </cell>
          <cell r="I7898">
            <v>0.186</v>
          </cell>
          <cell r="J7898">
            <v>0</v>
          </cell>
          <cell r="L7898">
            <v>0</v>
          </cell>
          <cell r="M7898">
            <v>100</v>
          </cell>
          <cell r="N7898">
            <v>0.19800000000000001</v>
          </cell>
          <cell r="O7898">
            <v>11</v>
          </cell>
          <cell r="P7898">
            <v>2.1999999999999999E-2</v>
          </cell>
        </row>
        <row r="7899">
          <cell r="A7899">
            <v>35191</v>
          </cell>
          <cell r="B7899">
            <v>1996</v>
          </cell>
          <cell r="C7899" t="str">
            <v>May</v>
          </cell>
          <cell r="D7899">
            <v>6</v>
          </cell>
          <cell r="F7899">
            <v>725</v>
          </cell>
          <cell r="G7899">
            <v>1.4379999999999999</v>
          </cell>
          <cell r="H7899">
            <v>111</v>
          </cell>
          <cell r="I7899">
            <v>0.22</v>
          </cell>
          <cell r="J7899">
            <v>0</v>
          </cell>
          <cell r="L7899">
            <v>0</v>
          </cell>
          <cell r="M7899">
            <v>100</v>
          </cell>
          <cell r="N7899">
            <v>0.19800000000000001</v>
          </cell>
          <cell r="O7899">
            <v>9</v>
          </cell>
          <cell r="P7899">
            <v>1.7999999999999999E-2</v>
          </cell>
        </row>
        <row r="7900">
          <cell r="A7900">
            <v>35192</v>
          </cell>
          <cell r="B7900">
            <v>1996</v>
          </cell>
          <cell r="C7900" t="str">
            <v>May</v>
          </cell>
          <cell r="D7900">
            <v>7</v>
          </cell>
          <cell r="F7900">
            <v>745</v>
          </cell>
          <cell r="G7900">
            <v>1.478</v>
          </cell>
          <cell r="H7900">
            <v>118</v>
          </cell>
          <cell r="I7900">
            <v>0.23400000000000001</v>
          </cell>
          <cell r="J7900">
            <v>0</v>
          </cell>
          <cell r="L7900">
            <v>0</v>
          </cell>
          <cell r="M7900">
            <v>100</v>
          </cell>
          <cell r="N7900">
            <v>0.19800000000000001</v>
          </cell>
          <cell r="O7900">
            <v>3</v>
          </cell>
          <cell r="P7900">
            <v>6.0000000000000001E-3</v>
          </cell>
        </row>
        <row r="7901">
          <cell r="A7901">
            <v>35193</v>
          </cell>
          <cell r="B7901">
            <v>1996</v>
          </cell>
          <cell r="C7901" t="str">
            <v>May</v>
          </cell>
          <cell r="D7901">
            <v>8</v>
          </cell>
          <cell r="F7901">
            <v>765</v>
          </cell>
          <cell r="G7901">
            <v>1.5169999999999999</v>
          </cell>
          <cell r="H7901">
            <v>119</v>
          </cell>
          <cell r="I7901">
            <v>0.23599999999999999</v>
          </cell>
          <cell r="J7901">
            <v>0</v>
          </cell>
          <cell r="L7901">
            <v>0</v>
          </cell>
          <cell r="M7901">
            <v>100</v>
          </cell>
          <cell r="N7901">
            <v>0.19800000000000001</v>
          </cell>
          <cell r="O7901">
            <v>1</v>
          </cell>
          <cell r="P7901">
            <v>2E-3</v>
          </cell>
        </row>
        <row r="7902">
          <cell r="A7902">
            <v>35194</v>
          </cell>
          <cell r="B7902">
            <v>1996</v>
          </cell>
          <cell r="C7902" t="str">
            <v>May</v>
          </cell>
          <cell r="D7902">
            <v>9</v>
          </cell>
          <cell r="F7902">
            <v>785</v>
          </cell>
          <cell r="G7902">
            <v>1.5569999999999999</v>
          </cell>
          <cell r="H7902">
            <v>132</v>
          </cell>
          <cell r="I7902">
            <v>0.26200000000000001</v>
          </cell>
          <cell r="J7902">
            <v>47</v>
          </cell>
          <cell r="L7902">
            <v>4.7E-2</v>
          </cell>
          <cell r="M7902">
            <v>132</v>
          </cell>
          <cell r="N7902">
            <v>0.26200000000000001</v>
          </cell>
          <cell r="O7902">
            <v>0</v>
          </cell>
          <cell r="P7902">
            <v>0</v>
          </cell>
        </row>
        <row r="7903">
          <cell r="A7903">
            <v>35195</v>
          </cell>
          <cell r="B7903">
            <v>1996</v>
          </cell>
          <cell r="C7903" t="str">
            <v>May</v>
          </cell>
          <cell r="D7903">
            <v>10</v>
          </cell>
          <cell r="F7903">
            <v>810</v>
          </cell>
          <cell r="G7903">
            <v>1.607</v>
          </cell>
          <cell r="H7903">
            <v>153</v>
          </cell>
          <cell r="I7903">
            <v>0.30299999999999999</v>
          </cell>
          <cell r="J7903">
            <v>70</v>
          </cell>
          <cell r="L7903">
            <v>7.0000000000000007E-2</v>
          </cell>
          <cell r="M7903">
            <v>116</v>
          </cell>
          <cell r="N7903">
            <v>0.23</v>
          </cell>
          <cell r="O7903">
            <v>1</v>
          </cell>
          <cell r="P7903">
            <v>2E-3</v>
          </cell>
        </row>
        <row r="7904">
          <cell r="A7904">
            <v>35196</v>
          </cell>
          <cell r="B7904">
            <v>1996</v>
          </cell>
          <cell r="C7904" t="str">
            <v>May</v>
          </cell>
          <cell r="D7904">
            <v>11</v>
          </cell>
          <cell r="F7904">
            <v>795</v>
          </cell>
          <cell r="G7904">
            <v>1.577</v>
          </cell>
          <cell r="H7904">
            <v>183</v>
          </cell>
          <cell r="I7904">
            <v>0.36299999999999999</v>
          </cell>
          <cell r="J7904">
            <v>70</v>
          </cell>
          <cell r="L7904">
            <v>7.0000000000000007E-2</v>
          </cell>
          <cell r="M7904">
            <v>100</v>
          </cell>
          <cell r="N7904">
            <v>0.19800000000000001</v>
          </cell>
          <cell r="O7904">
            <v>0</v>
          </cell>
          <cell r="P7904">
            <v>0</v>
          </cell>
        </row>
        <row r="7905">
          <cell r="A7905">
            <v>35197</v>
          </cell>
          <cell r="B7905">
            <v>1996</v>
          </cell>
          <cell r="C7905" t="str">
            <v>May</v>
          </cell>
          <cell r="D7905">
            <v>12</v>
          </cell>
          <cell r="F7905">
            <v>775</v>
          </cell>
          <cell r="G7905">
            <v>1.5369999999999999</v>
          </cell>
          <cell r="H7905">
            <v>178</v>
          </cell>
          <cell r="I7905">
            <v>0.35299999999999998</v>
          </cell>
          <cell r="J7905">
            <v>117</v>
          </cell>
          <cell r="L7905">
            <v>0.11700000000000001</v>
          </cell>
          <cell r="M7905">
            <v>179</v>
          </cell>
          <cell r="N7905">
            <v>0.35499999999999998</v>
          </cell>
          <cell r="O7905">
            <v>0</v>
          </cell>
          <cell r="P7905">
            <v>0</v>
          </cell>
        </row>
        <row r="7906">
          <cell r="A7906">
            <v>35198</v>
          </cell>
          <cell r="B7906">
            <v>1996</v>
          </cell>
          <cell r="C7906" t="str">
            <v>May</v>
          </cell>
          <cell r="D7906">
            <v>13</v>
          </cell>
          <cell r="F7906">
            <v>790</v>
          </cell>
          <cell r="G7906">
            <v>1.5669999999999999</v>
          </cell>
          <cell r="H7906">
            <v>140</v>
          </cell>
          <cell r="I7906">
            <v>0.27800000000000002</v>
          </cell>
          <cell r="J7906">
            <v>117</v>
          </cell>
          <cell r="L7906">
            <v>0.11700000000000001</v>
          </cell>
          <cell r="M7906">
            <v>219</v>
          </cell>
          <cell r="N7906">
            <v>0.434</v>
          </cell>
          <cell r="O7906">
            <v>14</v>
          </cell>
          <cell r="P7906">
            <v>2.8000000000000001E-2</v>
          </cell>
        </row>
        <row r="7907">
          <cell r="A7907">
            <v>35199</v>
          </cell>
          <cell r="B7907">
            <v>1996</v>
          </cell>
          <cell r="C7907" t="str">
            <v>May</v>
          </cell>
          <cell r="D7907">
            <v>14</v>
          </cell>
          <cell r="F7907">
            <v>790</v>
          </cell>
          <cell r="G7907">
            <v>1.5669999999999999</v>
          </cell>
          <cell r="H7907">
            <v>100</v>
          </cell>
          <cell r="I7907">
            <v>0.19800000000000001</v>
          </cell>
          <cell r="J7907">
            <v>187</v>
          </cell>
          <cell r="L7907">
            <v>0.187</v>
          </cell>
          <cell r="M7907">
            <v>312</v>
          </cell>
          <cell r="N7907">
            <v>0.61899999999999999</v>
          </cell>
          <cell r="O7907">
            <v>12</v>
          </cell>
          <cell r="P7907">
            <v>2.4E-2</v>
          </cell>
        </row>
        <row r="7908">
          <cell r="A7908">
            <v>35200</v>
          </cell>
          <cell r="B7908">
            <v>1996</v>
          </cell>
          <cell r="C7908" t="str">
            <v>May</v>
          </cell>
          <cell r="D7908">
            <v>15</v>
          </cell>
          <cell r="F7908">
            <v>760</v>
          </cell>
          <cell r="G7908">
            <v>1.5069999999999999</v>
          </cell>
          <cell r="H7908">
            <v>91</v>
          </cell>
          <cell r="I7908">
            <v>0.18</v>
          </cell>
          <cell r="J7908">
            <v>210</v>
          </cell>
          <cell r="L7908">
            <v>0.21</v>
          </cell>
          <cell r="M7908">
            <v>201</v>
          </cell>
          <cell r="N7908">
            <v>0.39900000000000002</v>
          </cell>
          <cell r="O7908">
            <v>9</v>
          </cell>
          <cell r="P7908">
            <v>1.7999999999999999E-2</v>
          </cell>
        </row>
        <row r="7909">
          <cell r="A7909">
            <v>35201</v>
          </cell>
          <cell r="B7909">
            <v>1996</v>
          </cell>
          <cell r="C7909" t="str">
            <v>May</v>
          </cell>
          <cell r="D7909">
            <v>16</v>
          </cell>
          <cell r="F7909">
            <v>690</v>
          </cell>
          <cell r="G7909">
            <v>1.369</v>
          </cell>
          <cell r="H7909">
            <v>122</v>
          </cell>
          <cell r="I7909">
            <v>0.24199999999999999</v>
          </cell>
          <cell r="J7909">
            <v>163</v>
          </cell>
          <cell r="L7909">
            <v>0.16300000000000001</v>
          </cell>
          <cell r="M7909">
            <v>98</v>
          </cell>
          <cell r="N7909">
            <v>0.19400000000000001</v>
          </cell>
          <cell r="O7909">
            <v>10</v>
          </cell>
          <cell r="P7909">
            <v>0.02</v>
          </cell>
        </row>
        <row r="7910">
          <cell r="A7910">
            <v>35202</v>
          </cell>
          <cell r="B7910">
            <v>1996</v>
          </cell>
          <cell r="C7910" t="str">
            <v>May</v>
          </cell>
          <cell r="D7910">
            <v>17</v>
          </cell>
          <cell r="F7910">
            <v>605</v>
          </cell>
          <cell r="G7910">
            <v>1.2</v>
          </cell>
          <cell r="H7910">
            <v>263</v>
          </cell>
          <cell r="I7910">
            <v>0.52200000000000002</v>
          </cell>
          <cell r="J7910">
            <v>140</v>
          </cell>
          <cell r="L7910">
            <v>0.14000000000000001</v>
          </cell>
          <cell r="M7910">
            <v>29</v>
          </cell>
          <cell r="N7910">
            <v>5.8000000000000003E-2</v>
          </cell>
          <cell r="O7910">
            <v>10</v>
          </cell>
          <cell r="P7910">
            <v>0.02</v>
          </cell>
        </row>
        <row r="7911">
          <cell r="A7911">
            <v>35203</v>
          </cell>
          <cell r="B7911">
            <v>1996</v>
          </cell>
          <cell r="C7911" t="str">
            <v>May</v>
          </cell>
          <cell r="D7911">
            <v>18</v>
          </cell>
          <cell r="F7911">
            <v>516</v>
          </cell>
          <cell r="G7911">
            <v>1.0229999999999999</v>
          </cell>
          <cell r="H7911">
            <v>390</v>
          </cell>
          <cell r="I7911">
            <v>0.77400000000000002</v>
          </cell>
          <cell r="J7911">
            <v>93</v>
          </cell>
          <cell r="L7911">
            <v>9.2999999999999999E-2</v>
          </cell>
          <cell r="M7911">
            <v>0</v>
          </cell>
          <cell r="N7911">
            <v>0</v>
          </cell>
          <cell r="O7911">
            <v>5</v>
          </cell>
          <cell r="P7911">
            <v>0.01</v>
          </cell>
        </row>
        <row r="7912">
          <cell r="A7912">
            <v>35204</v>
          </cell>
          <cell r="B7912">
            <v>1996</v>
          </cell>
          <cell r="C7912" t="str">
            <v>May</v>
          </cell>
          <cell r="D7912">
            <v>19</v>
          </cell>
          <cell r="F7912">
            <v>436</v>
          </cell>
          <cell r="G7912">
            <v>0.86499999999999999</v>
          </cell>
          <cell r="H7912">
            <v>393</v>
          </cell>
          <cell r="I7912">
            <v>0.78</v>
          </cell>
          <cell r="J7912">
            <v>70</v>
          </cell>
          <cell r="L7912">
            <v>7.0000000000000007E-2</v>
          </cell>
          <cell r="M7912">
            <v>0</v>
          </cell>
          <cell r="N7912">
            <v>0</v>
          </cell>
          <cell r="O7912">
            <v>10</v>
          </cell>
          <cell r="P7912">
            <v>0.02</v>
          </cell>
        </row>
        <row r="7913">
          <cell r="A7913">
            <v>35205</v>
          </cell>
          <cell r="B7913">
            <v>1996</v>
          </cell>
          <cell r="C7913" t="str">
            <v>May</v>
          </cell>
          <cell r="D7913">
            <v>20</v>
          </cell>
          <cell r="F7913">
            <v>430</v>
          </cell>
          <cell r="G7913">
            <v>0.85299999999999998</v>
          </cell>
          <cell r="H7913">
            <v>437</v>
          </cell>
          <cell r="I7913">
            <v>0.86699999999999999</v>
          </cell>
          <cell r="J7913">
            <v>70</v>
          </cell>
          <cell r="L7913">
            <v>7.0000000000000007E-2</v>
          </cell>
          <cell r="M7913">
            <v>0</v>
          </cell>
          <cell r="N7913">
            <v>0</v>
          </cell>
          <cell r="O7913">
            <v>14</v>
          </cell>
          <cell r="P7913">
            <v>2.8000000000000001E-2</v>
          </cell>
        </row>
        <row r="7914">
          <cell r="A7914">
            <v>35206</v>
          </cell>
          <cell r="B7914">
            <v>1996</v>
          </cell>
          <cell r="C7914" t="str">
            <v>May</v>
          </cell>
          <cell r="D7914">
            <v>21</v>
          </cell>
          <cell r="F7914">
            <v>440</v>
          </cell>
          <cell r="G7914">
            <v>0.873</v>
          </cell>
          <cell r="H7914">
            <v>387</v>
          </cell>
          <cell r="I7914">
            <v>0.76800000000000002</v>
          </cell>
          <cell r="J7914">
            <v>70</v>
          </cell>
          <cell r="L7914">
            <v>7.0000000000000007E-2</v>
          </cell>
          <cell r="M7914">
            <v>0</v>
          </cell>
          <cell r="N7914">
            <v>0</v>
          </cell>
          <cell r="O7914">
            <v>14</v>
          </cell>
          <cell r="P7914">
            <v>2.8000000000000001E-2</v>
          </cell>
        </row>
        <row r="7915">
          <cell r="A7915">
            <v>35207</v>
          </cell>
          <cell r="B7915">
            <v>1996</v>
          </cell>
          <cell r="C7915" t="str">
            <v>May</v>
          </cell>
          <cell r="D7915">
            <v>22</v>
          </cell>
          <cell r="F7915">
            <v>420</v>
          </cell>
          <cell r="G7915">
            <v>0.83299999999999996</v>
          </cell>
          <cell r="H7915">
            <v>515</v>
          </cell>
          <cell r="I7915">
            <v>1.0209999999999999</v>
          </cell>
          <cell r="J7915">
            <v>70</v>
          </cell>
          <cell r="L7915">
            <v>7.0000000000000007E-2</v>
          </cell>
          <cell r="M7915">
            <v>0</v>
          </cell>
          <cell r="N7915">
            <v>0</v>
          </cell>
          <cell r="O7915">
            <v>14</v>
          </cell>
          <cell r="P7915">
            <v>2.8000000000000001E-2</v>
          </cell>
        </row>
        <row r="7916">
          <cell r="A7916">
            <v>35208</v>
          </cell>
          <cell r="B7916">
            <v>1996</v>
          </cell>
          <cell r="C7916" t="str">
            <v>May</v>
          </cell>
          <cell r="D7916">
            <v>23</v>
          </cell>
          <cell r="F7916">
            <v>405</v>
          </cell>
          <cell r="G7916">
            <v>0.80300000000000005</v>
          </cell>
          <cell r="H7916">
            <v>442</v>
          </cell>
          <cell r="I7916">
            <v>0.877</v>
          </cell>
          <cell r="J7916">
            <v>70</v>
          </cell>
          <cell r="L7916">
            <v>7.0000000000000007E-2</v>
          </cell>
          <cell r="M7916">
            <v>0</v>
          </cell>
          <cell r="N7916">
            <v>0</v>
          </cell>
          <cell r="O7916">
            <v>14</v>
          </cell>
          <cell r="P7916">
            <v>2.8000000000000001E-2</v>
          </cell>
        </row>
        <row r="7917">
          <cell r="A7917">
            <v>35209</v>
          </cell>
          <cell r="B7917">
            <v>1996</v>
          </cell>
          <cell r="C7917" t="str">
            <v>May</v>
          </cell>
          <cell r="D7917">
            <v>24</v>
          </cell>
          <cell r="F7917">
            <v>360</v>
          </cell>
          <cell r="G7917">
            <v>0.71399999999999997</v>
          </cell>
          <cell r="H7917">
            <v>380</v>
          </cell>
          <cell r="I7917">
            <v>0.754</v>
          </cell>
          <cell r="J7917">
            <v>70</v>
          </cell>
          <cell r="L7917">
            <v>7.0000000000000007E-2</v>
          </cell>
          <cell r="M7917">
            <v>7</v>
          </cell>
          <cell r="N7917">
            <v>1.4E-2</v>
          </cell>
          <cell r="O7917">
            <v>10</v>
          </cell>
          <cell r="P7917">
            <v>0.02</v>
          </cell>
        </row>
        <row r="7918">
          <cell r="A7918">
            <v>35210</v>
          </cell>
          <cell r="B7918">
            <v>1996</v>
          </cell>
          <cell r="C7918" t="str">
            <v>May</v>
          </cell>
          <cell r="D7918">
            <v>25</v>
          </cell>
          <cell r="F7918">
            <v>365</v>
          </cell>
          <cell r="G7918">
            <v>0.72399999999999998</v>
          </cell>
          <cell r="H7918">
            <v>359</v>
          </cell>
          <cell r="I7918">
            <v>0.71199999999999997</v>
          </cell>
          <cell r="J7918">
            <v>70</v>
          </cell>
          <cell r="L7918">
            <v>7.0000000000000007E-2</v>
          </cell>
          <cell r="M7918">
            <v>25</v>
          </cell>
          <cell r="N7918">
            <v>0.05</v>
          </cell>
          <cell r="O7918">
            <v>16</v>
          </cell>
          <cell r="P7918">
            <v>3.2000000000000001E-2</v>
          </cell>
        </row>
        <row r="7919">
          <cell r="A7919">
            <v>35211</v>
          </cell>
          <cell r="B7919">
            <v>1996</v>
          </cell>
          <cell r="C7919" t="str">
            <v>May</v>
          </cell>
          <cell r="D7919">
            <v>26</v>
          </cell>
          <cell r="F7919">
            <v>390</v>
          </cell>
          <cell r="G7919">
            <v>0.77400000000000002</v>
          </cell>
          <cell r="H7919">
            <v>355</v>
          </cell>
          <cell r="I7919">
            <v>0.70399999999999996</v>
          </cell>
          <cell r="J7919">
            <v>70</v>
          </cell>
          <cell r="L7919">
            <v>7.0000000000000007E-2</v>
          </cell>
          <cell r="M7919">
            <v>75</v>
          </cell>
          <cell r="N7919">
            <v>0.14899999999999999</v>
          </cell>
          <cell r="O7919">
            <v>16</v>
          </cell>
          <cell r="P7919">
            <v>3.2000000000000001E-2</v>
          </cell>
        </row>
        <row r="7920">
          <cell r="A7920">
            <v>35212</v>
          </cell>
          <cell r="B7920">
            <v>1996</v>
          </cell>
          <cell r="C7920" t="str">
            <v>May</v>
          </cell>
          <cell r="D7920">
            <v>27</v>
          </cell>
          <cell r="F7920">
            <v>430</v>
          </cell>
          <cell r="G7920">
            <v>0.85299999999999998</v>
          </cell>
          <cell r="H7920">
            <v>344</v>
          </cell>
          <cell r="I7920">
            <v>0.68200000000000005</v>
          </cell>
          <cell r="J7920">
            <v>70</v>
          </cell>
          <cell r="L7920">
            <v>7.0000000000000007E-2</v>
          </cell>
          <cell r="M7920">
            <v>75</v>
          </cell>
          <cell r="N7920">
            <v>0.14899999999999999</v>
          </cell>
          <cell r="O7920">
            <v>9</v>
          </cell>
          <cell r="P7920">
            <v>1.7999999999999999E-2</v>
          </cell>
        </row>
        <row r="7921">
          <cell r="A7921">
            <v>35213</v>
          </cell>
          <cell r="B7921">
            <v>1996</v>
          </cell>
          <cell r="C7921" t="str">
            <v>May</v>
          </cell>
          <cell r="D7921">
            <v>28</v>
          </cell>
          <cell r="F7921">
            <v>440</v>
          </cell>
          <cell r="G7921">
            <v>0.873</v>
          </cell>
          <cell r="H7921">
            <v>311</v>
          </cell>
          <cell r="I7921">
            <v>0.61699999999999999</v>
          </cell>
          <cell r="J7921">
            <v>70</v>
          </cell>
          <cell r="L7921">
            <v>7.0000000000000007E-2</v>
          </cell>
          <cell r="M7921">
            <v>65</v>
          </cell>
          <cell r="N7921">
            <v>0.129</v>
          </cell>
          <cell r="O7921">
            <v>9</v>
          </cell>
          <cell r="P7921">
            <v>1.7999999999999999E-2</v>
          </cell>
        </row>
        <row r="7922">
          <cell r="A7922">
            <v>35214</v>
          </cell>
          <cell r="B7922">
            <v>1996</v>
          </cell>
          <cell r="C7922" t="str">
            <v>May</v>
          </cell>
          <cell r="D7922">
            <v>29</v>
          </cell>
          <cell r="F7922">
            <v>450</v>
          </cell>
          <cell r="G7922">
            <v>0.89300000000000002</v>
          </cell>
          <cell r="H7922">
            <v>256</v>
          </cell>
          <cell r="I7922">
            <v>0.50800000000000001</v>
          </cell>
          <cell r="J7922">
            <v>70</v>
          </cell>
          <cell r="L7922">
            <v>7.0000000000000007E-2</v>
          </cell>
          <cell r="M7922">
            <v>115</v>
          </cell>
          <cell r="N7922">
            <v>0.22800000000000001</v>
          </cell>
          <cell r="O7922">
            <v>5</v>
          </cell>
          <cell r="P7922">
            <v>0.01</v>
          </cell>
        </row>
        <row r="7923">
          <cell r="A7923">
            <v>35215</v>
          </cell>
          <cell r="B7923">
            <v>1996</v>
          </cell>
          <cell r="C7923" t="str">
            <v>May</v>
          </cell>
          <cell r="D7923">
            <v>30</v>
          </cell>
          <cell r="F7923">
            <v>480</v>
          </cell>
          <cell r="G7923">
            <v>0.95199999999999996</v>
          </cell>
          <cell r="H7923">
            <v>242</v>
          </cell>
          <cell r="I7923">
            <v>0.48</v>
          </cell>
          <cell r="J7923">
            <v>70</v>
          </cell>
          <cell r="L7923">
            <v>7.0000000000000007E-2</v>
          </cell>
          <cell r="M7923">
            <v>172</v>
          </cell>
          <cell r="N7923">
            <v>0.34100000000000003</v>
          </cell>
          <cell r="O7923">
            <v>12</v>
          </cell>
          <cell r="P7923">
            <v>2.4E-2</v>
          </cell>
        </row>
        <row r="7924">
          <cell r="A7924">
            <v>35216</v>
          </cell>
          <cell r="B7924">
            <v>1996</v>
          </cell>
          <cell r="C7924" t="str">
            <v>May</v>
          </cell>
          <cell r="D7924">
            <v>31</v>
          </cell>
          <cell r="F7924">
            <v>585</v>
          </cell>
          <cell r="G7924">
            <v>1.1599999999999999</v>
          </cell>
          <cell r="H7924">
            <v>189</v>
          </cell>
          <cell r="I7924">
            <v>0.375</v>
          </cell>
          <cell r="J7924">
            <v>70</v>
          </cell>
          <cell r="L7924">
            <v>7.0000000000000007E-2</v>
          </cell>
          <cell r="M7924">
            <v>235</v>
          </cell>
          <cell r="N7924">
            <v>0.46600000000000003</v>
          </cell>
          <cell r="O7924">
            <v>7</v>
          </cell>
          <cell r="P7924">
            <v>1.4E-2</v>
          </cell>
        </row>
        <row r="7925">
          <cell r="A7925">
            <v>35217</v>
          </cell>
          <cell r="B7925">
            <v>1996</v>
          </cell>
          <cell r="C7925" t="str">
            <v>Jun</v>
          </cell>
          <cell r="D7925">
            <v>1</v>
          </cell>
          <cell r="F7925">
            <v>645</v>
          </cell>
          <cell r="G7925">
            <v>1.2789999999999999</v>
          </cell>
          <cell r="H7925">
            <v>132</v>
          </cell>
          <cell r="I7925">
            <v>0.26200000000000001</v>
          </cell>
          <cell r="J7925">
            <v>117</v>
          </cell>
          <cell r="L7925">
            <v>0.11700000000000001</v>
          </cell>
          <cell r="M7925">
            <v>231</v>
          </cell>
          <cell r="N7925">
            <v>0.45800000000000002</v>
          </cell>
          <cell r="O7925">
            <v>10</v>
          </cell>
          <cell r="P7925">
            <v>0.02</v>
          </cell>
        </row>
        <row r="7926">
          <cell r="A7926">
            <v>35218</v>
          </cell>
          <cell r="B7926">
            <v>1996</v>
          </cell>
          <cell r="C7926" t="str">
            <v>Jun</v>
          </cell>
          <cell r="D7926">
            <v>2</v>
          </cell>
          <cell r="F7926">
            <v>675</v>
          </cell>
          <cell r="G7926">
            <v>1.339</v>
          </cell>
          <cell r="H7926">
            <v>96</v>
          </cell>
          <cell r="I7926">
            <v>0.19</v>
          </cell>
          <cell r="J7926">
            <v>140</v>
          </cell>
          <cell r="L7926">
            <v>0.14000000000000001</v>
          </cell>
          <cell r="M7926">
            <v>227</v>
          </cell>
          <cell r="N7926">
            <v>0.45</v>
          </cell>
          <cell r="O7926">
            <v>0</v>
          </cell>
          <cell r="P7926">
            <v>0</v>
          </cell>
        </row>
        <row r="7927">
          <cell r="A7927">
            <v>35219</v>
          </cell>
          <cell r="B7927">
            <v>1996</v>
          </cell>
          <cell r="C7927" t="str">
            <v>Jun</v>
          </cell>
          <cell r="D7927">
            <v>3</v>
          </cell>
          <cell r="F7927">
            <v>810</v>
          </cell>
          <cell r="G7927">
            <v>1.607</v>
          </cell>
          <cell r="H7927">
            <v>63</v>
          </cell>
          <cell r="I7927">
            <v>0.125</v>
          </cell>
          <cell r="J7927">
            <v>140</v>
          </cell>
          <cell r="L7927">
            <v>0.14000000000000001</v>
          </cell>
          <cell r="M7927">
            <v>332</v>
          </cell>
          <cell r="N7927">
            <v>0.65900000000000003</v>
          </cell>
          <cell r="O7927">
            <v>0</v>
          </cell>
          <cell r="P7927">
            <v>0</v>
          </cell>
        </row>
        <row r="7928">
          <cell r="A7928">
            <v>35220</v>
          </cell>
          <cell r="B7928">
            <v>1996</v>
          </cell>
          <cell r="C7928" t="str">
            <v>Jun</v>
          </cell>
          <cell r="D7928">
            <v>4</v>
          </cell>
          <cell r="F7928">
            <v>860</v>
          </cell>
          <cell r="G7928">
            <v>1.706</v>
          </cell>
          <cell r="H7928">
            <v>52</v>
          </cell>
          <cell r="I7928">
            <v>0.10299999999999999</v>
          </cell>
          <cell r="J7928">
            <v>187</v>
          </cell>
          <cell r="L7928">
            <v>0.187</v>
          </cell>
          <cell r="M7928">
            <v>427</v>
          </cell>
          <cell r="N7928">
            <v>0.84699999999999998</v>
          </cell>
          <cell r="O7928">
            <v>10</v>
          </cell>
          <cell r="P7928">
            <v>0.02</v>
          </cell>
        </row>
        <row r="7929">
          <cell r="A7929">
            <v>35221</v>
          </cell>
          <cell r="B7929">
            <v>1996</v>
          </cell>
          <cell r="C7929" t="str">
            <v>Jun</v>
          </cell>
          <cell r="D7929">
            <v>5</v>
          </cell>
          <cell r="F7929">
            <v>865</v>
          </cell>
          <cell r="G7929">
            <v>1.716</v>
          </cell>
          <cell r="H7929">
            <v>31</v>
          </cell>
          <cell r="I7929">
            <v>6.0999999999999999E-2</v>
          </cell>
          <cell r="J7929">
            <v>210</v>
          </cell>
          <cell r="L7929">
            <v>0.21</v>
          </cell>
          <cell r="M7929">
            <v>454</v>
          </cell>
          <cell r="N7929">
            <v>0.9</v>
          </cell>
          <cell r="O7929">
            <v>6</v>
          </cell>
          <cell r="P7929">
            <v>1.2E-2</v>
          </cell>
        </row>
        <row r="7930">
          <cell r="A7930">
            <v>35222</v>
          </cell>
          <cell r="B7930">
            <v>1996</v>
          </cell>
          <cell r="C7930" t="str">
            <v>Jun</v>
          </cell>
          <cell r="D7930">
            <v>6</v>
          </cell>
          <cell r="F7930">
            <v>915</v>
          </cell>
          <cell r="G7930">
            <v>1.8149999999999999</v>
          </cell>
          <cell r="H7930">
            <v>18</v>
          </cell>
          <cell r="I7930">
            <v>3.5999999999999997E-2</v>
          </cell>
          <cell r="J7930">
            <v>210</v>
          </cell>
          <cell r="L7930">
            <v>0.21</v>
          </cell>
          <cell r="M7930">
            <v>467</v>
          </cell>
          <cell r="N7930">
            <v>0.92600000000000005</v>
          </cell>
          <cell r="O7930">
            <v>9</v>
          </cell>
          <cell r="P7930">
            <v>1.7999999999999999E-2</v>
          </cell>
        </row>
        <row r="7931">
          <cell r="A7931">
            <v>35223</v>
          </cell>
          <cell r="B7931">
            <v>1996</v>
          </cell>
          <cell r="C7931" t="str">
            <v>Jun</v>
          </cell>
          <cell r="D7931">
            <v>7</v>
          </cell>
          <cell r="F7931">
            <v>915</v>
          </cell>
          <cell r="G7931">
            <v>1.8149999999999999</v>
          </cell>
          <cell r="H7931">
            <v>19</v>
          </cell>
          <cell r="I7931">
            <v>3.7999999999999999E-2</v>
          </cell>
          <cell r="J7931">
            <v>210</v>
          </cell>
          <cell r="L7931">
            <v>0.21</v>
          </cell>
          <cell r="M7931">
            <v>469</v>
          </cell>
          <cell r="N7931">
            <v>0.93</v>
          </cell>
          <cell r="O7931">
            <v>12</v>
          </cell>
          <cell r="P7931">
            <v>2.4E-2</v>
          </cell>
        </row>
        <row r="7932">
          <cell r="A7932">
            <v>35224</v>
          </cell>
          <cell r="B7932">
            <v>1996</v>
          </cell>
          <cell r="C7932" t="str">
            <v>Jun</v>
          </cell>
          <cell r="D7932">
            <v>8</v>
          </cell>
          <cell r="F7932">
            <v>915</v>
          </cell>
          <cell r="G7932">
            <v>1.8149999999999999</v>
          </cell>
          <cell r="H7932">
            <v>6</v>
          </cell>
          <cell r="I7932">
            <v>1.2E-2</v>
          </cell>
          <cell r="J7932">
            <v>210</v>
          </cell>
          <cell r="L7932">
            <v>0.21</v>
          </cell>
          <cell r="M7932">
            <v>450</v>
          </cell>
          <cell r="N7932">
            <v>0.89300000000000002</v>
          </cell>
          <cell r="O7932">
            <v>11</v>
          </cell>
          <cell r="P7932">
            <v>2.1999999999999999E-2</v>
          </cell>
        </row>
        <row r="7933">
          <cell r="A7933">
            <v>35225</v>
          </cell>
          <cell r="B7933">
            <v>1996</v>
          </cell>
          <cell r="C7933" t="str">
            <v>Jun</v>
          </cell>
          <cell r="D7933">
            <v>9</v>
          </cell>
          <cell r="F7933">
            <v>915</v>
          </cell>
          <cell r="G7933">
            <v>1.8149999999999999</v>
          </cell>
          <cell r="H7933">
            <v>0</v>
          </cell>
          <cell r="I7933">
            <v>0</v>
          </cell>
          <cell r="J7933">
            <v>210</v>
          </cell>
          <cell r="L7933">
            <v>0.21</v>
          </cell>
          <cell r="M7933">
            <v>450</v>
          </cell>
          <cell r="N7933">
            <v>0.89300000000000002</v>
          </cell>
          <cell r="O7933">
            <v>14</v>
          </cell>
          <cell r="P7933">
            <v>2.8000000000000001E-2</v>
          </cell>
        </row>
        <row r="7934">
          <cell r="A7934">
            <v>35226</v>
          </cell>
          <cell r="B7934">
            <v>1996</v>
          </cell>
          <cell r="C7934" t="str">
            <v>Jun</v>
          </cell>
          <cell r="D7934">
            <v>10</v>
          </cell>
          <cell r="F7934">
            <v>935</v>
          </cell>
          <cell r="G7934">
            <v>1.855</v>
          </cell>
          <cell r="H7934">
            <v>12</v>
          </cell>
          <cell r="I7934">
            <v>2.4E-2</v>
          </cell>
          <cell r="J7934">
            <v>210</v>
          </cell>
          <cell r="L7934">
            <v>0.21</v>
          </cell>
          <cell r="M7934">
            <v>450</v>
          </cell>
          <cell r="N7934">
            <v>0.89300000000000002</v>
          </cell>
          <cell r="O7934">
            <v>11</v>
          </cell>
          <cell r="P7934">
            <v>2.1999999999999999E-2</v>
          </cell>
        </row>
        <row r="7935">
          <cell r="A7935">
            <v>35227</v>
          </cell>
          <cell r="B7935">
            <v>1996</v>
          </cell>
          <cell r="C7935" t="str">
            <v>Jun</v>
          </cell>
          <cell r="D7935">
            <v>11</v>
          </cell>
          <cell r="F7935">
            <v>925</v>
          </cell>
          <cell r="G7935">
            <v>1.835</v>
          </cell>
          <cell r="H7935">
            <v>19</v>
          </cell>
          <cell r="I7935">
            <v>3.7999999999999999E-2</v>
          </cell>
          <cell r="J7935">
            <v>210</v>
          </cell>
          <cell r="L7935">
            <v>0.21</v>
          </cell>
          <cell r="M7935">
            <v>421</v>
          </cell>
          <cell r="N7935">
            <v>0.83499999999999996</v>
          </cell>
          <cell r="O7935">
            <v>7</v>
          </cell>
          <cell r="P7935">
            <v>1.4E-2</v>
          </cell>
        </row>
        <row r="7936">
          <cell r="A7936">
            <v>35228</v>
          </cell>
          <cell r="B7936">
            <v>1996</v>
          </cell>
          <cell r="C7936" t="str">
            <v>Jun</v>
          </cell>
          <cell r="D7936">
            <v>12</v>
          </cell>
          <cell r="F7936">
            <v>935</v>
          </cell>
          <cell r="G7936">
            <v>1.855</v>
          </cell>
          <cell r="H7936">
            <v>18</v>
          </cell>
          <cell r="I7936">
            <v>3.5999999999999997E-2</v>
          </cell>
          <cell r="J7936">
            <v>210</v>
          </cell>
          <cell r="L7936">
            <v>0.21</v>
          </cell>
          <cell r="M7936">
            <v>413</v>
          </cell>
          <cell r="N7936">
            <v>0.81899999999999995</v>
          </cell>
          <cell r="O7936">
            <v>6</v>
          </cell>
          <cell r="P7936">
            <v>1.2E-2</v>
          </cell>
        </row>
        <row r="7937">
          <cell r="A7937">
            <v>35229</v>
          </cell>
          <cell r="B7937">
            <v>1996</v>
          </cell>
          <cell r="C7937" t="str">
            <v>Jun</v>
          </cell>
          <cell r="D7937">
            <v>13</v>
          </cell>
          <cell r="F7937">
            <v>955</v>
          </cell>
          <cell r="G7937">
            <v>1.8939999999999999</v>
          </cell>
          <cell r="H7937">
            <v>19</v>
          </cell>
          <cell r="I7937">
            <v>3.7999999999999999E-2</v>
          </cell>
          <cell r="J7937">
            <v>210</v>
          </cell>
          <cell r="L7937">
            <v>0.21</v>
          </cell>
          <cell r="M7937">
            <v>469</v>
          </cell>
          <cell r="N7937">
            <v>0.93</v>
          </cell>
          <cell r="O7937">
            <v>0</v>
          </cell>
          <cell r="P7937">
            <v>0</v>
          </cell>
        </row>
        <row r="7938">
          <cell r="A7938">
            <v>35230</v>
          </cell>
          <cell r="B7938">
            <v>1996</v>
          </cell>
          <cell r="C7938" t="str">
            <v>Jun</v>
          </cell>
          <cell r="D7938">
            <v>14</v>
          </cell>
          <cell r="F7938">
            <v>960</v>
          </cell>
          <cell r="G7938">
            <v>1.9039999999999999</v>
          </cell>
          <cell r="H7938">
            <v>19</v>
          </cell>
          <cell r="I7938">
            <v>3.7999999999999999E-2</v>
          </cell>
          <cell r="J7938">
            <v>210</v>
          </cell>
          <cell r="L7938">
            <v>0.21</v>
          </cell>
          <cell r="M7938">
            <v>500</v>
          </cell>
          <cell r="N7938">
            <v>0.99199999999999999</v>
          </cell>
          <cell r="O7938">
            <v>6</v>
          </cell>
          <cell r="P7938">
            <v>1.2E-2</v>
          </cell>
        </row>
        <row r="7939">
          <cell r="A7939">
            <v>35231</v>
          </cell>
          <cell r="B7939">
            <v>1996</v>
          </cell>
          <cell r="C7939" t="str">
            <v>Jun</v>
          </cell>
          <cell r="D7939">
            <v>15</v>
          </cell>
          <cell r="F7939">
            <v>960</v>
          </cell>
          <cell r="G7939">
            <v>1.9039999999999999</v>
          </cell>
          <cell r="H7939">
            <v>19</v>
          </cell>
          <cell r="I7939">
            <v>3.7999999999999999E-2</v>
          </cell>
          <cell r="J7939">
            <v>210</v>
          </cell>
          <cell r="L7939">
            <v>0.21</v>
          </cell>
          <cell r="M7939">
            <v>465</v>
          </cell>
          <cell r="N7939">
            <v>0.92200000000000004</v>
          </cell>
          <cell r="O7939">
            <v>14</v>
          </cell>
          <cell r="P7939">
            <v>2.8000000000000001E-2</v>
          </cell>
        </row>
        <row r="7940">
          <cell r="A7940">
            <v>35232</v>
          </cell>
          <cell r="B7940">
            <v>1996</v>
          </cell>
          <cell r="C7940" t="str">
            <v>Jun</v>
          </cell>
          <cell r="D7940">
            <v>16</v>
          </cell>
          <cell r="F7940">
            <v>885</v>
          </cell>
          <cell r="G7940">
            <v>1.7549999999999999</v>
          </cell>
          <cell r="H7940">
            <v>19</v>
          </cell>
          <cell r="I7940">
            <v>3.7999999999999999E-2</v>
          </cell>
          <cell r="J7940">
            <v>210</v>
          </cell>
          <cell r="L7940">
            <v>0.21</v>
          </cell>
          <cell r="M7940">
            <v>450</v>
          </cell>
          <cell r="N7940">
            <v>0.89300000000000002</v>
          </cell>
          <cell r="O7940">
            <v>14</v>
          </cell>
          <cell r="P7940">
            <v>2.8000000000000001E-2</v>
          </cell>
        </row>
        <row r="7941">
          <cell r="A7941">
            <v>35233</v>
          </cell>
          <cell r="B7941">
            <v>1996</v>
          </cell>
          <cell r="C7941" t="str">
            <v>Jun</v>
          </cell>
          <cell r="D7941">
            <v>17</v>
          </cell>
          <cell r="F7941">
            <v>855</v>
          </cell>
          <cell r="G7941">
            <v>1.696</v>
          </cell>
          <cell r="H7941">
            <v>19</v>
          </cell>
          <cell r="I7941">
            <v>3.7999999999999999E-2</v>
          </cell>
          <cell r="J7941">
            <v>163</v>
          </cell>
          <cell r="L7941">
            <v>0.16300000000000001</v>
          </cell>
          <cell r="M7941">
            <v>450</v>
          </cell>
          <cell r="N7941">
            <v>0.89300000000000002</v>
          </cell>
          <cell r="O7941">
            <v>14</v>
          </cell>
          <cell r="P7941">
            <v>2.8000000000000001E-2</v>
          </cell>
        </row>
        <row r="7942">
          <cell r="A7942">
            <v>35234</v>
          </cell>
          <cell r="B7942">
            <v>1996</v>
          </cell>
          <cell r="C7942" t="str">
            <v>Jun</v>
          </cell>
          <cell r="D7942">
            <v>18</v>
          </cell>
          <cell r="F7942">
            <v>855</v>
          </cell>
          <cell r="G7942">
            <v>1.696</v>
          </cell>
          <cell r="H7942">
            <v>32</v>
          </cell>
          <cell r="I7942">
            <v>6.3E-2</v>
          </cell>
          <cell r="J7942">
            <v>140</v>
          </cell>
          <cell r="L7942">
            <v>0.14000000000000001</v>
          </cell>
          <cell r="M7942">
            <v>423</v>
          </cell>
          <cell r="N7942">
            <v>0.83899999999999997</v>
          </cell>
          <cell r="O7942">
            <v>14</v>
          </cell>
          <cell r="P7942">
            <v>2.8000000000000001E-2</v>
          </cell>
        </row>
        <row r="7943">
          <cell r="A7943">
            <v>35235</v>
          </cell>
          <cell r="B7943">
            <v>1996</v>
          </cell>
          <cell r="C7943" t="str">
            <v>Jun</v>
          </cell>
          <cell r="D7943">
            <v>19</v>
          </cell>
          <cell r="F7943">
            <v>835</v>
          </cell>
          <cell r="G7943">
            <v>1.6559999999999999</v>
          </cell>
          <cell r="H7943">
            <v>64</v>
          </cell>
          <cell r="I7943">
            <v>0.127</v>
          </cell>
          <cell r="J7943">
            <v>140</v>
          </cell>
          <cell r="L7943">
            <v>0.14000000000000001</v>
          </cell>
          <cell r="M7943">
            <v>400</v>
          </cell>
          <cell r="N7943">
            <v>0.79300000000000004</v>
          </cell>
          <cell r="O7943">
            <v>10</v>
          </cell>
          <cell r="P7943">
            <v>0.02</v>
          </cell>
        </row>
        <row r="7944">
          <cell r="A7944">
            <v>35236</v>
          </cell>
          <cell r="B7944">
            <v>1996</v>
          </cell>
          <cell r="C7944" t="str">
            <v>Jun</v>
          </cell>
          <cell r="D7944">
            <v>20</v>
          </cell>
          <cell r="F7944">
            <v>800</v>
          </cell>
          <cell r="G7944">
            <v>1.587</v>
          </cell>
          <cell r="H7944">
            <v>77</v>
          </cell>
          <cell r="I7944">
            <v>0.153</v>
          </cell>
          <cell r="J7944">
            <v>140</v>
          </cell>
          <cell r="L7944">
            <v>0.14000000000000001</v>
          </cell>
          <cell r="M7944">
            <v>367</v>
          </cell>
          <cell r="N7944">
            <v>0.72799999999999998</v>
          </cell>
          <cell r="O7944">
            <v>13</v>
          </cell>
          <cell r="P7944">
            <v>2.5999999999999999E-2</v>
          </cell>
        </row>
        <row r="7945">
          <cell r="A7945">
            <v>35237</v>
          </cell>
          <cell r="B7945">
            <v>1996</v>
          </cell>
          <cell r="C7945" t="str">
            <v>Jun</v>
          </cell>
          <cell r="D7945">
            <v>21</v>
          </cell>
          <cell r="F7945">
            <v>760</v>
          </cell>
          <cell r="G7945">
            <v>1.5069999999999999</v>
          </cell>
          <cell r="H7945">
            <v>77</v>
          </cell>
          <cell r="I7945">
            <v>0.153</v>
          </cell>
          <cell r="J7945">
            <v>140</v>
          </cell>
          <cell r="L7945">
            <v>0.14000000000000001</v>
          </cell>
          <cell r="M7945">
            <v>322</v>
          </cell>
          <cell r="N7945">
            <v>0.63900000000000001</v>
          </cell>
          <cell r="O7945">
            <v>0</v>
          </cell>
          <cell r="P7945">
            <v>0</v>
          </cell>
        </row>
        <row r="7946">
          <cell r="A7946">
            <v>35238</v>
          </cell>
          <cell r="B7946">
            <v>1996</v>
          </cell>
          <cell r="C7946" t="str">
            <v>Jun</v>
          </cell>
          <cell r="D7946">
            <v>22</v>
          </cell>
          <cell r="F7946">
            <v>755</v>
          </cell>
          <cell r="G7946">
            <v>1.498</v>
          </cell>
          <cell r="H7946">
            <v>103</v>
          </cell>
          <cell r="I7946">
            <v>0.20399999999999999</v>
          </cell>
          <cell r="J7946">
            <v>140</v>
          </cell>
          <cell r="L7946">
            <v>0.14000000000000001</v>
          </cell>
          <cell r="M7946">
            <v>300</v>
          </cell>
          <cell r="N7946">
            <v>0.59499999999999997</v>
          </cell>
          <cell r="O7946">
            <v>0</v>
          </cell>
          <cell r="P7946">
            <v>0</v>
          </cell>
        </row>
        <row r="7947">
          <cell r="A7947">
            <v>35239</v>
          </cell>
          <cell r="B7947">
            <v>1996</v>
          </cell>
          <cell r="C7947" t="str">
            <v>Jun</v>
          </cell>
          <cell r="D7947">
            <v>23</v>
          </cell>
          <cell r="F7947">
            <v>790</v>
          </cell>
          <cell r="G7947">
            <v>1.5669999999999999</v>
          </cell>
          <cell r="H7947">
            <v>131</v>
          </cell>
          <cell r="I7947">
            <v>0.26</v>
          </cell>
          <cell r="J7947">
            <v>140</v>
          </cell>
          <cell r="L7947">
            <v>0.14000000000000001</v>
          </cell>
          <cell r="M7947">
            <v>354</v>
          </cell>
          <cell r="N7947">
            <v>0.70199999999999996</v>
          </cell>
          <cell r="O7947">
            <v>0</v>
          </cell>
          <cell r="P7947">
            <v>0</v>
          </cell>
        </row>
        <row r="7948">
          <cell r="A7948">
            <v>35240</v>
          </cell>
          <cell r="B7948">
            <v>1996</v>
          </cell>
          <cell r="C7948" t="str">
            <v>Jun</v>
          </cell>
          <cell r="D7948">
            <v>24</v>
          </cell>
          <cell r="F7948">
            <v>740</v>
          </cell>
          <cell r="G7948">
            <v>1.468</v>
          </cell>
          <cell r="H7948">
            <v>149</v>
          </cell>
          <cell r="I7948">
            <v>0.29599999999999999</v>
          </cell>
          <cell r="J7948">
            <v>140</v>
          </cell>
          <cell r="L7948">
            <v>0.14000000000000001</v>
          </cell>
          <cell r="M7948">
            <v>310</v>
          </cell>
          <cell r="N7948">
            <v>0.61499999999999999</v>
          </cell>
          <cell r="O7948">
            <v>0</v>
          </cell>
          <cell r="P7948">
            <v>0</v>
          </cell>
        </row>
        <row r="7949">
          <cell r="A7949">
            <v>35241</v>
          </cell>
          <cell r="B7949">
            <v>1996</v>
          </cell>
          <cell r="C7949" t="str">
            <v>Jun</v>
          </cell>
          <cell r="D7949">
            <v>25</v>
          </cell>
          <cell r="F7949">
            <v>750</v>
          </cell>
          <cell r="G7949">
            <v>1.488</v>
          </cell>
          <cell r="H7949">
            <v>152</v>
          </cell>
          <cell r="I7949">
            <v>0.30099999999999999</v>
          </cell>
          <cell r="J7949">
            <v>140</v>
          </cell>
          <cell r="L7949">
            <v>0.14000000000000001</v>
          </cell>
          <cell r="M7949">
            <v>250</v>
          </cell>
          <cell r="N7949">
            <v>0.496</v>
          </cell>
          <cell r="O7949">
            <v>8</v>
          </cell>
          <cell r="P7949">
            <v>1.6E-2</v>
          </cell>
        </row>
        <row r="7950">
          <cell r="A7950">
            <v>35242</v>
          </cell>
          <cell r="B7950">
            <v>1996</v>
          </cell>
          <cell r="C7950" t="str">
            <v>Jun</v>
          </cell>
          <cell r="D7950">
            <v>26</v>
          </cell>
          <cell r="F7950">
            <v>730</v>
          </cell>
          <cell r="G7950">
            <v>1.448</v>
          </cell>
          <cell r="H7950">
            <v>135</v>
          </cell>
          <cell r="I7950">
            <v>0.26800000000000002</v>
          </cell>
          <cell r="J7950">
            <v>140</v>
          </cell>
          <cell r="L7950">
            <v>0.14000000000000001</v>
          </cell>
          <cell r="M7950">
            <v>238</v>
          </cell>
          <cell r="N7950">
            <v>0.47199999999999998</v>
          </cell>
          <cell r="O7950">
            <v>8</v>
          </cell>
          <cell r="P7950">
            <v>1.6E-2</v>
          </cell>
        </row>
        <row r="7951">
          <cell r="A7951">
            <v>35243</v>
          </cell>
          <cell r="B7951">
            <v>1996</v>
          </cell>
          <cell r="C7951" t="str">
            <v>Jun</v>
          </cell>
          <cell r="D7951">
            <v>27</v>
          </cell>
          <cell r="F7951">
            <v>695</v>
          </cell>
          <cell r="G7951">
            <v>1.379</v>
          </cell>
          <cell r="H7951">
            <v>144</v>
          </cell>
          <cell r="I7951">
            <v>0.28599999999999998</v>
          </cell>
          <cell r="J7951">
            <v>140</v>
          </cell>
          <cell r="L7951">
            <v>0.14000000000000001</v>
          </cell>
          <cell r="M7951">
            <v>156</v>
          </cell>
          <cell r="N7951">
            <v>0.309</v>
          </cell>
          <cell r="O7951">
            <v>10</v>
          </cell>
          <cell r="P7951">
            <v>0.02</v>
          </cell>
        </row>
        <row r="7952">
          <cell r="A7952">
            <v>35244</v>
          </cell>
          <cell r="B7952">
            <v>1996</v>
          </cell>
          <cell r="C7952" t="str">
            <v>Jun</v>
          </cell>
          <cell r="D7952">
            <v>28</v>
          </cell>
          <cell r="F7952">
            <v>590</v>
          </cell>
          <cell r="G7952">
            <v>1.17</v>
          </cell>
          <cell r="H7952">
            <v>210</v>
          </cell>
          <cell r="I7952">
            <v>0.41699999999999998</v>
          </cell>
          <cell r="J7952">
            <v>140</v>
          </cell>
          <cell r="L7952">
            <v>0.14000000000000001</v>
          </cell>
          <cell r="M7952">
            <v>100</v>
          </cell>
          <cell r="N7952">
            <v>0.19800000000000001</v>
          </cell>
          <cell r="O7952">
            <v>12</v>
          </cell>
          <cell r="P7952">
            <v>2.4E-2</v>
          </cell>
        </row>
        <row r="7953">
          <cell r="A7953">
            <v>35245</v>
          </cell>
          <cell r="B7953">
            <v>1996</v>
          </cell>
          <cell r="C7953" t="str">
            <v>Jun</v>
          </cell>
          <cell r="D7953">
            <v>29</v>
          </cell>
          <cell r="F7953">
            <v>595</v>
          </cell>
          <cell r="G7953">
            <v>1.18</v>
          </cell>
          <cell r="H7953">
            <v>266</v>
          </cell>
          <cell r="I7953">
            <v>0.52800000000000002</v>
          </cell>
          <cell r="J7953">
            <v>70</v>
          </cell>
          <cell r="L7953">
            <v>7.0000000000000007E-2</v>
          </cell>
          <cell r="M7953">
            <v>100</v>
          </cell>
          <cell r="N7953">
            <v>0.19800000000000001</v>
          </cell>
          <cell r="O7953">
            <v>6</v>
          </cell>
          <cell r="P7953">
            <v>1.2E-2</v>
          </cell>
        </row>
        <row r="7954">
          <cell r="A7954">
            <v>35246</v>
          </cell>
          <cell r="B7954">
            <v>1996</v>
          </cell>
          <cell r="C7954" t="str">
            <v>Jun</v>
          </cell>
          <cell r="D7954">
            <v>30</v>
          </cell>
          <cell r="F7954">
            <v>600</v>
          </cell>
          <cell r="G7954">
            <v>1.19</v>
          </cell>
          <cell r="H7954">
            <v>268</v>
          </cell>
          <cell r="I7954">
            <v>0.53200000000000003</v>
          </cell>
          <cell r="J7954">
            <v>70</v>
          </cell>
          <cell r="L7954">
            <v>7.0000000000000007E-2</v>
          </cell>
          <cell r="M7954">
            <v>113</v>
          </cell>
          <cell r="N7954">
            <v>0.224</v>
          </cell>
          <cell r="O7954">
            <v>9</v>
          </cell>
          <cell r="P7954">
            <v>1.7999999999999999E-2</v>
          </cell>
        </row>
        <row r="7955">
          <cell r="A7955">
            <v>35247</v>
          </cell>
          <cell r="B7955">
            <v>1996</v>
          </cell>
          <cell r="C7955" t="str">
            <v>Jul</v>
          </cell>
          <cell r="D7955">
            <v>1</v>
          </cell>
          <cell r="F7955">
            <v>670</v>
          </cell>
          <cell r="G7955">
            <v>1.329</v>
          </cell>
          <cell r="H7955">
            <v>232</v>
          </cell>
          <cell r="I7955">
            <v>0.46</v>
          </cell>
          <cell r="J7955">
            <v>70</v>
          </cell>
          <cell r="L7955">
            <v>7.0000000000000007E-2</v>
          </cell>
          <cell r="M7955">
            <v>229</v>
          </cell>
          <cell r="N7955">
            <v>0.45400000000000001</v>
          </cell>
          <cell r="O7955">
            <v>7</v>
          </cell>
          <cell r="P7955">
            <v>1.4E-2</v>
          </cell>
        </row>
        <row r="7956">
          <cell r="A7956">
            <v>35248</v>
          </cell>
          <cell r="B7956">
            <v>1996</v>
          </cell>
          <cell r="C7956" t="str">
            <v>Jul</v>
          </cell>
          <cell r="D7956">
            <v>2</v>
          </cell>
          <cell r="F7956">
            <v>685</v>
          </cell>
          <cell r="G7956">
            <v>1.359</v>
          </cell>
          <cell r="H7956">
            <v>189</v>
          </cell>
          <cell r="I7956">
            <v>0.375</v>
          </cell>
          <cell r="J7956">
            <v>70</v>
          </cell>
          <cell r="L7956">
            <v>7.0000000000000007E-2</v>
          </cell>
          <cell r="M7956">
            <v>347</v>
          </cell>
          <cell r="N7956">
            <v>0.68799999999999994</v>
          </cell>
          <cell r="O7956">
            <v>3</v>
          </cell>
          <cell r="P7956">
            <v>6.0000000000000001E-3</v>
          </cell>
        </row>
        <row r="7957">
          <cell r="A7957">
            <v>35249</v>
          </cell>
          <cell r="B7957">
            <v>1996</v>
          </cell>
          <cell r="C7957" t="str">
            <v>Jul</v>
          </cell>
          <cell r="D7957">
            <v>3</v>
          </cell>
          <cell r="F7957">
            <v>770</v>
          </cell>
          <cell r="G7957">
            <v>1.5269999999999999</v>
          </cell>
          <cell r="H7957">
            <v>114</v>
          </cell>
          <cell r="I7957">
            <v>0.22600000000000001</v>
          </cell>
          <cell r="J7957">
            <v>70</v>
          </cell>
          <cell r="L7957">
            <v>7.0000000000000007E-2</v>
          </cell>
          <cell r="M7957">
            <v>355</v>
          </cell>
          <cell r="N7957">
            <v>0.70399999999999996</v>
          </cell>
          <cell r="O7957">
            <v>16</v>
          </cell>
          <cell r="P7957">
            <v>3.2000000000000001E-2</v>
          </cell>
        </row>
        <row r="7958">
          <cell r="A7958">
            <v>35250</v>
          </cell>
          <cell r="B7958">
            <v>1996</v>
          </cell>
          <cell r="C7958" t="str">
            <v>Jul</v>
          </cell>
          <cell r="D7958">
            <v>4</v>
          </cell>
          <cell r="F7958">
            <v>750</v>
          </cell>
          <cell r="G7958">
            <v>1.488</v>
          </cell>
          <cell r="H7958">
            <v>71</v>
          </cell>
          <cell r="I7958">
            <v>0.14099999999999999</v>
          </cell>
          <cell r="J7958">
            <v>70</v>
          </cell>
          <cell r="L7958">
            <v>7.0000000000000007E-2</v>
          </cell>
          <cell r="M7958">
            <v>277</v>
          </cell>
          <cell r="N7958">
            <v>0.54900000000000004</v>
          </cell>
          <cell r="O7958">
            <v>6</v>
          </cell>
          <cell r="P7958">
            <v>1.2E-2</v>
          </cell>
        </row>
        <row r="7959">
          <cell r="A7959">
            <v>35251</v>
          </cell>
          <cell r="B7959">
            <v>1996</v>
          </cell>
          <cell r="C7959" t="str">
            <v>Jul</v>
          </cell>
          <cell r="D7959">
            <v>5</v>
          </cell>
          <cell r="F7959">
            <v>800</v>
          </cell>
          <cell r="G7959">
            <v>1.587</v>
          </cell>
          <cell r="H7959">
            <v>55</v>
          </cell>
          <cell r="I7959">
            <v>0.109</v>
          </cell>
          <cell r="J7959">
            <v>70</v>
          </cell>
          <cell r="L7959">
            <v>7.0000000000000007E-2</v>
          </cell>
          <cell r="M7959">
            <v>321</v>
          </cell>
          <cell r="N7959">
            <v>0.63700000000000001</v>
          </cell>
          <cell r="O7959">
            <v>9</v>
          </cell>
          <cell r="P7959">
            <v>1.7999999999999999E-2</v>
          </cell>
        </row>
        <row r="7960">
          <cell r="A7960">
            <v>35252</v>
          </cell>
          <cell r="B7960">
            <v>1996</v>
          </cell>
          <cell r="C7960" t="str">
            <v>Jul</v>
          </cell>
          <cell r="D7960">
            <v>6</v>
          </cell>
          <cell r="F7960">
            <v>850</v>
          </cell>
          <cell r="G7960">
            <v>1.6859999999999999</v>
          </cell>
          <cell r="H7960">
            <v>50</v>
          </cell>
          <cell r="I7960">
            <v>9.9000000000000005E-2</v>
          </cell>
          <cell r="J7960">
            <v>70</v>
          </cell>
          <cell r="L7960">
            <v>7.0000000000000007E-2</v>
          </cell>
          <cell r="M7960">
            <v>383</v>
          </cell>
          <cell r="N7960">
            <v>0.76</v>
          </cell>
          <cell r="O7960">
            <v>0</v>
          </cell>
          <cell r="P7960">
            <v>0</v>
          </cell>
        </row>
        <row r="7961">
          <cell r="A7961">
            <v>35253</v>
          </cell>
          <cell r="B7961">
            <v>1996</v>
          </cell>
          <cell r="C7961" t="str">
            <v>Jul</v>
          </cell>
          <cell r="D7961">
            <v>7</v>
          </cell>
          <cell r="F7961">
            <v>855</v>
          </cell>
          <cell r="G7961">
            <v>1.696</v>
          </cell>
          <cell r="H7961">
            <v>53</v>
          </cell>
          <cell r="I7961">
            <v>0.105</v>
          </cell>
          <cell r="J7961">
            <v>82</v>
          </cell>
          <cell r="L7961">
            <v>8.2000000000000003E-2</v>
          </cell>
          <cell r="M7961">
            <v>444</v>
          </cell>
          <cell r="N7961">
            <v>0.88100000000000001</v>
          </cell>
          <cell r="O7961">
            <v>0</v>
          </cell>
          <cell r="P7961">
            <v>0</v>
          </cell>
        </row>
        <row r="7962">
          <cell r="A7962">
            <v>35254</v>
          </cell>
          <cell r="B7962">
            <v>1996</v>
          </cell>
          <cell r="C7962" t="str">
            <v>Jul</v>
          </cell>
          <cell r="D7962">
            <v>8</v>
          </cell>
          <cell r="F7962">
            <v>885</v>
          </cell>
          <cell r="G7962">
            <v>1.7549999999999999</v>
          </cell>
          <cell r="H7962">
            <v>55</v>
          </cell>
          <cell r="I7962">
            <v>0.109</v>
          </cell>
          <cell r="J7962">
            <v>187</v>
          </cell>
          <cell r="L7962">
            <v>0.187</v>
          </cell>
          <cell r="M7962">
            <v>463</v>
          </cell>
          <cell r="N7962">
            <v>0.91800000000000004</v>
          </cell>
          <cell r="O7962">
            <v>14</v>
          </cell>
          <cell r="P7962">
            <v>2.8000000000000001E-2</v>
          </cell>
        </row>
        <row r="7963">
          <cell r="A7963">
            <v>35255</v>
          </cell>
          <cell r="B7963">
            <v>1996</v>
          </cell>
          <cell r="C7963" t="str">
            <v>Jul</v>
          </cell>
          <cell r="D7963">
            <v>9</v>
          </cell>
          <cell r="F7963">
            <v>930</v>
          </cell>
          <cell r="G7963">
            <v>1.845</v>
          </cell>
          <cell r="H7963">
            <v>43</v>
          </cell>
          <cell r="I7963">
            <v>8.5000000000000006E-2</v>
          </cell>
          <cell r="J7963">
            <v>210</v>
          </cell>
          <cell r="L7963">
            <v>0.21</v>
          </cell>
          <cell r="M7963">
            <v>475</v>
          </cell>
          <cell r="N7963">
            <v>0.94199999999999995</v>
          </cell>
          <cell r="O7963">
            <v>4</v>
          </cell>
          <cell r="P7963">
            <v>8.0000000000000002E-3</v>
          </cell>
        </row>
        <row r="7964">
          <cell r="A7964">
            <v>35256</v>
          </cell>
          <cell r="B7964">
            <v>1996</v>
          </cell>
          <cell r="C7964" t="str">
            <v>Jul</v>
          </cell>
          <cell r="D7964">
            <v>10</v>
          </cell>
          <cell r="F7964">
            <v>975</v>
          </cell>
          <cell r="G7964">
            <v>1.9339999999999999</v>
          </cell>
          <cell r="H7964">
            <v>24</v>
          </cell>
          <cell r="I7964">
            <v>4.8000000000000001E-2</v>
          </cell>
          <cell r="J7964">
            <v>210</v>
          </cell>
          <cell r="L7964">
            <v>0.21</v>
          </cell>
          <cell r="M7964">
            <v>475</v>
          </cell>
          <cell r="N7964">
            <v>0.94199999999999995</v>
          </cell>
          <cell r="O7964">
            <v>4</v>
          </cell>
          <cell r="P7964">
            <v>8.0000000000000002E-3</v>
          </cell>
        </row>
        <row r="7965">
          <cell r="A7965">
            <v>35257</v>
          </cell>
          <cell r="B7965">
            <v>1996</v>
          </cell>
          <cell r="C7965" t="str">
            <v>Jul</v>
          </cell>
          <cell r="D7965">
            <v>11</v>
          </cell>
          <cell r="F7965">
            <v>985</v>
          </cell>
          <cell r="G7965">
            <v>1.954</v>
          </cell>
          <cell r="H7965">
            <v>18</v>
          </cell>
          <cell r="I7965">
            <v>3.5999999999999997E-2</v>
          </cell>
          <cell r="J7965">
            <v>210</v>
          </cell>
          <cell r="L7965">
            <v>0.21</v>
          </cell>
          <cell r="M7965">
            <v>506</v>
          </cell>
          <cell r="N7965">
            <v>1.004</v>
          </cell>
          <cell r="O7965">
            <v>5</v>
          </cell>
          <cell r="P7965">
            <v>0.01</v>
          </cell>
        </row>
        <row r="7966">
          <cell r="A7966">
            <v>35258</v>
          </cell>
          <cell r="B7966">
            <v>1996</v>
          </cell>
          <cell r="C7966" t="str">
            <v>Jul</v>
          </cell>
          <cell r="D7966">
            <v>12</v>
          </cell>
          <cell r="F7966">
            <v>970</v>
          </cell>
          <cell r="G7966">
            <v>1.9239999999999999</v>
          </cell>
          <cell r="H7966">
            <v>18</v>
          </cell>
          <cell r="I7966">
            <v>3.5999999999999997E-2</v>
          </cell>
          <cell r="J7966">
            <v>210</v>
          </cell>
          <cell r="L7966">
            <v>0.21</v>
          </cell>
          <cell r="M7966">
            <v>491</v>
          </cell>
          <cell r="N7966">
            <v>0.97399999999999998</v>
          </cell>
          <cell r="O7966">
            <v>5</v>
          </cell>
          <cell r="P7966">
            <v>0.01</v>
          </cell>
        </row>
        <row r="7967">
          <cell r="A7967">
            <v>35259</v>
          </cell>
          <cell r="B7967">
            <v>1996</v>
          </cell>
          <cell r="C7967" t="str">
            <v>Jul</v>
          </cell>
          <cell r="D7967">
            <v>13</v>
          </cell>
          <cell r="F7967">
            <v>935</v>
          </cell>
          <cell r="G7967">
            <v>1.855</v>
          </cell>
          <cell r="H7967">
            <v>18</v>
          </cell>
          <cell r="I7967">
            <v>3.5999999999999997E-2</v>
          </cell>
          <cell r="J7967">
            <v>210</v>
          </cell>
          <cell r="L7967">
            <v>0.21</v>
          </cell>
          <cell r="M7967">
            <v>515</v>
          </cell>
          <cell r="N7967">
            <v>1.0209999999999999</v>
          </cell>
          <cell r="O7967">
            <v>11</v>
          </cell>
          <cell r="P7967">
            <v>2.1999999999999999E-2</v>
          </cell>
        </row>
        <row r="7968">
          <cell r="A7968">
            <v>35260</v>
          </cell>
          <cell r="B7968">
            <v>1996</v>
          </cell>
          <cell r="C7968" t="str">
            <v>Jul</v>
          </cell>
          <cell r="D7968">
            <v>14</v>
          </cell>
          <cell r="F7968">
            <v>935</v>
          </cell>
          <cell r="G7968">
            <v>1.855</v>
          </cell>
          <cell r="H7968">
            <v>18</v>
          </cell>
          <cell r="I7968">
            <v>3.5999999999999997E-2</v>
          </cell>
          <cell r="J7968">
            <v>210</v>
          </cell>
          <cell r="L7968">
            <v>0.21</v>
          </cell>
          <cell r="M7968">
            <v>483</v>
          </cell>
          <cell r="N7968">
            <v>0.95799999999999996</v>
          </cell>
          <cell r="O7968">
            <v>8</v>
          </cell>
          <cell r="P7968">
            <v>1.6E-2</v>
          </cell>
        </row>
        <row r="7969">
          <cell r="A7969">
            <v>35261</v>
          </cell>
          <cell r="B7969">
            <v>1996</v>
          </cell>
          <cell r="C7969" t="str">
            <v>Jul</v>
          </cell>
          <cell r="D7969">
            <v>15</v>
          </cell>
          <cell r="F7969">
            <v>930</v>
          </cell>
          <cell r="G7969">
            <v>1.845</v>
          </cell>
          <cell r="H7969">
            <v>18</v>
          </cell>
          <cell r="I7969">
            <v>3.5999999999999997E-2</v>
          </cell>
          <cell r="J7969">
            <v>210</v>
          </cell>
          <cell r="L7969">
            <v>0.21</v>
          </cell>
          <cell r="M7969">
            <v>432</v>
          </cell>
          <cell r="N7969">
            <v>0.85699999999999998</v>
          </cell>
          <cell r="O7969">
            <v>0</v>
          </cell>
          <cell r="P7969">
            <v>0</v>
          </cell>
        </row>
        <row r="7970">
          <cell r="A7970">
            <v>35262</v>
          </cell>
          <cell r="B7970">
            <v>1996</v>
          </cell>
          <cell r="C7970" t="str">
            <v>Jul</v>
          </cell>
          <cell r="D7970">
            <v>16</v>
          </cell>
          <cell r="F7970">
            <v>940</v>
          </cell>
          <cell r="G7970">
            <v>1.8640000000000001</v>
          </cell>
          <cell r="H7970">
            <v>18</v>
          </cell>
          <cell r="I7970">
            <v>3.5999999999999997E-2</v>
          </cell>
          <cell r="J7970">
            <v>210</v>
          </cell>
          <cell r="L7970">
            <v>0.21</v>
          </cell>
          <cell r="M7970">
            <v>446</v>
          </cell>
          <cell r="N7970">
            <v>0.88500000000000001</v>
          </cell>
          <cell r="O7970">
            <v>0</v>
          </cell>
          <cell r="P7970">
            <v>0</v>
          </cell>
        </row>
        <row r="7971">
          <cell r="A7971">
            <v>35263</v>
          </cell>
          <cell r="B7971">
            <v>1996</v>
          </cell>
          <cell r="C7971" t="str">
            <v>Jul</v>
          </cell>
          <cell r="D7971">
            <v>17</v>
          </cell>
          <cell r="F7971">
            <v>930</v>
          </cell>
          <cell r="G7971">
            <v>1.845</v>
          </cell>
          <cell r="H7971">
            <v>18</v>
          </cell>
          <cell r="I7971">
            <v>3.5999999999999997E-2</v>
          </cell>
          <cell r="J7971">
            <v>210</v>
          </cell>
          <cell r="L7971">
            <v>0.21</v>
          </cell>
          <cell r="M7971">
            <v>480</v>
          </cell>
          <cell r="N7971">
            <v>0.95199999999999996</v>
          </cell>
          <cell r="O7971">
            <v>5</v>
          </cell>
          <cell r="P7971">
            <v>0.01</v>
          </cell>
        </row>
        <row r="7972">
          <cell r="A7972">
            <v>35264</v>
          </cell>
          <cell r="B7972">
            <v>1996</v>
          </cell>
          <cell r="C7972" t="str">
            <v>Jul</v>
          </cell>
          <cell r="D7972">
            <v>18</v>
          </cell>
          <cell r="F7972">
            <v>945</v>
          </cell>
          <cell r="G7972">
            <v>1.8740000000000001</v>
          </cell>
          <cell r="H7972">
            <v>18</v>
          </cell>
          <cell r="I7972">
            <v>3.5999999999999997E-2</v>
          </cell>
          <cell r="J7972">
            <v>210</v>
          </cell>
          <cell r="L7972">
            <v>0.21</v>
          </cell>
          <cell r="M7972">
            <v>438</v>
          </cell>
          <cell r="N7972">
            <v>0.86899999999999999</v>
          </cell>
          <cell r="O7972">
            <v>14</v>
          </cell>
          <cell r="P7972">
            <v>2.8000000000000001E-2</v>
          </cell>
        </row>
        <row r="7973">
          <cell r="A7973">
            <v>35265</v>
          </cell>
          <cell r="B7973">
            <v>1996</v>
          </cell>
          <cell r="C7973" t="str">
            <v>Jul</v>
          </cell>
          <cell r="D7973">
            <v>19</v>
          </cell>
          <cell r="F7973">
            <v>920</v>
          </cell>
          <cell r="G7973">
            <v>1.825</v>
          </cell>
          <cell r="H7973">
            <v>18</v>
          </cell>
          <cell r="I7973">
            <v>3.5999999999999997E-2</v>
          </cell>
          <cell r="J7973">
            <v>210</v>
          </cell>
          <cell r="L7973">
            <v>0.21</v>
          </cell>
          <cell r="M7973">
            <v>348</v>
          </cell>
          <cell r="N7973">
            <v>0.69</v>
          </cell>
          <cell r="O7973">
            <v>9</v>
          </cell>
          <cell r="P7973">
            <v>1.7999999999999999E-2</v>
          </cell>
        </row>
        <row r="7974">
          <cell r="A7974">
            <v>35266</v>
          </cell>
          <cell r="B7974">
            <v>1996</v>
          </cell>
          <cell r="C7974" t="str">
            <v>Jul</v>
          </cell>
          <cell r="D7974">
            <v>20</v>
          </cell>
          <cell r="F7974">
            <v>905</v>
          </cell>
          <cell r="G7974">
            <v>1.7949999999999999</v>
          </cell>
          <cell r="H7974">
            <v>17</v>
          </cell>
          <cell r="I7974">
            <v>3.4000000000000002E-2</v>
          </cell>
          <cell r="J7974">
            <v>210</v>
          </cell>
          <cell r="L7974">
            <v>0.21</v>
          </cell>
          <cell r="M7974">
            <v>300</v>
          </cell>
          <cell r="N7974">
            <v>0.59499999999999997</v>
          </cell>
          <cell r="O7974">
            <v>20</v>
          </cell>
          <cell r="P7974">
            <v>0.04</v>
          </cell>
        </row>
        <row r="7975">
          <cell r="A7975">
            <v>35267</v>
          </cell>
          <cell r="B7975">
            <v>1996</v>
          </cell>
          <cell r="C7975" t="str">
            <v>Jul</v>
          </cell>
          <cell r="D7975">
            <v>21</v>
          </cell>
          <cell r="F7975">
            <v>850</v>
          </cell>
          <cell r="G7975">
            <v>1.6859999999999999</v>
          </cell>
          <cell r="H7975">
            <v>18</v>
          </cell>
          <cell r="I7975">
            <v>3.5999999999999997E-2</v>
          </cell>
          <cell r="J7975">
            <v>210</v>
          </cell>
          <cell r="L7975">
            <v>0.21</v>
          </cell>
          <cell r="M7975">
            <v>300</v>
          </cell>
          <cell r="N7975">
            <v>0.59499999999999997</v>
          </cell>
          <cell r="O7975">
            <v>8</v>
          </cell>
          <cell r="P7975">
            <v>1.6E-2</v>
          </cell>
        </row>
        <row r="7976">
          <cell r="A7976">
            <v>35268</v>
          </cell>
          <cell r="B7976">
            <v>1996</v>
          </cell>
          <cell r="C7976" t="str">
            <v>Jul</v>
          </cell>
          <cell r="D7976">
            <v>22</v>
          </cell>
          <cell r="F7976">
            <v>865</v>
          </cell>
          <cell r="G7976">
            <v>1.716</v>
          </cell>
          <cell r="H7976">
            <v>6</v>
          </cell>
          <cell r="I7976">
            <v>1.2E-2</v>
          </cell>
          <cell r="J7976">
            <v>210</v>
          </cell>
          <cell r="L7976">
            <v>0.21</v>
          </cell>
          <cell r="M7976">
            <v>358</v>
          </cell>
          <cell r="N7976">
            <v>0.71</v>
          </cell>
          <cell r="O7976">
            <v>11</v>
          </cell>
          <cell r="P7976">
            <v>2.1999999999999999E-2</v>
          </cell>
        </row>
        <row r="7977">
          <cell r="A7977">
            <v>35269</v>
          </cell>
          <cell r="B7977">
            <v>1996</v>
          </cell>
          <cell r="C7977" t="str">
            <v>Jul</v>
          </cell>
          <cell r="D7977">
            <v>23</v>
          </cell>
          <cell r="F7977">
            <v>895</v>
          </cell>
          <cell r="G7977">
            <v>1.7749999999999999</v>
          </cell>
          <cell r="H7977">
            <v>12</v>
          </cell>
          <cell r="I7977">
            <v>2.4E-2</v>
          </cell>
          <cell r="J7977">
            <v>210</v>
          </cell>
          <cell r="L7977">
            <v>0.21</v>
          </cell>
          <cell r="M7977">
            <v>342</v>
          </cell>
          <cell r="N7977">
            <v>0.67800000000000005</v>
          </cell>
          <cell r="O7977">
            <v>11</v>
          </cell>
          <cell r="P7977">
            <v>2.1999999999999999E-2</v>
          </cell>
        </row>
        <row r="7978">
          <cell r="A7978">
            <v>35270</v>
          </cell>
          <cell r="B7978">
            <v>1996</v>
          </cell>
          <cell r="C7978" t="str">
            <v>Jul</v>
          </cell>
          <cell r="D7978">
            <v>24</v>
          </cell>
          <cell r="F7978">
            <v>865</v>
          </cell>
          <cell r="G7978">
            <v>1.716</v>
          </cell>
          <cell r="H7978">
            <v>18</v>
          </cell>
          <cell r="I7978">
            <v>3.5999999999999997E-2</v>
          </cell>
          <cell r="J7978">
            <v>210</v>
          </cell>
          <cell r="L7978">
            <v>0.21</v>
          </cell>
          <cell r="M7978">
            <v>338</v>
          </cell>
          <cell r="N7978">
            <v>0.67</v>
          </cell>
          <cell r="O7978">
            <v>12</v>
          </cell>
          <cell r="P7978">
            <v>2.4E-2</v>
          </cell>
        </row>
        <row r="7979">
          <cell r="A7979">
            <v>35271</v>
          </cell>
          <cell r="B7979">
            <v>1996</v>
          </cell>
          <cell r="C7979" t="str">
            <v>Jul</v>
          </cell>
          <cell r="D7979">
            <v>25</v>
          </cell>
          <cell r="F7979">
            <v>890</v>
          </cell>
          <cell r="G7979">
            <v>1.7649999999999999</v>
          </cell>
          <cell r="H7979">
            <v>19</v>
          </cell>
          <cell r="I7979">
            <v>3.7999999999999999E-2</v>
          </cell>
          <cell r="J7979">
            <v>210</v>
          </cell>
          <cell r="L7979">
            <v>0.21</v>
          </cell>
          <cell r="M7979">
            <v>288</v>
          </cell>
          <cell r="N7979">
            <v>0.57099999999999995</v>
          </cell>
          <cell r="O7979">
            <v>14</v>
          </cell>
          <cell r="P7979">
            <v>2.8000000000000001E-2</v>
          </cell>
        </row>
        <row r="7980">
          <cell r="A7980">
            <v>35272</v>
          </cell>
          <cell r="B7980">
            <v>1996</v>
          </cell>
          <cell r="C7980" t="str">
            <v>Jul</v>
          </cell>
          <cell r="D7980">
            <v>26</v>
          </cell>
          <cell r="F7980">
            <v>880</v>
          </cell>
          <cell r="G7980">
            <v>1.7450000000000001</v>
          </cell>
          <cell r="H7980">
            <v>19</v>
          </cell>
          <cell r="I7980">
            <v>3.7999999999999999E-2</v>
          </cell>
          <cell r="J7980">
            <v>210</v>
          </cell>
          <cell r="L7980">
            <v>0.21</v>
          </cell>
          <cell r="M7980">
            <v>313</v>
          </cell>
          <cell r="N7980">
            <v>0.621</v>
          </cell>
          <cell r="O7980">
            <v>14</v>
          </cell>
          <cell r="P7980">
            <v>2.8000000000000001E-2</v>
          </cell>
        </row>
        <row r="7981">
          <cell r="A7981">
            <v>35273</v>
          </cell>
          <cell r="B7981">
            <v>1996</v>
          </cell>
          <cell r="C7981" t="str">
            <v>Jul</v>
          </cell>
          <cell r="D7981">
            <v>27</v>
          </cell>
          <cell r="F7981">
            <v>885</v>
          </cell>
          <cell r="G7981">
            <v>1.7549999999999999</v>
          </cell>
          <cell r="H7981">
            <v>19</v>
          </cell>
          <cell r="I7981">
            <v>3.7999999999999999E-2</v>
          </cell>
          <cell r="J7981">
            <v>210</v>
          </cell>
          <cell r="L7981">
            <v>0.21</v>
          </cell>
          <cell r="M7981">
            <v>348</v>
          </cell>
          <cell r="N7981">
            <v>0.69</v>
          </cell>
          <cell r="O7981">
            <v>8</v>
          </cell>
          <cell r="P7981">
            <v>1.6E-2</v>
          </cell>
        </row>
        <row r="7982">
          <cell r="A7982">
            <v>35274</v>
          </cell>
          <cell r="B7982">
            <v>1996</v>
          </cell>
          <cell r="C7982" t="str">
            <v>Jul</v>
          </cell>
          <cell r="D7982">
            <v>28</v>
          </cell>
          <cell r="F7982">
            <v>860</v>
          </cell>
          <cell r="G7982">
            <v>1.706</v>
          </cell>
          <cell r="H7982">
            <v>19</v>
          </cell>
          <cell r="I7982">
            <v>3.7999999999999999E-2</v>
          </cell>
          <cell r="J7982">
            <v>210</v>
          </cell>
          <cell r="L7982">
            <v>0.21</v>
          </cell>
          <cell r="M7982">
            <v>319</v>
          </cell>
          <cell r="N7982">
            <v>0.63300000000000001</v>
          </cell>
          <cell r="O7982">
            <v>11</v>
          </cell>
          <cell r="P7982">
            <v>2.1999999999999999E-2</v>
          </cell>
        </row>
        <row r="7983">
          <cell r="A7983">
            <v>35275</v>
          </cell>
          <cell r="B7983">
            <v>1996</v>
          </cell>
          <cell r="C7983" t="str">
            <v>Jul</v>
          </cell>
          <cell r="D7983">
            <v>29</v>
          </cell>
          <cell r="F7983">
            <v>835</v>
          </cell>
          <cell r="G7983">
            <v>1.6559999999999999</v>
          </cell>
          <cell r="H7983">
            <v>31</v>
          </cell>
          <cell r="I7983">
            <v>6.0999999999999999E-2</v>
          </cell>
          <cell r="J7983">
            <v>210</v>
          </cell>
          <cell r="L7983">
            <v>0.21</v>
          </cell>
          <cell r="M7983">
            <v>265</v>
          </cell>
          <cell r="N7983">
            <v>0.52600000000000002</v>
          </cell>
          <cell r="O7983">
            <v>14</v>
          </cell>
          <cell r="P7983">
            <v>2.8000000000000001E-2</v>
          </cell>
        </row>
        <row r="7984">
          <cell r="A7984">
            <v>35276</v>
          </cell>
          <cell r="B7984">
            <v>1996</v>
          </cell>
          <cell r="C7984" t="str">
            <v>Jul</v>
          </cell>
          <cell r="D7984">
            <v>30</v>
          </cell>
          <cell r="F7984">
            <v>840</v>
          </cell>
          <cell r="G7984">
            <v>1.6659999999999999</v>
          </cell>
          <cell r="H7984">
            <v>37</v>
          </cell>
          <cell r="I7984">
            <v>7.2999999999999995E-2</v>
          </cell>
          <cell r="J7984">
            <v>210</v>
          </cell>
          <cell r="L7984">
            <v>0.21</v>
          </cell>
          <cell r="M7984">
            <v>250</v>
          </cell>
          <cell r="N7984">
            <v>0.496</v>
          </cell>
          <cell r="O7984">
            <v>14</v>
          </cell>
          <cell r="P7984">
            <v>2.8000000000000001E-2</v>
          </cell>
        </row>
        <row r="7985">
          <cell r="A7985">
            <v>35277</v>
          </cell>
          <cell r="B7985">
            <v>1996</v>
          </cell>
          <cell r="C7985" t="str">
            <v>Jul</v>
          </cell>
          <cell r="D7985">
            <v>31</v>
          </cell>
          <cell r="F7985">
            <v>835</v>
          </cell>
          <cell r="G7985">
            <v>1.6559999999999999</v>
          </cell>
          <cell r="H7985">
            <v>38</v>
          </cell>
          <cell r="I7985">
            <v>7.4999999999999997E-2</v>
          </cell>
          <cell r="J7985">
            <v>163</v>
          </cell>
          <cell r="L7985">
            <v>0.16300000000000001</v>
          </cell>
          <cell r="M7985">
            <v>196</v>
          </cell>
          <cell r="N7985">
            <v>0.38900000000000001</v>
          </cell>
          <cell r="O7985">
            <v>2</v>
          </cell>
          <cell r="P7985">
            <v>4.0000000000000001E-3</v>
          </cell>
        </row>
        <row r="7986">
          <cell r="A7986">
            <v>35278</v>
          </cell>
          <cell r="B7986">
            <v>1996</v>
          </cell>
          <cell r="C7986" t="str">
            <v>Aug</v>
          </cell>
          <cell r="D7986">
            <v>1</v>
          </cell>
          <cell r="F7986">
            <v>860</v>
          </cell>
          <cell r="G7986">
            <v>1.706</v>
          </cell>
          <cell r="H7986">
            <v>38</v>
          </cell>
          <cell r="I7986">
            <v>7.4999999999999997E-2</v>
          </cell>
          <cell r="J7986">
            <v>140</v>
          </cell>
          <cell r="L7986">
            <v>0.14000000000000001</v>
          </cell>
          <cell r="M7986">
            <v>150</v>
          </cell>
          <cell r="N7986">
            <v>0.29799999999999999</v>
          </cell>
          <cell r="O7986">
            <v>11</v>
          </cell>
          <cell r="P7986">
            <v>2.1999999999999999E-2</v>
          </cell>
        </row>
        <row r="7987">
          <cell r="A7987">
            <v>35279</v>
          </cell>
          <cell r="B7987">
            <v>1996</v>
          </cell>
          <cell r="C7987" t="str">
            <v>Aug</v>
          </cell>
          <cell r="D7987">
            <v>2</v>
          </cell>
          <cell r="F7987">
            <v>800</v>
          </cell>
          <cell r="G7987">
            <v>1.587</v>
          </cell>
          <cell r="H7987">
            <v>37</v>
          </cell>
          <cell r="I7987">
            <v>7.2999999999999995E-2</v>
          </cell>
          <cell r="J7987">
            <v>140</v>
          </cell>
          <cell r="L7987">
            <v>0.14000000000000001</v>
          </cell>
          <cell r="M7987">
            <v>185</v>
          </cell>
          <cell r="N7987">
            <v>0.36699999999999999</v>
          </cell>
          <cell r="O7987">
            <v>5</v>
          </cell>
          <cell r="P7987">
            <v>0.01</v>
          </cell>
        </row>
        <row r="7988">
          <cell r="A7988">
            <v>35280</v>
          </cell>
          <cell r="B7988">
            <v>1996</v>
          </cell>
          <cell r="C7988" t="str">
            <v>Aug</v>
          </cell>
          <cell r="D7988">
            <v>3</v>
          </cell>
          <cell r="F7988">
            <v>775</v>
          </cell>
          <cell r="G7988">
            <v>1.5369999999999999</v>
          </cell>
          <cell r="H7988">
            <v>37</v>
          </cell>
          <cell r="I7988">
            <v>7.2999999999999995E-2</v>
          </cell>
          <cell r="J7988">
            <v>140</v>
          </cell>
          <cell r="L7988">
            <v>0.14000000000000001</v>
          </cell>
          <cell r="M7988">
            <v>192</v>
          </cell>
          <cell r="N7988">
            <v>0.38100000000000001</v>
          </cell>
          <cell r="O7988">
            <v>6</v>
          </cell>
          <cell r="P7988">
            <v>1.2E-2</v>
          </cell>
        </row>
        <row r="7989">
          <cell r="A7989">
            <v>35281</v>
          </cell>
          <cell r="B7989">
            <v>1996</v>
          </cell>
          <cell r="C7989" t="str">
            <v>Aug</v>
          </cell>
          <cell r="D7989">
            <v>4</v>
          </cell>
          <cell r="F7989">
            <v>735</v>
          </cell>
          <cell r="G7989">
            <v>1.458</v>
          </cell>
          <cell r="H7989">
            <v>38</v>
          </cell>
          <cell r="I7989">
            <v>7.4999999999999997E-2</v>
          </cell>
          <cell r="J7989">
            <v>140</v>
          </cell>
          <cell r="L7989">
            <v>0.14000000000000001</v>
          </cell>
          <cell r="M7989">
            <v>213</v>
          </cell>
          <cell r="N7989">
            <v>0.42199999999999999</v>
          </cell>
          <cell r="O7989">
            <v>10</v>
          </cell>
          <cell r="P7989">
            <v>0.02</v>
          </cell>
        </row>
        <row r="7990">
          <cell r="A7990">
            <v>35282</v>
          </cell>
          <cell r="B7990">
            <v>1996</v>
          </cell>
          <cell r="C7990" t="str">
            <v>Aug</v>
          </cell>
          <cell r="D7990">
            <v>5</v>
          </cell>
          <cell r="F7990">
            <v>755</v>
          </cell>
          <cell r="G7990">
            <v>1.498</v>
          </cell>
          <cell r="H7990">
            <v>51</v>
          </cell>
          <cell r="I7990">
            <v>0.10100000000000001</v>
          </cell>
          <cell r="J7990">
            <v>140</v>
          </cell>
          <cell r="L7990">
            <v>0.14000000000000001</v>
          </cell>
          <cell r="M7990">
            <v>238</v>
          </cell>
          <cell r="N7990">
            <v>0.47199999999999998</v>
          </cell>
          <cell r="O7990">
            <v>5</v>
          </cell>
          <cell r="P7990">
            <v>0.01</v>
          </cell>
        </row>
        <row r="7991">
          <cell r="A7991">
            <v>35283</v>
          </cell>
          <cell r="B7991">
            <v>1996</v>
          </cell>
          <cell r="C7991" t="str">
            <v>Aug</v>
          </cell>
          <cell r="D7991">
            <v>6</v>
          </cell>
          <cell r="F7991">
            <v>755</v>
          </cell>
          <cell r="G7991">
            <v>1.498</v>
          </cell>
          <cell r="H7991">
            <v>71</v>
          </cell>
          <cell r="I7991">
            <v>0.14099999999999999</v>
          </cell>
          <cell r="J7991">
            <v>140</v>
          </cell>
          <cell r="L7991">
            <v>0.14000000000000001</v>
          </cell>
          <cell r="M7991">
            <v>269</v>
          </cell>
          <cell r="N7991">
            <v>0.53400000000000003</v>
          </cell>
          <cell r="O7991">
            <v>10</v>
          </cell>
          <cell r="P7991">
            <v>0.02</v>
          </cell>
        </row>
        <row r="7992">
          <cell r="A7992">
            <v>35284</v>
          </cell>
          <cell r="B7992">
            <v>1996</v>
          </cell>
          <cell r="C7992" t="str">
            <v>Aug</v>
          </cell>
          <cell r="D7992">
            <v>7</v>
          </cell>
          <cell r="F7992">
            <v>740</v>
          </cell>
          <cell r="G7992">
            <v>1.468</v>
          </cell>
          <cell r="H7992">
            <v>105</v>
          </cell>
          <cell r="I7992">
            <v>0.20799999999999999</v>
          </cell>
          <cell r="J7992">
            <v>140</v>
          </cell>
          <cell r="L7992">
            <v>0.14000000000000001</v>
          </cell>
          <cell r="M7992">
            <v>256</v>
          </cell>
          <cell r="N7992">
            <v>0.50800000000000001</v>
          </cell>
          <cell r="O7992">
            <v>10</v>
          </cell>
          <cell r="P7992">
            <v>0.02</v>
          </cell>
        </row>
        <row r="7993">
          <cell r="A7993">
            <v>35285</v>
          </cell>
          <cell r="B7993">
            <v>1996</v>
          </cell>
          <cell r="C7993" t="str">
            <v>Aug</v>
          </cell>
          <cell r="D7993">
            <v>8</v>
          </cell>
          <cell r="F7993">
            <v>800</v>
          </cell>
          <cell r="G7993">
            <v>1.587</v>
          </cell>
          <cell r="H7993">
            <v>114</v>
          </cell>
          <cell r="I7993">
            <v>0.22600000000000001</v>
          </cell>
          <cell r="J7993">
            <v>140</v>
          </cell>
          <cell r="L7993">
            <v>0.14000000000000001</v>
          </cell>
          <cell r="M7993">
            <v>181</v>
          </cell>
          <cell r="N7993">
            <v>0.35899999999999999</v>
          </cell>
          <cell r="O7993">
            <v>10</v>
          </cell>
          <cell r="P7993">
            <v>0.02</v>
          </cell>
        </row>
        <row r="7994">
          <cell r="A7994">
            <v>35286</v>
          </cell>
          <cell r="B7994">
            <v>1996</v>
          </cell>
          <cell r="C7994" t="str">
            <v>Aug</v>
          </cell>
          <cell r="D7994">
            <v>9</v>
          </cell>
          <cell r="F7994">
            <v>825</v>
          </cell>
          <cell r="G7994">
            <v>1.6359999999999999</v>
          </cell>
          <cell r="H7994">
            <v>113</v>
          </cell>
          <cell r="I7994">
            <v>0.224</v>
          </cell>
          <cell r="J7994">
            <v>140</v>
          </cell>
          <cell r="L7994">
            <v>0.14000000000000001</v>
          </cell>
          <cell r="M7994">
            <v>244</v>
          </cell>
          <cell r="N7994">
            <v>0.48399999999999999</v>
          </cell>
          <cell r="O7994">
            <v>10</v>
          </cell>
          <cell r="P7994">
            <v>0.02</v>
          </cell>
        </row>
        <row r="7995">
          <cell r="A7995">
            <v>35287</v>
          </cell>
          <cell r="B7995">
            <v>1996</v>
          </cell>
          <cell r="C7995" t="str">
            <v>Aug</v>
          </cell>
          <cell r="D7995">
            <v>10</v>
          </cell>
          <cell r="F7995">
            <v>815</v>
          </cell>
          <cell r="G7995">
            <v>1.617</v>
          </cell>
          <cell r="H7995">
            <v>114</v>
          </cell>
          <cell r="I7995">
            <v>0.22600000000000001</v>
          </cell>
          <cell r="J7995">
            <v>140</v>
          </cell>
          <cell r="L7995">
            <v>0.14000000000000001</v>
          </cell>
          <cell r="M7995">
            <v>288</v>
          </cell>
          <cell r="N7995">
            <v>0.57099999999999995</v>
          </cell>
          <cell r="O7995">
            <v>11</v>
          </cell>
          <cell r="P7995">
            <v>2.1999999999999999E-2</v>
          </cell>
        </row>
        <row r="7996">
          <cell r="A7996">
            <v>35288</v>
          </cell>
          <cell r="B7996">
            <v>1996</v>
          </cell>
          <cell r="C7996" t="str">
            <v>Aug</v>
          </cell>
          <cell r="D7996">
            <v>11</v>
          </cell>
          <cell r="F7996">
            <v>850</v>
          </cell>
          <cell r="G7996">
            <v>1.6859999999999999</v>
          </cell>
          <cell r="H7996">
            <v>112</v>
          </cell>
          <cell r="I7996">
            <v>0.222</v>
          </cell>
          <cell r="J7996">
            <v>140</v>
          </cell>
          <cell r="L7996">
            <v>0.14000000000000001</v>
          </cell>
          <cell r="M7996">
            <v>285</v>
          </cell>
          <cell r="N7996">
            <v>0.56499999999999995</v>
          </cell>
          <cell r="O7996">
            <v>9</v>
          </cell>
          <cell r="P7996">
            <v>1.7999999999999999E-2</v>
          </cell>
        </row>
        <row r="7997">
          <cell r="A7997">
            <v>35289</v>
          </cell>
          <cell r="B7997">
            <v>1996</v>
          </cell>
          <cell r="C7997" t="str">
            <v>Aug</v>
          </cell>
          <cell r="D7997">
            <v>12</v>
          </cell>
          <cell r="F7997">
            <v>845</v>
          </cell>
          <cell r="G7997">
            <v>1.6759999999999999</v>
          </cell>
          <cell r="H7997">
            <v>86</v>
          </cell>
          <cell r="I7997">
            <v>0.17100000000000001</v>
          </cell>
          <cell r="J7997">
            <v>140</v>
          </cell>
          <cell r="L7997">
            <v>0.14000000000000001</v>
          </cell>
          <cell r="M7997">
            <v>296</v>
          </cell>
          <cell r="N7997">
            <v>0.58699999999999997</v>
          </cell>
          <cell r="O7997">
            <v>9</v>
          </cell>
          <cell r="P7997">
            <v>1.7999999999999999E-2</v>
          </cell>
        </row>
        <row r="7998">
          <cell r="A7998">
            <v>35290</v>
          </cell>
          <cell r="B7998">
            <v>1996</v>
          </cell>
          <cell r="C7998" t="str">
            <v>Aug</v>
          </cell>
          <cell r="D7998">
            <v>13</v>
          </cell>
          <cell r="F7998">
            <v>860</v>
          </cell>
          <cell r="G7998">
            <v>1.706</v>
          </cell>
          <cell r="H7998">
            <v>36</v>
          </cell>
          <cell r="I7998">
            <v>7.0999999999999994E-2</v>
          </cell>
          <cell r="J7998">
            <v>140</v>
          </cell>
          <cell r="L7998">
            <v>0.14000000000000001</v>
          </cell>
          <cell r="M7998">
            <v>284</v>
          </cell>
          <cell r="N7998">
            <v>0.56299999999999994</v>
          </cell>
          <cell r="O7998">
            <v>10</v>
          </cell>
          <cell r="P7998">
            <v>0.02</v>
          </cell>
        </row>
        <row r="7999">
          <cell r="A7999">
            <v>35291</v>
          </cell>
          <cell r="B7999">
            <v>1996</v>
          </cell>
          <cell r="C7999" t="str">
            <v>Aug</v>
          </cell>
          <cell r="D7999">
            <v>14</v>
          </cell>
          <cell r="F7999">
            <v>930</v>
          </cell>
          <cell r="G7999">
            <v>1.845</v>
          </cell>
          <cell r="H7999">
            <v>18</v>
          </cell>
          <cell r="I7999">
            <v>3.5999999999999997E-2</v>
          </cell>
          <cell r="J7999">
            <v>140</v>
          </cell>
          <cell r="L7999">
            <v>0.14000000000000001</v>
          </cell>
          <cell r="M7999">
            <v>317</v>
          </cell>
          <cell r="N7999">
            <v>0.629</v>
          </cell>
          <cell r="O7999">
            <v>7</v>
          </cell>
          <cell r="P7999">
            <v>1.4E-2</v>
          </cell>
        </row>
        <row r="8000">
          <cell r="A8000">
            <v>35292</v>
          </cell>
          <cell r="B8000">
            <v>1996</v>
          </cell>
          <cell r="C8000" t="str">
            <v>Aug</v>
          </cell>
          <cell r="D8000">
            <v>15</v>
          </cell>
          <cell r="F8000">
            <v>880</v>
          </cell>
          <cell r="G8000">
            <v>1.7450000000000001</v>
          </cell>
          <cell r="H8000">
            <v>19</v>
          </cell>
          <cell r="I8000">
            <v>3.7999999999999999E-2</v>
          </cell>
          <cell r="J8000">
            <v>140</v>
          </cell>
          <cell r="L8000">
            <v>0.14000000000000001</v>
          </cell>
          <cell r="M8000">
            <v>302</v>
          </cell>
          <cell r="N8000">
            <v>0.59899999999999998</v>
          </cell>
          <cell r="O8000">
            <v>7</v>
          </cell>
          <cell r="P8000">
            <v>1.4E-2</v>
          </cell>
        </row>
        <row r="8001">
          <cell r="A8001">
            <v>35293</v>
          </cell>
          <cell r="B8001">
            <v>1996</v>
          </cell>
          <cell r="C8001" t="str">
            <v>Aug</v>
          </cell>
          <cell r="D8001">
            <v>16</v>
          </cell>
          <cell r="F8001">
            <v>875</v>
          </cell>
          <cell r="G8001">
            <v>1.736</v>
          </cell>
          <cell r="H8001">
            <v>19</v>
          </cell>
          <cell r="I8001">
            <v>3.7999999999999999E-2</v>
          </cell>
          <cell r="J8001">
            <v>140</v>
          </cell>
          <cell r="L8001">
            <v>0.14000000000000001</v>
          </cell>
          <cell r="M8001">
            <v>269</v>
          </cell>
          <cell r="N8001">
            <v>0.53400000000000003</v>
          </cell>
          <cell r="O8001">
            <v>14</v>
          </cell>
          <cell r="P8001">
            <v>2.8000000000000001E-2</v>
          </cell>
        </row>
        <row r="8002">
          <cell r="A8002">
            <v>35294</v>
          </cell>
          <cell r="B8002">
            <v>1996</v>
          </cell>
          <cell r="C8002" t="str">
            <v>Aug</v>
          </cell>
          <cell r="D8002">
            <v>17</v>
          </cell>
          <cell r="F8002">
            <v>855</v>
          </cell>
          <cell r="G8002">
            <v>1.696</v>
          </cell>
          <cell r="H8002">
            <v>33</v>
          </cell>
          <cell r="I8002">
            <v>6.5000000000000002E-2</v>
          </cell>
          <cell r="J8002">
            <v>169</v>
          </cell>
          <cell r="L8002">
            <v>0.16900000000000001</v>
          </cell>
          <cell r="M8002">
            <v>265</v>
          </cell>
          <cell r="N8002">
            <v>0.52600000000000002</v>
          </cell>
          <cell r="O8002">
            <v>10</v>
          </cell>
          <cell r="P8002">
            <v>0.02</v>
          </cell>
        </row>
        <row r="8003">
          <cell r="A8003">
            <v>35295</v>
          </cell>
          <cell r="B8003">
            <v>1996</v>
          </cell>
          <cell r="C8003" t="str">
            <v>Aug</v>
          </cell>
          <cell r="D8003">
            <v>18</v>
          </cell>
          <cell r="F8003">
            <v>840</v>
          </cell>
          <cell r="G8003">
            <v>1.6659999999999999</v>
          </cell>
          <cell r="H8003">
            <v>51</v>
          </cell>
          <cell r="I8003">
            <v>0.10100000000000001</v>
          </cell>
          <cell r="J8003">
            <v>210</v>
          </cell>
          <cell r="L8003">
            <v>0.21</v>
          </cell>
          <cell r="M8003">
            <v>250</v>
          </cell>
          <cell r="N8003">
            <v>0.496</v>
          </cell>
          <cell r="O8003">
            <v>6</v>
          </cell>
          <cell r="P8003">
            <v>1.2E-2</v>
          </cell>
        </row>
        <row r="8004">
          <cell r="A8004">
            <v>35296</v>
          </cell>
          <cell r="B8004">
            <v>1996</v>
          </cell>
          <cell r="C8004" t="str">
            <v>Aug</v>
          </cell>
          <cell r="D8004">
            <v>19</v>
          </cell>
          <cell r="F8004">
            <v>875</v>
          </cell>
          <cell r="G8004">
            <v>1.736</v>
          </cell>
          <cell r="H8004">
            <v>97</v>
          </cell>
          <cell r="I8004">
            <v>0.192</v>
          </cell>
          <cell r="J8004">
            <v>163</v>
          </cell>
          <cell r="L8004">
            <v>0.16300000000000001</v>
          </cell>
          <cell r="M8004">
            <v>263</v>
          </cell>
          <cell r="N8004">
            <v>0.52200000000000002</v>
          </cell>
          <cell r="O8004">
            <v>9</v>
          </cell>
          <cell r="P8004">
            <v>1.7999999999999999E-2</v>
          </cell>
        </row>
        <row r="8005">
          <cell r="A8005">
            <v>35297</v>
          </cell>
          <cell r="B8005">
            <v>1996</v>
          </cell>
          <cell r="C8005" t="str">
            <v>Aug</v>
          </cell>
          <cell r="D8005">
            <v>20</v>
          </cell>
          <cell r="F8005">
            <v>885</v>
          </cell>
          <cell r="G8005">
            <v>1.7549999999999999</v>
          </cell>
          <cell r="H8005">
            <v>90</v>
          </cell>
          <cell r="I8005">
            <v>0.17899999999999999</v>
          </cell>
          <cell r="J8005">
            <v>140</v>
          </cell>
          <cell r="L8005">
            <v>0.14000000000000001</v>
          </cell>
          <cell r="M8005">
            <v>252</v>
          </cell>
          <cell r="N8005">
            <v>0.5</v>
          </cell>
          <cell r="O8005">
            <v>12</v>
          </cell>
          <cell r="P8005">
            <v>2.4E-2</v>
          </cell>
        </row>
        <row r="8006">
          <cell r="A8006">
            <v>35298</v>
          </cell>
          <cell r="B8006">
            <v>1996</v>
          </cell>
          <cell r="C8006" t="str">
            <v>Aug</v>
          </cell>
          <cell r="D8006">
            <v>21</v>
          </cell>
          <cell r="F8006">
            <v>890</v>
          </cell>
          <cell r="G8006">
            <v>1.7649999999999999</v>
          </cell>
          <cell r="H8006">
            <v>62</v>
          </cell>
          <cell r="I8006">
            <v>0.123</v>
          </cell>
          <cell r="J8006">
            <v>140</v>
          </cell>
          <cell r="L8006">
            <v>0.14000000000000001</v>
          </cell>
          <cell r="M8006">
            <v>200</v>
          </cell>
          <cell r="N8006">
            <v>0.39700000000000002</v>
          </cell>
          <cell r="O8006">
            <v>9</v>
          </cell>
          <cell r="P8006">
            <v>1.7999999999999999E-2</v>
          </cell>
        </row>
        <row r="8007">
          <cell r="A8007">
            <v>35299</v>
          </cell>
          <cell r="B8007">
            <v>1996</v>
          </cell>
          <cell r="C8007" t="str">
            <v>Aug</v>
          </cell>
          <cell r="D8007">
            <v>22</v>
          </cell>
          <cell r="F8007">
            <v>875</v>
          </cell>
          <cell r="G8007">
            <v>1.736</v>
          </cell>
          <cell r="H8007">
            <v>43</v>
          </cell>
          <cell r="I8007">
            <v>8.5000000000000006E-2</v>
          </cell>
          <cell r="J8007">
            <v>140</v>
          </cell>
          <cell r="L8007">
            <v>0.14000000000000001</v>
          </cell>
          <cell r="M8007">
            <v>188</v>
          </cell>
          <cell r="N8007">
            <v>0.373</v>
          </cell>
          <cell r="O8007">
            <v>8</v>
          </cell>
          <cell r="P8007">
            <v>1.6E-2</v>
          </cell>
        </row>
        <row r="8008">
          <cell r="A8008">
            <v>35300</v>
          </cell>
          <cell r="B8008">
            <v>1996</v>
          </cell>
          <cell r="C8008" t="str">
            <v>Aug</v>
          </cell>
          <cell r="D8008">
            <v>23</v>
          </cell>
          <cell r="F8008">
            <v>840</v>
          </cell>
          <cell r="G8008">
            <v>1.6659999999999999</v>
          </cell>
          <cell r="H8008">
            <v>37</v>
          </cell>
          <cell r="I8008">
            <v>7.2999999999999995E-2</v>
          </cell>
          <cell r="J8008">
            <v>140</v>
          </cell>
          <cell r="L8008">
            <v>0.14000000000000001</v>
          </cell>
          <cell r="M8008">
            <v>150</v>
          </cell>
          <cell r="N8008">
            <v>0.29799999999999999</v>
          </cell>
          <cell r="O8008">
            <v>12</v>
          </cell>
          <cell r="P8008">
            <v>2.4E-2</v>
          </cell>
        </row>
        <row r="8009">
          <cell r="A8009">
            <v>35301</v>
          </cell>
          <cell r="B8009">
            <v>1996</v>
          </cell>
          <cell r="C8009" t="str">
            <v>Aug</v>
          </cell>
          <cell r="D8009">
            <v>24</v>
          </cell>
          <cell r="F8009">
            <v>830</v>
          </cell>
          <cell r="G8009">
            <v>1.6459999999999999</v>
          </cell>
          <cell r="H8009">
            <v>51</v>
          </cell>
          <cell r="I8009">
            <v>0.10100000000000001</v>
          </cell>
          <cell r="J8009">
            <v>140</v>
          </cell>
          <cell r="L8009">
            <v>0.14000000000000001</v>
          </cell>
          <cell r="M8009">
            <v>150</v>
          </cell>
          <cell r="N8009">
            <v>0.29799999999999999</v>
          </cell>
          <cell r="O8009">
            <v>2</v>
          </cell>
          <cell r="P8009">
            <v>4.0000000000000001E-3</v>
          </cell>
        </row>
        <row r="8010">
          <cell r="A8010">
            <v>35302</v>
          </cell>
          <cell r="B8010">
            <v>1996</v>
          </cell>
          <cell r="C8010" t="str">
            <v>Aug</v>
          </cell>
          <cell r="D8010">
            <v>25</v>
          </cell>
          <cell r="F8010">
            <v>830</v>
          </cell>
          <cell r="G8010">
            <v>1.6459999999999999</v>
          </cell>
          <cell r="H8010">
            <v>70</v>
          </cell>
          <cell r="I8010">
            <v>0.13900000000000001</v>
          </cell>
          <cell r="J8010">
            <v>140</v>
          </cell>
          <cell r="L8010">
            <v>0.14000000000000001</v>
          </cell>
          <cell r="M8010">
            <v>171</v>
          </cell>
          <cell r="N8010">
            <v>0.33900000000000002</v>
          </cell>
          <cell r="O8010">
            <v>6</v>
          </cell>
          <cell r="P8010">
            <v>1.2E-2</v>
          </cell>
        </row>
        <row r="8011">
          <cell r="A8011">
            <v>35303</v>
          </cell>
          <cell r="B8011">
            <v>1996</v>
          </cell>
          <cell r="C8011" t="str">
            <v>Aug</v>
          </cell>
          <cell r="D8011">
            <v>26</v>
          </cell>
          <cell r="F8011">
            <v>835</v>
          </cell>
          <cell r="G8011">
            <v>1.6559999999999999</v>
          </cell>
          <cell r="H8011">
            <v>90</v>
          </cell>
          <cell r="I8011">
            <v>0.17899999999999999</v>
          </cell>
          <cell r="J8011">
            <v>140</v>
          </cell>
          <cell r="L8011">
            <v>0.14000000000000001</v>
          </cell>
          <cell r="M8011">
            <v>165</v>
          </cell>
          <cell r="N8011">
            <v>0.32700000000000001</v>
          </cell>
          <cell r="O8011">
            <v>2</v>
          </cell>
          <cell r="P8011">
            <v>4.0000000000000001E-3</v>
          </cell>
        </row>
        <row r="8012">
          <cell r="A8012">
            <v>35304</v>
          </cell>
          <cell r="B8012">
            <v>1996</v>
          </cell>
          <cell r="C8012" t="str">
            <v>Aug</v>
          </cell>
          <cell r="D8012">
            <v>27</v>
          </cell>
          <cell r="F8012">
            <v>810</v>
          </cell>
          <cell r="G8012">
            <v>1.607</v>
          </cell>
          <cell r="H8012">
            <v>109</v>
          </cell>
          <cell r="I8012">
            <v>0.216</v>
          </cell>
          <cell r="J8012">
            <v>140</v>
          </cell>
          <cell r="L8012">
            <v>0.14000000000000001</v>
          </cell>
          <cell r="M8012">
            <v>150</v>
          </cell>
          <cell r="N8012">
            <v>0.29799999999999999</v>
          </cell>
          <cell r="O8012">
            <v>5</v>
          </cell>
          <cell r="P8012">
            <v>0.01</v>
          </cell>
        </row>
        <row r="8013">
          <cell r="A8013">
            <v>35305</v>
          </cell>
          <cell r="B8013">
            <v>1996</v>
          </cell>
          <cell r="C8013" t="str">
            <v>Aug</v>
          </cell>
          <cell r="D8013">
            <v>28</v>
          </cell>
          <cell r="F8013">
            <v>815</v>
          </cell>
          <cell r="G8013">
            <v>1.617</v>
          </cell>
          <cell r="H8013">
            <v>86</v>
          </cell>
          <cell r="I8013">
            <v>0.17100000000000001</v>
          </cell>
          <cell r="J8013">
            <v>140</v>
          </cell>
          <cell r="L8013">
            <v>0.14000000000000001</v>
          </cell>
          <cell r="M8013">
            <v>150</v>
          </cell>
          <cell r="N8013">
            <v>0.29799999999999999</v>
          </cell>
          <cell r="O8013">
            <v>11</v>
          </cell>
          <cell r="P8013">
            <v>2.1999999999999999E-2</v>
          </cell>
        </row>
        <row r="8014">
          <cell r="A8014">
            <v>35306</v>
          </cell>
          <cell r="B8014">
            <v>1996</v>
          </cell>
          <cell r="C8014" t="str">
            <v>Aug</v>
          </cell>
          <cell r="D8014">
            <v>29</v>
          </cell>
          <cell r="F8014">
            <v>795</v>
          </cell>
          <cell r="G8014">
            <v>1.577</v>
          </cell>
          <cell r="H8014">
            <v>48</v>
          </cell>
          <cell r="I8014">
            <v>9.5000000000000001E-2</v>
          </cell>
          <cell r="J8014">
            <v>140</v>
          </cell>
          <cell r="L8014">
            <v>0.14000000000000001</v>
          </cell>
          <cell r="M8014">
            <v>150</v>
          </cell>
          <cell r="N8014">
            <v>0.29799999999999999</v>
          </cell>
          <cell r="O8014">
            <v>14</v>
          </cell>
          <cell r="P8014">
            <v>2.8000000000000001E-2</v>
          </cell>
        </row>
        <row r="8015">
          <cell r="A8015">
            <v>35307</v>
          </cell>
          <cell r="B8015">
            <v>1996</v>
          </cell>
          <cell r="C8015" t="str">
            <v>Aug</v>
          </cell>
          <cell r="D8015">
            <v>30</v>
          </cell>
          <cell r="F8015">
            <v>795</v>
          </cell>
          <cell r="G8015">
            <v>1.577</v>
          </cell>
          <cell r="H8015">
            <v>36</v>
          </cell>
          <cell r="I8015">
            <v>7.0999999999999994E-2</v>
          </cell>
          <cell r="J8015">
            <v>140</v>
          </cell>
          <cell r="L8015">
            <v>0.14000000000000001</v>
          </cell>
          <cell r="M8015">
            <v>150</v>
          </cell>
          <cell r="N8015">
            <v>0.29799999999999999</v>
          </cell>
          <cell r="O8015">
            <v>16</v>
          </cell>
          <cell r="P8015">
            <v>3.2000000000000001E-2</v>
          </cell>
        </row>
        <row r="8016">
          <cell r="A8016">
            <v>35308</v>
          </cell>
          <cell r="B8016">
            <v>1996</v>
          </cell>
          <cell r="C8016" t="str">
            <v>Aug</v>
          </cell>
          <cell r="D8016">
            <v>31</v>
          </cell>
          <cell r="F8016">
            <v>795</v>
          </cell>
          <cell r="G8016">
            <v>1.577</v>
          </cell>
          <cell r="H8016">
            <v>12</v>
          </cell>
          <cell r="I8016">
            <v>2.4E-2</v>
          </cell>
          <cell r="J8016">
            <v>93</v>
          </cell>
          <cell r="L8016">
            <v>9.2999999999999999E-2</v>
          </cell>
          <cell r="M8016">
            <v>129</v>
          </cell>
          <cell r="N8016">
            <v>0.25600000000000001</v>
          </cell>
          <cell r="O8016">
            <v>2</v>
          </cell>
          <cell r="P8016">
            <v>4.0000000000000001E-3</v>
          </cell>
        </row>
        <row r="8017">
          <cell r="A8017">
            <v>35309</v>
          </cell>
          <cell r="B8017">
            <v>1996</v>
          </cell>
          <cell r="C8017" t="str">
            <v>Sep</v>
          </cell>
          <cell r="D8017">
            <v>1</v>
          </cell>
          <cell r="F8017">
            <v>795</v>
          </cell>
          <cell r="G8017">
            <v>1.577</v>
          </cell>
          <cell r="H8017">
            <v>12</v>
          </cell>
          <cell r="I8017">
            <v>2.4E-2</v>
          </cell>
          <cell r="J8017">
            <v>70</v>
          </cell>
          <cell r="L8017">
            <v>7.0000000000000007E-2</v>
          </cell>
          <cell r="M8017">
            <v>150</v>
          </cell>
          <cell r="N8017">
            <v>0.29799999999999999</v>
          </cell>
          <cell r="O8017">
            <v>5</v>
          </cell>
          <cell r="P8017">
            <v>0.01</v>
          </cell>
        </row>
        <row r="8018">
          <cell r="A8018">
            <v>35310</v>
          </cell>
          <cell r="B8018">
            <v>1996</v>
          </cell>
          <cell r="C8018" t="str">
            <v>Sep</v>
          </cell>
          <cell r="D8018">
            <v>2</v>
          </cell>
          <cell r="F8018">
            <v>810</v>
          </cell>
          <cell r="G8018">
            <v>1.607</v>
          </cell>
          <cell r="H8018">
            <v>32</v>
          </cell>
          <cell r="I8018">
            <v>6.3E-2</v>
          </cell>
          <cell r="J8018">
            <v>70</v>
          </cell>
          <cell r="L8018">
            <v>7.0000000000000007E-2</v>
          </cell>
          <cell r="M8018">
            <v>131</v>
          </cell>
          <cell r="N8018">
            <v>0.26</v>
          </cell>
          <cell r="O8018">
            <v>9</v>
          </cell>
          <cell r="P8018">
            <v>1.7999999999999999E-2</v>
          </cell>
        </row>
        <row r="8019">
          <cell r="A8019">
            <v>35311</v>
          </cell>
          <cell r="B8019">
            <v>1996</v>
          </cell>
          <cell r="C8019" t="str">
            <v>Sep</v>
          </cell>
          <cell r="D8019">
            <v>3</v>
          </cell>
          <cell r="F8019">
            <v>825</v>
          </cell>
          <cell r="G8019">
            <v>1.6359999999999999</v>
          </cell>
          <cell r="H8019">
            <v>64</v>
          </cell>
          <cell r="I8019">
            <v>0.127</v>
          </cell>
          <cell r="J8019">
            <v>70</v>
          </cell>
          <cell r="L8019">
            <v>7.0000000000000007E-2</v>
          </cell>
          <cell r="M8019">
            <v>135</v>
          </cell>
          <cell r="N8019">
            <v>0.26800000000000002</v>
          </cell>
          <cell r="O8019">
            <v>8</v>
          </cell>
          <cell r="P8019">
            <v>1.6E-2</v>
          </cell>
        </row>
        <row r="8020">
          <cell r="A8020">
            <v>35312</v>
          </cell>
          <cell r="B8020">
            <v>1996</v>
          </cell>
          <cell r="C8020" t="str">
            <v>Sep</v>
          </cell>
          <cell r="D8020">
            <v>4</v>
          </cell>
          <cell r="F8020">
            <v>805</v>
          </cell>
          <cell r="G8020">
            <v>1.597</v>
          </cell>
          <cell r="H8020">
            <v>102</v>
          </cell>
          <cell r="I8020">
            <v>0.20200000000000001</v>
          </cell>
          <cell r="J8020">
            <v>70</v>
          </cell>
          <cell r="L8020">
            <v>7.0000000000000007E-2</v>
          </cell>
          <cell r="M8020">
            <v>123</v>
          </cell>
          <cell r="N8020">
            <v>0.24399999999999999</v>
          </cell>
          <cell r="O8020">
            <v>6</v>
          </cell>
          <cell r="P8020">
            <v>1.2E-2</v>
          </cell>
        </row>
        <row r="8021">
          <cell r="A8021">
            <v>35313</v>
          </cell>
          <cell r="B8021">
            <v>1996</v>
          </cell>
          <cell r="C8021" t="str">
            <v>Sep</v>
          </cell>
          <cell r="D8021">
            <v>5</v>
          </cell>
          <cell r="F8021">
            <v>815</v>
          </cell>
          <cell r="G8021">
            <v>1.617</v>
          </cell>
          <cell r="H8021">
            <v>101</v>
          </cell>
          <cell r="I8021">
            <v>0.2</v>
          </cell>
          <cell r="J8021">
            <v>70</v>
          </cell>
          <cell r="L8021">
            <v>7.0000000000000007E-2</v>
          </cell>
          <cell r="M8021">
            <v>242</v>
          </cell>
          <cell r="N8021">
            <v>0.48</v>
          </cell>
          <cell r="O8021">
            <v>8</v>
          </cell>
          <cell r="P8021">
            <v>1.6E-2</v>
          </cell>
        </row>
        <row r="8022">
          <cell r="A8022">
            <v>35314</v>
          </cell>
          <cell r="B8022">
            <v>1996</v>
          </cell>
          <cell r="C8022" t="str">
            <v>Sep</v>
          </cell>
          <cell r="D8022">
            <v>6</v>
          </cell>
          <cell r="F8022">
            <v>800</v>
          </cell>
          <cell r="G8022">
            <v>1.587</v>
          </cell>
          <cell r="H8022">
            <v>94</v>
          </cell>
          <cell r="I8022">
            <v>0.186</v>
          </cell>
          <cell r="J8022">
            <v>70</v>
          </cell>
          <cell r="L8022">
            <v>7.0000000000000007E-2</v>
          </cell>
          <cell r="M8022">
            <v>183</v>
          </cell>
          <cell r="N8022">
            <v>0.36299999999999999</v>
          </cell>
          <cell r="O8022">
            <v>12</v>
          </cell>
          <cell r="P8022">
            <v>2.4E-2</v>
          </cell>
        </row>
        <row r="8023">
          <cell r="A8023">
            <v>35315</v>
          </cell>
          <cell r="B8023">
            <v>1996</v>
          </cell>
          <cell r="C8023" t="str">
            <v>Sep</v>
          </cell>
          <cell r="D8023">
            <v>7</v>
          </cell>
          <cell r="F8023">
            <v>715</v>
          </cell>
          <cell r="G8023">
            <v>1.4179999999999999</v>
          </cell>
          <cell r="H8023">
            <v>94</v>
          </cell>
          <cell r="I8023">
            <v>0.186</v>
          </cell>
          <cell r="J8023">
            <v>70</v>
          </cell>
          <cell r="L8023">
            <v>7.0000000000000007E-2</v>
          </cell>
          <cell r="M8023">
            <v>125</v>
          </cell>
          <cell r="N8023">
            <v>0.248</v>
          </cell>
          <cell r="O8023">
            <v>10</v>
          </cell>
          <cell r="P8023">
            <v>0.02</v>
          </cell>
        </row>
        <row r="8024">
          <cell r="A8024">
            <v>35316</v>
          </cell>
          <cell r="B8024">
            <v>1996</v>
          </cell>
          <cell r="C8024" t="str">
            <v>Sep</v>
          </cell>
          <cell r="D8024">
            <v>8</v>
          </cell>
          <cell r="F8024">
            <v>690</v>
          </cell>
          <cell r="G8024">
            <v>1.369</v>
          </cell>
          <cell r="H8024">
            <v>107</v>
          </cell>
          <cell r="I8024">
            <v>0.21199999999999999</v>
          </cell>
          <cell r="J8024">
            <v>70</v>
          </cell>
          <cell r="L8024">
            <v>7.0000000000000007E-2</v>
          </cell>
          <cell r="M8024">
            <v>79</v>
          </cell>
          <cell r="N8024">
            <v>0.157</v>
          </cell>
          <cell r="O8024">
            <v>0</v>
          </cell>
          <cell r="P8024">
            <v>0</v>
          </cell>
        </row>
        <row r="8025">
          <cell r="A8025">
            <v>35317</v>
          </cell>
          <cell r="B8025">
            <v>1996</v>
          </cell>
          <cell r="C8025" t="str">
            <v>Sep</v>
          </cell>
          <cell r="D8025">
            <v>9</v>
          </cell>
          <cell r="F8025">
            <v>695</v>
          </cell>
          <cell r="G8025">
            <v>1.379</v>
          </cell>
          <cell r="H8025">
            <v>111</v>
          </cell>
          <cell r="I8025">
            <v>0.22</v>
          </cell>
          <cell r="J8025">
            <v>70</v>
          </cell>
          <cell r="L8025">
            <v>7.0000000000000007E-2</v>
          </cell>
          <cell r="M8025">
            <v>68</v>
          </cell>
          <cell r="N8025">
            <v>0.13500000000000001</v>
          </cell>
          <cell r="O8025">
            <v>1</v>
          </cell>
          <cell r="P8025">
            <v>2E-3</v>
          </cell>
        </row>
        <row r="8026">
          <cell r="A8026">
            <v>35318</v>
          </cell>
          <cell r="B8026">
            <v>1996</v>
          </cell>
          <cell r="C8026" t="str">
            <v>Sep</v>
          </cell>
          <cell r="D8026">
            <v>10</v>
          </cell>
          <cell r="F8026">
            <v>675</v>
          </cell>
          <cell r="G8026">
            <v>1.339</v>
          </cell>
          <cell r="H8026">
            <v>112</v>
          </cell>
          <cell r="I8026">
            <v>0.222</v>
          </cell>
          <cell r="J8026">
            <v>70</v>
          </cell>
          <cell r="L8026">
            <v>7.0000000000000007E-2</v>
          </cell>
          <cell r="M8026">
            <v>100</v>
          </cell>
          <cell r="N8026">
            <v>0.19800000000000001</v>
          </cell>
          <cell r="O8026">
            <v>2</v>
          </cell>
          <cell r="P8026">
            <v>4.0000000000000001E-3</v>
          </cell>
        </row>
        <row r="8027">
          <cell r="A8027">
            <v>35319</v>
          </cell>
          <cell r="B8027">
            <v>1996</v>
          </cell>
          <cell r="C8027" t="str">
            <v>Sep</v>
          </cell>
          <cell r="D8027">
            <v>11</v>
          </cell>
          <cell r="F8027">
            <v>705</v>
          </cell>
          <cell r="G8027">
            <v>1.3979999999999999</v>
          </cell>
          <cell r="H8027">
            <v>112</v>
          </cell>
          <cell r="I8027">
            <v>0.222</v>
          </cell>
          <cell r="J8027">
            <v>70</v>
          </cell>
          <cell r="L8027">
            <v>7.0000000000000007E-2</v>
          </cell>
          <cell r="M8027">
            <v>100</v>
          </cell>
          <cell r="N8027">
            <v>0.19800000000000001</v>
          </cell>
          <cell r="O8027">
            <v>4</v>
          </cell>
          <cell r="P8027">
            <v>8.0000000000000002E-3</v>
          </cell>
        </row>
        <row r="8028">
          <cell r="A8028">
            <v>35320</v>
          </cell>
          <cell r="B8028">
            <v>1996</v>
          </cell>
          <cell r="C8028" t="str">
            <v>Sep</v>
          </cell>
          <cell r="D8028">
            <v>12</v>
          </cell>
          <cell r="F8028">
            <v>705</v>
          </cell>
          <cell r="G8028">
            <v>1.3979999999999999</v>
          </cell>
          <cell r="H8028">
            <v>126</v>
          </cell>
          <cell r="I8028">
            <v>0.25</v>
          </cell>
          <cell r="J8028">
            <v>70</v>
          </cell>
          <cell r="L8028">
            <v>7.0000000000000007E-2</v>
          </cell>
          <cell r="M8028">
            <v>83</v>
          </cell>
          <cell r="N8028">
            <v>0.16500000000000001</v>
          </cell>
          <cell r="O8028">
            <v>5</v>
          </cell>
          <cell r="P8028">
            <v>0.01</v>
          </cell>
        </row>
        <row r="8029">
          <cell r="A8029">
            <v>35321</v>
          </cell>
          <cell r="B8029">
            <v>1996</v>
          </cell>
          <cell r="C8029" t="str">
            <v>Sep</v>
          </cell>
          <cell r="D8029">
            <v>13</v>
          </cell>
          <cell r="F8029">
            <v>670</v>
          </cell>
          <cell r="G8029">
            <v>1.329</v>
          </cell>
          <cell r="H8029">
            <v>130</v>
          </cell>
          <cell r="I8029">
            <v>0.25800000000000001</v>
          </cell>
          <cell r="J8029">
            <v>70</v>
          </cell>
          <cell r="L8029">
            <v>7.0000000000000007E-2</v>
          </cell>
          <cell r="M8029">
            <v>29</v>
          </cell>
          <cell r="N8029">
            <v>5.8000000000000003E-2</v>
          </cell>
          <cell r="O8029">
            <v>6</v>
          </cell>
          <cell r="P8029">
            <v>1.2E-2</v>
          </cell>
        </row>
        <row r="8030">
          <cell r="A8030">
            <v>35322</v>
          </cell>
          <cell r="B8030">
            <v>1996</v>
          </cell>
          <cell r="C8030" t="str">
            <v>Sep</v>
          </cell>
          <cell r="D8030">
            <v>14</v>
          </cell>
          <cell r="F8030">
            <v>630</v>
          </cell>
          <cell r="G8030">
            <v>1.25</v>
          </cell>
          <cell r="H8030">
            <v>155</v>
          </cell>
          <cell r="I8030">
            <v>0.307</v>
          </cell>
          <cell r="J8030">
            <v>70</v>
          </cell>
          <cell r="L8030">
            <v>7.0000000000000007E-2</v>
          </cell>
          <cell r="M8030">
            <v>0</v>
          </cell>
          <cell r="N8030">
            <v>0</v>
          </cell>
          <cell r="O8030">
            <v>11</v>
          </cell>
          <cell r="P8030">
            <v>2.1999999999999999E-2</v>
          </cell>
        </row>
        <row r="8031">
          <cell r="A8031">
            <v>35323</v>
          </cell>
          <cell r="B8031">
            <v>1996</v>
          </cell>
          <cell r="C8031" t="str">
            <v>Sep</v>
          </cell>
          <cell r="D8031">
            <v>15</v>
          </cell>
          <cell r="F8031">
            <v>625</v>
          </cell>
          <cell r="G8031">
            <v>1.24</v>
          </cell>
          <cell r="H8031">
            <v>165</v>
          </cell>
          <cell r="I8031">
            <v>0.32700000000000001</v>
          </cell>
          <cell r="J8031">
            <v>70</v>
          </cell>
          <cell r="L8031">
            <v>7.0000000000000007E-2</v>
          </cell>
          <cell r="M8031">
            <v>0</v>
          </cell>
          <cell r="N8031">
            <v>0</v>
          </cell>
          <cell r="O8031">
            <v>16</v>
          </cell>
          <cell r="P8031">
            <v>3.2000000000000001E-2</v>
          </cell>
        </row>
        <row r="8032">
          <cell r="A8032">
            <v>35324</v>
          </cell>
          <cell r="B8032">
            <v>1996</v>
          </cell>
          <cell r="C8032" t="str">
            <v>Sep</v>
          </cell>
          <cell r="D8032">
            <v>16</v>
          </cell>
          <cell r="F8032">
            <v>535</v>
          </cell>
          <cell r="G8032">
            <v>1.0609999999999999</v>
          </cell>
          <cell r="H8032">
            <v>207</v>
          </cell>
          <cell r="I8032">
            <v>0.41099999999999998</v>
          </cell>
          <cell r="J8032">
            <v>70</v>
          </cell>
          <cell r="L8032">
            <v>7.0000000000000007E-2</v>
          </cell>
          <cell r="M8032">
            <v>0</v>
          </cell>
          <cell r="N8032">
            <v>0</v>
          </cell>
          <cell r="O8032">
            <v>7</v>
          </cell>
          <cell r="P8032">
            <v>1.4E-2</v>
          </cell>
        </row>
        <row r="8033">
          <cell r="A8033">
            <v>35325</v>
          </cell>
          <cell r="B8033">
            <v>1996</v>
          </cell>
          <cell r="C8033" t="str">
            <v>Sep</v>
          </cell>
          <cell r="D8033">
            <v>17</v>
          </cell>
          <cell r="F8033">
            <v>525</v>
          </cell>
          <cell r="G8033">
            <v>1.0409999999999999</v>
          </cell>
          <cell r="H8033">
            <v>265</v>
          </cell>
          <cell r="I8033">
            <v>0.52600000000000002</v>
          </cell>
          <cell r="J8033">
            <v>70</v>
          </cell>
          <cell r="L8033">
            <v>7.0000000000000007E-2</v>
          </cell>
          <cell r="M8033">
            <v>0</v>
          </cell>
          <cell r="N8033">
            <v>0</v>
          </cell>
          <cell r="O8033">
            <v>9</v>
          </cell>
          <cell r="P8033">
            <v>1.7999999999999999E-2</v>
          </cell>
        </row>
        <row r="8034">
          <cell r="A8034">
            <v>35326</v>
          </cell>
          <cell r="B8034">
            <v>1996</v>
          </cell>
          <cell r="C8034" t="str">
            <v>Sep</v>
          </cell>
          <cell r="D8034">
            <v>18</v>
          </cell>
          <cell r="F8034">
            <v>500</v>
          </cell>
          <cell r="G8034">
            <v>0.99199999999999999</v>
          </cell>
          <cell r="H8034">
            <v>307</v>
          </cell>
          <cell r="I8034">
            <v>0.60899999999999999</v>
          </cell>
          <cell r="J8034">
            <v>23</v>
          </cell>
          <cell r="L8034">
            <v>2.3E-2</v>
          </cell>
          <cell r="M8034">
            <v>0</v>
          </cell>
          <cell r="N8034">
            <v>0</v>
          </cell>
          <cell r="O8034">
            <v>5</v>
          </cell>
          <cell r="P8034">
            <v>0.01</v>
          </cell>
        </row>
        <row r="8035">
          <cell r="A8035">
            <v>35327</v>
          </cell>
          <cell r="B8035">
            <v>1996</v>
          </cell>
          <cell r="C8035" t="str">
            <v>Sep</v>
          </cell>
          <cell r="D8035">
            <v>19</v>
          </cell>
          <cell r="F8035">
            <v>490</v>
          </cell>
          <cell r="G8035">
            <v>0.97199999999999998</v>
          </cell>
          <cell r="H8035">
            <v>307</v>
          </cell>
          <cell r="I8035">
            <v>0.60899999999999999</v>
          </cell>
          <cell r="J8035">
            <v>0</v>
          </cell>
          <cell r="L8035">
            <v>0</v>
          </cell>
          <cell r="M8035">
            <v>0</v>
          </cell>
          <cell r="N8035">
            <v>0</v>
          </cell>
          <cell r="O8035">
            <v>7</v>
          </cell>
          <cell r="P8035">
            <v>1.4E-2</v>
          </cell>
        </row>
        <row r="8036">
          <cell r="A8036">
            <v>35328</v>
          </cell>
          <cell r="B8036">
            <v>1996</v>
          </cell>
          <cell r="C8036" t="str">
            <v>Sep</v>
          </cell>
          <cell r="D8036">
            <v>20</v>
          </cell>
          <cell r="F8036">
            <v>480</v>
          </cell>
          <cell r="G8036">
            <v>0.95199999999999996</v>
          </cell>
          <cell r="H8036">
            <v>273</v>
          </cell>
          <cell r="I8036">
            <v>0.54100000000000004</v>
          </cell>
          <cell r="J8036">
            <v>0</v>
          </cell>
          <cell r="L8036">
            <v>0</v>
          </cell>
          <cell r="M8036">
            <v>16</v>
          </cell>
          <cell r="N8036">
            <v>3.2000000000000001E-2</v>
          </cell>
          <cell r="O8036">
            <v>10</v>
          </cell>
          <cell r="P8036">
            <v>0.02</v>
          </cell>
        </row>
        <row r="8037">
          <cell r="A8037">
            <v>35329</v>
          </cell>
          <cell r="B8037">
            <v>1996</v>
          </cell>
          <cell r="C8037" t="str">
            <v>Sep</v>
          </cell>
          <cell r="D8037">
            <v>21</v>
          </cell>
          <cell r="F8037">
            <v>485</v>
          </cell>
          <cell r="G8037">
            <v>0.96199999999999997</v>
          </cell>
          <cell r="H8037">
            <v>238</v>
          </cell>
          <cell r="I8037">
            <v>0.47199999999999998</v>
          </cell>
          <cell r="J8037">
            <v>0</v>
          </cell>
          <cell r="L8037">
            <v>0</v>
          </cell>
          <cell r="M8037">
            <v>25</v>
          </cell>
          <cell r="N8037">
            <v>0.05</v>
          </cell>
          <cell r="O8037">
            <v>11</v>
          </cell>
          <cell r="P8037">
            <v>2.1999999999999999E-2</v>
          </cell>
        </row>
        <row r="8038">
          <cell r="A8038">
            <v>35330</v>
          </cell>
          <cell r="B8038">
            <v>1996</v>
          </cell>
          <cell r="C8038" t="str">
            <v>Sep</v>
          </cell>
          <cell r="D8038">
            <v>22</v>
          </cell>
          <cell r="F8038">
            <v>485</v>
          </cell>
          <cell r="G8038">
            <v>0.96199999999999997</v>
          </cell>
          <cell r="H8038">
            <v>226</v>
          </cell>
          <cell r="I8038">
            <v>0.44800000000000001</v>
          </cell>
          <cell r="J8038">
            <v>0</v>
          </cell>
          <cell r="L8038">
            <v>0</v>
          </cell>
          <cell r="M8038">
            <v>14</v>
          </cell>
          <cell r="N8038">
            <v>2.8000000000000001E-2</v>
          </cell>
          <cell r="O8038">
            <v>11</v>
          </cell>
          <cell r="P8038">
            <v>2.1999999999999999E-2</v>
          </cell>
        </row>
        <row r="8039">
          <cell r="A8039">
            <v>35331</v>
          </cell>
          <cell r="B8039">
            <v>1996</v>
          </cell>
          <cell r="C8039" t="str">
            <v>Sep</v>
          </cell>
          <cell r="D8039">
            <v>23</v>
          </cell>
          <cell r="F8039">
            <v>505</v>
          </cell>
          <cell r="G8039">
            <v>1.002</v>
          </cell>
          <cell r="H8039">
            <v>223</v>
          </cell>
          <cell r="I8039">
            <v>0.442</v>
          </cell>
          <cell r="J8039">
            <v>0</v>
          </cell>
          <cell r="L8039">
            <v>0</v>
          </cell>
          <cell r="M8039">
            <v>0</v>
          </cell>
          <cell r="N8039">
            <v>0</v>
          </cell>
          <cell r="O8039">
            <v>13</v>
          </cell>
          <cell r="P8039">
            <v>2.5999999999999999E-2</v>
          </cell>
        </row>
        <row r="8040">
          <cell r="A8040">
            <v>35332</v>
          </cell>
          <cell r="B8040">
            <v>1996</v>
          </cell>
          <cell r="C8040" t="str">
            <v>Sep</v>
          </cell>
          <cell r="D8040">
            <v>24</v>
          </cell>
          <cell r="F8040">
            <v>505</v>
          </cell>
          <cell r="G8040">
            <v>1.002</v>
          </cell>
          <cell r="H8040">
            <v>229</v>
          </cell>
          <cell r="I8040">
            <v>0.45400000000000001</v>
          </cell>
          <cell r="J8040">
            <v>0</v>
          </cell>
          <cell r="L8040">
            <v>0</v>
          </cell>
          <cell r="M8040">
            <v>0</v>
          </cell>
          <cell r="N8040">
            <v>0</v>
          </cell>
          <cell r="O8040">
            <v>13</v>
          </cell>
          <cell r="P8040">
            <v>2.5999999999999999E-2</v>
          </cell>
        </row>
        <row r="8041">
          <cell r="A8041">
            <v>35333</v>
          </cell>
          <cell r="B8041">
            <v>1996</v>
          </cell>
          <cell r="C8041" t="str">
            <v>Sep</v>
          </cell>
          <cell r="D8041">
            <v>25</v>
          </cell>
          <cell r="F8041">
            <v>490</v>
          </cell>
          <cell r="G8041">
            <v>0.97199999999999998</v>
          </cell>
          <cell r="H8041">
            <v>202</v>
          </cell>
          <cell r="I8041">
            <v>0.40100000000000002</v>
          </cell>
          <cell r="J8041">
            <v>0</v>
          </cell>
          <cell r="L8041">
            <v>0</v>
          </cell>
          <cell r="M8041">
            <v>0</v>
          </cell>
          <cell r="N8041">
            <v>0</v>
          </cell>
          <cell r="O8041">
            <v>13</v>
          </cell>
          <cell r="P8041">
            <v>2.5999999999999999E-2</v>
          </cell>
        </row>
        <row r="8042">
          <cell r="A8042">
            <v>35334</v>
          </cell>
          <cell r="B8042">
            <v>1996</v>
          </cell>
          <cell r="C8042" t="str">
            <v>Sep</v>
          </cell>
          <cell r="D8042">
            <v>26</v>
          </cell>
          <cell r="F8042">
            <v>475</v>
          </cell>
          <cell r="G8042">
            <v>0.94199999999999995</v>
          </cell>
          <cell r="H8042">
            <v>194</v>
          </cell>
          <cell r="I8042">
            <v>0.38500000000000001</v>
          </cell>
          <cell r="J8042">
            <v>0</v>
          </cell>
          <cell r="L8042">
            <v>0</v>
          </cell>
          <cell r="M8042">
            <v>8</v>
          </cell>
          <cell r="N8042">
            <v>1.6E-2</v>
          </cell>
          <cell r="O8042">
            <v>10</v>
          </cell>
          <cell r="P8042">
            <v>0.02</v>
          </cell>
        </row>
        <row r="8043">
          <cell r="A8043">
            <v>35335</v>
          </cell>
          <cell r="B8043">
            <v>1996</v>
          </cell>
          <cell r="C8043" t="str">
            <v>Sep</v>
          </cell>
          <cell r="D8043">
            <v>27</v>
          </cell>
          <cell r="F8043">
            <v>455</v>
          </cell>
          <cell r="G8043">
            <v>0.90200000000000002</v>
          </cell>
          <cell r="H8043">
            <v>193</v>
          </cell>
          <cell r="I8043">
            <v>0.38300000000000001</v>
          </cell>
          <cell r="J8043">
            <v>0</v>
          </cell>
          <cell r="L8043">
            <v>0</v>
          </cell>
          <cell r="M8043">
            <v>25</v>
          </cell>
          <cell r="N8043">
            <v>0.05</v>
          </cell>
          <cell r="O8043">
            <v>3</v>
          </cell>
          <cell r="P8043">
            <v>6.0000000000000001E-3</v>
          </cell>
        </row>
        <row r="8044">
          <cell r="A8044">
            <v>35336</v>
          </cell>
          <cell r="B8044">
            <v>1996</v>
          </cell>
          <cell r="C8044" t="str">
            <v>Sep</v>
          </cell>
          <cell r="D8044">
            <v>28</v>
          </cell>
          <cell r="F8044">
            <v>500</v>
          </cell>
          <cell r="G8044">
            <v>0.99199999999999999</v>
          </cell>
          <cell r="H8044">
            <v>159</v>
          </cell>
          <cell r="I8044">
            <v>0.315</v>
          </cell>
          <cell r="J8044">
            <v>0</v>
          </cell>
          <cell r="L8044">
            <v>0</v>
          </cell>
          <cell r="M8044">
            <v>25</v>
          </cell>
          <cell r="N8044">
            <v>0.05</v>
          </cell>
          <cell r="O8044">
            <v>7</v>
          </cell>
          <cell r="P8044">
            <v>1.4E-2</v>
          </cell>
        </row>
        <row r="8045">
          <cell r="A8045">
            <v>35337</v>
          </cell>
          <cell r="B8045">
            <v>1996</v>
          </cell>
          <cell r="C8045" t="str">
            <v>Sep</v>
          </cell>
          <cell r="D8045">
            <v>29</v>
          </cell>
          <cell r="F8045">
            <v>470</v>
          </cell>
          <cell r="G8045">
            <v>0.93200000000000005</v>
          </cell>
          <cell r="H8045">
            <v>144</v>
          </cell>
          <cell r="I8045">
            <v>0.28599999999999998</v>
          </cell>
          <cell r="J8045">
            <v>0</v>
          </cell>
          <cell r="L8045">
            <v>0</v>
          </cell>
          <cell r="M8045">
            <v>25</v>
          </cell>
          <cell r="N8045">
            <v>0.05</v>
          </cell>
          <cell r="O8045">
            <v>7</v>
          </cell>
          <cell r="P8045">
            <v>1.4E-2</v>
          </cell>
        </row>
        <row r="8046">
          <cell r="A8046">
            <v>35338</v>
          </cell>
          <cell r="B8046">
            <v>1996</v>
          </cell>
          <cell r="C8046" t="str">
            <v>Sep</v>
          </cell>
          <cell r="D8046">
            <v>30</v>
          </cell>
          <cell r="F8046">
            <v>520</v>
          </cell>
          <cell r="G8046">
            <v>1.0309999999999999</v>
          </cell>
          <cell r="H8046">
            <v>145</v>
          </cell>
          <cell r="I8046">
            <v>0.28799999999999998</v>
          </cell>
          <cell r="J8046">
            <v>0</v>
          </cell>
          <cell r="L8046">
            <v>0</v>
          </cell>
          <cell r="M8046">
            <v>25</v>
          </cell>
          <cell r="N8046">
            <v>0.05</v>
          </cell>
          <cell r="O8046">
            <v>11</v>
          </cell>
          <cell r="P8046">
            <v>2.1999999999999999E-2</v>
          </cell>
        </row>
        <row r="8047">
          <cell r="A8047">
            <v>35339</v>
          </cell>
          <cell r="B8047">
            <v>1996</v>
          </cell>
          <cell r="C8047" t="str">
            <v>Oct</v>
          </cell>
          <cell r="D8047">
            <v>1</v>
          </cell>
          <cell r="F8047">
            <v>505</v>
          </cell>
          <cell r="G8047">
            <v>1.002</v>
          </cell>
          <cell r="H8047">
            <v>146</v>
          </cell>
          <cell r="I8047">
            <v>0.28999999999999998</v>
          </cell>
          <cell r="J8047">
            <v>0</v>
          </cell>
          <cell r="L8047">
            <v>0</v>
          </cell>
          <cell r="M8047">
            <v>17</v>
          </cell>
          <cell r="N8047">
            <v>3.4000000000000002E-2</v>
          </cell>
          <cell r="O8047">
            <v>11</v>
          </cell>
          <cell r="P8047">
            <v>2.1999999999999999E-2</v>
          </cell>
        </row>
        <row r="8048">
          <cell r="A8048">
            <v>35340</v>
          </cell>
          <cell r="B8048">
            <v>1996</v>
          </cell>
          <cell r="C8048" t="str">
            <v>Oct</v>
          </cell>
          <cell r="D8048">
            <v>2</v>
          </cell>
          <cell r="F8048">
            <v>515</v>
          </cell>
          <cell r="G8048">
            <v>1.0209999999999999</v>
          </cell>
          <cell r="H8048">
            <v>173</v>
          </cell>
          <cell r="I8048">
            <v>0.34300000000000003</v>
          </cell>
          <cell r="J8048">
            <v>0</v>
          </cell>
          <cell r="L8048">
            <v>0</v>
          </cell>
          <cell r="M8048">
            <v>0</v>
          </cell>
          <cell r="N8048">
            <v>0</v>
          </cell>
          <cell r="O8048">
            <v>12</v>
          </cell>
          <cell r="P8048">
            <v>2.4E-2</v>
          </cell>
        </row>
        <row r="8049">
          <cell r="A8049">
            <v>35341</v>
          </cell>
          <cell r="B8049">
            <v>1996</v>
          </cell>
          <cell r="C8049" t="str">
            <v>Oct</v>
          </cell>
          <cell r="D8049">
            <v>3</v>
          </cell>
          <cell r="F8049">
            <v>525</v>
          </cell>
          <cell r="G8049">
            <v>1.0409999999999999</v>
          </cell>
          <cell r="H8049">
            <v>169</v>
          </cell>
          <cell r="I8049">
            <v>0.33500000000000002</v>
          </cell>
          <cell r="J8049">
            <v>0</v>
          </cell>
          <cell r="L8049">
            <v>0</v>
          </cell>
          <cell r="M8049">
            <v>0</v>
          </cell>
          <cell r="N8049">
            <v>0</v>
          </cell>
          <cell r="O8049">
            <v>6</v>
          </cell>
          <cell r="P8049">
            <v>1.2E-2</v>
          </cell>
        </row>
        <row r="8050">
          <cell r="A8050">
            <v>35342</v>
          </cell>
          <cell r="B8050">
            <v>1996</v>
          </cell>
          <cell r="C8050" t="str">
            <v>Oct</v>
          </cell>
          <cell r="D8050">
            <v>4</v>
          </cell>
          <cell r="F8050">
            <v>505</v>
          </cell>
          <cell r="G8050">
            <v>1.002</v>
          </cell>
          <cell r="H8050">
            <v>162</v>
          </cell>
          <cell r="I8050">
            <v>0.32100000000000001</v>
          </cell>
          <cell r="J8050">
            <v>0</v>
          </cell>
          <cell r="L8050">
            <v>0</v>
          </cell>
          <cell r="M8050">
            <v>0</v>
          </cell>
          <cell r="N8050">
            <v>0</v>
          </cell>
          <cell r="O8050">
            <v>7</v>
          </cell>
          <cell r="P8050">
            <v>1.4E-2</v>
          </cell>
        </row>
        <row r="8051">
          <cell r="A8051">
            <v>35343</v>
          </cell>
          <cell r="B8051">
            <v>1996</v>
          </cell>
          <cell r="C8051" t="str">
            <v>Oct</v>
          </cell>
          <cell r="D8051">
            <v>5</v>
          </cell>
          <cell r="F8051">
            <v>472</v>
          </cell>
          <cell r="G8051">
            <v>0.93600000000000005</v>
          </cell>
          <cell r="H8051">
            <v>159</v>
          </cell>
          <cell r="I8051">
            <v>0.315</v>
          </cell>
          <cell r="J8051">
            <v>0</v>
          </cell>
          <cell r="L8051">
            <v>0</v>
          </cell>
          <cell r="M8051">
            <v>0</v>
          </cell>
          <cell r="N8051">
            <v>0</v>
          </cell>
          <cell r="O8051">
            <v>7</v>
          </cell>
          <cell r="P8051">
            <v>1.4E-2</v>
          </cell>
        </row>
        <row r="8052">
          <cell r="A8052">
            <v>35344</v>
          </cell>
          <cell r="B8052">
            <v>1996</v>
          </cell>
          <cell r="C8052" t="str">
            <v>Oct</v>
          </cell>
          <cell r="D8052">
            <v>6</v>
          </cell>
          <cell r="F8052">
            <v>475</v>
          </cell>
          <cell r="G8052">
            <v>0.94199999999999995</v>
          </cell>
          <cell r="H8052">
            <v>158</v>
          </cell>
          <cell r="I8052">
            <v>0.313</v>
          </cell>
          <cell r="J8052">
            <v>0</v>
          </cell>
          <cell r="L8052">
            <v>0</v>
          </cell>
          <cell r="M8052">
            <v>0</v>
          </cell>
          <cell r="N8052">
            <v>0</v>
          </cell>
          <cell r="O8052">
            <v>5</v>
          </cell>
          <cell r="P8052">
            <v>0.01</v>
          </cell>
        </row>
        <row r="8053">
          <cell r="A8053">
            <v>35345</v>
          </cell>
          <cell r="B8053">
            <v>1996</v>
          </cell>
          <cell r="C8053" t="str">
            <v>Oct</v>
          </cell>
          <cell r="D8053">
            <v>7</v>
          </cell>
          <cell r="F8053">
            <v>495</v>
          </cell>
          <cell r="G8053">
            <v>0.98199999999999998</v>
          </cell>
          <cell r="H8053">
            <v>145</v>
          </cell>
          <cell r="I8053">
            <v>0.28799999999999998</v>
          </cell>
          <cell r="J8053">
            <v>0</v>
          </cell>
          <cell r="L8053">
            <v>0</v>
          </cell>
          <cell r="M8053">
            <v>0</v>
          </cell>
          <cell r="N8053">
            <v>0</v>
          </cell>
          <cell r="O8053">
            <v>5</v>
          </cell>
          <cell r="P8053">
            <v>0.01</v>
          </cell>
        </row>
        <row r="8054">
          <cell r="A8054">
            <v>35346</v>
          </cell>
          <cell r="B8054">
            <v>1996</v>
          </cell>
          <cell r="C8054" t="str">
            <v>Oct</v>
          </cell>
          <cell r="D8054">
            <v>8</v>
          </cell>
          <cell r="F8054">
            <v>475</v>
          </cell>
          <cell r="G8054">
            <v>0.94199999999999995</v>
          </cell>
          <cell r="H8054">
            <v>116</v>
          </cell>
          <cell r="I8054">
            <v>0.23</v>
          </cell>
          <cell r="J8054">
            <v>0</v>
          </cell>
          <cell r="L8054">
            <v>0</v>
          </cell>
          <cell r="M8054">
            <v>0</v>
          </cell>
          <cell r="N8054">
            <v>0</v>
          </cell>
          <cell r="O8054">
            <v>5</v>
          </cell>
          <cell r="P8054">
            <v>0.01</v>
          </cell>
        </row>
        <row r="8055">
          <cell r="A8055">
            <v>35347</v>
          </cell>
          <cell r="B8055">
            <v>1996</v>
          </cell>
          <cell r="C8055" t="str">
            <v>Oct</v>
          </cell>
          <cell r="D8055">
            <v>9</v>
          </cell>
          <cell r="F8055">
            <v>500</v>
          </cell>
          <cell r="G8055">
            <v>0.99199999999999999</v>
          </cell>
          <cell r="H8055">
            <v>107</v>
          </cell>
          <cell r="I8055">
            <v>0.21199999999999999</v>
          </cell>
          <cell r="J8055">
            <v>0</v>
          </cell>
          <cell r="L8055">
            <v>0</v>
          </cell>
          <cell r="M8055">
            <v>0</v>
          </cell>
          <cell r="N8055">
            <v>0</v>
          </cell>
          <cell r="O8055">
            <v>3</v>
          </cell>
          <cell r="P8055">
            <v>6.0000000000000001E-3</v>
          </cell>
        </row>
        <row r="8056">
          <cell r="A8056">
            <v>35348</v>
          </cell>
          <cell r="B8056">
            <v>1996</v>
          </cell>
          <cell r="C8056" t="str">
            <v>Oct</v>
          </cell>
          <cell r="D8056">
            <v>10</v>
          </cell>
          <cell r="F8056">
            <v>500</v>
          </cell>
          <cell r="G8056">
            <v>0.99199999999999999</v>
          </cell>
          <cell r="H8056">
            <v>107</v>
          </cell>
          <cell r="I8056">
            <v>0.21199999999999999</v>
          </cell>
          <cell r="J8056">
            <v>0</v>
          </cell>
          <cell r="L8056">
            <v>0</v>
          </cell>
          <cell r="M8056">
            <v>0</v>
          </cell>
          <cell r="N8056">
            <v>0</v>
          </cell>
          <cell r="O8056">
            <v>3</v>
          </cell>
          <cell r="P8056">
            <v>6.0000000000000001E-3</v>
          </cell>
        </row>
        <row r="8057">
          <cell r="A8057">
            <v>35349</v>
          </cell>
          <cell r="B8057">
            <v>1996</v>
          </cell>
          <cell r="C8057" t="str">
            <v>Oct</v>
          </cell>
          <cell r="D8057">
            <v>11</v>
          </cell>
          <cell r="F8057">
            <v>490</v>
          </cell>
          <cell r="G8057">
            <v>0.97199999999999998</v>
          </cell>
          <cell r="H8057">
            <v>135</v>
          </cell>
          <cell r="I8057">
            <v>0.26800000000000002</v>
          </cell>
          <cell r="J8057">
            <v>0</v>
          </cell>
          <cell r="L8057">
            <v>0</v>
          </cell>
          <cell r="M8057">
            <v>0</v>
          </cell>
          <cell r="N8057">
            <v>0</v>
          </cell>
          <cell r="O8057">
            <v>3</v>
          </cell>
          <cell r="P8057">
            <v>6.0000000000000001E-3</v>
          </cell>
        </row>
        <row r="8058">
          <cell r="A8058">
            <v>35350</v>
          </cell>
          <cell r="B8058">
            <v>1996</v>
          </cell>
          <cell r="C8058" t="str">
            <v>Oct</v>
          </cell>
          <cell r="D8058">
            <v>12</v>
          </cell>
          <cell r="F8058">
            <v>495</v>
          </cell>
          <cell r="G8058">
            <v>0.98199999999999998</v>
          </cell>
          <cell r="H8058">
            <v>145</v>
          </cell>
          <cell r="I8058">
            <v>0.28799999999999998</v>
          </cell>
          <cell r="J8058">
            <v>0</v>
          </cell>
          <cell r="L8058">
            <v>0</v>
          </cell>
          <cell r="M8058">
            <v>0</v>
          </cell>
          <cell r="N8058">
            <v>0</v>
          </cell>
          <cell r="O8058">
            <v>14</v>
          </cell>
          <cell r="P8058">
            <v>2.8000000000000001E-2</v>
          </cell>
        </row>
        <row r="8059">
          <cell r="A8059">
            <v>35351</v>
          </cell>
          <cell r="B8059">
            <v>1996</v>
          </cell>
          <cell r="C8059" t="str">
            <v>Oct</v>
          </cell>
          <cell r="D8059">
            <v>13</v>
          </cell>
          <cell r="F8059">
            <v>440</v>
          </cell>
          <cell r="G8059">
            <v>0.873</v>
          </cell>
          <cell r="H8059">
            <v>144</v>
          </cell>
          <cell r="I8059">
            <v>0.28599999999999998</v>
          </cell>
          <cell r="J8059">
            <v>0</v>
          </cell>
          <cell r="L8059">
            <v>0</v>
          </cell>
          <cell r="M8059">
            <v>0</v>
          </cell>
          <cell r="N8059">
            <v>0</v>
          </cell>
          <cell r="O8059">
            <v>6</v>
          </cell>
          <cell r="P8059">
            <v>1.2E-2</v>
          </cell>
        </row>
        <row r="8060">
          <cell r="A8060">
            <v>35352</v>
          </cell>
          <cell r="B8060">
            <v>1996</v>
          </cell>
          <cell r="C8060" t="str">
            <v>Oct</v>
          </cell>
          <cell r="D8060">
            <v>14</v>
          </cell>
          <cell r="F8060">
            <v>370</v>
          </cell>
          <cell r="G8060">
            <v>0.73399999999999999</v>
          </cell>
          <cell r="H8060">
            <v>143</v>
          </cell>
          <cell r="I8060">
            <v>0.28399999999999997</v>
          </cell>
          <cell r="J8060">
            <v>0</v>
          </cell>
          <cell r="L8060">
            <v>0</v>
          </cell>
          <cell r="M8060">
            <v>0</v>
          </cell>
          <cell r="N8060">
            <v>0</v>
          </cell>
          <cell r="O8060">
            <v>0</v>
          </cell>
          <cell r="P8060">
            <v>0</v>
          </cell>
        </row>
        <row r="8061">
          <cell r="A8061">
            <v>35353</v>
          </cell>
          <cell r="B8061">
            <v>1996</v>
          </cell>
          <cell r="C8061" t="str">
            <v>Oct</v>
          </cell>
          <cell r="D8061">
            <v>15</v>
          </cell>
          <cell r="F8061">
            <v>0</v>
          </cell>
          <cell r="G8061">
            <v>0</v>
          </cell>
          <cell r="H8061">
            <v>168</v>
          </cell>
          <cell r="I8061">
            <v>0.33300000000000002</v>
          </cell>
          <cell r="J8061">
            <v>0</v>
          </cell>
          <cell r="L8061">
            <v>0</v>
          </cell>
          <cell r="M8061">
            <v>0</v>
          </cell>
          <cell r="N8061">
            <v>0</v>
          </cell>
          <cell r="O8061">
            <v>0</v>
          </cell>
          <cell r="P8061">
            <v>0</v>
          </cell>
        </row>
        <row r="8062">
          <cell r="A8062">
            <v>35354</v>
          </cell>
          <cell r="B8062">
            <v>1996</v>
          </cell>
          <cell r="C8062" t="str">
            <v>Oct</v>
          </cell>
          <cell r="D8062">
            <v>16</v>
          </cell>
          <cell r="F8062">
            <v>0</v>
          </cell>
          <cell r="G8062">
            <v>0</v>
          </cell>
          <cell r="H8062">
            <v>172</v>
          </cell>
          <cell r="I8062">
            <v>0.34100000000000003</v>
          </cell>
          <cell r="J8062">
            <v>0</v>
          </cell>
          <cell r="L8062">
            <v>0</v>
          </cell>
          <cell r="M8062">
            <v>0</v>
          </cell>
          <cell r="N8062">
            <v>0</v>
          </cell>
          <cell r="O8062">
            <v>0</v>
          </cell>
          <cell r="P8062">
            <v>0</v>
          </cell>
        </row>
        <row r="8063">
          <cell r="A8063">
            <v>35355</v>
          </cell>
          <cell r="B8063">
            <v>1996</v>
          </cell>
          <cell r="C8063" t="str">
            <v>Oct</v>
          </cell>
          <cell r="D8063">
            <v>17</v>
          </cell>
          <cell r="F8063">
            <v>0</v>
          </cell>
          <cell r="G8063">
            <v>0</v>
          </cell>
          <cell r="H8063">
            <v>1</v>
          </cell>
          <cell r="I8063">
            <v>2E-3</v>
          </cell>
          <cell r="J8063">
            <v>0</v>
          </cell>
          <cell r="L8063">
            <v>0</v>
          </cell>
          <cell r="M8063">
            <v>0</v>
          </cell>
          <cell r="N8063">
            <v>0</v>
          </cell>
          <cell r="O8063">
            <v>0</v>
          </cell>
          <cell r="P8063">
            <v>0</v>
          </cell>
        </row>
        <row r="8064">
          <cell r="A8064">
            <v>35356</v>
          </cell>
          <cell r="B8064">
            <v>1996</v>
          </cell>
          <cell r="C8064" t="str">
            <v>Oct</v>
          </cell>
          <cell r="D8064">
            <v>18</v>
          </cell>
          <cell r="F8064">
            <v>0</v>
          </cell>
          <cell r="G8064">
            <v>0</v>
          </cell>
          <cell r="H8064">
            <v>150</v>
          </cell>
          <cell r="I8064">
            <v>0.29799999999999999</v>
          </cell>
          <cell r="J8064">
            <v>0</v>
          </cell>
          <cell r="L8064">
            <v>0</v>
          </cell>
          <cell r="M8064">
            <v>0</v>
          </cell>
          <cell r="N8064">
            <v>0</v>
          </cell>
          <cell r="O8064">
            <v>0</v>
          </cell>
          <cell r="P8064">
            <v>0</v>
          </cell>
        </row>
        <row r="8065">
          <cell r="A8065">
            <v>35357</v>
          </cell>
          <cell r="B8065">
            <v>1996</v>
          </cell>
          <cell r="C8065" t="str">
            <v>Oct</v>
          </cell>
          <cell r="D8065">
            <v>19</v>
          </cell>
          <cell r="F8065">
            <v>0</v>
          </cell>
          <cell r="G8065">
            <v>0</v>
          </cell>
          <cell r="H8065">
            <v>142</v>
          </cell>
          <cell r="I8065">
            <v>0.28199999999999997</v>
          </cell>
          <cell r="J8065">
            <v>0</v>
          </cell>
          <cell r="L8065">
            <v>0</v>
          </cell>
          <cell r="M8065">
            <v>0</v>
          </cell>
          <cell r="N8065">
            <v>0</v>
          </cell>
          <cell r="O8065">
            <v>0</v>
          </cell>
          <cell r="P8065">
            <v>0</v>
          </cell>
        </row>
        <row r="8066">
          <cell r="A8066">
            <v>35358</v>
          </cell>
          <cell r="B8066">
            <v>1996</v>
          </cell>
          <cell r="C8066" t="str">
            <v>Oct</v>
          </cell>
          <cell r="D8066">
            <v>20</v>
          </cell>
          <cell r="F8066">
            <v>0</v>
          </cell>
          <cell r="G8066">
            <v>0</v>
          </cell>
          <cell r="H8066">
            <v>116</v>
          </cell>
          <cell r="I8066">
            <v>0.23</v>
          </cell>
          <cell r="J8066">
            <v>0</v>
          </cell>
          <cell r="L8066">
            <v>0</v>
          </cell>
          <cell r="M8066">
            <v>0</v>
          </cell>
          <cell r="N8066">
            <v>0</v>
          </cell>
          <cell r="O8066">
            <v>0</v>
          </cell>
          <cell r="P8066">
            <v>0</v>
          </cell>
        </row>
        <row r="8067">
          <cell r="A8067">
            <v>35359</v>
          </cell>
          <cell r="B8067">
            <v>1996</v>
          </cell>
          <cell r="C8067" t="str">
            <v>Oct</v>
          </cell>
          <cell r="D8067">
            <v>21</v>
          </cell>
          <cell r="F8067">
            <v>0</v>
          </cell>
          <cell r="G8067">
            <v>0</v>
          </cell>
          <cell r="H8067">
            <v>105</v>
          </cell>
          <cell r="I8067">
            <v>0.20799999999999999</v>
          </cell>
          <cell r="J8067">
            <v>0</v>
          </cell>
          <cell r="L8067">
            <v>0</v>
          </cell>
          <cell r="M8067">
            <v>0</v>
          </cell>
          <cell r="N8067">
            <v>0</v>
          </cell>
          <cell r="O8067">
            <v>0</v>
          </cell>
          <cell r="P8067">
            <v>0</v>
          </cell>
        </row>
        <row r="8068">
          <cell r="A8068">
            <v>35360</v>
          </cell>
          <cell r="B8068">
            <v>1996</v>
          </cell>
          <cell r="C8068" t="str">
            <v>Oct</v>
          </cell>
          <cell r="D8068">
            <v>22</v>
          </cell>
          <cell r="F8068">
            <v>0</v>
          </cell>
          <cell r="G8068">
            <v>0</v>
          </cell>
          <cell r="H8068">
            <v>105</v>
          </cell>
          <cell r="I8068">
            <v>0.20799999999999999</v>
          </cell>
          <cell r="J8068">
            <v>0</v>
          </cell>
          <cell r="L8068">
            <v>0</v>
          </cell>
          <cell r="M8068">
            <v>17</v>
          </cell>
          <cell r="N8068">
            <v>3.4000000000000002E-2</v>
          </cell>
          <cell r="O8068">
            <v>0</v>
          </cell>
          <cell r="P8068">
            <v>0</v>
          </cell>
        </row>
        <row r="8069">
          <cell r="A8069">
            <v>35361</v>
          </cell>
          <cell r="B8069">
            <v>1996</v>
          </cell>
          <cell r="C8069" t="str">
            <v>Oct</v>
          </cell>
          <cell r="D8069">
            <v>23</v>
          </cell>
          <cell r="F8069">
            <v>0</v>
          </cell>
          <cell r="G8069">
            <v>0</v>
          </cell>
          <cell r="H8069">
            <v>93</v>
          </cell>
          <cell r="I8069">
            <v>0.184</v>
          </cell>
          <cell r="J8069">
            <v>0</v>
          </cell>
          <cell r="L8069">
            <v>0</v>
          </cell>
          <cell r="M8069">
            <v>15</v>
          </cell>
          <cell r="N8069">
            <v>0.03</v>
          </cell>
          <cell r="O8069">
            <v>0</v>
          </cell>
          <cell r="P8069">
            <v>0</v>
          </cell>
        </row>
        <row r="8070">
          <cell r="A8070">
            <v>35362</v>
          </cell>
          <cell r="B8070">
            <v>1996</v>
          </cell>
          <cell r="C8070" t="str">
            <v>Oct</v>
          </cell>
          <cell r="D8070">
            <v>24</v>
          </cell>
          <cell r="F8070">
            <v>0</v>
          </cell>
          <cell r="G8070">
            <v>0</v>
          </cell>
          <cell r="H8070">
            <v>80</v>
          </cell>
          <cell r="I8070">
            <v>0.159</v>
          </cell>
          <cell r="J8070">
            <v>0</v>
          </cell>
          <cell r="L8070">
            <v>0</v>
          </cell>
          <cell r="M8070">
            <v>0</v>
          </cell>
          <cell r="N8070">
            <v>0</v>
          </cell>
          <cell r="O8070">
            <v>0</v>
          </cell>
          <cell r="P8070">
            <v>0</v>
          </cell>
        </row>
        <row r="8071">
          <cell r="A8071">
            <v>35363</v>
          </cell>
          <cell r="B8071">
            <v>1996</v>
          </cell>
          <cell r="C8071" t="str">
            <v>Oct</v>
          </cell>
          <cell r="D8071">
            <v>25</v>
          </cell>
          <cell r="F8071">
            <v>0</v>
          </cell>
          <cell r="G8071">
            <v>0</v>
          </cell>
          <cell r="H8071">
            <v>80</v>
          </cell>
          <cell r="I8071">
            <v>0.159</v>
          </cell>
          <cell r="J8071">
            <v>0</v>
          </cell>
          <cell r="L8071">
            <v>0</v>
          </cell>
          <cell r="M8071">
            <v>0</v>
          </cell>
          <cell r="N8071">
            <v>0</v>
          </cell>
          <cell r="O8071">
            <v>0</v>
          </cell>
          <cell r="P8071">
            <v>0</v>
          </cell>
        </row>
        <row r="8072">
          <cell r="A8072">
            <v>35364</v>
          </cell>
          <cell r="B8072">
            <v>1996</v>
          </cell>
          <cell r="C8072" t="str">
            <v>Oct</v>
          </cell>
          <cell r="D8072">
            <v>26</v>
          </cell>
          <cell r="F8072">
            <v>0</v>
          </cell>
          <cell r="G8072">
            <v>0</v>
          </cell>
          <cell r="H8072">
            <v>103</v>
          </cell>
          <cell r="I8072">
            <v>0.20399999999999999</v>
          </cell>
          <cell r="J8072">
            <v>0</v>
          </cell>
          <cell r="L8072">
            <v>0</v>
          </cell>
          <cell r="M8072">
            <v>0</v>
          </cell>
          <cell r="N8072">
            <v>0</v>
          </cell>
          <cell r="O8072">
            <v>0</v>
          </cell>
          <cell r="P8072">
            <v>0</v>
          </cell>
        </row>
        <row r="8073">
          <cell r="A8073">
            <v>35365</v>
          </cell>
          <cell r="B8073">
            <v>1996</v>
          </cell>
          <cell r="C8073" t="str">
            <v>Oct</v>
          </cell>
          <cell r="D8073">
            <v>27</v>
          </cell>
          <cell r="F8073">
            <v>0</v>
          </cell>
          <cell r="G8073">
            <v>0</v>
          </cell>
          <cell r="H8073">
            <v>112</v>
          </cell>
          <cell r="I8073">
            <v>0.222</v>
          </cell>
          <cell r="J8073">
            <v>0</v>
          </cell>
          <cell r="L8073">
            <v>0</v>
          </cell>
          <cell r="M8073">
            <v>0</v>
          </cell>
          <cell r="N8073">
            <v>0</v>
          </cell>
          <cell r="O8073">
            <v>0</v>
          </cell>
          <cell r="P8073">
            <v>0</v>
          </cell>
        </row>
        <row r="8074">
          <cell r="A8074">
            <v>35366</v>
          </cell>
          <cell r="B8074">
            <v>1996</v>
          </cell>
          <cell r="C8074" t="str">
            <v>Oct</v>
          </cell>
          <cell r="D8074">
            <v>28</v>
          </cell>
          <cell r="F8074">
            <v>0</v>
          </cell>
          <cell r="G8074">
            <v>0</v>
          </cell>
          <cell r="H8074">
            <v>99</v>
          </cell>
          <cell r="I8074">
            <v>0.19600000000000001</v>
          </cell>
          <cell r="J8074">
            <v>0</v>
          </cell>
          <cell r="L8074">
            <v>0</v>
          </cell>
          <cell r="M8074">
            <v>0</v>
          </cell>
          <cell r="N8074">
            <v>0</v>
          </cell>
          <cell r="O8074">
            <v>0</v>
          </cell>
          <cell r="P8074">
            <v>0</v>
          </cell>
        </row>
        <row r="8075">
          <cell r="A8075">
            <v>35367</v>
          </cell>
          <cell r="B8075">
            <v>1996</v>
          </cell>
          <cell r="C8075" t="str">
            <v>Oct</v>
          </cell>
          <cell r="D8075">
            <v>29</v>
          </cell>
          <cell r="F8075">
            <v>0</v>
          </cell>
          <cell r="G8075">
            <v>0</v>
          </cell>
          <cell r="H8075">
            <v>95</v>
          </cell>
          <cell r="I8075">
            <v>0.188</v>
          </cell>
          <cell r="J8075">
            <v>0</v>
          </cell>
          <cell r="L8075">
            <v>0</v>
          </cell>
          <cell r="M8075">
            <v>0</v>
          </cell>
          <cell r="N8075">
            <v>0</v>
          </cell>
          <cell r="O8075">
            <v>0</v>
          </cell>
          <cell r="P8075">
            <v>0</v>
          </cell>
        </row>
        <row r="8076">
          <cell r="A8076">
            <v>35368</v>
          </cell>
          <cell r="B8076">
            <v>1996</v>
          </cell>
          <cell r="C8076" t="str">
            <v>Oct</v>
          </cell>
          <cell r="D8076">
            <v>30</v>
          </cell>
          <cell r="F8076">
            <v>0</v>
          </cell>
          <cell r="G8076">
            <v>0</v>
          </cell>
          <cell r="H8076">
            <v>97</v>
          </cell>
          <cell r="I8076">
            <v>0.192</v>
          </cell>
          <cell r="J8076">
            <v>0</v>
          </cell>
          <cell r="L8076">
            <v>0</v>
          </cell>
          <cell r="M8076">
            <v>0</v>
          </cell>
          <cell r="N8076">
            <v>0</v>
          </cell>
          <cell r="O8076">
            <v>0</v>
          </cell>
          <cell r="P8076">
            <v>0</v>
          </cell>
        </row>
        <row r="8077">
          <cell r="A8077">
            <v>35369</v>
          </cell>
          <cell r="B8077">
            <v>1996</v>
          </cell>
          <cell r="C8077" t="str">
            <v>Oct</v>
          </cell>
          <cell r="D8077">
            <v>31</v>
          </cell>
          <cell r="F8077">
            <v>0</v>
          </cell>
          <cell r="G8077">
            <v>0</v>
          </cell>
          <cell r="H8077">
            <v>79</v>
          </cell>
          <cell r="I8077">
            <v>0.157</v>
          </cell>
          <cell r="J8077">
            <v>0</v>
          </cell>
          <cell r="L8077">
            <v>0</v>
          </cell>
          <cell r="M8077">
            <v>0</v>
          </cell>
          <cell r="N8077">
            <v>0</v>
          </cell>
          <cell r="O8077">
            <v>0</v>
          </cell>
          <cell r="P8077">
            <v>0</v>
          </cell>
        </row>
        <row r="8078">
          <cell r="A8078">
            <v>35370</v>
          </cell>
          <cell r="B8078">
            <v>1996</v>
          </cell>
          <cell r="C8078" t="str">
            <v>Nov</v>
          </cell>
          <cell r="D8078">
            <v>1</v>
          </cell>
          <cell r="F8078">
            <v>0</v>
          </cell>
          <cell r="G8078">
            <v>0</v>
          </cell>
          <cell r="H8078">
            <v>80</v>
          </cell>
          <cell r="I8078">
            <v>0.159</v>
          </cell>
          <cell r="J8078">
            <v>0</v>
          </cell>
          <cell r="L8078">
            <v>0</v>
          </cell>
          <cell r="M8078">
            <v>0</v>
          </cell>
          <cell r="N8078">
            <v>0</v>
          </cell>
          <cell r="O8078">
            <v>0</v>
          </cell>
          <cell r="P8078">
            <v>0</v>
          </cell>
        </row>
        <row r="8079">
          <cell r="A8079">
            <v>35371</v>
          </cell>
          <cell r="B8079">
            <v>1996</v>
          </cell>
          <cell r="C8079" t="str">
            <v>Nov</v>
          </cell>
          <cell r="D8079">
            <v>2</v>
          </cell>
          <cell r="F8079">
            <v>0</v>
          </cell>
          <cell r="G8079">
            <v>0</v>
          </cell>
          <cell r="H8079">
            <v>84</v>
          </cell>
          <cell r="I8079">
            <v>0.16700000000000001</v>
          </cell>
          <cell r="J8079">
            <v>0</v>
          </cell>
          <cell r="L8079">
            <v>0</v>
          </cell>
          <cell r="M8079">
            <v>0</v>
          </cell>
          <cell r="N8079">
            <v>0</v>
          </cell>
          <cell r="O8079">
            <v>0</v>
          </cell>
          <cell r="P8079">
            <v>0</v>
          </cell>
        </row>
        <row r="8080">
          <cell r="A8080">
            <v>35372</v>
          </cell>
          <cell r="B8080">
            <v>1996</v>
          </cell>
          <cell r="C8080" t="str">
            <v>Nov</v>
          </cell>
          <cell r="D8080">
            <v>3</v>
          </cell>
          <cell r="F8080">
            <v>0</v>
          </cell>
          <cell r="G8080">
            <v>0</v>
          </cell>
          <cell r="H8080">
            <v>83</v>
          </cell>
          <cell r="I8080">
            <v>0.16500000000000001</v>
          </cell>
          <cell r="J8080">
            <v>0</v>
          </cell>
          <cell r="L8080">
            <v>0</v>
          </cell>
          <cell r="M8080">
            <v>0</v>
          </cell>
          <cell r="N8080">
            <v>0</v>
          </cell>
          <cell r="O8080">
            <v>0</v>
          </cell>
          <cell r="P8080">
            <v>0</v>
          </cell>
        </row>
        <row r="8081">
          <cell r="A8081">
            <v>35373</v>
          </cell>
          <cell r="B8081">
            <v>1996</v>
          </cell>
          <cell r="C8081" t="str">
            <v>Nov</v>
          </cell>
          <cell r="D8081">
            <v>4</v>
          </cell>
          <cell r="F8081">
            <v>0</v>
          </cell>
          <cell r="G8081">
            <v>0</v>
          </cell>
          <cell r="H8081">
            <v>83</v>
          </cell>
          <cell r="I8081">
            <v>0.16500000000000001</v>
          </cell>
          <cell r="J8081">
            <v>0</v>
          </cell>
          <cell r="L8081">
            <v>0</v>
          </cell>
          <cell r="M8081">
            <v>0</v>
          </cell>
          <cell r="N8081">
            <v>0</v>
          </cell>
          <cell r="O8081">
            <v>0</v>
          </cell>
          <cell r="P8081">
            <v>0</v>
          </cell>
        </row>
        <row r="8082">
          <cell r="A8082">
            <v>35374</v>
          </cell>
          <cell r="B8082">
            <v>1996</v>
          </cell>
          <cell r="C8082" t="str">
            <v>Nov</v>
          </cell>
          <cell r="D8082">
            <v>5</v>
          </cell>
          <cell r="F8082">
            <v>0</v>
          </cell>
          <cell r="G8082">
            <v>0</v>
          </cell>
          <cell r="H8082">
            <v>83</v>
          </cell>
          <cell r="I8082">
            <v>0.16500000000000001</v>
          </cell>
          <cell r="J8082">
            <v>0</v>
          </cell>
          <cell r="L8082">
            <v>0</v>
          </cell>
          <cell r="M8082">
            <v>0</v>
          </cell>
          <cell r="N8082">
            <v>0</v>
          </cell>
          <cell r="O8082">
            <v>0</v>
          </cell>
          <cell r="P8082">
            <v>0</v>
          </cell>
        </row>
        <row r="8083">
          <cell r="A8083">
            <v>35375</v>
          </cell>
          <cell r="B8083">
            <v>1996</v>
          </cell>
          <cell r="C8083" t="str">
            <v>Nov</v>
          </cell>
          <cell r="D8083">
            <v>6</v>
          </cell>
          <cell r="F8083">
            <v>0</v>
          </cell>
          <cell r="G8083">
            <v>0</v>
          </cell>
          <cell r="H8083">
            <v>83</v>
          </cell>
          <cell r="I8083">
            <v>0.16500000000000001</v>
          </cell>
          <cell r="J8083">
            <v>0</v>
          </cell>
          <cell r="L8083">
            <v>0</v>
          </cell>
          <cell r="M8083">
            <v>0</v>
          </cell>
          <cell r="N8083">
            <v>0</v>
          </cell>
          <cell r="O8083">
            <v>0</v>
          </cell>
          <cell r="P8083">
            <v>0</v>
          </cell>
        </row>
        <row r="8084">
          <cell r="A8084">
            <v>35376</v>
          </cell>
          <cell r="B8084">
            <v>1996</v>
          </cell>
          <cell r="C8084" t="str">
            <v>Nov</v>
          </cell>
          <cell r="D8084">
            <v>7</v>
          </cell>
          <cell r="F8084">
            <v>0</v>
          </cell>
          <cell r="G8084">
            <v>0</v>
          </cell>
          <cell r="H8084">
            <v>80</v>
          </cell>
          <cell r="I8084">
            <v>0.159</v>
          </cell>
          <cell r="J8084">
            <v>0</v>
          </cell>
          <cell r="L8084">
            <v>0</v>
          </cell>
          <cell r="M8084">
            <v>0</v>
          </cell>
          <cell r="N8084">
            <v>0</v>
          </cell>
          <cell r="O8084">
            <v>0</v>
          </cell>
          <cell r="P8084">
            <v>0</v>
          </cell>
        </row>
        <row r="8085">
          <cell r="A8085">
            <v>35377</v>
          </cell>
          <cell r="B8085">
            <v>1996</v>
          </cell>
          <cell r="C8085" t="str">
            <v>Nov</v>
          </cell>
          <cell r="D8085">
            <v>8</v>
          </cell>
          <cell r="F8085">
            <v>0</v>
          </cell>
          <cell r="G8085">
            <v>0</v>
          </cell>
          <cell r="H8085">
            <v>81</v>
          </cell>
          <cell r="I8085">
            <v>0.161</v>
          </cell>
          <cell r="J8085">
            <v>0</v>
          </cell>
          <cell r="L8085">
            <v>0</v>
          </cell>
          <cell r="M8085">
            <v>0</v>
          </cell>
          <cell r="N8085">
            <v>0</v>
          </cell>
          <cell r="O8085">
            <v>0</v>
          </cell>
          <cell r="P8085">
            <v>0</v>
          </cell>
        </row>
        <row r="8086">
          <cell r="A8086">
            <v>35378</v>
          </cell>
          <cell r="B8086">
            <v>1996</v>
          </cell>
          <cell r="C8086" t="str">
            <v>Nov</v>
          </cell>
          <cell r="D8086">
            <v>9</v>
          </cell>
          <cell r="F8086">
            <v>0</v>
          </cell>
          <cell r="G8086">
            <v>0</v>
          </cell>
          <cell r="H8086">
            <v>72</v>
          </cell>
          <cell r="I8086">
            <v>0.14299999999999999</v>
          </cell>
          <cell r="J8086">
            <v>0</v>
          </cell>
          <cell r="L8086">
            <v>0</v>
          </cell>
          <cell r="M8086">
            <v>0</v>
          </cell>
          <cell r="N8086">
            <v>0</v>
          </cell>
          <cell r="O8086">
            <v>0</v>
          </cell>
          <cell r="P8086">
            <v>0</v>
          </cell>
        </row>
        <row r="8087">
          <cell r="A8087">
            <v>35379</v>
          </cell>
          <cell r="B8087">
            <v>1996</v>
          </cell>
          <cell r="C8087" t="str">
            <v>Nov</v>
          </cell>
          <cell r="D8087">
            <v>10</v>
          </cell>
          <cell r="F8087">
            <v>0</v>
          </cell>
          <cell r="G8087">
            <v>0</v>
          </cell>
          <cell r="H8087">
            <v>69</v>
          </cell>
          <cell r="I8087">
            <v>0.13700000000000001</v>
          </cell>
          <cell r="J8087">
            <v>0</v>
          </cell>
          <cell r="L8087">
            <v>0</v>
          </cell>
          <cell r="M8087">
            <v>0</v>
          </cell>
          <cell r="N8087">
            <v>0</v>
          </cell>
          <cell r="O8087">
            <v>0</v>
          </cell>
          <cell r="P8087">
            <v>0</v>
          </cell>
        </row>
        <row r="8088">
          <cell r="A8088">
            <v>35380</v>
          </cell>
          <cell r="B8088">
            <v>1996</v>
          </cell>
          <cell r="C8088" t="str">
            <v>Nov</v>
          </cell>
          <cell r="D8088">
            <v>11</v>
          </cell>
          <cell r="F8088">
            <v>0</v>
          </cell>
          <cell r="G8088">
            <v>0</v>
          </cell>
          <cell r="H8088">
            <v>69</v>
          </cell>
          <cell r="I8088">
            <v>0.13700000000000001</v>
          </cell>
          <cell r="J8088">
            <v>0</v>
          </cell>
          <cell r="L8088">
            <v>0</v>
          </cell>
          <cell r="M8088">
            <v>0</v>
          </cell>
          <cell r="N8088">
            <v>0</v>
          </cell>
          <cell r="O8088">
            <v>0</v>
          </cell>
          <cell r="P8088">
            <v>0</v>
          </cell>
        </row>
        <row r="8089">
          <cell r="A8089">
            <v>35381</v>
          </cell>
          <cell r="B8089">
            <v>1996</v>
          </cell>
          <cell r="C8089" t="str">
            <v>Nov</v>
          </cell>
          <cell r="D8089">
            <v>12</v>
          </cell>
          <cell r="F8089">
            <v>0</v>
          </cell>
          <cell r="G8089">
            <v>0</v>
          </cell>
          <cell r="H8089">
            <v>70</v>
          </cell>
          <cell r="I8089">
            <v>0.13900000000000001</v>
          </cell>
          <cell r="J8089">
            <v>0</v>
          </cell>
          <cell r="L8089">
            <v>0</v>
          </cell>
          <cell r="M8089">
            <v>0</v>
          </cell>
          <cell r="N8089">
            <v>0</v>
          </cell>
          <cell r="O8089">
            <v>0</v>
          </cell>
          <cell r="P8089">
            <v>0</v>
          </cell>
        </row>
        <row r="8090">
          <cell r="A8090">
            <v>35382</v>
          </cell>
          <cell r="B8090">
            <v>1996</v>
          </cell>
          <cell r="C8090" t="str">
            <v>Nov</v>
          </cell>
          <cell r="D8090">
            <v>13</v>
          </cell>
          <cell r="F8090">
            <v>0</v>
          </cell>
          <cell r="G8090">
            <v>0</v>
          </cell>
          <cell r="H8090">
            <v>69</v>
          </cell>
          <cell r="I8090">
            <v>0.13700000000000001</v>
          </cell>
          <cell r="J8090">
            <v>0</v>
          </cell>
          <cell r="L8090">
            <v>0</v>
          </cell>
          <cell r="M8090">
            <v>0</v>
          </cell>
          <cell r="N8090">
            <v>0</v>
          </cell>
          <cell r="O8090">
            <v>0</v>
          </cell>
          <cell r="P8090">
            <v>0</v>
          </cell>
        </row>
        <row r="8091">
          <cell r="A8091">
            <v>35383</v>
          </cell>
          <cell r="B8091">
            <v>1996</v>
          </cell>
          <cell r="C8091" t="str">
            <v>Nov</v>
          </cell>
          <cell r="D8091">
            <v>14</v>
          </cell>
          <cell r="F8091">
            <v>0</v>
          </cell>
          <cell r="G8091">
            <v>0</v>
          </cell>
          <cell r="H8091">
            <v>69</v>
          </cell>
          <cell r="I8091">
            <v>0.13700000000000001</v>
          </cell>
          <cell r="J8091">
            <v>0</v>
          </cell>
          <cell r="L8091">
            <v>0</v>
          </cell>
          <cell r="M8091">
            <v>0</v>
          </cell>
          <cell r="N8091">
            <v>0</v>
          </cell>
          <cell r="O8091">
            <v>0</v>
          </cell>
          <cell r="P8091">
            <v>0</v>
          </cell>
        </row>
        <row r="8092">
          <cell r="A8092">
            <v>35384</v>
          </cell>
          <cell r="B8092">
            <v>1996</v>
          </cell>
          <cell r="C8092" t="str">
            <v>Nov</v>
          </cell>
          <cell r="D8092">
            <v>15</v>
          </cell>
          <cell r="F8092">
            <v>0</v>
          </cell>
          <cell r="G8092">
            <v>0</v>
          </cell>
          <cell r="H8092">
            <v>70</v>
          </cell>
          <cell r="I8092">
            <v>0.13900000000000001</v>
          </cell>
          <cell r="J8092">
            <v>0</v>
          </cell>
          <cell r="L8092">
            <v>0</v>
          </cell>
          <cell r="M8092">
            <v>0</v>
          </cell>
          <cell r="N8092">
            <v>0</v>
          </cell>
          <cell r="O8092">
            <v>0</v>
          </cell>
          <cell r="P8092">
            <v>0</v>
          </cell>
        </row>
        <row r="8093">
          <cell r="A8093">
            <v>35385</v>
          </cell>
          <cell r="B8093">
            <v>1996</v>
          </cell>
          <cell r="C8093" t="str">
            <v>Nov</v>
          </cell>
          <cell r="D8093">
            <v>16</v>
          </cell>
          <cell r="F8093">
            <v>0</v>
          </cell>
          <cell r="G8093">
            <v>0</v>
          </cell>
          <cell r="H8093">
            <v>99</v>
          </cell>
          <cell r="I8093">
            <v>0.19600000000000001</v>
          </cell>
          <cell r="J8093">
            <v>0</v>
          </cell>
          <cell r="L8093">
            <v>0</v>
          </cell>
          <cell r="M8093">
            <v>0</v>
          </cell>
          <cell r="N8093">
            <v>0</v>
          </cell>
          <cell r="O8093">
            <v>0</v>
          </cell>
          <cell r="P8093">
            <v>0</v>
          </cell>
        </row>
        <row r="8094">
          <cell r="A8094">
            <v>35386</v>
          </cell>
          <cell r="B8094">
            <v>1996</v>
          </cell>
          <cell r="C8094" t="str">
            <v>Nov</v>
          </cell>
          <cell r="D8094">
            <v>17</v>
          </cell>
          <cell r="F8094">
            <v>0</v>
          </cell>
          <cell r="G8094">
            <v>0</v>
          </cell>
          <cell r="H8094">
            <v>137</v>
          </cell>
          <cell r="I8094">
            <v>0.27200000000000002</v>
          </cell>
          <cell r="J8094">
            <v>0</v>
          </cell>
          <cell r="L8094">
            <v>0</v>
          </cell>
          <cell r="M8094">
            <v>0</v>
          </cell>
          <cell r="N8094">
            <v>0</v>
          </cell>
          <cell r="O8094">
            <v>0</v>
          </cell>
          <cell r="P8094">
            <v>0</v>
          </cell>
        </row>
        <row r="8095">
          <cell r="A8095">
            <v>35387</v>
          </cell>
          <cell r="B8095">
            <v>1996</v>
          </cell>
          <cell r="C8095" t="str">
            <v>Nov</v>
          </cell>
          <cell r="D8095">
            <v>18</v>
          </cell>
          <cell r="F8095">
            <v>0</v>
          </cell>
          <cell r="G8095">
            <v>0</v>
          </cell>
          <cell r="H8095">
            <v>124</v>
          </cell>
          <cell r="I8095">
            <v>0.246</v>
          </cell>
          <cell r="J8095">
            <v>0</v>
          </cell>
          <cell r="L8095">
            <v>0</v>
          </cell>
          <cell r="M8095">
            <v>0</v>
          </cell>
          <cell r="N8095">
            <v>0</v>
          </cell>
          <cell r="O8095">
            <v>0</v>
          </cell>
          <cell r="P8095">
            <v>0</v>
          </cell>
        </row>
        <row r="8096">
          <cell r="A8096">
            <v>35388</v>
          </cell>
          <cell r="B8096">
            <v>1996</v>
          </cell>
          <cell r="C8096" t="str">
            <v>Nov</v>
          </cell>
          <cell r="D8096">
            <v>19</v>
          </cell>
          <cell r="F8096">
            <v>0</v>
          </cell>
          <cell r="G8096">
            <v>0</v>
          </cell>
          <cell r="H8096">
            <v>118</v>
          </cell>
          <cell r="I8096">
            <v>0.23400000000000001</v>
          </cell>
          <cell r="J8096">
            <v>0</v>
          </cell>
          <cell r="L8096">
            <v>0</v>
          </cell>
          <cell r="M8096">
            <v>0</v>
          </cell>
          <cell r="N8096">
            <v>0</v>
          </cell>
          <cell r="O8096">
            <v>0</v>
          </cell>
          <cell r="P8096">
            <v>0</v>
          </cell>
        </row>
        <row r="8097">
          <cell r="A8097">
            <v>35389</v>
          </cell>
          <cell r="B8097">
            <v>1996</v>
          </cell>
          <cell r="C8097" t="str">
            <v>Nov</v>
          </cell>
          <cell r="D8097">
            <v>20</v>
          </cell>
          <cell r="F8097">
            <v>0</v>
          </cell>
          <cell r="G8097">
            <v>0</v>
          </cell>
          <cell r="H8097">
            <v>152</v>
          </cell>
          <cell r="I8097">
            <v>0.30099999999999999</v>
          </cell>
          <cell r="J8097">
            <v>0</v>
          </cell>
          <cell r="L8097">
            <v>0</v>
          </cell>
          <cell r="M8097">
            <v>0</v>
          </cell>
          <cell r="N8097">
            <v>0</v>
          </cell>
          <cell r="O8097">
            <v>0</v>
          </cell>
          <cell r="P8097">
            <v>0</v>
          </cell>
        </row>
        <row r="8098">
          <cell r="A8098">
            <v>35390</v>
          </cell>
          <cell r="B8098">
            <v>1996</v>
          </cell>
          <cell r="C8098" t="str">
            <v>Nov</v>
          </cell>
          <cell r="D8098">
            <v>21</v>
          </cell>
          <cell r="F8098">
            <v>0</v>
          </cell>
          <cell r="G8098">
            <v>0</v>
          </cell>
          <cell r="H8098">
            <v>132</v>
          </cell>
          <cell r="I8098">
            <v>0.26200000000000001</v>
          </cell>
          <cell r="J8098">
            <v>0</v>
          </cell>
          <cell r="L8098">
            <v>0</v>
          </cell>
          <cell r="M8098">
            <v>0</v>
          </cell>
          <cell r="N8098">
            <v>0</v>
          </cell>
          <cell r="O8098">
            <v>0</v>
          </cell>
          <cell r="P8098">
            <v>0</v>
          </cell>
        </row>
        <row r="8099">
          <cell r="A8099">
            <v>35391</v>
          </cell>
          <cell r="B8099">
            <v>1996</v>
          </cell>
          <cell r="C8099" t="str">
            <v>Nov</v>
          </cell>
          <cell r="D8099">
            <v>22</v>
          </cell>
          <cell r="F8099">
            <v>0</v>
          </cell>
          <cell r="G8099">
            <v>0</v>
          </cell>
          <cell r="H8099">
            <v>133</v>
          </cell>
          <cell r="I8099">
            <v>0.26400000000000001</v>
          </cell>
          <cell r="J8099">
            <v>0</v>
          </cell>
          <cell r="L8099">
            <v>0</v>
          </cell>
          <cell r="M8099">
            <v>0</v>
          </cell>
          <cell r="N8099">
            <v>0</v>
          </cell>
          <cell r="O8099">
            <v>0</v>
          </cell>
          <cell r="P8099">
            <v>0</v>
          </cell>
        </row>
        <row r="8100">
          <cell r="A8100">
            <v>35392</v>
          </cell>
          <cell r="B8100">
            <v>1996</v>
          </cell>
          <cell r="C8100" t="str">
            <v>Nov</v>
          </cell>
          <cell r="D8100">
            <v>23</v>
          </cell>
          <cell r="F8100">
            <v>0</v>
          </cell>
          <cell r="G8100">
            <v>0</v>
          </cell>
          <cell r="H8100">
            <v>140</v>
          </cell>
          <cell r="I8100">
            <v>0.27800000000000002</v>
          </cell>
          <cell r="J8100">
            <v>0</v>
          </cell>
          <cell r="L8100">
            <v>0</v>
          </cell>
          <cell r="M8100">
            <v>0</v>
          </cell>
          <cell r="N8100">
            <v>0</v>
          </cell>
          <cell r="O8100">
            <v>0</v>
          </cell>
          <cell r="P8100">
            <v>0</v>
          </cell>
        </row>
        <row r="8101">
          <cell r="A8101">
            <v>35393</v>
          </cell>
          <cell r="B8101">
            <v>1996</v>
          </cell>
          <cell r="C8101" t="str">
            <v>Nov</v>
          </cell>
          <cell r="D8101">
            <v>24</v>
          </cell>
          <cell r="F8101">
            <v>0</v>
          </cell>
          <cell r="G8101">
            <v>0</v>
          </cell>
          <cell r="H8101">
            <v>156</v>
          </cell>
          <cell r="I8101">
            <v>0.309</v>
          </cell>
          <cell r="J8101">
            <v>0</v>
          </cell>
          <cell r="L8101">
            <v>0</v>
          </cell>
          <cell r="M8101">
            <v>0</v>
          </cell>
          <cell r="N8101">
            <v>0</v>
          </cell>
          <cell r="O8101">
            <v>0</v>
          </cell>
          <cell r="P8101">
            <v>0</v>
          </cell>
        </row>
        <row r="8102">
          <cell r="A8102">
            <v>35394</v>
          </cell>
          <cell r="B8102">
            <v>1996</v>
          </cell>
          <cell r="C8102" t="str">
            <v>Nov</v>
          </cell>
          <cell r="D8102">
            <v>25</v>
          </cell>
          <cell r="F8102">
            <v>0</v>
          </cell>
          <cell r="G8102">
            <v>0</v>
          </cell>
          <cell r="H8102">
            <v>146</v>
          </cell>
          <cell r="I8102">
            <v>0.28999999999999998</v>
          </cell>
          <cell r="J8102">
            <v>0</v>
          </cell>
          <cell r="L8102">
            <v>0</v>
          </cell>
          <cell r="M8102">
            <v>0</v>
          </cell>
          <cell r="N8102">
            <v>0</v>
          </cell>
          <cell r="O8102">
            <v>0</v>
          </cell>
          <cell r="P8102">
            <v>0</v>
          </cell>
        </row>
        <row r="8103">
          <cell r="A8103">
            <v>35395</v>
          </cell>
          <cell r="B8103">
            <v>1996</v>
          </cell>
          <cell r="C8103" t="str">
            <v>Nov</v>
          </cell>
          <cell r="D8103">
            <v>26</v>
          </cell>
          <cell r="F8103">
            <v>0</v>
          </cell>
          <cell r="G8103">
            <v>0</v>
          </cell>
          <cell r="H8103">
            <v>140</v>
          </cell>
          <cell r="I8103">
            <v>0.27800000000000002</v>
          </cell>
          <cell r="J8103">
            <v>0</v>
          </cell>
          <cell r="L8103">
            <v>0</v>
          </cell>
          <cell r="M8103">
            <v>0</v>
          </cell>
          <cell r="N8103">
            <v>0</v>
          </cell>
          <cell r="O8103">
            <v>0</v>
          </cell>
          <cell r="P8103">
            <v>0</v>
          </cell>
        </row>
        <row r="8104">
          <cell r="A8104">
            <v>35396</v>
          </cell>
          <cell r="B8104">
            <v>1996</v>
          </cell>
          <cell r="C8104" t="str">
            <v>Nov</v>
          </cell>
          <cell r="D8104">
            <v>27</v>
          </cell>
          <cell r="F8104">
            <v>0</v>
          </cell>
          <cell r="G8104">
            <v>0</v>
          </cell>
          <cell r="H8104">
            <v>116</v>
          </cell>
          <cell r="I8104">
            <v>0.23</v>
          </cell>
          <cell r="J8104">
            <v>0</v>
          </cell>
          <cell r="L8104">
            <v>0</v>
          </cell>
          <cell r="M8104">
            <v>0</v>
          </cell>
          <cell r="N8104">
            <v>0</v>
          </cell>
          <cell r="O8104">
            <v>0</v>
          </cell>
          <cell r="P8104">
            <v>0</v>
          </cell>
        </row>
        <row r="8105">
          <cell r="A8105">
            <v>35397</v>
          </cell>
          <cell r="B8105">
            <v>1996</v>
          </cell>
          <cell r="C8105" t="str">
            <v>Nov</v>
          </cell>
          <cell r="D8105">
            <v>28</v>
          </cell>
          <cell r="F8105">
            <v>0</v>
          </cell>
          <cell r="G8105">
            <v>0</v>
          </cell>
          <cell r="H8105">
            <v>108</v>
          </cell>
          <cell r="I8105">
            <v>0.214</v>
          </cell>
          <cell r="J8105">
            <v>0</v>
          </cell>
          <cell r="L8105">
            <v>0</v>
          </cell>
          <cell r="M8105">
            <v>0</v>
          </cell>
          <cell r="N8105">
            <v>0</v>
          </cell>
          <cell r="O8105">
            <v>0</v>
          </cell>
          <cell r="P8105">
            <v>0</v>
          </cell>
        </row>
        <row r="8106">
          <cell r="A8106">
            <v>35398</v>
          </cell>
          <cell r="B8106">
            <v>1996</v>
          </cell>
          <cell r="C8106" t="str">
            <v>Nov</v>
          </cell>
          <cell r="D8106">
            <v>29</v>
          </cell>
          <cell r="F8106">
            <v>0</v>
          </cell>
          <cell r="G8106">
            <v>0</v>
          </cell>
          <cell r="H8106">
            <v>109</v>
          </cell>
          <cell r="I8106">
            <v>0.216</v>
          </cell>
          <cell r="J8106">
            <v>0</v>
          </cell>
          <cell r="L8106">
            <v>0</v>
          </cell>
          <cell r="M8106">
            <v>0</v>
          </cell>
          <cell r="N8106">
            <v>0</v>
          </cell>
          <cell r="O8106">
            <v>0</v>
          </cell>
          <cell r="P8106">
            <v>0</v>
          </cell>
        </row>
        <row r="8107">
          <cell r="A8107">
            <v>35399</v>
          </cell>
          <cell r="B8107">
            <v>1996</v>
          </cell>
          <cell r="C8107" t="str">
            <v>Nov</v>
          </cell>
          <cell r="D8107">
            <v>30</v>
          </cell>
          <cell r="F8107">
            <v>0</v>
          </cell>
          <cell r="G8107">
            <v>0</v>
          </cell>
          <cell r="H8107">
            <v>97</v>
          </cell>
          <cell r="I8107">
            <v>0.192</v>
          </cell>
          <cell r="J8107">
            <v>0</v>
          </cell>
          <cell r="L8107">
            <v>0</v>
          </cell>
          <cell r="M8107">
            <v>0</v>
          </cell>
          <cell r="N8107">
            <v>0</v>
          </cell>
          <cell r="O8107">
            <v>0</v>
          </cell>
          <cell r="P8107">
            <v>0</v>
          </cell>
        </row>
        <row r="8108">
          <cell r="A8108">
            <v>35400</v>
          </cell>
          <cell r="B8108">
            <v>1996</v>
          </cell>
          <cell r="C8108" t="str">
            <v>Dec</v>
          </cell>
          <cell r="D8108">
            <v>1</v>
          </cell>
          <cell r="F8108">
            <v>0</v>
          </cell>
          <cell r="G8108">
            <v>0</v>
          </cell>
          <cell r="H8108">
            <v>107</v>
          </cell>
          <cell r="I8108">
            <v>0.21199999999999999</v>
          </cell>
          <cell r="J8108">
            <v>0</v>
          </cell>
          <cell r="L8108">
            <v>0</v>
          </cell>
          <cell r="M8108">
            <v>0</v>
          </cell>
          <cell r="N8108">
            <v>0</v>
          </cell>
          <cell r="O8108">
            <v>0</v>
          </cell>
          <cell r="P8108">
            <v>0</v>
          </cell>
        </row>
        <row r="8109">
          <cell r="A8109">
            <v>35401</v>
          </cell>
          <cell r="B8109">
            <v>1996</v>
          </cell>
          <cell r="C8109" t="str">
            <v>Dec</v>
          </cell>
          <cell r="D8109">
            <v>2</v>
          </cell>
          <cell r="F8109">
            <v>0</v>
          </cell>
          <cell r="G8109">
            <v>0</v>
          </cell>
          <cell r="H8109">
            <v>111</v>
          </cell>
          <cell r="I8109">
            <v>0.22</v>
          </cell>
          <cell r="J8109">
            <v>0</v>
          </cell>
          <cell r="L8109">
            <v>0</v>
          </cell>
          <cell r="M8109">
            <v>0</v>
          </cell>
          <cell r="N8109">
            <v>0</v>
          </cell>
          <cell r="O8109">
            <v>0</v>
          </cell>
          <cell r="P8109">
            <v>0</v>
          </cell>
        </row>
        <row r="8110">
          <cell r="A8110">
            <v>35402</v>
          </cell>
          <cell r="B8110">
            <v>1996</v>
          </cell>
          <cell r="C8110" t="str">
            <v>Dec</v>
          </cell>
          <cell r="D8110">
            <v>3</v>
          </cell>
          <cell r="F8110">
            <v>0</v>
          </cell>
          <cell r="G8110">
            <v>0</v>
          </cell>
          <cell r="H8110">
            <v>95</v>
          </cell>
          <cell r="I8110">
            <v>0.188</v>
          </cell>
          <cell r="J8110">
            <v>0</v>
          </cell>
          <cell r="L8110">
            <v>0</v>
          </cell>
          <cell r="M8110">
            <v>0</v>
          </cell>
          <cell r="N8110">
            <v>0</v>
          </cell>
          <cell r="O8110">
            <v>0</v>
          </cell>
          <cell r="P8110">
            <v>0</v>
          </cell>
        </row>
        <row r="8111">
          <cell r="A8111">
            <v>35403</v>
          </cell>
          <cell r="B8111">
            <v>1996</v>
          </cell>
          <cell r="C8111" t="str">
            <v>Dec</v>
          </cell>
          <cell r="D8111">
            <v>4</v>
          </cell>
          <cell r="F8111">
            <v>0</v>
          </cell>
          <cell r="G8111">
            <v>0</v>
          </cell>
          <cell r="H8111">
            <v>98</v>
          </cell>
          <cell r="I8111">
            <v>0.19400000000000001</v>
          </cell>
          <cell r="J8111">
            <v>0</v>
          </cell>
          <cell r="L8111">
            <v>0</v>
          </cell>
          <cell r="M8111">
            <v>0</v>
          </cell>
          <cell r="N8111">
            <v>0</v>
          </cell>
          <cell r="O8111">
            <v>0</v>
          </cell>
          <cell r="P8111">
            <v>0</v>
          </cell>
        </row>
        <row r="8112">
          <cell r="A8112">
            <v>35404</v>
          </cell>
          <cell r="B8112">
            <v>1996</v>
          </cell>
          <cell r="C8112" t="str">
            <v>Dec</v>
          </cell>
          <cell r="D8112">
            <v>5</v>
          </cell>
          <cell r="F8112">
            <v>0</v>
          </cell>
          <cell r="G8112">
            <v>0</v>
          </cell>
          <cell r="H8112">
            <v>195</v>
          </cell>
          <cell r="I8112">
            <v>0.38700000000000001</v>
          </cell>
          <cell r="J8112">
            <v>0</v>
          </cell>
          <cell r="L8112">
            <v>0</v>
          </cell>
          <cell r="M8112">
            <v>0</v>
          </cell>
          <cell r="N8112">
            <v>0</v>
          </cell>
          <cell r="O8112">
            <v>0</v>
          </cell>
          <cell r="P8112">
            <v>0</v>
          </cell>
        </row>
        <row r="8113">
          <cell r="A8113">
            <v>35405</v>
          </cell>
          <cell r="B8113">
            <v>1996</v>
          </cell>
          <cell r="C8113" t="str">
            <v>Dec</v>
          </cell>
          <cell r="D8113">
            <v>6</v>
          </cell>
          <cell r="F8113">
            <v>0</v>
          </cell>
          <cell r="G8113">
            <v>0</v>
          </cell>
          <cell r="H8113">
            <v>415</v>
          </cell>
          <cell r="I8113">
            <v>0.82299999999999995</v>
          </cell>
          <cell r="J8113">
            <v>0</v>
          </cell>
          <cell r="L8113">
            <v>0</v>
          </cell>
          <cell r="M8113">
            <v>0</v>
          </cell>
          <cell r="N8113">
            <v>0</v>
          </cell>
          <cell r="O8113">
            <v>0</v>
          </cell>
          <cell r="P8113">
            <v>0</v>
          </cell>
        </row>
        <row r="8114">
          <cell r="A8114">
            <v>35406</v>
          </cell>
          <cell r="B8114">
            <v>1996</v>
          </cell>
          <cell r="C8114" t="str">
            <v>Dec</v>
          </cell>
          <cell r="D8114">
            <v>7</v>
          </cell>
          <cell r="F8114">
            <v>0</v>
          </cell>
          <cell r="G8114">
            <v>0</v>
          </cell>
          <cell r="H8114">
            <v>332</v>
          </cell>
          <cell r="I8114">
            <v>0.65900000000000003</v>
          </cell>
          <cell r="J8114">
            <v>0</v>
          </cell>
          <cell r="L8114">
            <v>0</v>
          </cell>
          <cell r="M8114">
            <v>0</v>
          </cell>
          <cell r="N8114">
            <v>0</v>
          </cell>
          <cell r="O8114">
            <v>0</v>
          </cell>
          <cell r="P8114">
            <v>0</v>
          </cell>
        </row>
        <row r="8115">
          <cell r="A8115">
            <v>35407</v>
          </cell>
          <cell r="B8115">
            <v>1996</v>
          </cell>
          <cell r="C8115" t="str">
            <v>Dec</v>
          </cell>
          <cell r="D8115">
            <v>8</v>
          </cell>
          <cell r="F8115">
            <v>0</v>
          </cell>
          <cell r="G8115">
            <v>0</v>
          </cell>
          <cell r="H8115">
            <v>239</v>
          </cell>
          <cell r="I8115">
            <v>0.47399999999999998</v>
          </cell>
          <cell r="J8115">
            <v>0</v>
          </cell>
          <cell r="L8115">
            <v>0</v>
          </cell>
          <cell r="M8115">
            <v>0</v>
          </cell>
          <cell r="N8115">
            <v>0</v>
          </cell>
          <cell r="O8115">
            <v>0</v>
          </cell>
          <cell r="P8115">
            <v>0</v>
          </cell>
        </row>
        <row r="8116">
          <cell r="A8116">
            <v>35408</v>
          </cell>
          <cell r="B8116">
            <v>1996</v>
          </cell>
          <cell r="C8116" t="str">
            <v>Dec</v>
          </cell>
          <cell r="D8116">
            <v>9</v>
          </cell>
          <cell r="F8116">
            <v>0</v>
          </cell>
          <cell r="G8116">
            <v>0</v>
          </cell>
          <cell r="H8116">
            <v>224</v>
          </cell>
          <cell r="I8116">
            <v>0.44400000000000001</v>
          </cell>
          <cell r="J8116">
            <v>0</v>
          </cell>
          <cell r="L8116">
            <v>0</v>
          </cell>
          <cell r="M8116">
            <v>0</v>
          </cell>
          <cell r="N8116">
            <v>0</v>
          </cell>
          <cell r="O8116">
            <v>0</v>
          </cell>
          <cell r="P8116">
            <v>0</v>
          </cell>
        </row>
        <row r="8117">
          <cell r="A8117">
            <v>35409</v>
          </cell>
          <cell r="B8117">
            <v>1996</v>
          </cell>
          <cell r="C8117" t="str">
            <v>Dec</v>
          </cell>
          <cell r="D8117">
            <v>10</v>
          </cell>
          <cell r="F8117">
            <v>0</v>
          </cell>
          <cell r="G8117">
            <v>0</v>
          </cell>
          <cell r="H8117">
            <v>230</v>
          </cell>
          <cell r="I8117">
            <v>0.45600000000000002</v>
          </cell>
          <cell r="J8117">
            <v>0</v>
          </cell>
          <cell r="L8117">
            <v>0</v>
          </cell>
          <cell r="M8117">
            <v>0</v>
          </cell>
          <cell r="N8117">
            <v>0</v>
          </cell>
          <cell r="O8117">
            <v>0</v>
          </cell>
          <cell r="P8117">
            <v>0</v>
          </cell>
        </row>
        <row r="8118">
          <cell r="A8118">
            <v>35410</v>
          </cell>
          <cell r="B8118">
            <v>1996</v>
          </cell>
          <cell r="C8118" t="str">
            <v>Dec</v>
          </cell>
          <cell r="D8118">
            <v>11</v>
          </cell>
          <cell r="F8118">
            <v>0</v>
          </cell>
          <cell r="G8118">
            <v>0</v>
          </cell>
          <cell r="H8118">
            <v>230</v>
          </cell>
          <cell r="I8118">
            <v>0.45600000000000002</v>
          </cell>
          <cell r="J8118">
            <v>0</v>
          </cell>
          <cell r="L8118">
            <v>0</v>
          </cell>
          <cell r="M8118">
            <v>0</v>
          </cell>
          <cell r="N8118">
            <v>0</v>
          </cell>
          <cell r="O8118">
            <v>0</v>
          </cell>
          <cell r="P8118">
            <v>0</v>
          </cell>
        </row>
        <row r="8119">
          <cell r="A8119">
            <v>35411</v>
          </cell>
          <cell r="B8119">
            <v>1996</v>
          </cell>
          <cell r="C8119" t="str">
            <v>Dec</v>
          </cell>
          <cell r="D8119">
            <v>12</v>
          </cell>
          <cell r="F8119">
            <v>0</v>
          </cell>
          <cell r="G8119">
            <v>0</v>
          </cell>
          <cell r="H8119">
            <v>312</v>
          </cell>
          <cell r="I8119">
            <v>0.61899999999999999</v>
          </cell>
          <cell r="J8119">
            <v>0</v>
          </cell>
          <cell r="L8119">
            <v>0</v>
          </cell>
          <cell r="M8119">
            <v>0</v>
          </cell>
          <cell r="N8119">
            <v>0</v>
          </cell>
          <cell r="O8119">
            <v>0</v>
          </cell>
          <cell r="P8119">
            <v>0</v>
          </cell>
        </row>
        <row r="8120">
          <cell r="A8120">
            <v>35412</v>
          </cell>
          <cell r="B8120">
            <v>1996</v>
          </cell>
          <cell r="C8120" t="str">
            <v>Dec</v>
          </cell>
          <cell r="D8120">
            <v>13</v>
          </cell>
          <cell r="F8120">
            <v>0</v>
          </cell>
          <cell r="G8120">
            <v>0</v>
          </cell>
          <cell r="H8120">
            <v>345</v>
          </cell>
          <cell r="I8120">
            <v>0.68400000000000005</v>
          </cell>
          <cell r="J8120">
            <v>0</v>
          </cell>
          <cell r="L8120">
            <v>0</v>
          </cell>
          <cell r="M8120">
            <v>0</v>
          </cell>
          <cell r="N8120">
            <v>0</v>
          </cell>
          <cell r="O8120">
            <v>0</v>
          </cell>
          <cell r="P8120">
            <v>0</v>
          </cell>
        </row>
        <row r="8121">
          <cell r="A8121">
            <v>35413</v>
          </cell>
          <cell r="B8121">
            <v>1996</v>
          </cell>
          <cell r="C8121" t="str">
            <v>Dec</v>
          </cell>
          <cell r="D8121">
            <v>14</v>
          </cell>
          <cell r="F8121">
            <v>0</v>
          </cell>
          <cell r="G8121">
            <v>0</v>
          </cell>
          <cell r="H8121">
            <v>336</v>
          </cell>
          <cell r="I8121">
            <v>0.66600000000000004</v>
          </cell>
          <cell r="J8121">
            <v>0</v>
          </cell>
          <cell r="L8121">
            <v>0</v>
          </cell>
          <cell r="M8121">
            <v>0</v>
          </cell>
          <cell r="N8121">
            <v>0</v>
          </cell>
          <cell r="O8121">
            <v>0</v>
          </cell>
          <cell r="P8121">
            <v>0</v>
          </cell>
        </row>
        <row r="8122">
          <cell r="A8122">
            <v>35414</v>
          </cell>
          <cell r="B8122">
            <v>1996</v>
          </cell>
          <cell r="C8122" t="str">
            <v>Dec</v>
          </cell>
          <cell r="D8122">
            <v>15</v>
          </cell>
          <cell r="F8122">
            <v>0</v>
          </cell>
          <cell r="G8122">
            <v>0</v>
          </cell>
          <cell r="H8122">
            <v>342</v>
          </cell>
          <cell r="I8122">
            <v>0.67800000000000005</v>
          </cell>
          <cell r="J8122">
            <v>0</v>
          </cell>
          <cell r="L8122">
            <v>0</v>
          </cell>
          <cell r="M8122">
            <v>0</v>
          </cell>
          <cell r="N8122">
            <v>0</v>
          </cell>
          <cell r="O8122">
            <v>0</v>
          </cell>
          <cell r="P8122">
            <v>0</v>
          </cell>
        </row>
        <row r="8123">
          <cell r="A8123">
            <v>35415</v>
          </cell>
          <cell r="B8123">
            <v>1996</v>
          </cell>
          <cell r="C8123" t="str">
            <v>Dec</v>
          </cell>
          <cell r="D8123">
            <v>16</v>
          </cell>
          <cell r="F8123">
            <v>0</v>
          </cell>
          <cell r="G8123">
            <v>0</v>
          </cell>
          <cell r="H8123">
            <v>185</v>
          </cell>
          <cell r="I8123">
            <v>0.36699999999999999</v>
          </cell>
          <cell r="J8123">
            <v>0</v>
          </cell>
          <cell r="L8123">
            <v>0</v>
          </cell>
          <cell r="M8123">
            <v>0</v>
          </cell>
          <cell r="N8123">
            <v>0</v>
          </cell>
          <cell r="O8123">
            <v>0</v>
          </cell>
          <cell r="P8123">
            <v>0</v>
          </cell>
        </row>
        <row r="8124">
          <cell r="A8124">
            <v>35416</v>
          </cell>
          <cell r="B8124">
            <v>1996</v>
          </cell>
          <cell r="C8124" t="str">
            <v>Dec</v>
          </cell>
          <cell r="D8124">
            <v>17</v>
          </cell>
          <cell r="F8124">
            <v>0</v>
          </cell>
          <cell r="G8124">
            <v>0</v>
          </cell>
          <cell r="H8124">
            <v>175</v>
          </cell>
          <cell r="I8124">
            <v>0.34699999999999998</v>
          </cell>
          <cell r="J8124">
            <v>0</v>
          </cell>
          <cell r="L8124">
            <v>0</v>
          </cell>
          <cell r="M8124">
            <v>0</v>
          </cell>
          <cell r="N8124">
            <v>0</v>
          </cell>
          <cell r="O8124">
            <v>0</v>
          </cell>
          <cell r="P8124">
            <v>0</v>
          </cell>
        </row>
        <row r="8125">
          <cell r="A8125">
            <v>35417</v>
          </cell>
          <cell r="B8125">
            <v>1996</v>
          </cell>
          <cell r="C8125" t="str">
            <v>Dec</v>
          </cell>
          <cell r="D8125">
            <v>18</v>
          </cell>
          <cell r="F8125">
            <v>0</v>
          </cell>
          <cell r="G8125">
            <v>0</v>
          </cell>
          <cell r="H8125">
            <v>160</v>
          </cell>
          <cell r="I8125">
            <v>0.317</v>
          </cell>
          <cell r="J8125">
            <v>0</v>
          </cell>
          <cell r="L8125">
            <v>0</v>
          </cell>
          <cell r="M8125">
            <v>0</v>
          </cell>
          <cell r="N8125">
            <v>0</v>
          </cell>
          <cell r="O8125">
            <v>0</v>
          </cell>
          <cell r="P8125">
            <v>0</v>
          </cell>
        </row>
        <row r="8126">
          <cell r="A8126">
            <v>35418</v>
          </cell>
          <cell r="B8126">
            <v>1996</v>
          </cell>
          <cell r="C8126" t="str">
            <v>Dec</v>
          </cell>
          <cell r="D8126">
            <v>19</v>
          </cell>
          <cell r="F8126">
            <v>0</v>
          </cell>
          <cell r="G8126">
            <v>0</v>
          </cell>
          <cell r="H8126">
            <v>144</v>
          </cell>
          <cell r="I8126">
            <v>0.28599999999999998</v>
          </cell>
          <cell r="J8126">
            <v>0</v>
          </cell>
          <cell r="L8126">
            <v>0</v>
          </cell>
          <cell r="M8126">
            <v>0</v>
          </cell>
          <cell r="N8126">
            <v>0</v>
          </cell>
          <cell r="O8126">
            <v>0</v>
          </cell>
          <cell r="P8126">
            <v>0</v>
          </cell>
        </row>
        <row r="8127">
          <cell r="A8127">
            <v>35419</v>
          </cell>
          <cell r="B8127">
            <v>1996</v>
          </cell>
          <cell r="C8127" t="str">
            <v>Dec</v>
          </cell>
          <cell r="D8127">
            <v>20</v>
          </cell>
          <cell r="F8127">
            <v>0</v>
          </cell>
          <cell r="G8127">
            <v>0</v>
          </cell>
          <cell r="H8127">
            <v>140</v>
          </cell>
          <cell r="I8127">
            <v>0.27800000000000002</v>
          </cell>
          <cell r="J8127">
            <v>0</v>
          </cell>
          <cell r="L8127">
            <v>0</v>
          </cell>
          <cell r="M8127">
            <v>0</v>
          </cell>
          <cell r="N8127">
            <v>0</v>
          </cell>
          <cell r="O8127">
            <v>0</v>
          </cell>
          <cell r="P8127">
            <v>0</v>
          </cell>
        </row>
        <row r="8128">
          <cell r="A8128">
            <v>35420</v>
          </cell>
          <cell r="B8128">
            <v>1996</v>
          </cell>
          <cell r="C8128" t="str">
            <v>Dec</v>
          </cell>
          <cell r="D8128">
            <v>21</v>
          </cell>
          <cell r="F8128">
            <v>0</v>
          </cell>
          <cell r="G8128">
            <v>0</v>
          </cell>
          <cell r="H8128">
            <v>146</v>
          </cell>
          <cell r="I8128">
            <v>0.28999999999999998</v>
          </cell>
          <cell r="J8128">
            <v>0</v>
          </cell>
          <cell r="L8128">
            <v>0</v>
          </cell>
          <cell r="M8128">
            <v>0</v>
          </cell>
          <cell r="N8128">
            <v>0</v>
          </cell>
          <cell r="O8128">
            <v>0</v>
          </cell>
          <cell r="P8128">
            <v>0</v>
          </cell>
        </row>
        <row r="8129">
          <cell r="A8129">
            <v>35421</v>
          </cell>
          <cell r="B8129">
            <v>1996</v>
          </cell>
          <cell r="C8129" t="str">
            <v>Dec</v>
          </cell>
          <cell r="D8129">
            <v>22</v>
          </cell>
          <cell r="F8129">
            <v>0</v>
          </cell>
          <cell r="G8129">
            <v>0</v>
          </cell>
          <cell r="H8129">
            <v>130</v>
          </cell>
          <cell r="I8129">
            <v>0.25800000000000001</v>
          </cell>
          <cell r="J8129">
            <v>0</v>
          </cell>
          <cell r="L8129">
            <v>0</v>
          </cell>
          <cell r="M8129">
            <v>0</v>
          </cell>
          <cell r="N8129">
            <v>0</v>
          </cell>
          <cell r="O8129">
            <v>0</v>
          </cell>
          <cell r="P8129">
            <v>0</v>
          </cell>
        </row>
        <row r="8130">
          <cell r="A8130">
            <v>35422</v>
          </cell>
          <cell r="B8130">
            <v>1996</v>
          </cell>
          <cell r="C8130" t="str">
            <v>Dec</v>
          </cell>
          <cell r="D8130">
            <v>23</v>
          </cell>
          <cell r="F8130">
            <v>0</v>
          </cell>
          <cell r="G8130">
            <v>0</v>
          </cell>
          <cell r="H8130">
            <v>126</v>
          </cell>
          <cell r="I8130">
            <v>0.25</v>
          </cell>
          <cell r="J8130">
            <v>0</v>
          </cell>
          <cell r="L8130">
            <v>0</v>
          </cell>
          <cell r="M8130">
            <v>0</v>
          </cell>
          <cell r="N8130">
            <v>0</v>
          </cell>
          <cell r="O8130">
            <v>0</v>
          </cell>
          <cell r="P8130">
            <v>0</v>
          </cell>
        </row>
        <row r="8131">
          <cell r="A8131">
            <v>35423</v>
          </cell>
          <cell r="B8131">
            <v>1996</v>
          </cell>
          <cell r="C8131" t="str">
            <v>Dec</v>
          </cell>
          <cell r="D8131">
            <v>24</v>
          </cell>
          <cell r="F8131">
            <v>0</v>
          </cell>
          <cell r="G8131">
            <v>0</v>
          </cell>
          <cell r="H8131">
            <v>131</v>
          </cell>
          <cell r="I8131">
            <v>0.26</v>
          </cell>
          <cell r="J8131">
            <v>0</v>
          </cell>
          <cell r="L8131">
            <v>0</v>
          </cell>
          <cell r="M8131">
            <v>0</v>
          </cell>
          <cell r="N8131">
            <v>0</v>
          </cell>
          <cell r="O8131">
            <v>0</v>
          </cell>
          <cell r="P8131">
            <v>0</v>
          </cell>
        </row>
        <row r="8132">
          <cell r="A8132">
            <v>35424</v>
          </cell>
          <cell r="B8132">
            <v>1996</v>
          </cell>
          <cell r="C8132" t="str">
            <v>Dec</v>
          </cell>
          <cell r="D8132">
            <v>25</v>
          </cell>
          <cell r="F8132">
            <v>0</v>
          </cell>
          <cell r="G8132">
            <v>0</v>
          </cell>
          <cell r="H8132">
            <v>133</v>
          </cell>
          <cell r="I8132">
            <v>0.26400000000000001</v>
          </cell>
          <cell r="J8132">
            <v>0</v>
          </cell>
          <cell r="L8132">
            <v>0</v>
          </cell>
          <cell r="M8132">
            <v>0</v>
          </cell>
          <cell r="N8132">
            <v>0</v>
          </cell>
          <cell r="O8132">
            <v>0</v>
          </cell>
          <cell r="P8132">
            <v>0</v>
          </cell>
        </row>
        <row r="8133">
          <cell r="A8133">
            <v>35425</v>
          </cell>
          <cell r="B8133">
            <v>1996</v>
          </cell>
          <cell r="C8133" t="str">
            <v>Dec</v>
          </cell>
          <cell r="D8133">
            <v>26</v>
          </cell>
          <cell r="F8133">
            <v>0</v>
          </cell>
          <cell r="G8133">
            <v>0</v>
          </cell>
          <cell r="H8133">
            <v>193</v>
          </cell>
          <cell r="I8133">
            <v>0.38300000000000001</v>
          </cell>
          <cell r="J8133">
            <v>0</v>
          </cell>
          <cell r="L8133">
            <v>0</v>
          </cell>
          <cell r="M8133">
            <v>0</v>
          </cell>
          <cell r="N8133">
            <v>0</v>
          </cell>
          <cell r="O8133">
            <v>0</v>
          </cell>
          <cell r="P8133">
            <v>0</v>
          </cell>
        </row>
        <row r="8134">
          <cell r="A8134">
            <v>35426</v>
          </cell>
          <cell r="B8134">
            <v>1996</v>
          </cell>
          <cell r="C8134" t="str">
            <v>Dec</v>
          </cell>
          <cell r="D8134">
            <v>27</v>
          </cell>
          <cell r="F8134">
            <v>0</v>
          </cell>
          <cell r="G8134">
            <v>0</v>
          </cell>
          <cell r="H8134">
            <v>377</v>
          </cell>
          <cell r="I8134">
            <v>0.748</v>
          </cell>
          <cell r="J8134">
            <v>0</v>
          </cell>
          <cell r="L8134">
            <v>0</v>
          </cell>
          <cell r="M8134">
            <v>0</v>
          </cell>
          <cell r="N8134">
            <v>0</v>
          </cell>
          <cell r="O8134">
            <v>0</v>
          </cell>
          <cell r="P8134">
            <v>0</v>
          </cell>
        </row>
        <row r="8135">
          <cell r="A8135">
            <v>35427</v>
          </cell>
          <cell r="B8135">
            <v>1996</v>
          </cell>
          <cell r="C8135" t="str">
            <v>Dec</v>
          </cell>
          <cell r="D8135">
            <v>28</v>
          </cell>
          <cell r="F8135">
            <v>0</v>
          </cell>
          <cell r="G8135">
            <v>0</v>
          </cell>
          <cell r="H8135">
            <v>514</v>
          </cell>
          <cell r="I8135">
            <v>1.02</v>
          </cell>
          <cell r="J8135">
            <v>0</v>
          </cell>
          <cell r="L8135">
            <v>0</v>
          </cell>
          <cell r="M8135">
            <v>0</v>
          </cell>
          <cell r="N8135">
            <v>0</v>
          </cell>
          <cell r="O8135">
            <v>0</v>
          </cell>
          <cell r="P8135">
            <v>0</v>
          </cell>
        </row>
        <row r="8136">
          <cell r="A8136">
            <v>35428</v>
          </cell>
          <cell r="B8136">
            <v>1996</v>
          </cell>
          <cell r="C8136" t="str">
            <v>Dec</v>
          </cell>
          <cell r="D8136">
            <v>29</v>
          </cell>
          <cell r="F8136">
            <v>0</v>
          </cell>
          <cell r="G8136">
            <v>0</v>
          </cell>
          <cell r="H8136">
            <v>481</v>
          </cell>
          <cell r="I8136">
            <v>0.95399999999999996</v>
          </cell>
          <cell r="J8136">
            <v>0</v>
          </cell>
          <cell r="L8136">
            <v>0</v>
          </cell>
          <cell r="M8136">
            <v>0</v>
          </cell>
          <cell r="N8136">
            <v>0</v>
          </cell>
          <cell r="O8136">
            <v>0</v>
          </cell>
          <cell r="P8136">
            <v>0</v>
          </cell>
        </row>
        <row r="8137">
          <cell r="A8137">
            <v>35429</v>
          </cell>
          <cell r="B8137">
            <v>1996</v>
          </cell>
          <cell r="C8137" t="str">
            <v>Dec</v>
          </cell>
          <cell r="D8137">
            <v>30</v>
          </cell>
          <cell r="F8137">
            <v>0</v>
          </cell>
          <cell r="G8137">
            <v>0</v>
          </cell>
          <cell r="H8137">
            <v>918</v>
          </cell>
          <cell r="I8137">
            <v>1.821</v>
          </cell>
          <cell r="J8137">
            <v>0</v>
          </cell>
          <cell r="L8137">
            <v>0</v>
          </cell>
          <cell r="M8137">
            <v>0</v>
          </cell>
          <cell r="N8137">
            <v>0</v>
          </cell>
          <cell r="O8137">
            <v>0</v>
          </cell>
          <cell r="P8137">
            <v>0</v>
          </cell>
        </row>
        <row r="8138">
          <cell r="A8138">
            <v>35430</v>
          </cell>
          <cell r="B8138">
            <v>1996</v>
          </cell>
          <cell r="C8138" t="str">
            <v>Dec</v>
          </cell>
          <cell r="D8138">
            <v>31</v>
          </cell>
          <cell r="F8138">
            <v>0</v>
          </cell>
          <cell r="G8138">
            <v>0</v>
          </cell>
          <cell r="H8138">
            <v>1164</v>
          </cell>
          <cell r="I8138">
            <v>2.3090000000000002</v>
          </cell>
          <cell r="J8138">
            <v>0</v>
          </cell>
          <cell r="L8138">
            <v>0</v>
          </cell>
          <cell r="M8138">
            <v>0</v>
          </cell>
          <cell r="N8138">
            <v>0</v>
          </cell>
          <cell r="O8138">
            <v>0</v>
          </cell>
          <cell r="P8138">
            <v>0</v>
          </cell>
        </row>
        <row r="8139">
          <cell r="A8139">
            <v>35431</v>
          </cell>
          <cell r="B8139">
            <v>1997</v>
          </cell>
          <cell r="C8139" t="str">
            <v>Jan</v>
          </cell>
          <cell r="D8139">
            <v>1</v>
          </cell>
          <cell r="F8139">
            <v>0</v>
          </cell>
          <cell r="G8139">
            <v>0</v>
          </cell>
          <cell r="H8139">
            <v>2102</v>
          </cell>
          <cell r="I8139">
            <v>4.1689999999999996</v>
          </cell>
          <cell r="J8139">
            <v>0</v>
          </cell>
          <cell r="L8139">
            <v>0</v>
          </cell>
          <cell r="M8139">
            <v>0</v>
          </cell>
          <cell r="N8139">
            <v>0</v>
          </cell>
          <cell r="O8139">
            <v>0</v>
          </cell>
          <cell r="P8139">
            <v>0</v>
          </cell>
        </row>
        <row r="8140">
          <cell r="A8140">
            <v>35432</v>
          </cell>
          <cell r="B8140">
            <v>1997</v>
          </cell>
          <cell r="C8140" t="str">
            <v>Jan</v>
          </cell>
          <cell r="D8140">
            <v>2</v>
          </cell>
          <cell r="F8140">
            <v>0</v>
          </cell>
          <cell r="G8140">
            <v>0</v>
          </cell>
          <cell r="H8140">
            <v>3008</v>
          </cell>
          <cell r="I8140">
            <v>5.9660000000000002</v>
          </cell>
          <cell r="J8140">
            <v>0</v>
          </cell>
          <cell r="L8140">
            <v>0</v>
          </cell>
          <cell r="M8140">
            <v>0</v>
          </cell>
          <cell r="N8140">
            <v>0</v>
          </cell>
          <cell r="O8140">
            <v>0</v>
          </cell>
          <cell r="P8140">
            <v>0</v>
          </cell>
        </row>
        <row r="8141">
          <cell r="A8141">
            <v>35433</v>
          </cell>
          <cell r="B8141">
            <v>1997</v>
          </cell>
          <cell r="C8141" t="str">
            <v>Jan</v>
          </cell>
          <cell r="D8141">
            <v>3</v>
          </cell>
          <cell r="F8141">
            <v>0</v>
          </cell>
          <cell r="G8141">
            <v>0</v>
          </cell>
          <cell r="H8141">
            <v>2878</v>
          </cell>
          <cell r="I8141">
            <v>5.7080000000000002</v>
          </cell>
          <cell r="J8141">
            <v>0</v>
          </cell>
          <cell r="L8141">
            <v>0</v>
          </cell>
          <cell r="M8141">
            <v>0</v>
          </cell>
          <cell r="N8141">
            <v>0</v>
          </cell>
          <cell r="O8141">
            <v>0</v>
          </cell>
          <cell r="P8141">
            <v>0</v>
          </cell>
        </row>
        <row r="8142">
          <cell r="A8142">
            <v>35434</v>
          </cell>
          <cell r="B8142">
            <v>1997</v>
          </cell>
          <cell r="C8142" t="str">
            <v>Jan</v>
          </cell>
          <cell r="D8142">
            <v>4</v>
          </cell>
          <cell r="F8142">
            <v>0</v>
          </cell>
          <cell r="G8142">
            <v>0</v>
          </cell>
          <cell r="H8142">
            <v>1966</v>
          </cell>
          <cell r="I8142">
            <v>3.9</v>
          </cell>
          <cell r="J8142">
            <v>0</v>
          </cell>
          <cell r="L8142">
            <v>0</v>
          </cell>
          <cell r="M8142">
            <v>0</v>
          </cell>
          <cell r="N8142">
            <v>0</v>
          </cell>
          <cell r="O8142">
            <v>0</v>
          </cell>
          <cell r="P8142">
            <v>0</v>
          </cell>
        </row>
        <row r="8143">
          <cell r="A8143">
            <v>35435</v>
          </cell>
          <cell r="B8143">
            <v>1997</v>
          </cell>
          <cell r="C8143" t="str">
            <v>Jan</v>
          </cell>
          <cell r="D8143">
            <v>5</v>
          </cell>
          <cell r="F8143">
            <v>0</v>
          </cell>
          <cell r="G8143">
            <v>0</v>
          </cell>
          <cell r="H8143">
            <v>1177</v>
          </cell>
          <cell r="I8143">
            <v>2.335</v>
          </cell>
          <cell r="J8143">
            <v>0</v>
          </cell>
          <cell r="L8143">
            <v>0</v>
          </cell>
          <cell r="M8143">
            <v>0</v>
          </cell>
          <cell r="N8143">
            <v>0</v>
          </cell>
          <cell r="O8143">
            <v>0</v>
          </cell>
          <cell r="P8143">
            <v>0</v>
          </cell>
        </row>
        <row r="8144">
          <cell r="A8144">
            <v>35436</v>
          </cell>
          <cell r="B8144">
            <v>1997</v>
          </cell>
          <cell r="C8144" t="str">
            <v>Jan</v>
          </cell>
          <cell r="D8144">
            <v>6</v>
          </cell>
          <cell r="F8144">
            <v>0</v>
          </cell>
          <cell r="G8144">
            <v>0</v>
          </cell>
          <cell r="H8144">
            <v>769</v>
          </cell>
          <cell r="I8144">
            <v>1.5249999999999999</v>
          </cell>
          <cell r="J8144">
            <v>0</v>
          </cell>
          <cell r="L8144">
            <v>0</v>
          </cell>
          <cell r="M8144">
            <v>0</v>
          </cell>
          <cell r="N8144">
            <v>0</v>
          </cell>
          <cell r="O8144">
            <v>0</v>
          </cell>
          <cell r="P8144">
            <v>0</v>
          </cell>
        </row>
        <row r="8145">
          <cell r="A8145">
            <v>35437</v>
          </cell>
          <cell r="B8145">
            <v>1997</v>
          </cell>
          <cell r="C8145" t="str">
            <v>Jan</v>
          </cell>
          <cell r="D8145">
            <v>7</v>
          </cell>
          <cell r="F8145">
            <v>0</v>
          </cell>
          <cell r="G8145">
            <v>0</v>
          </cell>
          <cell r="H8145">
            <v>683</v>
          </cell>
          <cell r="I8145">
            <v>1.355</v>
          </cell>
          <cell r="J8145">
            <v>0</v>
          </cell>
          <cell r="L8145">
            <v>0</v>
          </cell>
          <cell r="M8145">
            <v>0</v>
          </cell>
          <cell r="N8145">
            <v>0</v>
          </cell>
          <cell r="O8145">
            <v>0</v>
          </cell>
          <cell r="P8145">
            <v>0</v>
          </cell>
        </row>
        <row r="8146">
          <cell r="A8146">
            <v>35438</v>
          </cell>
          <cell r="B8146">
            <v>1997</v>
          </cell>
          <cell r="C8146" t="str">
            <v>Jan</v>
          </cell>
          <cell r="D8146">
            <v>8</v>
          </cell>
          <cell r="F8146">
            <v>0</v>
          </cell>
          <cell r="G8146">
            <v>0</v>
          </cell>
          <cell r="H8146">
            <v>1071</v>
          </cell>
          <cell r="I8146">
            <v>2.1240000000000001</v>
          </cell>
          <cell r="J8146">
            <v>0</v>
          </cell>
          <cell r="L8146">
            <v>0</v>
          </cell>
          <cell r="M8146">
            <v>0</v>
          </cell>
          <cell r="N8146">
            <v>0</v>
          </cell>
          <cell r="O8146">
            <v>0</v>
          </cell>
          <cell r="P8146">
            <v>0</v>
          </cell>
        </row>
        <row r="8147">
          <cell r="A8147">
            <v>35439</v>
          </cell>
          <cell r="B8147">
            <v>1997</v>
          </cell>
          <cell r="C8147" t="str">
            <v>Jan</v>
          </cell>
          <cell r="D8147">
            <v>9</v>
          </cell>
          <cell r="F8147">
            <v>0</v>
          </cell>
          <cell r="G8147">
            <v>0</v>
          </cell>
          <cell r="H8147">
            <v>803</v>
          </cell>
          <cell r="I8147">
            <v>1.593</v>
          </cell>
          <cell r="J8147">
            <v>0</v>
          </cell>
          <cell r="L8147">
            <v>0</v>
          </cell>
          <cell r="M8147">
            <v>0</v>
          </cell>
          <cell r="N8147">
            <v>0</v>
          </cell>
          <cell r="O8147">
            <v>0</v>
          </cell>
          <cell r="P8147">
            <v>0</v>
          </cell>
        </row>
        <row r="8148">
          <cell r="A8148">
            <v>35440</v>
          </cell>
          <cell r="B8148">
            <v>1997</v>
          </cell>
          <cell r="C8148" t="str">
            <v>Jan</v>
          </cell>
          <cell r="D8148">
            <v>10</v>
          </cell>
          <cell r="F8148">
            <v>0</v>
          </cell>
          <cell r="G8148">
            <v>0</v>
          </cell>
          <cell r="H8148">
            <v>667</v>
          </cell>
          <cell r="I8148">
            <v>1.323</v>
          </cell>
          <cell r="J8148">
            <v>0</v>
          </cell>
          <cell r="L8148">
            <v>0</v>
          </cell>
          <cell r="M8148">
            <v>0</v>
          </cell>
          <cell r="N8148">
            <v>0</v>
          </cell>
          <cell r="O8148">
            <v>0</v>
          </cell>
          <cell r="P8148">
            <v>0</v>
          </cell>
        </row>
        <row r="8149">
          <cell r="A8149">
            <v>35441</v>
          </cell>
          <cell r="B8149">
            <v>1997</v>
          </cell>
          <cell r="C8149" t="str">
            <v>Jan</v>
          </cell>
          <cell r="D8149">
            <v>11</v>
          </cell>
          <cell r="F8149">
            <v>0</v>
          </cell>
          <cell r="G8149">
            <v>0</v>
          </cell>
          <cell r="H8149">
            <v>641</v>
          </cell>
          <cell r="I8149">
            <v>1.2709999999999999</v>
          </cell>
          <cell r="J8149">
            <v>0</v>
          </cell>
          <cell r="L8149">
            <v>0</v>
          </cell>
          <cell r="M8149">
            <v>0</v>
          </cell>
          <cell r="N8149">
            <v>0</v>
          </cell>
          <cell r="O8149">
            <v>0</v>
          </cell>
          <cell r="P8149">
            <v>0</v>
          </cell>
        </row>
        <row r="8150">
          <cell r="A8150">
            <v>35442</v>
          </cell>
          <cell r="B8150">
            <v>1997</v>
          </cell>
          <cell r="C8150" t="str">
            <v>Jan</v>
          </cell>
          <cell r="D8150">
            <v>12</v>
          </cell>
          <cell r="F8150">
            <v>0</v>
          </cell>
          <cell r="G8150">
            <v>0</v>
          </cell>
          <cell r="H8150">
            <v>813</v>
          </cell>
          <cell r="I8150">
            <v>1.613</v>
          </cell>
          <cell r="J8150">
            <v>0</v>
          </cell>
          <cell r="L8150">
            <v>0</v>
          </cell>
          <cell r="M8150">
            <v>0</v>
          </cell>
          <cell r="N8150">
            <v>0</v>
          </cell>
          <cell r="O8150">
            <v>0</v>
          </cell>
          <cell r="P8150">
            <v>0</v>
          </cell>
        </row>
        <row r="8151">
          <cell r="A8151">
            <v>35443</v>
          </cell>
          <cell r="B8151">
            <v>1997</v>
          </cell>
          <cell r="C8151" t="str">
            <v>Jan</v>
          </cell>
          <cell r="D8151">
            <v>13</v>
          </cell>
          <cell r="F8151">
            <v>0</v>
          </cell>
          <cell r="G8151">
            <v>0</v>
          </cell>
          <cell r="H8151">
            <v>991</v>
          </cell>
          <cell r="I8151">
            <v>1.966</v>
          </cell>
          <cell r="J8151">
            <v>0</v>
          </cell>
          <cell r="L8151">
            <v>0</v>
          </cell>
          <cell r="M8151">
            <v>0</v>
          </cell>
          <cell r="N8151">
            <v>0</v>
          </cell>
          <cell r="O8151">
            <v>0</v>
          </cell>
          <cell r="P8151">
            <v>0</v>
          </cell>
        </row>
        <row r="8152">
          <cell r="A8152">
            <v>35444</v>
          </cell>
          <cell r="B8152">
            <v>1997</v>
          </cell>
          <cell r="C8152" t="str">
            <v>Jan</v>
          </cell>
          <cell r="D8152">
            <v>14</v>
          </cell>
          <cell r="F8152">
            <v>0</v>
          </cell>
          <cell r="G8152">
            <v>0</v>
          </cell>
          <cell r="H8152">
            <v>786</v>
          </cell>
          <cell r="I8152">
            <v>1.5589999999999999</v>
          </cell>
          <cell r="J8152">
            <v>0</v>
          </cell>
          <cell r="L8152">
            <v>0</v>
          </cell>
          <cell r="M8152">
            <v>0</v>
          </cell>
          <cell r="N8152">
            <v>0</v>
          </cell>
          <cell r="O8152">
            <v>0</v>
          </cell>
          <cell r="P8152">
            <v>0</v>
          </cell>
        </row>
        <row r="8153">
          <cell r="A8153">
            <v>35445</v>
          </cell>
          <cell r="B8153">
            <v>1997</v>
          </cell>
          <cell r="C8153" t="str">
            <v>Jan</v>
          </cell>
          <cell r="D8153">
            <v>15</v>
          </cell>
          <cell r="F8153">
            <v>0</v>
          </cell>
          <cell r="G8153">
            <v>0</v>
          </cell>
          <cell r="H8153">
            <v>803</v>
          </cell>
          <cell r="I8153">
            <v>1.593</v>
          </cell>
          <cell r="J8153">
            <v>0</v>
          </cell>
          <cell r="L8153">
            <v>0</v>
          </cell>
          <cell r="M8153">
            <v>0</v>
          </cell>
          <cell r="N8153">
            <v>0</v>
          </cell>
          <cell r="O8153">
            <v>0</v>
          </cell>
          <cell r="P8153">
            <v>0</v>
          </cell>
        </row>
        <row r="8154">
          <cell r="A8154">
            <v>35446</v>
          </cell>
          <cell r="B8154">
            <v>1997</v>
          </cell>
          <cell r="C8154" t="str">
            <v>Jan</v>
          </cell>
          <cell r="D8154">
            <v>16</v>
          </cell>
          <cell r="F8154">
            <v>0</v>
          </cell>
          <cell r="G8154">
            <v>0</v>
          </cell>
          <cell r="H8154">
            <v>886</v>
          </cell>
          <cell r="I8154">
            <v>1.7569999999999999</v>
          </cell>
          <cell r="J8154">
            <v>0</v>
          </cell>
          <cell r="L8154">
            <v>0</v>
          </cell>
          <cell r="M8154">
            <v>0</v>
          </cell>
          <cell r="N8154">
            <v>0</v>
          </cell>
          <cell r="O8154">
            <v>0</v>
          </cell>
          <cell r="P8154">
            <v>0</v>
          </cell>
        </row>
        <row r="8155">
          <cell r="A8155">
            <v>35447</v>
          </cell>
          <cell r="B8155">
            <v>1997</v>
          </cell>
          <cell r="C8155" t="str">
            <v>Jan</v>
          </cell>
          <cell r="D8155">
            <v>17</v>
          </cell>
          <cell r="F8155">
            <v>0</v>
          </cell>
          <cell r="G8155">
            <v>0</v>
          </cell>
          <cell r="H8155">
            <v>758</v>
          </cell>
          <cell r="I8155">
            <v>1.5029999999999999</v>
          </cell>
          <cell r="J8155">
            <v>0</v>
          </cell>
          <cell r="L8155">
            <v>0</v>
          </cell>
          <cell r="M8155">
            <v>0</v>
          </cell>
          <cell r="N8155">
            <v>0</v>
          </cell>
          <cell r="O8155">
            <v>0</v>
          </cell>
          <cell r="P8155">
            <v>0</v>
          </cell>
        </row>
        <row r="8156">
          <cell r="A8156">
            <v>35448</v>
          </cell>
          <cell r="B8156">
            <v>1997</v>
          </cell>
          <cell r="C8156" t="str">
            <v>Jan</v>
          </cell>
          <cell r="D8156">
            <v>18</v>
          </cell>
          <cell r="F8156">
            <v>0</v>
          </cell>
          <cell r="G8156">
            <v>0</v>
          </cell>
          <cell r="H8156">
            <v>655</v>
          </cell>
          <cell r="I8156">
            <v>1.2989999999999999</v>
          </cell>
          <cell r="J8156">
            <v>0</v>
          </cell>
          <cell r="L8156">
            <v>0</v>
          </cell>
          <cell r="M8156">
            <v>0</v>
          </cell>
          <cell r="N8156">
            <v>0</v>
          </cell>
          <cell r="O8156">
            <v>0</v>
          </cell>
          <cell r="P8156">
            <v>0</v>
          </cell>
        </row>
        <row r="8157">
          <cell r="A8157">
            <v>35449</v>
          </cell>
          <cell r="B8157">
            <v>1997</v>
          </cell>
          <cell r="C8157" t="str">
            <v>Jan</v>
          </cell>
          <cell r="D8157">
            <v>19</v>
          </cell>
          <cell r="F8157">
            <v>0</v>
          </cell>
          <cell r="G8157">
            <v>0</v>
          </cell>
          <cell r="H8157">
            <v>667</v>
          </cell>
          <cell r="I8157">
            <v>1.323</v>
          </cell>
          <cell r="J8157">
            <v>0</v>
          </cell>
          <cell r="L8157">
            <v>0</v>
          </cell>
          <cell r="M8157">
            <v>0</v>
          </cell>
          <cell r="N8157">
            <v>0</v>
          </cell>
          <cell r="O8157">
            <v>0</v>
          </cell>
          <cell r="P8157">
            <v>0</v>
          </cell>
        </row>
        <row r="8158">
          <cell r="A8158">
            <v>35450</v>
          </cell>
          <cell r="B8158">
            <v>1997</v>
          </cell>
          <cell r="C8158" t="str">
            <v>Jan</v>
          </cell>
          <cell r="D8158">
            <v>20</v>
          </cell>
          <cell r="F8158">
            <v>0</v>
          </cell>
          <cell r="G8158">
            <v>0</v>
          </cell>
          <cell r="H8158">
            <v>657</v>
          </cell>
          <cell r="I8158">
            <v>1.3029999999999999</v>
          </cell>
          <cell r="J8158">
            <v>0</v>
          </cell>
          <cell r="L8158">
            <v>0</v>
          </cell>
          <cell r="M8158">
            <v>0</v>
          </cell>
          <cell r="N8158">
            <v>0</v>
          </cell>
          <cell r="O8158">
            <v>0</v>
          </cell>
          <cell r="P8158">
            <v>0</v>
          </cell>
        </row>
        <row r="8159">
          <cell r="A8159">
            <v>35451</v>
          </cell>
          <cell r="B8159">
            <v>1997</v>
          </cell>
          <cell r="C8159" t="str">
            <v>Jan</v>
          </cell>
          <cell r="D8159">
            <v>21</v>
          </cell>
          <cell r="F8159">
            <v>0</v>
          </cell>
          <cell r="G8159">
            <v>0</v>
          </cell>
          <cell r="H8159">
            <v>670</v>
          </cell>
          <cell r="I8159">
            <v>1.329</v>
          </cell>
          <cell r="J8159">
            <v>0</v>
          </cell>
          <cell r="L8159">
            <v>0</v>
          </cell>
          <cell r="M8159">
            <v>0</v>
          </cell>
          <cell r="N8159">
            <v>0</v>
          </cell>
          <cell r="O8159">
            <v>0</v>
          </cell>
          <cell r="P8159">
            <v>0</v>
          </cell>
        </row>
        <row r="8160">
          <cell r="A8160">
            <v>35452</v>
          </cell>
          <cell r="B8160">
            <v>1997</v>
          </cell>
          <cell r="C8160" t="str">
            <v>Jan</v>
          </cell>
          <cell r="D8160">
            <v>22</v>
          </cell>
          <cell r="F8160">
            <v>0</v>
          </cell>
          <cell r="G8160">
            <v>0</v>
          </cell>
          <cell r="H8160">
            <v>646</v>
          </cell>
          <cell r="I8160">
            <v>1.2809999999999999</v>
          </cell>
          <cell r="J8160">
            <v>0</v>
          </cell>
          <cell r="L8160">
            <v>0</v>
          </cell>
          <cell r="M8160">
            <v>0</v>
          </cell>
          <cell r="N8160">
            <v>0</v>
          </cell>
          <cell r="O8160">
            <v>0</v>
          </cell>
          <cell r="P8160">
            <v>0</v>
          </cell>
        </row>
        <row r="8161">
          <cell r="A8161">
            <v>35453</v>
          </cell>
          <cell r="B8161">
            <v>1997</v>
          </cell>
          <cell r="C8161" t="str">
            <v>Jan</v>
          </cell>
          <cell r="D8161">
            <v>23</v>
          </cell>
          <cell r="F8161">
            <v>0</v>
          </cell>
          <cell r="G8161">
            <v>0</v>
          </cell>
          <cell r="H8161">
            <v>482</v>
          </cell>
          <cell r="I8161">
            <v>0.95599999999999996</v>
          </cell>
          <cell r="J8161">
            <v>0</v>
          </cell>
          <cell r="L8161">
            <v>0</v>
          </cell>
          <cell r="M8161">
            <v>0</v>
          </cell>
          <cell r="N8161">
            <v>0</v>
          </cell>
          <cell r="O8161">
            <v>0</v>
          </cell>
          <cell r="P8161">
            <v>0</v>
          </cell>
        </row>
        <row r="8162">
          <cell r="A8162">
            <v>35454</v>
          </cell>
          <cell r="B8162">
            <v>1997</v>
          </cell>
          <cell r="C8162" t="str">
            <v>Jan</v>
          </cell>
          <cell r="D8162">
            <v>24</v>
          </cell>
          <cell r="F8162">
            <v>0</v>
          </cell>
          <cell r="G8162">
            <v>0</v>
          </cell>
          <cell r="H8162">
            <v>168</v>
          </cell>
          <cell r="I8162">
            <v>0.33300000000000002</v>
          </cell>
          <cell r="J8162">
            <v>0</v>
          </cell>
          <cell r="L8162">
            <v>0</v>
          </cell>
          <cell r="M8162">
            <v>0</v>
          </cell>
          <cell r="N8162">
            <v>0</v>
          </cell>
          <cell r="O8162">
            <v>0</v>
          </cell>
          <cell r="P8162">
            <v>0</v>
          </cell>
        </row>
        <row r="8163">
          <cell r="A8163">
            <v>35455</v>
          </cell>
          <cell r="B8163">
            <v>1997</v>
          </cell>
          <cell r="C8163" t="str">
            <v>Jan</v>
          </cell>
          <cell r="D8163">
            <v>25</v>
          </cell>
          <cell r="F8163">
            <v>0</v>
          </cell>
          <cell r="G8163">
            <v>0</v>
          </cell>
          <cell r="H8163">
            <v>150</v>
          </cell>
          <cell r="I8163">
            <v>0.29799999999999999</v>
          </cell>
          <cell r="J8163">
            <v>0</v>
          </cell>
          <cell r="L8163">
            <v>0</v>
          </cell>
          <cell r="M8163">
            <v>0</v>
          </cell>
          <cell r="N8163">
            <v>0</v>
          </cell>
          <cell r="O8163">
            <v>0</v>
          </cell>
          <cell r="P8163">
            <v>0</v>
          </cell>
        </row>
        <row r="8164">
          <cell r="A8164">
            <v>35456</v>
          </cell>
          <cell r="B8164">
            <v>1997</v>
          </cell>
          <cell r="C8164" t="str">
            <v>Jan</v>
          </cell>
          <cell r="D8164">
            <v>26</v>
          </cell>
          <cell r="F8164">
            <v>0</v>
          </cell>
          <cell r="G8164">
            <v>0</v>
          </cell>
          <cell r="H8164">
            <v>181</v>
          </cell>
          <cell r="I8164">
            <v>0.35899999999999999</v>
          </cell>
          <cell r="J8164">
            <v>0</v>
          </cell>
          <cell r="L8164">
            <v>0</v>
          </cell>
          <cell r="M8164">
            <v>0</v>
          </cell>
          <cell r="N8164">
            <v>0</v>
          </cell>
          <cell r="O8164">
            <v>0</v>
          </cell>
          <cell r="P8164">
            <v>0</v>
          </cell>
        </row>
        <row r="8165">
          <cell r="A8165">
            <v>35457</v>
          </cell>
          <cell r="B8165">
            <v>1997</v>
          </cell>
          <cell r="C8165" t="str">
            <v>Jan</v>
          </cell>
          <cell r="D8165">
            <v>27</v>
          </cell>
          <cell r="F8165">
            <v>0</v>
          </cell>
          <cell r="G8165">
            <v>0</v>
          </cell>
          <cell r="H8165">
            <v>438</v>
          </cell>
          <cell r="I8165">
            <v>0.86899999999999999</v>
          </cell>
          <cell r="J8165">
            <v>0</v>
          </cell>
          <cell r="L8165">
            <v>0</v>
          </cell>
          <cell r="M8165">
            <v>0</v>
          </cell>
          <cell r="N8165">
            <v>0</v>
          </cell>
          <cell r="O8165">
            <v>0</v>
          </cell>
          <cell r="P8165">
            <v>0</v>
          </cell>
        </row>
        <row r="8166">
          <cell r="A8166">
            <v>35458</v>
          </cell>
          <cell r="B8166">
            <v>1997</v>
          </cell>
          <cell r="C8166" t="str">
            <v>Jan</v>
          </cell>
          <cell r="D8166">
            <v>28</v>
          </cell>
          <cell r="F8166">
            <v>0</v>
          </cell>
          <cell r="G8166">
            <v>0</v>
          </cell>
          <cell r="H8166">
            <v>662</v>
          </cell>
          <cell r="I8166">
            <v>1.3129999999999999</v>
          </cell>
          <cell r="J8166">
            <v>0</v>
          </cell>
          <cell r="L8166">
            <v>0</v>
          </cell>
          <cell r="M8166">
            <v>0</v>
          </cell>
          <cell r="N8166">
            <v>0</v>
          </cell>
          <cell r="O8166">
            <v>0</v>
          </cell>
          <cell r="P8166">
            <v>0</v>
          </cell>
        </row>
        <row r="8167">
          <cell r="A8167">
            <v>35459</v>
          </cell>
          <cell r="B8167">
            <v>1997</v>
          </cell>
          <cell r="C8167" t="str">
            <v>Jan</v>
          </cell>
          <cell r="D8167">
            <v>29</v>
          </cell>
          <cell r="F8167">
            <v>0</v>
          </cell>
          <cell r="G8167">
            <v>0</v>
          </cell>
          <cell r="H8167">
            <v>1041</v>
          </cell>
          <cell r="I8167">
            <v>2.0649999999999999</v>
          </cell>
          <cell r="J8167">
            <v>0</v>
          </cell>
          <cell r="L8167">
            <v>0</v>
          </cell>
          <cell r="M8167">
            <v>0</v>
          </cell>
          <cell r="N8167">
            <v>0</v>
          </cell>
          <cell r="O8167">
            <v>0</v>
          </cell>
          <cell r="P8167">
            <v>0</v>
          </cell>
        </row>
        <row r="8168">
          <cell r="A8168">
            <v>35460</v>
          </cell>
          <cell r="B8168">
            <v>1997</v>
          </cell>
          <cell r="C8168" t="str">
            <v>Jan</v>
          </cell>
          <cell r="D8168">
            <v>30</v>
          </cell>
          <cell r="F8168">
            <v>0</v>
          </cell>
          <cell r="G8168">
            <v>0</v>
          </cell>
          <cell r="H8168">
            <v>947</v>
          </cell>
          <cell r="I8168">
            <v>1.8779999999999999</v>
          </cell>
          <cell r="J8168">
            <v>0</v>
          </cell>
          <cell r="L8168">
            <v>0</v>
          </cell>
          <cell r="M8168">
            <v>0</v>
          </cell>
          <cell r="N8168">
            <v>0</v>
          </cell>
          <cell r="O8168">
            <v>0</v>
          </cell>
          <cell r="P8168">
            <v>0</v>
          </cell>
        </row>
        <row r="8169">
          <cell r="A8169">
            <v>35461</v>
          </cell>
          <cell r="B8169">
            <v>1997</v>
          </cell>
          <cell r="C8169" t="str">
            <v>Jan</v>
          </cell>
          <cell r="D8169">
            <v>31</v>
          </cell>
          <cell r="F8169">
            <v>0</v>
          </cell>
          <cell r="G8169">
            <v>0</v>
          </cell>
          <cell r="H8169">
            <v>737</v>
          </cell>
          <cell r="I8169">
            <v>1.462</v>
          </cell>
          <cell r="J8169">
            <v>0</v>
          </cell>
          <cell r="L8169">
            <v>0</v>
          </cell>
          <cell r="M8169">
            <v>0</v>
          </cell>
          <cell r="N8169">
            <v>0</v>
          </cell>
          <cell r="O8169">
            <v>0</v>
          </cell>
          <cell r="P8169">
            <v>0</v>
          </cell>
        </row>
        <row r="8170">
          <cell r="A8170">
            <v>35462</v>
          </cell>
          <cell r="B8170">
            <v>1997</v>
          </cell>
          <cell r="C8170" t="str">
            <v>Feb</v>
          </cell>
          <cell r="D8170">
            <v>1</v>
          </cell>
          <cell r="F8170">
            <v>0</v>
          </cell>
          <cell r="G8170">
            <v>0</v>
          </cell>
          <cell r="H8170">
            <v>596</v>
          </cell>
          <cell r="I8170">
            <v>1.1819999999999999</v>
          </cell>
          <cell r="J8170">
            <v>0</v>
          </cell>
          <cell r="L8170">
            <v>0</v>
          </cell>
          <cell r="M8170">
            <v>0</v>
          </cell>
          <cell r="N8170">
            <v>0</v>
          </cell>
          <cell r="O8170">
            <v>0</v>
          </cell>
          <cell r="P8170">
            <v>0</v>
          </cell>
        </row>
        <row r="8171">
          <cell r="A8171">
            <v>35463</v>
          </cell>
          <cell r="B8171">
            <v>1997</v>
          </cell>
          <cell r="C8171" t="str">
            <v>Feb</v>
          </cell>
          <cell r="D8171">
            <v>2</v>
          </cell>
          <cell r="F8171">
            <v>0</v>
          </cell>
          <cell r="G8171">
            <v>0</v>
          </cell>
          <cell r="H8171">
            <v>423</v>
          </cell>
          <cell r="I8171">
            <v>0.83899999999999997</v>
          </cell>
          <cell r="J8171">
            <v>0</v>
          </cell>
          <cell r="L8171">
            <v>0</v>
          </cell>
          <cell r="M8171">
            <v>0</v>
          </cell>
          <cell r="N8171">
            <v>0</v>
          </cell>
          <cell r="O8171">
            <v>0</v>
          </cell>
          <cell r="P8171">
            <v>0</v>
          </cell>
        </row>
        <row r="8172">
          <cell r="A8172">
            <v>35464</v>
          </cell>
          <cell r="B8172">
            <v>1997</v>
          </cell>
          <cell r="C8172" t="str">
            <v>Feb</v>
          </cell>
          <cell r="D8172">
            <v>3</v>
          </cell>
          <cell r="F8172">
            <v>0</v>
          </cell>
          <cell r="G8172">
            <v>0</v>
          </cell>
          <cell r="H8172">
            <v>348</v>
          </cell>
          <cell r="I8172">
            <v>0.69</v>
          </cell>
          <cell r="J8172">
            <v>0</v>
          </cell>
          <cell r="L8172">
            <v>0</v>
          </cell>
          <cell r="M8172">
            <v>0</v>
          </cell>
          <cell r="N8172">
            <v>0</v>
          </cell>
          <cell r="O8172">
            <v>0</v>
          </cell>
          <cell r="P8172">
            <v>0</v>
          </cell>
        </row>
        <row r="8173">
          <cell r="A8173">
            <v>35465</v>
          </cell>
          <cell r="B8173">
            <v>1997</v>
          </cell>
          <cell r="C8173" t="str">
            <v>Feb</v>
          </cell>
          <cell r="D8173">
            <v>4</v>
          </cell>
          <cell r="F8173">
            <v>0</v>
          </cell>
          <cell r="G8173">
            <v>0</v>
          </cell>
          <cell r="H8173">
            <v>351</v>
          </cell>
          <cell r="I8173">
            <v>0.69599999999999995</v>
          </cell>
          <cell r="J8173">
            <v>0</v>
          </cell>
          <cell r="L8173">
            <v>0</v>
          </cell>
          <cell r="M8173">
            <v>0</v>
          </cell>
          <cell r="N8173">
            <v>0</v>
          </cell>
          <cell r="O8173">
            <v>0</v>
          </cell>
          <cell r="P8173">
            <v>0</v>
          </cell>
        </row>
        <row r="8174">
          <cell r="A8174">
            <v>35466</v>
          </cell>
          <cell r="B8174">
            <v>1997</v>
          </cell>
          <cell r="C8174" t="str">
            <v>Feb</v>
          </cell>
          <cell r="D8174">
            <v>5</v>
          </cell>
          <cell r="F8174">
            <v>0</v>
          </cell>
          <cell r="G8174">
            <v>0</v>
          </cell>
          <cell r="H8174">
            <v>331</v>
          </cell>
          <cell r="I8174">
            <v>0.65700000000000003</v>
          </cell>
          <cell r="J8174">
            <v>0</v>
          </cell>
          <cell r="L8174">
            <v>0</v>
          </cell>
          <cell r="M8174">
            <v>0</v>
          </cell>
          <cell r="N8174">
            <v>0</v>
          </cell>
          <cell r="O8174">
            <v>0</v>
          </cell>
          <cell r="P8174">
            <v>0</v>
          </cell>
        </row>
        <row r="8175">
          <cell r="A8175">
            <v>35467</v>
          </cell>
          <cell r="B8175">
            <v>1997</v>
          </cell>
          <cell r="C8175" t="str">
            <v>Feb</v>
          </cell>
          <cell r="D8175">
            <v>6</v>
          </cell>
          <cell r="F8175">
            <v>0</v>
          </cell>
          <cell r="G8175">
            <v>0</v>
          </cell>
          <cell r="H8175">
            <v>598</v>
          </cell>
          <cell r="I8175">
            <v>1.1859999999999999</v>
          </cell>
          <cell r="J8175">
            <v>0</v>
          </cell>
          <cell r="L8175">
            <v>0</v>
          </cell>
          <cell r="M8175">
            <v>0</v>
          </cell>
          <cell r="N8175">
            <v>0</v>
          </cell>
          <cell r="O8175">
            <v>0</v>
          </cell>
          <cell r="P8175">
            <v>0</v>
          </cell>
        </row>
        <row r="8176">
          <cell r="A8176">
            <v>35468</v>
          </cell>
          <cell r="B8176">
            <v>1997</v>
          </cell>
          <cell r="C8176" t="str">
            <v>Feb</v>
          </cell>
          <cell r="D8176">
            <v>7</v>
          </cell>
          <cell r="F8176">
            <v>0</v>
          </cell>
          <cell r="G8176">
            <v>0</v>
          </cell>
          <cell r="H8176">
            <v>970</v>
          </cell>
          <cell r="I8176">
            <v>1.9239999999999999</v>
          </cell>
          <cell r="J8176">
            <v>0</v>
          </cell>
          <cell r="L8176">
            <v>0</v>
          </cell>
          <cell r="M8176">
            <v>0</v>
          </cell>
          <cell r="N8176">
            <v>0</v>
          </cell>
          <cell r="O8176">
            <v>0</v>
          </cell>
          <cell r="P8176">
            <v>0</v>
          </cell>
        </row>
        <row r="8177">
          <cell r="A8177">
            <v>35469</v>
          </cell>
          <cell r="B8177">
            <v>1997</v>
          </cell>
          <cell r="C8177" t="str">
            <v>Feb</v>
          </cell>
          <cell r="D8177">
            <v>8</v>
          </cell>
          <cell r="F8177">
            <v>0</v>
          </cell>
          <cell r="G8177">
            <v>0</v>
          </cell>
          <cell r="H8177">
            <v>1034</v>
          </cell>
          <cell r="I8177">
            <v>2.0510000000000002</v>
          </cell>
          <cell r="J8177">
            <v>0</v>
          </cell>
          <cell r="L8177">
            <v>0</v>
          </cell>
          <cell r="M8177">
            <v>0</v>
          </cell>
          <cell r="N8177">
            <v>0</v>
          </cell>
          <cell r="O8177">
            <v>0</v>
          </cell>
          <cell r="P8177">
            <v>0</v>
          </cell>
        </row>
        <row r="8178">
          <cell r="A8178">
            <v>35470</v>
          </cell>
          <cell r="B8178">
            <v>1997</v>
          </cell>
          <cell r="C8178" t="str">
            <v>Feb</v>
          </cell>
          <cell r="D8178">
            <v>9</v>
          </cell>
          <cell r="F8178">
            <v>0</v>
          </cell>
          <cell r="G8178">
            <v>0</v>
          </cell>
          <cell r="H8178">
            <v>1083</v>
          </cell>
          <cell r="I8178">
            <v>2.1480000000000001</v>
          </cell>
          <cell r="J8178">
            <v>0</v>
          </cell>
          <cell r="L8178">
            <v>0</v>
          </cell>
          <cell r="M8178">
            <v>0</v>
          </cell>
          <cell r="N8178">
            <v>0</v>
          </cell>
          <cell r="O8178">
            <v>0</v>
          </cell>
          <cell r="P8178">
            <v>0</v>
          </cell>
        </row>
        <row r="8179">
          <cell r="A8179">
            <v>35471</v>
          </cell>
          <cell r="B8179">
            <v>1997</v>
          </cell>
          <cell r="C8179" t="str">
            <v>Feb</v>
          </cell>
          <cell r="D8179">
            <v>10</v>
          </cell>
          <cell r="F8179">
            <v>0</v>
          </cell>
          <cell r="G8179">
            <v>0</v>
          </cell>
          <cell r="H8179">
            <v>1099</v>
          </cell>
          <cell r="I8179">
            <v>2.1800000000000002</v>
          </cell>
          <cell r="J8179">
            <v>0</v>
          </cell>
          <cell r="L8179">
            <v>0</v>
          </cell>
          <cell r="M8179">
            <v>0</v>
          </cell>
          <cell r="N8179">
            <v>0</v>
          </cell>
          <cell r="O8179">
            <v>0</v>
          </cell>
          <cell r="P8179">
            <v>0</v>
          </cell>
        </row>
        <row r="8180">
          <cell r="A8180">
            <v>35472</v>
          </cell>
          <cell r="B8180">
            <v>1997</v>
          </cell>
          <cell r="C8180" t="str">
            <v>Feb</v>
          </cell>
          <cell r="D8180">
            <v>11</v>
          </cell>
          <cell r="F8180">
            <v>0</v>
          </cell>
          <cell r="G8180">
            <v>0</v>
          </cell>
          <cell r="H8180">
            <v>1072</v>
          </cell>
          <cell r="I8180">
            <v>2.1259999999999999</v>
          </cell>
          <cell r="J8180">
            <v>0</v>
          </cell>
          <cell r="L8180">
            <v>0</v>
          </cell>
          <cell r="M8180">
            <v>0</v>
          </cell>
          <cell r="N8180">
            <v>0</v>
          </cell>
          <cell r="O8180">
            <v>0</v>
          </cell>
          <cell r="P8180">
            <v>0</v>
          </cell>
        </row>
        <row r="8181">
          <cell r="A8181">
            <v>35473</v>
          </cell>
          <cell r="B8181">
            <v>1997</v>
          </cell>
          <cell r="C8181" t="str">
            <v>Feb</v>
          </cell>
          <cell r="D8181">
            <v>12</v>
          </cell>
          <cell r="F8181">
            <v>0</v>
          </cell>
          <cell r="G8181">
            <v>0</v>
          </cell>
          <cell r="H8181">
            <v>1168</v>
          </cell>
          <cell r="I8181">
            <v>2.3170000000000002</v>
          </cell>
          <cell r="J8181">
            <v>0</v>
          </cell>
          <cell r="L8181">
            <v>0</v>
          </cell>
          <cell r="M8181">
            <v>0</v>
          </cell>
          <cell r="N8181">
            <v>0</v>
          </cell>
          <cell r="O8181">
            <v>0</v>
          </cell>
          <cell r="P8181">
            <v>0</v>
          </cell>
        </row>
        <row r="8182">
          <cell r="A8182">
            <v>35474</v>
          </cell>
          <cell r="B8182">
            <v>1997</v>
          </cell>
          <cell r="C8182" t="str">
            <v>Feb</v>
          </cell>
          <cell r="D8182">
            <v>13</v>
          </cell>
          <cell r="F8182">
            <v>0</v>
          </cell>
          <cell r="G8182">
            <v>0</v>
          </cell>
          <cell r="H8182">
            <v>1063</v>
          </cell>
          <cell r="I8182">
            <v>2.1080000000000001</v>
          </cell>
          <cell r="J8182">
            <v>0</v>
          </cell>
          <cell r="L8182">
            <v>0</v>
          </cell>
          <cell r="M8182">
            <v>0</v>
          </cell>
          <cell r="N8182">
            <v>0</v>
          </cell>
          <cell r="O8182">
            <v>0</v>
          </cell>
          <cell r="P8182">
            <v>0</v>
          </cell>
        </row>
        <row r="8183">
          <cell r="A8183">
            <v>35475</v>
          </cell>
          <cell r="B8183">
            <v>1997</v>
          </cell>
          <cell r="C8183" t="str">
            <v>Feb</v>
          </cell>
          <cell r="D8183">
            <v>14</v>
          </cell>
          <cell r="F8183">
            <v>0</v>
          </cell>
          <cell r="G8183">
            <v>0</v>
          </cell>
          <cell r="H8183">
            <v>985</v>
          </cell>
          <cell r="I8183">
            <v>1.954</v>
          </cell>
          <cell r="J8183">
            <v>0</v>
          </cell>
          <cell r="L8183">
            <v>0</v>
          </cell>
          <cell r="M8183">
            <v>0</v>
          </cell>
          <cell r="N8183">
            <v>0</v>
          </cell>
          <cell r="O8183">
            <v>0</v>
          </cell>
          <cell r="P8183">
            <v>0</v>
          </cell>
        </row>
        <row r="8184">
          <cell r="A8184">
            <v>35476</v>
          </cell>
          <cell r="B8184">
            <v>1997</v>
          </cell>
          <cell r="C8184" t="str">
            <v>Feb</v>
          </cell>
          <cell r="D8184">
            <v>15</v>
          </cell>
          <cell r="F8184">
            <v>0</v>
          </cell>
          <cell r="G8184">
            <v>0</v>
          </cell>
          <cell r="H8184">
            <v>1016</v>
          </cell>
          <cell r="I8184">
            <v>2.0150000000000001</v>
          </cell>
          <cell r="J8184">
            <v>0</v>
          </cell>
          <cell r="L8184">
            <v>0</v>
          </cell>
          <cell r="M8184">
            <v>0</v>
          </cell>
          <cell r="N8184">
            <v>0</v>
          </cell>
          <cell r="O8184">
            <v>0</v>
          </cell>
          <cell r="P8184">
            <v>0</v>
          </cell>
        </row>
        <row r="8185">
          <cell r="A8185">
            <v>35477</v>
          </cell>
          <cell r="B8185">
            <v>1997</v>
          </cell>
          <cell r="C8185" t="str">
            <v>Feb</v>
          </cell>
          <cell r="D8185">
            <v>16</v>
          </cell>
          <cell r="F8185">
            <v>0</v>
          </cell>
          <cell r="G8185">
            <v>0</v>
          </cell>
          <cell r="H8185">
            <v>1086</v>
          </cell>
          <cell r="I8185">
            <v>2.1539999999999999</v>
          </cell>
          <cell r="J8185">
            <v>0</v>
          </cell>
          <cell r="L8185">
            <v>0</v>
          </cell>
          <cell r="M8185">
            <v>0</v>
          </cell>
          <cell r="N8185">
            <v>0</v>
          </cell>
          <cell r="O8185">
            <v>0</v>
          </cell>
          <cell r="P8185">
            <v>0</v>
          </cell>
        </row>
        <row r="8186">
          <cell r="A8186">
            <v>35478</v>
          </cell>
          <cell r="B8186">
            <v>1997</v>
          </cell>
          <cell r="C8186" t="str">
            <v>Feb</v>
          </cell>
          <cell r="D8186">
            <v>17</v>
          </cell>
          <cell r="F8186">
            <v>0</v>
          </cell>
          <cell r="G8186">
            <v>0</v>
          </cell>
          <cell r="H8186">
            <v>1089</v>
          </cell>
          <cell r="I8186">
            <v>2.16</v>
          </cell>
          <cell r="J8186">
            <v>0</v>
          </cell>
          <cell r="L8186">
            <v>0</v>
          </cell>
          <cell r="M8186">
            <v>0</v>
          </cell>
          <cell r="N8186">
            <v>0</v>
          </cell>
          <cell r="O8186">
            <v>0</v>
          </cell>
          <cell r="P8186">
            <v>0</v>
          </cell>
        </row>
        <row r="8187">
          <cell r="A8187">
            <v>35479</v>
          </cell>
          <cell r="B8187">
            <v>1997</v>
          </cell>
          <cell r="C8187" t="str">
            <v>Feb</v>
          </cell>
          <cell r="D8187">
            <v>18</v>
          </cell>
          <cell r="F8187">
            <v>0</v>
          </cell>
          <cell r="G8187">
            <v>0</v>
          </cell>
          <cell r="H8187">
            <v>1045</v>
          </cell>
          <cell r="I8187">
            <v>2.073</v>
          </cell>
          <cell r="J8187">
            <v>0</v>
          </cell>
          <cell r="L8187">
            <v>0</v>
          </cell>
          <cell r="M8187">
            <v>0</v>
          </cell>
          <cell r="N8187">
            <v>0</v>
          </cell>
          <cell r="O8187">
            <v>0</v>
          </cell>
          <cell r="P8187">
            <v>0</v>
          </cell>
        </row>
        <row r="8188">
          <cell r="A8188">
            <v>35480</v>
          </cell>
          <cell r="B8188">
            <v>1997</v>
          </cell>
          <cell r="C8188" t="str">
            <v>Feb</v>
          </cell>
          <cell r="D8188">
            <v>19</v>
          </cell>
          <cell r="F8188">
            <v>0</v>
          </cell>
          <cell r="G8188">
            <v>0</v>
          </cell>
          <cell r="H8188">
            <v>1023</v>
          </cell>
          <cell r="I8188">
            <v>2.0289999999999999</v>
          </cell>
          <cell r="J8188">
            <v>0</v>
          </cell>
          <cell r="L8188">
            <v>0</v>
          </cell>
          <cell r="M8188">
            <v>0</v>
          </cell>
          <cell r="N8188">
            <v>0</v>
          </cell>
          <cell r="O8188">
            <v>0</v>
          </cell>
          <cell r="P8188">
            <v>0</v>
          </cell>
        </row>
        <row r="8189">
          <cell r="A8189">
            <v>35481</v>
          </cell>
          <cell r="B8189">
            <v>1997</v>
          </cell>
          <cell r="C8189" t="str">
            <v>Feb</v>
          </cell>
          <cell r="D8189">
            <v>20</v>
          </cell>
          <cell r="F8189">
            <v>0</v>
          </cell>
          <cell r="G8189">
            <v>0</v>
          </cell>
          <cell r="H8189">
            <v>798</v>
          </cell>
          <cell r="I8189">
            <v>1.583</v>
          </cell>
          <cell r="J8189">
            <v>0</v>
          </cell>
          <cell r="L8189">
            <v>0</v>
          </cell>
          <cell r="M8189">
            <v>0</v>
          </cell>
          <cell r="N8189">
            <v>0</v>
          </cell>
          <cell r="O8189">
            <v>0</v>
          </cell>
          <cell r="P8189">
            <v>0</v>
          </cell>
        </row>
        <row r="8190">
          <cell r="A8190">
            <v>35482</v>
          </cell>
          <cell r="B8190">
            <v>1997</v>
          </cell>
          <cell r="C8190" t="str">
            <v>Feb</v>
          </cell>
          <cell r="D8190">
            <v>21</v>
          </cell>
          <cell r="F8190">
            <v>0</v>
          </cell>
          <cell r="G8190">
            <v>0</v>
          </cell>
          <cell r="H8190">
            <v>644</v>
          </cell>
          <cell r="I8190">
            <v>1.2769999999999999</v>
          </cell>
          <cell r="J8190">
            <v>0</v>
          </cell>
          <cell r="L8190">
            <v>0</v>
          </cell>
          <cell r="M8190">
            <v>0</v>
          </cell>
          <cell r="N8190">
            <v>0</v>
          </cell>
          <cell r="O8190">
            <v>0</v>
          </cell>
          <cell r="P8190">
            <v>0</v>
          </cell>
        </row>
        <row r="8191">
          <cell r="A8191">
            <v>35483</v>
          </cell>
          <cell r="B8191">
            <v>1997</v>
          </cell>
          <cell r="C8191" t="str">
            <v>Feb</v>
          </cell>
          <cell r="D8191">
            <v>22</v>
          </cell>
          <cell r="F8191">
            <v>0</v>
          </cell>
          <cell r="G8191">
            <v>0</v>
          </cell>
          <cell r="H8191">
            <v>387</v>
          </cell>
          <cell r="I8191">
            <v>0.76800000000000002</v>
          </cell>
          <cell r="J8191">
            <v>0</v>
          </cell>
          <cell r="L8191">
            <v>0</v>
          </cell>
          <cell r="M8191">
            <v>0</v>
          </cell>
          <cell r="N8191">
            <v>0</v>
          </cell>
          <cell r="O8191">
            <v>0</v>
          </cell>
          <cell r="P8191">
            <v>0</v>
          </cell>
        </row>
        <row r="8192">
          <cell r="A8192">
            <v>35484</v>
          </cell>
          <cell r="B8192">
            <v>1997</v>
          </cell>
          <cell r="C8192" t="str">
            <v>Feb</v>
          </cell>
          <cell r="D8192">
            <v>23</v>
          </cell>
          <cell r="F8192">
            <v>0</v>
          </cell>
          <cell r="G8192">
            <v>0</v>
          </cell>
          <cell r="H8192">
            <v>282</v>
          </cell>
          <cell r="I8192">
            <v>0.55900000000000005</v>
          </cell>
          <cell r="J8192">
            <v>0</v>
          </cell>
          <cell r="L8192">
            <v>0</v>
          </cell>
          <cell r="M8192">
            <v>0</v>
          </cell>
          <cell r="N8192">
            <v>0</v>
          </cell>
          <cell r="O8192">
            <v>0</v>
          </cell>
          <cell r="P8192">
            <v>0</v>
          </cell>
        </row>
        <row r="8193">
          <cell r="A8193">
            <v>35485</v>
          </cell>
          <cell r="B8193">
            <v>1997</v>
          </cell>
          <cell r="C8193" t="str">
            <v>Feb</v>
          </cell>
          <cell r="D8193">
            <v>24</v>
          </cell>
          <cell r="F8193">
            <v>0</v>
          </cell>
          <cell r="G8193">
            <v>0</v>
          </cell>
          <cell r="H8193">
            <v>240</v>
          </cell>
          <cell r="I8193">
            <v>0.47599999999999998</v>
          </cell>
          <cell r="J8193">
            <v>0</v>
          </cell>
          <cell r="L8193">
            <v>0</v>
          </cell>
          <cell r="M8193">
            <v>0</v>
          </cell>
          <cell r="N8193">
            <v>0</v>
          </cell>
          <cell r="O8193">
            <v>0</v>
          </cell>
          <cell r="P8193">
            <v>0</v>
          </cell>
        </row>
        <row r="8194">
          <cell r="A8194">
            <v>35486</v>
          </cell>
          <cell r="B8194">
            <v>1997</v>
          </cell>
          <cell r="C8194" t="str">
            <v>Feb</v>
          </cell>
          <cell r="D8194">
            <v>25</v>
          </cell>
          <cell r="F8194">
            <v>0</v>
          </cell>
          <cell r="G8194">
            <v>0</v>
          </cell>
          <cell r="H8194">
            <v>233</v>
          </cell>
          <cell r="I8194">
            <v>0.46200000000000002</v>
          </cell>
          <cell r="J8194">
            <v>0</v>
          </cell>
          <cell r="L8194">
            <v>0</v>
          </cell>
          <cell r="M8194">
            <v>0</v>
          </cell>
          <cell r="N8194">
            <v>0</v>
          </cell>
          <cell r="O8194">
            <v>0</v>
          </cell>
          <cell r="P8194">
            <v>0</v>
          </cell>
        </row>
        <row r="8195">
          <cell r="A8195">
            <v>35487</v>
          </cell>
          <cell r="B8195">
            <v>1997</v>
          </cell>
          <cell r="C8195" t="str">
            <v>Feb</v>
          </cell>
          <cell r="D8195">
            <v>26</v>
          </cell>
          <cell r="F8195">
            <v>0</v>
          </cell>
          <cell r="G8195">
            <v>0</v>
          </cell>
          <cell r="H8195">
            <v>226</v>
          </cell>
          <cell r="I8195">
            <v>0.44800000000000001</v>
          </cell>
          <cell r="J8195">
            <v>0</v>
          </cell>
          <cell r="L8195">
            <v>0</v>
          </cell>
          <cell r="M8195">
            <v>0</v>
          </cell>
          <cell r="N8195">
            <v>0</v>
          </cell>
          <cell r="O8195">
            <v>0</v>
          </cell>
          <cell r="P8195">
            <v>0</v>
          </cell>
        </row>
        <row r="8196">
          <cell r="A8196">
            <v>35488</v>
          </cell>
          <cell r="B8196">
            <v>1997</v>
          </cell>
          <cell r="C8196" t="str">
            <v>Feb</v>
          </cell>
          <cell r="D8196">
            <v>27</v>
          </cell>
          <cell r="F8196">
            <v>0</v>
          </cell>
          <cell r="G8196">
            <v>0</v>
          </cell>
          <cell r="H8196">
            <v>238</v>
          </cell>
          <cell r="I8196">
            <v>0.47199999999999998</v>
          </cell>
          <cell r="J8196">
            <v>0</v>
          </cell>
          <cell r="L8196">
            <v>0</v>
          </cell>
          <cell r="M8196">
            <v>0</v>
          </cell>
          <cell r="N8196">
            <v>0</v>
          </cell>
          <cell r="O8196">
            <v>0</v>
          </cell>
          <cell r="P8196">
            <v>0</v>
          </cell>
        </row>
        <row r="8197">
          <cell r="A8197">
            <v>35489</v>
          </cell>
          <cell r="B8197">
            <v>1997</v>
          </cell>
          <cell r="C8197" t="str">
            <v>Feb</v>
          </cell>
          <cell r="D8197">
            <v>28</v>
          </cell>
          <cell r="F8197">
            <v>0</v>
          </cell>
          <cell r="G8197">
            <v>0</v>
          </cell>
          <cell r="H8197">
            <v>232</v>
          </cell>
          <cell r="I8197">
            <v>0.46</v>
          </cell>
          <cell r="J8197">
            <v>0</v>
          </cell>
          <cell r="L8197">
            <v>0</v>
          </cell>
          <cell r="M8197">
            <v>0</v>
          </cell>
          <cell r="N8197">
            <v>0</v>
          </cell>
          <cell r="O8197">
            <v>0</v>
          </cell>
          <cell r="P8197">
            <v>0</v>
          </cell>
        </row>
        <row r="8198">
          <cell r="A8198">
            <v>35490</v>
          </cell>
          <cell r="B8198">
            <v>1997</v>
          </cell>
          <cell r="C8198" t="str">
            <v>Mar</v>
          </cell>
          <cell r="D8198">
            <v>1</v>
          </cell>
          <cell r="F8198">
            <v>0</v>
          </cell>
          <cell r="G8198">
            <v>0</v>
          </cell>
          <cell r="H8198">
            <v>210</v>
          </cell>
          <cell r="I8198">
            <v>0.41699999999999998</v>
          </cell>
          <cell r="J8198">
            <v>0</v>
          </cell>
          <cell r="L8198">
            <v>0</v>
          </cell>
          <cell r="M8198">
            <v>0</v>
          </cell>
          <cell r="N8198">
            <v>0</v>
          </cell>
          <cell r="O8198">
            <v>0</v>
          </cell>
          <cell r="P8198">
            <v>0</v>
          </cell>
        </row>
        <row r="8199">
          <cell r="A8199">
            <v>35491</v>
          </cell>
          <cell r="B8199">
            <v>1997</v>
          </cell>
          <cell r="C8199" t="str">
            <v>Mar</v>
          </cell>
          <cell r="D8199">
            <v>2</v>
          </cell>
          <cell r="F8199">
            <v>0</v>
          </cell>
          <cell r="G8199">
            <v>0</v>
          </cell>
          <cell r="H8199">
            <v>218</v>
          </cell>
          <cell r="I8199">
            <v>0.432</v>
          </cell>
          <cell r="J8199">
            <v>0</v>
          </cell>
          <cell r="L8199">
            <v>0</v>
          </cell>
          <cell r="M8199">
            <v>0</v>
          </cell>
          <cell r="N8199">
            <v>0</v>
          </cell>
          <cell r="O8199">
            <v>0</v>
          </cell>
          <cell r="P8199">
            <v>0</v>
          </cell>
        </row>
        <row r="8200">
          <cell r="A8200">
            <v>35492</v>
          </cell>
          <cell r="B8200">
            <v>1997</v>
          </cell>
          <cell r="C8200" t="str">
            <v>Mar</v>
          </cell>
          <cell r="D8200">
            <v>3</v>
          </cell>
          <cell r="F8200">
            <v>0</v>
          </cell>
          <cell r="G8200">
            <v>0</v>
          </cell>
          <cell r="H8200">
            <v>247</v>
          </cell>
          <cell r="I8200">
            <v>0.49</v>
          </cell>
          <cell r="J8200">
            <v>0</v>
          </cell>
          <cell r="L8200">
            <v>0</v>
          </cell>
          <cell r="M8200">
            <v>0</v>
          </cell>
          <cell r="N8200">
            <v>0</v>
          </cell>
          <cell r="O8200">
            <v>0</v>
          </cell>
          <cell r="P8200">
            <v>0</v>
          </cell>
        </row>
        <row r="8201">
          <cell r="A8201">
            <v>35493</v>
          </cell>
          <cell r="B8201">
            <v>1997</v>
          </cell>
          <cell r="C8201" t="str">
            <v>Mar</v>
          </cell>
          <cell r="D8201">
            <v>4</v>
          </cell>
          <cell r="F8201">
            <v>0</v>
          </cell>
          <cell r="G8201">
            <v>0</v>
          </cell>
          <cell r="H8201">
            <v>256</v>
          </cell>
          <cell r="I8201">
            <v>0.50800000000000001</v>
          </cell>
          <cell r="J8201">
            <v>0</v>
          </cell>
          <cell r="L8201">
            <v>0</v>
          </cell>
          <cell r="M8201">
            <v>0</v>
          </cell>
          <cell r="N8201">
            <v>0</v>
          </cell>
          <cell r="O8201">
            <v>0</v>
          </cell>
          <cell r="P8201">
            <v>0</v>
          </cell>
        </row>
        <row r="8202">
          <cell r="A8202">
            <v>35494</v>
          </cell>
          <cell r="B8202">
            <v>1997</v>
          </cell>
          <cell r="C8202" t="str">
            <v>Mar</v>
          </cell>
          <cell r="D8202">
            <v>5</v>
          </cell>
          <cell r="F8202">
            <v>0</v>
          </cell>
          <cell r="G8202">
            <v>0</v>
          </cell>
          <cell r="H8202">
            <v>253</v>
          </cell>
          <cell r="I8202">
            <v>0.502</v>
          </cell>
          <cell r="J8202">
            <v>0</v>
          </cell>
          <cell r="L8202">
            <v>0</v>
          </cell>
          <cell r="M8202">
            <v>0</v>
          </cell>
          <cell r="N8202">
            <v>0</v>
          </cell>
          <cell r="O8202">
            <v>0</v>
          </cell>
          <cell r="P8202">
            <v>0</v>
          </cell>
        </row>
        <row r="8203">
          <cell r="A8203">
            <v>35495</v>
          </cell>
          <cell r="B8203">
            <v>1997</v>
          </cell>
          <cell r="C8203" t="str">
            <v>Mar</v>
          </cell>
          <cell r="D8203">
            <v>6</v>
          </cell>
          <cell r="F8203">
            <v>0</v>
          </cell>
          <cell r="G8203">
            <v>0</v>
          </cell>
          <cell r="H8203">
            <v>232</v>
          </cell>
          <cell r="I8203">
            <v>0.46</v>
          </cell>
          <cell r="J8203">
            <v>0</v>
          </cell>
          <cell r="L8203">
            <v>0</v>
          </cell>
          <cell r="M8203">
            <v>0</v>
          </cell>
          <cell r="N8203">
            <v>0</v>
          </cell>
          <cell r="O8203">
            <v>0</v>
          </cell>
          <cell r="P8203">
            <v>0</v>
          </cell>
        </row>
        <row r="8204">
          <cell r="A8204">
            <v>35496</v>
          </cell>
          <cell r="B8204">
            <v>1997</v>
          </cell>
          <cell r="C8204" t="str">
            <v>Mar</v>
          </cell>
          <cell r="D8204">
            <v>7</v>
          </cell>
          <cell r="F8204">
            <v>0</v>
          </cell>
          <cell r="G8204">
            <v>0</v>
          </cell>
          <cell r="H8204">
            <v>229</v>
          </cell>
          <cell r="I8204">
            <v>0.45400000000000001</v>
          </cell>
          <cell r="J8204">
            <v>0</v>
          </cell>
          <cell r="L8204">
            <v>0</v>
          </cell>
          <cell r="M8204">
            <v>0</v>
          </cell>
          <cell r="N8204">
            <v>0</v>
          </cell>
          <cell r="O8204">
            <v>0</v>
          </cell>
          <cell r="P8204">
            <v>0</v>
          </cell>
        </row>
        <row r="8205">
          <cell r="A8205">
            <v>35497</v>
          </cell>
          <cell r="B8205">
            <v>1997</v>
          </cell>
          <cell r="C8205" t="str">
            <v>Mar</v>
          </cell>
          <cell r="D8205">
            <v>8</v>
          </cell>
          <cell r="F8205">
            <v>0</v>
          </cell>
          <cell r="G8205">
            <v>0</v>
          </cell>
          <cell r="H8205">
            <v>236</v>
          </cell>
          <cell r="I8205">
            <v>0.46800000000000003</v>
          </cell>
          <cell r="J8205">
            <v>0</v>
          </cell>
          <cell r="L8205">
            <v>0</v>
          </cell>
          <cell r="M8205">
            <v>0</v>
          </cell>
          <cell r="N8205">
            <v>0</v>
          </cell>
          <cell r="O8205">
            <v>0</v>
          </cell>
          <cell r="P8205">
            <v>0</v>
          </cell>
        </row>
        <row r="8206">
          <cell r="A8206">
            <v>35498</v>
          </cell>
          <cell r="B8206">
            <v>1997</v>
          </cell>
          <cell r="C8206" t="str">
            <v>Mar</v>
          </cell>
          <cell r="D8206">
            <v>9</v>
          </cell>
          <cell r="F8206">
            <v>0</v>
          </cell>
          <cell r="G8206">
            <v>0</v>
          </cell>
          <cell r="H8206">
            <v>237</v>
          </cell>
          <cell r="I8206">
            <v>0.47</v>
          </cell>
          <cell r="J8206">
            <v>0</v>
          </cell>
          <cell r="L8206">
            <v>0</v>
          </cell>
          <cell r="M8206">
            <v>0</v>
          </cell>
          <cell r="N8206">
            <v>0</v>
          </cell>
          <cell r="O8206">
            <v>0</v>
          </cell>
          <cell r="P8206">
            <v>0</v>
          </cell>
        </row>
        <row r="8207">
          <cell r="A8207">
            <v>35499</v>
          </cell>
          <cell r="B8207">
            <v>1997</v>
          </cell>
          <cell r="C8207" t="str">
            <v>Mar</v>
          </cell>
          <cell r="D8207">
            <v>10</v>
          </cell>
          <cell r="F8207">
            <v>0</v>
          </cell>
          <cell r="G8207">
            <v>0</v>
          </cell>
          <cell r="H8207">
            <v>194</v>
          </cell>
          <cell r="I8207">
            <v>0.38500000000000001</v>
          </cell>
          <cell r="J8207">
            <v>0</v>
          </cell>
          <cell r="L8207">
            <v>0</v>
          </cell>
          <cell r="M8207">
            <v>0</v>
          </cell>
          <cell r="N8207">
            <v>0</v>
          </cell>
          <cell r="O8207">
            <v>0</v>
          </cell>
          <cell r="P8207">
            <v>0</v>
          </cell>
        </row>
        <row r="8208">
          <cell r="A8208">
            <v>35500</v>
          </cell>
          <cell r="B8208">
            <v>1997</v>
          </cell>
          <cell r="C8208" t="str">
            <v>Mar</v>
          </cell>
          <cell r="D8208">
            <v>11</v>
          </cell>
          <cell r="F8208">
            <v>0</v>
          </cell>
          <cell r="G8208">
            <v>0</v>
          </cell>
          <cell r="H8208">
            <v>184</v>
          </cell>
          <cell r="I8208">
            <v>0.36499999999999999</v>
          </cell>
          <cell r="J8208">
            <v>0</v>
          </cell>
          <cell r="L8208">
            <v>0</v>
          </cell>
          <cell r="M8208">
            <v>0</v>
          </cell>
          <cell r="N8208">
            <v>0</v>
          </cell>
          <cell r="O8208">
            <v>0</v>
          </cell>
          <cell r="P8208">
            <v>0</v>
          </cell>
        </row>
        <row r="8209">
          <cell r="A8209">
            <v>35501</v>
          </cell>
          <cell r="B8209">
            <v>1997</v>
          </cell>
          <cell r="C8209" t="str">
            <v>Mar</v>
          </cell>
          <cell r="D8209">
            <v>12</v>
          </cell>
          <cell r="F8209">
            <v>0</v>
          </cell>
          <cell r="G8209">
            <v>0</v>
          </cell>
          <cell r="H8209">
            <v>199</v>
          </cell>
          <cell r="I8209">
            <v>0.39500000000000002</v>
          </cell>
          <cell r="J8209">
            <v>0</v>
          </cell>
          <cell r="L8209">
            <v>0</v>
          </cell>
          <cell r="M8209">
            <v>0</v>
          </cell>
          <cell r="N8209">
            <v>0</v>
          </cell>
          <cell r="O8209">
            <v>0</v>
          </cell>
          <cell r="P8209">
            <v>0</v>
          </cell>
        </row>
        <row r="8210">
          <cell r="A8210">
            <v>35502</v>
          </cell>
          <cell r="B8210">
            <v>1997</v>
          </cell>
          <cell r="C8210" t="str">
            <v>Mar</v>
          </cell>
          <cell r="D8210">
            <v>13</v>
          </cell>
          <cell r="F8210">
            <v>0</v>
          </cell>
          <cell r="G8210">
            <v>0</v>
          </cell>
          <cell r="H8210">
            <v>200</v>
          </cell>
          <cell r="I8210">
            <v>0.39700000000000002</v>
          </cell>
          <cell r="J8210">
            <v>0</v>
          </cell>
          <cell r="L8210">
            <v>0</v>
          </cell>
          <cell r="M8210">
            <v>0</v>
          </cell>
          <cell r="N8210">
            <v>0</v>
          </cell>
          <cell r="O8210">
            <v>0</v>
          </cell>
          <cell r="P8210">
            <v>0</v>
          </cell>
        </row>
        <row r="8211">
          <cell r="A8211">
            <v>35503</v>
          </cell>
          <cell r="B8211">
            <v>1997</v>
          </cell>
          <cell r="C8211" t="str">
            <v>Mar</v>
          </cell>
          <cell r="D8211">
            <v>14</v>
          </cell>
          <cell r="F8211">
            <v>0</v>
          </cell>
          <cell r="G8211">
            <v>0</v>
          </cell>
          <cell r="H8211">
            <v>189</v>
          </cell>
          <cell r="I8211">
            <v>0.375</v>
          </cell>
          <cell r="J8211">
            <v>0</v>
          </cell>
          <cell r="L8211">
            <v>0</v>
          </cell>
          <cell r="M8211">
            <v>14</v>
          </cell>
          <cell r="N8211">
            <v>2.8000000000000001E-2</v>
          </cell>
          <cell r="O8211">
            <v>0</v>
          </cell>
          <cell r="P8211">
            <v>0</v>
          </cell>
        </row>
        <row r="8212">
          <cell r="A8212">
            <v>35504</v>
          </cell>
          <cell r="B8212">
            <v>1997</v>
          </cell>
          <cell r="C8212" t="str">
            <v>Mar</v>
          </cell>
          <cell r="D8212">
            <v>15</v>
          </cell>
          <cell r="F8212">
            <v>0</v>
          </cell>
          <cell r="G8212">
            <v>0</v>
          </cell>
          <cell r="H8212">
            <v>170</v>
          </cell>
          <cell r="I8212">
            <v>0.33700000000000002</v>
          </cell>
          <cell r="J8212">
            <v>0</v>
          </cell>
          <cell r="L8212">
            <v>0</v>
          </cell>
          <cell r="M8212">
            <v>25</v>
          </cell>
          <cell r="N8212">
            <v>0.05</v>
          </cell>
          <cell r="O8212">
            <v>0</v>
          </cell>
          <cell r="P8212">
            <v>0</v>
          </cell>
        </row>
        <row r="8213">
          <cell r="A8213">
            <v>35505</v>
          </cell>
          <cell r="B8213">
            <v>1997</v>
          </cell>
          <cell r="C8213" t="str">
            <v>Mar</v>
          </cell>
          <cell r="D8213">
            <v>16</v>
          </cell>
          <cell r="F8213">
            <v>0</v>
          </cell>
          <cell r="G8213">
            <v>0</v>
          </cell>
          <cell r="H8213">
            <v>168</v>
          </cell>
          <cell r="I8213">
            <v>0.33300000000000002</v>
          </cell>
          <cell r="J8213">
            <v>0</v>
          </cell>
          <cell r="L8213">
            <v>0</v>
          </cell>
          <cell r="M8213">
            <v>25</v>
          </cell>
          <cell r="N8213">
            <v>0.05</v>
          </cell>
          <cell r="O8213">
            <v>0</v>
          </cell>
          <cell r="P8213">
            <v>0</v>
          </cell>
        </row>
        <row r="8214">
          <cell r="A8214">
            <v>35506</v>
          </cell>
          <cell r="B8214">
            <v>1997</v>
          </cell>
          <cell r="C8214" t="str">
            <v>Mar</v>
          </cell>
          <cell r="D8214">
            <v>17</v>
          </cell>
          <cell r="F8214">
            <v>0</v>
          </cell>
          <cell r="G8214">
            <v>0</v>
          </cell>
          <cell r="H8214">
            <v>168</v>
          </cell>
          <cell r="I8214">
            <v>0.33300000000000002</v>
          </cell>
          <cell r="J8214">
            <v>0</v>
          </cell>
          <cell r="L8214">
            <v>0</v>
          </cell>
          <cell r="M8214">
            <v>25</v>
          </cell>
          <cell r="N8214">
            <v>0.05</v>
          </cell>
          <cell r="O8214">
            <v>0</v>
          </cell>
          <cell r="P8214">
            <v>0</v>
          </cell>
        </row>
        <row r="8215">
          <cell r="A8215">
            <v>35507</v>
          </cell>
          <cell r="B8215">
            <v>1997</v>
          </cell>
          <cell r="C8215" t="str">
            <v>Mar</v>
          </cell>
          <cell r="D8215">
            <v>18</v>
          </cell>
          <cell r="F8215">
            <v>0</v>
          </cell>
          <cell r="G8215">
            <v>0</v>
          </cell>
          <cell r="H8215">
            <v>166</v>
          </cell>
          <cell r="I8215">
            <v>0.32900000000000001</v>
          </cell>
          <cell r="J8215">
            <v>0</v>
          </cell>
          <cell r="L8215">
            <v>0</v>
          </cell>
          <cell r="M8215">
            <v>25</v>
          </cell>
          <cell r="N8215">
            <v>0.05</v>
          </cell>
          <cell r="O8215">
            <v>0</v>
          </cell>
          <cell r="P8215">
            <v>0</v>
          </cell>
        </row>
        <row r="8216">
          <cell r="A8216">
            <v>35508</v>
          </cell>
          <cell r="B8216">
            <v>1997</v>
          </cell>
          <cell r="C8216" t="str">
            <v>Mar</v>
          </cell>
          <cell r="D8216">
            <v>19</v>
          </cell>
          <cell r="F8216">
            <v>0</v>
          </cell>
          <cell r="G8216">
            <v>0</v>
          </cell>
          <cell r="H8216">
            <v>175</v>
          </cell>
          <cell r="I8216">
            <v>0.34699999999999998</v>
          </cell>
          <cell r="J8216">
            <v>0</v>
          </cell>
          <cell r="L8216">
            <v>0</v>
          </cell>
          <cell r="M8216">
            <v>33</v>
          </cell>
          <cell r="N8216">
            <v>6.5000000000000002E-2</v>
          </cell>
          <cell r="O8216">
            <v>0</v>
          </cell>
          <cell r="P8216">
            <v>0</v>
          </cell>
        </row>
        <row r="8217">
          <cell r="A8217">
            <v>35509</v>
          </cell>
          <cell r="B8217">
            <v>1997</v>
          </cell>
          <cell r="C8217" t="str">
            <v>Mar</v>
          </cell>
          <cell r="D8217">
            <v>20</v>
          </cell>
          <cell r="F8217">
            <v>0</v>
          </cell>
          <cell r="G8217">
            <v>0</v>
          </cell>
          <cell r="H8217">
            <v>168</v>
          </cell>
          <cell r="I8217">
            <v>0.33300000000000002</v>
          </cell>
          <cell r="J8217">
            <v>0</v>
          </cell>
          <cell r="L8217">
            <v>0</v>
          </cell>
          <cell r="M8217">
            <v>50</v>
          </cell>
          <cell r="N8217">
            <v>9.9000000000000005E-2</v>
          </cell>
          <cell r="O8217">
            <v>0</v>
          </cell>
          <cell r="P8217">
            <v>0</v>
          </cell>
        </row>
        <row r="8218">
          <cell r="A8218">
            <v>35510</v>
          </cell>
          <cell r="B8218">
            <v>1997</v>
          </cell>
          <cell r="C8218" t="str">
            <v>Mar</v>
          </cell>
          <cell r="D8218">
            <v>21</v>
          </cell>
          <cell r="F8218">
            <v>0</v>
          </cell>
          <cell r="G8218">
            <v>0</v>
          </cell>
          <cell r="H8218">
            <v>162</v>
          </cell>
          <cell r="I8218">
            <v>0.32100000000000001</v>
          </cell>
          <cell r="J8218">
            <v>0</v>
          </cell>
          <cell r="L8218">
            <v>0</v>
          </cell>
          <cell r="M8218">
            <v>50</v>
          </cell>
          <cell r="N8218">
            <v>9.9000000000000005E-2</v>
          </cell>
          <cell r="O8218">
            <v>0</v>
          </cell>
          <cell r="P8218">
            <v>0</v>
          </cell>
        </row>
        <row r="8219">
          <cell r="A8219">
            <v>35511</v>
          </cell>
          <cell r="B8219">
            <v>1997</v>
          </cell>
          <cell r="C8219" t="str">
            <v>Mar</v>
          </cell>
          <cell r="D8219">
            <v>22</v>
          </cell>
          <cell r="F8219">
            <v>0</v>
          </cell>
          <cell r="G8219">
            <v>0</v>
          </cell>
          <cell r="H8219">
            <v>164</v>
          </cell>
          <cell r="I8219">
            <v>0.32500000000000001</v>
          </cell>
          <cell r="J8219">
            <v>0</v>
          </cell>
          <cell r="L8219">
            <v>0</v>
          </cell>
          <cell r="M8219">
            <v>50</v>
          </cell>
          <cell r="N8219">
            <v>9.9000000000000005E-2</v>
          </cell>
          <cell r="O8219">
            <v>0</v>
          </cell>
          <cell r="P8219">
            <v>0</v>
          </cell>
        </row>
        <row r="8220">
          <cell r="A8220">
            <v>35512</v>
          </cell>
          <cell r="B8220">
            <v>1997</v>
          </cell>
          <cell r="C8220" t="str">
            <v>Mar</v>
          </cell>
          <cell r="D8220">
            <v>23</v>
          </cell>
          <cell r="F8220">
            <v>0</v>
          </cell>
          <cell r="G8220">
            <v>0</v>
          </cell>
          <cell r="H8220">
            <v>163</v>
          </cell>
          <cell r="I8220">
            <v>0.32300000000000001</v>
          </cell>
          <cell r="J8220">
            <v>0</v>
          </cell>
          <cell r="L8220">
            <v>0</v>
          </cell>
          <cell r="M8220">
            <v>58</v>
          </cell>
          <cell r="N8220">
            <v>0.115</v>
          </cell>
          <cell r="O8220">
            <v>0</v>
          </cell>
          <cell r="P8220">
            <v>0</v>
          </cell>
        </row>
        <row r="8221">
          <cell r="A8221">
            <v>35513</v>
          </cell>
          <cell r="B8221">
            <v>1997</v>
          </cell>
          <cell r="C8221" t="str">
            <v>Mar</v>
          </cell>
          <cell r="D8221">
            <v>24</v>
          </cell>
          <cell r="F8221">
            <v>0</v>
          </cell>
          <cell r="G8221">
            <v>0</v>
          </cell>
          <cell r="H8221">
            <v>163</v>
          </cell>
          <cell r="I8221">
            <v>0.32300000000000001</v>
          </cell>
          <cell r="J8221">
            <v>0</v>
          </cell>
          <cell r="L8221">
            <v>0</v>
          </cell>
          <cell r="M8221">
            <v>83</v>
          </cell>
          <cell r="N8221">
            <v>0.16500000000000001</v>
          </cell>
          <cell r="O8221">
            <v>0</v>
          </cell>
          <cell r="P8221">
            <v>0</v>
          </cell>
        </row>
        <row r="8222">
          <cell r="A8222">
            <v>35514</v>
          </cell>
          <cell r="B8222">
            <v>1997</v>
          </cell>
          <cell r="C8222" t="str">
            <v>Mar</v>
          </cell>
          <cell r="D8222">
            <v>25</v>
          </cell>
          <cell r="F8222">
            <v>0</v>
          </cell>
          <cell r="G8222">
            <v>0</v>
          </cell>
          <cell r="H8222">
            <v>162</v>
          </cell>
          <cell r="I8222">
            <v>0.32100000000000001</v>
          </cell>
          <cell r="J8222">
            <v>0</v>
          </cell>
          <cell r="L8222">
            <v>0</v>
          </cell>
          <cell r="M8222">
            <v>117</v>
          </cell>
          <cell r="N8222">
            <v>0.23200000000000001</v>
          </cell>
          <cell r="O8222">
            <v>0</v>
          </cell>
          <cell r="P8222">
            <v>0</v>
          </cell>
        </row>
        <row r="8223">
          <cell r="A8223">
            <v>35515</v>
          </cell>
          <cell r="B8223">
            <v>1997</v>
          </cell>
          <cell r="C8223" t="str">
            <v>Mar</v>
          </cell>
          <cell r="D8223">
            <v>26</v>
          </cell>
          <cell r="F8223">
            <v>0</v>
          </cell>
          <cell r="G8223">
            <v>0</v>
          </cell>
          <cell r="H8223">
            <v>161</v>
          </cell>
          <cell r="I8223">
            <v>0.31900000000000001</v>
          </cell>
          <cell r="J8223">
            <v>0</v>
          </cell>
          <cell r="L8223">
            <v>0</v>
          </cell>
          <cell r="M8223">
            <v>150</v>
          </cell>
          <cell r="N8223">
            <v>0.29799999999999999</v>
          </cell>
          <cell r="O8223">
            <v>0</v>
          </cell>
          <cell r="P8223">
            <v>0</v>
          </cell>
        </row>
        <row r="8224">
          <cell r="A8224">
            <v>35516</v>
          </cell>
          <cell r="B8224">
            <v>1997</v>
          </cell>
          <cell r="C8224" t="str">
            <v>Mar</v>
          </cell>
          <cell r="D8224">
            <v>27</v>
          </cell>
          <cell r="F8224">
            <v>0</v>
          </cell>
          <cell r="G8224">
            <v>0</v>
          </cell>
          <cell r="H8224">
            <v>158</v>
          </cell>
          <cell r="I8224">
            <v>0.313</v>
          </cell>
          <cell r="J8224">
            <v>0</v>
          </cell>
          <cell r="L8224">
            <v>0</v>
          </cell>
          <cell r="M8224">
            <v>173</v>
          </cell>
          <cell r="N8224">
            <v>0.34300000000000003</v>
          </cell>
          <cell r="O8224">
            <v>0</v>
          </cell>
          <cell r="P8224">
            <v>0</v>
          </cell>
        </row>
        <row r="8225">
          <cell r="A8225">
            <v>35517</v>
          </cell>
          <cell r="B8225">
            <v>1997</v>
          </cell>
          <cell r="C8225" t="str">
            <v>Mar</v>
          </cell>
          <cell r="D8225">
            <v>28</v>
          </cell>
          <cell r="F8225">
            <v>0</v>
          </cell>
          <cell r="G8225">
            <v>0</v>
          </cell>
          <cell r="H8225">
            <v>131</v>
          </cell>
          <cell r="I8225">
            <v>0.26</v>
          </cell>
          <cell r="J8225">
            <v>0</v>
          </cell>
          <cell r="L8225">
            <v>0</v>
          </cell>
          <cell r="M8225">
            <v>177</v>
          </cell>
          <cell r="N8225">
            <v>0.35099999999999998</v>
          </cell>
          <cell r="O8225">
            <v>0</v>
          </cell>
          <cell r="P8225">
            <v>0</v>
          </cell>
        </row>
        <row r="8226">
          <cell r="A8226">
            <v>35518</v>
          </cell>
          <cell r="B8226">
            <v>1997</v>
          </cell>
          <cell r="C8226" t="str">
            <v>Mar</v>
          </cell>
          <cell r="D8226">
            <v>29</v>
          </cell>
          <cell r="F8226">
            <v>0</v>
          </cell>
          <cell r="G8226">
            <v>0</v>
          </cell>
          <cell r="H8226">
            <v>118</v>
          </cell>
          <cell r="I8226">
            <v>0.23400000000000001</v>
          </cell>
          <cell r="J8226">
            <v>0</v>
          </cell>
          <cell r="L8226">
            <v>0</v>
          </cell>
          <cell r="M8226">
            <v>167</v>
          </cell>
          <cell r="N8226">
            <v>0.33100000000000002</v>
          </cell>
          <cell r="O8226">
            <v>0</v>
          </cell>
          <cell r="P8226">
            <v>0</v>
          </cell>
        </row>
        <row r="8227">
          <cell r="A8227">
            <v>35519</v>
          </cell>
          <cell r="B8227">
            <v>1997</v>
          </cell>
          <cell r="C8227" t="str">
            <v>Mar</v>
          </cell>
          <cell r="D8227">
            <v>30</v>
          </cell>
          <cell r="F8227">
            <v>60</v>
          </cell>
          <cell r="G8227">
            <v>0.11899999999999999</v>
          </cell>
          <cell r="H8227">
            <v>139</v>
          </cell>
          <cell r="I8227">
            <v>0.27600000000000002</v>
          </cell>
          <cell r="J8227">
            <v>0</v>
          </cell>
          <cell r="L8227">
            <v>0</v>
          </cell>
          <cell r="M8227">
            <v>231</v>
          </cell>
          <cell r="N8227">
            <v>0.45800000000000002</v>
          </cell>
          <cell r="O8227">
            <v>0</v>
          </cell>
          <cell r="P8227">
            <v>0</v>
          </cell>
        </row>
        <row r="8228">
          <cell r="A8228">
            <v>35520</v>
          </cell>
          <cell r="B8228">
            <v>1997</v>
          </cell>
          <cell r="C8228" t="str">
            <v>Mar</v>
          </cell>
          <cell r="D8228">
            <v>31</v>
          </cell>
          <cell r="F8228">
            <v>60</v>
          </cell>
          <cell r="G8228">
            <v>0.11899999999999999</v>
          </cell>
          <cell r="H8228">
            <v>153</v>
          </cell>
          <cell r="I8228">
            <v>0.30299999999999999</v>
          </cell>
          <cell r="J8228">
            <v>0</v>
          </cell>
          <cell r="L8228">
            <v>0</v>
          </cell>
          <cell r="M8228">
            <v>313</v>
          </cell>
          <cell r="N8228">
            <v>0.621</v>
          </cell>
          <cell r="O8228">
            <v>0</v>
          </cell>
          <cell r="P8228">
            <v>0</v>
          </cell>
        </row>
        <row r="8229">
          <cell r="A8229">
            <v>35521</v>
          </cell>
          <cell r="B8229">
            <v>1997</v>
          </cell>
          <cell r="C8229" t="str">
            <v>Apr</v>
          </cell>
          <cell r="D8229">
            <v>1</v>
          </cell>
          <cell r="F8229">
            <v>120</v>
          </cell>
          <cell r="G8229">
            <v>0.23799999999999999</v>
          </cell>
          <cell r="H8229">
            <v>163</v>
          </cell>
          <cell r="I8229">
            <v>0.32300000000000001</v>
          </cell>
          <cell r="J8229">
            <v>0</v>
          </cell>
          <cell r="L8229">
            <v>0</v>
          </cell>
          <cell r="M8229">
            <v>350</v>
          </cell>
          <cell r="N8229">
            <v>0.69399999999999995</v>
          </cell>
          <cell r="O8229">
            <v>0</v>
          </cell>
          <cell r="P8229">
            <v>0</v>
          </cell>
        </row>
        <row r="8230">
          <cell r="A8230">
            <v>35522</v>
          </cell>
          <cell r="B8230">
            <v>1997</v>
          </cell>
          <cell r="C8230" t="str">
            <v>Apr</v>
          </cell>
          <cell r="D8230">
            <v>2</v>
          </cell>
          <cell r="F8230">
            <v>120</v>
          </cell>
          <cell r="G8230">
            <v>0.23799999999999999</v>
          </cell>
          <cell r="H8230">
            <v>161</v>
          </cell>
          <cell r="I8230">
            <v>0.31900000000000001</v>
          </cell>
          <cell r="J8230">
            <v>40</v>
          </cell>
          <cell r="L8230">
            <v>0.04</v>
          </cell>
          <cell r="M8230">
            <v>371</v>
          </cell>
          <cell r="N8230">
            <v>0.73599999999999999</v>
          </cell>
          <cell r="O8230">
            <v>0</v>
          </cell>
          <cell r="P8230">
            <v>0</v>
          </cell>
        </row>
        <row r="8231">
          <cell r="A8231">
            <v>35523</v>
          </cell>
          <cell r="B8231">
            <v>1997</v>
          </cell>
          <cell r="C8231" t="str">
            <v>Apr</v>
          </cell>
          <cell r="D8231">
            <v>3</v>
          </cell>
          <cell r="F8231">
            <v>120</v>
          </cell>
          <cell r="G8231">
            <v>0.23799999999999999</v>
          </cell>
          <cell r="H8231">
            <v>138</v>
          </cell>
          <cell r="I8231">
            <v>0.27400000000000002</v>
          </cell>
          <cell r="J8231">
            <v>0</v>
          </cell>
          <cell r="L8231">
            <v>0</v>
          </cell>
          <cell r="M8231">
            <v>400</v>
          </cell>
          <cell r="N8231">
            <v>0.79300000000000004</v>
          </cell>
          <cell r="O8231">
            <v>0</v>
          </cell>
          <cell r="P8231">
            <v>0</v>
          </cell>
        </row>
        <row r="8232">
          <cell r="A8232">
            <v>35524</v>
          </cell>
          <cell r="B8232">
            <v>1997</v>
          </cell>
          <cell r="C8232" t="str">
            <v>Apr</v>
          </cell>
          <cell r="D8232">
            <v>4</v>
          </cell>
          <cell r="F8232">
            <v>187</v>
          </cell>
          <cell r="G8232">
            <v>0.371</v>
          </cell>
          <cell r="H8232">
            <v>108</v>
          </cell>
          <cell r="I8232">
            <v>0.214</v>
          </cell>
          <cell r="J8232">
            <v>0</v>
          </cell>
          <cell r="L8232">
            <v>0</v>
          </cell>
          <cell r="M8232">
            <v>400</v>
          </cell>
          <cell r="N8232">
            <v>0.79300000000000004</v>
          </cell>
          <cell r="O8232">
            <v>0</v>
          </cell>
          <cell r="P8232">
            <v>0</v>
          </cell>
        </row>
        <row r="8233">
          <cell r="A8233">
            <v>35525</v>
          </cell>
          <cell r="B8233">
            <v>1997</v>
          </cell>
          <cell r="C8233" t="str">
            <v>Apr</v>
          </cell>
          <cell r="D8233">
            <v>5</v>
          </cell>
          <cell r="F8233">
            <v>187</v>
          </cell>
          <cell r="G8233">
            <v>0.371</v>
          </cell>
          <cell r="H8233">
            <v>83</v>
          </cell>
          <cell r="I8233">
            <v>0.16500000000000001</v>
          </cell>
          <cell r="J8233">
            <v>0</v>
          </cell>
          <cell r="L8233">
            <v>0</v>
          </cell>
          <cell r="M8233">
            <v>367</v>
          </cell>
          <cell r="N8233">
            <v>0.72799999999999998</v>
          </cell>
          <cell r="O8233">
            <v>0</v>
          </cell>
          <cell r="P8233">
            <v>0</v>
          </cell>
        </row>
        <row r="8234">
          <cell r="A8234">
            <v>35526</v>
          </cell>
          <cell r="B8234">
            <v>1997</v>
          </cell>
          <cell r="C8234" t="str">
            <v>Apr</v>
          </cell>
          <cell r="D8234">
            <v>6</v>
          </cell>
          <cell r="F8234">
            <v>187</v>
          </cell>
          <cell r="G8234">
            <v>0.371</v>
          </cell>
          <cell r="H8234">
            <v>63</v>
          </cell>
          <cell r="I8234">
            <v>0.125</v>
          </cell>
          <cell r="J8234">
            <v>0</v>
          </cell>
          <cell r="L8234">
            <v>0</v>
          </cell>
          <cell r="M8234">
            <v>367</v>
          </cell>
          <cell r="N8234">
            <v>0.72799999999999998</v>
          </cell>
          <cell r="O8234">
            <v>0</v>
          </cell>
          <cell r="P8234">
            <v>0</v>
          </cell>
        </row>
        <row r="8235">
          <cell r="A8235">
            <v>35527</v>
          </cell>
          <cell r="B8235">
            <v>1997</v>
          </cell>
          <cell r="C8235" t="str">
            <v>Apr</v>
          </cell>
          <cell r="D8235">
            <v>7</v>
          </cell>
          <cell r="F8235">
            <v>217</v>
          </cell>
          <cell r="G8235">
            <v>0.43</v>
          </cell>
          <cell r="H8235">
            <v>59</v>
          </cell>
          <cell r="I8235">
            <v>0.11700000000000001</v>
          </cell>
          <cell r="J8235">
            <v>20</v>
          </cell>
          <cell r="L8235">
            <v>0.02</v>
          </cell>
          <cell r="M8235">
            <v>300</v>
          </cell>
          <cell r="N8235">
            <v>0.59499999999999997</v>
          </cell>
          <cell r="O8235">
            <v>0</v>
          </cell>
          <cell r="P8235">
            <v>0</v>
          </cell>
        </row>
        <row r="8236">
          <cell r="A8236">
            <v>35528</v>
          </cell>
          <cell r="B8236">
            <v>1997</v>
          </cell>
          <cell r="C8236" t="str">
            <v>Apr</v>
          </cell>
          <cell r="D8236">
            <v>8</v>
          </cell>
          <cell r="F8236">
            <v>220</v>
          </cell>
          <cell r="G8236">
            <v>0.436</v>
          </cell>
          <cell r="H8236">
            <v>62</v>
          </cell>
          <cell r="I8236">
            <v>0.123</v>
          </cell>
          <cell r="J8236">
            <v>0</v>
          </cell>
          <cell r="L8236">
            <v>0</v>
          </cell>
          <cell r="M8236">
            <v>355</v>
          </cell>
          <cell r="N8236">
            <v>0.70399999999999996</v>
          </cell>
          <cell r="O8236">
            <v>0</v>
          </cell>
          <cell r="P8236">
            <v>0</v>
          </cell>
        </row>
        <row r="8237">
          <cell r="A8237">
            <v>35529</v>
          </cell>
          <cell r="B8237">
            <v>1997</v>
          </cell>
          <cell r="C8237" t="str">
            <v>Apr</v>
          </cell>
          <cell r="D8237">
            <v>9</v>
          </cell>
          <cell r="F8237">
            <v>220</v>
          </cell>
          <cell r="G8237">
            <v>0.436</v>
          </cell>
          <cell r="H8237">
            <v>65</v>
          </cell>
          <cell r="I8237">
            <v>0.129</v>
          </cell>
          <cell r="J8237">
            <v>0</v>
          </cell>
          <cell r="L8237">
            <v>0</v>
          </cell>
          <cell r="M8237">
            <v>292</v>
          </cell>
          <cell r="N8237">
            <v>0.57899999999999996</v>
          </cell>
          <cell r="O8237">
            <v>0</v>
          </cell>
          <cell r="P8237">
            <v>0</v>
          </cell>
        </row>
        <row r="8238">
          <cell r="A8238">
            <v>35530</v>
          </cell>
          <cell r="B8238">
            <v>1997</v>
          </cell>
          <cell r="C8238" t="str">
            <v>Apr</v>
          </cell>
          <cell r="D8238">
            <v>10</v>
          </cell>
          <cell r="F8238">
            <v>220</v>
          </cell>
          <cell r="G8238">
            <v>0.436</v>
          </cell>
          <cell r="H8238">
            <v>56</v>
          </cell>
          <cell r="I8238">
            <v>0.111</v>
          </cell>
          <cell r="J8238">
            <v>0</v>
          </cell>
          <cell r="L8238">
            <v>0</v>
          </cell>
          <cell r="M8238">
            <v>173</v>
          </cell>
          <cell r="N8238">
            <v>0.34300000000000003</v>
          </cell>
          <cell r="O8238">
            <v>0</v>
          </cell>
          <cell r="P8238">
            <v>0</v>
          </cell>
        </row>
        <row r="8239">
          <cell r="A8239">
            <v>35531</v>
          </cell>
          <cell r="B8239">
            <v>1997</v>
          </cell>
          <cell r="C8239" t="str">
            <v>Apr</v>
          </cell>
          <cell r="D8239">
            <v>11</v>
          </cell>
          <cell r="F8239">
            <v>210</v>
          </cell>
          <cell r="G8239">
            <v>0.41699999999999998</v>
          </cell>
          <cell r="H8239">
            <v>53</v>
          </cell>
          <cell r="I8239">
            <v>0.105</v>
          </cell>
          <cell r="J8239">
            <v>0</v>
          </cell>
          <cell r="L8239">
            <v>0</v>
          </cell>
          <cell r="M8239">
            <v>126</v>
          </cell>
          <cell r="N8239">
            <v>0.25</v>
          </cell>
          <cell r="O8239">
            <v>6</v>
          </cell>
          <cell r="P8239">
            <v>1.2E-2</v>
          </cell>
        </row>
        <row r="8240">
          <cell r="A8240">
            <v>35532</v>
          </cell>
          <cell r="B8240">
            <v>1997</v>
          </cell>
          <cell r="C8240" t="str">
            <v>Apr</v>
          </cell>
          <cell r="D8240">
            <v>12</v>
          </cell>
          <cell r="F8240">
            <v>230</v>
          </cell>
          <cell r="G8240">
            <v>0.45600000000000002</v>
          </cell>
          <cell r="H8240">
            <v>78</v>
          </cell>
          <cell r="I8240">
            <v>0.155</v>
          </cell>
          <cell r="J8240">
            <v>0</v>
          </cell>
          <cell r="L8240">
            <v>0</v>
          </cell>
          <cell r="M8240">
            <v>150</v>
          </cell>
          <cell r="N8240">
            <v>0.29799999999999999</v>
          </cell>
          <cell r="O8240">
            <v>6</v>
          </cell>
          <cell r="P8240">
            <v>1.2E-2</v>
          </cell>
        </row>
        <row r="8241">
          <cell r="A8241">
            <v>35533</v>
          </cell>
          <cell r="B8241">
            <v>1997</v>
          </cell>
          <cell r="C8241" t="str">
            <v>Apr</v>
          </cell>
          <cell r="D8241">
            <v>13</v>
          </cell>
          <cell r="F8241">
            <v>290</v>
          </cell>
          <cell r="G8241">
            <v>0.57499999999999996</v>
          </cell>
          <cell r="H8241">
            <v>89</v>
          </cell>
          <cell r="I8241">
            <v>0.17699999999999999</v>
          </cell>
          <cell r="J8241">
            <v>0</v>
          </cell>
          <cell r="L8241">
            <v>0</v>
          </cell>
          <cell r="M8241">
            <v>117</v>
          </cell>
          <cell r="N8241">
            <v>0.23200000000000001</v>
          </cell>
          <cell r="O8241">
            <v>12</v>
          </cell>
          <cell r="P8241">
            <v>2.4E-2</v>
          </cell>
        </row>
        <row r="8242">
          <cell r="A8242">
            <v>35534</v>
          </cell>
          <cell r="B8242">
            <v>1997</v>
          </cell>
          <cell r="C8242" t="str">
            <v>Apr</v>
          </cell>
          <cell r="D8242">
            <v>14</v>
          </cell>
          <cell r="F8242">
            <v>300</v>
          </cell>
          <cell r="G8242">
            <v>0.59499999999999997</v>
          </cell>
          <cell r="H8242">
            <v>88</v>
          </cell>
          <cell r="I8242">
            <v>0.17499999999999999</v>
          </cell>
          <cell r="J8242">
            <v>0</v>
          </cell>
          <cell r="L8242">
            <v>0</v>
          </cell>
          <cell r="M8242">
            <v>100</v>
          </cell>
          <cell r="N8242">
            <v>0.19800000000000001</v>
          </cell>
          <cell r="O8242">
            <v>11</v>
          </cell>
          <cell r="P8242">
            <v>2.1999999999999999E-2</v>
          </cell>
        </row>
        <row r="8243">
          <cell r="A8243">
            <v>35535</v>
          </cell>
          <cell r="B8243">
            <v>1997</v>
          </cell>
          <cell r="C8243" t="str">
            <v>Apr</v>
          </cell>
          <cell r="D8243">
            <v>15</v>
          </cell>
          <cell r="F8243">
            <v>435</v>
          </cell>
          <cell r="G8243">
            <v>0.86299999999999999</v>
          </cell>
          <cell r="H8243">
            <v>88</v>
          </cell>
          <cell r="I8243">
            <v>0.17499999999999999</v>
          </cell>
          <cell r="J8243">
            <v>0</v>
          </cell>
          <cell r="L8243">
            <v>0</v>
          </cell>
          <cell r="M8243">
            <v>116</v>
          </cell>
          <cell r="N8243">
            <v>0.23</v>
          </cell>
          <cell r="O8243">
            <v>5</v>
          </cell>
          <cell r="P8243">
            <v>0.01</v>
          </cell>
        </row>
        <row r="8244">
          <cell r="A8244">
            <v>35536</v>
          </cell>
          <cell r="B8244">
            <v>1997</v>
          </cell>
          <cell r="C8244" t="str">
            <v>Apr</v>
          </cell>
          <cell r="D8244">
            <v>16</v>
          </cell>
          <cell r="F8244">
            <v>535</v>
          </cell>
          <cell r="G8244">
            <v>1.0609999999999999</v>
          </cell>
          <cell r="H8244">
            <v>91</v>
          </cell>
          <cell r="I8244">
            <v>0.18</v>
          </cell>
          <cell r="J8244">
            <v>0</v>
          </cell>
          <cell r="L8244">
            <v>0</v>
          </cell>
          <cell r="M8244">
            <v>115</v>
          </cell>
          <cell r="N8244">
            <v>0.22800000000000001</v>
          </cell>
          <cell r="O8244">
            <v>0</v>
          </cell>
          <cell r="P8244">
            <v>0</v>
          </cell>
        </row>
        <row r="8245">
          <cell r="A8245">
            <v>35537</v>
          </cell>
          <cell r="B8245">
            <v>1997</v>
          </cell>
          <cell r="C8245" t="str">
            <v>Apr</v>
          </cell>
          <cell r="D8245">
            <v>17</v>
          </cell>
          <cell r="F8245">
            <v>565</v>
          </cell>
          <cell r="G8245">
            <v>1.121</v>
          </cell>
          <cell r="H8245">
            <v>88</v>
          </cell>
          <cell r="I8245">
            <v>0.17499999999999999</v>
          </cell>
          <cell r="J8245">
            <v>47</v>
          </cell>
          <cell r="L8245">
            <v>4.7E-2</v>
          </cell>
          <cell r="M8245">
            <v>100</v>
          </cell>
          <cell r="N8245">
            <v>0.19800000000000001</v>
          </cell>
          <cell r="O8245">
            <v>7</v>
          </cell>
          <cell r="P8245">
            <v>1.4E-2</v>
          </cell>
        </row>
        <row r="8246">
          <cell r="A8246">
            <v>35538</v>
          </cell>
          <cell r="B8246">
            <v>1997</v>
          </cell>
          <cell r="C8246" t="str">
            <v>Apr</v>
          </cell>
          <cell r="D8246">
            <v>18</v>
          </cell>
          <cell r="F8246">
            <v>595</v>
          </cell>
          <cell r="G8246">
            <v>1.18</v>
          </cell>
          <cell r="H8246">
            <v>72</v>
          </cell>
          <cell r="I8246">
            <v>0.14299999999999999</v>
          </cell>
          <cell r="J8246">
            <v>70</v>
          </cell>
          <cell r="L8246">
            <v>7.0000000000000007E-2</v>
          </cell>
          <cell r="M8246">
            <v>65</v>
          </cell>
          <cell r="N8246">
            <v>0.129</v>
          </cell>
          <cell r="O8246">
            <v>0</v>
          </cell>
          <cell r="P8246">
            <v>0</v>
          </cell>
        </row>
        <row r="8247">
          <cell r="A8247">
            <v>35539</v>
          </cell>
          <cell r="B8247">
            <v>1997</v>
          </cell>
          <cell r="C8247" t="str">
            <v>Apr</v>
          </cell>
          <cell r="D8247">
            <v>19</v>
          </cell>
          <cell r="F8247">
            <v>518</v>
          </cell>
          <cell r="G8247">
            <v>1.0269999999999999</v>
          </cell>
          <cell r="H8247">
            <v>68</v>
          </cell>
          <cell r="I8247">
            <v>0.13500000000000001</v>
          </cell>
          <cell r="J8247">
            <v>70</v>
          </cell>
          <cell r="L8247">
            <v>7.0000000000000007E-2</v>
          </cell>
          <cell r="M8247">
            <v>42</v>
          </cell>
          <cell r="N8247">
            <v>8.3000000000000004E-2</v>
          </cell>
          <cell r="O8247">
            <v>14</v>
          </cell>
          <cell r="P8247">
            <v>2.8000000000000001E-2</v>
          </cell>
        </row>
        <row r="8248">
          <cell r="A8248">
            <v>35540</v>
          </cell>
          <cell r="B8248">
            <v>1997</v>
          </cell>
          <cell r="C8248" t="str">
            <v>Apr</v>
          </cell>
          <cell r="D8248">
            <v>20</v>
          </cell>
          <cell r="F8248">
            <v>540</v>
          </cell>
          <cell r="G8248">
            <v>1.071</v>
          </cell>
          <cell r="H8248">
            <v>84</v>
          </cell>
          <cell r="I8248">
            <v>0.16700000000000001</v>
          </cell>
          <cell r="J8248">
            <v>70</v>
          </cell>
          <cell r="L8248">
            <v>7.0000000000000007E-2</v>
          </cell>
          <cell r="M8248">
            <v>25</v>
          </cell>
          <cell r="N8248">
            <v>0.05</v>
          </cell>
          <cell r="O8248">
            <v>14</v>
          </cell>
          <cell r="P8248">
            <v>2.8000000000000001E-2</v>
          </cell>
        </row>
        <row r="8249">
          <cell r="A8249">
            <v>35541</v>
          </cell>
          <cell r="B8249">
            <v>1997</v>
          </cell>
          <cell r="C8249" t="str">
            <v>Apr</v>
          </cell>
          <cell r="D8249">
            <v>21</v>
          </cell>
          <cell r="F8249">
            <v>515</v>
          </cell>
          <cell r="G8249">
            <v>1.0209999999999999</v>
          </cell>
          <cell r="H8249">
            <v>121</v>
          </cell>
          <cell r="I8249">
            <v>0.24</v>
          </cell>
          <cell r="J8249">
            <v>70</v>
          </cell>
          <cell r="L8249">
            <v>7.0000000000000007E-2</v>
          </cell>
          <cell r="M8249">
            <v>9</v>
          </cell>
          <cell r="N8249">
            <v>1.7999999999999999E-2</v>
          </cell>
          <cell r="O8249">
            <v>20</v>
          </cell>
          <cell r="P8249">
            <v>0.04</v>
          </cell>
        </row>
        <row r="8250">
          <cell r="A8250">
            <v>35542</v>
          </cell>
          <cell r="B8250">
            <v>1997</v>
          </cell>
          <cell r="C8250" t="str">
            <v>Apr</v>
          </cell>
          <cell r="D8250">
            <v>22</v>
          </cell>
          <cell r="F8250">
            <v>475</v>
          </cell>
          <cell r="G8250">
            <v>0.94199999999999995</v>
          </cell>
          <cell r="H8250">
            <v>177</v>
          </cell>
          <cell r="I8250">
            <v>0.35099999999999998</v>
          </cell>
          <cell r="J8250">
            <v>70</v>
          </cell>
          <cell r="L8250">
            <v>7.0000000000000007E-2</v>
          </cell>
          <cell r="M8250">
            <v>0</v>
          </cell>
          <cell r="N8250">
            <v>0</v>
          </cell>
          <cell r="O8250">
            <v>14</v>
          </cell>
          <cell r="P8250">
            <v>2.8000000000000001E-2</v>
          </cell>
        </row>
        <row r="8251">
          <cell r="A8251">
            <v>35543</v>
          </cell>
          <cell r="B8251">
            <v>1997</v>
          </cell>
          <cell r="C8251" t="str">
            <v>Apr</v>
          </cell>
          <cell r="D8251">
            <v>23</v>
          </cell>
          <cell r="F8251">
            <v>460</v>
          </cell>
          <cell r="G8251">
            <v>0.91200000000000003</v>
          </cell>
          <cell r="H8251">
            <v>188</v>
          </cell>
          <cell r="I8251">
            <v>0.373</v>
          </cell>
          <cell r="J8251">
            <v>23</v>
          </cell>
          <cell r="L8251">
            <v>2.3E-2</v>
          </cell>
          <cell r="M8251">
            <v>0</v>
          </cell>
          <cell r="N8251">
            <v>0</v>
          </cell>
          <cell r="O8251">
            <v>0</v>
          </cell>
          <cell r="P8251">
            <v>0</v>
          </cell>
        </row>
        <row r="8252">
          <cell r="A8252">
            <v>35544</v>
          </cell>
          <cell r="B8252">
            <v>1997</v>
          </cell>
          <cell r="C8252" t="str">
            <v>Apr</v>
          </cell>
          <cell r="D8252">
            <v>24</v>
          </cell>
          <cell r="F8252">
            <v>445</v>
          </cell>
          <cell r="G8252">
            <v>0.88300000000000001</v>
          </cell>
          <cell r="H8252">
            <v>229</v>
          </cell>
          <cell r="I8252">
            <v>0.45400000000000001</v>
          </cell>
          <cell r="J8252">
            <v>0</v>
          </cell>
          <cell r="L8252">
            <v>0</v>
          </cell>
          <cell r="M8252">
            <v>0</v>
          </cell>
          <cell r="N8252">
            <v>0</v>
          </cell>
          <cell r="O8252">
            <v>4</v>
          </cell>
          <cell r="P8252">
            <v>8.0000000000000002E-3</v>
          </cell>
        </row>
        <row r="8253">
          <cell r="A8253">
            <v>35545</v>
          </cell>
          <cell r="B8253">
            <v>1997</v>
          </cell>
          <cell r="C8253" t="str">
            <v>Apr</v>
          </cell>
          <cell r="D8253">
            <v>25</v>
          </cell>
          <cell r="F8253">
            <v>420</v>
          </cell>
          <cell r="G8253">
            <v>0.83299999999999996</v>
          </cell>
          <cell r="H8253">
            <v>251</v>
          </cell>
          <cell r="I8253">
            <v>0.498</v>
          </cell>
          <cell r="J8253">
            <v>0</v>
          </cell>
          <cell r="L8253">
            <v>0</v>
          </cell>
          <cell r="M8253">
            <v>0</v>
          </cell>
          <cell r="N8253">
            <v>0</v>
          </cell>
          <cell r="O8253">
            <v>6</v>
          </cell>
          <cell r="P8253">
            <v>1.2E-2</v>
          </cell>
        </row>
        <row r="8254">
          <cell r="A8254">
            <v>35546</v>
          </cell>
          <cell r="B8254">
            <v>1997</v>
          </cell>
          <cell r="C8254" t="str">
            <v>Apr</v>
          </cell>
          <cell r="D8254">
            <v>26</v>
          </cell>
          <cell r="F8254">
            <v>415</v>
          </cell>
          <cell r="G8254">
            <v>0.82299999999999995</v>
          </cell>
          <cell r="H8254">
            <v>254</v>
          </cell>
          <cell r="I8254">
            <v>0.504</v>
          </cell>
          <cell r="J8254">
            <v>0</v>
          </cell>
          <cell r="L8254">
            <v>0</v>
          </cell>
          <cell r="M8254">
            <v>0</v>
          </cell>
          <cell r="N8254">
            <v>0</v>
          </cell>
          <cell r="O8254">
            <v>6</v>
          </cell>
          <cell r="P8254">
            <v>1.2E-2</v>
          </cell>
        </row>
        <row r="8255">
          <cell r="A8255">
            <v>35547</v>
          </cell>
          <cell r="B8255">
            <v>1997</v>
          </cell>
          <cell r="C8255" t="str">
            <v>Apr</v>
          </cell>
          <cell r="D8255">
            <v>27</v>
          </cell>
          <cell r="F8255">
            <v>440</v>
          </cell>
          <cell r="G8255">
            <v>0.873</v>
          </cell>
          <cell r="H8255">
            <v>244</v>
          </cell>
          <cell r="I8255">
            <v>0.48399999999999999</v>
          </cell>
          <cell r="J8255">
            <v>0</v>
          </cell>
          <cell r="L8255">
            <v>0</v>
          </cell>
          <cell r="M8255">
            <v>67</v>
          </cell>
          <cell r="N8255">
            <v>0.13300000000000001</v>
          </cell>
          <cell r="O8255">
            <v>4</v>
          </cell>
          <cell r="P8255">
            <v>8.0000000000000002E-3</v>
          </cell>
        </row>
        <row r="8256">
          <cell r="A8256">
            <v>35548</v>
          </cell>
          <cell r="B8256">
            <v>1997</v>
          </cell>
          <cell r="C8256" t="str">
            <v>Apr</v>
          </cell>
          <cell r="D8256">
            <v>28</v>
          </cell>
          <cell r="F8256">
            <v>475</v>
          </cell>
          <cell r="G8256">
            <v>0.94199999999999995</v>
          </cell>
          <cell r="H8256">
            <v>230</v>
          </cell>
          <cell r="I8256">
            <v>0.45600000000000002</v>
          </cell>
          <cell r="J8256">
            <v>0</v>
          </cell>
          <cell r="L8256">
            <v>0</v>
          </cell>
          <cell r="M8256">
            <v>71</v>
          </cell>
          <cell r="N8256">
            <v>0.14099999999999999</v>
          </cell>
          <cell r="O8256">
            <v>10</v>
          </cell>
          <cell r="P8256">
            <v>0.02</v>
          </cell>
        </row>
        <row r="8257">
          <cell r="A8257">
            <v>35549</v>
          </cell>
          <cell r="B8257">
            <v>1997</v>
          </cell>
          <cell r="C8257" t="str">
            <v>Apr</v>
          </cell>
          <cell r="D8257">
            <v>29</v>
          </cell>
          <cell r="F8257">
            <v>485</v>
          </cell>
          <cell r="G8257">
            <v>0.96199999999999997</v>
          </cell>
          <cell r="H8257">
            <v>205</v>
          </cell>
          <cell r="I8257">
            <v>0.40699999999999997</v>
          </cell>
          <cell r="J8257">
            <v>0</v>
          </cell>
          <cell r="L8257">
            <v>0</v>
          </cell>
          <cell r="M8257">
            <v>42</v>
          </cell>
          <cell r="N8257">
            <v>8.3000000000000004E-2</v>
          </cell>
          <cell r="O8257">
            <v>14</v>
          </cell>
          <cell r="P8257">
            <v>2.8000000000000001E-2</v>
          </cell>
        </row>
        <row r="8258">
          <cell r="A8258">
            <v>35550</v>
          </cell>
          <cell r="B8258">
            <v>1997</v>
          </cell>
          <cell r="C8258" t="str">
            <v>Apr</v>
          </cell>
          <cell r="D8258">
            <v>30</v>
          </cell>
          <cell r="F8258">
            <v>470</v>
          </cell>
          <cell r="G8258">
            <v>0.93200000000000005</v>
          </cell>
          <cell r="H8258">
            <v>200</v>
          </cell>
          <cell r="I8258">
            <v>0.39700000000000002</v>
          </cell>
          <cell r="J8258">
            <v>0</v>
          </cell>
          <cell r="L8258">
            <v>0</v>
          </cell>
          <cell r="M8258">
            <v>25</v>
          </cell>
          <cell r="N8258">
            <v>0.05</v>
          </cell>
          <cell r="O8258">
            <v>11</v>
          </cell>
          <cell r="P8258">
            <v>2.1999999999999999E-2</v>
          </cell>
        </row>
        <row r="8259">
          <cell r="A8259">
            <v>35551</v>
          </cell>
          <cell r="B8259">
            <v>1997</v>
          </cell>
          <cell r="C8259" t="str">
            <v>May</v>
          </cell>
          <cell r="D8259">
            <v>1</v>
          </cell>
          <cell r="F8259">
            <v>470</v>
          </cell>
          <cell r="G8259">
            <v>0.93200000000000005</v>
          </cell>
          <cell r="H8259">
            <v>200</v>
          </cell>
          <cell r="I8259">
            <v>0.39700000000000002</v>
          </cell>
          <cell r="J8259">
            <v>0</v>
          </cell>
          <cell r="L8259">
            <v>0</v>
          </cell>
          <cell r="M8259">
            <v>25</v>
          </cell>
          <cell r="N8259">
            <v>0.05</v>
          </cell>
          <cell r="O8259">
            <v>11</v>
          </cell>
          <cell r="P8259">
            <v>2.1999999999999999E-2</v>
          </cell>
        </row>
        <row r="8260">
          <cell r="A8260">
            <v>35552</v>
          </cell>
          <cell r="B8260">
            <v>1997</v>
          </cell>
          <cell r="C8260" t="str">
            <v>May</v>
          </cell>
          <cell r="D8260">
            <v>2</v>
          </cell>
          <cell r="F8260">
            <v>475</v>
          </cell>
          <cell r="G8260">
            <v>0.94199999999999995</v>
          </cell>
          <cell r="H8260">
            <v>200</v>
          </cell>
          <cell r="I8260">
            <v>0.39700000000000002</v>
          </cell>
          <cell r="J8260">
            <v>0</v>
          </cell>
          <cell r="L8260">
            <v>0</v>
          </cell>
          <cell r="M8260">
            <v>75</v>
          </cell>
          <cell r="N8260">
            <v>0.14899999999999999</v>
          </cell>
          <cell r="O8260">
            <v>11</v>
          </cell>
          <cell r="P8260">
            <v>2.1999999999999999E-2</v>
          </cell>
        </row>
        <row r="8261">
          <cell r="A8261">
            <v>35553</v>
          </cell>
          <cell r="B8261">
            <v>1997</v>
          </cell>
          <cell r="C8261" t="str">
            <v>May</v>
          </cell>
          <cell r="D8261">
            <v>3</v>
          </cell>
          <cell r="F8261">
            <v>485</v>
          </cell>
          <cell r="G8261">
            <v>0.96199999999999997</v>
          </cell>
          <cell r="H8261">
            <v>198</v>
          </cell>
          <cell r="I8261">
            <v>0.39300000000000002</v>
          </cell>
          <cell r="J8261">
            <v>0</v>
          </cell>
          <cell r="L8261">
            <v>0</v>
          </cell>
          <cell r="M8261">
            <v>75</v>
          </cell>
          <cell r="N8261">
            <v>0.14899999999999999</v>
          </cell>
          <cell r="O8261">
            <v>6</v>
          </cell>
          <cell r="P8261">
            <v>1.2E-2</v>
          </cell>
        </row>
        <row r="8262">
          <cell r="A8262">
            <v>35554</v>
          </cell>
          <cell r="B8262">
            <v>1997</v>
          </cell>
          <cell r="C8262" t="str">
            <v>May</v>
          </cell>
          <cell r="D8262">
            <v>4</v>
          </cell>
          <cell r="F8262">
            <v>500</v>
          </cell>
          <cell r="G8262">
            <v>0.99199999999999999</v>
          </cell>
          <cell r="H8262">
            <v>185</v>
          </cell>
          <cell r="I8262">
            <v>0.36699999999999999</v>
          </cell>
          <cell r="J8262">
            <v>0</v>
          </cell>
          <cell r="L8262">
            <v>0</v>
          </cell>
          <cell r="M8262">
            <v>94</v>
          </cell>
          <cell r="N8262">
            <v>0.186</v>
          </cell>
          <cell r="O8262">
            <v>0</v>
          </cell>
          <cell r="P8262">
            <v>0</v>
          </cell>
        </row>
        <row r="8263">
          <cell r="A8263">
            <v>35555</v>
          </cell>
          <cell r="B8263">
            <v>1997</v>
          </cell>
          <cell r="C8263" t="str">
            <v>May</v>
          </cell>
          <cell r="D8263">
            <v>5</v>
          </cell>
          <cell r="F8263">
            <v>625</v>
          </cell>
          <cell r="G8263">
            <v>1.24</v>
          </cell>
          <cell r="H8263">
            <v>155</v>
          </cell>
          <cell r="I8263">
            <v>0.307</v>
          </cell>
          <cell r="J8263">
            <v>0</v>
          </cell>
          <cell r="L8263">
            <v>0</v>
          </cell>
          <cell r="M8263">
            <v>156</v>
          </cell>
          <cell r="N8263">
            <v>0.309</v>
          </cell>
          <cell r="O8263">
            <v>11</v>
          </cell>
          <cell r="P8263">
            <v>2.1999999999999999E-2</v>
          </cell>
        </row>
        <row r="8264">
          <cell r="A8264">
            <v>35556</v>
          </cell>
          <cell r="B8264">
            <v>1997</v>
          </cell>
          <cell r="C8264" t="str">
            <v>May</v>
          </cell>
          <cell r="D8264">
            <v>6</v>
          </cell>
          <cell r="F8264">
            <v>675</v>
          </cell>
          <cell r="G8264">
            <v>1.339</v>
          </cell>
          <cell r="H8264">
            <v>109</v>
          </cell>
          <cell r="I8264">
            <v>0.216</v>
          </cell>
          <cell r="J8264">
            <v>0</v>
          </cell>
          <cell r="L8264">
            <v>0</v>
          </cell>
          <cell r="M8264">
            <v>200</v>
          </cell>
          <cell r="N8264">
            <v>0.39700000000000002</v>
          </cell>
          <cell r="O8264">
            <v>8</v>
          </cell>
          <cell r="P8264">
            <v>1.6E-2</v>
          </cell>
        </row>
        <row r="8265">
          <cell r="A8265">
            <v>35557</v>
          </cell>
          <cell r="B8265">
            <v>1997</v>
          </cell>
          <cell r="C8265" t="str">
            <v>May</v>
          </cell>
          <cell r="D8265">
            <v>7</v>
          </cell>
          <cell r="F8265">
            <v>750</v>
          </cell>
          <cell r="G8265">
            <v>1.488</v>
          </cell>
          <cell r="H8265">
            <v>65</v>
          </cell>
          <cell r="I8265">
            <v>0.129</v>
          </cell>
          <cell r="J8265">
            <v>0</v>
          </cell>
          <cell r="L8265">
            <v>0</v>
          </cell>
          <cell r="M8265">
            <v>216</v>
          </cell>
          <cell r="N8265">
            <v>0.42799999999999999</v>
          </cell>
          <cell r="O8265">
            <v>5</v>
          </cell>
          <cell r="P8265">
            <v>0.01</v>
          </cell>
        </row>
        <row r="8266">
          <cell r="A8266">
            <v>35558</v>
          </cell>
          <cell r="B8266">
            <v>1997</v>
          </cell>
          <cell r="C8266" t="str">
            <v>May</v>
          </cell>
          <cell r="D8266">
            <v>8</v>
          </cell>
          <cell r="F8266">
            <v>790</v>
          </cell>
          <cell r="G8266">
            <v>1.5669999999999999</v>
          </cell>
          <cell r="H8266">
            <v>29</v>
          </cell>
          <cell r="I8266">
            <v>5.8000000000000003E-2</v>
          </cell>
          <cell r="J8266">
            <v>44</v>
          </cell>
          <cell r="L8266">
            <v>4.3999999999999997E-2</v>
          </cell>
          <cell r="M8266">
            <v>250</v>
          </cell>
          <cell r="N8266">
            <v>0.496</v>
          </cell>
          <cell r="O8266">
            <v>5</v>
          </cell>
          <cell r="P8266">
            <v>0.01</v>
          </cell>
        </row>
        <row r="8267">
          <cell r="A8267">
            <v>35559</v>
          </cell>
          <cell r="B8267">
            <v>1997</v>
          </cell>
          <cell r="C8267" t="str">
            <v>May</v>
          </cell>
          <cell r="D8267">
            <v>9</v>
          </cell>
          <cell r="F8267">
            <v>830</v>
          </cell>
          <cell r="G8267">
            <v>1.6459999999999999</v>
          </cell>
          <cell r="H8267">
            <v>18</v>
          </cell>
          <cell r="I8267">
            <v>3.5999999999999997E-2</v>
          </cell>
          <cell r="J8267">
            <v>70</v>
          </cell>
          <cell r="L8267">
            <v>7.0000000000000007E-2</v>
          </cell>
          <cell r="M8267">
            <v>250</v>
          </cell>
          <cell r="N8267">
            <v>0.496</v>
          </cell>
          <cell r="O8267">
            <v>5</v>
          </cell>
          <cell r="P8267">
            <v>0.01</v>
          </cell>
        </row>
        <row r="8268">
          <cell r="A8268">
            <v>35560</v>
          </cell>
          <cell r="B8268">
            <v>1997</v>
          </cell>
          <cell r="C8268" t="str">
            <v>May</v>
          </cell>
          <cell r="D8268">
            <v>10</v>
          </cell>
          <cell r="F8268">
            <v>870</v>
          </cell>
          <cell r="G8268">
            <v>1.726</v>
          </cell>
          <cell r="H8268">
            <v>18</v>
          </cell>
          <cell r="I8268">
            <v>3.5999999999999997E-2</v>
          </cell>
          <cell r="J8268">
            <v>70</v>
          </cell>
          <cell r="L8268">
            <v>7.0000000000000007E-2</v>
          </cell>
          <cell r="M8268">
            <v>217</v>
          </cell>
          <cell r="N8268">
            <v>0.43</v>
          </cell>
          <cell r="O8268">
            <v>3</v>
          </cell>
          <cell r="P8268">
            <v>6.0000000000000001E-3</v>
          </cell>
        </row>
        <row r="8269">
          <cell r="A8269">
            <v>35561</v>
          </cell>
          <cell r="B8269">
            <v>1997</v>
          </cell>
          <cell r="C8269" t="str">
            <v>May</v>
          </cell>
          <cell r="D8269">
            <v>11</v>
          </cell>
          <cell r="F8269">
            <v>880</v>
          </cell>
          <cell r="G8269">
            <v>1.7450000000000001</v>
          </cell>
          <cell r="H8269">
            <v>19</v>
          </cell>
          <cell r="I8269">
            <v>3.7999999999999999E-2</v>
          </cell>
          <cell r="J8269">
            <v>117</v>
          </cell>
          <cell r="L8269">
            <v>0.11700000000000001</v>
          </cell>
          <cell r="M8269">
            <v>238</v>
          </cell>
          <cell r="N8269">
            <v>0.47199999999999998</v>
          </cell>
          <cell r="O8269">
            <v>14</v>
          </cell>
          <cell r="P8269">
            <v>2.8000000000000001E-2</v>
          </cell>
        </row>
        <row r="8270">
          <cell r="A8270">
            <v>35562</v>
          </cell>
          <cell r="B8270">
            <v>1997</v>
          </cell>
          <cell r="C8270" t="str">
            <v>May</v>
          </cell>
          <cell r="D8270">
            <v>12</v>
          </cell>
          <cell r="F8270">
            <v>915</v>
          </cell>
          <cell r="G8270">
            <v>1.8149999999999999</v>
          </cell>
          <cell r="H8270">
            <v>45</v>
          </cell>
          <cell r="I8270">
            <v>8.8999999999999996E-2</v>
          </cell>
          <cell r="J8270">
            <v>140</v>
          </cell>
          <cell r="L8270">
            <v>0.14000000000000001</v>
          </cell>
          <cell r="M8270">
            <v>300</v>
          </cell>
          <cell r="N8270">
            <v>0.59499999999999997</v>
          </cell>
          <cell r="O8270">
            <v>6</v>
          </cell>
          <cell r="P8270">
            <v>1.2E-2</v>
          </cell>
        </row>
        <row r="8271">
          <cell r="A8271">
            <v>35563</v>
          </cell>
          <cell r="B8271">
            <v>1997</v>
          </cell>
          <cell r="C8271" t="str">
            <v>May</v>
          </cell>
          <cell r="D8271">
            <v>13</v>
          </cell>
          <cell r="F8271">
            <v>955</v>
          </cell>
          <cell r="G8271">
            <v>1.8939999999999999</v>
          </cell>
          <cell r="H8271">
            <v>98</v>
          </cell>
          <cell r="I8271">
            <v>0.19400000000000001</v>
          </cell>
          <cell r="J8271">
            <v>140</v>
          </cell>
          <cell r="L8271">
            <v>0.14000000000000001</v>
          </cell>
          <cell r="M8271">
            <v>300</v>
          </cell>
          <cell r="N8271">
            <v>0.59499999999999997</v>
          </cell>
          <cell r="O8271">
            <v>10</v>
          </cell>
          <cell r="P8271">
            <v>0.02</v>
          </cell>
        </row>
        <row r="8272">
          <cell r="A8272">
            <v>35564</v>
          </cell>
          <cell r="B8272">
            <v>1997</v>
          </cell>
          <cell r="C8272" t="str">
            <v>May</v>
          </cell>
          <cell r="D8272">
            <v>14</v>
          </cell>
          <cell r="F8272">
            <v>930</v>
          </cell>
          <cell r="G8272">
            <v>1.845</v>
          </cell>
          <cell r="H8272">
            <v>117</v>
          </cell>
          <cell r="I8272">
            <v>0.23200000000000001</v>
          </cell>
          <cell r="J8272">
            <v>140</v>
          </cell>
          <cell r="L8272">
            <v>0.14000000000000001</v>
          </cell>
          <cell r="M8272">
            <v>273</v>
          </cell>
          <cell r="N8272">
            <v>0.54100000000000004</v>
          </cell>
          <cell r="O8272">
            <v>16</v>
          </cell>
          <cell r="P8272">
            <v>3.2000000000000001E-2</v>
          </cell>
        </row>
        <row r="8273">
          <cell r="A8273">
            <v>35565</v>
          </cell>
          <cell r="B8273">
            <v>1997</v>
          </cell>
          <cell r="C8273" t="str">
            <v>May</v>
          </cell>
          <cell r="D8273">
            <v>15</v>
          </cell>
          <cell r="F8273">
            <v>910</v>
          </cell>
          <cell r="G8273">
            <v>1.8049999999999999</v>
          </cell>
          <cell r="H8273">
            <v>87</v>
          </cell>
          <cell r="I8273">
            <v>0.17299999999999999</v>
          </cell>
          <cell r="J8273">
            <v>140</v>
          </cell>
          <cell r="L8273">
            <v>0.14000000000000001</v>
          </cell>
          <cell r="M8273">
            <v>290</v>
          </cell>
          <cell r="N8273">
            <v>0.57499999999999996</v>
          </cell>
          <cell r="O8273">
            <v>11</v>
          </cell>
          <cell r="P8273">
            <v>2.1999999999999999E-2</v>
          </cell>
        </row>
        <row r="8274">
          <cell r="A8274">
            <v>35566</v>
          </cell>
          <cell r="B8274">
            <v>1997</v>
          </cell>
          <cell r="C8274" t="str">
            <v>May</v>
          </cell>
          <cell r="D8274">
            <v>16</v>
          </cell>
          <cell r="F8274">
            <v>910</v>
          </cell>
          <cell r="G8274">
            <v>1.8049999999999999</v>
          </cell>
          <cell r="H8274">
            <v>73</v>
          </cell>
          <cell r="I8274">
            <v>0.14499999999999999</v>
          </cell>
          <cell r="J8274">
            <v>140</v>
          </cell>
          <cell r="L8274">
            <v>0.14000000000000001</v>
          </cell>
          <cell r="M8274">
            <v>335</v>
          </cell>
          <cell r="N8274">
            <v>0.66400000000000003</v>
          </cell>
          <cell r="O8274">
            <v>14</v>
          </cell>
          <cell r="P8274">
            <v>2.8000000000000001E-2</v>
          </cell>
        </row>
        <row r="8275">
          <cell r="A8275">
            <v>35567</v>
          </cell>
          <cell r="B8275">
            <v>1997</v>
          </cell>
          <cell r="C8275" t="str">
            <v>May</v>
          </cell>
          <cell r="D8275">
            <v>17</v>
          </cell>
          <cell r="F8275">
            <v>890</v>
          </cell>
          <cell r="G8275">
            <v>1.7649999999999999</v>
          </cell>
          <cell r="H8275">
            <v>60</v>
          </cell>
          <cell r="I8275">
            <v>0.11899999999999999</v>
          </cell>
          <cell r="J8275">
            <v>140</v>
          </cell>
          <cell r="L8275">
            <v>0.14000000000000001</v>
          </cell>
          <cell r="M8275">
            <v>300</v>
          </cell>
          <cell r="N8275">
            <v>0.59499999999999997</v>
          </cell>
          <cell r="O8275">
            <v>14</v>
          </cell>
          <cell r="P8275">
            <v>2.8000000000000001E-2</v>
          </cell>
        </row>
        <row r="8276">
          <cell r="A8276">
            <v>35568</v>
          </cell>
          <cell r="B8276">
            <v>1997</v>
          </cell>
          <cell r="C8276" t="str">
            <v>May</v>
          </cell>
          <cell r="D8276">
            <v>18</v>
          </cell>
          <cell r="F8276">
            <v>900</v>
          </cell>
          <cell r="G8276">
            <v>1.7849999999999999</v>
          </cell>
          <cell r="H8276">
            <v>42</v>
          </cell>
          <cell r="I8276">
            <v>8.3000000000000004E-2</v>
          </cell>
          <cell r="J8276">
            <v>140</v>
          </cell>
          <cell r="L8276">
            <v>0.14000000000000001</v>
          </cell>
          <cell r="M8276">
            <v>300</v>
          </cell>
          <cell r="N8276">
            <v>0.59499999999999997</v>
          </cell>
          <cell r="O8276">
            <v>14</v>
          </cell>
          <cell r="P8276">
            <v>2.8000000000000001E-2</v>
          </cell>
        </row>
        <row r="8277">
          <cell r="A8277">
            <v>35569</v>
          </cell>
          <cell r="B8277">
            <v>1997</v>
          </cell>
          <cell r="C8277" t="str">
            <v>May</v>
          </cell>
          <cell r="D8277">
            <v>19</v>
          </cell>
          <cell r="F8277">
            <v>865</v>
          </cell>
          <cell r="G8277">
            <v>1.716</v>
          </cell>
          <cell r="H8277">
            <v>36</v>
          </cell>
          <cell r="I8277">
            <v>7.0999999999999994E-2</v>
          </cell>
          <cell r="J8277">
            <v>140</v>
          </cell>
          <cell r="L8277">
            <v>0.14000000000000001</v>
          </cell>
          <cell r="M8277">
            <v>285</v>
          </cell>
          <cell r="N8277">
            <v>0.56499999999999995</v>
          </cell>
          <cell r="O8277">
            <v>14</v>
          </cell>
          <cell r="P8277">
            <v>2.8000000000000001E-2</v>
          </cell>
        </row>
        <row r="8278">
          <cell r="A8278">
            <v>35570</v>
          </cell>
          <cell r="B8278">
            <v>1997</v>
          </cell>
          <cell r="C8278" t="str">
            <v>May</v>
          </cell>
          <cell r="D8278">
            <v>20</v>
          </cell>
          <cell r="F8278">
            <v>870</v>
          </cell>
          <cell r="G8278">
            <v>1.726</v>
          </cell>
          <cell r="H8278">
            <v>37</v>
          </cell>
          <cell r="I8278">
            <v>7.2999999999999995E-2</v>
          </cell>
          <cell r="J8278">
            <v>140</v>
          </cell>
          <cell r="L8278">
            <v>0.14000000000000001</v>
          </cell>
          <cell r="M8278">
            <v>319</v>
          </cell>
          <cell r="N8278">
            <v>0.63300000000000001</v>
          </cell>
          <cell r="O8278">
            <v>14</v>
          </cell>
          <cell r="P8278">
            <v>2.8000000000000001E-2</v>
          </cell>
        </row>
        <row r="8279">
          <cell r="A8279">
            <v>35571</v>
          </cell>
          <cell r="B8279">
            <v>1997</v>
          </cell>
          <cell r="C8279" t="str">
            <v>May</v>
          </cell>
          <cell r="D8279">
            <v>21</v>
          </cell>
          <cell r="F8279">
            <v>850</v>
          </cell>
          <cell r="G8279">
            <v>1.6859999999999999</v>
          </cell>
          <cell r="H8279">
            <v>37</v>
          </cell>
          <cell r="I8279">
            <v>7.2999999999999995E-2</v>
          </cell>
          <cell r="J8279">
            <v>140</v>
          </cell>
          <cell r="L8279">
            <v>0.14000000000000001</v>
          </cell>
          <cell r="M8279">
            <v>415</v>
          </cell>
          <cell r="N8279">
            <v>0.82299999999999995</v>
          </cell>
          <cell r="O8279">
            <v>5</v>
          </cell>
          <cell r="P8279">
            <v>0.01</v>
          </cell>
        </row>
        <row r="8280">
          <cell r="A8280">
            <v>35572</v>
          </cell>
          <cell r="B8280">
            <v>1997</v>
          </cell>
          <cell r="C8280" t="str">
            <v>May</v>
          </cell>
          <cell r="D8280">
            <v>22</v>
          </cell>
          <cell r="F8280">
            <v>880</v>
          </cell>
          <cell r="G8280">
            <v>1.7450000000000001</v>
          </cell>
          <cell r="H8280">
            <v>37</v>
          </cell>
          <cell r="I8280">
            <v>7.2999999999999995E-2</v>
          </cell>
          <cell r="J8280">
            <v>140</v>
          </cell>
          <cell r="L8280">
            <v>0.14000000000000001</v>
          </cell>
          <cell r="M8280">
            <v>400</v>
          </cell>
          <cell r="N8280">
            <v>0.79300000000000004</v>
          </cell>
          <cell r="O8280">
            <v>11</v>
          </cell>
          <cell r="P8280">
            <v>2.1999999999999999E-2</v>
          </cell>
        </row>
        <row r="8281">
          <cell r="A8281">
            <v>35573</v>
          </cell>
          <cell r="B8281">
            <v>1997</v>
          </cell>
          <cell r="C8281" t="str">
            <v>May</v>
          </cell>
          <cell r="D8281">
            <v>23</v>
          </cell>
          <cell r="F8281">
            <v>875</v>
          </cell>
          <cell r="G8281">
            <v>1.736</v>
          </cell>
          <cell r="H8281">
            <v>36</v>
          </cell>
          <cell r="I8281">
            <v>7.0999999999999994E-2</v>
          </cell>
          <cell r="J8281">
            <v>140</v>
          </cell>
          <cell r="L8281">
            <v>0.14000000000000001</v>
          </cell>
          <cell r="M8281">
            <v>323</v>
          </cell>
          <cell r="N8281">
            <v>0.64100000000000001</v>
          </cell>
          <cell r="O8281">
            <v>14</v>
          </cell>
          <cell r="P8281">
            <v>2.8000000000000001E-2</v>
          </cell>
        </row>
        <row r="8282">
          <cell r="A8282">
            <v>35574</v>
          </cell>
          <cell r="B8282">
            <v>1997</v>
          </cell>
          <cell r="C8282" t="str">
            <v>May</v>
          </cell>
          <cell r="D8282">
            <v>24</v>
          </cell>
          <cell r="F8282">
            <v>790</v>
          </cell>
          <cell r="G8282">
            <v>1.5669999999999999</v>
          </cell>
          <cell r="H8282">
            <v>50</v>
          </cell>
          <cell r="I8282">
            <v>9.9000000000000005E-2</v>
          </cell>
          <cell r="J8282">
            <v>140</v>
          </cell>
          <cell r="L8282">
            <v>0.14000000000000001</v>
          </cell>
          <cell r="M8282">
            <v>267</v>
          </cell>
          <cell r="N8282">
            <v>0.53</v>
          </cell>
          <cell r="O8282">
            <v>7</v>
          </cell>
          <cell r="P8282">
            <v>1.4E-2</v>
          </cell>
        </row>
        <row r="8283">
          <cell r="A8283">
            <v>35575</v>
          </cell>
          <cell r="B8283">
            <v>1997</v>
          </cell>
          <cell r="C8283" t="str">
            <v>May</v>
          </cell>
          <cell r="D8283">
            <v>25</v>
          </cell>
          <cell r="F8283">
            <v>710</v>
          </cell>
          <cell r="G8283">
            <v>1.4079999999999999</v>
          </cell>
          <cell r="H8283">
            <v>100</v>
          </cell>
          <cell r="I8283">
            <v>0.19800000000000001</v>
          </cell>
          <cell r="J8283">
            <v>140</v>
          </cell>
          <cell r="L8283">
            <v>0.14000000000000001</v>
          </cell>
          <cell r="M8283">
            <v>250</v>
          </cell>
          <cell r="N8283">
            <v>0.496</v>
          </cell>
          <cell r="O8283">
            <v>16</v>
          </cell>
          <cell r="P8283">
            <v>3.2000000000000001E-2</v>
          </cell>
        </row>
        <row r="8284">
          <cell r="A8284">
            <v>35576</v>
          </cell>
          <cell r="B8284">
            <v>1997</v>
          </cell>
          <cell r="C8284" t="str">
            <v>May</v>
          </cell>
          <cell r="D8284">
            <v>26</v>
          </cell>
          <cell r="F8284">
            <v>720</v>
          </cell>
          <cell r="G8284">
            <v>1.4279999999999999</v>
          </cell>
          <cell r="H8284">
            <v>146</v>
          </cell>
          <cell r="I8284">
            <v>0.28999999999999998</v>
          </cell>
          <cell r="J8284">
            <v>140</v>
          </cell>
          <cell r="L8284">
            <v>0.14000000000000001</v>
          </cell>
          <cell r="M8284">
            <v>250</v>
          </cell>
          <cell r="N8284">
            <v>0.496</v>
          </cell>
          <cell r="O8284">
            <v>11</v>
          </cell>
          <cell r="P8284">
            <v>2.1999999999999999E-2</v>
          </cell>
        </row>
        <row r="8285">
          <cell r="A8285">
            <v>35577</v>
          </cell>
          <cell r="B8285">
            <v>1997</v>
          </cell>
          <cell r="C8285" t="str">
            <v>May</v>
          </cell>
          <cell r="D8285">
            <v>27</v>
          </cell>
          <cell r="F8285">
            <v>735</v>
          </cell>
          <cell r="G8285">
            <v>1.458</v>
          </cell>
          <cell r="H8285">
            <v>180</v>
          </cell>
          <cell r="I8285">
            <v>0.35699999999999998</v>
          </cell>
          <cell r="J8285">
            <v>140</v>
          </cell>
          <cell r="L8285">
            <v>0.14000000000000001</v>
          </cell>
          <cell r="M8285">
            <v>231</v>
          </cell>
          <cell r="N8285">
            <v>0.45800000000000002</v>
          </cell>
          <cell r="O8285">
            <v>7</v>
          </cell>
          <cell r="P8285">
            <v>1.4E-2</v>
          </cell>
        </row>
        <row r="8286">
          <cell r="A8286">
            <v>35578</v>
          </cell>
          <cell r="B8286">
            <v>1997</v>
          </cell>
          <cell r="C8286" t="str">
            <v>May</v>
          </cell>
          <cell r="D8286">
            <v>28</v>
          </cell>
          <cell r="F8286">
            <v>755</v>
          </cell>
          <cell r="G8286">
            <v>1.498</v>
          </cell>
          <cell r="H8286">
            <v>213</v>
          </cell>
          <cell r="I8286">
            <v>0.42199999999999999</v>
          </cell>
          <cell r="J8286">
            <v>140</v>
          </cell>
          <cell r="L8286">
            <v>0.14000000000000001</v>
          </cell>
          <cell r="M8286">
            <v>185</v>
          </cell>
          <cell r="N8286">
            <v>0.36699999999999999</v>
          </cell>
          <cell r="O8286">
            <v>11</v>
          </cell>
          <cell r="P8286">
            <v>2.1999999999999999E-2</v>
          </cell>
        </row>
        <row r="8287">
          <cell r="A8287">
            <v>35579</v>
          </cell>
          <cell r="B8287">
            <v>1997</v>
          </cell>
          <cell r="C8287" t="str">
            <v>May</v>
          </cell>
          <cell r="D8287">
            <v>29</v>
          </cell>
          <cell r="F8287">
            <v>725</v>
          </cell>
          <cell r="G8287">
            <v>1.4379999999999999</v>
          </cell>
          <cell r="H8287">
            <v>201</v>
          </cell>
          <cell r="I8287">
            <v>0.39900000000000002</v>
          </cell>
          <cell r="J8287">
            <v>140</v>
          </cell>
          <cell r="L8287">
            <v>0.14000000000000001</v>
          </cell>
          <cell r="M8287">
            <v>121</v>
          </cell>
          <cell r="N8287">
            <v>0.24</v>
          </cell>
          <cell r="O8287">
            <v>11</v>
          </cell>
          <cell r="P8287">
            <v>2.1999999999999999E-2</v>
          </cell>
        </row>
        <row r="8288">
          <cell r="A8288">
            <v>35580</v>
          </cell>
          <cell r="B8288">
            <v>1997</v>
          </cell>
          <cell r="C8288" t="str">
            <v>May</v>
          </cell>
          <cell r="D8288">
            <v>30</v>
          </cell>
          <cell r="F8288">
            <v>680</v>
          </cell>
          <cell r="G8288">
            <v>1.349</v>
          </cell>
          <cell r="H8288">
            <v>151</v>
          </cell>
          <cell r="I8288">
            <v>0.3</v>
          </cell>
          <cell r="J8288">
            <v>140</v>
          </cell>
          <cell r="L8288">
            <v>0.14000000000000001</v>
          </cell>
          <cell r="M8288">
            <v>100</v>
          </cell>
          <cell r="N8288">
            <v>0.19800000000000001</v>
          </cell>
          <cell r="O8288">
            <v>11</v>
          </cell>
          <cell r="P8288">
            <v>2.1999999999999999E-2</v>
          </cell>
        </row>
        <row r="8289">
          <cell r="A8289">
            <v>35581</v>
          </cell>
          <cell r="B8289">
            <v>1997</v>
          </cell>
          <cell r="C8289" t="str">
            <v>May</v>
          </cell>
          <cell r="D8289">
            <v>31</v>
          </cell>
          <cell r="F8289">
            <v>690</v>
          </cell>
          <cell r="G8289">
            <v>1.369</v>
          </cell>
          <cell r="H8289">
            <v>63</v>
          </cell>
          <cell r="I8289">
            <v>0.125</v>
          </cell>
          <cell r="J8289">
            <v>140</v>
          </cell>
          <cell r="L8289">
            <v>0.14000000000000001</v>
          </cell>
          <cell r="M8289">
            <v>123</v>
          </cell>
          <cell r="N8289">
            <v>0.24399999999999999</v>
          </cell>
          <cell r="O8289">
            <v>11</v>
          </cell>
          <cell r="P8289">
            <v>2.1999999999999999E-2</v>
          </cell>
        </row>
        <row r="8290">
          <cell r="A8290">
            <v>35582</v>
          </cell>
          <cell r="B8290">
            <v>1997</v>
          </cell>
          <cell r="C8290" t="str">
            <v>Jun</v>
          </cell>
          <cell r="D8290">
            <v>1</v>
          </cell>
          <cell r="F8290">
            <v>670</v>
          </cell>
          <cell r="G8290">
            <v>1.329</v>
          </cell>
          <cell r="H8290">
            <v>35</v>
          </cell>
          <cell r="I8290">
            <v>6.9000000000000006E-2</v>
          </cell>
          <cell r="J8290">
            <v>140</v>
          </cell>
          <cell r="L8290">
            <v>0.14000000000000001</v>
          </cell>
          <cell r="M8290">
            <v>150</v>
          </cell>
          <cell r="N8290">
            <v>0.29799999999999999</v>
          </cell>
          <cell r="O8290">
            <v>11</v>
          </cell>
          <cell r="P8290">
            <v>2.1999999999999999E-2</v>
          </cell>
        </row>
        <row r="8291">
          <cell r="A8291">
            <v>35583</v>
          </cell>
          <cell r="B8291">
            <v>1997</v>
          </cell>
          <cell r="C8291" t="str">
            <v>Jun</v>
          </cell>
          <cell r="D8291">
            <v>2</v>
          </cell>
          <cell r="F8291">
            <v>690</v>
          </cell>
          <cell r="G8291">
            <v>1.369</v>
          </cell>
          <cell r="H8291">
            <v>36</v>
          </cell>
          <cell r="I8291">
            <v>7.0999999999999994E-2</v>
          </cell>
          <cell r="J8291">
            <v>140</v>
          </cell>
          <cell r="L8291">
            <v>0.14000000000000001</v>
          </cell>
          <cell r="M8291">
            <v>198</v>
          </cell>
          <cell r="N8291">
            <v>0.39300000000000002</v>
          </cell>
          <cell r="O8291">
            <v>16</v>
          </cell>
          <cell r="P8291">
            <v>3.2000000000000001E-2</v>
          </cell>
        </row>
        <row r="8292">
          <cell r="A8292">
            <v>35584</v>
          </cell>
          <cell r="B8292">
            <v>1997</v>
          </cell>
          <cell r="C8292" t="str">
            <v>Jun</v>
          </cell>
          <cell r="D8292">
            <v>3</v>
          </cell>
          <cell r="F8292">
            <v>700</v>
          </cell>
          <cell r="G8292">
            <v>1.3879999999999999</v>
          </cell>
          <cell r="H8292">
            <v>63</v>
          </cell>
          <cell r="I8292">
            <v>0.125</v>
          </cell>
          <cell r="J8292">
            <v>140</v>
          </cell>
          <cell r="L8292">
            <v>0.14000000000000001</v>
          </cell>
          <cell r="M8292">
            <v>250</v>
          </cell>
          <cell r="N8292">
            <v>0.496</v>
          </cell>
          <cell r="O8292">
            <v>11</v>
          </cell>
          <cell r="P8292">
            <v>2.1999999999999999E-2</v>
          </cell>
        </row>
        <row r="8293">
          <cell r="A8293">
            <v>35585</v>
          </cell>
          <cell r="B8293">
            <v>1997</v>
          </cell>
          <cell r="C8293" t="str">
            <v>Jun</v>
          </cell>
          <cell r="D8293">
            <v>4</v>
          </cell>
          <cell r="F8293">
            <v>615</v>
          </cell>
          <cell r="G8293">
            <v>1.22</v>
          </cell>
          <cell r="H8293">
            <v>114</v>
          </cell>
          <cell r="I8293">
            <v>0.22600000000000001</v>
          </cell>
          <cell r="J8293">
            <v>140</v>
          </cell>
          <cell r="L8293">
            <v>0.14000000000000001</v>
          </cell>
          <cell r="M8293">
            <v>167</v>
          </cell>
          <cell r="N8293">
            <v>0.33100000000000002</v>
          </cell>
          <cell r="O8293">
            <v>11</v>
          </cell>
          <cell r="P8293">
            <v>2.1999999999999999E-2</v>
          </cell>
        </row>
        <row r="8294">
          <cell r="A8294">
            <v>35586</v>
          </cell>
          <cell r="B8294">
            <v>1997</v>
          </cell>
          <cell r="C8294" t="str">
            <v>Jun</v>
          </cell>
          <cell r="D8294">
            <v>5</v>
          </cell>
          <cell r="F8294">
            <v>605</v>
          </cell>
          <cell r="G8294">
            <v>1.2</v>
          </cell>
          <cell r="H8294">
            <v>135</v>
          </cell>
          <cell r="I8294">
            <v>0.26800000000000002</v>
          </cell>
          <cell r="J8294">
            <v>93</v>
          </cell>
          <cell r="L8294">
            <v>9.2999999999999999E-2</v>
          </cell>
          <cell r="M8294">
            <v>163</v>
          </cell>
          <cell r="N8294">
            <v>0.32300000000000001</v>
          </cell>
          <cell r="O8294">
            <v>0</v>
          </cell>
          <cell r="P8294">
            <v>0</v>
          </cell>
        </row>
        <row r="8295">
          <cell r="A8295">
            <v>35587</v>
          </cell>
          <cell r="B8295">
            <v>1997</v>
          </cell>
          <cell r="C8295" t="str">
            <v>Jun</v>
          </cell>
          <cell r="D8295">
            <v>6</v>
          </cell>
          <cell r="F8295">
            <v>595</v>
          </cell>
          <cell r="G8295">
            <v>1.18</v>
          </cell>
          <cell r="H8295">
            <v>165</v>
          </cell>
          <cell r="I8295">
            <v>0.32700000000000001</v>
          </cell>
          <cell r="J8295">
            <v>70</v>
          </cell>
          <cell r="L8295">
            <v>7.0000000000000007E-2</v>
          </cell>
          <cell r="M8295">
            <v>200</v>
          </cell>
          <cell r="N8295">
            <v>0.39700000000000002</v>
          </cell>
          <cell r="O8295">
            <v>14</v>
          </cell>
          <cell r="P8295">
            <v>2.8000000000000001E-2</v>
          </cell>
        </row>
        <row r="8296">
          <cell r="A8296">
            <v>35588</v>
          </cell>
          <cell r="B8296">
            <v>1997</v>
          </cell>
          <cell r="C8296" t="str">
            <v>Jun</v>
          </cell>
          <cell r="D8296">
            <v>7</v>
          </cell>
          <cell r="F8296">
            <v>630</v>
          </cell>
          <cell r="G8296">
            <v>1.25</v>
          </cell>
          <cell r="H8296">
            <v>175</v>
          </cell>
          <cell r="I8296">
            <v>0.34699999999999998</v>
          </cell>
          <cell r="J8296">
            <v>70</v>
          </cell>
          <cell r="L8296">
            <v>7.0000000000000007E-2</v>
          </cell>
          <cell r="M8296">
            <v>233</v>
          </cell>
          <cell r="N8296">
            <v>0.46200000000000002</v>
          </cell>
          <cell r="O8296">
            <v>14</v>
          </cell>
          <cell r="P8296">
            <v>2.8000000000000001E-2</v>
          </cell>
        </row>
        <row r="8297">
          <cell r="A8297">
            <v>35589</v>
          </cell>
          <cell r="B8297">
            <v>1997</v>
          </cell>
          <cell r="C8297" t="str">
            <v>Jun</v>
          </cell>
          <cell r="D8297">
            <v>8</v>
          </cell>
          <cell r="F8297">
            <v>605</v>
          </cell>
          <cell r="G8297">
            <v>1.2</v>
          </cell>
          <cell r="H8297">
            <v>172</v>
          </cell>
          <cell r="I8297">
            <v>0.34100000000000003</v>
          </cell>
          <cell r="J8297">
            <v>70</v>
          </cell>
          <cell r="L8297">
            <v>7.0000000000000007E-2</v>
          </cell>
          <cell r="M8297">
            <v>285</v>
          </cell>
          <cell r="N8297">
            <v>0.56499999999999995</v>
          </cell>
          <cell r="O8297">
            <v>5</v>
          </cell>
          <cell r="P8297">
            <v>0.01</v>
          </cell>
        </row>
        <row r="8298">
          <cell r="A8298">
            <v>35590</v>
          </cell>
          <cell r="B8298">
            <v>1997</v>
          </cell>
          <cell r="C8298" t="str">
            <v>Jun</v>
          </cell>
          <cell r="D8298">
            <v>9</v>
          </cell>
          <cell r="F8298">
            <v>655</v>
          </cell>
          <cell r="G8298">
            <v>1.2989999999999999</v>
          </cell>
          <cell r="H8298">
            <v>168</v>
          </cell>
          <cell r="I8298">
            <v>0.33300000000000002</v>
          </cell>
          <cell r="J8298">
            <v>70</v>
          </cell>
          <cell r="L8298">
            <v>7.0000000000000007E-2</v>
          </cell>
          <cell r="M8298">
            <v>300</v>
          </cell>
          <cell r="N8298">
            <v>0.59499999999999997</v>
          </cell>
          <cell r="O8298">
            <v>0</v>
          </cell>
          <cell r="P8298">
            <v>0</v>
          </cell>
        </row>
        <row r="8299">
          <cell r="A8299">
            <v>35591</v>
          </cell>
          <cell r="B8299">
            <v>1997</v>
          </cell>
          <cell r="C8299" t="str">
            <v>Jun</v>
          </cell>
          <cell r="D8299">
            <v>10</v>
          </cell>
          <cell r="F8299">
            <v>670</v>
          </cell>
          <cell r="G8299">
            <v>1.329</v>
          </cell>
          <cell r="H8299">
            <v>114</v>
          </cell>
          <cell r="I8299">
            <v>0.22600000000000001</v>
          </cell>
          <cell r="J8299">
            <v>70</v>
          </cell>
          <cell r="L8299">
            <v>7.0000000000000007E-2</v>
          </cell>
          <cell r="M8299">
            <v>277</v>
          </cell>
          <cell r="N8299">
            <v>0.54900000000000004</v>
          </cell>
          <cell r="O8299">
            <v>9</v>
          </cell>
          <cell r="P8299">
            <v>1.7999999999999999E-2</v>
          </cell>
        </row>
        <row r="8300">
          <cell r="A8300">
            <v>35592</v>
          </cell>
          <cell r="B8300">
            <v>1997</v>
          </cell>
          <cell r="C8300" t="str">
            <v>Jun</v>
          </cell>
          <cell r="D8300">
            <v>11</v>
          </cell>
          <cell r="F8300">
            <v>665</v>
          </cell>
          <cell r="G8300">
            <v>1.319</v>
          </cell>
          <cell r="H8300">
            <v>157</v>
          </cell>
          <cell r="I8300">
            <v>0.311</v>
          </cell>
          <cell r="J8300">
            <v>70</v>
          </cell>
          <cell r="L8300">
            <v>7.0000000000000007E-2</v>
          </cell>
          <cell r="M8300">
            <v>264</v>
          </cell>
          <cell r="N8300">
            <v>0.52400000000000002</v>
          </cell>
          <cell r="O8300">
            <v>5</v>
          </cell>
          <cell r="P8300">
            <v>0.01</v>
          </cell>
        </row>
        <row r="8301">
          <cell r="A8301">
            <v>35593</v>
          </cell>
          <cell r="B8301">
            <v>1997</v>
          </cell>
          <cell r="C8301" t="str">
            <v>Jun</v>
          </cell>
          <cell r="D8301">
            <v>12</v>
          </cell>
          <cell r="F8301">
            <v>625</v>
          </cell>
          <cell r="G8301">
            <v>1.24</v>
          </cell>
          <cell r="H8301">
            <v>176</v>
          </cell>
          <cell r="I8301">
            <v>0.34899999999999998</v>
          </cell>
          <cell r="J8301">
            <v>70</v>
          </cell>
          <cell r="L8301">
            <v>7.0000000000000007E-2</v>
          </cell>
          <cell r="M8301">
            <v>202</v>
          </cell>
          <cell r="N8301">
            <v>0.40100000000000002</v>
          </cell>
          <cell r="O8301">
            <v>5</v>
          </cell>
          <cell r="P8301">
            <v>0.01</v>
          </cell>
        </row>
        <row r="8302">
          <cell r="A8302">
            <v>35594</v>
          </cell>
          <cell r="B8302">
            <v>1997</v>
          </cell>
          <cell r="C8302" t="str">
            <v>Jun</v>
          </cell>
          <cell r="D8302">
            <v>13</v>
          </cell>
          <cell r="F8302">
            <v>620</v>
          </cell>
          <cell r="G8302">
            <v>1.23</v>
          </cell>
          <cell r="H8302">
            <v>191</v>
          </cell>
          <cell r="I8302">
            <v>0.379</v>
          </cell>
          <cell r="J8302">
            <v>70</v>
          </cell>
          <cell r="L8302">
            <v>7.0000000000000007E-2</v>
          </cell>
          <cell r="M8302">
            <v>194</v>
          </cell>
          <cell r="N8302">
            <v>0.38500000000000001</v>
          </cell>
          <cell r="O8302">
            <v>5</v>
          </cell>
          <cell r="P8302">
            <v>0.01</v>
          </cell>
        </row>
        <row r="8303">
          <cell r="A8303">
            <v>35595</v>
          </cell>
          <cell r="B8303">
            <v>1997</v>
          </cell>
          <cell r="C8303" t="str">
            <v>Jun</v>
          </cell>
          <cell r="D8303">
            <v>14</v>
          </cell>
          <cell r="F8303">
            <v>615</v>
          </cell>
          <cell r="G8303">
            <v>1.22</v>
          </cell>
          <cell r="H8303">
            <v>190</v>
          </cell>
          <cell r="I8303">
            <v>0.377</v>
          </cell>
          <cell r="J8303">
            <v>70</v>
          </cell>
          <cell r="L8303">
            <v>7.0000000000000007E-2</v>
          </cell>
          <cell r="M8303">
            <v>192</v>
          </cell>
          <cell r="N8303">
            <v>0.38100000000000001</v>
          </cell>
          <cell r="O8303">
            <v>5</v>
          </cell>
          <cell r="P8303">
            <v>0.01</v>
          </cell>
        </row>
        <row r="8304">
          <cell r="A8304">
            <v>35596</v>
          </cell>
          <cell r="B8304">
            <v>1997</v>
          </cell>
          <cell r="C8304" t="str">
            <v>Jun</v>
          </cell>
          <cell r="D8304">
            <v>15</v>
          </cell>
          <cell r="F8304">
            <v>660</v>
          </cell>
          <cell r="G8304">
            <v>1.3089999999999999</v>
          </cell>
          <cell r="H8304">
            <v>183</v>
          </cell>
          <cell r="I8304">
            <v>0.36299999999999999</v>
          </cell>
          <cell r="J8304">
            <v>70</v>
          </cell>
          <cell r="L8304">
            <v>7.0000000000000007E-2</v>
          </cell>
          <cell r="M8304">
            <v>200</v>
          </cell>
          <cell r="N8304">
            <v>0.39700000000000002</v>
          </cell>
          <cell r="O8304">
            <v>5</v>
          </cell>
          <cell r="P8304">
            <v>0.01</v>
          </cell>
        </row>
        <row r="8305">
          <cell r="A8305">
            <v>35597</v>
          </cell>
          <cell r="B8305">
            <v>1997</v>
          </cell>
          <cell r="C8305" t="str">
            <v>Jun</v>
          </cell>
          <cell r="D8305">
            <v>16</v>
          </cell>
          <cell r="F8305">
            <v>685</v>
          </cell>
          <cell r="G8305">
            <v>1.359</v>
          </cell>
          <cell r="H8305">
            <v>188</v>
          </cell>
          <cell r="I8305">
            <v>0.373</v>
          </cell>
          <cell r="J8305">
            <v>70</v>
          </cell>
          <cell r="L8305">
            <v>7.0000000000000007E-2</v>
          </cell>
          <cell r="M8305">
            <v>289</v>
          </cell>
          <cell r="N8305">
            <v>0.57299999999999995</v>
          </cell>
          <cell r="O8305">
            <v>9</v>
          </cell>
          <cell r="P8305">
            <v>1.7999999999999999E-2</v>
          </cell>
        </row>
        <row r="8306">
          <cell r="A8306">
            <v>35598</v>
          </cell>
          <cell r="B8306">
            <v>1997</v>
          </cell>
          <cell r="C8306" t="str">
            <v>Jun</v>
          </cell>
          <cell r="D8306">
            <v>17</v>
          </cell>
          <cell r="F8306">
            <v>740</v>
          </cell>
          <cell r="G8306">
            <v>1.468</v>
          </cell>
          <cell r="H8306">
            <v>124</v>
          </cell>
          <cell r="I8306">
            <v>0.246</v>
          </cell>
          <cell r="J8306">
            <v>70</v>
          </cell>
          <cell r="L8306">
            <v>7.0000000000000007E-2</v>
          </cell>
          <cell r="M8306">
            <v>396</v>
          </cell>
          <cell r="N8306">
            <v>0.78500000000000003</v>
          </cell>
          <cell r="O8306">
            <v>7</v>
          </cell>
          <cell r="P8306">
            <v>1.4E-2</v>
          </cell>
        </row>
        <row r="8307">
          <cell r="A8307">
            <v>35599</v>
          </cell>
          <cell r="B8307">
            <v>1997</v>
          </cell>
          <cell r="C8307" t="str">
            <v>Jun</v>
          </cell>
          <cell r="D8307">
            <v>18</v>
          </cell>
          <cell r="F8307">
            <v>785</v>
          </cell>
          <cell r="G8307">
            <v>1.5569999999999999</v>
          </cell>
          <cell r="H8307">
            <v>94</v>
          </cell>
          <cell r="I8307">
            <v>0.186</v>
          </cell>
          <cell r="J8307">
            <v>70</v>
          </cell>
          <cell r="L8307">
            <v>7.0000000000000007E-2</v>
          </cell>
          <cell r="M8307">
            <v>450</v>
          </cell>
          <cell r="N8307">
            <v>0.89300000000000002</v>
          </cell>
          <cell r="O8307">
            <v>0</v>
          </cell>
          <cell r="P8307">
            <v>0</v>
          </cell>
        </row>
        <row r="8308">
          <cell r="A8308">
            <v>35600</v>
          </cell>
          <cell r="B8308">
            <v>1997</v>
          </cell>
          <cell r="C8308" t="str">
            <v>Jun</v>
          </cell>
          <cell r="D8308">
            <v>19</v>
          </cell>
          <cell r="F8308">
            <v>805</v>
          </cell>
          <cell r="G8308">
            <v>1.597</v>
          </cell>
          <cell r="H8308">
            <v>107</v>
          </cell>
          <cell r="I8308">
            <v>0.21199999999999999</v>
          </cell>
          <cell r="J8308">
            <v>70</v>
          </cell>
          <cell r="L8308">
            <v>7.0000000000000007E-2</v>
          </cell>
          <cell r="M8308">
            <v>415</v>
          </cell>
          <cell r="N8308">
            <v>0.82299999999999995</v>
          </cell>
          <cell r="O8308">
            <v>0</v>
          </cell>
          <cell r="P8308">
            <v>0</v>
          </cell>
        </row>
        <row r="8309">
          <cell r="A8309">
            <v>35601</v>
          </cell>
          <cell r="B8309">
            <v>1997</v>
          </cell>
          <cell r="C8309" t="str">
            <v>Jun</v>
          </cell>
          <cell r="D8309">
            <v>20</v>
          </cell>
          <cell r="F8309">
            <v>835</v>
          </cell>
          <cell r="G8309">
            <v>1.6559999999999999</v>
          </cell>
          <cell r="H8309">
            <v>110</v>
          </cell>
          <cell r="I8309">
            <v>0.218</v>
          </cell>
          <cell r="J8309">
            <v>70</v>
          </cell>
          <cell r="L8309">
            <v>7.0000000000000007E-2</v>
          </cell>
          <cell r="M8309">
            <v>365</v>
          </cell>
          <cell r="N8309">
            <v>0.72399999999999998</v>
          </cell>
          <cell r="O8309">
            <v>5</v>
          </cell>
          <cell r="P8309">
            <v>0.01</v>
          </cell>
        </row>
        <row r="8310">
          <cell r="A8310">
            <v>35602</v>
          </cell>
          <cell r="B8310">
            <v>1997</v>
          </cell>
          <cell r="C8310" t="str">
            <v>Jun</v>
          </cell>
          <cell r="D8310">
            <v>21</v>
          </cell>
          <cell r="F8310">
            <v>825</v>
          </cell>
          <cell r="G8310">
            <v>1.6359999999999999</v>
          </cell>
          <cell r="H8310">
            <v>84</v>
          </cell>
          <cell r="I8310">
            <v>0.16700000000000001</v>
          </cell>
          <cell r="J8310">
            <v>70</v>
          </cell>
          <cell r="L8310">
            <v>7.0000000000000007E-2</v>
          </cell>
          <cell r="M8310">
            <v>350</v>
          </cell>
          <cell r="N8310">
            <v>0.69399999999999995</v>
          </cell>
          <cell r="O8310">
            <v>5</v>
          </cell>
          <cell r="P8310">
            <v>0.01</v>
          </cell>
        </row>
        <row r="8311">
          <cell r="A8311">
            <v>35603</v>
          </cell>
          <cell r="B8311">
            <v>1997</v>
          </cell>
          <cell r="C8311" t="str">
            <v>Jun</v>
          </cell>
          <cell r="D8311">
            <v>22</v>
          </cell>
          <cell r="F8311">
            <v>785</v>
          </cell>
          <cell r="G8311">
            <v>1.5569999999999999</v>
          </cell>
          <cell r="H8311">
            <v>73</v>
          </cell>
          <cell r="I8311">
            <v>0.14499999999999999</v>
          </cell>
          <cell r="J8311">
            <v>70</v>
          </cell>
          <cell r="L8311">
            <v>7.0000000000000007E-2</v>
          </cell>
          <cell r="M8311">
            <v>390</v>
          </cell>
          <cell r="N8311">
            <v>0.77400000000000002</v>
          </cell>
          <cell r="O8311">
            <v>0</v>
          </cell>
          <cell r="P8311">
            <v>0</v>
          </cell>
        </row>
        <row r="8312">
          <cell r="A8312">
            <v>35604</v>
          </cell>
          <cell r="B8312">
            <v>1997</v>
          </cell>
          <cell r="C8312" t="str">
            <v>Jun</v>
          </cell>
          <cell r="D8312">
            <v>23</v>
          </cell>
          <cell r="F8312">
            <v>810</v>
          </cell>
          <cell r="G8312">
            <v>1.607</v>
          </cell>
          <cell r="H8312">
            <v>74</v>
          </cell>
          <cell r="I8312">
            <v>0.14699999999999999</v>
          </cell>
          <cell r="J8312">
            <v>70</v>
          </cell>
          <cell r="L8312">
            <v>7.0000000000000007E-2</v>
          </cell>
          <cell r="M8312">
            <v>254</v>
          </cell>
          <cell r="N8312">
            <v>0.504</v>
          </cell>
          <cell r="O8312">
            <v>0</v>
          </cell>
          <cell r="P8312">
            <v>0</v>
          </cell>
        </row>
        <row r="8313">
          <cell r="A8313">
            <v>35605</v>
          </cell>
          <cell r="B8313">
            <v>1997</v>
          </cell>
          <cell r="C8313" t="str">
            <v>Jun</v>
          </cell>
          <cell r="D8313">
            <v>24</v>
          </cell>
          <cell r="F8313">
            <v>810</v>
          </cell>
          <cell r="G8313">
            <v>1.607</v>
          </cell>
          <cell r="H8313">
            <v>73</v>
          </cell>
          <cell r="I8313">
            <v>0.14499999999999999</v>
          </cell>
          <cell r="J8313">
            <v>163</v>
          </cell>
          <cell r="L8313">
            <v>0.16300000000000001</v>
          </cell>
          <cell r="M8313">
            <v>313</v>
          </cell>
          <cell r="N8313">
            <v>0.621</v>
          </cell>
          <cell r="O8313">
            <v>18</v>
          </cell>
          <cell r="P8313">
            <v>3.5999999999999997E-2</v>
          </cell>
        </row>
        <row r="8314">
          <cell r="A8314">
            <v>35606</v>
          </cell>
          <cell r="B8314">
            <v>1997</v>
          </cell>
          <cell r="C8314" t="str">
            <v>Jun</v>
          </cell>
          <cell r="D8314">
            <v>25</v>
          </cell>
          <cell r="F8314">
            <v>830</v>
          </cell>
          <cell r="G8314">
            <v>1.6459999999999999</v>
          </cell>
          <cell r="H8314">
            <v>73</v>
          </cell>
          <cell r="I8314">
            <v>0.14499999999999999</v>
          </cell>
          <cell r="J8314">
            <v>210</v>
          </cell>
          <cell r="L8314">
            <v>0.21</v>
          </cell>
          <cell r="M8314">
            <v>369</v>
          </cell>
          <cell r="N8314">
            <v>0.73199999999999998</v>
          </cell>
          <cell r="O8314">
            <v>14</v>
          </cell>
          <cell r="P8314">
            <v>2.8000000000000001E-2</v>
          </cell>
        </row>
        <row r="8315">
          <cell r="A8315">
            <v>35607</v>
          </cell>
          <cell r="B8315">
            <v>1997</v>
          </cell>
          <cell r="C8315" t="str">
            <v>Jun</v>
          </cell>
          <cell r="D8315">
            <v>26</v>
          </cell>
          <cell r="F8315">
            <v>910</v>
          </cell>
          <cell r="G8315">
            <v>1.8049999999999999</v>
          </cell>
          <cell r="H8315">
            <v>74</v>
          </cell>
          <cell r="I8315">
            <v>0.14699999999999999</v>
          </cell>
          <cell r="J8315">
            <v>210</v>
          </cell>
          <cell r="L8315">
            <v>0.21</v>
          </cell>
          <cell r="M8315">
            <v>438</v>
          </cell>
          <cell r="N8315">
            <v>0.86899999999999999</v>
          </cell>
          <cell r="O8315">
            <v>14</v>
          </cell>
          <cell r="P8315">
            <v>2.8000000000000001E-2</v>
          </cell>
        </row>
        <row r="8316">
          <cell r="A8316">
            <v>35608</v>
          </cell>
          <cell r="B8316">
            <v>1997</v>
          </cell>
          <cell r="C8316" t="str">
            <v>Jun</v>
          </cell>
          <cell r="D8316">
            <v>27</v>
          </cell>
          <cell r="F8316">
            <v>940</v>
          </cell>
          <cell r="G8316">
            <v>1.8640000000000001</v>
          </cell>
          <cell r="H8316">
            <v>49</v>
          </cell>
          <cell r="I8316">
            <v>9.7000000000000003E-2</v>
          </cell>
          <cell r="J8316">
            <v>210</v>
          </cell>
          <cell r="L8316">
            <v>0.21</v>
          </cell>
          <cell r="M8316">
            <v>525</v>
          </cell>
          <cell r="N8316">
            <v>1.0409999999999999</v>
          </cell>
          <cell r="O8316">
            <v>14</v>
          </cell>
          <cell r="P8316">
            <v>2.8000000000000001E-2</v>
          </cell>
        </row>
        <row r="8317">
          <cell r="A8317">
            <v>35609</v>
          </cell>
          <cell r="B8317">
            <v>1997</v>
          </cell>
          <cell r="C8317" t="str">
            <v>Jun</v>
          </cell>
          <cell r="D8317">
            <v>28</v>
          </cell>
          <cell r="F8317">
            <v>925</v>
          </cell>
          <cell r="G8317">
            <v>1.835</v>
          </cell>
          <cell r="H8317">
            <v>37</v>
          </cell>
          <cell r="I8317">
            <v>7.2999999999999995E-2</v>
          </cell>
          <cell r="J8317">
            <v>210</v>
          </cell>
          <cell r="L8317">
            <v>0.21</v>
          </cell>
          <cell r="M8317">
            <v>395</v>
          </cell>
          <cell r="N8317">
            <v>0.78300000000000003</v>
          </cell>
          <cell r="O8317">
            <v>0</v>
          </cell>
          <cell r="P8317">
            <v>0</v>
          </cell>
        </row>
        <row r="8318">
          <cell r="A8318">
            <v>35610</v>
          </cell>
          <cell r="B8318">
            <v>1997</v>
          </cell>
          <cell r="C8318" t="str">
            <v>Jun</v>
          </cell>
          <cell r="D8318">
            <v>29</v>
          </cell>
          <cell r="F8318">
            <v>880</v>
          </cell>
          <cell r="G8318">
            <v>1.7450000000000001</v>
          </cell>
          <cell r="H8318">
            <v>45</v>
          </cell>
          <cell r="I8318">
            <v>8.8999999999999996E-2</v>
          </cell>
          <cell r="J8318">
            <v>210</v>
          </cell>
          <cell r="L8318">
            <v>0.21</v>
          </cell>
          <cell r="M8318">
            <v>352</v>
          </cell>
          <cell r="N8318">
            <v>0.69799999999999995</v>
          </cell>
          <cell r="O8318">
            <v>15</v>
          </cell>
          <cell r="P8318">
            <v>0.03</v>
          </cell>
        </row>
        <row r="8319">
          <cell r="A8319">
            <v>35611</v>
          </cell>
          <cell r="B8319">
            <v>1997</v>
          </cell>
          <cell r="C8319" t="str">
            <v>Jun</v>
          </cell>
          <cell r="D8319">
            <v>30</v>
          </cell>
          <cell r="F8319">
            <v>895</v>
          </cell>
          <cell r="G8319">
            <v>1.7749999999999999</v>
          </cell>
          <cell r="H8319">
            <v>82</v>
          </cell>
          <cell r="I8319">
            <v>0.16300000000000001</v>
          </cell>
          <cell r="J8319">
            <v>210</v>
          </cell>
          <cell r="L8319">
            <v>0.21</v>
          </cell>
          <cell r="M8319">
            <v>281</v>
          </cell>
          <cell r="N8319">
            <v>0.55700000000000005</v>
          </cell>
          <cell r="O8319">
            <v>14</v>
          </cell>
          <cell r="P8319">
            <v>2.8000000000000001E-2</v>
          </cell>
        </row>
        <row r="8320">
          <cell r="A8320">
            <v>35612</v>
          </cell>
          <cell r="B8320">
            <v>1997</v>
          </cell>
          <cell r="C8320" t="str">
            <v>Jul</v>
          </cell>
          <cell r="D8320">
            <v>1</v>
          </cell>
          <cell r="F8320">
            <v>860</v>
          </cell>
          <cell r="G8320">
            <v>1.706</v>
          </cell>
          <cell r="H8320">
            <v>92</v>
          </cell>
          <cell r="I8320">
            <v>0.182</v>
          </cell>
          <cell r="J8320">
            <v>210</v>
          </cell>
          <cell r="L8320">
            <v>0.21</v>
          </cell>
          <cell r="M8320">
            <v>263</v>
          </cell>
          <cell r="N8320">
            <v>0.52200000000000002</v>
          </cell>
          <cell r="O8320">
            <v>19</v>
          </cell>
          <cell r="P8320">
            <v>3.7999999999999999E-2</v>
          </cell>
        </row>
        <row r="8321">
          <cell r="A8321">
            <v>35613</v>
          </cell>
          <cell r="B8321">
            <v>1997</v>
          </cell>
          <cell r="C8321" t="str">
            <v>Jul</v>
          </cell>
          <cell r="D8321">
            <v>2</v>
          </cell>
          <cell r="F8321">
            <v>840</v>
          </cell>
          <cell r="G8321">
            <v>1.6659999999999999</v>
          </cell>
          <cell r="H8321">
            <v>92</v>
          </cell>
          <cell r="I8321">
            <v>0.182</v>
          </cell>
          <cell r="J8321">
            <v>210</v>
          </cell>
          <cell r="L8321">
            <v>0.21</v>
          </cell>
          <cell r="M8321">
            <v>290</v>
          </cell>
          <cell r="N8321">
            <v>0.57499999999999996</v>
          </cell>
          <cell r="O8321">
            <v>19</v>
          </cell>
          <cell r="P8321">
            <v>3.7999999999999999E-2</v>
          </cell>
        </row>
        <row r="8322">
          <cell r="A8322">
            <v>35614</v>
          </cell>
          <cell r="B8322">
            <v>1997</v>
          </cell>
          <cell r="C8322" t="str">
            <v>Jul</v>
          </cell>
          <cell r="D8322">
            <v>3</v>
          </cell>
          <cell r="F8322">
            <v>795</v>
          </cell>
          <cell r="G8322">
            <v>1.577</v>
          </cell>
          <cell r="H8322">
            <v>96</v>
          </cell>
          <cell r="I8322">
            <v>0.19</v>
          </cell>
          <cell r="J8322">
            <v>210</v>
          </cell>
          <cell r="L8322">
            <v>0.21</v>
          </cell>
          <cell r="M8322">
            <v>283</v>
          </cell>
          <cell r="N8322">
            <v>0.56100000000000005</v>
          </cell>
          <cell r="O8322">
            <v>11</v>
          </cell>
          <cell r="P8322">
            <v>2.1999999999999999E-2</v>
          </cell>
        </row>
        <row r="8323">
          <cell r="A8323">
            <v>35615</v>
          </cell>
          <cell r="B8323">
            <v>1997</v>
          </cell>
          <cell r="C8323" t="str">
            <v>Jul</v>
          </cell>
          <cell r="D8323">
            <v>4</v>
          </cell>
          <cell r="F8323">
            <v>815</v>
          </cell>
          <cell r="G8323">
            <v>1.617</v>
          </cell>
          <cell r="H8323">
            <v>119</v>
          </cell>
          <cell r="I8323">
            <v>0.23599999999999999</v>
          </cell>
          <cell r="J8323">
            <v>210</v>
          </cell>
          <cell r="L8323">
            <v>0.21</v>
          </cell>
          <cell r="M8323">
            <v>250</v>
          </cell>
          <cell r="N8323">
            <v>0.496</v>
          </cell>
          <cell r="O8323">
            <v>14</v>
          </cell>
          <cell r="P8323">
            <v>2.8000000000000001E-2</v>
          </cell>
        </row>
        <row r="8324">
          <cell r="A8324">
            <v>35616</v>
          </cell>
          <cell r="B8324">
            <v>1997</v>
          </cell>
          <cell r="C8324" t="str">
            <v>Jul</v>
          </cell>
          <cell r="D8324">
            <v>5</v>
          </cell>
          <cell r="F8324">
            <v>845</v>
          </cell>
          <cell r="G8324">
            <v>1.6759999999999999</v>
          </cell>
          <cell r="H8324">
            <v>117</v>
          </cell>
          <cell r="I8324">
            <v>0.23200000000000001</v>
          </cell>
          <cell r="J8324">
            <v>210</v>
          </cell>
          <cell r="L8324">
            <v>0.21</v>
          </cell>
          <cell r="M8324">
            <v>250</v>
          </cell>
          <cell r="N8324">
            <v>0.496</v>
          </cell>
          <cell r="O8324">
            <v>14</v>
          </cell>
          <cell r="P8324">
            <v>2.8000000000000001E-2</v>
          </cell>
        </row>
        <row r="8325">
          <cell r="A8325">
            <v>35617</v>
          </cell>
          <cell r="B8325">
            <v>1997</v>
          </cell>
          <cell r="C8325" t="str">
            <v>Jul</v>
          </cell>
          <cell r="D8325">
            <v>6</v>
          </cell>
          <cell r="F8325">
            <v>810</v>
          </cell>
          <cell r="G8325">
            <v>1.607</v>
          </cell>
          <cell r="H8325">
            <v>99</v>
          </cell>
          <cell r="I8325">
            <v>0.19600000000000001</v>
          </cell>
          <cell r="J8325">
            <v>210</v>
          </cell>
          <cell r="L8325">
            <v>0.21</v>
          </cell>
          <cell r="M8325">
            <v>283</v>
          </cell>
          <cell r="N8325">
            <v>0.56100000000000005</v>
          </cell>
          <cell r="O8325">
            <v>11</v>
          </cell>
          <cell r="P8325">
            <v>2.1999999999999999E-2</v>
          </cell>
        </row>
        <row r="8326">
          <cell r="A8326">
            <v>35618</v>
          </cell>
          <cell r="B8326">
            <v>1997</v>
          </cell>
          <cell r="C8326" t="str">
            <v>Jul</v>
          </cell>
          <cell r="D8326">
            <v>7</v>
          </cell>
          <cell r="F8326">
            <v>850</v>
          </cell>
          <cell r="G8326">
            <v>1.6859999999999999</v>
          </cell>
          <cell r="H8326">
            <v>85</v>
          </cell>
          <cell r="I8326">
            <v>0.16900000000000001</v>
          </cell>
          <cell r="J8326">
            <v>210</v>
          </cell>
          <cell r="L8326">
            <v>0.21</v>
          </cell>
          <cell r="M8326">
            <v>321</v>
          </cell>
          <cell r="N8326">
            <v>0.63700000000000001</v>
          </cell>
          <cell r="O8326">
            <v>0</v>
          </cell>
          <cell r="P8326">
            <v>0</v>
          </cell>
        </row>
        <row r="8327">
          <cell r="A8327">
            <v>35619</v>
          </cell>
          <cell r="B8327">
            <v>1997</v>
          </cell>
          <cell r="C8327" t="str">
            <v>Jul</v>
          </cell>
          <cell r="D8327">
            <v>8</v>
          </cell>
          <cell r="F8327">
            <v>890</v>
          </cell>
          <cell r="G8327">
            <v>1.7649999999999999</v>
          </cell>
          <cell r="H8327">
            <v>91</v>
          </cell>
          <cell r="I8327">
            <v>0.18</v>
          </cell>
          <cell r="J8327">
            <v>210</v>
          </cell>
          <cell r="L8327">
            <v>0.21</v>
          </cell>
          <cell r="M8327">
            <v>438</v>
          </cell>
          <cell r="N8327">
            <v>0.86899999999999999</v>
          </cell>
          <cell r="O8327">
            <v>0</v>
          </cell>
          <cell r="P8327">
            <v>0</v>
          </cell>
        </row>
        <row r="8328">
          <cell r="A8328">
            <v>35620</v>
          </cell>
          <cell r="B8328">
            <v>1997</v>
          </cell>
          <cell r="C8328" t="str">
            <v>Jul</v>
          </cell>
          <cell r="D8328">
            <v>9</v>
          </cell>
          <cell r="F8328">
            <v>925</v>
          </cell>
          <cell r="G8328">
            <v>1.835</v>
          </cell>
          <cell r="H8328">
            <v>92</v>
          </cell>
          <cell r="I8328">
            <v>0.182</v>
          </cell>
          <cell r="J8328">
            <v>210</v>
          </cell>
          <cell r="L8328">
            <v>0.21</v>
          </cell>
          <cell r="M8328">
            <v>450</v>
          </cell>
          <cell r="N8328">
            <v>0.89300000000000002</v>
          </cell>
          <cell r="O8328">
            <v>0</v>
          </cell>
          <cell r="P8328">
            <v>0</v>
          </cell>
        </row>
        <row r="8329">
          <cell r="A8329">
            <v>35621</v>
          </cell>
          <cell r="B8329">
            <v>1997</v>
          </cell>
          <cell r="C8329" t="str">
            <v>Jul</v>
          </cell>
          <cell r="D8329">
            <v>10</v>
          </cell>
          <cell r="F8329">
            <v>930</v>
          </cell>
          <cell r="G8329">
            <v>1.845</v>
          </cell>
          <cell r="H8329">
            <v>93</v>
          </cell>
          <cell r="I8329">
            <v>0.184</v>
          </cell>
          <cell r="J8329">
            <v>210</v>
          </cell>
          <cell r="L8329">
            <v>0.21</v>
          </cell>
          <cell r="M8329">
            <v>487</v>
          </cell>
          <cell r="N8329">
            <v>0.96599999999999997</v>
          </cell>
          <cell r="O8329">
            <v>0</v>
          </cell>
          <cell r="P8329">
            <v>0</v>
          </cell>
        </row>
        <row r="8330">
          <cell r="A8330">
            <v>35622</v>
          </cell>
          <cell r="B8330">
            <v>1997</v>
          </cell>
          <cell r="C8330" t="str">
            <v>Jul</v>
          </cell>
          <cell r="D8330">
            <v>11</v>
          </cell>
          <cell r="F8330">
            <v>935</v>
          </cell>
          <cell r="G8330">
            <v>1.855</v>
          </cell>
          <cell r="H8330">
            <v>80</v>
          </cell>
          <cell r="I8330">
            <v>0.159</v>
          </cell>
          <cell r="J8330">
            <v>210</v>
          </cell>
          <cell r="L8330">
            <v>0.21</v>
          </cell>
          <cell r="M8330">
            <v>438</v>
          </cell>
          <cell r="N8330">
            <v>0.86899999999999999</v>
          </cell>
          <cell r="O8330">
            <v>5</v>
          </cell>
          <cell r="P8330">
            <v>0.01</v>
          </cell>
        </row>
        <row r="8331">
          <cell r="A8331">
            <v>35623</v>
          </cell>
          <cell r="B8331">
            <v>1997</v>
          </cell>
          <cell r="C8331" t="str">
            <v>Jul</v>
          </cell>
          <cell r="D8331">
            <v>12</v>
          </cell>
          <cell r="F8331">
            <v>935</v>
          </cell>
          <cell r="G8331">
            <v>1.855</v>
          </cell>
          <cell r="H8331">
            <v>62</v>
          </cell>
          <cell r="I8331">
            <v>0.123</v>
          </cell>
          <cell r="J8331">
            <v>210</v>
          </cell>
          <cell r="L8331">
            <v>0.21</v>
          </cell>
          <cell r="M8331">
            <v>413</v>
          </cell>
          <cell r="N8331">
            <v>0.81899999999999995</v>
          </cell>
          <cell r="O8331">
            <v>10</v>
          </cell>
          <cell r="P8331">
            <v>0.02</v>
          </cell>
        </row>
        <row r="8332">
          <cell r="A8332">
            <v>35624</v>
          </cell>
          <cell r="B8332">
            <v>1997</v>
          </cell>
          <cell r="C8332" t="str">
            <v>Jul</v>
          </cell>
          <cell r="D8332">
            <v>13</v>
          </cell>
          <cell r="F8332">
            <v>965</v>
          </cell>
          <cell r="G8332">
            <v>1.9139999999999999</v>
          </cell>
          <cell r="H8332">
            <v>56</v>
          </cell>
          <cell r="I8332">
            <v>0.111</v>
          </cell>
          <cell r="J8332">
            <v>210</v>
          </cell>
          <cell r="L8332">
            <v>0.21</v>
          </cell>
          <cell r="M8332">
            <v>379</v>
          </cell>
          <cell r="N8332">
            <v>0.752</v>
          </cell>
          <cell r="O8332">
            <v>5</v>
          </cell>
          <cell r="P8332">
            <v>0.01</v>
          </cell>
        </row>
        <row r="8333">
          <cell r="A8333">
            <v>35625</v>
          </cell>
          <cell r="B8333">
            <v>1997</v>
          </cell>
          <cell r="C8333" t="str">
            <v>Jul</v>
          </cell>
          <cell r="D8333">
            <v>14</v>
          </cell>
          <cell r="F8333">
            <v>970</v>
          </cell>
          <cell r="G8333">
            <v>1.9239999999999999</v>
          </cell>
          <cell r="H8333">
            <v>55</v>
          </cell>
          <cell r="I8333">
            <v>0.109</v>
          </cell>
          <cell r="J8333">
            <v>210</v>
          </cell>
          <cell r="L8333">
            <v>0.21</v>
          </cell>
          <cell r="M8333">
            <v>331</v>
          </cell>
          <cell r="N8333">
            <v>0.65700000000000003</v>
          </cell>
          <cell r="O8333">
            <v>11</v>
          </cell>
          <cell r="P8333">
            <v>2.1999999999999999E-2</v>
          </cell>
        </row>
        <row r="8334">
          <cell r="A8334">
            <v>35626</v>
          </cell>
          <cell r="B8334">
            <v>1997</v>
          </cell>
          <cell r="C8334" t="str">
            <v>Jul</v>
          </cell>
          <cell r="D8334">
            <v>15</v>
          </cell>
          <cell r="F8334">
            <v>975</v>
          </cell>
          <cell r="G8334">
            <v>1.9339999999999999</v>
          </cell>
          <cell r="H8334">
            <v>56</v>
          </cell>
          <cell r="I8334">
            <v>0.111</v>
          </cell>
          <cell r="J8334">
            <v>210</v>
          </cell>
          <cell r="L8334">
            <v>0.21</v>
          </cell>
          <cell r="M8334">
            <v>338</v>
          </cell>
          <cell r="N8334">
            <v>0.67</v>
          </cell>
          <cell r="O8334">
            <v>4</v>
          </cell>
          <cell r="P8334">
            <v>8.0000000000000002E-3</v>
          </cell>
        </row>
        <row r="8335">
          <cell r="A8335">
            <v>35627</v>
          </cell>
          <cell r="B8335">
            <v>1997</v>
          </cell>
          <cell r="C8335" t="str">
            <v>Jul</v>
          </cell>
          <cell r="D8335">
            <v>16</v>
          </cell>
          <cell r="F8335">
            <v>970</v>
          </cell>
          <cell r="G8335">
            <v>1.9239999999999999</v>
          </cell>
          <cell r="H8335">
            <v>56</v>
          </cell>
          <cell r="I8335">
            <v>0.111</v>
          </cell>
          <cell r="J8335">
            <v>210</v>
          </cell>
          <cell r="L8335">
            <v>0.21</v>
          </cell>
          <cell r="M8335">
            <v>300</v>
          </cell>
          <cell r="N8335">
            <v>0.59499999999999997</v>
          </cell>
          <cell r="O8335">
            <v>5</v>
          </cell>
          <cell r="P8335">
            <v>0.01</v>
          </cell>
        </row>
        <row r="8336">
          <cell r="A8336">
            <v>35628</v>
          </cell>
          <cell r="B8336">
            <v>1997</v>
          </cell>
          <cell r="C8336" t="str">
            <v>Jul</v>
          </cell>
          <cell r="D8336">
            <v>17</v>
          </cell>
          <cell r="F8336">
            <v>975</v>
          </cell>
          <cell r="G8336">
            <v>1.9339999999999999</v>
          </cell>
          <cell r="H8336">
            <v>55</v>
          </cell>
          <cell r="I8336">
            <v>0.109</v>
          </cell>
          <cell r="J8336">
            <v>210</v>
          </cell>
          <cell r="L8336">
            <v>0.21</v>
          </cell>
          <cell r="M8336">
            <v>312</v>
          </cell>
          <cell r="N8336">
            <v>0.61899999999999999</v>
          </cell>
          <cell r="O8336">
            <v>5</v>
          </cell>
          <cell r="P8336">
            <v>0.01</v>
          </cell>
        </row>
        <row r="8337">
          <cell r="A8337">
            <v>35629</v>
          </cell>
          <cell r="B8337">
            <v>1997</v>
          </cell>
          <cell r="C8337" t="str">
            <v>Jul</v>
          </cell>
          <cell r="D8337">
            <v>18</v>
          </cell>
          <cell r="F8337">
            <v>960</v>
          </cell>
          <cell r="G8337">
            <v>1.9039999999999999</v>
          </cell>
          <cell r="H8337">
            <v>55</v>
          </cell>
          <cell r="I8337">
            <v>0.109</v>
          </cell>
          <cell r="J8337">
            <v>210</v>
          </cell>
          <cell r="L8337">
            <v>0.21</v>
          </cell>
          <cell r="M8337">
            <v>299</v>
          </cell>
          <cell r="N8337">
            <v>0.59299999999999997</v>
          </cell>
          <cell r="O8337">
            <v>9</v>
          </cell>
          <cell r="P8337">
            <v>1.7999999999999999E-2</v>
          </cell>
        </row>
        <row r="8338">
          <cell r="A8338">
            <v>35630</v>
          </cell>
          <cell r="B8338">
            <v>1997</v>
          </cell>
          <cell r="C8338" t="str">
            <v>Jul</v>
          </cell>
          <cell r="D8338">
            <v>19</v>
          </cell>
          <cell r="F8338">
            <v>910</v>
          </cell>
          <cell r="G8338">
            <v>1.8049999999999999</v>
          </cell>
          <cell r="H8338">
            <v>30</v>
          </cell>
          <cell r="I8338">
            <v>0.06</v>
          </cell>
          <cell r="J8338">
            <v>210</v>
          </cell>
          <cell r="L8338">
            <v>0.21</v>
          </cell>
          <cell r="M8338">
            <v>218</v>
          </cell>
          <cell r="N8338">
            <v>0.432</v>
          </cell>
          <cell r="O8338">
            <v>0</v>
          </cell>
          <cell r="P8338">
            <v>0</v>
          </cell>
        </row>
        <row r="8339">
          <cell r="A8339">
            <v>35631</v>
          </cell>
          <cell r="B8339">
            <v>1997</v>
          </cell>
          <cell r="C8339" t="str">
            <v>Jul</v>
          </cell>
          <cell r="D8339">
            <v>20</v>
          </cell>
          <cell r="F8339">
            <v>885</v>
          </cell>
          <cell r="G8339">
            <v>1.7549999999999999</v>
          </cell>
          <cell r="H8339">
            <v>18</v>
          </cell>
          <cell r="I8339">
            <v>3.5999999999999997E-2</v>
          </cell>
          <cell r="J8339">
            <v>210</v>
          </cell>
          <cell r="L8339">
            <v>0.21</v>
          </cell>
          <cell r="M8339">
            <v>200</v>
          </cell>
          <cell r="N8339">
            <v>0.39700000000000002</v>
          </cell>
          <cell r="O8339">
            <v>3</v>
          </cell>
          <cell r="P8339">
            <v>6.0000000000000001E-3</v>
          </cell>
        </row>
        <row r="8340">
          <cell r="A8340">
            <v>35632</v>
          </cell>
          <cell r="B8340">
            <v>1997</v>
          </cell>
          <cell r="C8340" t="str">
            <v>Jul</v>
          </cell>
          <cell r="D8340">
            <v>21</v>
          </cell>
          <cell r="F8340">
            <v>875</v>
          </cell>
          <cell r="G8340">
            <v>1.736</v>
          </cell>
          <cell r="H8340">
            <v>6</v>
          </cell>
          <cell r="I8340">
            <v>1.2E-2</v>
          </cell>
          <cell r="J8340">
            <v>210</v>
          </cell>
          <cell r="L8340">
            <v>0.21</v>
          </cell>
          <cell r="M8340">
            <v>200</v>
          </cell>
          <cell r="N8340">
            <v>0.39700000000000002</v>
          </cell>
          <cell r="O8340">
            <v>5</v>
          </cell>
          <cell r="P8340">
            <v>0.01</v>
          </cell>
        </row>
        <row r="8341">
          <cell r="A8341">
            <v>35633</v>
          </cell>
          <cell r="B8341">
            <v>1997</v>
          </cell>
          <cell r="C8341" t="str">
            <v>Jul</v>
          </cell>
          <cell r="D8341">
            <v>22</v>
          </cell>
          <cell r="F8341">
            <v>830</v>
          </cell>
          <cell r="G8341">
            <v>1.6459999999999999</v>
          </cell>
          <cell r="H8341">
            <v>26</v>
          </cell>
          <cell r="I8341">
            <v>5.1999999999999998E-2</v>
          </cell>
          <cell r="J8341">
            <v>210</v>
          </cell>
          <cell r="L8341">
            <v>0.21</v>
          </cell>
          <cell r="M8341">
            <v>213</v>
          </cell>
          <cell r="N8341">
            <v>0.42199999999999999</v>
          </cell>
          <cell r="O8341">
            <v>9</v>
          </cell>
          <cell r="P8341">
            <v>1.7999999999999999E-2</v>
          </cell>
        </row>
        <row r="8342">
          <cell r="A8342">
            <v>35634</v>
          </cell>
          <cell r="B8342">
            <v>1997</v>
          </cell>
          <cell r="C8342" t="str">
            <v>Jul</v>
          </cell>
          <cell r="D8342">
            <v>23</v>
          </cell>
          <cell r="F8342">
            <v>770</v>
          </cell>
          <cell r="G8342">
            <v>1.5269999999999999</v>
          </cell>
          <cell r="H8342">
            <v>38</v>
          </cell>
          <cell r="I8342">
            <v>7.4999999999999997E-2</v>
          </cell>
          <cell r="J8342">
            <v>210</v>
          </cell>
          <cell r="L8342">
            <v>0.21</v>
          </cell>
          <cell r="M8342">
            <v>250</v>
          </cell>
          <cell r="N8342">
            <v>0.496</v>
          </cell>
          <cell r="O8342">
            <v>0</v>
          </cell>
          <cell r="P8342">
            <v>0</v>
          </cell>
        </row>
        <row r="8343">
          <cell r="A8343">
            <v>35635</v>
          </cell>
          <cell r="B8343">
            <v>1997</v>
          </cell>
          <cell r="C8343" t="str">
            <v>Jul</v>
          </cell>
          <cell r="D8343">
            <v>24</v>
          </cell>
          <cell r="F8343">
            <v>780</v>
          </cell>
          <cell r="G8343">
            <v>1.5469999999999999</v>
          </cell>
          <cell r="H8343">
            <v>50</v>
          </cell>
          <cell r="I8343">
            <v>9.9000000000000005E-2</v>
          </cell>
          <cell r="J8343">
            <v>210</v>
          </cell>
          <cell r="L8343">
            <v>0.21</v>
          </cell>
          <cell r="M8343">
            <v>250</v>
          </cell>
          <cell r="N8343">
            <v>0.496</v>
          </cell>
          <cell r="O8343">
            <v>0</v>
          </cell>
          <cell r="P8343">
            <v>0</v>
          </cell>
        </row>
        <row r="8344">
          <cell r="A8344">
            <v>35636</v>
          </cell>
          <cell r="B8344">
            <v>1997</v>
          </cell>
          <cell r="C8344" t="str">
            <v>Jul</v>
          </cell>
          <cell r="D8344">
            <v>25</v>
          </cell>
          <cell r="F8344">
            <v>755</v>
          </cell>
          <cell r="G8344">
            <v>1.498</v>
          </cell>
          <cell r="H8344">
            <v>57</v>
          </cell>
          <cell r="I8344">
            <v>0.113</v>
          </cell>
          <cell r="J8344">
            <v>210</v>
          </cell>
          <cell r="L8344">
            <v>0.21</v>
          </cell>
          <cell r="M8344">
            <v>277</v>
          </cell>
          <cell r="N8344">
            <v>0.54900000000000004</v>
          </cell>
          <cell r="O8344">
            <v>2</v>
          </cell>
          <cell r="P8344">
            <v>4.0000000000000001E-3</v>
          </cell>
        </row>
        <row r="8345">
          <cell r="A8345">
            <v>35637</v>
          </cell>
          <cell r="B8345">
            <v>1997</v>
          </cell>
          <cell r="C8345" t="str">
            <v>Jul</v>
          </cell>
          <cell r="D8345">
            <v>26</v>
          </cell>
          <cell r="F8345">
            <v>770</v>
          </cell>
          <cell r="G8345">
            <v>1.5269999999999999</v>
          </cell>
          <cell r="H8345">
            <v>56</v>
          </cell>
          <cell r="I8345">
            <v>0.111</v>
          </cell>
          <cell r="J8345">
            <v>210</v>
          </cell>
          <cell r="L8345">
            <v>0.21</v>
          </cell>
          <cell r="M8345">
            <v>265</v>
          </cell>
          <cell r="N8345">
            <v>0.52600000000000002</v>
          </cell>
          <cell r="O8345">
            <v>0</v>
          </cell>
          <cell r="P8345">
            <v>0</v>
          </cell>
        </row>
        <row r="8346">
          <cell r="A8346">
            <v>35638</v>
          </cell>
          <cell r="B8346">
            <v>1997</v>
          </cell>
          <cell r="C8346" t="str">
            <v>Jul</v>
          </cell>
          <cell r="D8346">
            <v>27</v>
          </cell>
          <cell r="F8346">
            <v>770</v>
          </cell>
          <cell r="G8346">
            <v>1.5269999999999999</v>
          </cell>
          <cell r="H8346">
            <v>56</v>
          </cell>
          <cell r="I8346">
            <v>0.111</v>
          </cell>
          <cell r="J8346">
            <v>210</v>
          </cell>
          <cell r="L8346">
            <v>0.21</v>
          </cell>
          <cell r="M8346">
            <v>221</v>
          </cell>
          <cell r="N8346">
            <v>0.438</v>
          </cell>
          <cell r="O8346">
            <v>5</v>
          </cell>
          <cell r="P8346">
            <v>0.01</v>
          </cell>
        </row>
        <row r="8347">
          <cell r="A8347">
            <v>35639</v>
          </cell>
          <cell r="B8347">
            <v>1997</v>
          </cell>
          <cell r="C8347" t="str">
            <v>Jul</v>
          </cell>
          <cell r="D8347">
            <v>28</v>
          </cell>
          <cell r="F8347">
            <v>745</v>
          </cell>
          <cell r="G8347">
            <v>1.478</v>
          </cell>
          <cell r="H8347">
            <v>56</v>
          </cell>
          <cell r="I8347">
            <v>0.111</v>
          </cell>
          <cell r="J8347">
            <v>210</v>
          </cell>
          <cell r="L8347">
            <v>0.21</v>
          </cell>
          <cell r="M8347">
            <v>200</v>
          </cell>
          <cell r="N8347">
            <v>0.39700000000000002</v>
          </cell>
          <cell r="O8347">
            <v>8</v>
          </cell>
          <cell r="P8347">
            <v>1.6E-2</v>
          </cell>
        </row>
        <row r="8348">
          <cell r="A8348">
            <v>35640</v>
          </cell>
          <cell r="B8348">
            <v>1997</v>
          </cell>
          <cell r="C8348" t="str">
            <v>Jul</v>
          </cell>
          <cell r="D8348">
            <v>29</v>
          </cell>
          <cell r="F8348">
            <v>745</v>
          </cell>
          <cell r="G8348">
            <v>1.478</v>
          </cell>
          <cell r="H8348">
            <v>69</v>
          </cell>
          <cell r="I8348">
            <v>0.13700000000000001</v>
          </cell>
          <cell r="J8348">
            <v>181</v>
          </cell>
          <cell r="L8348">
            <v>0.18099999999999999</v>
          </cell>
          <cell r="M8348">
            <v>120</v>
          </cell>
          <cell r="N8348">
            <v>0.23799999999999999</v>
          </cell>
          <cell r="O8348">
            <v>20</v>
          </cell>
          <cell r="P8348">
            <v>0.04</v>
          </cell>
        </row>
        <row r="8349">
          <cell r="A8349">
            <v>35641</v>
          </cell>
          <cell r="B8349">
            <v>1997</v>
          </cell>
          <cell r="C8349" t="str">
            <v>Jul</v>
          </cell>
          <cell r="D8349">
            <v>30</v>
          </cell>
          <cell r="F8349">
            <v>680</v>
          </cell>
          <cell r="G8349">
            <v>1.349</v>
          </cell>
          <cell r="H8349">
            <v>277</v>
          </cell>
          <cell r="I8349">
            <v>0.54900000000000004</v>
          </cell>
          <cell r="J8349">
            <v>140</v>
          </cell>
          <cell r="L8349">
            <v>0.14000000000000001</v>
          </cell>
          <cell r="M8349">
            <v>50</v>
          </cell>
          <cell r="N8349">
            <v>9.9000000000000005E-2</v>
          </cell>
          <cell r="O8349">
            <v>8</v>
          </cell>
          <cell r="P8349">
            <v>1.6E-2</v>
          </cell>
        </row>
        <row r="8350">
          <cell r="A8350">
            <v>35642</v>
          </cell>
          <cell r="B8350">
            <v>1997</v>
          </cell>
          <cell r="C8350" t="str">
            <v>Jul</v>
          </cell>
          <cell r="D8350">
            <v>31</v>
          </cell>
          <cell r="F8350">
            <v>660</v>
          </cell>
          <cell r="G8350">
            <v>1.3089999999999999</v>
          </cell>
          <cell r="H8350">
            <v>286</v>
          </cell>
          <cell r="I8350">
            <v>0.56699999999999995</v>
          </cell>
          <cell r="J8350">
            <v>140</v>
          </cell>
          <cell r="L8350">
            <v>0.14000000000000001</v>
          </cell>
          <cell r="M8350">
            <v>31</v>
          </cell>
          <cell r="N8350">
            <v>6.0999999999999999E-2</v>
          </cell>
          <cell r="O8350">
            <v>16</v>
          </cell>
          <cell r="P8350">
            <v>3.2000000000000001E-2</v>
          </cell>
        </row>
        <row r="8351">
          <cell r="A8351">
            <v>35643</v>
          </cell>
          <cell r="B8351">
            <v>1997</v>
          </cell>
          <cell r="C8351" t="str">
            <v>Aug</v>
          </cell>
          <cell r="D8351">
            <v>1</v>
          </cell>
          <cell r="F8351">
            <v>655</v>
          </cell>
          <cell r="G8351">
            <v>1.2989999999999999</v>
          </cell>
          <cell r="H8351">
            <v>277</v>
          </cell>
          <cell r="I8351">
            <v>0.54900000000000004</v>
          </cell>
          <cell r="J8351">
            <v>93</v>
          </cell>
          <cell r="L8351">
            <v>9.2999999999999999E-2</v>
          </cell>
          <cell r="M8351">
            <v>0</v>
          </cell>
          <cell r="N8351">
            <v>0</v>
          </cell>
          <cell r="O8351">
            <v>7</v>
          </cell>
          <cell r="P8351">
            <v>1.4E-2</v>
          </cell>
        </row>
        <row r="8352">
          <cell r="A8352">
            <v>35644</v>
          </cell>
          <cell r="B8352">
            <v>1997</v>
          </cell>
          <cell r="C8352" t="str">
            <v>Aug</v>
          </cell>
          <cell r="D8352">
            <v>2</v>
          </cell>
          <cell r="F8352">
            <v>620</v>
          </cell>
          <cell r="G8352">
            <v>1.23</v>
          </cell>
          <cell r="H8352">
            <v>211</v>
          </cell>
          <cell r="I8352">
            <v>0.41899999999999998</v>
          </cell>
          <cell r="J8352">
            <v>70</v>
          </cell>
          <cell r="L8352">
            <v>7.0000000000000007E-2</v>
          </cell>
          <cell r="M8352">
            <v>69</v>
          </cell>
          <cell r="N8352">
            <v>0.13700000000000001</v>
          </cell>
          <cell r="O8352">
            <v>9</v>
          </cell>
          <cell r="P8352">
            <v>1.7999999999999999E-2</v>
          </cell>
        </row>
        <row r="8353">
          <cell r="A8353">
            <v>35645</v>
          </cell>
          <cell r="B8353">
            <v>1997</v>
          </cell>
          <cell r="C8353" t="str">
            <v>Aug</v>
          </cell>
          <cell r="D8353">
            <v>3</v>
          </cell>
          <cell r="F8353">
            <v>680</v>
          </cell>
          <cell r="G8353">
            <v>1.349</v>
          </cell>
          <cell r="H8353">
            <v>249</v>
          </cell>
          <cell r="I8353">
            <v>0.49399999999999999</v>
          </cell>
          <cell r="J8353">
            <v>70</v>
          </cell>
          <cell r="L8353">
            <v>7.0000000000000007E-2</v>
          </cell>
          <cell r="M8353">
            <v>169</v>
          </cell>
          <cell r="N8353">
            <v>0.33500000000000002</v>
          </cell>
          <cell r="O8353">
            <v>7</v>
          </cell>
          <cell r="P8353">
            <v>1.4E-2</v>
          </cell>
        </row>
        <row r="8354">
          <cell r="A8354">
            <v>35646</v>
          </cell>
          <cell r="B8354">
            <v>1997</v>
          </cell>
          <cell r="C8354" t="str">
            <v>Aug</v>
          </cell>
          <cell r="D8354">
            <v>4</v>
          </cell>
          <cell r="F8354">
            <v>695</v>
          </cell>
          <cell r="G8354">
            <v>1.379</v>
          </cell>
          <cell r="H8354">
            <v>211</v>
          </cell>
          <cell r="I8354">
            <v>0.41899999999999998</v>
          </cell>
          <cell r="J8354">
            <v>70</v>
          </cell>
          <cell r="L8354">
            <v>7.0000000000000007E-2</v>
          </cell>
          <cell r="M8354">
            <v>238</v>
          </cell>
          <cell r="N8354">
            <v>0.47199999999999998</v>
          </cell>
          <cell r="O8354">
            <v>11</v>
          </cell>
          <cell r="P8354">
            <v>2.1999999999999999E-2</v>
          </cell>
        </row>
        <row r="8355">
          <cell r="A8355">
            <v>35647</v>
          </cell>
          <cell r="B8355">
            <v>1997</v>
          </cell>
          <cell r="C8355" t="str">
            <v>Aug</v>
          </cell>
          <cell r="D8355">
            <v>5</v>
          </cell>
          <cell r="F8355">
            <v>700</v>
          </cell>
          <cell r="G8355">
            <v>1.3879999999999999</v>
          </cell>
          <cell r="H8355">
            <v>184</v>
          </cell>
          <cell r="I8355">
            <v>0.36499999999999999</v>
          </cell>
          <cell r="J8355">
            <v>70</v>
          </cell>
          <cell r="L8355">
            <v>7.0000000000000007E-2</v>
          </cell>
          <cell r="M8355">
            <v>288</v>
          </cell>
          <cell r="N8355">
            <v>0.57099999999999995</v>
          </cell>
          <cell r="O8355">
            <v>5</v>
          </cell>
          <cell r="P8355">
            <v>0.01</v>
          </cell>
        </row>
        <row r="8356">
          <cell r="A8356">
            <v>35648</v>
          </cell>
          <cell r="B8356">
            <v>1997</v>
          </cell>
          <cell r="C8356" t="str">
            <v>Aug</v>
          </cell>
          <cell r="D8356">
            <v>6</v>
          </cell>
          <cell r="F8356">
            <v>795</v>
          </cell>
          <cell r="G8356">
            <v>1.577</v>
          </cell>
          <cell r="H8356">
            <v>179</v>
          </cell>
          <cell r="I8356">
            <v>0.35499999999999998</v>
          </cell>
          <cell r="J8356">
            <v>70</v>
          </cell>
          <cell r="L8356">
            <v>7.0000000000000007E-2</v>
          </cell>
          <cell r="M8356">
            <v>223</v>
          </cell>
          <cell r="N8356">
            <v>0.442</v>
          </cell>
          <cell r="O8356">
            <v>14</v>
          </cell>
          <cell r="P8356">
            <v>2.8000000000000001E-2</v>
          </cell>
        </row>
        <row r="8357">
          <cell r="A8357">
            <v>35649</v>
          </cell>
          <cell r="B8357">
            <v>1997</v>
          </cell>
          <cell r="C8357" t="str">
            <v>Aug</v>
          </cell>
          <cell r="D8357">
            <v>7</v>
          </cell>
          <cell r="F8357">
            <v>835</v>
          </cell>
          <cell r="G8357">
            <v>1.6559999999999999</v>
          </cell>
          <cell r="H8357">
            <v>113</v>
          </cell>
          <cell r="I8357">
            <v>0.224</v>
          </cell>
          <cell r="J8357">
            <v>70</v>
          </cell>
          <cell r="L8357">
            <v>7.0000000000000007E-2</v>
          </cell>
          <cell r="M8357">
            <v>271</v>
          </cell>
          <cell r="N8357">
            <v>0.53800000000000003</v>
          </cell>
          <cell r="O8357">
            <v>15</v>
          </cell>
          <cell r="P8357">
            <v>0.03</v>
          </cell>
        </row>
        <row r="8358">
          <cell r="A8358">
            <v>35650</v>
          </cell>
          <cell r="B8358">
            <v>1997</v>
          </cell>
          <cell r="C8358" t="str">
            <v>Aug</v>
          </cell>
          <cell r="D8358">
            <v>8</v>
          </cell>
          <cell r="F8358">
            <v>900</v>
          </cell>
          <cell r="G8358">
            <v>1.7849999999999999</v>
          </cell>
          <cell r="H8358">
            <v>50</v>
          </cell>
          <cell r="I8358">
            <v>9.9000000000000005E-2</v>
          </cell>
          <cell r="J8358">
            <v>70</v>
          </cell>
          <cell r="L8358">
            <v>7.0000000000000007E-2</v>
          </cell>
          <cell r="M8358">
            <v>317</v>
          </cell>
          <cell r="N8358">
            <v>0.629</v>
          </cell>
          <cell r="O8358">
            <v>0</v>
          </cell>
          <cell r="P8358">
            <v>0</v>
          </cell>
        </row>
        <row r="8359">
          <cell r="A8359">
            <v>35651</v>
          </cell>
          <cell r="B8359">
            <v>1997</v>
          </cell>
          <cell r="C8359" t="str">
            <v>Aug</v>
          </cell>
          <cell r="D8359">
            <v>9</v>
          </cell>
          <cell r="F8359">
            <v>880</v>
          </cell>
          <cell r="G8359">
            <v>1.7450000000000001</v>
          </cell>
          <cell r="H8359">
            <v>35</v>
          </cell>
          <cell r="I8359">
            <v>6.9000000000000006E-2</v>
          </cell>
          <cell r="J8359">
            <v>117</v>
          </cell>
          <cell r="L8359">
            <v>0.11700000000000001</v>
          </cell>
          <cell r="M8359">
            <v>366</v>
          </cell>
          <cell r="N8359">
            <v>0.72599999999999998</v>
          </cell>
          <cell r="O8359">
            <v>2</v>
          </cell>
          <cell r="P8359">
            <v>4.0000000000000001E-3</v>
          </cell>
        </row>
        <row r="8360">
          <cell r="A8360">
            <v>35652</v>
          </cell>
          <cell r="B8360">
            <v>1997</v>
          </cell>
          <cell r="C8360" t="str">
            <v>Aug</v>
          </cell>
          <cell r="D8360">
            <v>10</v>
          </cell>
          <cell r="F8360">
            <v>865</v>
          </cell>
          <cell r="G8360">
            <v>1.716</v>
          </cell>
          <cell r="H8360">
            <v>35</v>
          </cell>
          <cell r="I8360">
            <v>6.9000000000000006E-2</v>
          </cell>
          <cell r="J8360">
            <v>187</v>
          </cell>
          <cell r="L8360">
            <v>0.187</v>
          </cell>
          <cell r="M8360">
            <v>294</v>
          </cell>
          <cell r="N8360">
            <v>0.58299999999999996</v>
          </cell>
          <cell r="O8360">
            <v>5</v>
          </cell>
          <cell r="P8360">
            <v>0.01</v>
          </cell>
        </row>
        <row r="8361">
          <cell r="A8361">
            <v>35653</v>
          </cell>
          <cell r="B8361">
            <v>1997</v>
          </cell>
          <cell r="C8361" t="str">
            <v>Aug</v>
          </cell>
          <cell r="D8361">
            <v>11</v>
          </cell>
          <cell r="F8361">
            <v>855</v>
          </cell>
          <cell r="G8361">
            <v>1.696</v>
          </cell>
          <cell r="H8361">
            <v>35</v>
          </cell>
          <cell r="I8361">
            <v>6.9000000000000006E-2</v>
          </cell>
          <cell r="J8361">
            <v>210</v>
          </cell>
          <cell r="L8361">
            <v>0.21</v>
          </cell>
          <cell r="M8361">
            <v>273</v>
          </cell>
          <cell r="N8361">
            <v>0.54100000000000004</v>
          </cell>
          <cell r="O8361">
            <v>18</v>
          </cell>
          <cell r="P8361">
            <v>3.5999999999999997E-2</v>
          </cell>
        </row>
        <row r="8362">
          <cell r="A8362">
            <v>35654</v>
          </cell>
          <cell r="B8362">
            <v>1997</v>
          </cell>
          <cell r="C8362" t="str">
            <v>Aug</v>
          </cell>
          <cell r="D8362">
            <v>12</v>
          </cell>
          <cell r="F8362">
            <v>870</v>
          </cell>
          <cell r="G8362">
            <v>1.726</v>
          </cell>
          <cell r="H8362">
            <v>18</v>
          </cell>
          <cell r="I8362">
            <v>3.5999999999999997E-2</v>
          </cell>
          <cell r="J8362">
            <v>210</v>
          </cell>
          <cell r="L8362">
            <v>0.21</v>
          </cell>
          <cell r="M8362">
            <v>267</v>
          </cell>
          <cell r="N8362">
            <v>0.53</v>
          </cell>
          <cell r="O8362">
            <v>16</v>
          </cell>
          <cell r="P8362">
            <v>3.2000000000000001E-2</v>
          </cell>
        </row>
        <row r="8363">
          <cell r="A8363">
            <v>35655</v>
          </cell>
          <cell r="B8363">
            <v>1997</v>
          </cell>
          <cell r="C8363" t="str">
            <v>Aug</v>
          </cell>
          <cell r="D8363">
            <v>13</v>
          </cell>
          <cell r="F8363">
            <v>870</v>
          </cell>
          <cell r="G8363">
            <v>1.726</v>
          </cell>
          <cell r="H8363">
            <v>0</v>
          </cell>
          <cell r="I8363">
            <v>0</v>
          </cell>
          <cell r="J8363">
            <v>210</v>
          </cell>
          <cell r="L8363">
            <v>0.21</v>
          </cell>
          <cell r="M8363">
            <v>317</v>
          </cell>
          <cell r="N8363">
            <v>0.629</v>
          </cell>
          <cell r="O8363">
            <v>16</v>
          </cell>
          <cell r="P8363">
            <v>3.2000000000000001E-2</v>
          </cell>
        </row>
        <row r="8364">
          <cell r="A8364">
            <v>35656</v>
          </cell>
          <cell r="B8364">
            <v>1997</v>
          </cell>
          <cell r="C8364" t="str">
            <v>Aug</v>
          </cell>
          <cell r="D8364">
            <v>14</v>
          </cell>
          <cell r="F8364">
            <v>890</v>
          </cell>
          <cell r="G8364">
            <v>1.7649999999999999</v>
          </cell>
          <cell r="H8364">
            <v>0</v>
          </cell>
          <cell r="I8364">
            <v>0</v>
          </cell>
          <cell r="J8364">
            <v>210</v>
          </cell>
          <cell r="L8364">
            <v>0.21</v>
          </cell>
          <cell r="M8364">
            <v>302</v>
          </cell>
          <cell r="N8364">
            <v>0.59899999999999998</v>
          </cell>
          <cell r="O8364">
            <v>11</v>
          </cell>
          <cell r="P8364">
            <v>2.1999999999999999E-2</v>
          </cell>
        </row>
        <row r="8365">
          <cell r="A8365">
            <v>35657</v>
          </cell>
          <cell r="B8365">
            <v>1997</v>
          </cell>
          <cell r="C8365" t="str">
            <v>Aug</v>
          </cell>
          <cell r="D8365">
            <v>15</v>
          </cell>
          <cell r="F8365">
            <v>850</v>
          </cell>
          <cell r="G8365">
            <v>1.6859999999999999</v>
          </cell>
          <cell r="H8365">
            <v>38</v>
          </cell>
          <cell r="I8365">
            <v>7.4999999999999997E-2</v>
          </cell>
          <cell r="J8365">
            <v>210</v>
          </cell>
          <cell r="L8365">
            <v>0.21</v>
          </cell>
          <cell r="M8365">
            <v>300</v>
          </cell>
          <cell r="N8365">
            <v>0.59499999999999997</v>
          </cell>
          <cell r="O8365">
            <v>16</v>
          </cell>
          <cell r="P8365">
            <v>3.2000000000000001E-2</v>
          </cell>
        </row>
        <row r="8366">
          <cell r="A8366">
            <v>35658</v>
          </cell>
          <cell r="B8366">
            <v>1997</v>
          </cell>
          <cell r="C8366" t="str">
            <v>Aug</v>
          </cell>
          <cell r="D8366">
            <v>16</v>
          </cell>
          <cell r="F8366">
            <v>855</v>
          </cell>
          <cell r="G8366">
            <v>1.696</v>
          </cell>
          <cell r="H8366">
            <v>57</v>
          </cell>
          <cell r="I8366">
            <v>0.113</v>
          </cell>
          <cell r="J8366">
            <v>210</v>
          </cell>
          <cell r="L8366">
            <v>0.21</v>
          </cell>
          <cell r="M8366">
            <v>300</v>
          </cell>
          <cell r="N8366">
            <v>0.59499999999999997</v>
          </cell>
          <cell r="O8366">
            <v>12</v>
          </cell>
          <cell r="P8366">
            <v>2.4E-2</v>
          </cell>
        </row>
        <row r="8367">
          <cell r="A8367">
            <v>35659</v>
          </cell>
          <cell r="B8367">
            <v>1997</v>
          </cell>
          <cell r="C8367" t="str">
            <v>Aug</v>
          </cell>
          <cell r="D8367">
            <v>17</v>
          </cell>
          <cell r="F8367">
            <v>870</v>
          </cell>
          <cell r="G8367">
            <v>1.726</v>
          </cell>
          <cell r="H8367">
            <v>56</v>
          </cell>
          <cell r="I8367">
            <v>0.111</v>
          </cell>
          <cell r="J8367">
            <v>210</v>
          </cell>
          <cell r="L8367">
            <v>0.21</v>
          </cell>
          <cell r="M8367">
            <v>300</v>
          </cell>
          <cell r="N8367">
            <v>0.59499999999999997</v>
          </cell>
          <cell r="O8367">
            <v>14</v>
          </cell>
          <cell r="P8367">
            <v>2.8000000000000001E-2</v>
          </cell>
        </row>
        <row r="8368">
          <cell r="A8368">
            <v>35660</v>
          </cell>
          <cell r="B8368">
            <v>1997</v>
          </cell>
          <cell r="C8368" t="str">
            <v>Aug</v>
          </cell>
          <cell r="D8368">
            <v>18</v>
          </cell>
          <cell r="F8368">
            <v>865</v>
          </cell>
          <cell r="G8368">
            <v>1.716</v>
          </cell>
          <cell r="H8368">
            <v>68</v>
          </cell>
          <cell r="I8368">
            <v>0.13500000000000001</v>
          </cell>
          <cell r="J8368">
            <v>210</v>
          </cell>
          <cell r="L8368">
            <v>0.21</v>
          </cell>
          <cell r="M8368">
            <v>300</v>
          </cell>
          <cell r="N8368">
            <v>0.59499999999999997</v>
          </cell>
          <cell r="O8368">
            <v>12</v>
          </cell>
          <cell r="P8368">
            <v>2.4E-2</v>
          </cell>
        </row>
        <row r="8369">
          <cell r="A8369">
            <v>35661</v>
          </cell>
          <cell r="B8369">
            <v>1997</v>
          </cell>
          <cell r="C8369" t="str">
            <v>Aug</v>
          </cell>
          <cell r="D8369">
            <v>19</v>
          </cell>
          <cell r="F8369">
            <v>805</v>
          </cell>
          <cell r="G8369">
            <v>1.597</v>
          </cell>
          <cell r="H8369">
            <v>76</v>
          </cell>
          <cell r="I8369">
            <v>0.151</v>
          </cell>
          <cell r="J8369">
            <v>210</v>
          </cell>
          <cell r="L8369">
            <v>0.21</v>
          </cell>
          <cell r="M8369">
            <v>300</v>
          </cell>
          <cell r="N8369">
            <v>0.59499999999999997</v>
          </cell>
          <cell r="O8369">
            <v>9</v>
          </cell>
          <cell r="P8369">
            <v>1.7999999999999999E-2</v>
          </cell>
        </row>
        <row r="8370">
          <cell r="A8370">
            <v>35662</v>
          </cell>
          <cell r="B8370">
            <v>1997</v>
          </cell>
          <cell r="C8370" t="str">
            <v>Aug</v>
          </cell>
          <cell r="D8370">
            <v>20</v>
          </cell>
          <cell r="F8370">
            <v>800</v>
          </cell>
          <cell r="G8370">
            <v>1.587</v>
          </cell>
          <cell r="H8370">
            <v>74</v>
          </cell>
          <cell r="I8370">
            <v>0.14699999999999999</v>
          </cell>
          <cell r="J8370">
            <v>166</v>
          </cell>
          <cell r="L8370">
            <v>0.16600000000000001</v>
          </cell>
          <cell r="M8370">
            <v>194</v>
          </cell>
          <cell r="N8370">
            <v>0.38500000000000001</v>
          </cell>
          <cell r="O8370">
            <v>0</v>
          </cell>
          <cell r="P8370">
            <v>0</v>
          </cell>
        </row>
        <row r="8371">
          <cell r="A8371">
            <v>35663</v>
          </cell>
          <cell r="B8371">
            <v>1997</v>
          </cell>
          <cell r="C8371" t="str">
            <v>Aug</v>
          </cell>
          <cell r="D8371">
            <v>21</v>
          </cell>
          <cell r="F8371">
            <v>740</v>
          </cell>
          <cell r="G8371">
            <v>1.468</v>
          </cell>
          <cell r="H8371">
            <v>73</v>
          </cell>
          <cell r="I8371">
            <v>0.14499999999999999</v>
          </cell>
          <cell r="J8371">
            <v>140</v>
          </cell>
          <cell r="L8371">
            <v>0.14000000000000001</v>
          </cell>
          <cell r="M8371">
            <v>179</v>
          </cell>
          <cell r="N8371">
            <v>0.35499999999999998</v>
          </cell>
          <cell r="O8371">
            <v>0</v>
          </cell>
          <cell r="P8371">
            <v>0</v>
          </cell>
        </row>
        <row r="8372">
          <cell r="A8372">
            <v>35664</v>
          </cell>
          <cell r="B8372">
            <v>1997</v>
          </cell>
          <cell r="C8372" t="str">
            <v>Aug</v>
          </cell>
          <cell r="D8372">
            <v>22</v>
          </cell>
          <cell r="F8372">
            <v>690</v>
          </cell>
          <cell r="G8372">
            <v>1.369</v>
          </cell>
          <cell r="H8372">
            <v>89</v>
          </cell>
          <cell r="I8372">
            <v>0.17699999999999999</v>
          </cell>
          <cell r="J8372">
            <v>96</v>
          </cell>
          <cell r="L8372">
            <v>9.6000000000000002E-2</v>
          </cell>
          <cell r="M8372">
            <v>131</v>
          </cell>
          <cell r="N8372">
            <v>0.26</v>
          </cell>
          <cell r="O8372">
            <v>5</v>
          </cell>
          <cell r="P8372">
            <v>0.01</v>
          </cell>
        </row>
        <row r="8373">
          <cell r="A8373">
            <v>35665</v>
          </cell>
          <cell r="B8373">
            <v>1997</v>
          </cell>
          <cell r="C8373" t="str">
            <v>Aug</v>
          </cell>
          <cell r="D8373">
            <v>23</v>
          </cell>
          <cell r="F8373">
            <v>660</v>
          </cell>
          <cell r="G8373">
            <v>1.3089999999999999</v>
          </cell>
          <cell r="H8373">
            <v>122</v>
          </cell>
          <cell r="I8373">
            <v>0.24199999999999999</v>
          </cell>
          <cell r="J8373">
            <v>70</v>
          </cell>
          <cell r="L8373">
            <v>7.0000000000000007E-2</v>
          </cell>
          <cell r="M8373">
            <v>119</v>
          </cell>
          <cell r="N8373">
            <v>0.23599999999999999</v>
          </cell>
          <cell r="O8373">
            <v>10</v>
          </cell>
          <cell r="P8373">
            <v>0.02</v>
          </cell>
        </row>
        <row r="8374">
          <cell r="A8374">
            <v>35666</v>
          </cell>
          <cell r="B8374">
            <v>1997</v>
          </cell>
          <cell r="C8374" t="str">
            <v>Aug</v>
          </cell>
          <cell r="D8374">
            <v>24</v>
          </cell>
          <cell r="F8374">
            <v>650</v>
          </cell>
          <cell r="G8374">
            <v>1.2889999999999999</v>
          </cell>
          <cell r="H8374">
            <v>160</v>
          </cell>
          <cell r="I8374">
            <v>0.317</v>
          </cell>
          <cell r="J8374">
            <v>70</v>
          </cell>
          <cell r="L8374">
            <v>7.0000000000000007E-2</v>
          </cell>
          <cell r="M8374">
            <v>171</v>
          </cell>
          <cell r="N8374">
            <v>0.33900000000000002</v>
          </cell>
          <cell r="O8374">
            <v>10</v>
          </cell>
          <cell r="P8374">
            <v>0.02</v>
          </cell>
        </row>
        <row r="8375">
          <cell r="A8375">
            <v>35667</v>
          </cell>
          <cell r="B8375">
            <v>1997</v>
          </cell>
          <cell r="C8375" t="str">
            <v>Aug</v>
          </cell>
          <cell r="D8375">
            <v>25</v>
          </cell>
          <cell r="F8375">
            <v>650</v>
          </cell>
          <cell r="G8375">
            <v>1.2889999999999999</v>
          </cell>
          <cell r="H8375">
            <v>170</v>
          </cell>
          <cell r="I8375">
            <v>0.33700000000000002</v>
          </cell>
          <cell r="J8375">
            <v>70</v>
          </cell>
          <cell r="L8375">
            <v>7.0000000000000007E-2</v>
          </cell>
          <cell r="M8375">
            <v>181</v>
          </cell>
          <cell r="N8375">
            <v>0.35899999999999999</v>
          </cell>
          <cell r="O8375">
            <v>12</v>
          </cell>
          <cell r="P8375">
            <v>2.4E-2</v>
          </cell>
        </row>
        <row r="8376">
          <cell r="A8376">
            <v>35668</v>
          </cell>
          <cell r="B8376">
            <v>1997</v>
          </cell>
          <cell r="C8376" t="str">
            <v>Aug</v>
          </cell>
          <cell r="D8376">
            <v>26</v>
          </cell>
          <cell r="F8376">
            <v>680</v>
          </cell>
          <cell r="G8376">
            <v>1.349</v>
          </cell>
          <cell r="H8376">
            <v>166</v>
          </cell>
          <cell r="I8376">
            <v>0.32900000000000001</v>
          </cell>
          <cell r="J8376">
            <v>70</v>
          </cell>
          <cell r="L8376">
            <v>7.0000000000000007E-2</v>
          </cell>
          <cell r="M8376">
            <v>230</v>
          </cell>
          <cell r="N8376">
            <v>0.45600000000000002</v>
          </cell>
          <cell r="O8376">
            <v>12</v>
          </cell>
          <cell r="P8376">
            <v>2.4E-2</v>
          </cell>
        </row>
        <row r="8377">
          <cell r="A8377">
            <v>35669</v>
          </cell>
          <cell r="B8377">
            <v>1997</v>
          </cell>
          <cell r="C8377" t="str">
            <v>Aug</v>
          </cell>
          <cell r="D8377">
            <v>27</v>
          </cell>
          <cell r="F8377">
            <v>680</v>
          </cell>
          <cell r="G8377">
            <v>1.349</v>
          </cell>
          <cell r="H8377">
            <v>125</v>
          </cell>
          <cell r="I8377">
            <v>0.248</v>
          </cell>
          <cell r="J8377">
            <v>70</v>
          </cell>
          <cell r="L8377">
            <v>7.0000000000000007E-2</v>
          </cell>
          <cell r="M8377">
            <v>179</v>
          </cell>
          <cell r="N8377">
            <v>0.35499999999999998</v>
          </cell>
          <cell r="O8377">
            <v>7</v>
          </cell>
          <cell r="P8377">
            <v>1.4E-2</v>
          </cell>
        </row>
        <row r="8378">
          <cell r="A8378">
            <v>35670</v>
          </cell>
          <cell r="B8378">
            <v>1997</v>
          </cell>
          <cell r="C8378" t="str">
            <v>Aug</v>
          </cell>
          <cell r="D8378">
            <v>28</v>
          </cell>
          <cell r="F8378">
            <v>695</v>
          </cell>
          <cell r="G8378">
            <v>1.379</v>
          </cell>
          <cell r="H8378">
            <v>110</v>
          </cell>
          <cell r="I8378">
            <v>0.218</v>
          </cell>
          <cell r="J8378">
            <v>70</v>
          </cell>
          <cell r="L8378">
            <v>7.0000000000000007E-2</v>
          </cell>
          <cell r="M8378">
            <v>202</v>
          </cell>
          <cell r="N8378">
            <v>0.40100000000000002</v>
          </cell>
          <cell r="O8378">
            <v>7</v>
          </cell>
          <cell r="P8378">
            <v>1.4E-2</v>
          </cell>
        </row>
        <row r="8379">
          <cell r="A8379">
            <v>35671</v>
          </cell>
          <cell r="B8379">
            <v>1997</v>
          </cell>
          <cell r="C8379" t="str">
            <v>Aug</v>
          </cell>
          <cell r="D8379">
            <v>29</v>
          </cell>
          <cell r="F8379">
            <v>715</v>
          </cell>
          <cell r="G8379">
            <v>1.4179999999999999</v>
          </cell>
          <cell r="H8379">
            <v>121</v>
          </cell>
          <cell r="I8379">
            <v>0.24</v>
          </cell>
          <cell r="J8379">
            <v>70</v>
          </cell>
          <cell r="L8379">
            <v>7.0000000000000007E-2</v>
          </cell>
          <cell r="M8379">
            <v>200</v>
          </cell>
          <cell r="N8379">
            <v>0.39700000000000002</v>
          </cell>
          <cell r="O8379">
            <v>14</v>
          </cell>
          <cell r="P8379">
            <v>2.8000000000000001E-2</v>
          </cell>
        </row>
        <row r="8380">
          <cell r="A8380">
            <v>35672</v>
          </cell>
          <cell r="B8380">
            <v>1997</v>
          </cell>
          <cell r="C8380" t="str">
            <v>Aug</v>
          </cell>
          <cell r="D8380">
            <v>30</v>
          </cell>
          <cell r="F8380">
            <v>690</v>
          </cell>
          <cell r="G8380">
            <v>1.369</v>
          </cell>
          <cell r="H8380">
            <v>125</v>
          </cell>
          <cell r="I8380">
            <v>0.248</v>
          </cell>
          <cell r="J8380">
            <v>70</v>
          </cell>
          <cell r="L8380">
            <v>7.0000000000000007E-2</v>
          </cell>
          <cell r="M8380">
            <v>200</v>
          </cell>
          <cell r="N8380">
            <v>0.39700000000000002</v>
          </cell>
          <cell r="O8380">
            <v>16</v>
          </cell>
          <cell r="P8380">
            <v>3.2000000000000001E-2</v>
          </cell>
        </row>
        <row r="8381">
          <cell r="A8381">
            <v>35673</v>
          </cell>
          <cell r="B8381">
            <v>1997</v>
          </cell>
          <cell r="C8381" t="str">
            <v>Aug</v>
          </cell>
          <cell r="D8381">
            <v>31</v>
          </cell>
          <cell r="F8381">
            <v>670</v>
          </cell>
          <cell r="G8381">
            <v>1.329</v>
          </cell>
          <cell r="H8381">
            <v>100</v>
          </cell>
          <cell r="I8381">
            <v>0.19800000000000001</v>
          </cell>
          <cell r="J8381">
            <v>70</v>
          </cell>
          <cell r="L8381">
            <v>7.0000000000000007E-2</v>
          </cell>
          <cell r="M8381">
            <v>173</v>
          </cell>
          <cell r="N8381">
            <v>0.34300000000000003</v>
          </cell>
          <cell r="O8381">
            <v>5</v>
          </cell>
          <cell r="P8381">
            <v>0.01</v>
          </cell>
        </row>
        <row r="8382">
          <cell r="A8382">
            <v>35674</v>
          </cell>
          <cell r="B8382">
            <v>1997</v>
          </cell>
          <cell r="C8382" t="str">
            <v>Sep</v>
          </cell>
          <cell r="D8382">
            <v>1</v>
          </cell>
          <cell r="F8382">
            <v>710</v>
          </cell>
          <cell r="G8382">
            <v>1.4079999999999999</v>
          </cell>
          <cell r="H8382">
            <v>64</v>
          </cell>
          <cell r="I8382">
            <v>0.127</v>
          </cell>
          <cell r="J8382">
            <v>70</v>
          </cell>
          <cell r="L8382">
            <v>7.0000000000000007E-2</v>
          </cell>
          <cell r="M8382">
            <v>165</v>
          </cell>
          <cell r="N8382">
            <v>0.32700000000000001</v>
          </cell>
          <cell r="O8382">
            <v>0</v>
          </cell>
          <cell r="P8382">
            <v>0</v>
          </cell>
        </row>
        <row r="8383">
          <cell r="A8383">
            <v>35675</v>
          </cell>
          <cell r="B8383">
            <v>1997</v>
          </cell>
          <cell r="C8383" t="str">
            <v>Sep</v>
          </cell>
          <cell r="D8383">
            <v>2</v>
          </cell>
          <cell r="F8383">
            <v>710</v>
          </cell>
          <cell r="G8383">
            <v>1.4079999999999999</v>
          </cell>
          <cell r="H8383">
            <v>54</v>
          </cell>
          <cell r="I8383">
            <v>0.107</v>
          </cell>
          <cell r="J8383">
            <v>70</v>
          </cell>
          <cell r="L8383">
            <v>7.0000000000000007E-2</v>
          </cell>
          <cell r="M8383">
            <v>200</v>
          </cell>
          <cell r="N8383">
            <v>0.39700000000000002</v>
          </cell>
          <cell r="O8383">
            <v>5</v>
          </cell>
          <cell r="P8383">
            <v>0.01</v>
          </cell>
        </row>
        <row r="8384">
          <cell r="A8384">
            <v>35676</v>
          </cell>
          <cell r="B8384">
            <v>1997</v>
          </cell>
          <cell r="C8384" t="str">
            <v>Sep</v>
          </cell>
          <cell r="D8384">
            <v>3</v>
          </cell>
          <cell r="F8384">
            <v>710</v>
          </cell>
          <cell r="G8384">
            <v>1.4079999999999999</v>
          </cell>
          <cell r="H8384">
            <v>67</v>
          </cell>
          <cell r="I8384">
            <v>0.13300000000000001</v>
          </cell>
          <cell r="J8384">
            <v>70</v>
          </cell>
          <cell r="L8384">
            <v>7.0000000000000007E-2</v>
          </cell>
          <cell r="M8384">
            <v>215</v>
          </cell>
          <cell r="N8384">
            <v>0.42599999999999999</v>
          </cell>
          <cell r="O8384">
            <v>6</v>
          </cell>
          <cell r="P8384">
            <v>1.2E-2</v>
          </cell>
        </row>
        <row r="8385">
          <cell r="A8385">
            <v>35677</v>
          </cell>
          <cell r="B8385">
            <v>1997</v>
          </cell>
          <cell r="C8385" t="str">
            <v>Sep</v>
          </cell>
          <cell r="D8385">
            <v>4</v>
          </cell>
          <cell r="F8385">
            <v>700</v>
          </cell>
          <cell r="G8385">
            <v>1.3879999999999999</v>
          </cell>
          <cell r="H8385">
            <v>72</v>
          </cell>
          <cell r="I8385">
            <v>0.14299999999999999</v>
          </cell>
          <cell r="J8385">
            <v>70</v>
          </cell>
          <cell r="L8385">
            <v>7.0000000000000007E-2</v>
          </cell>
          <cell r="M8385">
            <v>219</v>
          </cell>
          <cell r="N8385">
            <v>0.434</v>
          </cell>
          <cell r="O8385">
            <v>3</v>
          </cell>
          <cell r="P8385">
            <v>6.0000000000000001E-3</v>
          </cell>
        </row>
        <row r="8386">
          <cell r="A8386">
            <v>35678</v>
          </cell>
          <cell r="B8386">
            <v>1997</v>
          </cell>
          <cell r="C8386" t="str">
            <v>Sep</v>
          </cell>
          <cell r="D8386">
            <v>5</v>
          </cell>
          <cell r="F8386">
            <v>710</v>
          </cell>
          <cell r="G8386">
            <v>1.4079999999999999</v>
          </cell>
          <cell r="H8386">
            <v>72</v>
          </cell>
          <cell r="I8386">
            <v>0.14299999999999999</v>
          </cell>
          <cell r="J8386">
            <v>117</v>
          </cell>
          <cell r="L8386">
            <v>0.11700000000000001</v>
          </cell>
          <cell r="M8386">
            <v>185</v>
          </cell>
          <cell r="N8386">
            <v>0.36699999999999999</v>
          </cell>
          <cell r="O8386">
            <v>11</v>
          </cell>
          <cell r="P8386">
            <v>2.1999999999999999E-2</v>
          </cell>
        </row>
        <row r="8387">
          <cell r="A8387">
            <v>35679</v>
          </cell>
          <cell r="B8387">
            <v>1997</v>
          </cell>
          <cell r="C8387" t="str">
            <v>Sep</v>
          </cell>
          <cell r="D8387">
            <v>6</v>
          </cell>
          <cell r="F8387">
            <v>705</v>
          </cell>
          <cell r="G8387">
            <v>1.3979999999999999</v>
          </cell>
          <cell r="H8387">
            <v>72</v>
          </cell>
          <cell r="I8387">
            <v>0.14299999999999999</v>
          </cell>
          <cell r="J8387">
            <v>140</v>
          </cell>
          <cell r="L8387">
            <v>0.14000000000000001</v>
          </cell>
          <cell r="M8387">
            <v>169</v>
          </cell>
          <cell r="N8387">
            <v>0.33500000000000002</v>
          </cell>
          <cell r="O8387">
            <v>20</v>
          </cell>
          <cell r="P8387">
            <v>0.04</v>
          </cell>
        </row>
        <row r="8388">
          <cell r="A8388">
            <v>35680</v>
          </cell>
          <cell r="B8388">
            <v>1997</v>
          </cell>
          <cell r="C8388" t="str">
            <v>Sep</v>
          </cell>
          <cell r="D8388">
            <v>7</v>
          </cell>
          <cell r="F8388">
            <v>640</v>
          </cell>
          <cell r="G8388">
            <v>1.2689999999999999</v>
          </cell>
          <cell r="H8388">
            <v>59</v>
          </cell>
          <cell r="I8388">
            <v>0.11700000000000001</v>
          </cell>
          <cell r="J8388">
            <v>140</v>
          </cell>
          <cell r="L8388">
            <v>0.14000000000000001</v>
          </cell>
          <cell r="M8388">
            <v>150</v>
          </cell>
          <cell r="N8388">
            <v>0.29799999999999999</v>
          </cell>
          <cell r="O8388">
            <v>20</v>
          </cell>
          <cell r="P8388">
            <v>0.04</v>
          </cell>
        </row>
        <row r="8389">
          <cell r="A8389">
            <v>35681</v>
          </cell>
          <cell r="B8389">
            <v>1997</v>
          </cell>
          <cell r="C8389" t="str">
            <v>Sep</v>
          </cell>
          <cell r="D8389">
            <v>8</v>
          </cell>
          <cell r="F8389">
            <v>665</v>
          </cell>
          <cell r="G8389">
            <v>1.319</v>
          </cell>
          <cell r="H8389">
            <v>54</v>
          </cell>
          <cell r="I8389">
            <v>0.107</v>
          </cell>
          <cell r="J8389">
            <v>140</v>
          </cell>
          <cell r="L8389">
            <v>0.14000000000000001</v>
          </cell>
          <cell r="M8389">
            <v>83</v>
          </cell>
          <cell r="N8389">
            <v>0.16500000000000001</v>
          </cell>
          <cell r="O8389">
            <v>20</v>
          </cell>
          <cell r="P8389">
            <v>0.04</v>
          </cell>
        </row>
        <row r="8390">
          <cell r="A8390">
            <v>35682</v>
          </cell>
          <cell r="B8390">
            <v>1997</v>
          </cell>
          <cell r="C8390" t="str">
            <v>Sep</v>
          </cell>
          <cell r="D8390">
            <v>9</v>
          </cell>
          <cell r="F8390">
            <v>690</v>
          </cell>
          <cell r="G8390">
            <v>1.369</v>
          </cell>
          <cell r="H8390">
            <v>56</v>
          </cell>
          <cell r="I8390">
            <v>0.111</v>
          </cell>
          <cell r="J8390">
            <v>93</v>
          </cell>
          <cell r="L8390">
            <v>9.2999999999999999E-2</v>
          </cell>
          <cell r="M8390">
            <v>79</v>
          </cell>
          <cell r="N8390">
            <v>0.157</v>
          </cell>
          <cell r="O8390">
            <v>4</v>
          </cell>
          <cell r="P8390">
            <v>8.0000000000000002E-3</v>
          </cell>
        </row>
        <row r="8391">
          <cell r="A8391">
            <v>35683</v>
          </cell>
          <cell r="B8391">
            <v>1997</v>
          </cell>
          <cell r="C8391" t="str">
            <v>Sep</v>
          </cell>
          <cell r="D8391">
            <v>10</v>
          </cell>
          <cell r="F8391">
            <v>695</v>
          </cell>
          <cell r="G8391">
            <v>1.379</v>
          </cell>
          <cell r="H8391">
            <v>85</v>
          </cell>
          <cell r="I8391">
            <v>0.16900000000000001</v>
          </cell>
          <cell r="J8391">
            <v>70</v>
          </cell>
          <cell r="L8391">
            <v>7.0000000000000007E-2</v>
          </cell>
          <cell r="M8391">
            <v>100</v>
          </cell>
          <cell r="N8391">
            <v>0.19800000000000001</v>
          </cell>
          <cell r="O8391">
            <v>14</v>
          </cell>
          <cell r="P8391">
            <v>2.8000000000000001E-2</v>
          </cell>
        </row>
        <row r="8392">
          <cell r="A8392">
            <v>35684</v>
          </cell>
          <cell r="B8392">
            <v>1997</v>
          </cell>
          <cell r="C8392" t="str">
            <v>Sep</v>
          </cell>
          <cell r="D8392">
            <v>11</v>
          </cell>
          <cell r="F8392">
            <v>640</v>
          </cell>
          <cell r="G8392">
            <v>1.2689999999999999</v>
          </cell>
          <cell r="H8392">
            <v>149</v>
          </cell>
          <cell r="I8392">
            <v>0.29599999999999999</v>
          </cell>
          <cell r="J8392">
            <v>70</v>
          </cell>
          <cell r="L8392">
            <v>7.0000000000000007E-2</v>
          </cell>
          <cell r="M8392">
            <v>100</v>
          </cell>
          <cell r="N8392">
            <v>0.19800000000000001</v>
          </cell>
          <cell r="O8392">
            <v>11</v>
          </cell>
          <cell r="P8392">
            <v>2.1999999999999999E-2</v>
          </cell>
        </row>
        <row r="8393">
          <cell r="A8393">
            <v>35685</v>
          </cell>
          <cell r="B8393">
            <v>1997</v>
          </cell>
          <cell r="C8393" t="str">
            <v>Sep</v>
          </cell>
          <cell r="D8393">
            <v>12</v>
          </cell>
          <cell r="F8393">
            <v>620</v>
          </cell>
          <cell r="G8393">
            <v>1.23</v>
          </cell>
          <cell r="H8393">
            <v>172</v>
          </cell>
          <cell r="I8393">
            <v>0.34100000000000003</v>
          </cell>
          <cell r="J8393">
            <v>70</v>
          </cell>
          <cell r="L8393">
            <v>7.0000000000000007E-2</v>
          </cell>
          <cell r="M8393">
            <v>84</v>
          </cell>
          <cell r="N8393">
            <v>0.16700000000000001</v>
          </cell>
          <cell r="O8393">
            <v>11</v>
          </cell>
          <cell r="P8393">
            <v>2.1999999999999999E-2</v>
          </cell>
        </row>
        <row r="8394">
          <cell r="A8394">
            <v>35686</v>
          </cell>
          <cell r="B8394">
            <v>1997</v>
          </cell>
          <cell r="C8394" t="str">
            <v>Sep</v>
          </cell>
          <cell r="D8394">
            <v>13</v>
          </cell>
          <cell r="F8394">
            <v>615</v>
          </cell>
          <cell r="G8394">
            <v>1.22</v>
          </cell>
          <cell r="H8394">
            <v>170</v>
          </cell>
          <cell r="I8394">
            <v>0.33700000000000002</v>
          </cell>
          <cell r="J8394">
            <v>70</v>
          </cell>
          <cell r="L8394">
            <v>7.0000000000000007E-2</v>
          </cell>
          <cell r="M8394">
            <v>50</v>
          </cell>
          <cell r="N8394">
            <v>9.9000000000000005E-2</v>
          </cell>
          <cell r="O8394">
            <v>14</v>
          </cell>
          <cell r="P8394">
            <v>2.8000000000000001E-2</v>
          </cell>
        </row>
        <row r="8395">
          <cell r="A8395">
            <v>35687</v>
          </cell>
          <cell r="B8395">
            <v>1997</v>
          </cell>
          <cell r="C8395" t="str">
            <v>Sep</v>
          </cell>
          <cell r="D8395">
            <v>14</v>
          </cell>
          <cell r="F8395">
            <v>580</v>
          </cell>
          <cell r="G8395">
            <v>1.1499999999999999</v>
          </cell>
          <cell r="H8395">
            <v>168</v>
          </cell>
          <cell r="I8395">
            <v>0.33300000000000002</v>
          </cell>
          <cell r="J8395">
            <v>70</v>
          </cell>
          <cell r="L8395">
            <v>7.0000000000000007E-2</v>
          </cell>
          <cell r="M8395">
            <v>23</v>
          </cell>
          <cell r="N8395">
            <v>4.5999999999999999E-2</v>
          </cell>
          <cell r="O8395">
            <v>19</v>
          </cell>
          <cell r="P8395">
            <v>3.7999999999999999E-2</v>
          </cell>
        </row>
        <row r="8396">
          <cell r="A8396">
            <v>35688</v>
          </cell>
          <cell r="B8396">
            <v>1997</v>
          </cell>
          <cell r="C8396" t="str">
            <v>Sep</v>
          </cell>
          <cell r="D8396">
            <v>15</v>
          </cell>
          <cell r="F8396">
            <v>505</v>
          </cell>
          <cell r="G8396">
            <v>1.002</v>
          </cell>
          <cell r="H8396">
            <v>207</v>
          </cell>
          <cell r="I8396">
            <v>0.41099999999999998</v>
          </cell>
          <cell r="J8396">
            <v>23</v>
          </cell>
          <cell r="L8396">
            <v>2.3E-2</v>
          </cell>
          <cell r="M8396">
            <v>23</v>
          </cell>
          <cell r="N8396">
            <v>4.5999999999999999E-2</v>
          </cell>
          <cell r="O8396">
            <v>0</v>
          </cell>
          <cell r="P8396">
            <v>0</v>
          </cell>
        </row>
        <row r="8397">
          <cell r="A8397">
            <v>35689</v>
          </cell>
          <cell r="B8397">
            <v>1997</v>
          </cell>
          <cell r="C8397" t="str">
            <v>Sep</v>
          </cell>
          <cell r="D8397">
            <v>16</v>
          </cell>
          <cell r="F8397">
            <v>455</v>
          </cell>
          <cell r="G8397">
            <v>0.90200000000000002</v>
          </cell>
          <cell r="H8397">
            <v>270</v>
          </cell>
          <cell r="I8397">
            <v>0.53600000000000003</v>
          </cell>
          <cell r="J8397">
            <v>0</v>
          </cell>
          <cell r="L8397">
            <v>0</v>
          </cell>
          <cell r="M8397">
            <v>11</v>
          </cell>
          <cell r="N8397">
            <v>2.1999999999999999E-2</v>
          </cell>
          <cell r="O8397">
            <v>9</v>
          </cell>
          <cell r="P8397">
            <v>1.7999999999999999E-2</v>
          </cell>
        </row>
        <row r="8398">
          <cell r="A8398">
            <v>35690</v>
          </cell>
          <cell r="B8398">
            <v>1997</v>
          </cell>
          <cell r="C8398" t="str">
            <v>Sep</v>
          </cell>
          <cell r="D8398">
            <v>17</v>
          </cell>
          <cell r="F8398">
            <v>435</v>
          </cell>
          <cell r="G8398">
            <v>0.86299999999999999</v>
          </cell>
          <cell r="H8398">
            <v>433</v>
          </cell>
          <cell r="I8398">
            <v>0.85899999999999999</v>
          </cell>
          <cell r="J8398">
            <v>0</v>
          </cell>
          <cell r="L8398">
            <v>0</v>
          </cell>
          <cell r="M8398">
            <v>0</v>
          </cell>
          <cell r="N8398">
            <v>0</v>
          </cell>
          <cell r="O8398">
            <v>9</v>
          </cell>
          <cell r="P8398">
            <v>1.7999999999999999E-2</v>
          </cell>
        </row>
        <row r="8399">
          <cell r="A8399">
            <v>35691</v>
          </cell>
          <cell r="B8399">
            <v>1997</v>
          </cell>
          <cell r="C8399" t="str">
            <v>Sep</v>
          </cell>
          <cell r="D8399">
            <v>18</v>
          </cell>
          <cell r="F8399">
            <v>410</v>
          </cell>
          <cell r="G8399">
            <v>0.81299999999999994</v>
          </cell>
          <cell r="H8399">
            <v>406</v>
          </cell>
          <cell r="I8399">
            <v>0.80500000000000005</v>
          </cell>
          <cell r="J8399">
            <v>0</v>
          </cell>
          <cell r="L8399">
            <v>0</v>
          </cell>
          <cell r="M8399">
            <v>0</v>
          </cell>
          <cell r="N8399">
            <v>0</v>
          </cell>
          <cell r="O8399">
            <v>9</v>
          </cell>
          <cell r="P8399">
            <v>1.7999999999999999E-2</v>
          </cell>
        </row>
        <row r="8400">
          <cell r="A8400">
            <v>35692</v>
          </cell>
          <cell r="B8400">
            <v>1997</v>
          </cell>
          <cell r="C8400" t="str">
            <v>Sep</v>
          </cell>
          <cell r="D8400">
            <v>19</v>
          </cell>
          <cell r="F8400">
            <v>410</v>
          </cell>
          <cell r="G8400">
            <v>0.81299999999999994</v>
          </cell>
          <cell r="H8400">
            <v>350</v>
          </cell>
          <cell r="I8400">
            <v>0.69399999999999995</v>
          </cell>
          <cell r="J8400">
            <v>0</v>
          </cell>
          <cell r="L8400">
            <v>0</v>
          </cell>
          <cell r="M8400">
            <v>0</v>
          </cell>
          <cell r="N8400">
            <v>0</v>
          </cell>
          <cell r="O8400">
            <v>9</v>
          </cell>
          <cell r="P8400">
            <v>1.7999999999999999E-2</v>
          </cell>
        </row>
        <row r="8401">
          <cell r="A8401">
            <v>35693</v>
          </cell>
          <cell r="B8401">
            <v>1997</v>
          </cell>
          <cell r="C8401" t="str">
            <v>Sep</v>
          </cell>
          <cell r="D8401">
            <v>20</v>
          </cell>
          <cell r="F8401">
            <v>410</v>
          </cell>
          <cell r="G8401">
            <v>0.81299999999999994</v>
          </cell>
          <cell r="H8401">
            <v>239</v>
          </cell>
          <cell r="I8401">
            <v>0.47399999999999998</v>
          </cell>
          <cell r="J8401">
            <v>0</v>
          </cell>
          <cell r="L8401">
            <v>0</v>
          </cell>
          <cell r="M8401">
            <v>0</v>
          </cell>
          <cell r="N8401">
            <v>0</v>
          </cell>
          <cell r="O8401">
            <v>9</v>
          </cell>
          <cell r="P8401">
            <v>1.7999999999999999E-2</v>
          </cell>
        </row>
        <row r="8402">
          <cell r="A8402">
            <v>35694</v>
          </cell>
          <cell r="B8402">
            <v>1997</v>
          </cell>
          <cell r="C8402" t="str">
            <v>Sep</v>
          </cell>
          <cell r="D8402">
            <v>21</v>
          </cell>
          <cell r="F8402">
            <v>410</v>
          </cell>
          <cell r="G8402">
            <v>0.81299999999999994</v>
          </cell>
          <cell r="H8402">
            <v>91</v>
          </cell>
          <cell r="I8402">
            <v>0.18</v>
          </cell>
          <cell r="J8402">
            <v>0</v>
          </cell>
          <cell r="L8402">
            <v>0</v>
          </cell>
          <cell r="M8402">
            <v>0</v>
          </cell>
          <cell r="N8402">
            <v>0</v>
          </cell>
          <cell r="O8402">
            <v>9</v>
          </cell>
          <cell r="P8402">
            <v>1.7999999999999999E-2</v>
          </cell>
        </row>
        <row r="8403">
          <cell r="A8403">
            <v>35695</v>
          </cell>
          <cell r="B8403">
            <v>1997</v>
          </cell>
          <cell r="C8403" t="str">
            <v>Sep</v>
          </cell>
          <cell r="D8403">
            <v>22</v>
          </cell>
          <cell r="F8403">
            <v>400</v>
          </cell>
          <cell r="G8403">
            <v>0.79300000000000004</v>
          </cell>
          <cell r="H8403">
            <v>131</v>
          </cell>
          <cell r="I8403">
            <v>0.26</v>
          </cell>
          <cell r="J8403">
            <v>0</v>
          </cell>
          <cell r="L8403">
            <v>0</v>
          </cell>
          <cell r="M8403">
            <v>0</v>
          </cell>
          <cell r="N8403">
            <v>0</v>
          </cell>
          <cell r="O8403">
            <v>8</v>
          </cell>
          <cell r="P8403">
            <v>1.6E-2</v>
          </cell>
        </row>
        <row r="8404">
          <cell r="A8404">
            <v>35696</v>
          </cell>
          <cell r="B8404">
            <v>1997</v>
          </cell>
          <cell r="C8404" t="str">
            <v>Sep</v>
          </cell>
          <cell r="D8404">
            <v>23</v>
          </cell>
          <cell r="F8404">
            <v>415</v>
          </cell>
          <cell r="G8404">
            <v>0.82299999999999995</v>
          </cell>
          <cell r="H8404">
            <v>220</v>
          </cell>
          <cell r="I8404">
            <v>0.436</v>
          </cell>
          <cell r="J8404">
            <v>0</v>
          </cell>
          <cell r="L8404">
            <v>0</v>
          </cell>
          <cell r="M8404">
            <v>0</v>
          </cell>
          <cell r="N8404">
            <v>0</v>
          </cell>
          <cell r="O8404">
            <v>5</v>
          </cell>
          <cell r="P8404">
            <v>0.01</v>
          </cell>
        </row>
        <row r="8405">
          <cell r="A8405">
            <v>35697</v>
          </cell>
          <cell r="B8405">
            <v>1997</v>
          </cell>
          <cell r="C8405" t="str">
            <v>Sep</v>
          </cell>
          <cell r="D8405">
            <v>24</v>
          </cell>
          <cell r="F8405">
            <v>435</v>
          </cell>
          <cell r="G8405">
            <v>0.86299999999999999</v>
          </cell>
          <cell r="H8405">
            <v>258</v>
          </cell>
          <cell r="I8405">
            <v>0.51200000000000001</v>
          </cell>
          <cell r="J8405">
            <v>0</v>
          </cell>
          <cell r="L8405">
            <v>0</v>
          </cell>
          <cell r="M8405">
            <v>0</v>
          </cell>
          <cell r="N8405">
            <v>0</v>
          </cell>
          <cell r="O8405">
            <v>6</v>
          </cell>
          <cell r="P8405">
            <v>1.2E-2</v>
          </cell>
        </row>
        <row r="8406">
          <cell r="A8406">
            <v>35698</v>
          </cell>
          <cell r="B8406">
            <v>1997</v>
          </cell>
          <cell r="C8406" t="str">
            <v>Sep</v>
          </cell>
          <cell r="D8406">
            <v>25</v>
          </cell>
          <cell r="F8406">
            <v>450</v>
          </cell>
          <cell r="G8406">
            <v>0.89300000000000002</v>
          </cell>
          <cell r="H8406">
            <v>256</v>
          </cell>
          <cell r="I8406">
            <v>0.50800000000000001</v>
          </cell>
          <cell r="J8406">
            <v>0</v>
          </cell>
          <cell r="L8406">
            <v>0</v>
          </cell>
          <cell r="M8406">
            <v>0</v>
          </cell>
          <cell r="N8406">
            <v>0</v>
          </cell>
          <cell r="O8406">
            <v>8</v>
          </cell>
          <cell r="P8406">
            <v>1.6E-2</v>
          </cell>
        </row>
        <row r="8407">
          <cell r="A8407">
            <v>35699</v>
          </cell>
          <cell r="B8407">
            <v>1997</v>
          </cell>
          <cell r="C8407" t="str">
            <v>Sep</v>
          </cell>
          <cell r="D8407">
            <v>26</v>
          </cell>
          <cell r="F8407">
            <v>450</v>
          </cell>
          <cell r="G8407">
            <v>0.89300000000000002</v>
          </cell>
          <cell r="H8407">
            <v>179</v>
          </cell>
          <cell r="I8407">
            <v>0.35499999999999998</v>
          </cell>
          <cell r="J8407">
            <v>0</v>
          </cell>
          <cell r="L8407">
            <v>0</v>
          </cell>
          <cell r="M8407">
            <v>0</v>
          </cell>
          <cell r="N8407">
            <v>0</v>
          </cell>
          <cell r="O8407">
            <v>0</v>
          </cell>
          <cell r="P8407">
            <v>0</v>
          </cell>
        </row>
        <row r="8408">
          <cell r="A8408">
            <v>35700</v>
          </cell>
          <cell r="B8408">
            <v>1997</v>
          </cell>
          <cell r="C8408" t="str">
            <v>Sep</v>
          </cell>
          <cell r="D8408">
            <v>27</v>
          </cell>
          <cell r="F8408">
            <v>445</v>
          </cell>
          <cell r="G8408">
            <v>0.88300000000000001</v>
          </cell>
          <cell r="H8408">
            <v>199</v>
          </cell>
          <cell r="I8408">
            <v>0.39500000000000002</v>
          </cell>
          <cell r="J8408">
            <v>0</v>
          </cell>
          <cell r="L8408">
            <v>0</v>
          </cell>
          <cell r="M8408">
            <v>0</v>
          </cell>
          <cell r="N8408">
            <v>0</v>
          </cell>
          <cell r="O8408">
            <v>12</v>
          </cell>
          <cell r="P8408">
            <v>2.4E-2</v>
          </cell>
        </row>
        <row r="8409">
          <cell r="A8409">
            <v>35701</v>
          </cell>
          <cell r="B8409">
            <v>1997</v>
          </cell>
          <cell r="C8409" t="str">
            <v>Sep</v>
          </cell>
          <cell r="D8409">
            <v>28</v>
          </cell>
          <cell r="F8409">
            <v>430</v>
          </cell>
          <cell r="G8409">
            <v>0.85299999999999998</v>
          </cell>
          <cell r="H8409">
            <v>217</v>
          </cell>
          <cell r="I8409">
            <v>0.43</v>
          </cell>
          <cell r="J8409">
            <v>0</v>
          </cell>
          <cell r="L8409">
            <v>0</v>
          </cell>
          <cell r="M8409">
            <v>0</v>
          </cell>
          <cell r="N8409">
            <v>0</v>
          </cell>
          <cell r="O8409">
            <v>3</v>
          </cell>
          <cell r="P8409">
            <v>6.0000000000000001E-3</v>
          </cell>
        </row>
        <row r="8410">
          <cell r="A8410">
            <v>35702</v>
          </cell>
          <cell r="B8410">
            <v>1997</v>
          </cell>
          <cell r="C8410" t="str">
            <v>Sep</v>
          </cell>
          <cell r="D8410">
            <v>29</v>
          </cell>
          <cell r="F8410">
            <v>420</v>
          </cell>
          <cell r="G8410">
            <v>0.83299999999999996</v>
          </cell>
          <cell r="H8410">
            <v>189</v>
          </cell>
          <cell r="I8410">
            <v>0.375</v>
          </cell>
          <cell r="J8410">
            <v>0</v>
          </cell>
          <cell r="L8410">
            <v>0</v>
          </cell>
          <cell r="M8410">
            <v>0</v>
          </cell>
          <cell r="N8410">
            <v>0</v>
          </cell>
          <cell r="O8410">
            <v>3</v>
          </cell>
          <cell r="P8410">
            <v>6.0000000000000001E-3</v>
          </cell>
        </row>
        <row r="8411">
          <cell r="A8411">
            <v>35703</v>
          </cell>
          <cell r="B8411">
            <v>1997</v>
          </cell>
          <cell r="C8411" t="str">
            <v>Sep</v>
          </cell>
          <cell r="D8411">
            <v>30</v>
          </cell>
          <cell r="F8411">
            <v>475</v>
          </cell>
          <cell r="G8411">
            <v>0.94199999999999995</v>
          </cell>
          <cell r="H8411">
            <v>180</v>
          </cell>
          <cell r="I8411">
            <v>0.35699999999999998</v>
          </cell>
          <cell r="J8411">
            <v>0</v>
          </cell>
          <cell r="L8411">
            <v>0</v>
          </cell>
          <cell r="M8411">
            <v>0</v>
          </cell>
          <cell r="N8411">
            <v>0</v>
          </cell>
          <cell r="O8411">
            <v>3</v>
          </cell>
          <cell r="P8411">
            <v>6.0000000000000001E-3</v>
          </cell>
        </row>
        <row r="8412">
          <cell r="A8412">
            <v>35704</v>
          </cell>
          <cell r="B8412">
            <v>1997</v>
          </cell>
          <cell r="C8412" t="str">
            <v>Oct</v>
          </cell>
          <cell r="D8412">
            <v>1</v>
          </cell>
          <cell r="F8412">
            <v>455</v>
          </cell>
          <cell r="G8412">
            <v>0.90200000000000002</v>
          </cell>
          <cell r="H8412">
            <v>179</v>
          </cell>
          <cell r="I8412">
            <v>0.35499999999999998</v>
          </cell>
          <cell r="J8412">
            <v>0</v>
          </cell>
          <cell r="L8412">
            <v>0</v>
          </cell>
          <cell r="M8412">
            <v>0</v>
          </cell>
          <cell r="N8412">
            <v>0</v>
          </cell>
          <cell r="O8412">
            <v>3</v>
          </cell>
          <cell r="P8412">
            <v>6.0000000000000001E-3</v>
          </cell>
        </row>
        <row r="8413">
          <cell r="A8413">
            <v>35705</v>
          </cell>
          <cell r="B8413">
            <v>1997</v>
          </cell>
          <cell r="C8413" t="str">
            <v>Oct</v>
          </cell>
          <cell r="D8413">
            <v>2</v>
          </cell>
          <cell r="F8413">
            <v>430</v>
          </cell>
          <cell r="G8413">
            <v>0.85299999999999998</v>
          </cell>
          <cell r="H8413">
            <v>246</v>
          </cell>
          <cell r="I8413">
            <v>0.48799999999999999</v>
          </cell>
          <cell r="J8413">
            <v>0</v>
          </cell>
          <cell r="L8413">
            <v>0</v>
          </cell>
          <cell r="M8413">
            <v>0</v>
          </cell>
          <cell r="N8413">
            <v>0</v>
          </cell>
          <cell r="O8413">
            <v>3</v>
          </cell>
          <cell r="P8413">
            <v>6.0000000000000001E-3</v>
          </cell>
        </row>
        <row r="8414">
          <cell r="A8414">
            <v>35706</v>
          </cell>
          <cell r="B8414">
            <v>1997</v>
          </cell>
          <cell r="C8414" t="str">
            <v>Oct</v>
          </cell>
          <cell r="D8414">
            <v>3</v>
          </cell>
          <cell r="F8414">
            <v>365</v>
          </cell>
          <cell r="G8414">
            <v>0.72399999999999998</v>
          </cell>
          <cell r="H8414">
            <v>231</v>
          </cell>
          <cell r="I8414">
            <v>0.45800000000000002</v>
          </cell>
          <cell r="J8414">
            <v>0</v>
          </cell>
          <cell r="L8414">
            <v>0</v>
          </cell>
          <cell r="M8414">
            <v>0</v>
          </cell>
          <cell r="N8414">
            <v>0</v>
          </cell>
          <cell r="O8414">
            <v>15</v>
          </cell>
          <cell r="P8414">
            <v>0.03</v>
          </cell>
        </row>
        <row r="8415">
          <cell r="A8415">
            <v>35707</v>
          </cell>
          <cell r="B8415">
            <v>1997</v>
          </cell>
          <cell r="C8415" t="str">
            <v>Oct</v>
          </cell>
          <cell r="D8415">
            <v>4</v>
          </cell>
          <cell r="F8415">
            <v>385</v>
          </cell>
          <cell r="G8415">
            <v>0.76400000000000001</v>
          </cell>
          <cell r="H8415">
            <v>214</v>
          </cell>
          <cell r="I8415">
            <v>0.42399999999999999</v>
          </cell>
          <cell r="J8415">
            <v>0</v>
          </cell>
          <cell r="L8415">
            <v>0</v>
          </cell>
          <cell r="M8415">
            <v>0</v>
          </cell>
          <cell r="N8415">
            <v>0</v>
          </cell>
          <cell r="O8415">
            <v>14</v>
          </cell>
          <cell r="P8415">
            <v>2.8000000000000001E-2</v>
          </cell>
        </row>
        <row r="8416">
          <cell r="A8416">
            <v>35708</v>
          </cell>
          <cell r="B8416">
            <v>1997</v>
          </cell>
          <cell r="C8416" t="str">
            <v>Oct</v>
          </cell>
          <cell r="D8416">
            <v>5</v>
          </cell>
          <cell r="F8416">
            <v>385</v>
          </cell>
          <cell r="G8416">
            <v>0.76400000000000001</v>
          </cell>
          <cell r="H8416">
            <v>216</v>
          </cell>
          <cell r="I8416">
            <v>0.42799999999999999</v>
          </cell>
          <cell r="J8416">
            <v>0</v>
          </cell>
          <cell r="L8416">
            <v>0</v>
          </cell>
          <cell r="M8416">
            <v>0</v>
          </cell>
          <cell r="N8416">
            <v>0</v>
          </cell>
          <cell r="O8416">
            <v>11</v>
          </cell>
          <cell r="P8416">
            <v>2.1999999999999999E-2</v>
          </cell>
        </row>
        <row r="8417">
          <cell r="A8417">
            <v>35709</v>
          </cell>
          <cell r="B8417">
            <v>1997</v>
          </cell>
          <cell r="C8417" t="str">
            <v>Oct</v>
          </cell>
          <cell r="D8417">
            <v>6</v>
          </cell>
          <cell r="F8417">
            <v>375</v>
          </cell>
          <cell r="G8417">
            <v>0.74399999999999999</v>
          </cell>
          <cell r="H8417">
            <v>200</v>
          </cell>
          <cell r="I8417">
            <v>0.39700000000000002</v>
          </cell>
          <cell r="J8417">
            <v>0</v>
          </cell>
          <cell r="L8417">
            <v>0</v>
          </cell>
          <cell r="M8417">
            <v>0</v>
          </cell>
          <cell r="N8417">
            <v>0</v>
          </cell>
          <cell r="O8417">
            <v>5</v>
          </cell>
          <cell r="P8417">
            <v>0.01</v>
          </cell>
        </row>
        <row r="8418">
          <cell r="A8418">
            <v>35710</v>
          </cell>
          <cell r="B8418">
            <v>1997</v>
          </cell>
          <cell r="C8418" t="str">
            <v>Oct</v>
          </cell>
          <cell r="D8418">
            <v>7</v>
          </cell>
          <cell r="F8418">
            <v>345</v>
          </cell>
          <cell r="G8418">
            <v>0.68400000000000005</v>
          </cell>
          <cell r="H8418">
            <v>195</v>
          </cell>
          <cell r="I8418">
            <v>0.38700000000000001</v>
          </cell>
          <cell r="J8418">
            <v>0</v>
          </cell>
          <cell r="L8418">
            <v>0</v>
          </cell>
          <cell r="M8418">
            <v>0</v>
          </cell>
          <cell r="N8418">
            <v>0</v>
          </cell>
          <cell r="O8418">
            <v>5</v>
          </cell>
          <cell r="P8418">
            <v>0.01</v>
          </cell>
        </row>
        <row r="8419">
          <cell r="A8419">
            <v>35711</v>
          </cell>
          <cell r="B8419">
            <v>1997</v>
          </cell>
          <cell r="C8419" t="str">
            <v>Oct</v>
          </cell>
          <cell r="D8419">
            <v>8</v>
          </cell>
          <cell r="F8419">
            <v>315</v>
          </cell>
          <cell r="G8419">
            <v>0.625</v>
          </cell>
          <cell r="H8419">
            <v>183</v>
          </cell>
          <cell r="I8419">
            <v>0.36299999999999999</v>
          </cell>
          <cell r="J8419">
            <v>0</v>
          </cell>
          <cell r="L8419">
            <v>0</v>
          </cell>
          <cell r="M8419">
            <v>0</v>
          </cell>
          <cell r="N8419">
            <v>0</v>
          </cell>
          <cell r="O8419">
            <v>5</v>
          </cell>
          <cell r="P8419">
            <v>0.01</v>
          </cell>
        </row>
        <row r="8420">
          <cell r="A8420">
            <v>35712</v>
          </cell>
          <cell r="B8420">
            <v>1997</v>
          </cell>
          <cell r="C8420" t="str">
            <v>Oct</v>
          </cell>
          <cell r="D8420">
            <v>9</v>
          </cell>
          <cell r="F8420">
            <v>320</v>
          </cell>
          <cell r="G8420">
            <v>0.63500000000000001</v>
          </cell>
          <cell r="H8420">
            <v>177</v>
          </cell>
          <cell r="I8420">
            <v>0.35099999999999998</v>
          </cell>
          <cell r="J8420">
            <v>0</v>
          </cell>
          <cell r="L8420">
            <v>0</v>
          </cell>
          <cell r="M8420">
            <v>0</v>
          </cell>
          <cell r="N8420">
            <v>0</v>
          </cell>
          <cell r="O8420">
            <v>7</v>
          </cell>
          <cell r="P8420">
            <v>1.4E-2</v>
          </cell>
        </row>
        <row r="8421">
          <cell r="A8421">
            <v>35713</v>
          </cell>
          <cell r="B8421">
            <v>1997</v>
          </cell>
          <cell r="C8421" t="str">
            <v>Oct</v>
          </cell>
          <cell r="D8421">
            <v>10</v>
          </cell>
          <cell r="F8421">
            <v>300</v>
          </cell>
          <cell r="G8421">
            <v>0.59499999999999997</v>
          </cell>
          <cell r="H8421">
            <v>119</v>
          </cell>
          <cell r="I8421">
            <v>0.23599999999999999</v>
          </cell>
          <cell r="J8421">
            <v>0</v>
          </cell>
          <cell r="L8421">
            <v>0</v>
          </cell>
          <cell r="M8421">
            <v>0</v>
          </cell>
          <cell r="N8421">
            <v>0</v>
          </cell>
          <cell r="O8421">
            <v>7</v>
          </cell>
          <cell r="P8421">
            <v>1.4E-2</v>
          </cell>
        </row>
        <row r="8422">
          <cell r="A8422">
            <v>35714</v>
          </cell>
          <cell r="B8422">
            <v>1997</v>
          </cell>
          <cell r="C8422" t="str">
            <v>Oct</v>
          </cell>
          <cell r="D8422">
            <v>11</v>
          </cell>
          <cell r="F8422">
            <v>285</v>
          </cell>
          <cell r="G8422">
            <v>0.56499999999999995</v>
          </cell>
          <cell r="H8422">
            <v>92</v>
          </cell>
          <cell r="I8422">
            <v>0.182</v>
          </cell>
          <cell r="J8422">
            <v>0</v>
          </cell>
          <cell r="L8422">
            <v>0</v>
          </cell>
          <cell r="M8422">
            <v>0</v>
          </cell>
          <cell r="N8422">
            <v>0</v>
          </cell>
          <cell r="O8422">
            <v>5</v>
          </cell>
          <cell r="P8422">
            <v>0.01</v>
          </cell>
        </row>
        <row r="8423">
          <cell r="A8423">
            <v>35715</v>
          </cell>
          <cell r="B8423">
            <v>1997</v>
          </cell>
          <cell r="C8423" t="str">
            <v>Oct</v>
          </cell>
          <cell r="D8423">
            <v>12</v>
          </cell>
          <cell r="F8423">
            <v>285</v>
          </cell>
          <cell r="G8423">
            <v>0.56499999999999995</v>
          </cell>
          <cell r="H8423">
            <v>144</v>
          </cell>
          <cell r="I8423">
            <v>0.28599999999999998</v>
          </cell>
          <cell r="J8423">
            <v>0</v>
          </cell>
          <cell r="L8423">
            <v>0</v>
          </cell>
          <cell r="M8423">
            <v>0</v>
          </cell>
          <cell r="N8423">
            <v>0</v>
          </cell>
          <cell r="O8423">
            <v>0</v>
          </cell>
          <cell r="P8423">
            <v>0</v>
          </cell>
        </row>
        <row r="8424">
          <cell r="A8424">
            <v>35716</v>
          </cell>
          <cell r="B8424">
            <v>1997</v>
          </cell>
          <cell r="C8424" t="str">
            <v>Oct</v>
          </cell>
          <cell r="D8424">
            <v>13</v>
          </cell>
          <cell r="F8424">
            <v>280</v>
          </cell>
          <cell r="G8424">
            <v>0.55500000000000005</v>
          </cell>
          <cell r="H8424">
            <v>137</v>
          </cell>
          <cell r="I8424">
            <v>0.27200000000000002</v>
          </cell>
          <cell r="J8424">
            <v>0</v>
          </cell>
          <cell r="L8424">
            <v>0</v>
          </cell>
          <cell r="M8424">
            <v>0</v>
          </cell>
          <cell r="N8424">
            <v>0</v>
          </cell>
          <cell r="O8424">
            <v>0</v>
          </cell>
          <cell r="P8424">
            <v>0</v>
          </cell>
        </row>
        <row r="8425">
          <cell r="A8425">
            <v>35717</v>
          </cell>
          <cell r="B8425">
            <v>1997</v>
          </cell>
          <cell r="C8425" t="str">
            <v>Oct</v>
          </cell>
          <cell r="D8425">
            <v>14</v>
          </cell>
          <cell r="F8425">
            <v>280</v>
          </cell>
          <cell r="G8425">
            <v>0.55500000000000005</v>
          </cell>
          <cell r="H8425">
            <v>126</v>
          </cell>
          <cell r="I8425">
            <v>0.25</v>
          </cell>
          <cell r="J8425">
            <v>0</v>
          </cell>
          <cell r="L8425">
            <v>0</v>
          </cell>
          <cell r="M8425">
            <v>0</v>
          </cell>
          <cell r="N8425">
            <v>0</v>
          </cell>
          <cell r="O8425">
            <v>0</v>
          </cell>
          <cell r="P8425">
            <v>0</v>
          </cell>
        </row>
        <row r="8426">
          <cell r="A8426">
            <v>35718</v>
          </cell>
          <cell r="B8426">
            <v>1997</v>
          </cell>
          <cell r="C8426" t="str">
            <v>Oct</v>
          </cell>
          <cell r="D8426">
            <v>15</v>
          </cell>
          <cell r="F8426">
            <v>280</v>
          </cell>
          <cell r="G8426">
            <v>0.55500000000000005</v>
          </cell>
          <cell r="H8426">
            <v>126</v>
          </cell>
          <cell r="I8426">
            <v>0.25</v>
          </cell>
          <cell r="J8426">
            <v>0</v>
          </cell>
          <cell r="L8426">
            <v>0</v>
          </cell>
          <cell r="M8426">
            <v>0</v>
          </cell>
          <cell r="N8426">
            <v>0</v>
          </cell>
          <cell r="O8426">
            <v>0</v>
          </cell>
          <cell r="P8426">
            <v>0</v>
          </cell>
        </row>
        <row r="8427">
          <cell r="A8427">
            <v>35719</v>
          </cell>
          <cell r="B8427">
            <v>1997</v>
          </cell>
          <cell r="C8427" t="str">
            <v>Oct</v>
          </cell>
          <cell r="D8427">
            <v>16</v>
          </cell>
          <cell r="F8427">
            <v>260</v>
          </cell>
          <cell r="G8427">
            <v>0.51600000000000001</v>
          </cell>
          <cell r="H8427">
            <v>127</v>
          </cell>
          <cell r="I8427">
            <v>0.252</v>
          </cell>
          <cell r="J8427">
            <v>0</v>
          </cell>
          <cell r="L8427">
            <v>0</v>
          </cell>
          <cell r="M8427">
            <v>0</v>
          </cell>
          <cell r="N8427">
            <v>0</v>
          </cell>
          <cell r="O8427">
            <v>0</v>
          </cell>
          <cell r="P8427">
            <v>0</v>
          </cell>
        </row>
        <row r="8428">
          <cell r="A8428">
            <v>35720</v>
          </cell>
          <cell r="B8428">
            <v>1997</v>
          </cell>
          <cell r="C8428" t="str">
            <v>Oct</v>
          </cell>
          <cell r="D8428">
            <v>17</v>
          </cell>
          <cell r="F8428">
            <v>0</v>
          </cell>
          <cell r="G8428">
            <v>0</v>
          </cell>
          <cell r="H8428">
            <v>162</v>
          </cell>
          <cell r="I8428">
            <v>0.32100000000000001</v>
          </cell>
          <cell r="J8428">
            <v>0</v>
          </cell>
          <cell r="L8428">
            <v>0</v>
          </cell>
          <cell r="M8428">
            <v>0</v>
          </cell>
          <cell r="N8428">
            <v>0</v>
          </cell>
          <cell r="O8428">
            <v>0</v>
          </cell>
          <cell r="P8428">
            <v>0</v>
          </cell>
        </row>
        <row r="8429">
          <cell r="A8429">
            <v>35721</v>
          </cell>
          <cell r="B8429">
            <v>1997</v>
          </cell>
          <cell r="C8429" t="str">
            <v>Oct</v>
          </cell>
          <cell r="D8429">
            <v>18</v>
          </cell>
          <cell r="F8429">
            <v>0</v>
          </cell>
          <cell r="G8429">
            <v>0</v>
          </cell>
          <cell r="H8429">
            <v>170</v>
          </cell>
          <cell r="I8429">
            <v>0.33700000000000002</v>
          </cell>
          <cell r="J8429">
            <v>0</v>
          </cell>
          <cell r="L8429">
            <v>0</v>
          </cell>
          <cell r="M8429">
            <v>0</v>
          </cell>
          <cell r="N8429">
            <v>0</v>
          </cell>
          <cell r="O8429">
            <v>0</v>
          </cell>
          <cell r="P8429">
            <v>0</v>
          </cell>
        </row>
        <row r="8430">
          <cell r="A8430">
            <v>35722</v>
          </cell>
          <cell r="B8430">
            <v>1997</v>
          </cell>
          <cell r="C8430" t="str">
            <v>Oct</v>
          </cell>
          <cell r="D8430">
            <v>19</v>
          </cell>
          <cell r="F8430">
            <v>0</v>
          </cell>
          <cell r="G8430">
            <v>0</v>
          </cell>
          <cell r="H8430">
            <v>159</v>
          </cell>
          <cell r="I8430">
            <v>0.315</v>
          </cell>
          <cell r="J8430">
            <v>0</v>
          </cell>
          <cell r="L8430">
            <v>0</v>
          </cell>
          <cell r="M8430">
            <v>0</v>
          </cell>
          <cell r="N8430">
            <v>0</v>
          </cell>
          <cell r="O8430">
            <v>0</v>
          </cell>
          <cell r="P8430">
            <v>0</v>
          </cell>
        </row>
        <row r="8431">
          <cell r="A8431">
            <v>35723</v>
          </cell>
          <cell r="B8431">
            <v>1997</v>
          </cell>
          <cell r="C8431" t="str">
            <v>Oct</v>
          </cell>
          <cell r="D8431">
            <v>20</v>
          </cell>
          <cell r="F8431">
            <v>0</v>
          </cell>
          <cell r="G8431">
            <v>0</v>
          </cell>
          <cell r="H8431">
            <v>148</v>
          </cell>
          <cell r="I8431">
            <v>0.29399999999999998</v>
          </cell>
          <cell r="J8431">
            <v>0</v>
          </cell>
          <cell r="L8431">
            <v>0</v>
          </cell>
          <cell r="M8431">
            <v>0</v>
          </cell>
          <cell r="N8431">
            <v>0</v>
          </cell>
          <cell r="O8431">
            <v>0</v>
          </cell>
          <cell r="P8431">
            <v>0</v>
          </cell>
        </row>
        <row r="8432">
          <cell r="A8432">
            <v>35724</v>
          </cell>
          <cell r="B8432">
            <v>1997</v>
          </cell>
          <cell r="C8432" t="str">
            <v>Oct</v>
          </cell>
          <cell r="D8432">
            <v>21</v>
          </cell>
          <cell r="F8432">
            <v>0</v>
          </cell>
          <cell r="G8432">
            <v>0</v>
          </cell>
          <cell r="H8432">
            <v>136</v>
          </cell>
          <cell r="I8432">
            <v>0.27</v>
          </cell>
          <cell r="J8432">
            <v>0</v>
          </cell>
          <cell r="L8432">
            <v>0</v>
          </cell>
          <cell r="M8432">
            <v>0</v>
          </cell>
          <cell r="N8432">
            <v>0</v>
          </cell>
          <cell r="O8432">
            <v>0</v>
          </cell>
          <cell r="P8432">
            <v>0</v>
          </cell>
        </row>
        <row r="8433">
          <cell r="A8433">
            <v>35725</v>
          </cell>
          <cell r="B8433">
            <v>1997</v>
          </cell>
          <cell r="C8433" t="str">
            <v>Oct</v>
          </cell>
          <cell r="D8433">
            <v>22</v>
          </cell>
          <cell r="F8433">
            <v>0</v>
          </cell>
          <cell r="G8433">
            <v>0</v>
          </cell>
          <cell r="H8433">
            <v>120</v>
          </cell>
          <cell r="I8433">
            <v>0.23799999999999999</v>
          </cell>
          <cell r="J8433">
            <v>0</v>
          </cell>
          <cell r="L8433">
            <v>0</v>
          </cell>
          <cell r="M8433">
            <v>0</v>
          </cell>
          <cell r="N8433">
            <v>0</v>
          </cell>
          <cell r="O8433">
            <v>0</v>
          </cell>
          <cell r="P8433">
            <v>0</v>
          </cell>
        </row>
        <row r="8434">
          <cell r="A8434">
            <v>35726</v>
          </cell>
          <cell r="B8434">
            <v>1997</v>
          </cell>
          <cell r="C8434" t="str">
            <v>Oct</v>
          </cell>
          <cell r="D8434">
            <v>23</v>
          </cell>
          <cell r="F8434">
            <v>0</v>
          </cell>
          <cell r="G8434">
            <v>0</v>
          </cell>
          <cell r="H8434">
            <v>101</v>
          </cell>
          <cell r="I8434">
            <v>0.2</v>
          </cell>
          <cell r="J8434">
            <v>0</v>
          </cell>
          <cell r="L8434">
            <v>0</v>
          </cell>
          <cell r="M8434">
            <v>0</v>
          </cell>
          <cell r="N8434">
            <v>0</v>
          </cell>
          <cell r="O8434">
            <v>0</v>
          </cell>
          <cell r="P8434">
            <v>0</v>
          </cell>
        </row>
        <row r="8435">
          <cell r="A8435">
            <v>35727</v>
          </cell>
          <cell r="B8435">
            <v>1997</v>
          </cell>
          <cell r="C8435" t="str">
            <v>Oct</v>
          </cell>
          <cell r="D8435">
            <v>24</v>
          </cell>
          <cell r="F8435">
            <v>0</v>
          </cell>
          <cell r="G8435">
            <v>0</v>
          </cell>
          <cell r="H8435">
            <v>96</v>
          </cell>
          <cell r="I8435">
            <v>0.19</v>
          </cell>
          <cell r="J8435">
            <v>0</v>
          </cell>
          <cell r="L8435">
            <v>0</v>
          </cell>
          <cell r="M8435">
            <v>0</v>
          </cell>
          <cell r="N8435">
            <v>0</v>
          </cell>
          <cell r="O8435">
            <v>0</v>
          </cell>
          <cell r="P8435">
            <v>0</v>
          </cell>
        </row>
        <row r="8436">
          <cell r="A8436">
            <v>35728</v>
          </cell>
          <cell r="B8436">
            <v>1997</v>
          </cell>
          <cell r="C8436" t="str">
            <v>Oct</v>
          </cell>
          <cell r="D8436">
            <v>25</v>
          </cell>
          <cell r="F8436">
            <v>0</v>
          </cell>
          <cell r="G8436">
            <v>0</v>
          </cell>
          <cell r="H8436">
            <v>94</v>
          </cell>
          <cell r="I8436">
            <v>0.186</v>
          </cell>
          <cell r="J8436">
            <v>0</v>
          </cell>
          <cell r="L8436">
            <v>0</v>
          </cell>
          <cell r="M8436">
            <v>0</v>
          </cell>
          <cell r="N8436">
            <v>0</v>
          </cell>
          <cell r="O8436">
            <v>0</v>
          </cell>
          <cell r="P8436">
            <v>0</v>
          </cell>
        </row>
        <row r="8437">
          <cell r="A8437">
            <v>35729</v>
          </cell>
          <cell r="B8437">
            <v>1997</v>
          </cell>
          <cell r="C8437" t="str">
            <v>Oct</v>
          </cell>
          <cell r="D8437">
            <v>26</v>
          </cell>
          <cell r="F8437">
            <v>0</v>
          </cell>
          <cell r="G8437">
            <v>0</v>
          </cell>
          <cell r="H8437">
            <v>92</v>
          </cell>
          <cell r="I8437">
            <v>0.182</v>
          </cell>
          <cell r="J8437">
            <v>0</v>
          </cell>
          <cell r="L8437">
            <v>0</v>
          </cell>
          <cell r="M8437">
            <v>0</v>
          </cell>
          <cell r="N8437">
            <v>0</v>
          </cell>
          <cell r="O8437">
            <v>0</v>
          </cell>
          <cell r="P8437">
            <v>0</v>
          </cell>
        </row>
        <row r="8438">
          <cell r="A8438">
            <v>35730</v>
          </cell>
          <cell r="B8438">
            <v>1997</v>
          </cell>
          <cell r="C8438" t="str">
            <v>Oct</v>
          </cell>
          <cell r="D8438">
            <v>27</v>
          </cell>
          <cell r="F8438">
            <v>0</v>
          </cell>
          <cell r="G8438">
            <v>0</v>
          </cell>
          <cell r="H8438">
            <v>60</v>
          </cell>
          <cell r="I8438">
            <v>0.11899999999999999</v>
          </cell>
          <cell r="J8438">
            <v>0</v>
          </cell>
          <cell r="L8438">
            <v>0</v>
          </cell>
          <cell r="M8438">
            <v>0</v>
          </cell>
          <cell r="N8438">
            <v>0</v>
          </cell>
          <cell r="O8438">
            <v>0</v>
          </cell>
          <cell r="P8438">
            <v>0</v>
          </cell>
        </row>
        <row r="8439">
          <cell r="A8439">
            <v>35731</v>
          </cell>
          <cell r="B8439">
            <v>1997</v>
          </cell>
          <cell r="C8439" t="str">
            <v>Oct</v>
          </cell>
          <cell r="D8439">
            <v>28</v>
          </cell>
          <cell r="F8439">
            <v>0</v>
          </cell>
          <cell r="G8439">
            <v>0</v>
          </cell>
          <cell r="H8439">
            <v>49</v>
          </cell>
          <cell r="I8439">
            <v>9.7000000000000003E-2</v>
          </cell>
          <cell r="J8439">
            <v>0</v>
          </cell>
          <cell r="L8439">
            <v>0</v>
          </cell>
          <cell r="M8439">
            <v>0</v>
          </cell>
          <cell r="N8439">
            <v>0</v>
          </cell>
          <cell r="O8439">
            <v>0</v>
          </cell>
          <cell r="P8439">
            <v>0</v>
          </cell>
        </row>
        <row r="8440">
          <cell r="A8440">
            <v>35732</v>
          </cell>
          <cell r="B8440">
            <v>1997</v>
          </cell>
          <cell r="C8440" t="str">
            <v>Oct</v>
          </cell>
          <cell r="D8440">
            <v>29</v>
          </cell>
          <cell r="F8440">
            <v>0</v>
          </cell>
          <cell r="G8440">
            <v>0</v>
          </cell>
          <cell r="H8440">
            <v>66</v>
          </cell>
          <cell r="I8440">
            <v>0.13100000000000001</v>
          </cell>
          <cell r="J8440">
            <v>0</v>
          </cell>
          <cell r="L8440">
            <v>0</v>
          </cell>
          <cell r="M8440">
            <v>0</v>
          </cell>
          <cell r="N8440">
            <v>0</v>
          </cell>
          <cell r="O8440">
            <v>0</v>
          </cell>
          <cell r="P8440">
            <v>0</v>
          </cell>
        </row>
        <row r="8441">
          <cell r="A8441">
            <v>35733</v>
          </cell>
          <cell r="B8441">
            <v>1997</v>
          </cell>
          <cell r="C8441" t="str">
            <v>Oct</v>
          </cell>
          <cell r="D8441">
            <v>30</v>
          </cell>
          <cell r="F8441">
            <v>0</v>
          </cell>
          <cell r="G8441">
            <v>0</v>
          </cell>
          <cell r="H8441">
            <v>72</v>
          </cell>
          <cell r="I8441">
            <v>0.14299999999999999</v>
          </cell>
          <cell r="J8441">
            <v>0</v>
          </cell>
          <cell r="L8441">
            <v>0</v>
          </cell>
          <cell r="M8441">
            <v>0</v>
          </cell>
          <cell r="N8441">
            <v>0</v>
          </cell>
          <cell r="O8441">
            <v>0</v>
          </cell>
          <cell r="P8441">
            <v>0</v>
          </cell>
        </row>
        <row r="8442">
          <cell r="A8442">
            <v>35734</v>
          </cell>
          <cell r="B8442">
            <v>1997</v>
          </cell>
          <cell r="C8442" t="str">
            <v>Oct</v>
          </cell>
          <cell r="D8442">
            <v>31</v>
          </cell>
          <cell r="F8442">
            <v>0</v>
          </cell>
          <cell r="G8442">
            <v>0</v>
          </cell>
          <cell r="H8442">
            <v>101</v>
          </cell>
          <cell r="I8442">
            <v>0.2</v>
          </cell>
          <cell r="J8442">
            <v>0</v>
          </cell>
          <cell r="L8442">
            <v>0</v>
          </cell>
          <cell r="M8442">
            <v>0</v>
          </cell>
          <cell r="N8442">
            <v>0</v>
          </cell>
          <cell r="O8442">
            <v>0</v>
          </cell>
          <cell r="P8442">
            <v>0</v>
          </cell>
        </row>
        <row r="8443">
          <cell r="A8443">
            <v>35735</v>
          </cell>
          <cell r="B8443">
            <v>1997</v>
          </cell>
          <cell r="C8443" t="str">
            <v>Nov</v>
          </cell>
          <cell r="D8443">
            <v>1</v>
          </cell>
          <cell r="F8443">
            <v>0</v>
          </cell>
          <cell r="G8443">
            <v>0</v>
          </cell>
          <cell r="H8443">
            <v>111</v>
          </cell>
          <cell r="I8443">
            <v>0.22</v>
          </cell>
          <cell r="J8443">
            <v>0</v>
          </cell>
          <cell r="L8443">
            <v>0</v>
          </cell>
          <cell r="M8443">
            <v>0</v>
          </cell>
          <cell r="N8443">
            <v>0</v>
          </cell>
          <cell r="O8443">
            <v>0</v>
          </cell>
          <cell r="P8443">
            <v>0</v>
          </cell>
        </row>
        <row r="8444">
          <cell r="A8444">
            <v>35736</v>
          </cell>
          <cell r="B8444">
            <v>1997</v>
          </cell>
          <cell r="C8444" t="str">
            <v>Nov</v>
          </cell>
          <cell r="D8444">
            <v>2</v>
          </cell>
          <cell r="F8444">
            <v>0</v>
          </cell>
          <cell r="G8444">
            <v>0</v>
          </cell>
          <cell r="H8444">
            <v>108</v>
          </cell>
          <cell r="I8444">
            <v>0.214</v>
          </cell>
          <cell r="J8444">
            <v>0</v>
          </cell>
          <cell r="L8444">
            <v>0</v>
          </cell>
          <cell r="M8444">
            <v>0</v>
          </cell>
          <cell r="N8444">
            <v>0</v>
          </cell>
          <cell r="O8444">
            <v>0</v>
          </cell>
          <cell r="P8444">
            <v>0</v>
          </cell>
        </row>
        <row r="8445">
          <cell r="A8445">
            <v>35737</v>
          </cell>
          <cell r="B8445">
            <v>1997</v>
          </cell>
          <cell r="C8445" t="str">
            <v>Nov</v>
          </cell>
          <cell r="D8445">
            <v>3</v>
          </cell>
          <cell r="F8445">
            <v>0</v>
          </cell>
          <cell r="G8445">
            <v>0</v>
          </cell>
          <cell r="H8445">
            <v>77</v>
          </cell>
          <cell r="I8445">
            <v>0.153</v>
          </cell>
          <cell r="J8445">
            <v>0</v>
          </cell>
          <cell r="L8445">
            <v>0</v>
          </cell>
          <cell r="M8445">
            <v>0</v>
          </cell>
          <cell r="N8445">
            <v>0</v>
          </cell>
          <cell r="O8445">
            <v>0</v>
          </cell>
          <cell r="P8445">
            <v>0</v>
          </cell>
        </row>
        <row r="8446">
          <cell r="A8446">
            <v>35738</v>
          </cell>
          <cell r="B8446">
            <v>1997</v>
          </cell>
          <cell r="C8446" t="str">
            <v>Nov</v>
          </cell>
          <cell r="D8446">
            <v>4</v>
          </cell>
          <cell r="F8446">
            <v>0</v>
          </cell>
          <cell r="G8446">
            <v>0</v>
          </cell>
          <cell r="H8446">
            <v>66</v>
          </cell>
          <cell r="I8446">
            <v>0.13100000000000001</v>
          </cell>
          <cell r="J8446">
            <v>0</v>
          </cell>
          <cell r="L8446">
            <v>0</v>
          </cell>
          <cell r="M8446">
            <v>0</v>
          </cell>
          <cell r="N8446">
            <v>0</v>
          </cell>
          <cell r="O8446">
            <v>0</v>
          </cell>
          <cell r="P8446">
            <v>0</v>
          </cell>
        </row>
        <row r="8447">
          <cell r="A8447">
            <v>35739</v>
          </cell>
          <cell r="B8447">
            <v>1997</v>
          </cell>
          <cell r="C8447" t="str">
            <v>Nov</v>
          </cell>
          <cell r="D8447">
            <v>5</v>
          </cell>
          <cell r="F8447">
            <v>0</v>
          </cell>
          <cell r="G8447">
            <v>0</v>
          </cell>
          <cell r="H8447">
            <v>66</v>
          </cell>
          <cell r="I8447">
            <v>0.13100000000000001</v>
          </cell>
          <cell r="J8447">
            <v>0</v>
          </cell>
          <cell r="L8447">
            <v>0</v>
          </cell>
          <cell r="M8447">
            <v>0</v>
          </cell>
          <cell r="N8447">
            <v>0</v>
          </cell>
          <cell r="O8447">
            <v>0</v>
          </cell>
          <cell r="P8447">
            <v>0</v>
          </cell>
        </row>
        <row r="8448">
          <cell r="A8448">
            <v>35740</v>
          </cell>
          <cell r="B8448">
            <v>1997</v>
          </cell>
          <cell r="C8448" t="str">
            <v>Nov</v>
          </cell>
          <cell r="D8448">
            <v>6</v>
          </cell>
          <cell r="F8448">
            <v>0</v>
          </cell>
          <cell r="G8448">
            <v>0</v>
          </cell>
          <cell r="H8448">
            <v>67</v>
          </cell>
          <cell r="I8448">
            <v>0.13300000000000001</v>
          </cell>
          <cell r="J8448">
            <v>0</v>
          </cell>
          <cell r="L8448">
            <v>0</v>
          </cell>
          <cell r="M8448">
            <v>0</v>
          </cell>
          <cell r="N8448">
            <v>0</v>
          </cell>
          <cell r="O8448">
            <v>0</v>
          </cell>
          <cell r="P8448">
            <v>0</v>
          </cell>
        </row>
        <row r="8449">
          <cell r="A8449">
            <v>35741</v>
          </cell>
          <cell r="B8449">
            <v>1997</v>
          </cell>
          <cell r="C8449" t="str">
            <v>Nov</v>
          </cell>
          <cell r="D8449">
            <v>7</v>
          </cell>
          <cell r="F8449">
            <v>0</v>
          </cell>
          <cell r="G8449">
            <v>0</v>
          </cell>
          <cell r="H8449">
            <v>85</v>
          </cell>
          <cell r="I8449">
            <v>0.16900000000000001</v>
          </cell>
          <cell r="J8449">
            <v>0</v>
          </cell>
          <cell r="L8449">
            <v>0</v>
          </cell>
          <cell r="M8449">
            <v>0</v>
          </cell>
          <cell r="N8449">
            <v>0</v>
          </cell>
          <cell r="O8449">
            <v>0</v>
          </cell>
          <cell r="P8449">
            <v>0</v>
          </cell>
        </row>
        <row r="8450">
          <cell r="A8450">
            <v>35742</v>
          </cell>
          <cell r="B8450">
            <v>1997</v>
          </cell>
          <cell r="C8450" t="str">
            <v>Nov</v>
          </cell>
          <cell r="D8450">
            <v>8</v>
          </cell>
          <cell r="F8450">
            <v>0</v>
          </cell>
          <cell r="G8450">
            <v>0</v>
          </cell>
          <cell r="H8450">
            <v>103</v>
          </cell>
          <cell r="I8450">
            <v>0.20399999999999999</v>
          </cell>
          <cell r="J8450">
            <v>0</v>
          </cell>
          <cell r="L8450">
            <v>0</v>
          </cell>
          <cell r="M8450">
            <v>0</v>
          </cell>
          <cell r="N8450">
            <v>0</v>
          </cell>
          <cell r="O8450">
            <v>0</v>
          </cell>
          <cell r="P8450">
            <v>0</v>
          </cell>
        </row>
        <row r="8451">
          <cell r="A8451">
            <v>35743</v>
          </cell>
          <cell r="B8451">
            <v>1997</v>
          </cell>
          <cell r="C8451" t="str">
            <v>Nov</v>
          </cell>
          <cell r="D8451">
            <v>9</v>
          </cell>
          <cell r="F8451">
            <v>0</v>
          </cell>
          <cell r="G8451">
            <v>0</v>
          </cell>
          <cell r="H8451">
            <v>117</v>
          </cell>
          <cell r="I8451">
            <v>0.23200000000000001</v>
          </cell>
          <cell r="J8451">
            <v>0</v>
          </cell>
          <cell r="L8451">
            <v>0</v>
          </cell>
          <cell r="M8451">
            <v>0</v>
          </cell>
          <cell r="N8451">
            <v>0</v>
          </cell>
          <cell r="O8451">
            <v>0</v>
          </cell>
          <cell r="P8451">
            <v>0</v>
          </cell>
        </row>
        <row r="8452">
          <cell r="A8452">
            <v>35744</v>
          </cell>
          <cell r="B8452">
            <v>1997</v>
          </cell>
          <cell r="C8452" t="str">
            <v>Nov</v>
          </cell>
          <cell r="D8452">
            <v>10</v>
          </cell>
          <cell r="F8452">
            <v>0</v>
          </cell>
          <cell r="G8452">
            <v>0</v>
          </cell>
          <cell r="H8452">
            <v>116</v>
          </cell>
          <cell r="I8452">
            <v>0.23</v>
          </cell>
          <cell r="J8452">
            <v>0</v>
          </cell>
          <cell r="L8452">
            <v>0</v>
          </cell>
          <cell r="M8452">
            <v>0</v>
          </cell>
          <cell r="N8452">
            <v>0</v>
          </cell>
          <cell r="O8452">
            <v>0</v>
          </cell>
          <cell r="P8452">
            <v>0</v>
          </cell>
        </row>
        <row r="8453">
          <cell r="A8453">
            <v>35745</v>
          </cell>
          <cell r="B8453">
            <v>1997</v>
          </cell>
          <cell r="C8453" t="str">
            <v>Nov</v>
          </cell>
          <cell r="D8453">
            <v>11</v>
          </cell>
          <cell r="F8453">
            <v>0</v>
          </cell>
          <cell r="G8453">
            <v>0</v>
          </cell>
          <cell r="H8453">
            <v>103</v>
          </cell>
          <cell r="I8453">
            <v>0.20399999999999999</v>
          </cell>
          <cell r="J8453">
            <v>0</v>
          </cell>
          <cell r="L8453">
            <v>0</v>
          </cell>
          <cell r="M8453">
            <v>0</v>
          </cell>
          <cell r="N8453">
            <v>0</v>
          </cell>
          <cell r="O8453">
            <v>0</v>
          </cell>
          <cell r="P8453">
            <v>0</v>
          </cell>
        </row>
        <row r="8454">
          <cell r="A8454">
            <v>35746</v>
          </cell>
          <cell r="B8454">
            <v>1997</v>
          </cell>
          <cell r="C8454" t="str">
            <v>Nov</v>
          </cell>
          <cell r="D8454">
            <v>12</v>
          </cell>
          <cell r="F8454">
            <v>0</v>
          </cell>
          <cell r="G8454">
            <v>0</v>
          </cell>
          <cell r="H8454">
            <v>71</v>
          </cell>
          <cell r="I8454">
            <v>0.14099999999999999</v>
          </cell>
          <cell r="J8454">
            <v>0</v>
          </cell>
          <cell r="L8454">
            <v>0</v>
          </cell>
          <cell r="M8454">
            <v>0</v>
          </cell>
          <cell r="N8454">
            <v>0</v>
          </cell>
          <cell r="O8454">
            <v>0</v>
          </cell>
          <cell r="P8454">
            <v>0</v>
          </cell>
        </row>
        <row r="8455">
          <cell r="A8455">
            <v>35747</v>
          </cell>
          <cell r="B8455">
            <v>1997</v>
          </cell>
          <cell r="C8455" t="str">
            <v>Nov</v>
          </cell>
          <cell r="D8455">
            <v>13</v>
          </cell>
          <cell r="F8455">
            <v>0</v>
          </cell>
          <cell r="G8455">
            <v>0</v>
          </cell>
          <cell r="H8455">
            <v>72</v>
          </cell>
          <cell r="I8455">
            <v>0.14299999999999999</v>
          </cell>
          <cell r="J8455">
            <v>0</v>
          </cell>
          <cell r="L8455">
            <v>0</v>
          </cell>
          <cell r="M8455">
            <v>0</v>
          </cell>
          <cell r="N8455">
            <v>0</v>
          </cell>
          <cell r="O8455">
            <v>0</v>
          </cell>
          <cell r="P8455">
            <v>0</v>
          </cell>
        </row>
        <row r="8456">
          <cell r="A8456">
            <v>35748</v>
          </cell>
          <cell r="B8456">
            <v>1997</v>
          </cell>
          <cell r="C8456" t="str">
            <v>Nov</v>
          </cell>
          <cell r="D8456">
            <v>14</v>
          </cell>
          <cell r="F8456">
            <v>0</v>
          </cell>
          <cell r="G8456">
            <v>0</v>
          </cell>
          <cell r="H8456">
            <v>81</v>
          </cell>
          <cell r="I8456">
            <v>0.161</v>
          </cell>
          <cell r="J8456">
            <v>0</v>
          </cell>
          <cell r="L8456">
            <v>0</v>
          </cell>
          <cell r="M8456">
            <v>0</v>
          </cell>
          <cell r="N8456">
            <v>0</v>
          </cell>
          <cell r="O8456">
            <v>0</v>
          </cell>
          <cell r="P8456">
            <v>0</v>
          </cell>
        </row>
        <row r="8457">
          <cell r="A8457">
            <v>35749</v>
          </cell>
          <cell r="B8457">
            <v>1997</v>
          </cell>
          <cell r="C8457" t="str">
            <v>Nov</v>
          </cell>
          <cell r="D8457">
            <v>15</v>
          </cell>
          <cell r="F8457">
            <v>0</v>
          </cell>
          <cell r="G8457">
            <v>0</v>
          </cell>
          <cell r="H8457">
            <v>81</v>
          </cell>
          <cell r="I8457">
            <v>0.161</v>
          </cell>
          <cell r="J8457">
            <v>0</v>
          </cell>
          <cell r="L8457">
            <v>0</v>
          </cell>
          <cell r="M8457">
            <v>0</v>
          </cell>
          <cell r="N8457">
            <v>0</v>
          </cell>
          <cell r="O8457">
            <v>0</v>
          </cell>
          <cell r="P8457">
            <v>0</v>
          </cell>
        </row>
        <row r="8458">
          <cell r="A8458">
            <v>35750</v>
          </cell>
          <cell r="B8458">
            <v>1997</v>
          </cell>
          <cell r="C8458" t="str">
            <v>Nov</v>
          </cell>
          <cell r="D8458">
            <v>16</v>
          </cell>
          <cell r="F8458">
            <v>0</v>
          </cell>
          <cell r="G8458">
            <v>0</v>
          </cell>
          <cell r="H8458">
            <v>91</v>
          </cell>
          <cell r="I8458">
            <v>0.18</v>
          </cell>
          <cell r="J8458">
            <v>0</v>
          </cell>
          <cell r="L8458">
            <v>0</v>
          </cell>
          <cell r="M8458">
            <v>0</v>
          </cell>
          <cell r="N8458">
            <v>0</v>
          </cell>
          <cell r="O8458">
            <v>0</v>
          </cell>
          <cell r="P8458">
            <v>0</v>
          </cell>
        </row>
        <row r="8459">
          <cell r="A8459">
            <v>35751</v>
          </cell>
          <cell r="B8459">
            <v>1997</v>
          </cell>
          <cell r="C8459" t="str">
            <v>Nov</v>
          </cell>
          <cell r="D8459">
            <v>17</v>
          </cell>
          <cell r="F8459">
            <v>0</v>
          </cell>
          <cell r="G8459">
            <v>0</v>
          </cell>
          <cell r="H8459">
            <v>91</v>
          </cell>
          <cell r="I8459">
            <v>0.18</v>
          </cell>
          <cell r="J8459">
            <v>0</v>
          </cell>
          <cell r="L8459">
            <v>0</v>
          </cell>
          <cell r="M8459">
            <v>0</v>
          </cell>
          <cell r="N8459">
            <v>0</v>
          </cell>
          <cell r="O8459">
            <v>0</v>
          </cell>
          <cell r="P8459">
            <v>0</v>
          </cell>
        </row>
        <row r="8460">
          <cell r="A8460">
            <v>35752</v>
          </cell>
          <cell r="B8460">
            <v>1997</v>
          </cell>
          <cell r="C8460" t="str">
            <v>Nov</v>
          </cell>
          <cell r="D8460">
            <v>18</v>
          </cell>
          <cell r="F8460">
            <v>0</v>
          </cell>
          <cell r="G8460">
            <v>0</v>
          </cell>
          <cell r="H8460">
            <v>91</v>
          </cell>
          <cell r="I8460">
            <v>0.18</v>
          </cell>
          <cell r="J8460">
            <v>0</v>
          </cell>
          <cell r="L8460">
            <v>0</v>
          </cell>
          <cell r="M8460">
            <v>0</v>
          </cell>
          <cell r="N8460">
            <v>0</v>
          </cell>
          <cell r="O8460">
            <v>0</v>
          </cell>
          <cell r="P8460">
            <v>0</v>
          </cell>
        </row>
        <row r="8461">
          <cell r="A8461">
            <v>35753</v>
          </cell>
          <cell r="B8461">
            <v>1997</v>
          </cell>
          <cell r="C8461" t="str">
            <v>Nov</v>
          </cell>
          <cell r="D8461">
            <v>19</v>
          </cell>
          <cell r="F8461">
            <v>0</v>
          </cell>
          <cell r="G8461">
            <v>0</v>
          </cell>
          <cell r="H8461">
            <v>88</v>
          </cell>
          <cell r="I8461">
            <v>0.17499999999999999</v>
          </cell>
          <cell r="J8461">
            <v>0</v>
          </cell>
          <cell r="L8461">
            <v>0</v>
          </cell>
          <cell r="M8461">
            <v>0</v>
          </cell>
          <cell r="N8461">
            <v>0</v>
          </cell>
          <cell r="O8461">
            <v>0</v>
          </cell>
          <cell r="P8461">
            <v>0</v>
          </cell>
        </row>
        <row r="8462">
          <cell r="A8462">
            <v>35754</v>
          </cell>
          <cell r="B8462">
            <v>1997</v>
          </cell>
          <cell r="C8462" t="str">
            <v>Nov</v>
          </cell>
          <cell r="D8462">
            <v>20</v>
          </cell>
          <cell r="F8462">
            <v>0</v>
          </cell>
          <cell r="G8462">
            <v>0</v>
          </cell>
          <cell r="H8462">
            <v>90</v>
          </cell>
          <cell r="I8462">
            <v>0.17899999999999999</v>
          </cell>
          <cell r="J8462">
            <v>0</v>
          </cell>
          <cell r="L8462">
            <v>0</v>
          </cell>
          <cell r="M8462">
            <v>0</v>
          </cell>
          <cell r="N8462">
            <v>0</v>
          </cell>
          <cell r="O8462">
            <v>0</v>
          </cell>
          <cell r="P8462">
            <v>0</v>
          </cell>
        </row>
        <row r="8463">
          <cell r="A8463">
            <v>35755</v>
          </cell>
          <cell r="B8463">
            <v>1997</v>
          </cell>
          <cell r="C8463" t="str">
            <v>Nov</v>
          </cell>
          <cell r="D8463">
            <v>21</v>
          </cell>
          <cell r="F8463">
            <v>0</v>
          </cell>
          <cell r="G8463">
            <v>0</v>
          </cell>
          <cell r="H8463">
            <v>90</v>
          </cell>
          <cell r="I8463">
            <v>0.17899999999999999</v>
          </cell>
          <cell r="J8463">
            <v>0</v>
          </cell>
          <cell r="L8463">
            <v>0</v>
          </cell>
          <cell r="M8463">
            <v>0</v>
          </cell>
          <cell r="N8463">
            <v>0</v>
          </cell>
          <cell r="O8463">
            <v>0</v>
          </cell>
          <cell r="P8463">
            <v>0</v>
          </cell>
        </row>
        <row r="8464">
          <cell r="A8464">
            <v>35756</v>
          </cell>
          <cell r="B8464">
            <v>1997</v>
          </cell>
          <cell r="C8464" t="str">
            <v>Nov</v>
          </cell>
          <cell r="D8464">
            <v>22</v>
          </cell>
          <cell r="F8464">
            <v>0</v>
          </cell>
          <cell r="G8464">
            <v>0</v>
          </cell>
          <cell r="H8464">
            <v>90</v>
          </cell>
          <cell r="I8464">
            <v>0.17899999999999999</v>
          </cell>
          <cell r="J8464">
            <v>0</v>
          </cell>
          <cell r="L8464">
            <v>0</v>
          </cell>
          <cell r="M8464">
            <v>0</v>
          </cell>
          <cell r="N8464">
            <v>0</v>
          </cell>
          <cell r="O8464">
            <v>0</v>
          </cell>
          <cell r="P8464">
            <v>0</v>
          </cell>
        </row>
        <row r="8465">
          <cell r="A8465">
            <v>35757</v>
          </cell>
          <cell r="B8465">
            <v>1997</v>
          </cell>
          <cell r="C8465" t="str">
            <v>Nov</v>
          </cell>
          <cell r="D8465">
            <v>23</v>
          </cell>
          <cell r="F8465">
            <v>0</v>
          </cell>
          <cell r="G8465">
            <v>0</v>
          </cell>
          <cell r="H8465">
            <v>80</v>
          </cell>
          <cell r="I8465">
            <v>0.159</v>
          </cell>
          <cell r="J8465">
            <v>0</v>
          </cell>
          <cell r="L8465">
            <v>0</v>
          </cell>
          <cell r="M8465">
            <v>0</v>
          </cell>
          <cell r="N8465">
            <v>0</v>
          </cell>
          <cell r="O8465">
            <v>0</v>
          </cell>
          <cell r="P8465">
            <v>0</v>
          </cell>
        </row>
        <row r="8466">
          <cell r="A8466">
            <v>35758</v>
          </cell>
          <cell r="B8466">
            <v>1997</v>
          </cell>
          <cell r="C8466" t="str">
            <v>Nov</v>
          </cell>
          <cell r="D8466">
            <v>24</v>
          </cell>
          <cell r="F8466">
            <v>0</v>
          </cell>
          <cell r="G8466">
            <v>0</v>
          </cell>
          <cell r="H8466">
            <v>79</v>
          </cell>
          <cell r="I8466">
            <v>0.157</v>
          </cell>
          <cell r="J8466">
            <v>0</v>
          </cell>
          <cell r="L8466">
            <v>0</v>
          </cell>
          <cell r="M8466">
            <v>0</v>
          </cell>
          <cell r="N8466">
            <v>0</v>
          </cell>
          <cell r="O8466">
            <v>0</v>
          </cell>
          <cell r="P8466">
            <v>0</v>
          </cell>
        </row>
        <row r="8467">
          <cell r="A8467">
            <v>35759</v>
          </cell>
          <cell r="B8467">
            <v>1997</v>
          </cell>
          <cell r="C8467" t="str">
            <v>Nov</v>
          </cell>
          <cell r="D8467">
            <v>25</v>
          </cell>
          <cell r="F8467">
            <v>0</v>
          </cell>
          <cell r="G8467">
            <v>0</v>
          </cell>
          <cell r="H8467">
            <v>104</v>
          </cell>
          <cell r="I8467">
            <v>0.20599999999999999</v>
          </cell>
          <cell r="J8467">
            <v>0</v>
          </cell>
          <cell r="L8467">
            <v>0</v>
          </cell>
          <cell r="M8467">
            <v>0</v>
          </cell>
          <cell r="N8467">
            <v>0</v>
          </cell>
          <cell r="O8467">
            <v>0</v>
          </cell>
          <cell r="P8467">
            <v>0</v>
          </cell>
        </row>
        <row r="8468">
          <cell r="A8468">
            <v>35760</v>
          </cell>
          <cell r="B8468">
            <v>1997</v>
          </cell>
          <cell r="C8468" t="str">
            <v>Nov</v>
          </cell>
          <cell r="D8468">
            <v>26</v>
          </cell>
          <cell r="F8468">
            <v>0</v>
          </cell>
          <cell r="G8468">
            <v>0</v>
          </cell>
          <cell r="H8468">
            <v>154</v>
          </cell>
          <cell r="I8468">
            <v>0.30499999999999999</v>
          </cell>
          <cell r="J8468">
            <v>0</v>
          </cell>
          <cell r="L8468">
            <v>0</v>
          </cell>
          <cell r="M8468">
            <v>0</v>
          </cell>
          <cell r="N8468">
            <v>0</v>
          </cell>
          <cell r="O8468">
            <v>0</v>
          </cell>
          <cell r="P8468">
            <v>0</v>
          </cell>
        </row>
        <row r="8469">
          <cell r="A8469">
            <v>35761</v>
          </cell>
          <cell r="B8469">
            <v>1997</v>
          </cell>
          <cell r="C8469" t="str">
            <v>Nov</v>
          </cell>
          <cell r="D8469">
            <v>27</v>
          </cell>
          <cell r="F8469">
            <v>0</v>
          </cell>
          <cell r="G8469">
            <v>0</v>
          </cell>
          <cell r="H8469">
            <v>178</v>
          </cell>
          <cell r="I8469">
            <v>0.35299999999999998</v>
          </cell>
          <cell r="J8469">
            <v>0</v>
          </cell>
          <cell r="L8469">
            <v>0</v>
          </cell>
          <cell r="M8469">
            <v>0</v>
          </cell>
          <cell r="N8469">
            <v>0</v>
          </cell>
          <cell r="O8469">
            <v>0</v>
          </cell>
          <cell r="P8469">
            <v>0</v>
          </cell>
        </row>
        <row r="8470">
          <cell r="A8470">
            <v>35762</v>
          </cell>
          <cell r="B8470">
            <v>1997</v>
          </cell>
          <cell r="C8470" t="str">
            <v>Nov</v>
          </cell>
          <cell r="D8470">
            <v>28</v>
          </cell>
          <cell r="F8470">
            <v>0</v>
          </cell>
          <cell r="G8470">
            <v>0</v>
          </cell>
          <cell r="H8470">
            <v>166</v>
          </cell>
          <cell r="I8470">
            <v>0.32900000000000001</v>
          </cell>
          <cell r="J8470">
            <v>0</v>
          </cell>
          <cell r="L8470">
            <v>0</v>
          </cell>
          <cell r="M8470">
            <v>0</v>
          </cell>
          <cell r="N8470">
            <v>0</v>
          </cell>
          <cell r="O8470">
            <v>0</v>
          </cell>
          <cell r="P8470">
            <v>0</v>
          </cell>
        </row>
        <row r="8471">
          <cell r="A8471">
            <v>35763</v>
          </cell>
          <cell r="B8471">
            <v>1997</v>
          </cell>
          <cell r="C8471" t="str">
            <v>Nov</v>
          </cell>
          <cell r="D8471">
            <v>29</v>
          </cell>
          <cell r="F8471">
            <v>0</v>
          </cell>
          <cell r="G8471">
            <v>0</v>
          </cell>
          <cell r="H8471">
            <v>150</v>
          </cell>
          <cell r="I8471">
            <v>0.29799999999999999</v>
          </cell>
          <cell r="J8471">
            <v>0</v>
          </cell>
          <cell r="L8471">
            <v>0</v>
          </cell>
          <cell r="M8471">
            <v>0</v>
          </cell>
          <cell r="N8471">
            <v>0</v>
          </cell>
          <cell r="O8471">
            <v>0</v>
          </cell>
          <cell r="P8471">
            <v>0</v>
          </cell>
        </row>
        <row r="8472">
          <cell r="A8472">
            <v>35764</v>
          </cell>
          <cell r="B8472">
            <v>1997</v>
          </cell>
          <cell r="C8472" t="str">
            <v>Nov</v>
          </cell>
          <cell r="D8472">
            <v>30</v>
          </cell>
          <cell r="F8472">
            <v>0</v>
          </cell>
          <cell r="G8472">
            <v>0</v>
          </cell>
          <cell r="H8472">
            <v>143</v>
          </cell>
          <cell r="I8472">
            <v>0.28399999999999997</v>
          </cell>
          <cell r="J8472">
            <v>0</v>
          </cell>
          <cell r="L8472">
            <v>0</v>
          </cell>
          <cell r="M8472">
            <v>0</v>
          </cell>
          <cell r="N8472">
            <v>0</v>
          </cell>
          <cell r="O8472">
            <v>0</v>
          </cell>
          <cell r="P8472">
            <v>0</v>
          </cell>
        </row>
        <row r="8473">
          <cell r="A8473">
            <v>35765</v>
          </cell>
          <cell r="B8473">
            <v>1997</v>
          </cell>
          <cell r="C8473" t="str">
            <v>Dec</v>
          </cell>
          <cell r="D8473">
            <v>1</v>
          </cell>
          <cell r="F8473">
            <v>0</v>
          </cell>
          <cell r="G8473">
            <v>0</v>
          </cell>
          <cell r="H8473">
            <v>103</v>
          </cell>
          <cell r="I8473">
            <v>0.20399999999999999</v>
          </cell>
          <cell r="J8473">
            <v>0</v>
          </cell>
          <cell r="L8473">
            <v>0</v>
          </cell>
          <cell r="M8473">
            <v>0</v>
          </cell>
          <cell r="N8473">
            <v>0</v>
          </cell>
          <cell r="O8473">
            <v>0</v>
          </cell>
          <cell r="P8473">
            <v>0</v>
          </cell>
        </row>
        <row r="8474">
          <cell r="A8474">
            <v>35766</v>
          </cell>
          <cell r="B8474">
            <v>1997</v>
          </cell>
          <cell r="C8474" t="str">
            <v>Dec</v>
          </cell>
          <cell r="D8474">
            <v>2</v>
          </cell>
          <cell r="F8474">
            <v>0</v>
          </cell>
          <cell r="G8474">
            <v>0</v>
          </cell>
          <cell r="H8474">
            <v>106</v>
          </cell>
          <cell r="I8474">
            <v>0.21</v>
          </cell>
          <cell r="J8474">
            <v>0</v>
          </cell>
          <cell r="L8474">
            <v>0</v>
          </cell>
          <cell r="M8474">
            <v>0</v>
          </cell>
          <cell r="N8474">
            <v>0</v>
          </cell>
          <cell r="O8474">
            <v>0</v>
          </cell>
          <cell r="P8474">
            <v>0</v>
          </cell>
        </row>
        <row r="8475">
          <cell r="A8475">
            <v>35767</v>
          </cell>
          <cell r="B8475">
            <v>1997</v>
          </cell>
          <cell r="C8475" t="str">
            <v>Dec</v>
          </cell>
          <cell r="D8475">
            <v>3</v>
          </cell>
          <cell r="F8475">
            <v>0</v>
          </cell>
          <cell r="G8475">
            <v>0</v>
          </cell>
          <cell r="H8475">
            <v>115</v>
          </cell>
          <cell r="I8475">
            <v>0.22800000000000001</v>
          </cell>
          <cell r="J8475">
            <v>0</v>
          </cell>
          <cell r="L8475">
            <v>0</v>
          </cell>
          <cell r="M8475">
            <v>0</v>
          </cell>
          <cell r="N8475">
            <v>0</v>
          </cell>
          <cell r="O8475">
            <v>0</v>
          </cell>
          <cell r="P8475">
            <v>0</v>
          </cell>
        </row>
        <row r="8476">
          <cell r="A8476">
            <v>35768</v>
          </cell>
          <cell r="B8476">
            <v>1997</v>
          </cell>
          <cell r="C8476" t="str">
            <v>Dec</v>
          </cell>
          <cell r="D8476">
            <v>4</v>
          </cell>
          <cell r="F8476">
            <v>0</v>
          </cell>
          <cell r="G8476">
            <v>0</v>
          </cell>
          <cell r="H8476">
            <v>113</v>
          </cell>
          <cell r="I8476">
            <v>0.224</v>
          </cell>
          <cell r="J8476">
            <v>0</v>
          </cell>
          <cell r="L8476">
            <v>0</v>
          </cell>
          <cell r="M8476">
            <v>0</v>
          </cell>
          <cell r="N8476">
            <v>0</v>
          </cell>
          <cell r="O8476">
            <v>0</v>
          </cell>
          <cell r="P8476">
            <v>0</v>
          </cell>
        </row>
        <row r="8477">
          <cell r="A8477">
            <v>35769</v>
          </cell>
          <cell r="B8477">
            <v>1997</v>
          </cell>
          <cell r="C8477" t="str">
            <v>Dec</v>
          </cell>
          <cell r="D8477">
            <v>5</v>
          </cell>
          <cell r="F8477">
            <v>0</v>
          </cell>
          <cell r="G8477">
            <v>0</v>
          </cell>
          <cell r="H8477">
            <v>109</v>
          </cell>
          <cell r="I8477">
            <v>0.216</v>
          </cell>
          <cell r="J8477">
            <v>0</v>
          </cell>
          <cell r="L8477">
            <v>0</v>
          </cell>
          <cell r="M8477">
            <v>0</v>
          </cell>
          <cell r="N8477">
            <v>0</v>
          </cell>
          <cell r="O8477">
            <v>0</v>
          </cell>
          <cell r="P8477">
            <v>0</v>
          </cell>
        </row>
        <row r="8478">
          <cell r="A8478">
            <v>35770</v>
          </cell>
          <cell r="B8478">
            <v>1997</v>
          </cell>
          <cell r="C8478" t="str">
            <v>Dec</v>
          </cell>
          <cell r="D8478">
            <v>6</v>
          </cell>
          <cell r="F8478">
            <v>0</v>
          </cell>
          <cell r="G8478">
            <v>0</v>
          </cell>
          <cell r="H8478">
            <v>110</v>
          </cell>
          <cell r="I8478">
            <v>0.218</v>
          </cell>
          <cell r="J8478">
            <v>0</v>
          </cell>
          <cell r="L8478">
            <v>0</v>
          </cell>
          <cell r="M8478">
            <v>0</v>
          </cell>
          <cell r="N8478">
            <v>0</v>
          </cell>
          <cell r="O8478">
            <v>0</v>
          </cell>
          <cell r="P8478">
            <v>0</v>
          </cell>
        </row>
        <row r="8479">
          <cell r="A8479">
            <v>35771</v>
          </cell>
          <cell r="B8479">
            <v>1997</v>
          </cell>
          <cell r="C8479" t="str">
            <v>Dec</v>
          </cell>
          <cell r="D8479">
            <v>7</v>
          </cell>
          <cell r="F8479">
            <v>0</v>
          </cell>
          <cell r="G8479">
            <v>0</v>
          </cell>
          <cell r="H8479">
            <v>109</v>
          </cell>
          <cell r="I8479">
            <v>0.216</v>
          </cell>
          <cell r="J8479">
            <v>0</v>
          </cell>
          <cell r="L8479">
            <v>0</v>
          </cell>
          <cell r="M8479">
            <v>0</v>
          </cell>
          <cell r="N8479">
            <v>0</v>
          </cell>
          <cell r="O8479">
            <v>0</v>
          </cell>
          <cell r="P8479">
            <v>0</v>
          </cell>
        </row>
        <row r="8480">
          <cell r="A8480">
            <v>35772</v>
          </cell>
          <cell r="B8480">
            <v>1997</v>
          </cell>
          <cell r="C8480" t="str">
            <v>Dec</v>
          </cell>
          <cell r="D8480">
            <v>8</v>
          </cell>
          <cell r="F8480">
            <v>0</v>
          </cell>
          <cell r="G8480">
            <v>0</v>
          </cell>
          <cell r="H8480">
            <v>114</v>
          </cell>
          <cell r="I8480">
            <v>0.22600000000000001</v>
          </cell>
          <cell r="J8480">
            <v>0</v>
          </cell>
          <cell r="L8480">
            <v>0</v>
          </cell>
          <cell r="M8480">
            <v>0</v>
          </cell>
          <cell r="N8480">
            <v>0</v>
          </cell>
          <cell r="O8480">
            <v>0</v>
          </cell>
          <cell r="P8480">
            <v>0</v>
          </cell>
        </row>
        <row r="8481">
          <cell r="A8481">
            <v>35773</v>
          </cell>
          <cell r="B8481">
            <v>1997</v>
          </cell>
          <cell r="C8481" t="str">
            <v>Dec</v>
          </cell>
          <cell r="D8481">
            <v>9</v>
          </cell>
          <cell r="F8481">
            <v>0</v>
          </cell>
          <cell r="G8481">
            <v>0</v>
          </cell>
          <cell r="H8481">
            <v>117</v>
          </cell>
          <cell r="I8481">
            <v>0.23200000000000001</v>
          </cell>
          <cell r="J8481">
            <v>0</v>
          </cell>
          <cell r="L8481">
            <v>0</v>
          </cell>
          <cell r="M8481">
            <v>0</v>
          </cell>
          <cell r="N8481">
            <v>0</v>
          </cell>
          <cell r="O8481">
            <v>0</v>
          </cell>
          <cell r="P8481">
            <v>0</v>
          </cell>
        </row>
        <row r="8482">
          <cell r="A8482">
            <v>35774</v>
          </cell>
          <cell r="B8482">
            <v>1997</v>
          </cell>
          <cell r="C8482" t="str">
            <v>Dec</v>
          </cell>
          <cell r="D8482">
            <v>10</v>
          </cell>
          <cell r="F8482">
            <v>0</v>
          </cell>
          <cell r="G8482">
            <v>0</v>
          </cell>
          <cell r="H8482">
            <v>114</v>
          </cell>
          <cell r="I8482">
            <v>0.22600000000000001</v>
          </cell>
          <cell r="J8482">
            <v>0</v>
          </cell>
          <cell r="L8482">
            <v>0</v>
          </cell>
          <cell r="M8482">
            <v>0</v>
          </cell>
          <cell r="N8482">
            <v>0</v>
          </cell>
          <cell r="O8482">
            <v>0</v>
          </cell>
          <cell r="P8482">
            <v>0</v>
          </cell>
        </row>
        <row r="8483">
          <cell r="A8483">
            <v>35775</v>
          </cell>
          <cell r="B8483">
            <v>1997</v>
          </cell>
          <cell r="C8483" t="str">
            <v>Dec</v>
          </cell>
          <cell r="D8483">
            <v>11</v>
          </cell>
          <cell r="F8483">
            <v>0</v>
          </cell>
          <cell r="G8483">
            <v>0</v>
          </cell>
          <cell r="H8483">
            <v>112</v>
          </cell>
          <cell r="I8483">
            <v>0.222</v>
          </cell>
          <cell r="J8483">
            <v>0</v>
          </cell>
          <cell r="L8483">
            <v>0</v>
          </cell>
          <cell r="M8483">
            <v>0</v>
          </cell>
          <cell r="N8483">
            <v>0</v>
          </cell>
          <cell r="O8483">
            <v>0</v>
          </cell>
          <cell r="P8483">
            <v>0</v>
          </cell>
        </row>
        <row r="8484">
          <cell r="A8484">
            <v>35776</v>
          </cell>
          <cell r="B8484">
            <v>1997</v>
          </cell>
          <cell r="C8484" t="str">
            <v>Dec</v>
          </cell>
          <cell r="D8484">
            <v>12</v>
          </cell>
          <cell r="F8484">
            <v>0</v>
          </cell>
          <cell r="G8484">
            <v>0</v>
          </cell>
          <cell r="H8484">
            <v>112</v>
          </cell>
          <cell r="I8484">
            <v>0.222</v>
          </cell>
          <cell r="J8484">
            <v>0</v>
          </cell>
          <cell r="L8484">
            <v>0</v>
          </cell>
          <cell r="M8484">
            <v>0</v>
          </cell>
          <cell r="N8484">
            <v>0</v>
          </cell>
          <cell r="O8484">
            <v>0</v>
          </cell>
          <cell r="P8484">
            <v>0</v>
          </cell>
        </row>
        <row r="8485">
          <cell r="A8485">
            <v>35777</v>
          </cell>
          <cell r="B8485">
            <v>1997</v>
          </cell>
          <cell r="C8485" t="str">
            <v>Dec</v>
          </cell>
          <cell r="D8485">
            <v>13</v>
          </cell>
          <cell r="F8485">
            <v>0</v>
          </cell>
          <cell r="G8485">
            <v>0</v>
          </cell>
          <cell r="H8485">
            <v>112</v>
          </cell>
          <cell r="I8485">
            <v>0.222</v>
          </cell>
          <cell r="J8485">
            <v>0</v>
          </cell>
          <cell r="L8485">
            <v>0</v>
          </cell>
          <cell r="M8485">
            <v>0</v>
          </cell>
          <cell r="N8485">
            <v>0</v>
          </cell>
          <cell r="O8485">
            <v>0</v>
          </cell>
          <cell r="P8485">
            <v>0</v>
          </cell>
        </row>
        <row r="8486">
          <cell r="A8486">
            <v>35778</v>
          </cell>
          <cell r="B8486">
            <v>1997</v>
          </cell>
          <cell r="C8486" t="str">
            <v>Dec</v>
          </cell>
          <cell r="D8486">
            <v>14</v>
          </cell>
          <cell r="F8486">
            <v>0</v>
          </cell>
          <cell r="G8486">
            <v>0</v>
          </cell>
          <cell r="H8486">
            <v>93</v>
          </cell>
          <cell r="I8486">
            <v>0.184</v>
          </cell>
          <cell r="J8486">
            <v>0</v>
          </cell>
          <cell r="L8486">
            <v>0</v>
          </cell>
          <cell r="M8486">
            <v>0</v>
          </cell>
          <cell r="N8486">
            <v>0</v>
          </cell>
          <cell r="O8486">
            <v>0</v>
          </cell>
          <cell r="P8486">
            <v>0</v>
          </cell>
        </row>
        <row r="8487">
          <cell r="A8487">
            <v>35779</v>
          </cell>
          <cell r="B8487">
            <v>1997</v>
          </cell>
          <cell r="C8487" t="str">
            <v>Dec</v>
          </cell>
          <cell r="D8487">
            <v>15</v>
          </cell>
          <cell r="F8487">
            <v>0</v>
          </cell>
          <cell r="G8487">
            <v>0</v>
          </cell>
          <cell r="H8487">
            <v>89</v>
          </cell>
          <cell r="I8487">
            <v>0.17699999999999999</v>
          </cell>
          <cell r="J8487">
            <v>0</v>
          </cell>
          <cell r="L8487">
            <v>0</v>
          </cell>
          <cell r="M8487">
            <v>0</v>
          </cell>
          <cell r="N8487">
            <v>0</v>
          </cell>
          <cell r="O8487">
            <v>0</v>
          </cell>
          <cell r="P8487">
            <v>0</v>
          </cell>
        </row>
        <row r="8488">
          <cell r="A8488">
            <v>35780</v>
          </cell>
          <cell r="B8488">
            <v>1997</v>
          </cell>
          <cell r="C8488" t="str">
            <v>Dec</v>
          </cell>
          <cell r="D8488">
            <v>16</v>
          </cell>
          <cell r="F8488">
            <v>0</v>
          </cell>
          <cell r="G8488">
            <v>0</v>
          </cell>
          <cell r="H8488">
            <v>90</v>
          </cell>
          <cell r="I8488">
            <v>0.17899999999999999</v>
          </cell>
          <cell r="J8488">
            <v>0</v>
          </cell>
          <cell r="L8488">
            <v>0</v>
          </cell>
          <cell r="M8488">
            <v>0</v>
          </cell>
          <cell r="N8488">
            <v>0</v>
          </cell>
          <cell r="O8488">
            <v>0</v>
          </cell>
          <cell r="P8488">
            <v>0</v>
          </cell>
        </row>
        <row r="8489">
          <cell r="A8489">
            <v>35781</v>
          </cell>
          <cell r="B8489">
            <v>1997</v>
          </cell>
          <cell r="C8489" t="str">
            <v>Dec</v>
          </cell>
          <cell r="D8489">
            <v>17</v>
          </cell>
          <cell r="F8489">
            <v>0</v>
          </cell>
          <cell r="G8489">
            <v>0</v>
          </cell>
          <cell r="H8489">
            <v>91</v>
          </cell>
          <cell r="I8489">
            <v>0.18</v>
          </cell>
          <cell r="J8489">
            <v>0</v>
          </cell>
          <cell r="L8489">
            <v>0</v>
          </cell>
          <cell r="M8489">
            <v>0</v>
          </cell>
          <cell r="N8489">
            <v>0</v>
          </cell>
          <cell r="O8489">
            <v>0</v>
          </cell>
          <cell r="P8489">
            <v>0</v>
          </cell>
        </row>
        <row r="8490">
          <cell r="A8490">
            <v>35782</v>
          </cell>
          <cell r="B8490">
            <v>1997</v>
          </cell>
          <cell r="C8490" t="str">
            <v>Dec</v>
          </cell>
          <cell r="D8490">
            <v>18</v>
          </cell>
          <cell r="F8490">
            <v>0</v>
          </cell>
          <cell r="G8490">
            <v>0</v>
          </cell>
          <cell r="H8490">
            <v>117</v>
          </cell>
          <cell r="I8490">
            <v>0.23200000000000001</v>
          </cell>
          <cell r="J8490">
            <v>0</v>
          </cell>
          <cell r="L8490">
            <v>0</v>
          </cell>
          <cell r="M8490">
            <v>0</v>
          </cell>
          <cell r="N8490">
            <v>0</v>
          </cell>
          <cell r="O8490">
            <v>0</v>
          </cell>
          <cell r="P8490">
            <v>0</v>
          </cell>
        </row>
        <row r="8491">
          <cell r="A8491">
            <v>35783</v>
          </cell>
          <cell r="B8491">
            <v>1997</v>
          </cell>
          <cell r="C8491" t="str">
            <v>Dec</v>
          </cell>
          <cell r="D8491">
            <v>19</v>
          </cell>
          <cell r="F8491">
            <v>0</v>
          </cell>
          <cell r="G8491">
            <v>0</v>
          </cell>
          <cell r="H8491">
            <v>93</v>
          </cell>
          <cell r="I8491">
            <v>0.184</v>
          </cell>
          <cell r="J8491">
            <v>0</v>
          </cell>
          <cell r="L8491">
            <v>0</v>
          </cell>
          <cell r="M8491">
            <v>0</v>
          </cell>
          <cell r="N8491">
            <v>0</v>
          </cell>
          <cell r="O8491">
            <v>0</v>
          </cell>
          <cell r="P8491">
            <v>0</v>
          </cell>
        </row>
        <row r="8492">
          <cell r="A8492">
            <v>35784</v>
          </cell>
          <cell r="B8492">
            <v>1997</v>
          </cell>
          <cell r="C8492" t="str">
            <v>Dec</v>
          </cell>
          <cell r="D8492">
            <v>20</v>
          </cell>
          <cell r="F8492">
            <v>0</v>
          </cell>
          <cell r="G8492">
            <v>0</v>
          </cell>
          <cell r="H8492">
            <v>91</v>
          </cell>
          <cell r="I8492">
            <v>0.18</v>
          </cell>
          <cell r="J8492">
            <v>0</v>
          </cell>
          <cell r="L8492">
            <v>0</v>
          </cell>
          <cell r="M8492">
            <v>0</v>
          </cell>
          <cell r="N8492">
            <v>0</v>
          </cell>
          <cell r="O8492">
            <v>0</v>
          </cell>
          <cell r="P8492">
            <v>0</v>
          </cell>
        </row>
        <row r="8493">
          <cell r="A8493">
            <v>35785</v>
          </cell>
          <cell r="B8493">
            <v>1997</v>
          </cell>
          <cell r="C8493" t="str">
            <v>Dec</v>
          </cell>
          <cell r="D8493">
            <v>21</v>
          </cell>
          <cell r="F8493">
            <v>0</v>
          </cell>
          <cell r="G8493">
            <v>0</v>
          </cell>
          <cell r="H8493">
            <v>107</v>
          </cell>
          <cell r="I8493">
            <v>0.21199999999999999</v>
          </cell>
          <cell r="J8493">
            <v>0</v>
          </cell>
          <cell r="L8493">
            <v>0</v>
          </cell>
          <cell r="M8493">
            <v>0</v>
          </cell>
          <cell r="N8493">
            <v>0</v>
          </cell>
          <cell r="O8493">
            <v>0</v>
          </cell>
          <cell r="P8493">
            <v>0</v>
          </cell>
        </row>
        <row r="8494">
          <cell r="A8494">
            <v>35786</v>
          </cell>
          <cell r="B8494">
            <v>1997</v>
          </cell>
          <cell r="C8494" t="str">
            <v>Dec</v>
          </cell>
          <cell r="D8494">
            <v>22</v>
          </cell>
          <cell r="F8494">
            <v>0</v>
          </cell>
          <cell r="G8494">
            <v>0</v>
          </cell>
          <cell r="H8494">
            <v>115</v>
          </cell>
          <cell r="I8494">
            <v>0.22800000000000001</v>
          </cell>
          <cell r="J8494">
            <v>0</v>
          </cell>
          <cell r="L8494">
            <v>0</v>
          </cell>
          <cell r="M8494">
            <v>0</v>
          </cell>
          <cell r="N8494">
            <v>0</v>
          </cell>
          <cell r="O8494">
            <v>0</v>
          </cell>
          <cell r="P8494">
            <v>0</v>
          </cell>
        </row>
        <row r="8495">
          <cell r="A8495">
            <v>35787</v>
          </cell>
          <cell r="B8495">
            <v>1997</v>
          </cell>
          <cell r="C8495" t="str">
            <v>Dec</v>
          </cell>
          <cell r="D8495">
            <v>23</v>
          </cell>
          <cell r="F8495">
            <v>0</v>
          </cell>
          <cell r="G8495">
            <v>0</v>
          </cell>
          <cell r="H8495">
            <v>107</v>
          </cell>
          <cell r="I8495">
            <v>0.21199999999999999</v>
          </cell>
          <cell r="J8495">
            <v>0</v>
          </cell>
          <cell r="L8495">
            <v>0</v>
          </cell>
          <cell r="M8495">
            <v>0</v>
          </cell>
          <cell r="N8495">
            <v>0</v>
          </cell>
          <cell r="O8495">
            <v>0</v>
          </cell>
          <cell r="P8495">
            <v>0</v>
          </cell>
        </row>
        <row r="8496">
          <cell r="A8496">
            <v>35788</v>
          </cell>
          <cell r="B8496">
            <v>1997</v>
          </cell>
          <cell r="C8496" t="str">
            <v>Dec</v>
          </cell>
          <cell r="D8496">
            <v>24</v>
          </cell>
          <cell r="F8496">
            <v>0</v>
          </cell>
          <cell r="G8496">
            <v>0</v>
          </cell>
          <cell r="H8496">
            <v>104</v>
          </cell>
          <cell r="I8496">
            <v>0.20599999999999999</v>
          </cell>
          <cell r="J8496">
            <v>0</v>
          </cell>
          <cell r="L8496">
            <v>0</v>
          </cell>
          <cell r="M8496">
            <v>0</v>
          </cell>
          <cell r="N8496">
            <v>0</v>
          </cell>
          <cell r="O8496">
            <v>0</v>
          </cell>
          <cell r="P8496">
            <v>0</v>
          </cell>
        </row>
        <row r="8497">
          <cell r="A8497">
            <v>35789</v>
          </cell>
          <cell r="B8497">
            <v>1997</v>
          </cell>
          <cell r="C8497" t="str">
            <v>Dec</v>
          </cell>
          <cell r="D8497">
            <v>25</v>
          </cell>
          <cell r="F8497">
            <v>0</v>
          </cell>
          <cell r="G8497">
            <v>0</v>
          </cell>
          <cell r="H8497">
            <v>100</v>
          </cell>
          <cell r="I8497">
            <v>0.19800000000000001</v>
          </cell>
          <cell r="J8497">
            <v>0</v>
          </cell>
          <cell r="L8497">
            <v>0</v>
          </cell>
          <cell r="M8497">
            <v>0</v>
          </cell>
          <cell r="N8497">
            <v>0</v>
          </cell>
          <cell r="O8497">
            <v>0</v>
          </cell>
          <cell r="P8497">
            <v>0</v>
          </cell>
        </row>
        <row r="8498">
          <cell r="A8498">
            <v>35790</v>
          </cell>
          <cell r="B8498">
            <v>1997</v>
          </cell>
          <cell r="C8498" t="str">
            <v>Dec</v>
          </cell>
          <cell r="D8498">
            <v>26</v>
          </cell>
          <cell r="F8498">
            <v>0</v>
          </cell>
          <cell r="G8498">
            <v>0</v>
          </cell>
          <cell r="H8498">
            <v>93</v>
          </cell>
          <cell r="I8498">
            <v>0.184</v>
          </cell>
          <cell r="J8498">
            <v>0</v>
          </cell>
          <cell r="L8498">
            <v>0</v>
          </cell>
          <cell r="M8498">
            <v>0</v>
          </cell>
          <cell r="N8498">
            <v>0</v>
          </cell>
          <cell r="O8498">
            <v>0</v>
          </cell>
          <cell r="P8498">
            <v>0</v>
          </cell>
        </row>
        <row r="8499">
          <cell r="A8499">
            <v>35791</v>
          </cell>
          <cell r="B8499">
            <v>1997</v>
          </cell>
          <cell r="C8499" t="str">
            <v>Dec</v>
          </cell>
          <cell r="D8499">
            <v>27</v>
          </cell>
          <cell r="F8499">
            <v>0</v>
          </cell>
          <cell r="G8499">
            <v>0</v>
          </cell>
          <cell r="H8499">
            <v>94</v>
          </cell>
          <cell r="I8499">
            <v>0.186</v>
          </cell>
          <cell r="J8499">
            <v>0</v>
          </cell>
          <cell r="L8499">
            <v>0</v>
          </cell>
          <cell r="M8499">
            <v>0</v>
          </cell>
          <cell r="N8499">
            <v>0</v>
          </cell>
          <cell r="O8499">
            <v>0</v>
          </cell>
          <cell r="P8499">
            <v>0</v>
          </cell>
        </row>
        <row r="8500">
          <cell r="A8500">
            <v>35792</v>
          </cell>
          <cell r="B8500">
            <v>1997</v>
          </cell>
          <cell r="C8500" t="str">
            <v>Dec</v>
          </cell>
          <cell r="D8500">
            <v>28</v>
          </cell>
          <cell r="F8500">
            <v>0</v>
          </cell>
          <cell r="G8500">
            <v>0</v>
          </cell>
          <cell r="H8500">
            <v>95</v>
          </cell>
          <cell r="I8500">
            <v>0.188</v>
          </cell>
          <cell r="J8500">
            <v>0</v>
          </cell>
          <cell r="L8500">
            <v>0</v>
          </cell>
          <cell r="M8500">
            <v>0</v>
          </cell>
          <cell r="N8500">
            <v>0</v>
          </cell>
          <cell r="O8500">
            <v>0</v>
          </cell>
          <cell r="P8500">
            <v>0</v>
          </cell>
        </row>
        <row r="8501">
          <cell r="A8501">
            <v>35793</v>
          </cell>
          <cell r="B8501">
            <v>1997</v>
          </cell>
          <cell r="C8501" t="str">
            <v>Dec</v>
          </cell>
          <cell r="D8501">
            <v>29</v>
          </cell>
          <cell r="F8501">
            <v>0</v>
          </cell>
          <cell r="G8501">
            <v>0</v>
          </cell>
          <cell r="H8501">
            <v>95</v>
          </cell>
          <cell r="I8501">
            <v>0.188</v>
          </cell>
          <cell r="J8501">
            <v>0</v>
          </cell>
          <cell r="L8501">
            <v>0</v>
          </cell>
          <cell r="M8501">
            <v>0</v>
          </cell>
          <cell r="N8501">
            <v>0</v>
          </cell>
          <cell r="O8501">
            <v>0</v>
          </cell>
          <cell r="P8501">
            <v>0</v>
          </cell>
        </row>
        <row r="8502">
          <cell r="A8502">
            <v>35794</v>
          </cell>
          <cell r="B8502">
            <v>1997</v>
          </cell>
          <cell r="C8502" t="str">
            <v>Dec</v>
          </cell>
          <cell r="D8502">
            <v>30</v>
          </cell>
          <cell r="F8502">
            <v>0</v>
          </cell>
          <cell r="G8502">
            <v>0</v>
          </cell>
          <cell r="H8502">
            <v>98</v>
          </cell>
          <cell r="I8502">
            <v>0.19400000000000001</v>
          </cell>
          <cell r="J8502">
            <v>0</v>
          </cell>
          <cell r="L8502">
            <v>0</v>
          </cell>
          <cell r="M8502">
            <v>0</v>
          </cell>
          <cell r="N8502">
            <v>0</v>
          </cell>
          <cell r="O8502">
            <v>0</v>
          </cell>
          <cell r="P8502">
            <v>0</v>
          </cell>
        </row>
        <row r="8503">
          <cell r="A8503">
            <v>35795</v>
          </cell>
          <cell r="B8503">
            <v>1997</v>
          </cell>
          <cell r="C8503" t="str">
            <v>Dec</v>
          </cell>
          <cell r="D8503">
            <v>31</v>
          </cell>
          <cell r="F8503">
            <v>0</v>
          </cell>
          <cell r="G8503">
            <v>0</v>
          </cell>
          <cell r="H8503">
            <v>97</v>
          </cell>
          <cell r="I8503">
            <v>0.192</v>
          </cell>
          <cell r="J8503">
            <v>0</v>
          </cell>
          <cell r="L8503">
            <v>0</v>
          </cell>
          <cell r="M8503">
            <v>0</v>
          </cell>
          <cell r="N8503">
            <v>0</v>
          </cell>
          <cell r="O8503">
            <v>0</v>
          </cell>
          <cell r="P8503">
            <v>0</v>
          </cell>
        </row>
        <row r="8504">
          <cell r="A8504">
            <v>35796</v>
          </cell>
          <cell r="B8504">
            <v>1998</v>
          </cell>
          <cell r="C8504" t="str">
            <v>Jan</v>
          </cell>
          <cell r="D8504">
            <v>1</v>
          </cell>
          <cell r="F8504">
            <v>0</v>
          </cell>
          <cell r="G8504">
            <v>0</v>
          </cell>
          <cell r="H8504">
            <v>145</v>
          </cell>
          <cell r="I8504">
            <v>0.28799999999999998</v>
          </cell>
          <cell r="J8504">
            <v>0</v>
          </cell>
          <cell r="L8504">
            <v>0</v>
          </cell>
          <cell r="M8504">
            <v>0</v>
          </cell>
          <cell r="N8504">
            <v>0</v>
          </cell>
          <cell r="O8504">
            <v>0</v>
          </cell>
          <cell r="P8504">
            <v>0</v>
          </cell>
        </row>
        <row r="8505">
          <cell r="A8505">
            <v>35797</v>
          </cell>
          <cell r="B8505">
            <v>1998</v>
          </cell>
          <cell r="C8505" t="str">
            <v>Jan</v>
          </cell>
          <cell r="D8505">
            <v>2</v>
          </cell>
          <cell r="F8505">
            <v>0</v>
          </cell>
          <cell r="G8505">
            <v>0</v>
          </cell>
          <cell r="H8505">
            <v>92</v>
          </cell>
          <cell r="I8505">
            <v>0.182</v>
          </cell>
          <cell r="J8505">
            <v>0</v>
          </cell>
          <cell r="L8505">
            <v>0</v>
          </cell>
          <cell r="M8505">
            <v>0</v>
          </cell>
          <cell r="N8505">
            <v>0</v>
          </cell>
          <cell r="O8505">
            <v>0</v>
          </cell>
          <cell r="P8505">
            <v>0</v>
          </cell>
        </row>
        <row r="8506">
          <cell r="A8506">
            <v>35798</v>
          </cell>
          <cell r="B8506">
            <v>1998</v>
          </cell>
          <cell r="C8506" t="str">
            <v>Jan</v>
          </cell>
          <cell r="D8506">
            <v>3</v>
          </cell>
          <cell r="F8506">
            <v>0</v>
          </cell>
          <cell r="G8506">
            <v>0</v>
          </cell>
          <cell r="H8506">
            <v>101</v>
          </cell>
          <cell r="I8506">
            <v>0.2</v>
          </cell>
          <cell r="J8506">
            <v>0</v>
          </cell>
          <cell r="L8506">
            <v>0</v>
          </cell>
          <cell r="M8506">
            <v>0</v>
          </cell>
          <cell r="N8506">
            <v>0</v>
          </cell>
          <cell r="O8506">
            <v>0</v>
          </cell>
          <cell r="P8506">
            <v>0</v>
          </cell>
        </row>
        <row r="8507">
          <cell r="A8507">
            <v>35799</v>
          </cell>
          <cell r="B8507">
            <v>1998</v>
          </cell>
          <cell r="C8507" t="str">
            <v>Jan</v>
          </cell>
          <cell r="D8507">
            <v>4</v>
          </cell>
          <cell r="F8507">
            <v>0</v>
          </cell>
          <cell r="G8507">
            <v>0</v>
          </cell>
          <cell r="H8507">
            <v>145</v>
          </cell>
          <cell r="I8507">
            <v>0.28799999999999998</v>
          </cell>
          <cell r="J8507">
            <v>0</v>
          </cell>
          <cell r="L8507">
            <v>0</v>
          </cell>
          <cell r="M8507">
            <v>0</v>
          </cell>
          <cell r="N8507">
            <v>0</v>
          </cell>
          <cell r="O8507">
            <v>0</v>
          </cell>
          <cell r="P8507">
            <v>0</v>
          </cell>
        </row>
        <row r="8508">
          <cell r="A8508">
            <v>35800</v>
          </cell>
          <cell r="B8508">
            <v>1998</v>
          </cell>
          <cell r="C8508" t="str">
            <v>Jan</v>
          </cell>
          <cell r="D8508">
            <v>5</v>
          </cell>
          <cell r="F8508">
            <v>0</v>
          </cell>
          <cell r="G8508">
            <v>0</v>
          </cell>
          <cell r="H8508">
            <v>162</v>
          </cell>
          <cell r="I8508">
            <v>0.32100000000000001</v>
          </cell>
          <cell r="J8508">
            <v>0</v>
          </cell>
          <cell r="L8508">
            <v>0</v>
          </cell>
          <cell r="M8508">
            <v>0</v>
          </cell>
          <cell r="N8508">
            <v>0</v>
          </cell>
          <cell r="O8508">
            <v>0</v>
          </cell>
          <cell r="P8508">
            <v>0</v>
          </cell>
        </row>
        <row r="8509">
          <cell r="A8509">
            <v>35801</v>
          </cell>
          <cell r="B8509">
            <v>1998</v>
          </cell>
          <cell r="C8509" t="str">
            <v>Jan</v>
          </cell>
          <cell r="D8509">
            <v>6</v>
          </cell>
          <cell r="F8509">
            <v>0</v>
          </cell>
          <cell r="G8509">
            <v>0</v>
          </cell>
          <cell r="H8509">
            <v>110</v>
          </cell>
          <cell r="I8509">
            <v>0.218</v>
          </cell>
          <cell r="J8509">
            <v>0</v>
          </cell>
          <cell r="L8509">
            <v>0</v>
          </cell>
          <cell r="M8509">
            <v>0</v>
          </cell>
          <cell r="N8509">
            <v>0</v>
          </cell>
          <cell r="O8509">
            <v>0</v>
          </cell>
          <cell r="P8509">
            <v>0</v>
          </cell>
        </row>
        <row r="8510">
          <cell r="A8510">
            <v>35802</v>
          </cell>
          <cell r="B8510">
            <v>1998</v>
          </cell>
          <cell r="C8510" t="str">
            <v>Jan</v>
          </cell>
          <cell r="D8510">
            <v>7</v>
          </cell>
          <cell r="F8510">
            <v>0</v>
          </cell>
          <cell r="G8510">
            <v>0</v>
          </cell>
          <cell r="H8510">
            <v>92</v>
          </cell>
          <cell r="I8510">
            <v>0.182</v>
          </cell>
          <cell r="J8510">
            <v>0</v>
          </cell>
          <cell r="L8510">
            <v>0</v>
          </cell>
          <cell r="M8510">
            <v>0</v>
          </cell>
          <cell r="N8510">
            <v>0</v>
          </cell>
          <cell r="O8510">
            <v>0</v>
          </cell>
          <cell r="P8510">
            <v>0</v>
          </cell>
        </row>
        <row r="8511">
          <cell r="A8511">
            <v>35803</v>
          </cell>
          <cell r="B8511">
            <v>1998</v>
          </cell>
          <cell r="C8511" t="str">
            <v>Jan</v>
          </cell>
          <cell r="D8511">
            <v>8</v>
          </cell>
          <cell r="F8511">
            <v>0</v>
          </cell>
          <cell r="G8511">
            <v>0</v>
          </cell>
          <cell r="H8511">
            <v>103</v>
          </cell>
          <cell r="I8511">
            <v>0.20399999999999999</v>
          </cell>
          <cell r="J8511">
            <v>0</v>
          </cell>
          <cell r="L8511">
            <v>0</v>
          </cell>
          <cell r="M8511">
            <v>0</v>
          </cell>
          <cell r="N8511">
            <v>0</v>
          </cell>
          <cell r="O8511">
            <v>0</v>
          </cell>
          <cell r="P8511">
            <v>0</v>
          </cell>
        </row>
        <row r="8512">
          <cell r="A8512">
            <v>35804</v>
          </cell>
          <cell r="B8512">
            <v>1998</v>
          </cell>
          <cell r="C8512" t="str">
            <v>Jan</v>
          </cell>
          <cell r="D8512">
            <v>9</v>
          </cell>
          <cell r="F8512">
            <v>0</v>
          </cell>
          <cell r="G8512">
            <v>0</v>
          </cell>
          <cell r="H8512">
            <v>106</v>
          </cell>
          <cell r="I8512">
            <v>0.21</v>
          </cell>
          <cell r="J8512">
            <v>0</v>
          </cell>
          <cell r="L8512">
            <v>0</v>
          </cell>
          <cell r="M8512">
            <v>0</v>
          </cell>
          <cell r="N8512">
            <v>0</v>
          </cell>
          <cell r="O8512">
            <v>0</v>
          </cell>
          <cell r="P8512">
            <v>0</v>
          </cell>
        </row>
        <row r="8513">
          <cell r="A8513">
            <v>35805</v>
          </cell>
          <cell r="B8513">
            <v>1998</v>
          </cell>
          <cell r="C8513" t="str">
            <v>Jan</v>
          </cell>
          <cell r="D8513">
            <v>10</v>
          </cell>
          <cell r="F8513">
            <v>0</v>
          </cell>
          <cell r="G8513">
            <v>0</v>
          </cell>
          <cell r="H8513">
            <v>112</v>
          </cell>
          <cell r="I8513">
            <v>0.222</v>
          </cell>
          <cell r="J8513">
            <v>0</v>
          </cell>
          <cell r="L8513">
            <v>0</v>
          </cell>
          <cell r="M8513">
            <v>0</v>
          </cell>
          <cell r="N8513">
            <v>0</v>
          </cell>
          <cell r="O8513">
            <v>0</v>
          </cell>
          <cell r="P8513">
            <v>0</v>
          </cell>
        </row>
        <row r="8514">
          <cell r="A8514">
            <v>35806</v>
          </cell>
          <cell r="B8514">
            <v>1998</v>
          </cell>
          <cell r="C8514" t="str">
            <v>Jan</v>
          </cell>
          <cell r="D8514">
            <v>11</v>
          </cell>
          <cell r="F8514">
            <v>0</v>
          </cell>
          <cell r="G8514">
            <v>0</v>
          </cell>
          <cell r="H8514">
            <v>121</v>
          </cell>
          <cell r="I8514">
            <v>0.24</v>
          </cell>
          <cell r="J8514">
            <v>0</v>
          </cell>
          <cell r="L8514">
            <v>0</v>
          </cell>
          <cell r="M8514">
            <v>0</v>
          </cell>
          <cell r="N8514">
            <v>0</v>
          </cell>
          <cell r="O8514">
            <v>0</v>
          </cell>
          <cell r="P8514">
            <v>0</v>
          </cell>
        </row>
        <row r="8515">
          <cell r="A8515">
            <v>35807</v>
          </cell>
          <cell r="B8515">
            <v>1998</v>
          </cell>
          <cell r="C8515" t="str">
            <v>Jan</v>
          </cell>
          <cell r="D8515">
            <v>12</v>
          </cell>
          <cell r="F8515">
            <v>0</v>
          </cell>
          <cell r="G8515">
            <v>0</v>
          </cell>
          <cell r="H8515">
            <v>486</v>
          </cell>
          <cell r="I8515">
            <v>0.96399999999999997</v>
          </cell>
          <cell r="J8515">
            <v>0</v>
          </cell>
          <cell r="L8515">
            <v>0</v>
          </cell>
          <cell r="M8515">
            <v>0</v>
          </cell>
          <cell r="N8515">
            <v>0</v>
          </cell>
          <cell r="O8515">
            <v>0</v>
          </cell>
          <cell r="P8515">
            <v>0</v>
          </cell>
        </row>
        <row r="8516">
          <cell r="A8516">
            <v>35808</v>
          </cell>
          <cell r="B8516">
            <v>1998</v>
          </cell>
          <cell r="C8516" t="str">
            <v>Jan</v>
          </cell>
          <cell r="D8516">
            <v>13</v>
          </cell>
          <cell r="F8516">
            <v>0</v>
          </cell>
          <cell r="G8516">
            <v>0</v>
          </cell>
          <cell r="H8516">
            <v>735</v>
          </cell>
          <cell r="I8516">
            <v>1.458</v>
          </cell>
          <cell r="J8516">
            <v>0</v>
          </cell>
          <cell r="L8516">
            <v>0</v>
          </cell>
          <cell r="M8516">
            <v>0</v>
          </cell>
          <cell r="N8516">
            <v>0</v>
          </cell>
          <cell r="O8516">
            <v>0</v>
          </cell>
          <cell r="P8516">
            <v>0</v>
          </cell>
        </row>
        <row r="8517">
          <cell r="A8517">
            <v>35809</v>
          </cell>
          <cell r="B8517">
            <v>1998</v>
          </cell>
          <cell r="C8517" t="str">
            <v>Jan</v>
          </cell>
          <cell r="D8517">
            <v>14</v>
          </cell>
          <cell r="F8517">
            <v>0</v>
          </cell>
          <cell r="G8517">
            <v>0</v>
          </cell>
          <cell r="H8517">
            <v>710</v>
          </cell>
          <cell r="I8517">
            <v>1.4079999999999999</v>
          </cell>
          <cell r="J8517">
            <v>0</v>
          </cell>
          <cell r="L8517">
            <v>0</v>
          </cell>
          <cell r="M8517">
            <v>0</v>
          </cell>
          <cell r="N8517">
            <v>0</v>
          </cell>
          <cell r="O8517">
            <v>0</v>
          </cell>
          <cell r="P8517">
            <v>0</v>
          </cell>
        </row>
        <row r="8518">
          <cell r="A8518">
            <v>35810</v>
          </cell>
          <cell r="B8518">
            <v>1998</v>
          </cell>
          <cell r="C8518" t="str">
            <v>Jan</v>
          </cell>
          <cell r="D8518">
            <v>15</v>
          </cell>
          <cell r="F8518">
            <v>0</v>
          </cell>
          <cell r="G8518">
            <v>0</v>
          </cell>
          <cell r="H8518">
            <v>451</v>
          </cell>
          <cell r="I8518">
            <v>0.89500000000000002</v>
          </cell>
          <cell r="J8518">
            <v>0</v>
          </cell>
          <cell r="L8518">
            <v>0</v>
          </cell>
          <cell r="M8518">
            <v>0</v>
          </cell>
          <cell r="N8518">
            <v>0</v>
          </cell>
          <cell r="O8518">
            <v>0</v>
          </cell>
          <cell r="P8518">
            <v>0</v>
          </cell>
        </row>
        <row r="8519">
          <cell r="A8519">
            <v>35811</v>
          </cell>
          <cell r="B8519">
            <v>1998</v>
          </cell>
          <cell r="C8519" t="str">
            <v>Jan</v>
          </cell>
          <cell r="D8519">
            <v>16</v>
          </cell>
          <cell r="F8519">
            <v>0</v>
          </cell>
          <cell r="G8519">
            <v>0</v>
          </cell>
          <cell r="H8519">
            <v>467</v>
          </cell>
          <cell r="I8519">
            <v>0.92600000000000005</v>
          </cell>
          <cell r="J8519">
            <v>0</v>
          </cell>
          <cell r="L8519">
            <v>0</v>
          </cell>
          <cell r="M8519">
            <v>0</v>
          </cell>
          <cell r="N8519">
            <v>0</v>
          </cell>
          <cell r="O8519">
            <v>0</v>
          </cell>
          <cell r="P8519">
            <v>0</v>
          </cell>
        </row>
        <row r="8520">
          <cell r="A8520">
            <v>35812</v>
          </cell>
          <cell r="B8520">
            <v>1998</v>
          </cell>
          <cell r="C8520" t="str">
            <v>Jan</v>
          </cell>
          <cell r="D8520">
            <v>17</v>
          </cell>
          <cell r="F8520">
            <v>0</v>
          </cell>
          <cell r="G8520">
            <v>0</v>
          </cell>
          <cell r="H8520">
            <v>1486</v>
          </cell>
          <cell r="I8520">
            <v>2.9470000000000001</v>
          </cell>
          <cell r="J8520">
            <v>0</v>
          </cell>
          <cell r="L8520">
            <v>0</v>
          </cell>
          <cell r="M8520">
            <v>0</v>
          </cell>
          <cell r="N8520">
            <v>0</v>
          </cell>
          <cell r="O8520">
            <v>0</v>
          </cell>
          <cell r="P8520">
            <v>0</v>
          </cell>
        </row>
        <row r="8521">
          <cell r="A8521">
            <v>35813</v>
          </cell>
          <cell r="B8521">
            <v>1998</v>
          </cell>
          <cell r="C8521" t="str">
            <v>Jan</v>
          </cell>
          <cell r="D8521">
            <v>18</v>
          </cell>
          <cell r="F8521">
            <v>0</v>
          </cell>
          <cell r="G8521">
            <v>0</v>
          </cell>
          <cell r="H8521">
            <v>1817</v>
          </cell>
          <cell r="I8521">
            <v>3.6040000000000001</v>
          </cell>
          <cell r="J8521">
            <v>0</v>
          </cell>
          <cell r="L8521">
            <v>0</v>
          </cell>
          <cell r="M8521">
            <v>0</v>
          </cell>
          <cell r="N8521">
            <v>0</v>
          </cell>
          <cell r="O8521">
            <v>0</v>
          </cell>
          <cell r="P8521">
            <v>0</v>
          </cell>
        </row>
        <row r="8522">
          <cell r="A8522">
            <v>35814</v>
          </cell>
          <cell r="B8522">
            <v>1998</v>
          </cell>
          <cell r="C8522" t="str">
            <v>Jan</v>
          </cell>
          <cell r="D8522">
            <v>19</v>
          </cell>
          <cell r="F8522">
            <v>0</v>
          </cell>
          <cell r="G8522">
            <v>0</v>
          </cell>
          <cell r="H8522">
            <v>850</v>
          </cell>
          <cell r="I8522">
            <v>1.6859999999999999</v>
          </cell>
          <cell r="J8522">
            <v>0</v>
          </cell>
          <cell r="L8522">
            <v>0</v>
          </cell>
          <cell r="M8522">
            <v>0</v>
          </cell>
          <cell r="N8522">
            <v>0</v>
          </cell>
          <cell r="O8522">
            <v>0</v>
          </cell>
          <cell r="P8522">
            <v>0</v>
          </cell>
        </row>
        <row r="8523">
          <cell r="A8523">
            <v>35815</v>
          </cell>
          <cell r="B8523">
            <v>1998</v>
          </cell>
          <cell r="C8523" t="str">
            <v>Jan</v>
          </cell>
          <cell r="D8523">
            <v>20</v>
          </cell>
          <cell r="F8523">
            <v>0</v>
          </cell>
          <cell r="G8523">
            <v>0</v>
          </cell>
          <cell r="H8523">
            <v>538</v>
          </cell>
          <cell r="I8523">
            <v>1.0669999999999999</v>
          </cell>
          <cell r="J8523">
            <v>0</v>
          </cell>
          <cell r="L8523">
            <v>0</v>
          </cell>
          <cell r="M8523">
            <v>0</v>
          </cell>
          <cell r="N8523">
            <v>0</v>
          </cell>
          <cell r="O8523">
            <v>0</v>
          </cell>
          <cell r="P8523">
            <v>0</v>
          </cell>
        </row>
        <row r="8524">
          <cell r="A8524">
            <v>35816</v>
          </cell>
          <cell r="B8524">
            <v>1998</v>
          </cell>
          <cell r="C8524" t="str">
            <v>Jan</v>
          </cell>
          <cell r="D8524">
            <v>21</v>
          </cell>
          <cell r="F8524">
            <v>0</v>
          </cell>
          <cell r="G8524">
            <v>0</v>
          </cell>
          <cell r="H8524">
            <v>496</v>
          </cell>
          <cell r="I8524">
            <v>0.98399999999999999</v>
          </cell>
          <cell r="J8524">
            <v>0</v>
          </cell>
          <cell r="L8524">
            <v>0</v>
          </cell>
          <cell r="M8524">
            <v>0</v>
          </cell>
          <cell r="N8524">
            <v>0</v>
          </cell>
          <cell r="O8524">
            <v>0</v>
          </cell>
          <cell r="P8524">
            <v>0</v>
          </cell>
        </row>
        <row r="8525">
          <cell r="A8525">
            <v>35817</v>
          </cell>
          <cell r="B8525">
            <v>1998</v>
          </cell>
          <cell r="C8525" t="str">
            <v>Jan</v>
          </cell>
          <cell r="D8525">
            <v>22</v>
          </cell>
          <cell r="F8525">
            <v>0</v>
          </cell>
          <cell r="G8525">
            <v>0</v>
          </cell>
          <cell r="H8525">
            <v>228</v>
          </cell>
          <cell r="I8525">
            <v>0.45200000000000001</v>
          </cell>
          <cell r="J8525">
            <v>0</v>
          </cell>
          <cell r="L8525">
            <v>0</v>
          </cell>
          <cell r="M8525">
            <v>0</v>
          </cell>
          <cell r="N8525">
            <v>0</v>
          </cell>
          <cell r="O8525">
            <v>0</v>
          </cell>
          <cell r="P8525">
            <v>0</v>
          </cell>
        </row>
        <row r="8526">
          <cell r="A8526">
            <v>35818</v>
          </cell>
          <cell r="B8526">
            <v>1998</v>
          </cell>
          <cell r="C8526" t="str">
            <v>Jan</v>
          </cell>
          <cell r="D8526">
            <v>23</v>
          </cell>
          <cell r="F8526">
            <v>0</v>
          </cell>
          <cell r="G8526">
            <v>0</v>
          </cell>
          <cell r="H8526">
            <v>252</v>
          </cell>
          <cell r="I8526">
            <v>0.5</v>
          </cell>
          <cell r="J8526">
            <v>0</v>
          </cell>
          <cell r="L8526">
            <v>0</v>
          </cell>
          <cell r="M8526">
            <v>0</v>
          </cell>
          <cell r="N8526">
            <v>0</v>
          </cell>
          <cell r="O8526">
            <v>0</v>
          </cell>
          <cell r="P8526">
            <v>0</v>
          </cell>
        </row>
        <row r="8527">
          <cell r="A8527">
            <v>35819</v>
          </cell>
          <cell r="B8527">
            <v>1998</v>
          </cell>
          <cell r="C8527" t="str">
            <v>Jan</v>
          </cell>
          <cell r="D8527">
            <v>24</v>
          </cell>
          <cell r="F8527">
            <v>0</v>
          </cell>
          <cell r="G8527">
            <v>0</v>
          </cell>
          <cell r="H8527">
            <v>375</v>
          </cell>
          <cell r="I8527">
            <v>0.74399999999999999</v>
          </cell>
          <cell r="J8527">
            <v>0</v>
          </cell>
          <cell r="L8527">
            <v>0</v>
          </cell>
          <cell r="M8527">
            <v>0</v>
          </cell>
          <cell r="N8527">
            <v>0</v>
          </cell>
          <cell r="O8527">
            <v>0</v>
          </cell>
          <cell r="P8527">
            <v>0</v>
          </cell>
        </row>
        <row r="8528">
          <cell r="A8528">
            <v>35820</v>
          </cell>
          <cell r="B8528">
            <v>1998</v>
          </cell>
          <cell r="C8528" t="str">
            <v>Jan</v>
          </cell>
          <cell r="D8528">
            <v>25</v>
          </cell>
          <cell r="F8528">
            <v>0</v>
          </cell>
          <cell r="G8528">
            <v>0</v>
          </cell>
          <cell r="H8528">
            <v>406</v>
          </cell>
          <cell r="I8528">
            <v>0.80500000000000005</v>
          </cell>
          <cell r="J8528">
            <v>0</v>
          </cell>
          <cell r="L8528">
            <v>0</v>
          </cell>
          <cell r="M8528">
            <v>0</v>
          </cell>
          <cell r="N8528">
            <v>0</v>
          </cell>
          <cell r="O8528">
            <v>0</v>
          </cell>
          <cell r="P8528">
            <v>0</v>
          </cell>
        </row>
        <row r="8529">
          <cell r="A8529">
            <v>35821</v>
          </cell>
          <cell r="B8529">
            <v>1998</v>
          </cell>
          <cell r="C8529" t="str">
            <v>Jan</v>
          </cell>
          <cell r="D8529">
            <v>26</v>
          </cell>
          <cell r="F8529">
            <v>0</v>
          </cell>
          <cell r="G8529">
            <v>0</v>
          </cell>
          <cell r="H8529">
            <v>350</v>
          </cell>
          <cell r="I8529">
            <v>0.69399999999999995</v>
          </cell>
          <cell r="J8529">
            <v>0</v>
          </cell>
          <cell r="L8529">
            <v>0</v>
          </cell>
          <cell r="M8529">
            <v>0</v>
          </cell>
          <cell r="N8529">
            <v>0</v>
          </cell>
          <cell r="O8529">
            <v>0</v>
          </cell>
          <cell r="P8529">
            <v>0</v>
          </cell>
        </row>
        <row r="8530">
          <cell r="A8530">
            <v>35822</v>
          </cell>
          <cell r="B8530">
            <v>1998</v>
          </cell>
          <cell r="C8530" t="str">
            <v>Jan</v>
          </cell>
          <cell r="D8530">
            <v>27</v>
          </cell>
          <cell r="F8530">
            <v>0</v>
          </cell>
          <cell r="G8530">
            <v>0</v>
          </cell>
          <cell r="H8530">
            <v>670</v>
          </cell>
          <cell r="I8530">
            <v>1.329</v>
          </cell>
          <cell r="J8530">
            <v>0</v>
          </cell>
          <cell r="L8530">
            <v>0</v>
          </cell>
          <cell r="M8530">
            <v>0</v>
          </cell>
          <cell r="N8530">
            <v>0</v>
          </cell>
          <cell r="O8530">
            <v>0</v>
          </cell>
          <cell r="P8530">
            <v>0</v>
          </cell>
        </row>
        <row r="8531">
          <cell r="A8531">
            <v>35823</v>
          </cell>
          <cell r="B8531">
            <v>1998</v>
          </cell>
          <cell r="C8531" t="str">
            <v>Jan</v>
          </cell>
          <cell r="D8531">
            <v>28</v>
          </cell>
          <cell r="F8531">
            <v>0</v>
          </cell>
          <cell r="G8531">
            <v>0</v>
          </cell>
          <cell r="H8531">
            <v>699</v>
          </cell>
          <cell r="I8531">
            <v>1.3859999999999999</v>
          </cell>
          <cell r="J8531">
            <v>0</v>
          </cell>
          <cell r="L8531">
            <v>0</v>
          </cell>
          <cell r="M8531">
            <v>0</v>
          </cell>
          <cell r="N8531">
            <v>0</v>
          </cell>
          <cell r="O8531">
            <v>0</v>
          </cell>
          <cell r="P8531">
            <v>0</v>
          </cell>
        </row>
        <row r="8532">
          <cell r="A8532">
            <v>35824</v>
          </cell>
          <cell r="B8532">
            <v>1998</v>
          </cell>
          <cell r="C8532" t="str">
            <v>Jan</v>
          </cell>
          <cell r="D8532">
            <v>29</v>
          </cell>
          <cell r="F8532">
            <v>0</v>
          </cell>
          <cell r="G8532">
            <v>0</v>
          </cell>
          <cell r="H8532">
            <v>583</v>
          </cell>
          <cell r="I8532">
            <v>1.1559999999999999</v>
          </cell>
          <cell r="J8532">
            <v>0</v>
          </cell>
          <cell r="L8532">
            <v>0</v>
          </cell>
          <cell r="M8532">
            <v>0</v>
          </cell>
          <cell r="N8532">
            <v>0</v>
          </cell>
          <cell r="O8532">
            <v>0</v>
          </cell>
          <cell r="P8532">
            <v>0</v>
          </cell>
        </row>
        <row r="8533">
          <cell r="A8533">
            <v>35825</v>
          </cell>
          <cell r="B8533">
            <v>1998</v>
          </cell>
          <cell r="C8533" t="str">
            <v>Jan</v>
          </cell>
          <cell r="D8533">
            <v>30</v>
          </cell>
          <cell r="F8533">
            <v>0</v>
          </cell>
          <cell r="G8533">
            <v>0</v>
          </cell>
          <cell r="H8533">
            <v>445</v>
          </cell>
          <cell r="I8533">
            <v>0.88300000000000001</v>
          </cell>
          <cell r="J8533">
            <v>0</v>
          </cell>
          <cell r="L8533">
            <v>0</v>
          </cell>
          <cell r="M8533">
            <v>0</v>
          </cell>
          <cell r="N8533">
            <v>0</v>
          </cell>
          <cell r="O8533">
            <v>0</v>
          </cell>
          <cell r="P8533">
            <v>0</v>
          </cell>
        </row>
        <row r="8534">
          <cell r="A8534">
            <v>35826</v>
          </cell>
          <cell r="B8534">
            <v>1998</v>
          </cell>
          <cell r="C8534" t="str">
            <v>Jan</v>
          </cell>
          <cell r="D8534">
            <v>31</v>
          </cell>
          <cell r="F8534">
            <v>0</v>
          </cell>
          <cell r="G8534">
            <v>0</v>
          </cell>
          <cell r="H8534">
            <v>504</v>
          </cell>
          <cell r="I8534">
            <v>1</v>
          </cell>
          <cell r="J8534">
            <v>0</v>
          </cell>
          <cell r="L8534">
            <v>0</v>
          </cell>
          <cell r="M8534">
            <v>0</v>
          </cell>
          <cell r="N8534">
            <v>0</v>
          </cell>
          <cell r="O8534">
            <v>0</v>
          </cell>
          <cell r="P8534">
            <v>0</v>
          </cell>
        </row>
        <row r="8535">
          <cell r="A8535">
            <v>35827</v>
          </cell>
          <cell r="B8535">
            <v>1998</v>
          </cell>
          <cell r="C8535" t="str">
            <v>Feb</v>
          </cell>
          <cell r="D8535">
            <v>1</v>
          </cell>
          <cell r="F8535">
            <v>0</v>
          </cell>
          <cell r="G8535">
            <v>0</v>
          </cell>
          <cell r="H8535">
            <v>340</v>
          </cell>
          <cell r="I8535">
            <v>0.67400000000000004</v>
          </cell>
          <cell r="J8535">
            <v>0</v>
          </cell>
          <cell r="L8535">
            <v>0</v>
          </cell>
          <cell r="M8535">
            <v>0</v>
          </cell>
          <cell r="N8535">
            <v>0</v>
          </cell>
          <cell r="O8535">
            <v>0</v>
          </cell>
          <cell r="P8535">
            <v>0</v>
          </cell>
        </row>
        <row r="8536">
          <cell r="A8536">
            <v>35828</v>
          </cell>
          <cell r="B8536">
            <v>1998</v>
          </cell>
          <cell r="C8536" t="str">
            <v>Feb</v>
          </cell>
          <cell r="D8536">
            <v>2</v>
          </cell>
          <cell r="F8536">
            <v>0</v>
          </cell>
          <cell r="G8536">
            <v>0</v>
          </cell>
          <cell r="H8536">
            <v>336</v>
          </cell>
          <cell r="I8536">
            <v>0.66600000000000004</v>
          </cell>
          <cell r="J8536">
            <v>0</v>
          </cell>
          <cell r="L8536">
            <v>0</v>
          </cell>
          <cell r="M8536">
            <v>0</v>
          </cell>
          <cell r="N8536">
            <v>0</v>
          </cell>
          <cell r="O8536">
            <v>0</v>
          </cell>
          <cell r="P8536">
            <v>0</v>
          </cell>
        </row>
        <row r="8537">
          <cell r="A8537">
            <v>35829</v>
          </cell>
          <cell r="B8537">
            <v>1998</v>
          </cell>
          <cell r="C8537" t="str">
            <v>Feb</v>
          </cell>
          <cell r="D8537">
            <v>3</v>
          </cell>
          <cell r="F8537">
            <v>0</v>
          </cell>
          <cell r="G8537">
            <v>0</v>
          </cell>
          <cell r="H8537">
            <v>612</v>
          </cell>
          <cell r="I8537">
            <v>1.214</v>
          </cell>
          <cell r="J8537">
            <v>0</v>
          </cell>
          <cell r="L8537">
            <v>0</v>
          </cell>
          <cell r="M8537">
            <v>0</v>
          </cell>
          <cell r="N8537">
            <v>0</v>
          </cell>
          <cell r="O8537">
            <v>0</v>
          </cell>
          <cell r="P8537">
            <v>0</v>
          </cell>
        </row>
        <row r="8538">
          <cell r="A8538">
            <v>35830</v>
          </cell>
          <cell r="B8538">
            <v>1998</v>
          </cell>
          <cell r="C8538" t="str">
            <v>Feb</v>
          </cell>
          <cell r="D8538">
            <v>4</v>
          </cell>
          <cell r="F8538">
            <v>0</v>
          </cell>
          <cell r="G8538">
            <v>0</v>
          </cell>
          <cell r="H8538">
            <v>990</v>
          </cell>
          <cell r="I8538">
            <v>1.964</v>
          </cell>
          <cell r="J8538">
            <v>0</v>
          </cell>
          <cell r="L8538">
            <v>0</v>
          </cell>
          <cell r="M8538">
            <v>0</v>
          </cell>
          <cell r="N8538">
            <v>0</v>
          </cell>
          <cell r="O8538">
            <v>0</v>
          </cell>
          <cell r="P8538">
            <v>0</v>
          </cell>
        </row>
        <row r="8539">
          <cell r="A8539">
            <v>35831</v>
          </cell>
          <cell r="B8539">
            <v>1998</v>
          </cell>
          <cell r="C8539" t="str">
            <v>Feb</v>
          </cell>
          <cell r="D8539">
            <v>5</v>
          </cell>
          <cell r="F8539">
            <v>0</v>
          </cell>
          <cell r="G8539">
            <v>0</v>
          </cell>
          <cell r="H8539">
            <v>752</v>
          </cell>
          <cell r="I8539">
            <v>1.492</v>
          </cell>
          <cell r="J8539">
            <v>0</v>
          </cell>
          <cell r="L8539">
            <v>0</v>
          </cell>
          <cell r="M8539">
            <v>0</v>
          </cell>
          <cell r="N8539">
            <v>0</v>
          </cell>
          <cell r="O8539">
            <v>0</v>
          </cell>
          <cell r="P8539">
            <v>0</v>
          </cell>
        </row>
        <row r="8540">
          <cell r="A8540">
            <v>35832</v>
          </cell>
          <cell r="B8540">
            <v>1998</v>
          </cell>
          <cell r="C8540" t="str">
            <v>Feb</v>
          </cell>
          <cell r="D8540">
            <v>6</v>
          </cell>
          <cell r="F8540">
            <v>0</v>
          </cell>
          <cell r="G8540">
            <v>0</v>
          </cell>
          <cell r="H8540">
            <v>451</v>
          </cell>
          <cell r="I8540">
            <v>0.89500000000000002</v>
          </cell>
          <cell r="J8540">
            <v>0</v>
          </cell>
          <cell r="L8540">
            <v>0</v>
          </cell>
          <cell r="M8540">
            <v>0</v>
          </cell>
          <cell r="N8540">
            <v>0</v>
          </cell>
          <cell r="O8540">
            <v>0</v>
          </cell>
          <cell r="P8540">
            <v>0</v>
          </cell>
        </row>
        <row r="8541">
          <cell r="A8541">
            <v>35833</v>
          </cell>
          <cell r="B8541">
            <v>1998</v>
          </cell>
          <cell r="C8541" t="str">
            <v>Feb</v>
          </cell>
          <cell r="D8541">
            <v>7</v>
          </cell>
          <cell r="F8541">
            <v>0</v>
          </cell>
          <cell r="G8541">
            <v>0</v>
          </cell>
          <cell r="H8541">
            <v>454</v>
          </cell>
          <cell r="I8541">
            <v>0.9</v>
          </cell>
          <cell r="J8541">
            <v>0</v>
          </cell>
          <cell r="L8541">
            <v>0</v>
          </cell>
          <cell r="M8541">
            <v>0</v>
          </cell>
          <cell r="N8541">
            <v>0</v>
          </cell>
          <cell r="O8541">
            <v>0</v>
          </cell>
          <cell r="P8541">
            <v>0</v>
          </cell>
        </row>
        <row r="8542">
          <cell r="A8542">
            <v>35834</v>
          </cell>
          <cell r="B8542">
            <v>1998</v>
          </cell>
          <cell r="C8542" t="str">
            <v>Feb</v>
          </cell>
          <cell r="D8542">
            <v>8</v>
          </cell>
          <cell r="F8542">
            <v>0</v>
          </cell>
          <cell r="G8542">
            <v>0</v>
          </cell>
          <cell r="H8542">
            <v>395</v>
          </cell>
          <cell r="I8542">
            <v>0.78300000000000003</v>
          </cell>
          <cell r="J8542">
            <v>0</v>
          </cell>
          <cell r="L8542">
            <v>0</v>
          </cell>
          <cell r="M8542">
            <v>0</v>
          </cell>
          <cell r="N8542">
            <v>0</v>
          </cell>
          <cell r="O8542">
            <v>0</v>
          </cell>
          <cell r="P8542">
            <v>0</v>
          </cell>
        </row>
        <row r="8543">
          <cell r="A8543">
            <v>35835</v>
          </cell>
          <cell r="B8543">
            <v>1998</v>
          </cell>
          <cell r="C8543" t="str">
            <v>Feb</v>
          </cell>
          <cell r="D8543">
            <v>9</v>
          </cell>
          <cell r="F8543">
            <v>0</v>
          </cell>
          <cell r="G8543">
            <v>0</v>
          </cell>
          <cell r="H8543">
            <v>281</v>
          </cell>
          <cell r="I8543">
            <v>0.55700000000000005</v>
          </cell>
          <cell r="J8543">
            <v>0</v>
          </cell>
          <cell r="L8543">
            <v>0</v>
          </cell>
          <cell r="M8543">
            <v>0</v>
          </cell>
          <cell r="N8543">
            <v>0</v>
          </cell>
          <cell r="O8543">
            <v>0</v>
          </cell>
          <cell r="P8543">
            <v>0</v>
          </cell>
        </row>
        <row r="8544">
          <cell r="A8544">
            <v>35836</v>
          </cell>
          <cell r="B8544">
            <v>1998</v>
          </cell>
          <cell r="C8544" t="str">
            <v>Feb</v>
          </cell>
          <cell r="D8544">
            <v>10</v>
          </cell>
          <cell r="F8544">
            <v>0</v>
          </cell>
          <cell r="G8544">
            <v>0</v>
          </cell>
          <cell r="H8544">
            <v>306</v>
          </cell>
          <cell r="I8544">
            <v>0.60699999999999998</v>
          </cell>
          <cell r="J8544">
            <v>0</v>
          </cell>
          <cell r="L8544">
            <v>0</v>
          </cell>
          <cell r="M8544">
            <v>0</v>
          </cell>
          <cell r="N8544">
            <v>0</v>
          </cell>
          <cell r="O8544">
            <v>0</v>
          </cell>
          <cell r="P8544">
            <v>0</v>
          </cell>
        </row>
        <row r="8545">
          <cell r="A8545">
            <v>35837</v>
          </cell>
          <cell r="B8545">
            <v>1998</v>
          </cell>
          <cell r="C8545" t="str">
            <v>Feb</v>
          </cell>
          <cell r="D8545">
            <v>11</v>
          </cell>
          <cell r="F8545">
            <v>0</v>
          </cell>
          <cell r="G8545">
            <v>0</v>
          </cell>
          <cell r="H8545">
            <v>282</v>
          </cell>
          <cell r="I8545">
            <v>0.55900000000000005</v>
          </cell>
          <cell r="J8545">
            <v>0</v>
          </cell>
          <cell r="L8545">
            <v>0</v>
          </cell>
          <cell r="M8545">
            <v>0</v>
          </cell>
          <cell r="N8545">
            <v>0</v>
          </cell>
          <cell r="O8545">
            <v>0</v>
          </cell>
          <cell r="P8545">
            <v>0</v>
          </cell>
        </row>
        <row r="8546">
          <cell r="A8546">
            <v>35838</v>
          </cell>
          <cell r="B8546">
            <v>1998</v>
          </cell>
          <cell r="C8546" t="str">
            <v>Feb</v>
          </cell>
          <cell r="D8546">
            <v>12</v>
          </cell>
          <cell r="F8546">
            <v>0</v>
          </cell>
          <cell r="G8546">
            <v>0</v>
          </cell>
          <cell r="H8546">
            <v>269</v>
          </cell>
          <cell r="I8546">
            <v>0.53400000000000003</v>
          </cell>
          <cell r="J8546">
            <v>0</v>
          </cell>
          <cell r="L8546">
            <v>0</v>
          </cell>
          <cell r="M8546">
            <v>0</v>
          </cell>
          <cell r="N8546">
            <v>0</v>
          </cell>
          <cell r="O8546">
            <v>0</v>
          </cell>
          <cell r="P8546">
            <v>0</v>
          </cell>
        </row>
        <row r="8547">
          <cell r="A8547">
            <v>35839</v>
          </cell>
          <cell r="B8547">
            <v>1998</v>
          </cell>
          <cell r="C8547" t="str">
            <v>Feb</v>
          </cell>
          <cell r="D8547">
            <v>13</v>
          </cell>
          <cell r="F8547">
            <v>0</v>
          </cell>
          <cell r="G8547">
            <v>0</v>
          </cell>
          <cell r="H8547">
            <v>265</v>
          </cell>
          <cell r="I8547">
            <v>0.52600000000000002</v>
          </cell>
          <cell r="J8547">
            <v>0</v>
          </cell>
          <cell r="L8547">
            <v>0</v>
          </cell>
          <cell r="M8547">
            <v>0</v>
          </cell>
          <cell r="N8547">
            <v>0</v>
          </cell>
          <cell r="O8547">
            <v>0</v>
          </cell>
          <cell r="P8547">
            <v>0</v>
          </cell>
        </row>
        <row r="8548">
          <cell r="A8548">
            <v>35840</v>
          </cell>
          <cell r="B8548">
            <v>1998</v>
          </cell>
          <cell r="C8548" t="str">
            <v>Feb</v>
          </cell>
          <cell r="D8548">
            <v>14</v>
          </cell>
          <cell r="F8548">
            <v>0</v>
          </cell>
          <cell r="G8548">
            <v>0</v>
          </cell>
          <cell r="H8548">
            <v>233</v>
          </cell>
          <cell r="I8548">
            <v>0.46200000000000002</v>
          </cell>
          <cell r="J8548">
            <v>0</v>
          </cell>
          <cell r="L8548">
            <v>0</v>
          </cell>
          <cell r="M8548">
            <v>0</v>
          </cell>
          <cell r="N8548">
            <v>0</v>
          </cell>
          <cell r="O8548">
            <v>0</v>
          </cell>
          <cell r="P8548">
            <v>0</v>
          </cell>
        </row>
        <row r="8549">
          <cell r="A8549">
            <v>35841</v>
          </cell>
          <cell r="B8549">
            <v>1998</v>
          </cell>
          <cell r="C8549" t="str">
            <v>Feb</v>
          </cell>
          <cell r="D8549">
            <v>15</v>
          </cell>
          <cell r="F8549">
            <v>0</v>
          </cell>
          <cell r="G8549">
            <v>0</v>
          </cell>
          <cell r="H8549">
            <v>277</v>
          </cell>
          <cell r="I8549">
            <v>0.54900000000000004</v>
          </cell>
          <cell r="J8549">
            <v>0</v>
          </cell>
          <cell r="L8549">
            <v>0</v>
          </cell>
          <cell r="M8549">
            <v>0</v>
          </cell>
          <cell r="N8549">
            <v>0</v>
          </cell>
          <cell r="O8549">
            <v>0</v>
          </cell>
          <cell r="P8549">
            <v>0</v>
          </cell>
        </row>
        <row r="8550">
          <cell r="A8550">
            <v>35842</v>
          </cell>
          <cell r="B8550">
            <v>1998</v>
          </cell>
          <cell r="C8550" t="str">
            <v>Feb</v>
          </cell>
          <cell r="D8550">
            <v>16</v>
          </cell>
          <cell r="F8550">
            <v>0</v>
          </cell>
          <cell r="G8550">
            <v>0</v>
          </cell>
          <cell r="H8550">
            <v>335</v>
          </cell>
          <cell r="I8550">
            <v>0.66400000000000003</v>
          </cell>
          <cell r="J8550">
            <v>0</v>
          </cell>
          <cell r="L8550">
            <v>0</v>
          </cell>
          <cell r="M8550">
            <v>0</v>
          </cell>
          <cell r="N8550">
            <v>0</v>
          </cell>
          <cell r="O8550">
            <v>0</v>
          </cell>
          <cell r="P8550">
            <v>0</v>
          </cell>
        </row>
        <row r="8551">
          <cell r="A8551">
            <v>35843</v>
          </cell>
          <cell r="B8551">
            <v>1998</v>
          </cell>
          <cell r="C8551" t="str">
            <v>Feb</v>
          </cell>
          <cell r="D8551">
            <v>17</v>
          </cell>
          <cell r="F8551">
            <v>0</v>
          </cell>
          <cell r="G8551">
            <v>0</v>
          </cell>
          <cell r="H8551">
            <v>382</v>
          </cell>
          <cell r="I8551">
            <v>0.75800000000000001</v>
          </cell>
          <cell r="J8551">
            <v>0</v>
          </cell>
          <cell r="L8551">
            <v>0</v>
          </cell>
          <cell r="M8551">
            <v>0</v>
          </cell>
          <cell r="N8551">
            <v>0</v>
          </cell>
          <cell r="O8551">
            <v>0</v>
          </cell>
          <cell r="P8551">
            <v>0</v>
          </cell>
        </row>
        <row r="8552">
          <cell r="A8552">
            <v>35844</v>
          </cell>
          <cell r="B8552">
            <v>1998</v>
          </cell>
          <cell r="C8552" t="str">
            <v>Feb</v>
          </cell>
          <cell r="D8552">
            <v>18</v>
          </cell>
          <cell r="F8552">
            <v>0</v>
          </cell>
          <cell r="G8552">
            <v>0</v>
          </cell>
          <cell r="H8552">
            <v>364</v>
          </cell>
          <cell r="I8552">
            <v>0.72199999999999998</v>
          </cell>
          <cell r="J8552">
            <v>0</v>
          </cell>
          <cell r="L8552">
            <v>0</v>
          </cell>
          <cell r="M8552">
            <v>0</v>
          </cell>
          <cell r="N8552">
            <v>0</v>
          </cell>
          <cell r="O8552">
            <v>0</v>
          </cell>
          <cell r="P8552">
            <v>0</v>
          </cell>
        </row>
        <row r="8553">
          <cell r="A8553">
            <v>35845</v>
          </cell>
          <cell r="B8553">
            <v>1998</v>
          </cell>
          <cell r="C8553" t="str">
            <v>Feb</v>
          </cell>
          <cell r="D8553">
            <v>19</v>
          </cell>
          <cell r="F8553">
            <v>0</v>
          </cell>
          <cell r="G8553">
            <v>0</v>
          </cell>
          <cell r="H8553">
            <v>307</v>
          </cell>
          <cell r="I8553">
            <v>0.60899999999999999</v>
          </cell>
          <cell r="J8553">
            <v>0</v>
          </cell>
          <cell r="L8553">
            <v>0</v>
          </cell>
          <cell r="M8553">
            <v>0</v>
          </cell>
          <cell r="N8553">
            <v>0</v>
          </cell>
          <cell r="O8553">
            <v>0</v>
          </cell>
          <cell r="P8553">
            <v>0</v>
          </cell>
        </row>
        <row r="8554">
          <cell r="A8554">
            <v>35846</v>
          </cell>
          <cell r="B8554">
            <v>1998</v>
          </cell>
          <cell r="C8554" t="str">
            <v>Feb</v>
          </cell>
          <cell r="D8554">
            <v>20</v>
          </cell>
          <cell r="F8554">
            <v>0</v>
          </cell>
          <cell r="G8554">
            <v>0</v>
          </cell>
          <cell r="H8554">
            <v>280</v>
          </cell>
          <cell r="I8554">
            <v>0.55500000000000005</v>
          </cell>
          <cell r="J8554">
            <v>0</v>
          </cell>
          <cell r="L8554">
            <v>0</v>
          </cell>
          <cell r="M8554">
            <v>0</v>
          </cell>
          <cell r="N8554">
            <v>0</v>
          </cell>
          <cell r="O8554">
            <v>0</v>
          </cell>
          <cell r="P8554">
            <v>0</v>
          </cell>
        </row>
        <row r="8555">
          <cell r="A8555">
            <v>35847</v>
          </cell>
          <cell r="B8555">
            <v>1998</v>
          </cell>
          <cell r="C8555" t="str">
            <v>Feb</v>
          </cell>
          <cell r="D8555">
            <v>21</v>
          </cell>
          <cell r="F8555">
            <v>0</v>
          </cell>
          <cell r="G8555">
            <v>0</v>
          </cell>
          <cell r="H8555">
            <v>256</v>
          </cell>
          <cell r="I8555">
            <v>0.50800000000000001</v>
          </cell>
          <cell r="J8555">
            <v>0</v>
          </cell>
          <cell r="L8555">
            <v>0</v>
          </cell>
          <cell r="M8555">
            <v>0</v>
          </cell>
          <cell r="N8555">
            <v>0</v>
          </cell>
          <cell r="O8555">
            <v>0</v>
          </cell>
          <cell r="P8555">
            <v>0</v>
          </cell>
        </row>
        <row r="8556">
          <cell r="A8556">
            <v>35848</v>
          </cell>
          <cell r="B8556">
            <v>1998</v>
          </cell>
          <cell r="C8556" t="str">
            <v>Feb</v>
          </cell>
          <cell r="D8556">
            <v>22</v>
          </cell>
          <cell r="F8556">
            <v>0</v>
          </cell>
          <cell r="G8556">
            <v>0</v>
          </cell>
          <cell r="H8556">
            <v>321</v>
          </cell>
          <cell r="I8556">
            <v>0.63700000000000001</v>
          </cell>
          <cell r="J8556">
            <v>0</v>
          </cell>
          <cell r="L8556">
            <v>0</v>
          </cell>
          <cell r="M8556">
            <v>0</v>
          </cell>
          <cell r="N8556">
            <v>0</v>
          </cell>
          <cell r="O8556">
            <v>0</v>
          </cell>
          <cell r="P8556">
            <v>0</v>
          </cell>
        </row>
        <row r="8557">
          <cell r="A8557">
            <v>35849</v>
          </cell>
          <cell r="B8557">
            <v>1998</v>
          </cell>
          <cell r="C8557" t="str">
            <v>Feb</v>
          </cell>
          <cell r="D8557">
            <v>23</v>
          </cell>
          <cell r="F8557">
            <v>0</v>
          </cell>
          <cell r="G8557">
            <v>0</v>
          </cell>
          <cell r="H8557">
            <v>301</v>
          </cell>
          <cell r="I8557">
            <v>0.59699999999999998</v>
          </cell>
          <cell r="J8557">
            <v>0</v>
          </cell>
          <cell r="L8557">
            <v>0</v>
          </cell>
          <cell r="M8557">
            <v>0</v>
          </cell>
          <cell r="N8557">
            <v>0</v>
          </cell>
          <cell r="O8557">
            <v>0</v>
          </cell>
          <cell r="P8557">
            <v>0</v>
          </cell>
        </row>
        <row r="8558">
          <cell r="A8558">
            <v>35850</v>
          </cell>
          <cell r="B8558">
            <v>1998</v>
          </cell>
          <cell r="C8558" t="str">
            <v>Feb</v>
          </cell>
          <cell r="D8558">
            <v>24</v>
          </cell>
          <cell r="F8558">
            <v>0</v>
          </cell>
          <cell r="G8558">
            <v>0</v>
          </cell>
          <cell r="H8558">
            <v>270</v>
          </cell>
          <cell r="I8558">
            <v>0.53600000000000003</v>
          </cell>
          <cell r="J8558">
            <v>0</v>
          </cell>
          <cell r="L8558">
            <v>0</v>
          </cell>
          <cell r="M8558">
            <v>0</v>
          </cell>
          <cell r="N8558">
            <v>0</v>
          </cell>
          <cell r="O8558">
            <v>0</v>
          </cell>
          <cell r="P8558">
            <v>0</v>
          </cell>
        </row>
        <row r="8559">
          <cell r="A8559">
            <v>35851</v>
          </cell>
          <cell r="B8559">
            <v>1998</v>
          </cell>
          <cell r="C8559" t="str">
            <v>Feb</v>
          </cell>
          <cell r="D8559">
            <v>25</v>
          </cell>
          <cell r="F8559">
            <v>0</v>
          </cell>
          <cell r="G8559">
            <v>0</v>
          </cell>
          <cell r="H8559">
            <v>256</v>
          </cell>
          <cell r="I8559">
            <v>0.50800000000000001</v>
          </cell>
          <cell r="J8559">
            <v>0</v>
          </cell>
          <cell r="L8559">
            <v>0</v>
          </cell>
          <cell r="M8559">
            <v>0</v>
          </cell>
          <cell r="N8559">
            <v>0</v>
          </cell>
          <cell r="O8559">
            <v>0</v>
          </cell>
          <cell r="P8559">
            <v>0</v>
          </cell>
        </row>
        <row r="8560">
          <cell r="A8560">
            <v>35852</v>
          </cell>
          <cell r="B8560">
            <v>1998</v>
          </cell>
          <cell r="C8560" t="str">
            <v>Feb</v>
          </cell>
          <cell r="D8560">
            <v>26</v>
          </cell>
          <cell r="F8560">
            <v>0</v>
          </cell>
          <cell r="G8560">
            <v>0</v>
          </cell>
          <cell r="H8560">
            <v>253</v>
          </cell>
          <cell r="I8560">
            <v>0.502</v>
          </cell>
          <cell r="J8560">
            <v>0</v>
          </cell>
          <cell r="L8560">
            <v>0</v>
          </cell>
          <cell r="M8560">
            <v>0</v>
          </cell>
          <cell r="N8560">
            <v>0</v>
          </cell>
          <cell r="O8560">
            <v>0</v>
          </cell>
          <cell r="P8560">
            <v>0</v>
          </cell>
        </row>
        <row r="8561">
          <cell r="A8561">
            <v>35853</v>
          </cell>
          <cell r="B8561">
            <v>1998</v>
          </cell>
          <cell r="C8561" t="str">
            <v>Feb</v>
          </cell>
          <cell r="D8561">
            <v>27</v>
          </cell>
          <cell r="F8561">
            <v>0</v>
          </cell>
          <cell r="G8561">
            <v>0</v>
          </cell>
          <cell r="H8561">
            <v>240</v>
          </cell>
          <cell r="I8561">
            <v>0.47599999999999998</v>
          </cell>
          <cell r="J8561">
            <v>0</v>
          </cell>
          <cell r="L8561">
            <v>0</v>
          </cell>
          <cell r="M8561">
            <v>0</v>
          </cell>
          <cell r="N8561">
            <v>0</v>
          </cell>
          <cell r="O8561">
            <v>0</v>
          </cell>
          <cell r="P8561">
            <v>0</v>
          </cell>
        </row>
        <row r="8562">
          <cell r="A8562">
            <v>35854</v>
          </cell>
          <cell r="B8562">
            <v>1998</v>
          </cell>
          <cell r="C8562" t="str">
            <v>Feb</v>
          </cell>
          <cell r="D8562">
            <v>28</v>
          </cell>
          <cell r="F8562">
            <v>0</v>
          </cell>
          <cell r="G8562">
            <v>0</v>
          </cell>
          <cell r="H8562">
            <v>232</v>
          </cell>
          <cell r="I8562">
            <v>0.46</v>
          </cell>
          <cell r="J8562">
            <v>0</v>
          </cell>
          <cell r="L8562">
            <v>0</v>
          </cell>
          <cell r="M8562">
            <v>0</v>
          </cell>
          <cell r="N8562">
            <v>0</v>
          </cell>
          <cell r="O8562">
            <v>0</v>
          </cell>
          <cell r="P8562">
            <v>0</v>
          </cell>
        </row>
        <row r="8563">
          <cell r="A8563">
            <v>35855</v>
          </cell>
          <cell r="B8563">
            <v>1998</v>
          </cell>
          <cell r="C8563" t="str">
            <v>Mar</v>
          </cell>
          <cell r="D8563">
            <v>1</v>
          </cell>
          <cell r="F8563">
            <v>0</v>
          </cell>
          <cell r="G8563">
            <v>0</v>
          </cell>
          <cell r="H8563">
            <v>300</v>
          </cell>
          <cell r="I8563">
            <v>0.59499999999999997</v>
          </cell>
          <cell r="J8563">
            <v>0</v>
          </cell>
          <cell r="L8563">
            <v>0</v>
          </cell>
          <cell r="M8563">
            <v>0</v>
          </cell>
          <cell r="N8563">
            <v>0</v>
          </cell>
          <cell r="O8563">
            <v>0</v>
          </cell>
          <cell r="P8563">
            <v>0</v>
          </cell>
        </row>
        <row r="8564">
          <cell r="A8564">
            <v>35856</v>
          </cell>
          <cell r="B8564">
            <v>1998</v>
          </cell>
          <cell r="C8564" t="str">
            <v>Mar</v>
          </cell>
          <cell r="D8564">
            <v>2</v>
          </cell>
          <cell r="F8564">
            <v>0</v>
          </cell>
          <cell r="G8564">
            <v>0</v>
          </cell>
          <cell r="H8564">
            <v>654</v>
          </cell>
          <cell r="I8564">
            <v>1.2969999999999999</v>
          </cell>
          <cell r="J8564">
            <v>0</v>
          </cell>
          <cell r="L8564">
            <v>0</v>
          </cell>
          <cell r="M8564">
            <v>0</v>
          </cell>
          <cell r="N8564">
            <v>0</v>
          </cell>
          <cell r="O8564">
            <v>0</v>
          </cell>
          <cell r="P8564">
            <v>0</v>
          </cell>
        </row>
        <row r="8565">
          <cell r="A8565">
            <v>35857</v>
          </cell>
          <cell r="B8565">
            <v>1998</v>
          </cell>
          <cell r="C8565" t="str">
            <v>Mar</v>
          </cell>
          <cell r="D8565">
            <v>3</v>
          </cell>
          <cell r="F8565">
            <v>0</v>
          </cell>
          <cell r="G8565">
            <v>0</v>
          </cell>
          <cell r="H8565">
            <v>1170</v>
          </cell>
          <cell r="I8565">
            <v>2.3210000000000002</v>
          </cell>
          <cell r="J8565">
            <v>0</v>
          </cell>
          <cell r="L8565">
            <v>0</v>
          </cell>
          <cell r="M8565">
            <v>0</v>
          </cell>
          <cell r="N8565">
            <v>0</v>
          </cell>
          <cell r="O8565">
            <v>0</v>
          </cell>
          <cell r="P8565">
            <v>0</v>
          </cell>
        </row>
        <row r="8566">
          <cell r="A8566">
            <v>35858</v>
          </cell>
          <cell r="B8566">
            <v>1998</v>
          </cell>
          <cell r="C8566" t="str">
            <v>Mar</v>
          </cell>
          <cell r="D8566">
            <v>4</v>
          </cell>
          <cell r="F8566">
            <v>0</v>
          </cell>
          <cell r="G8566">
            <v>0</v>
          </cell>
          <cell r="H8566">
            <v>877</v>
          </cell>
          <cell r="I8566">
            <v>1.74</v>
          </cell>
          <cell r="J8566">
            <v>0</v>
          </cell>
          <cell r="L8566">
            <v>0</v>
          </cell>
          <cell r="M8566">
            <v>0</v>
          </cell>
          <cell r="N8566">
            <v>0</v>
          </cell>
          <cell r="O8566">
            <v>0</v>
          </cell>
          <cell r="P8566">
            <v>0</v>
          </cell>
        </row>
        <row r="8567">
          <cell r="A8567">
            <v>35859</v>
          </cell>
          <cell r="B8567">
            <v>1998</v>
          </cell>
          <cell r="C8567" t="str">
            <v>Mar</v>
          </cell>
          <cell r="D8567">
            <v>5</v>
          </cell>
          <cell r="F8567">
            <v>0</v>
          </cell>
          <cell r="G8567">
            <v>0</v>
          </cell>
          <cell r="H8567">
            <v>567</v>
          </cell>
          <cell r="I8567">
            <v>1.125</v>
          </cell>
          <cell r="J8567">
            <v>0</v>
          </cell>
          <cell r="L8567">
            <v>0</v>
          </cell>
          <cell r="M8567">
            <v>0</v>
          </cell>
          <cell r="N8567">
            <v>0</v>
          </cell>
          <cell r="O8567">
            <v>0</v>
          </cell>
          <cell r="P8567">
            <v>0</v>
          </cell>
        </row>
        <row r="8568">
          <cell r="A8568">
            <v>35860</v>
          </cell>
          <cell r="B8568">
            <v>1998</v>
          </cell>
          <cell r="C8568" t="str">
            <v>Mar</v>
          </cell>
          <cell r="D8568">
            <v>6</v>
          </cell>
          <cell r="F8568">
            <v>0</v>
          </cell>
          <cell r="G8568">
            <v>0</v>
          </cell>
          <cell r="H8568">
            <v>580</v>
          </cell>
          <cell r="I8568">
            <v>1.1499999999999999</v>
          </cell>
          <cell r="J8568">
            <v>0</v>
          </cell>
          <cell r="L8568">
            <v>0</v>
          </cell>
          <cell r="M8568">
            <v>0</v>
          </cell>
          <cell r="N8568">
            <v>0</v>
          </cell>
          <cell r="O8568">
            <v>0</v>
          </cell>
          <cell r="P8568">
            <v>0</v>
          </cell>
        </row>
        <row r="8569">
          <cell r="A8569">
            <v>35861</v>
          </cell>
          <cell r="B8569">
            <v>1998</v>
          </cell>
          <cell r="C8569" t="str">
            <v>Mar</v>
          </cell>
          <cell r="D8569">
            <v>7</v>
          </cell>
          <cell r="F8569">
            <v>0</v>
          </cell>
          <cell r="G8569">
            <v>0</v>
          </cell>
          <cell r="H8569">
            <v>572</v>
          </cell>
          <cell r="I8569">
            <v>1.135</v>
          </cell>
          <cell r="J8569">
            <v>0</v>
          </cell>
          <cell r="L8569">
            <v>0</v>
          </cell>
          <cell r="M8569">
            <v>0</v>
          </cell>
          <cell r="N8569">
            <v>0</v>
          </cell>
          <cell r="O8569">
            <v>0</v>
          </cell>
          <cell r="P8569">
            <v>0</v>
          </cell>
        </row>
        <row r="8570">
          <cell r="A8570">
            <v>35862</v>
          </cell>
          <cell r="B8570">
            <v>1998</v>
          </cell>
          <cell r="C8570" t="str">
            <v>Mar</v>
          </cell>
          <cell r="D8570">
            <v>8</v>
          </cell>
          <cell r="F8570">
            <v>0</v>
          </cell>
          <cell r="G8570">
            <v>0</v>
          </cell>
          <cell r="H8570">
            <v>519</v>
          </cell>
          <cell r="I8570">
            <v>1.0289999999999999</v>
          </cell>
          <cell r="J8570">
            <v>0</v>
          </cell>
          <cell r="L8570">
            <v>0</v>
          </cell>
          <cell r="M8570">
            <v>0</v>
          </cell>
          <cell r="N8570">
            <v>0</v>
          </cell>
          <cell r="O8570">
            <v>0</v>
          </cell>
          <cell r="P8570">
            <v>0</v>
          </cell>
        </row>
        <row r="8571">
          <cell r="A8571">
            <v>35863</v>
          </cell>
          <cell r="B8571">
            <v>1998</v>
          </cell>
          <cell r="C8571" t="str">
            <v>Mar</v>
          </cell>
          <cell r="D8571">
            <v>9</v>
          </cell>
          <cell r="F8571">
            <v>0</v>
          </cell>
          <cell r="G8571">
            <v>0</v>
          </cell>
          <cell r="H8571">
            <v>503</v>
          </cell>
          <cell r="I8571">
            <v>0.998</v>
          </cell>
          <cell r="J8571">
            <v>0</v>
          </cell>
          <cell r="L8571">
            <v>0</v>
          </cell>
          <cell r="M8571">
            <v>0</v>
          </cell>
          <cell r="N8571">
            <v>0</v>
          </cell>
          <cell r="O8571">
            <v>0</v>
          </cell>
          <cell r="P8571">
            <v>0</v>
          </cell>
        </row>
        <row r="8572">
          <cell r="A8572">
            <v>35864</v>
          </cell>
          <cell r="B8572">
            <v>1998</v>
          </cell>
          <cell r="C8572" t="str">
            <v>Mar</v>
          </cell>
          <cell r="D8572">
            <v>10</v>
          </cell>
          <cell r="F8572">
            <v>0</v>
          </cell>
          <cell r="G8572">
            <v>0</v>
          </cell>
          <cell r="H8572">
            <v>477</v>
          </cell>
          <cell r="I8572">
            <v>0.94599999999999995</v>
          </cell>
          <cell r="J8572">
            <v>0</v>
          </cell>
          <cell r="L8572">
            <v>0</v>
          </cell>
          <cell r="M8572">
            <v>0</v>
          </cell>
          <cell r="N8572">
            <v>0</v>
          </cell>
          <cell r="O8572">
            <v>0</v>
          </cell>
          <cell r="P8572">
            <v>0</v>
          </cell>
        </row>
        <row r="8573">
          <cell r="A8573">
            <v>35865</v>
          </cell>
          <cell r="B8573">
            <v>1998</v>
          </cell>
          <cell r="C8573" t="str">
            <v>Mar</v>
          </cell>
          <cell r="D8573">
            <v>11</v>
          </cell>
          <cell r="F8573">
            <v>0</v>
          </cell>
          <cell r="G8573">
            <v>0</v>
          </cell>
          <cell r="H8573">
            <v>471</v>
          </cell>
          <cell r="I8573">
            <v>0.93400000000000005</v>
          </cell>
          <cell r="J8573">
            <v>0</v>
          </cell>
          <cell r="L8573">
            <v>0</v>
          </cell>
          <cell r="M8573">
            <v>0</v>
          </cell>
          <cell r="N8573">
            <v>0</v>
          </cell>
          <cell r="O8573">
            <v>0</v>
          </cell>
          <cell r="P8573">
            <v>0</v>
          </cell>
        </row>
        <row r="8574">
          <cell r="A8574">
            <v>35866</v>
          </cell>
          <cell r="B8574">
            <v>1998</v>
          </cell>
          <cell r="C8574" t="str">
            <v>Mar</v>
          </cell>
          <cell r="D8574">
            <v>12</v>
          </cell>
          <cell r="F8574">
            <v>0</v>
          </cell>
          <cell r="G8574">
            <v>0</v>
          </cell>
          <cell r="H8574">
            <v>464</v>
          </cell>
          <cell r="I8574">
            <v>0.92</v>
          </cell>
          <cell r="J8574">
            <v>0</v>
          </cell>
          <cell r="L8574">
            <v>0</v>
          </cell>
          <cell r="M8574">
            <v>0</v>
          </cell>
          <cell r="N8574">
            <v>0</v>
          </cell>
          <cell r="O8574">
            <v>0</v>
          </cell>
          <cell r="P8574">
            <v>0</v>
          </cell>
        </row>
        <row r="8575">
          <cell r="A8575">
            <v>35867</v>
          </cell>
          <cell r="B8575">
            <v>1998</v>
          </cell>
          <cell r="C8575" t="str">
            <v>Mar</v>
          </cell>
          <cell r="D8575">
            <v>13</v>
          </cell>
          <cell r="F8575">
            <v>0</v>
          </cell>
          <cell r="G8575">
            <v>0</v>
          </cell>
          <cell r="H8575">
            <v>457</v>
          </cell>
          <cell r="I8575">
            <v>0.90600000000000003</v>
          </cell>
          <cell r="J8575">
            <v>0</v>
          </cell>
          <cell r="L8575">
            <v>0</v>
          </cell>
          <cell r="M8575">
            <v>0</v>
          </cell>
          <cell r="N8575">
            <v>0</v>
          </cell>
          <cell r="O8575">
            <v>0</v>
          </cell>
          <cell r="P8575">
            <v>0</v>
          </cell>
        </row>
        <row r="8576">
          <cell r="A8576">
            <v>35868</v>
          </cell>
          <cell r="B8576">
            <v>1998</v>
          </cell>
          <cell r="C8576" t="str">
            <v>Mar</v>
          </cell>
          <cell r="D8576">
            <v>14</v>
          </cell>
          <cell r="F8576">
            <v>0</v>
          </cell>
          <cell r="G8576">
            <v>0</v>
          </cell>
          <cell r="H8576">
            <v>448</v>
          </cell>
          <cell r="I8576">
            <v>0.88900000000000001</v>
          </cell>
          <cell r="J8576">
            <v>0</v>
          </cell>
          <cell r="L8576">
            <v>0</v>
          </cell>
          <cell r="M8576">
            <v>0</v>
          </cell>
          <cell r="N8576">
            <v>0</v>
          </cell>
          <cell r="O8576">
            <v>0</v>
          </cell>
          <cell r="P8576">
            <v>0</v>
          </cell>
        </row>
        <row r="8577">
          <cell r="A8577">
            <v>35869</v>
          </cell>
          <cell r="B8577">
            <v>1998</v>
          </cell>
          <cell r="C8577" t="str">
            <v>Mar</v>
          </cell>
          <cell r="D8577">
            <v>15</v>
          </cell>
          <cell r="F8577">
            <v>0</v>
          </cell>
          <cell r="G8577">
            <v>0</v>
          </cell>
          <cell r="H8577">
            <v>448</v>
          </cell>
          <cell r="I8577">
            <v>0.88900000000000001</v>
          </cell>
          <cell r="J8577">
            <v>0</v>
          </cell>
          <cell r="L8577">
            <v>0</v>
          </cell>
          <cell r="M8577">
            <v>0</v>
          </cell>
          <cell r="N8577">
            <v>0</v>
          </cell>
          <cell r="O8577">
            <v>0</v>
          </cell>
          <cell r="P8577">
            <v>0</v>
          </cell>
        </row>
        <row r="8578">
          <cell r="A8578">
            <v>35870</v>
          </cell>
          <cell r="B8578">
            <v>1998</v>
          </cell>
          <cell r="C8578" t="str">
            <v>Mar</v>
          </cell>
          <cell r="D8578">
            <v>16</v>
          </cell>
          <cell r="F8578">
            <v>0</v>
          </cell>
          <cell r="G8578">
            <v>0</v>
          </cell>
          <cell r="H8578">
            <v>456</v>
          </cell>
          <cell r="I8578">
            <v>0.90400000000000003</v>
          </cell>
          <cell r="J8578">
            <v>0</v>
          </cell>
          <cell r="L8578">
            <v>0</v>
          </cell>
          <cell r="M8578">
            <v>15</v>
          </cell>
          <cell r="N8578">
            <v>0.03</v>
          </cell>
          <cell r="O8578">
            <v>0</v>
          </cell>
          <cell r="P8578">
            <v>0</v>
          </cell>
        </row>
        <row r="8579">
          <cell r="A8579">
            <v>35871</v>
          </cell>
          <cell r="B8579">
            <v>1998</v>
          </cell>
          <cell r="C8579" t="str">
            <v>Mar</v>
          </cell>
          <cell r="D8579">
            <v>17</v>
          </cell>
          <cell r="F8579">
            <v>0</v>
          </cell>
          <cell r="G8579">
            <v>0</v>
          </cell>
          <cell r="H8579">
            <v>490</v>
          </cell>
          <cell r="I8579">
            <v>0.97199999999999998</v>
          </cell>
          <cell r="J8579">
            <v>0</v>
          </cell>
          <cell r="L8579">
            <v>0</v>
          </cell>
          <cell r="M8579">
            <v>25</v>
          </cell>
          <cell r="N8579">
            <v>0.05</v>
          </cell>
          <cell r="O8579">
            <v>0</v>
          </cell>
          <cell r="P8579">
            <v>0</v>
          </cell>
        </row>
        <row r="8580">
          <cell r="A8580">
            <v>35872</v>
          </cell>
          <cell r="B8580">
            <v>1998</v>
          </cell>
          <cell r="C8580" t="str">
            <v>Mar</v>
          </cell>
          <cell r="D8580">
            <v>18</v>
          </cell>
          <cell r="F8580">
            <v>0</v>
          </cell>
          <cell r="G8580">
            <v>0</v>
          </cell>
          <cell r="H8580">
            <v>483</v>
          </cell>
          <cell r="I8580">
            <v>0.95799999999999996</v>
          </cell>
          <cell r="J8580">
            <v>0</v>
          </cell>
          <cell r="L8580">
            <v>0</v>
          </cell>
          <cell r="M8580">
            <v>25</v>
          </cell>
          <cell r="N8580">
            <v>0.05</v>
          </cell>
          <cell r="O8580">
            <v>0</v>
          </cell>
          <cell r="P8580">
            <v>0</v>
          </cell>
        </row>
        <row r="8581">
          <cell r="A8581">
            <v>35873</v>
          </cell>
          <cell r="B8581">
            <v>1998</v>
          </cell>
          <cell r="C8581" t="str">
            <v>Mar</v>
          </cell>
          <cell r="D8581">
            <v>19</v>
          </cell>
          <cell r="F8581">
            <v>0</v>
          </cell>
          <cell r="G8581">
            <v>0</v>
          </cell>
          <cell r="H8581">
            <v>504</v>
          </cell>
          <cell r="I8581">
            <v>1</v>
          </cell>
          <cell r="J8581">
            <v>0</v>
          </cell>
          <cell r="L8581">
            <v>0</v>
          </cell>
          <cell r="M8581">
            <v>25</v>
          </cell>
          <cell r="N8581">
            <v>0.05</v>
          </cell>
          <cell r="O8581">
            <v>0</v>
          </cell>
          <cell r="P8581">
            <v>0</v>
          </cell>
        </row>
        <row r="8582">
          <cell r="A8582">
            <v>35874</v>
          </cell>
          <cell r="B8582">
            <v>1998</v>
          </cell>
          <cell r="C8582" t="str">
            <v>Mar</v>
          </cell>
          <cell r="D8582">
            <v>20</v>
          </cell>
          <cell r="F8582">
            <v>0</v>
          </cell>
          <cell r="G8582">
            <v>0</v>
          </cell>
          <cell r="H8582">
            <v>490</v>
          </cell>
          <cell r="I8582">
            <v>0.97199999999999998</v>
          </cell>
          <cell r="J8582">
            <v>0</v>
          </cell>
          <cell r="L8582">
            <v>0</v>
          </cell>
          <cell r="M8582">
            <v>25</v>
          </cell>
          <cell r="N8582">
            <v>0.05</v>
          </cell>
          <cell r="O8582">
            <v>0</v>
          </cell>
          <cell r="P8582">
            <v>0</v>
          </cell>
        </row>
        <row r="8583">
          <cell r="A8583">
            <v>35875</v>
          </cell>
          <cell r="B8583">
            <v>1998</v>
          </cell>
          <cell r="C8583" t="str">
            <v>Mar</v>
          </cell>
          <cell r="D8583">
            <v>21</v>
          </cell>
          <cell r="F8583">
            <v>0</v>
          </cell>
          <cell r="G8583">
            <v>0</v>
          </cell>
          <cell r="H8583">
            <v>432</v>
          </cell>
          <cell r="I8583">
            <v>0.85699999999999998</v>
          </cell>
          <cell r="J8583">
            <v>0</v>
          </cell>
          <cell r="L8583">
            <v>0</v>
          </cell>
          <cell r="M8583">
            <v>52</v>
          </cell>
          <cell r="N8583">
            <v>0.10299999999999999</v>
          </cell>
          <cell r="O8583">
            <v>0</v>
          </cell>
          <cell r="P8583">
            <v>0</v>
          </cell>
        </row>
        <row r="8584">
          <cell r="A8584">
            <v>35876</v>
          </cell>
          <cell r="B8584">
            <v>1998</v>
          </cell>
          <cell r="C8584" t="str">
            <v>Mar</v>
          </cell>
          <cell r="D8584">
            <v>22</v>
          </cell>
          <cell r="F8584">
            <v>0</v>
          </cell>
          <cell r="G8584">
            <v>0</v>
          </cell>
          <cell r="H8584">
            <v>468</v>
          </cell>
          <cell r="I8584">
            <v>0.92800000000000005</v>
          </cell>
          <cell r="J8584">
            <v>0</v>
          </cell>
          <cell r="L8584">
            <v>0</v>
          </cell>
          <cell r="M8584">
            <v>75</v>
          </cell>
          <cell r="N8584">
            <v>0.14899999999999999</v>
          </cell>
          <cell r="O8584">
            <v>0</v>
          </cell>
          <cell r="P8584">
            <v>0</v>
          </cell>
        </row>
        <row r="8585">
          <cell r="A8585">
            <v>35877</v>
          </cell>
          <cell r="B8585">
            <v>1998</v>
          </cell>
          <cell r="C8585" t="str">
            <v>Mar</v>
          </cell>
          <cell r="D8585">
            <v>23</v>
          </cell>
          <cell r="F8585">
            <v>0</v>
          </cell>
          <cell r="G8585">
            <v>0</v>
          </cell>
          <cell r="H8585">
            <v>837</v>
          </cell>
          <cell r="I8585">
            <v>1.66</v>
          </cell>
          <cell r="J8585">
            <v>0</v>
          </cell>
          <cell r="L8585">
            <v>0</v>
          </cell>
          <cell r="M8585">
            <v>57</v>
          </cell>
          <cell r="N8585">
            <v>0.113</v>
          </cell>
          <cell r="O8585">
            <v>0</v>
          </cell>
          <cell r="P8585">
            <v>0</v>
          </cell>
        </row>
        <row r="8586">
          <cell r="A8586">
            <v>35878</v>
          </cell>
          <cell r="B8586">
            <v>1998</v>
          </cell>
          <cell r="C8586" t="str">
            <v>Mar</v>
          </cell>
          <cell r="D8586">
            <v>24</v>
          </cell>
          <cell r="F8586">
            <v>0</v>
          </cell>
          <cell r="G8586">
            <v>0</v>
          </cell>
          <cell r="H8586">
            <v>1436</v>
          </cell>
          <cell r="I8586">
            <v>2.8479999999999999</v>
          </cell>
          <cell r="J8586">
            <v>0</v>
          </cell>
          <cell r="L8586">
            <v>0</v>
          </cell>
          <cell r="M8586">
            <v>25</v>
          </cell>
          <cell r="N8586">
            <v>0.05</v>
          </cell>
          <cell r="O8586">
            <v>0</v>
          </cell>
          <cell r="P8586">
            <v>0</v>
          </cell>
        </row>
        <row r="8587">
          <cell r="A8587">
            <v>35879</v>
          </cell>
          <cell r="B8587">
            <v>1998</v>
          </cell>
          <cell r="C8587" t="str">
            <v>Mar</v>
          </cell>
          <cell r="D8587">
            <v>25</v>
          </cell>
          <cell r="F8587">
            <v>0</v>
          </cell>
          <cell r="G8587">
            <v>0</v>
          </cell>
          <cell r="H8587">
            <v>1672</v>
          </cell>
          <cell r="I8587">
            <v>3.3159999999999998</v>
          </cell>
          <cell r="J8587">
            <v>0</v>
          </cell>
          <cell r="L8587">
            <v>0</v>
          </cell>
          <cell r="M8587">
            <v>9</v>
          </cell>
          <cell r="N8587">
            <v>1.7999999999999999E-2</v>
          </cell>
          <cell r="O8587">
            <v>0</v>
          </cell>
          <cell r="P8587">
            <v>0</v>
          </cell>
        </row>
        <row r="8588">
          <cell r="A8588">
            <v>35880</v>
          </cell>
          <cell r="B8588">
            <v>1998</v>
          </cell>
          <cell r="C8588" t="str">
            <v>Mar</v>
          </cell>
          <cell r="D8588">
            <v>26</v>
          </cell>
          <cell r="F8588">
            <v>0</v>
          </cell>
          <cell r="G8588">
            <v>0</v>
          </cell>
          <cell r="H8588">
            <v>1405</v>
          </cell>
          <cell r="I8588">
            <v>2.7869999999999999</v>
          </cell>
          <cell r="J8588">
            <v>0</v>
          </cell>
          <cell r="L8588">
            <v>0</v>
          </cell>
          <cell r="M8588">
            <v>0</v>
          </cell>
          <cell r="N8588">
            <v>0</v>
          </cell>
          <cell r="O8588">
            <v>0</v>
          </cell>
          <cell r="P8588">
            <v>0</v>
          </cell>
        </row>
        <row r="8589">
          <cell r="A8589">
            <v>35881</v>
          </cell>
          <cell r="B8589">
            <v>1998</v>
          </cell>
          <cell r="C8589" t="str">
            <v>Mar</v>
          </cell>
          <cell r="D8589">
            <v>27</v>
          </cell>
          <cell r="F8589">
            <v>0</v>
          </cell>
          <cell r="G8589">
            <v>0</v>
          </cell>
          <cell r="H8589">
            <v>1346</v>
          </cell>
          <cell r="I8589">
            <v>2.67</v>
          </cell>
          <cell r="J8589">
            <v>0</v>
          </cell>
          <cell r="L8589">
            <v>0</v>
          </cell>
          <cell r="M8589">
            <v>0</v>
          </cell>
          <cell r="N8589">
            <v>0</v>
          </cell>
          <cell r="O8589">
            <v>0</v>
          </cell>
          <cell r="P8589">
            <v>0</v>
          </cell>
        </row>
        <row r="8590">
          <cell r="A8590">
            <v>35882</v>
          </cell>
          <cell r="B8590">
            <v>1998</v>
          </cell>
          <cell r="C8590" t="str">
            <v>Mar</v>
          </cell>
          <cell r="D8590">
            <v>28</v>
          </cell>
          <cell r="F8590">
            <v>0</v>
          </cell>
          <cell r="G8590">
            <v>0</v>
          </cell>
          <cell r="H8590">
            <v>1135</v>
          </cell>
          <cell r="I8590">
            <v>2.2509999999999999</v>
          </cell>
          <cell r="J8590">
            <v>0</v>
          </cell>
          <cell r="L8590">
            <v>0</v>
          </cell>
          <cell r="M8590">
            <v>0</v>
          </cell>
          <cell r="N8590">
            <v>0</v>
          </cell>
          <cell r="O8590">
            <v>0</v>
          </cell>
          <cell r="P8590">
            <v>0</v>
          </cell>
        </row>
        <row r="8591">
          <cell r="A8591">
            <v>35883</v>
          </cell>
          <cell r="B8591">
            <v>1998</v>
          </cell>
          <cell r="C8591" t="str">
            <v>Mar</v>
          </cell>
          <cell r="D8591">
            <v>29</v>
          </cell>
          <cell r="F8591">
            <v>0</v>
          </cell>
          <cell r="G8591">
            <v>0</v>
          </cell>
          <cell r="H8591">
            <v>1215</v>
          </cell>
          <cell r="I8591">
            <v>2.41</v>
          </cell>
          <cell r="J8591">
            <v>0</v>
          </cell>
          <cell r="L8591">
            <v>0</v>
          </cell>
          <cell r="M8591">
            <v>0</v>
          </cell>
          <cell r="N8591">
            <v>0</v>
          </cell>
          <cell r="O8591">
            <v>0</v>
          </cell>
          <cell r="P8591">
            <v>0</v>
          </cell>
        </row>
        <row r="8592">
          <cell r="A8592">
            <v>35884</v>
          </cell>
          <cell r="B8592">
            <v>1998</v>
          </cell>
          <cell r="C8592" t="str">
            <v>Mar</v>
          </cell>
          <cell r="D8592">
            <v>30</v>
          </cell>
          <cell r="F8592">
            <v>0</v>
          </cell>
          <cell r="G8592">
            <v>0</v>
          </cell>
          <cell r="H8592">
            <v>1043</v>
          </cell>
          <cell r="I8592">
            <v>2.069</v>
          </cell>
          <cell r="J8592">
            <v>0</v>
          </cell>
          <cell r="L8592">
            <v>0</v>
          </cell>
          <cell r="M8592">
            <v>17</v>
          </cell>
          <cell r="N8592">
            <v>3.4000000000000002E-2</v>
          </cell>
          <cell r="O8592">
            <v>0</v>
          </cell>
          <cell r="P8592">
            <v>0</v>
          </cell>
        </row>
        <row r="8593">
          <cell r="A8593">
            <v>35885</v>
          </cell>
          <cell r="B8593">
            <v>1998</v>
          </cell>
          <cell r="C8593" t="str">
            <v>Mar</v>
          </cell>
          <cell r="D8593">
            <v>31</v>
          </cell>
          <cell r="F8593">
            <v>0</v>
          </cell>
          <cell r="G8593">
            <v>0</v>
          </cell>
          <cell r="H8593">
            <v>1057</v>
          </cell>
          <cell r="I8593">
            <v>2.097</v>
          </cell>
          <cell r="J8593">
            <v>0</v>
          </cell>
          <cell r="L8593">
            <v>0</v>
          </cell>
          <cell r="M8593">
            <v>25</v>
          </cell>
          <cell r="N8593">
            <v>0.05</v>
          </cell>
          <cell r="O8593">
            <v>0</v>
          </cell>
          <cell r="P8593">
            <v>0</v>
          </cell>
        </row>
        <row r="8594">
          <cell r="A8594">
            <v>35886</v>
          </cell>
          <cell r="B8594">
            <v>1998</v>
          </cell>
          <cell r="C8594" t="str">
            <v>Apr</v>
          </cell>
          <cell r="D8594">
            <v>1</v>
          </cell>
          <cell r="F8594">
            <v>0</v>
          </cell>
          <cell r="G8594">
            <v>0</v>
          </cell>
          <cell r="H8594">
            <v>1256</v>
          </cell>
          <cell r="I8594">
            <v>2.4910000000000001</v>
          </cell>
          <cell r="J8594">
            <v>0</v>
          </cell>
          <cell r="L8594">
            <v>0</v>
          </cell>
          <cell r="M8594">
            <v>25</v>
          </cell>
          <cell r="N8594">
            <v>0.05</v>
          </cell>
          <cell r="O8594">
            <v>0</v>
          </cell>
          <cell r="P8594">
            <v>0</v>
          </cell>
        </row>
        <row r="8595">
          <cell r="A8595">
            <v>35887</v>
          </cell>
          <cell r="B8595">
            <v>1998</v>
          </cell>
          <cell r="C8595" t="str">
            <v>Apr</v>
          </cell>
          <cell r="D8595">
            <v>2</v>
          </cell>
          <cell r="F8595">
            <v>0</v>
          </cell>
          <cell r="G8595">
            <v>0</v>
          </cell>
          <cell r="H8595">
            <v>1555</v>
          </cell>
          <cell r="I8595">
            <v>3.0840000000000001</v>
          </cell>
          <cell r="J8595">
            <v>0</v>
          </cell>
          <cell r="L8595">
            <v>0</v>
          </cell>
          <cell r="M8595">
            <v>25</v>
          </cell>
          <cell r="N8595">
            <v>0.05</v>
          </cell>
          <cell r="O8595">
            <v>0</v>
          </cell>
          <cell r="P8595">
            <v>0</v>
          </cell>
        </row>
        <row r="8596">
          <cell r="A8596">
            <v>35888</v>
          </cell>
          <cell r="B8596">
            <v>1998</v>
          </cell>
          <cell r="C8596" t="str">
            <v>Apr</v>
          </cell>
          <cell r="D8596">
            <v>3</v>
          </cell>
          <cell r="F8596">
            <v>70</v>
          </cell>
          <cell r="G8596">
            <v>0.13900000000000001</v>
          </cell>
          <cell r="H8596">
            <v>1461</v>
          </cell>
          <cell r="I8596">
            <v>2.8980000000000001</v>
          </cell>
          <cell r="J8596">
            <v>0</v>
          </cell>
          <cell r="L8596">
            <v>0</v>
          </cell>
          <cell r="M8596">
            <v>25</v>
          </cell>
          <cell r="N8596">
            <v>0.05</v>
          </cell>
          <cell r="O8596">
            <v>0</v>
          </cell>
          <cell r="P8596">
            <v>0</v>
          </cell>
        </row>
        <row r="8597">
          <cell r="A8597">
            <v>35889</v>
          </cell>
          <cell r="B8597">
            <v>1998</v>
          </cell>
          <cell r="C8597" t="str">
            <v>Apr</v>
          </cell>
          <cell r="D8597">
            <v>4</v>
          </cell>
          <cell r="F8597">
            <v>70</v>
          </cell>
          <cell r="G8597">
            <v>0.13900000000000001</v>
          </cell>
          <cell r="H8597">
            <v>1585</v>
          </cell>
          <cell r="I8597">
            <v>3.1440000000000001</v>
          </cell>
          <cell r="J8597">
            <v>0</v>
          </cell>
          <cell r="L8597">
            <v>0</v>
          </cell>
          <cell r="M8597">
            <v>25</v>
          </cell>
          <cell r="N8597">
            <v>0.05</v>
          </cell>
          <cell r="O8597">
            <v>0</v>
          </cell>
          <cell r="P8597">
            <v>0</v>
          </cell>
        </row>
        <row r="8598">
          <cell r="A8598">
            <v>35890</v>
          </cell>
          <cell r="B8598">
            <v>1998</v>
          </cell>
          <cell r="C8598" t="str">
            <v>Apr</v>
          </cell>
          <cell r="D8598">
            <v>5</v>
          </cell>
          <cell r="F8598">
            <v>70</v>
          </cell>
          <cell r="G8598">
            <v>0.13900000000000001</v>
          </cell>
          <cell r="H8598">
            <v>1666</v>
          </cell>
          <cell r="I8598">
            <v>3.3039999999999998</v>
          </cell>
          <cell r="J8598">
            <v>0</v>
          </cell>
          <cell r="L8598">
            <v>0</v>
          </cell>
          <cell r="M8598">
            <v>25</v>
          </cell>
          <cell r="N8598">
            <v>0.05</v>
          </cell>
          <cell r="O8598">
            <v>0</v>
          </cell>
          <cell r="P8598">
            <v>0</v>
          </cell>
        </row>
        <row r="8599">
          <cell r="A8599">
            <v>35891</v>
          </cell>
          <cell r="B8599">
            <v>1998</v>
          </cell>
          <cell r="C8599" t="str">
            <v>Apr</v>
          </cell>
          <cell r="D8599">
            <v>6</v>
          </cell>
          <cell r="F8599">
            <v>140</v>
          </cell>
          <cell r="G8599">
            <v>0.27800000000000002</v>
          </cell>
          <cell r="H8599">
            <v>1933</v>
          </cell>
          <cell r="I8599">
            <v>3.8340000000000001</v>
          </cell>
          <cell r="J8599">
            <v>0</v>
          </cell>
          <cell r="L8599">
            <v>0</v>
          </cell>
          <cell r="M8599">
            <v>9</v>
          </cell>
          <cell r="N8599">
            <v>1.7999999999999999E-2</v>
          </cell>
          <cell r="O8599">
            <v>0</v>
          </cell>
          <cell r="P8599">
            <v>0</v>
          </cell>
        </row>
        <row r="8600">
          <cell r="A8600">
            <v>35892</v>
          </cell>
          <cell r="B8600">
            <v>1998</v>
          </cell>
          <cell r="C8600" t="str">
            <v>Apr</v>
          </cell>
          <cell r="D8600">
            <v>7</v>
          </cell>
          <cell r="F8600">
            <v>140</v>
          </cell>
          <cell r="G8600">
            <v>0.27800000000000002</v>
          </cell>
          <cell r="H8600">
            <v>1449</v>
          </cell>
          <cell r="I8600">
            <v>2.8740000000000001</v>
          </cell>
          <cell r="J8600">
            <v>0</v>
          </cell>
          <cell r="L8600">
            <v>0</v>
          </cell>
          <cell r="M8600">
            <v>0</v>
          </cell>
          <cell r="N8600">
            <v>0</v>
          </cell>
          <cell r="O8600">
            <v>0</v>
          </cell>
          <cell r="P8600">
            <v>0</v>
          </cell>
        </row>
        <row r="8601">
          <cell r="A8601">
            <v>35893</v>
          </cell>
          <cell r="B8601">
            <v>1998</v>
          </cell>
          <cell r="C8601" t="str">
            <v>Apr</v>
          </cell>
          <cell r="D8601">
            <v>8</v>
          </cell>
          <cell r="F8601">
            <v>190</v>
          </cell>
          <cell r="G8601">
            <v>0.377</v>
          </cell>
          <cell r="H8601">
            <v>2051</v>
          </cell>
          <cell r="I8601">
            <v>4.0679999999999996</v>
          </cell>
          <cell r="J8601">
            <v>0</v>
          </cell>
          <cell r="L8601">
            <v>0</v>
          </cell>
          <cell r="M8601">
            <v>0</v>
          </cell>
          <cell r="N8601">
            <v>0</v>
          </cell>
          <cell r="O8601">
            <v>0</v>
          </cell>
          <cell r="P8601">
            <v>0</v>
          </cell>
        </row>
        <row r="8602">
          <cell r="A8602">
            <v>35894</v>
          </cell>
          <cell r="B8602">
            <v>1998</v>
          </cell>
          <cell r="C8602" t="str">
            <v>Apr</v>
          </cell>
          <cell r="D8602">
            <v>9</v>
          </cell>
          <cell r="F8602">
            <v>100</v>
          </cell>
          <cell r="G8602">
            <v>0.19800000000000001</v>
          </cell>
          <cell r="H8602">
            <v>1832</v>
          </cell>
          <cell r="I8602">
            <v>3.6339999999999999</v>
          </cell>
          <cell r="J8602">
            <v>0</v>
          </cell>
          <cell r="L8602">
            <v>0</v>
          </cell>
          <cell r="M8602">
            <v>0</v>
          </cell>
          <cell r="N8602">
            <v>0</v>
          </cell>
          <cell r="O8602">
            <v>0</v>
          </cell>
          <cell r="P8602">
            <v>0</v>
          </cell>
        </row>
        <row r="8603">
          <cell r="A8603">
            <v>35895</v>
          </cell>
          <cell r="B8603">
            <v>1998</v>
          </cell>
          <cell r="C8603" t="str">
            <v>Apr</v>
          </cell>
          <cell r="D8603">
            <v>10</v>
          </cell>
          <cell r="F8603">
            <v>130</v>
          </cell>
          <cell r="G8603">
            <v>0.25800000000000001</v>
          </cell>
          <cell r="H8603">
            <v>1957</v>
          </cell>
          <cell r="I8603">
            <v>3.8820000000000001</v>
          </cell>
          <cell r="J8603">
            <v>0</v>
          </cell>
          <cell r="L8603">
            <v>0</v>
          </cell>
          <cell r="M8603">
            <v>0</v>
          </cell>
          <cell r="N8603">
            <v>0</v>
          </cell>
          <cell r="O8603">
            <v>0</v>
          </cell>
          <cell r="P8603">
            <v>0</v>
          </cell>
        </row>
        <row r="8604">
          <cell r="A8604">
            <v>35896</v>
          </cell>
          <cell r="B8604">
            <v>1998</v>
          </cell>
          <cell r="C8604" t="str">
            <v>Apr</v>
          </cell>
          <cell r="D8604">
            <v>11</v>
          </cell>
          <cell r="F8604">
            <v>194</v>
          </cell>
          <cell r="G8604">
            <v>0.38500000000000001</v>
          </cell>
          <cell r="H8604">
            <v>1772</v>
          </cell>
          <cell r="I8604">
            <v>3.5150000000000001</v>
          </cell>
          <cell r="J8604">
            <v>26</v>
          </cell>
          <cell r="L8604">
            <v>2.5999999999999999E-2</v>
          </cell>
          <cell r="M8604">
            <v>0</v>
          </cell>
          <cell r="N8604">
            <v>0</v>
          </cell>
          <cell r="O8604">
            <v>0</v>
          </cell>
          <cell r="P8604">
            <v>0</v>
          </cell>
        </row>
        <row r="8605">
          <cell r="A8605">
            <v>35897</v>
          </cell>
          <cell r="B8605">
            <v>1998</v>
          </cell>
          <cell r="C8605" t="str">
            <v>Apr</v>
          </cell>
          <cell r="D8605">
            <v>12</v>
          </cell>
          <cell r="F8605">
            <v>194</v>
          </cell>
          <cell r="G8605">
            <v>0.38500000000000001</v>
          </cell>
          <cell r="H8605">
            <v>1723</v>
          </cell>
          <cell r="I8605">
            <v>3.4180000000000001</v>
          </cell>
          <cell r="J8605">
            <v>0</v>
          </cell>
          <cell r="L8605">
            <v>0</v>
          </cell>
          <cell r="M8605">
            <v>0</v>
          </cell>
          <cell r="N8605">
            <v>0</v>
          </cell>
          <cell r="O8605">
            <v>0</v>
          </cell>
          <cell r="P8605">
            <v>0</v>
          </cell>
        </row>
        <row r="8606">
          <cell r="A8606">
            <v>35898</v>
          </cell>
          <cell r="B8606">
            <v>1998</v>
          </cell>
          <cell r="C8606" t="str">
            <v>Apr</v>
          </cell>
          <cell r="D8606">
            <v>13</v>
          </cell>
          <cell r="F8606">
            <v>205</v>
          </cell>
          <cell r="G8606">
            <v>0.40699999999999997</v>
          </cell>
          <cell r="H8606">
            <v>1684</v>
          </cell>
          <cell r="I8606">
            <v>3.34</v>
          </cell>
          <cell r="J8606">
            <v>0</v>
          </cell>
          <cell r="L8606">
            <v>0</v>
          </cell>
          <cell r="M8606">
            <v>0</v>
          </cell>
          <cell r="N8606">
            <v>0</v>
          </cell>
          <cell r="O8606">
            <v>10</v>
          </cell>
          <cell r="P8606">
            <v>0.02</v>
          </cell>
        </row>
        <row r="8607">
          <cell r="A8607">
            <v>35899</v>
          </cell>
          <cell r="B8607">
            <v>1998</v>
          </cell>
          <cell r="C8607" t="str">
            <v>Apr</v>
          </cell>
          <cell r="D8607">
            <v>14</v>
          </cell>
          <cell r="F8607">
            <v>210</v>
          </cell>
          <cell r="G8607">
            <v>0.41699999999999998</v>
          </cell>
          <cell r="H8607">
            <v>1493</v>
          </cell>
          <cell r="I8607">
            <v>2.9609999999999999</v>
          </cell>
          <cell r="J8607">
            <v>0</v>
          </cell>
          <cell r="L8607">
            <v>0</v>
          </cell>
          <cell r="M8607">
            <v>10</v>
          </cell>
          <cell r="N8607">
            <v>0.02</v>
          </cell>
          <cell r="O8607">
            <v>10</v>
          </cell>
          <cell r="P8607">
            <v>0.02</v>
          </cell>
        </row>
        <row r="8608">
          <cell r="A8608">
            <v>35900</v>
          </cell>
          <cell r="B8608">
            <v>1998</v>
          </cell>
          <cell r="C8608" t="str">
            <v>Apr</v>
          </cell>
          <cell r="D8608">
            <v>15</v>
          </cell>
          <cell r="F8608">
            <v>210</v>
          </cell>
          <cell r="G8608">
            <v>0.41699999999999998</v>
          </cell>
          <cell r="H8608">
            <v>1604</v>
          </cell>
          <cell r="I8608">
            <v>3.181</v>
          </cell>
          <cell r="J8608">
            <v>0</v>
          </cell>
          <cell r="L8608">
            <v>0</v>
          </cell>
          <cell r="M8608">
            <v>14</v>
          </cell>
          <cell r="N8608">
            <v>2.8000000000000001E-2</v>
          </cell>
          <cell r="O8608">
            <v>5</v>
          </cell>
          <cell r="P8608">
            <v>0.01</v>
          </cell>
        </row>
        <row r="8609">
          <cell r="A8609">
            <v>35901</v>
          </cell>
          <cell r="B8609">
            <v>1998</v>
          </cell>
          <cell r="C8609" t="str">
            <v>Apr</v>
          </cell>
          <cell r="D8609">
            <v>16</v>
          </cell>
          <cell r="F8609">
            <v>215</v>
          </cell>
          <cell r="G8609">
            <v>0.42599999999999999</v>
          </cell>
          <cell r="H8609">
            <v>1546</v>
          </cell>
          <cell r="I8609">
            <v>3.0659999999999998</v>
          </cell>
          <cell r="J8609">
            <v>0</v>
          </cell>
          <cell r="L8609">
            <v>0</v>
          </cell>
          <cell r="M8609">
            <v>0</v>
          </cell>
          <cell r="N8609">
            <v>0</v>
          </cell>
          <cell r="O8609">
            <v>9</v>
          </cell>
          <cell r="P8609">
            <v>1.7999999999999999E-2</v>
          </cell>
        </row>
        <row r="8610">
          <cell r="A8610">
            <v>35902</v>
          </cell>
          <cell r="B8610">
            <v>1998</v>
          </cell>
          <cell r="C8610" t="str">
            <v>Apr</v>
          </cell>
          <cell r="D8610">
            <v>17</v>
          </cell>
          <cell r="F8610">
            <v>215</v>
          </cell>
          <cell r="G8610">
            <v>0.42599999999999999</v>
          </cell>
          <cell r="H8610">
            <v>876</v>
          </cell>
          <cell r="I8610">
            <v>1.738</v>
          </cell>
          <cell r="J8610">
            <v>0</v>
          </cell>
          <cell r="L8610">
            <v>0</v>
          </cell>
          <cell r="M8610">
            <v>14</v>
          </cell>
          <cell r="N8610">
            <v>2.8000000000000001E-2</v>
          </cell>
          <cell r="O8610">
            <v>0</v>
          </cell>
          <cell r="P8610">
            <v>0</v>
          </cell>
        </row>
        <row r="8611">
          <cell r="A8611">
            <v>35903</v>
          </cell>
          <cell r="B8611">
            <v>1998</v>
          </cell>
          <cell r="C8611" t="str">
            <v>Apr</v>
          </cell>
          <cell r="D8611">
            <v>18</v>
          </cell>
          <cell r="F8611">
            <v>220</v>
          </cell>
          <cell r="G8611">
            <v>0.436</v>
          </cell>
          <cell r="H8611">
            <v>683</v>
          </cell>
          <cell r="I8611">
            <v>1.355</v>
          </cell>
          <cell r="J8611">
            <v>0</v>
          </cell>
          <cell r="L8611">
            <v>0</v>
          </cell>
          <cell r="M8611">
            <v>25</v>
          </cell>
          <cell r="N8611">
            <v>0.05</v>
          </cell>
          <cell r="O8611">
            <v>0</v>
          </cell>
          <cell r="P8611">
            <v>0</v>
          </cell>
        </row>
        <row r="8612">
          <cell r="A8612">
            <v>35904</v>
          </cell>
          <cell r="B8612">
            <v>1998</v>
          </cell>
          <cell r="C8612" t="str">
            <v>Apr</v>
          </cell>
          <cell r="D8612">
            <v>19</v>
          </cell>
          <cell r="F8612">
            <v>240</v>
          </cell>
          <cell r="G8612">
            <v>0.47599999999999998</v>
          </cell>
          <cell r="H8612">
            <v>701</v>
          </cell>
          <cell r="I8612">
            <v>1.39</v>
          </cell>
          <cell r="J8612">
            <v>0</v>
          </cell>
          <cell r="L8612">
            <v>0</v>
          </cell>
          <cell r="M8612">
            <v>25</v>
          </cell>
          <cell r="N8612">
            <v>0.05</v>
          </cell>
          <cell r="O8612">
            <v>3</v>
          </cell>
          <cell r="P8612">
            <v>6.0000000000000001E-3</v>
          </cell>
        </row>
        <row r="8613">
          <cell r="A8613">
            <v>35905</v>
          </cell>
          <cell r="B8613">
            <v>1998</v>
          </cell>
          <cell r="C8613" t="str">
            <v>Apr</v>
          </cell>
          <cell r="D8613">
            <v>20</v>
          </cell>
          <cell r="F8613">
            <v>260</v>
          </cell>
          <cell r="G8613">
            <v>0.51600000000000001</v>
          </cell>
          <cell r="H8613">
            <v>653</v>
          </cell>
          <cell r="I8613">
            <v>1.2949999999999999</v>
          </cell>
          <cell r="J8613">
            <v>0</v>
          </cell>
          <cell r="L8613">
            <v>0</v>
          </cell>
          <cell r="M8613">
            <v>40</v>
          </cell>
          <cell r="N8613">
            <v>7.9000000000000001E-2</v>
          </cell>
          <cell r="O8613">
            <v>3</v>
          </cell>
          <cell r="P8613">
            <v>6.0000000000000001E-3</v>
          </cell>
        </row>
        <row r="8614">
          <cell r="A8614">
            <v>35906</v>
          </cell>
          <cell r="B8614">
            <v>1998</v>
          </cell>
          <cell r="C8614" t="str">
            <v>Apr</v>
          </cell>
          <cell r="D8614">
            <v>21</v>
          </cell>
          <cell r="F8614">
            <v>280</v>
          </cell>
          <cell r="G8614">
            <v>0.55500000000000005</v>
          </cell>
          <cell r="H8614">
            <v>655</v>
          </cell>
          <cell r="I8614">
            <v>1.2989999999999999</v>
          </cell>
          <cell r="J8614">
            <v>0</v>
          </cell>
          <cell r="L8614">
            <v>0</v>
          </cell>
          <cell r="M8614">
            <v>61</v>
          </cell>
          <cell r="N8614">
            <v>0.121</v>
          </cell>
          <cell r="O8614">
            <v>9</v>
          </cell>
          <cell r="P8614">
            <v>1.7999999999999999E-2</v>
          </cell>
        </row>
        <row r="8615">
          <cell r="A8615">
            <v>35907</v>
          </cell>
          <cell r="B8615">
            <v>1998</v>
          </cell>
          <cell r="C8615" t="str">
            <v>Apr</v>
          </cell>
          <cell r="D8615">
            <v>22</v>
          </cell>
          <cell r="F8615">
            <v>300</v>
          </cell>
          <cell r="G8615">
            <v>0.59499999999999997</v>
          </cell>
          <cell r="H8615">
            <v>663</v>
          </cell>
          <cell r="I8615">
            <v>1.3149999999999999</v>
          </cell>
          <cell r="J8615">
            <v>0</v>
          </cell>
          <cell r="L8615">
            <v>0</v>
          </cell>
          <cell r="M8615">
            <v>75</v>
          </cell>
          <cell r="N8615">
            <v>0.14899999999999999</v>
          </cell>
          <cell r="O8615">
            <v>8</v>
          </cell>
          <cell r="P8615">
            <v>1.6E-2</v>
          </cell>
        </row>
        <row r="8616">
          <cell r="A8616">
            <v>35908</v>
          </cell>
          <cell r="B8616">
            <v>1998</v>
          </cell>
          <cell r="C8616" t="str">
            <v>Apr</v>
          </cell>
          <cell r="D8616">
            <v>23</v>
          </cell>
          <cell r="F8616">
            <v>290</v>
          </cell>
          <cell r="G8616">
            <v>0.57499999999999996</v>
          </cell>
          <cell r="H8616">
            <v>363</v>
          </cell>
          <cell r="I8616">
            <v>0.72</v>
          </cell>
          <cell r="J8616">
            <v>0</v>
          </cell>
          <cell r="L8616">
            <v>0</v>
          </cell>
          <cell r="M8616">
            <v>75</v>
          </cell>
          <cell r="N8616">
            <v>0.14899999999999999</v>
          </cell>
          <cell r="O8616">
            <v>8</v>
          </cell>
          <cell r="P8616">
            <v>1.6E-2</v>
          </cell>
        </row>
        <row r="8617">
          <cell r="A8617">
            <v>35909</v>
          </cell>
          <cell r="B8617">
            <v>1998</v>
          </cell>
          <cell r="C8617" t="str">
            <v>Apr</v>
          </cell>
          <cell r="D8617">
            <v>24</v>
          </cell>
          <cell r="F8617">
            <v>290</v>
          </cell>
          <cell r="G8617">
            <v>0.57499999999999996</v>
          </cell>
          <cell r="H8617">
            <v>370</v>
          </cell>
          <cell r="I8617">
            <v>0.73399999999999999</v>
          </cell>
          <cell r="J8617">
            <v>0</v>
          </cell>
          <cell r="L8617">
            <v>0</v>
          </cell>
          <cell r="M8617">
            <v>75</v>
          </cell>
          <cell r="N8617">
            <v>0.14899999999999999</v>
          </cell>
          <cell r="O8617">
            <v>5</v>
          </cell>
          <cell r="P8617">
            <v>0.01</v>
          </cell>
        </row>
        <row r="8618">
          <cell r="A8618">
            <v>35910</v>
          </cell>
          <cell r="B8618">
            <v>1998</v>
          </cell>
          <cell r="C8618" t="str">
            <v>Apr</v>
          </cell>
          <cell r="D8618">
            <v>25</v>
          </cell>
          <cell r="F8618">
            <v>310</v>
          </cell>
          <cell r="G8618">
            <v>0.61499999999999999</v>
          </cell>
          <cell r="H8618">
            <v>427</v>
          </cell>
          <cell r="I8618">
            <v>0.84699999999999998</v>
          </cell>
          <cell r="J8618">
            <v>0</v>
          </cell>
          <cell r="L8618">
            <v>0</v>
          </cell>
          <cell r="M8618">
            <v>75</v>
          </cell>
          <cell r="N8618">
            <v>0.14899999999999999</v>
          </cell>
          <cell r="O8618">
            <v>0</v>
          </cell>
          <cell r="P8618">
            <v>0</v>
          </cell>
        </row>
        <row r="8619">
          <cell r="A8619">
            <v>35911</v>
          </cell>
          <cell r="B8619">
            <v>1998</v>
          </cell>
          <cell r="C8619" t="str">
            <v>Apr</v>
          </cell>
          <cell r="D8619">
            <v>26</v>
          </cell>
          <cell r="F8619">
            <v>345</v>
          </cell>
          <cell r="G8619">
            <v>0.68400000000000005</v>
          </cell>
          <cell r="H8619">
            <v>441</v>
          </cell>
          <cell r="I8619">
            <v>0.875</v>
          </cell>
          <cell r="J8619">
            <v>0</v>
          </cell>
          <cell r="L8619">
            <v>0</v>
          </cell>
          <cell r="M8619">
            <v>67</v>
          </cell>
          <cell r="N8619">
            <v>0.13300000000000001</v>
          </cell>
          <cell r="O8619">
            <v>0</v>
          </cell>
          <cell r="P8619">
            <v>0</v>
          </cell>
        </row>
        <row r="8620">
          <cell r="A8620">
            <v>35912</v>
          </cell>
          <cell r="B8620">
            <v>1998</v>
          </cell>
          <cell r="C8620" t="str">
            <v>Apr</v>
          </cell>
          <cell r="D8620">
            <v>27</v>
          </cell>
          <cell r="F8620">
            <v>365</v>
          </cell>
          <cell r="G8620">
            <v>0.72399999999999998</v>
          </cell>
          <cell r="H8620">
            <v>441</v>
          </cell>
          <cell r="I8620">
            <v>0.875</v>
          </cell>
          <cell r="J8620">
            <v>0</v>
          </cell>
          <cell r="L8620">
            <v>0</v>
          </cell>
          <cell r="M8620">
            <v>50</v>
          </cell>
          <cell r="N8620">
            <v>9.9000000000000005E-2</v>
          </cell>
          <cell r="O8620">
            <v>0</v>
          </cell>
          <cell r="P8620">
            <v>0</v>
          </cell>
        </row>
        <row r="8621">
          <cell r="A8621">
            <v>35913</v>
          </cell>
          <cell r="B8621">
            <v>1998</v>
          </cell>
          <cell r="C8621" t="str">
            <v>Apr</v>
          </cell>
          <cell r="D8621">
            <v>28</v>
          </cell>
          <cell r="F8621">
            <v>430</v>
          </cell>
          <cell r="G8621">
            <v>0.85299999999999998</v>
          </cell>
          <cell r="H8621">
            <v>441</v>
          </cell>
          <cell r="I8621">
            <v>0.875</v>
          </cell>
          <cell r="J8621">
            <v>0</v>
          </cell>
          <cell r="L8621">
            <v>0</v>
          </cell>
          <cell r="M8621">
            <v>81</v>
          </cell>
          <cell r="N8621">
            <v>0.161</v>
          </cell>
          <cell r="O8621">
            <v>0</v>
          </cell>
          <cell r="P8621">
            <v>0</v>
          </cell>
        </row>
        <row r="8622">
          <cell r="A8622">
            <v>35914</v>
          </cell>
          <cell r="B8622">
            <v>1998</v>
          </cell>
          <cell r="C8622" t="str">
            <v>Apr</v>
          </cell>
          <cell r="D8622">
            <v>29</v>
          </cell>
          <cell r="F8622">
            <v>460</v>
          </cell>
          <cell r="G8622">
            <v>0.91200000000000003</v>
          </cell>
          <cell r="H8622">
            <v>388</v>
          </cell>
          <cell r="I8622">
            <v>0.77</v>
          </cell>
          <cell r="J8622">
            <v>47</v>
          </cell>
          <cell r="L8622">
            <v>4.7E-2</v>
          </cell>
          <cell r="M8622">
            <v>100</v>
          </cell>
          <cell r="N8622">
            <v>0.19800000000000001</v>
          </cell>
          <cell r="O8622">
            <v>19</v>
          </cell>
          <cell r="P8622">
            <v>3.7999999999999999E-2</v>
          </cell>
        </row>
        <row r="8623">
          <cell r="A8623">
            <v>35915</v>
          </cell>
          <cell r="B8623">
            <v>1998</v>
          </cell>
          <cell r="C8623" t="str">
            <v>Apr</v>
          </cell>
          <cell r="D8623">
            <v>30</v>
          </cell>
          <cell r="F8623">
            <v>520</v>
          </cell>
          <cell r="G8623">
            <v>1.0309999999999999</v>
          </cell>
          <cell r="H8623">
            <v>299</v>
          </cell>
          <cell r="I8623">
            <v>0.59299999999999997</v>
          </cell>
          <cell r="J8623">
            <v>70</v>
          </cell>
          <cell r="L8623">
            <v>7.0000000000000007E-2</v>
          </cell>
          <cell r="M8623">
            <v>121</v>
          </cell>
          <cell r="N8623">
            <v>0.24</v>
          </cell>
          <cell r="O8623">
            <v>10</v>
          </cell>
          <cell r="P8623">
            <v>0.02</v>
          </cell>
        </row>
        <row r="8624">
          <cell r="A8624">
            <v>35916</v>
          </cell>
          <cell r="B8624">
            <v>1998</v>
          </cell>
          <cell r="C8624" t="str">
            <v>May</v>
          </cell>
          <cell r="D8624">
            <v>1</v>
          </cell>
          <cell r="F8624">
            <v>550</v>
          </cell>
          <cell r="G8624">
            <v>1.091</v>
          </cell>
          <cell r="H8624">
            <v>73</v>
          </cell>
          <cell r="I8624">
            <v>0.14499999999999999</v>
          </cell>
          <cell r="J8624">
            <v>70</v>
          </cell>
          <cell r="L8624">
            <v>7.0000000000000007E-2</v>
          </cell>
          <cell r="M8624">
            <v>117</v>
          </cell>
          <cell r="N8624">
            <v>0.23200000000000001</v>
          </cell>
          <cell r="O8624">
            <v>16</v>
          </cell>
          <cell r="P8624">
            <v>3.2000000000000001E-2</v>
          </cell>
        </row>
        <row r="8625">
          <cell r="A8625">
            <v>35917</v>
          </cell>
          <cell r="B8625">
            <v>1998</v>
          </cell>
          <cell r="C8625" t="str">
            <v>May</v>
          </cell>
          <cell r="D8625">
            <v>2</v>
          </cell>
          <cell r="F8625">
            <v>555</v>
          </cell>
          <cell r="G8625">
            <v>1.101</v>
          </cell>
          <cell r="H8625">
            <v>47</v>
          </cell>
          <cell r="I8625">
            <v>9.2999999999999999E-2</v>
          </cell>
          <cell r="J8625">
            <v>70</v>
          </cell>
          <cell r="L8625">
            <v>7.0000000000000007E-2</v>
          </cell>
          <cell r="M8625">
            <v>100</v>
          </cell>
          <cell r="N8625">
            <v>0.19800000000000001</v>
          </cell>
          <cell r="O8625">
            <v>14</v>
          </cell>
          <cell r="P8625">
            <v>2.8000000000000001E-2</v>
          </cell>
        </row>
        <row r="8626">
          <cell r="A8626">
            <v>35918</v>
          </cell>
          <cell r="B8626">
            <v>1998</v>
          </cell>
          <cell r="C8626" t="str">
            <v>May</v>
          </cell>
          <cell r="D8626">
            <v>3</v>
          </cell>
          <cell r="F8626">
            <v>515</v>
          </cell>
          <cell r="G8626">
            <v>1.0209999999999999</v>
          </cell>
          <cell r="H8626">
            <v>37</v>
          </cell>
          <cell r="I8626">
            <v>7.2999999999999995E-2</v>
          </cell>
          <cell r="J8626">
            <v>70</v>
          </cell>
          <cell r="L8626">
            <v>7.0000000000000007E-2</v>
          </cell>
          <cell r="M8626">
            <v>100</v>
          </cell>
          <cell r="N8626">
            <v>0.19800000000000001</v>
          </cell>
          <cell r="O8626">
            <v>14</v>
          </cell>
          <cell r="P8626">
            <v>2.8000000000000001E-2</v>
          </cell>
        </row>
        <row r="8627">
          <cell r="A8627">
            <v>35919</v>
          </cell>
          <cell r="B8627">
            <v>1998</v>
          </cell>
          <cell r="C8627" t="str">
            <v>May</v>
          </cell>
          <cell r="D8627">
            <v>4</v>
          </cell>
          <cell r="F8627">
            <v>570</v>
          </cell>
          <cell r="G8627">
            <v>1.131</v>
          </cell>
          <cell r="H8627">
            <v>143</v>
          </cell>
          <cell r="I8627">
            <v>0.28399999999999997</v>
          </cell>
          <cell r="J8627">
            <v>70</v>
          </cell>
          <cell r="L8627">
            <v>7.0000000000000007E-2</v>
          </cell>
          <cell r="M8627">
            <v>50</v>
          </cell>
          <cell r="N8627">
            <v>9.9000000000000005E-2</v>
          </cell>
          <cell r="O8627">
            <v>14</v>
          </cell>
          <cell r="P8627">
            <v>2.8000000000000001E-2</v>
          </cell>
        </row>
        <row r="8628">
          <cell r="A8628">
            <v>35920</v>
          </cell>
          <cell r="B8628">
            <v>1998</v>
          </cell>
          <cell r="C8628" t="str">
            <v>May</v>
          </cell>
          <cell r="D8628">
            <v>5</v>
          </cell>
          <cell r="F8628">
            <v>470</v>
          </cell>
          <cell r="G8628">
            <v>0.93200000000000005</v>
          </cell>
          <cell r="H8628">
            <v>401</v>
          </cell>
          <cell r="I8628">
            <v>0.79500000000000004</v>
          </cell>
          <cell r="J8628">
            <v>70</v>
          </cell>
          <cell r="L8628">
            <v>7.0000000000000007E-2</v>
          </cell>
          <cell r="M8628">
            <v>9</v>
          </cell>
          <cell r="N8628">
            <v>1.7999999999999999E-2</v>
          </cell>
          <cell r="O8628">
            <v>14</v>
          </cell>
          <cell r="P8628">
            <v>2.8000000000000001E-2</v>
          </cell>
        </row>
        <row r="8629">
          <cell r="A8629">
            <v>35921</v>
          </cell>
          <cell r="B8629">
            <v>1998</v>
          </cell>
          <cell r="C8629" t="str">
            <v>May</v>
          </cell>
          <cell r="D8629">
            <v>6</v>
          </cell>
          <cell r="F8629">
            <v>490</v>
          </cell>
          <cell r="G8629">
            <v>0.97199999999999998</v>
          </cell>
          <cell r="H8629">
            <v>385</v>
          </cell>
          <cell r="I8629">
            <v>0.76400000000000001</v>
          </cell>
          <cell r="J8629">
            <v>70</v>
          </cell>
          <cell r="L8629">
            <v>7.0000000000000007E-2</v>
          </cell>
          <cell r="M8629">
            <v>0</v>
          </cell>
          <cell r="N8629">
            <v>0</v>
          </cell>
          <cell r="O8629">
            <v>14</v>
          </cell>
          <cell r="P8629">
            <v>2.8000000000000001E-2</v>
          </cell>
        </row>
        <row r="8630">
          <cell r="A8630">
            <v>35922</v>
          </cell>
          <cell r="B8630">
            <v>1998</v>
          </cell>
          <cell r="C8630" t="str">
            <v>May</v>
          </cell>
          <cell r="D8630">
            <v>7</v>
          </cell>
          <cell r="F8630">
            <v>425</v>
          </cell>
          <cell r="G8630">
            <v>0.84299999999999997</v>
          </cell>
          <cell r="H8630">
            <v>627</v>
          </cell>
          <cell r="I8630">
            <v>1.244</v>
          </cell>
          <cell r="J8630">
            <v>70</v>
          </cell>
          <cell r="L8630">
            <v>7.0000000000000007E-2</v>
          </cell>
          <cell r="M8630">
            <v>0</v>
          </cell>
          <cell r="N8630">
            <v>0</v>
          </cell>
          <cell r="O8630">
            <v>14</v>
          </cell>
          <cell r="P8630">
            <v>2.8000000000000001E-2</v>
          </cell>
        </row>
        <row r="8631">
          <cell r="A8631">
            <v>35923</v>
          </cell>
          <cell r="B8631">
            <v>1998</v>
          </cell>
          <cell r="C8631" t="str">
            <v>May</v>
          </cell>
          <cell r="D8631">
            <v>8</v>
          </cell>
          <cell r="F8631">
            <v>385</v>
          </cell>
          <cell r="G8631">
            <v>0.76400000000000001</v>
          </cell>
          <cell r="H8631">
            <v>1030</v>
          </cell>
          <cell r="I8631">
            <v>2.0430000000000001</v>
          </cell>
          <cell r="J8631">
            <v>70</v>
          </cell>
          <cell r="L8631">
            <v>7.0000000000000007E-2</v>
          </cell>
          <cell r="M8631">
            <v>0</v>
          </cell>
          <cell r="N8631">
            <v>0</v>
          </cell>
          <cell r="O8631">
            <v>20</v>
          </cell>
          <cell r="P8631">
            <v>0.04</v>
          </cell>
        </row>
        <row r="8632">
          <cell r="A8632">
            <v>35924</v>
          </cell>
          <cell r="B8632">
            <v>1998</v>
          </cell>
          <cell r="C8632" t="str">
            <v>May</v>
          </cell>
          <cell r="D8632">
            <v>9</v>
          </cell>
          <cell r="F8632">
            <v>390</v>
          </cell>
          <cell r="G8632">
            <v>0.77400000000000002</v>
          </cell>
          <cell r="H8632">
            <v>985</v>
          </cell>
          <cell r="I8632">
            <v>1.954</v>
          </cell>
          <cell r="J8632">
            <v>70</v>
          </cell>
          <cell r="L8632">
            <v>7.0000000000000007E-2</v>
          </cell>
          <cell r="M8632">
            <v>0</v>
          </cell>
          <cell r="N8632">
            <v>0</v>
          </cell>
          <cell r="O8632">
            <v>0</v>
          </cell>
          <cell r="P8632">
            <v>0</v>
          </cell>
        </row>
        <row r="8633">
          <cell r="A8633">
            <v>35925</v>
          </cell>
          <cell r="B8633">
            <v>1998</v>
          </cell>
          <cell r="C8633" t="str">
            <v>May</v>
          </cell>
          <cell r="D8633">
            <v>10</v>
          </cell>
          <cell r="F8633">
            <v>372.5</v>
          </cell>
          <cell r="G8633">
            <v>0.73899999999999999</v>
          </cell>
          <cell r="H8633">
            <v>1026</v>
          </cell>
          <cell r="I8633">
            <v>2.0350000000000001</v>
          </cell>
          <cell r="J8633">
            <v>35</v>
          </cell>
          <cell r="L8633">
            <v>3.5000000000000003E-2</v>
          </cell>
          <cell r="M8633">
            <v>0</v>
          </cell>
          <cell r="N8633">
            <v>0</v>
          </cell>
          <cell r="O8633">
            <v>0</v>
          </cell>
          <cell r="P8633">
            <v>0</v>
          </cell>
        </row>
        <row r="8634">
          <cell r="A8634">
            <v>35926</v>
          </cell>
          <cell r="B8634">
            <v>1998</v>
          </cell>
          <cell r="C8634" t="str">
            <v>May</v>
          </cell>
          <cell r="D8634">
            <v>11</v>
          </cell>
          <cell r="F8634">
            <v>355</v>
          </cell>
          <cell r="G8634">
            <v>0.70399999999999996</v>
          </cell>
          <cell r="H8634">
            <v>1067</v>
          </cell>
          <cell r="I8634">
            <v>2.1160000000000001</v>
          </cell>
          <cell r="J8634">
            <v>0</v>
          </cell>
          <cell r="L8634">
            <v>0</v>
          </cell>
          <cell r="M8634">
            <v>0</v>
          </cell>
          <cell r="N8634">
            <v>0</v>
          </cell>
          <cell r="O8634">
            <v>0</v>
          </cell>
          <cell r="P8634">
            <v>0</v>
          </cell>
        </row>
        <row r="8635">
          <cell r="A8635">
            <v>35927</v>
          </cell>
          <cell r="B8635">
            <v>1998</v>
          </cell>
          <cell r="C8635" t="str">
            <v>May</v>
          </cell>
          <cell r="D8635">
            <v>12</v>
          </cell>
          <cell r="F8635">
            <v>355</v>
          </cell>
          <cell r="G8635">
            <v>0.70399999999999996</v>
          </cell>
          <cell r="H8635">
            <v>949</v>
          </cell>
          <cell r="I8635">
            <v>1.8819999999999999</v>
          </cell>
          <cell r="J8635">
            <v>0</v>
          </cell>
          <cell r="L8635">
            <v>0</v>
          </cell>
          <cell r="M8635">
            <v>0</v>
          </cell>
          <cell r="N8635">
            <v>0</v>
          </cell>
          <cell r="O8635">
            <v>0</v>
          </cell>
          <cell r="P8635">
            <v>0</v>
          </cell>
        </row>
        <row r="8636">
          <cell r="A8636">
            <v>35928</v>
          </cell>
          <cell r="B8636">
            <v>1998</v>
          </cell>
          <cell r="C8636" t="str">
            <v>May</v>
          </cell>
          <cell r="D8636">
            <v>13</v>
          </cell>
          <cell r="F8636">
            <v>330</v>
          </cell>
          <cell r="G8636">
            <v>0.65500000000000003</v>
          </cell>
          <cell r="H8636">
            <v>1073</v>
          </cell>
          <cell r="I8636">
            <v>2.1280000000000001</v>
          </cell>
          <cell r="J8636">
            <v>0</v>
          </cell>
          <cell r="L8636">
            <v>0</v>
          </cell>
          <cell r="M8636">
            <v>0</v>
          </cell>
          <cell r="N8636">
            <v>0</v>
          </cell>
          <cell r="O8636">
            <v>2</v>
          </cell>
          <cell r="P8636">
            <v>4.0000000000000001E-3</v>
          </cell>
        </row>
        <row r="8637">
          <cell r="A8637">
            <v>35929</v>
          </cell>
          <cell r="B8637">
            <v>1998</v>
          </cell>
          <cell r="C8637" t="str">
            <v>May</v>
          </cell>
          <cell r="D8637">
            <v>14</v>
          </cell>
          <cell r="F8637">
            <v>310</v>
          </cell>
          <cell r="G8637">
            <v>0.61499999999999999</v>
          </cell>
          <cell r="H8637">
            <v>1337</v>
          </cell>
          <cell r="I8637">
            <v>2.6520000000000001</v>
          </cell>
          <cell r="J8637">
            <v>0</v>
          </cell>
          <cell r="L8637">
            <v>0</v>
          </cell>
          <cell r="M8637">
            <v>0</v>
          </cell>
          <cell r="N8637">
            <v>0</v>
          </cell>
          <cell r="O8637">
            <v>0</v>
          </cell>
          <cell r="P8637">
            <v>0</v>
          </cell>
        </row>
        <row r="8638">
          <cell r="A8638">
            <v>35930</v>
          </cell>
          <cell r="B8638">
            <v>1998</v>
          </cell>
          <cell r="C8638" t="str">
            <v>May</v>
          </cell>
          <cell r="D8638">
            <v>15</v>
          </cell>
          <cell r="F8638">
            <v>310</v>
          </cell>
          <cell r="G8638">
            <v>0.61499999999999999</v>
          </cell>
          <cell r="H8638">
            <v>1370</v>
          </cell>
          <cell r="I8638">
            <v>2.7170000000000001</v>
          </cell>
          <cell r="J8638">
            <v>0</v>
          </cell>
          <cell r="L8638">
            <v>0</v>
          </cell>
          <cell r="M8638">
            <v>0</v>
          </cell>
          <cell r="N8638">
            <v>0</v>
          </cell>
          <cell r="O8638">
            <v>0</v>
          </cell>
          <cell r="P8638">
            <v>0</v>
          </cell>
        </row>
        <row r="8639">
          <cell r="A8639">
            <v>35931</v>
          </cell>
          <cell r="B8639">
            <v>1998</v>
          </cell>
          <cell r="C8639" t="str">
            <v>May</v>
          </cell>
          <cell r="D8639">
            <v>16</v>
          </cell>
          <cell r="F8639">
            <v>310</v>
          </cell>
          <cell r="G8639">
            <v>0.61499999999999999</v>
          </cell>
          <cell r="H8639">
            <v>1562</v>
          </cell>
          <cell r="I8639">
            <v>3.0979999999999999</v>
          </cell>
          <cell r="J8639">
            <v>0</v>
          </cell>
          <cell r="L8639">
            <v>0</v>
          </cell>
          <cell r="M8639">
            <v>0</v>
          </cell>
          <cell r="N8639">
            <v>0</v>
          </cell>
          <cell r="O8639">
            <v>0</v>
          </cell>
          <cell r="P8639">
            <v>0</v>
          </cell>
        </row>
        <row r="8640">
          <cell r="A8640">
            <v>35932</v>
          </cell>
          <cell r="B8640">
            <v>1998</v>
          </cell>
          <cell r="C8640" t="str">
            <v>May</v>
          </cell>
          <cell r="D8640">
            <v>17</v>
          </cell>
          <cell r="F8640">
            <v>325</v>
          </cell>
          <cell r="G8640">
            <v>0.64500000000000002</v>
          </cell>
          <cell r="H8640">
            <v>1916</v>
          </cell>
          <cell r="I8640">
            <v>3.8</v>
          </cell>
          <cell r="J8640">
            <v>0</v>
          </cell>
          <cell r="L8640">
            <v>0</v>
          </cell>
          <cell r="M8640">
            <v>0</v>
          </cell>
          <cell r="N8640">
            <v>0</v>
          </cell>
          <cell r="O8640">
            <v>0</v>
          </cell>
          <cell r="P8640">
            <v>0</v>
          </cell>
        </row>
        <row r="8641">
          <cell r="A8641">
            <v>35933</v>
          </cell>
          <cell r="B8641">
            <v>1998</v>
          </cell>
          <cell r="C8641" t="str">
            <v>May</v>
          </cell>
          <cell r="D8641">
            <v>18</v>
          </cell>
          <cell r="F8641">
            <v>315</v>
          </cell>
          <cell r="G8641">
            <v>0.625</v>
          </cell>
          <cell r="H8641">
            <v>2724</v>
          </cell>
          <cell r="I8641">
            <v>5.4029999999999996</v>
          </cell>
          <cell r="J8641">
            <v>0</v>
          </cell>
          <cell r="L8641">
            <v>0</v>
          </cell>
          <cell r="M8641">
            <v>0</v>
          </cell>
          <cell r="N8641">
            <v>0</v>
          </cell>
          <cell r="O8641">
            <v>8</v>
          </cell>
          <cell r="P8641">
            <v>1.6E-2</v>
          </cell>
        </row>
        <row r="8642">
          <cell r="A8642">
            <v>35934</v>
          </cell>
          <cell r="B8642">
            <v>1998</v>
          </cell>
          <cell r="C8642" t="str">
            <v>May</v>
          </cell>
          <cell r="D8642">
            <v>19</v>
          </cell>
          <cell r="F8642">
            <v>315</v>
          </cell>
          <cell r="G8642">
            <v>0.625</v>
          </cell>
          <cell r="H8642">
            <v>2174</v>
          </cell>
          <cell r="I8642">
            <v>4.3120000000000003</v>
          </cell>
          <cell r="J8642">
            <v>0</v>
          </cell>
          <cell r="L8642">
            <v>0</v>
          </cell>
          <cell r="M8642">
            <v>0</v>
          </cell>
          <cell r="N8642">
            <v>0</v>
          </cell>
          <cell r="O8642">
            <v>8</v>
          </cell>
          <cell r="P8642">
            <v>1.6E-2</v>
          </cell>
        </row>
        <row r="8643">
          <cell r="A8643">
            <v>35935</v>
          </cell>
          <cell r="B8643">
            <v>1998</v>
          </cell>
          <cell r="C8643" t="str">
            <v>May</v>
          </cell>
          <cell r="D8643">
            <v>20</v>
          </cell>
          <cell r="F8643">
            <v>305</v>
          </cell>
          <cell r="G8643">
            <v>0.60499999999999998</v>
          </cell>
          <cell r="H8643">
            <v>1721</v>
          </cell>
          <cell r="I8643">
            <v>3.4140000000000001</v>
          </cell>
          <cell r="J8643">
            <v>0</v>
          </cell>
          <cell r="L8643">
            <v>0</v>
          </cell>
          <cell r="M8643">
            <v>0</v>
          </cell>
          <cell r="N8643">
            <v>0</v>
          </cell>
          <cell r="O8643">
            <v>5</v>
          </cell>
          <cell r="P8643">
            <v>0.01</v>
          </cell>
        </row>
        <row r="8644">
          <cell r="A8644">
            <v>35936</v>
          </cell>
          <cell r="B8644">
            <v>1998</v>
          </cell>
          <cell r="C8644" t="str">
            <v>May</v>
          </cell>
          <cell r="D8644">
            <v>21</v>
          </cell>
          <cell r="F8644">
            <v>305</v>
          </cell>
          <cell r="G8644">
            <v>0.60499999999999998</v>
          </cell>
          <cell r="H8644">
            <v>1633</v>
          </cell>
          <cell r="I8644">
            <v>3.2389999999999999</v>
          </cell>
          <cell r="J8644">
            <v>0</v>
          </cell>
          <cell r="L8644">
            <v>0</v>
          </cell>
          <cell r="M8644">
            <v>0</v>
          </cell>
          <cell r="N8644">
            <v>0</v>
          </cell>
          <cell r="O8644">
            <v>5</v>
          </cell>
          <cell r="P8644">
            <v>0.01</v>
          </cell>
        </row>
        <row r="8645">
          <cell r="A8645">
            <v>35937</v>
          </cell>
          <cell r="B8645">
            <v>1998</v>
          </cell>
          <cell r="C8645" t="str">
            <v>May</v>
          </cell>
          <cell r="D8645">
            <v>22</v>
          </cell>
          <cell r="F8645">
            <v>305</v>
          </cell>
          <cell r="G8645">
            <v>0.60499999999999998</v>
          </cell>
          <cell r="H8645">
            <v>1681</v>
          </cell>
          <cell r="I8645">
            <v>3.3340000000000001</v>
          </cell>
          <cell r="J8645">
            <v>0</v>
          </cell>
          <cell r="L8645">
            <v>0</v>
          </cell>
          <cell r="M8645">
            <v>0</v>
          </cell>
          <cell r="N8645">
            <v>0</v>
          </cell>
          <cell r="O8645">
            <v>5</v>
          </cell>
          <cell r="P8645">
            <v>0.01</v>
          </cell>
        </row>
        <row r="8646">
          <cell r="A8646">
            <v>35938</v>
          </cell>
          <cell r="B8646">
            <v>1998</v>
          </cell>
          <cell r="C8646" t="str">
            <v>May</v>
          </cell>
          <cell r="D8646">
            <v>23</v>
          </cell>
          <cell r="F8646">
            <v>305</v>
          </cell>
          <cell r="G8646">
            <v>0.60499999999999998</v>
          </cell>
          <cell r="H8646">
            <v>1585</v>
          </cell>
          <cell r="I8646">
            <v>3.1440000000000001</v>
          </cell>
          <cell r="J8646">
            <v>0</v>
          </cell>
          <cell r="L8646">
            <v>0</v>
          </cell>
          <cell r="M8646">
            <v>0</v>
          </cell>
          <cell r="N8646">
            <v>0</v>
          </cell>
          <cell r="O8646">
            <v>5</v>
          </cell>
          <cell r="P8646">
            <v>0.01</v>
          </cell>
        </row>
        <row r="8647">
          <cell r="A8647">
            <v>35939</v>
          </cell>
          <cell r="B8647">
            <v>1998</v>
          </cell>
          <cell r="C8647" t="str">
            <v>May</v>
          </cell>
          <cell r="D8647">
            <v>24</v>
          </cell>
          <cell r="F8647">
            <v>305</v>
          </cell>
          <cell r="G8647">
            <v>0.60499999999999998</v>
          </cell>
          <cell r="H8647">
            <v>1529</v>
          </cell>
          <cell r="I8647">
            <v>3.0329999999999999</v>
          </cell>
          <cell r="J8647">
            <v>0</v>
          </cell>
          <cell r="L8647">
            <v>0</v>
          </cell>
          <cell r="M8647">
            <v>0</v>
          </cell>
          <cell r="N8647">
            <v>0</v>
          </cell>
          <cell r="O8647">
            <v>5</v>
          </cell>
          <cell r="P8647">
            <v>0.01</v>
          </cell>
        </row>
        <row r="8648">
          <cell r="A8648">
            <v>35940</v>
          </cell>
          <cell r="B8648">
            <v>1998</v>
          </cell>
          <cell r="C8648" t="str">
            <v>May</v>
          </cell>
          <cell r="D8648">
            <v>25</v>
          </cell>
          <cell r="F8648">
            <v>315</v>
          </cell>
          <cell r="G8648">
            <v>0.625</v>
          </cell>
          <cell r="H8648">
            <v>1553</v>
          </cell>
          <cell r="I8648">
            <v>3.08</v>
          </cell>
          <cell r="J8648">
            <v>0</v>
          </cell>
          <cell r="L8648">
            <v>0</v>
          </cell>
          <cell r="M8648">
            <v>0</v>
          </cell>
          <cell r="N8648">
            <v>0</v>
          </cell>
          <cell r="O8648">
            <v>5</v>
          </cell>
          <cell r="P8648">
            <v>0.01</v>
          </cell>
        </row>
        <row r="8649">
          <cell r="A8649">
            <v>35941</v>
          </cell>
          <cell r="B8649">
            <v>1998</v>
          </cell>
          <cell r="C8649" t="str">
            <v>May</v>
          </cell>
          <cell r="D8649">
            <v>26</v>
          </cell>
          <cell r="F8649">
            <v>315</v>
          </cell>
          <cell r="G8649">
            <v>0.625</v>
          </cell>
          <cell r="H8649">
            <v>1802</v>
          </cell>
          <cell r="I8649">
            <v>3.5739999999999998</v>
          </cell>
          <cell r="J8649">
            <v>0</v>
          </cell>
          <cell r="L8649">
            <v>0</v>
          </cell>
          <cell r="M8649">
            <v>0</v>
          </cell>
          <cell r="N8649">
            <v>0</v>
          </cell>
          <cell r="O8649">
            <v>8</v>
          </cell>
          <cell r="P8649">
            <v>1.6E-2</v>
          </cell>
        </row>
        <row r="8650">
          <cell r="A8650">
            <v>35942</v>
          </cell>
          <cell r="B8650">
            <v>1998</v>
          </cell>
          <cell r="C8650" t="str">
            <v>May</v>
          </cell>
          <cell r="D8650">
            <v>27</v>
          </cell>
          <cell r="F8650">
            <v>310</v>
          </cell>
          <cell r="G8650">
            <v>0.61499999999999999</v>
          </cell>
          <cell r="H8650">
            <v>2086</v>
          </cell>
          <cell r="I8650">
            <v>4.1379999999999999</v>
          </cell>
          <cell r="J8650">
            <v>0</v>
          </cell>
          <cell r="L8650">
            <v>0</v>
          </cell>
          <cell r="M8650">
            <v>0</v>
          </cell>
          <cell r="N8650">
            <v>0</v>
          </cell>
          <cell r="O8650">
            <v>8</v>
          </cell>
          <cell r="P8650">
            <v>1.6E-2</v>
          </cell>
        </row>
        <row r="8651">
          <cell r="A8651">
            <v>35943</v>
          </cell>
          <cell r="B8651">
            <v>1998</v>
          </cell>
          <cell r="C8651" t="str">
            <v>May</v>
          </cell>
          <cell r="D8651">
            <v>28</v>
          </cell>
          <cell r="F8651">
            <v>330</v>
          </cell>
          <cell r="G8651">
            <v>0.65500000000000003</v>
          </cell>
          <cell r="H8651">
            <v>2089</v>
          </cell>
          <cell r="I8651">
            <v>4.1429999999999998</v>
          </cell>
          <cell r="J8651">
            <v>0</v>
          </cell>
          <cell r="L8651">
            <v>0</v>
          </cell>
          <cell r="M8651">
            <v>0</v>
          </cell>
          <cell r="N8651">
            <v>0</v>
          </cell>
          <cell r="O8651">
            <v>8</v>
          </cell>
          <cell r="P8651">
            <v>1.6E-2</v>
          </cell>
        </row>
        <row r="8652">
          <cell r="A8652">
            <v>35944</v>
          </cell>
          <cell r="B8652">
            <v>1998</v>
          </cell>
          <cell r="C8652" t="str">
            <v>May</v>
          </cell>
          <cell r="D8652">
            <v>29</v>
          </cell>
          <cell r="F8652">
            <v>330</v>
          </cell>
          <cell r="G8652">
            <v>0.65500000000000003</v>
          </cell>
          <cell r="H8652">
            <v>2017</v>
          </cell>
          <cell r="I8652">
            <v>4.0010000000000003</v>
          </cell>
          <cell r="J8652">
            <v>0</v>
          </cell>
          <cell r="L8652">
            <v>0</v>
          </cell>
          <cell r="M8652">
            <v>0</v>
          </cell>
          <cell r="N8652">
            <v>0</v>
          </cell>
          <cell r="O8652">
            <v>10</v>
          </cell>
          <cell r="P8652">
            <v>0.02</v>
          </cell>
        </row>
        <row r="8653">
          <cell r="A8653">
            <v>35945</v>
          </cell>
          <cell r="B8653">
            <v>1998</v>
          </cell>
          <cell r="C8653" t="str">
            <v>May</v>
          </cell>
          <cell r="D8653">
            <v>30</v>
          </cell>
          <cell r="F8653">
            <v>335</v>
          </cell>
          <cell r="G8653">
            <v>0.66400000000000003</v>
          </cell>
          <cell r="H8653">
            <v>2015</v>
          </cell>
          <cell r="I8653">
            <v>3.9969999999999999</v>
          </cell>
          <cell r="J8653">
            <v>0</v>
          </cell>
          <cell r="L8653">
            <v>0</v>
          </cell>
          <cell r="M8653">
            <v>0</v>
          </cell>
          <cell r="N8653">
            <v>0</v>
          </cell>
          <cell r="O8653">
            <v>8</v>
          </cell>
          <cell r="P8653">
            <v>1.6E-2</v>
          </cell>
        </row>
        <row r="8654">
          <cell r="A8654">
            <v>35946</v>
          </cell>
          <cell r="B8654">
            <v>1998</v>
          </cell>
          <cell r="C8654" t="str">
            <v>May</v>
          </cell>
          <cell r="D8654">
            <v>31</v>
          </cell>
          <cell r="F8654">
            <v>335</v>
          </cell>
          <cell r="G8654">
            <v>0.66400000000000003</v>
          </cell>
          <cell r="H8654">
            <v>1782</v>
          </cell>
          <cell r="I8654">
            <v>3.5350000000000001</v>
          </cell>
          <cell r="J8654">
            <v>0</v>
          </cell>
          <cell r="L8654">
            <v>0</v>
          </cell>
          <cell r="M8654">
            <v>0</v>
          </cell>
          <cell r="N8654">
            <v>0</v>
          </cell>
          <cell r="O8654">
            <v>8</v>
          </cell>
          <cell r="P8654">
            <v>1.6E-2</v>
          </cell>
        </row>
        <row r="8655">
          <cell r="A8655">
            <v>35947</v>
          </cell>
          <cell r="B8655">
            <v>1998</v>
          </cell>
          <cell r="C8655" t="str">
            <v>Jun</v>
          </cell>
          <cell r="D8655">
            <v>1</v>
          </cell>
          <cell r="F8655">
            <v>340</v>
          </cell>
          <cell r="G8655">
            <v>0.67400000000000004</v>
          </cell>
          <cell r="H8655">
            <v>1218</v>
          </cell>
          <cell r="I8655">
            <v>2.4159999999999999</v>
          </cell>
          <cell r="J8655">
            <v>0</v>
          </cell>
          <cell r="L8655">
            <v>0</v>
          </cell>
          <cell r="M8655">
            <v>0</v>
          </cell>
          <cell r="N8655">
            <v>0</v>
          </cell>
          <cell r="O8655">
            <v>8</v>
          </cell>
          <cell r="P8655">
            <v>1.6E-2</v>
          </cell>
        </row>
        <row r="8656">
          <cell r="A8656">
            <v>35948</v>
          </cell>
          <cell r="B8656">
            <v>1998</v>
          </cell>
          <cell r="C8656" t="str">
            <v>Jun</v>
          </cell>
          <cell r="D8656">
            <v>2</v>
          </cell>
          <cell r="F8656">
            <v>340</v>
          </cell>
          <cell r="G8656">
            <v>0.67400000000000004</v>
          </cell>
          <cell r="H8656">
            <v>1324</v>
          </cell>
          <cell r="I8656">
            <v>2.6259999999999999</v>
          </cell>
          <cell r="J8656">
            <v>0</v>
          </cell>
          <cell r="L8656">
            <v>0</v>
          </cell>
          <cell r="M8656">
            <v>0</v>
          </cell>
          <cell r="N8656">
            <v>0</v>
          </cell>
          <cell r="O8656">
            <v>8</v>
          </cell>
          <cell r="P8656">
            <v>1.6E-2</v>
          </cell>
        </row>
        <row r="8657">
          <cell r="A8657">
            <v>35949</v>
          </cell>
          <cell r="B8657">
            <v>1998</v>
          </cell>
          <cell r="C8657" t="str">
            <v>Jun</v>
          </cell>
          <cell r="D8657">
            <v>3</v>
          </cell>
          <cell r="F8657">
            <v>355</v>
          </cell>
          <cell r="G8657">
            <v>0.70399999999999996</v>
          </cell>
          <cell r="H8657">
            <v>1293</v>
          </cell>
          <cell r="I8657">
            <v>2.5649999999999999</v>
          </cell>
          <cell r="J8657">
            <v>0</v>
          </cell>
          <cell r="L8657">
            <v>0</v>
          </cell>
          <cell r="M8657">
            <v>0</v>
          </cell>
          <cell r="N8657">
            <v>0</v>
          </cell>
          <cell r="O8657">
            <v>8</v>
          </cell>
          <cell r="P8657">
            <v>1.6E-2</v>
          </cell>
        </row>
        <row r="8658">
          <cell r="A8658">
            <v>35950</v>
          </cell>
          <cell r="B8658">
            <v>1998</v>
          </cell>
          <cell r="C8658" t="str">
            <v>Jun</v>
          </cell>
          <cell r="D8658">
            <v>4</v>
          </cell>
          <cell r="F8658">
            <v>310</v>
          </cell>
          <cell r="G8658">
            <v>0.61499999999999999</v>
          </cell>
          <cell r="H8658">
            <v>1027</v>
          </cell>
          <cell r="I8658">
            <v>2.0369999999999999</v>
          </cell>
          <cell r="J8658">
            <v>0</v>
          </cell>
          <cell r="L8658">
            <v>0</v>
          </cell>
          <cell r="M8658">
            <v>0</v>
          </cell>
          <cell r="N8658">
            <v>0</v>
          </cell>
          <cell r="O8658">
            <v>8</v>
          </cell>
          <cell r="P8658">
            <v>1.6E-2</v>
          </cell>
        </row>
        <row r="8659">
          <cell r="A8659">
            <v>35951</v>
          </cell>
          <cell r="B8659">
            <v>1998</v>
          </cell>
          <cell r="C8659" t="str">
            <v>Jun</v>
          </cell>
          <cell r="D8659">
            <v>5</v>
          </cell>
          <cell r="F8659">
            <v>330</v>
          </cell>
          <cell r="G8659">
            <v>0.65500000000000003</v>
          </cell>
          <cell r="H8659">
            <v>892</v>
          </cell>
          <cell r="I8659">
            <v>1.7689999999999999</v>
          </cell>
          <cell r="J8659">
            <v>0</v>
          </cell>
          <cell r="L8659">
            <v>0</v>
          </cell>
          <cell r="M8659">
            <v>0</v>
          </cell>
          <cell r="N8659">
            <v>0</v>
          </cell>
          <cell r="O8659">
            <v>8</v>
          </cell>
          <cell r="P8659">
            <v>1.6E-2</v>
          </cell>
        </row>
        <row r="8660">
          <cell r="A8660">
            <v>35952</v>
          </cell>
          <cell r="B8660">
            <v>1998</v>
          </cell>
          <cell r="C8660" t="str">
            <v>Jun</v>
          </cell>
          <cell r="D8660">
            <v>6</v>
          </cell>
          <cell r="F8660">
            <v>330</v>
          </cell>
          <cell r="G8660">
            <v>0.65500000000000003</v>
          </cell>
          <cell r="H8660">
            <v>872</v>
          </cell>
          <cell r="I8660">
            <v>1.73</v>
          </cell>
          <cell r="J8660">
            <v>0</v>
          </cell>
          <cell r="L8660">
            <v>0</v>
          </cell>
          <cell r="M8660">
            <v>0</v>
          </cell>
          <cell r="N8660">
            <v>0</v>
          </cell>
          <cell r="O8660">
            <v>9</v>
          </cell>
          <cell r="P8660">
            <v>1.7999999999999999E-2</v>
          </cell>
        </row>
        <row r="8661">
          <cell r="A8661">
            <v>35953</v>
          </cell>
          <cell r="B8661">
            <v>1998</v>
          </cell>
          <cell r="C8661" t="str">
            <v>Jun</v>
          </cell>
          <cell r="D8661">
            <v>7</v>
          </cell>
          <cell r="F8661">
            <v>320</v>
          </cell>
          <cell r="G8661">
            <v>0.63500000000000001</v>
          </cell>
          <cell r="H8661">
            <v>866</v>
          </cell>
          <cell r="I8661">
            <v>1.718</v>
          </cell>
          <cell r="J8661">
            <v>0</v>
          </cell>
          <cell r="L8661">
            <v>0</v>
          </cell>
          <cell r="M8661">
            <v>0</v>
          </cell>
          <cell r="N8661">
            <v>0</v>
          </cell>
          <cell r="O8661">
            <v>8</v>
          </cell>
          <cell r="P8661">
            <v>1.6E-2</v>
          </cell>
        </row>
        <row r="8662">
          <cell r="A8662">
            <v>35954</v>
          </cell>
          <cell r="B8662">
            <v>1998</v>
          </cell>
          <cell r="C8662" t="str">
            <v>Jun</v>
          </cell>
          <cell r="D8662">
            <v>8</v>
          </cell>
          <cell r="F8662">
            <v>335</v>
          </cell>
          <cell r="G8662">
            <v>0.66400000000000003</v>
          </cell>
          <cell r="H8662">
            <v>646</v>
          </cell>
          <cell r="I8662">
            <v>1.2809999999999999</v>
          </cell>
          <cell r="J8662">
            <v>0</v>
          </cell>
          <cell r="L8662">
            <v>0</v>
          </cell>
          <cell r="M8662">
            <v>0</v>
          </cell>
          <cell r="N8662">
            <v>0</v>
          </cell>
          <cell r="O8662">
            <v>8</v>
          </cell>
          <cell r="P8662">
            <v>1.6E-2</v>
          </cell>
        </row>
        <row r="8663">
          <cell r="A8663">
            <v>35955</v>
          </cell>
          <cell r="B8663">
            <v>1998</v>
          </cell>
          <cell r="C8663" t="str">
            <v>Jun</v>
          </cell>
          <cell r="D8663">
            <v>9</v>
          </cell>
          <cell r="F8663">
            <v>340</v>
          </cell>
          <cell r="G8663">
            <v>0.67400000000000004</v>
          </cell>
          <cell r="H8663">
            <v>658</v>
          </cell>
          <cell r="I8663">
            <v>1.3049999999999999</v>
          </cell>
          <cell r="J8663">
            <v>0</v>
          </cell>
          <cell r="L8663">
            <v>0</v>
          </cell>
          <cell r="M8663">
            <v>0</v>
          </cell>
          <cell r="N8663">
            <v>0</v>
          </cell>
          <cell r="O8663">
            <v>6</v>
          </cell>
          <cell r="P8663">
            <v>1.2E-2</v>
          </cell>
        </row>
        <row r="8664">
          <cell r="A8664">
            <v>35956</v>
          </cell>
          <cell r="B8664">
            <v>1998</v>
          </cell>
          <cell r="C8664" t="str">
            <v>Jun</v>
          </cell>
          <cell r="D8664">
            <v>10</v>
          </cell>
          <cell r="F8664">
            <v>325</v>
          </cell>
          <cell r="G8664">
            <v>0.64500000000000002</v>
          </cell>
          <cell r="H8664">
            <v>435</v>
          </cell>
          <cell r="I8664">
            <v>0.86299999999999999</v>
          </cell>
          <cell r="J8664">
            <v>0</v>
          </cell>
          <cell r="L8664">
            <v>0</v>
          </cell>
          <cell r="M8664">
            <v>0</v>
          </cell>
          <cell r="N8664">
            <v>0</v>
          </cell>
          <cell r="O8664">
            <v>0</v>
          </cell>
          <cell r="P8664">
            <v>0</v>
          </cell>
        </row>
        <row r="8665">
          <cell r="A8665">
            <v>35957</v>
          </cell>
          <cell r="B8665">
            <v>1998</v>
          </cell>
          <cell r="C8665" t="str">
            <v>Jun</v>
          </cell>
          <cell r="D8665">
            <v>11</v>
          </cell>
          <cell r="F8665">
            <v>315</v>
          </cell>
          <cell r="G8665">
            <v>0.625</v>
          </cell>
          <cell r="H8665">
            <v>123</v>
          </cell>
          <cell r="I8665">
            <v>0.24399999999999999</v>
          </cell>
          <cell r="J8665">
            <v>0</v>
          </cell>
          <cell r="L8665">
            <v>0</v>
          </cell>
          <cell r="M8665">
            <v>0</v>
          </cell>
          <cell r="N8665">
            <v>0</v>
          </cell>
          <cell r="O8665">
            <v>0</v>
          </cell>
          <cell r="P8665">
            <v>0</v>
          </cell>
        </row>
        <row r="8666">
          <cell r="A8666">
            <v>35958</v>
          </cell>
          <cell r="B8666">
            <v>1998</v>
          </cell>
          <cell r="C8666" t="str">
            <v>Jun</v>
          </cell>
          <cell r="D8666">
            <v>12</v>
          </cell>
          <cell r="F8666">
            <v>335</v>
          </cell>
          <cell r="G8666">
            <v>0.66400000000000003</v>
          </cell>
          <cell r="H8666">
            <v>154</v>
          </cell>
          <cell r="I8666">
            <v>0.30499999999999999</v>
          </cell>
          <cell r="J8666">
            <v>0</v>
          </cell>
          <cell r="L8666">
            <v>0</v>
          </cell>
          <cell r="M8666">
            <v>0</v>
          </cell>
          <cell r="N8666">
            <v>0</v>
          </cell>
          <cell r="O8666">
            <v>1</v>
          </cell>
          <cell r="P8666">
            <v>2E-3</v>
          </cell>
        </row>
        <row r="8667">
          <cell r="A8667">
            <v>35959</v>
          </cell>
          <cell r="B8667">
            <v>1998</v>
          </cell>
          <cell r="C8667" t="str">
            <v>Jun</v>
          </cell>
          <cell r="D8667">
            <v>13</v>
          </cell>
          <cell r="F8667">
            <v>330</v>
          </cell>
          <cell r="G8667">
            <v>0.65500000000000003</v>
          </cell>
          <cell r="H8667">
            <v>1282</v>
          </cell>
          <cell r="I8667">
            <v>2.5430000000000001</v>
          </cell>
          <cell r="J8667">
            <v>0</v>
          </cell>
          <cell r="L8667">
            <v>0</v>
          </cell>
          <cell r="M8667">
            <v>0</v>
          </cell>
          <cell r="N8667">
            <v>0</v>
          </cell>
          <cell r="O8667">
            <v>0</v>
          </cell>
          <cell r="P8667">
            <v>0</v>
          </cell>
        </row>
        <row r="8668">
          <cell r="A8668">
            <v>35960</v>
          </cell>
          <cell r="B8668">
            <v>1998</v>
          </cell>
          <cell r="C8668" t="str">
            <v>Jun</v>
          </cell>
          <cell r="D8668">
            <v>14</v>
          </cell>
          <cell r="F8668">
            <v>320</v>
          </cell>
          <cell r="G8668">
            <v>0.63500000000000001</v>
          </cell>
          <cell r="H8668">
            <v>698</v>
          </cell>
          <cell r="I8668">
            <v>1.3839999999999999</v>
          </cell>
          <cell r="J8668">
            <v>0</v>
          </cell>
          <cell r="L8668">
            <v>0</v>
          </cell>
          <cell r="M8668">
            <v>0</v>
          </cell>
          <cell r="N8668">
            <v>0</v>
          </cell>
          <cell r="O8668">
            <v>9</v>
          </cell>
          <cell r="P8668">
            <v>1.7999999999999999E-2</v>
          </cell>
        </row>
        <row r="8669">
          <cell r="A8669">
            <v>35961</v>
          </cell>
          <cell r="B8669">
            <v>1998</v>
          </cell>
          <cell r="C8669" t="str">
            <v>Jun</v>
          </cell>
          <cell r="D8669">
            <v>15</v>
          </cell>
          <cell r="F8669">
            <v>340</v>
          </cell>
          <cell r="G8669">
            <v>0.67400000000000004</v>
          </cell>
          <cell r="H8669">
            <v>815</v>
          </cell>
          <cell r="I8669">
            <v>1.617</v>
          </cell>
          <cell r="J8669">
            <v>0</v>
          </cell>
          <cell r="L8669">
            <v>0</v>
          </cell>
          <cell r="M8669">
            <v>0</v>
          </cell>
          <cell r="N8669">
            <v>0</v>
          </cell>
          <cell r="O8669">
            <v>9</v>
          </cell>
          <cell r="P8669">
            <v>1.7999999999999999E-2</v>
          </cell>
        </row>
        <row r="8670">
          <cell r="A8670">
            <v>35962</v>
          </cell>
          <cell r="B8670">
            <v>1998</v>
          </cell>
          <cell r="C8670" t="str">
            <v>Jun</v>
          </cell>
          <cell r="D8670">
            <v>16</v>
          </cell>
          <cell r="F8670">
            <v>360</v>
          </cell>
          <cell r="G8670">
            <v>0.71399999999999997</v>
          </cell>
          <cell r="H8670">
            <v>571</v>
          </cell>
          <cell r="I8670">
            <v>1.133</v>
          </cell>
          <cell r="J8670">
            <v>0</v>
          </cell>
          <cell r="L8670">
            <v>0</v>
          </cell>
          <cell r="M8670">
            <v>0</v>
          </cell>
          <cell r="N8670">
            <v>0</v>
          </cell>
          <cell r="O8670">
            <v>59</v>
          </cell>
          <cell r="P8670">
            <v>0.11700000000000001</v>
          </cell>
        </row>
        <row r="8671">
          <cell r="A8671">
            <v>35963</v>
          </cell>
          <cell r="B8671">
            <v>1998</v>
          </cell>
          <cell r="C8671" t="str">
            <v>Jun</v>
          </cell>
          <cell r="D8671">
            <v>17</v>
          </cell>
          <cell r="F8671">
            <v>440</v>
          </cell>
          <cell r="G8671">
            <v>0.873</v>
          </cell>
          <cell r="H8671">
            <v>499</v>
          </cell>
          <cell r="I8671">
            <v>0.99</v>
          </cell>
          <cell r="J8671">
            <v>0</v>
          </cell>
          <cell r="L8671">
            <v>0</v>
          </cell>
          <cell r="M8671">
            <v>71</v>
          </cell>
          <cell r="N8671">
            <v>0.14099999999999999</v>
          </cell>
          <cell r="O8671">
            <v>0</v>
          </cell>
          <cell r="P8671">
            <v>0</v>
          </cell>
        </row>
        <row r="8672">
          <cell r="A8672">
            <v>35964</v>
          </cell>
          <cell r="B8672">
            <v>1998</v>
          </cell>
          <cell r="C8672" t="str">
            <v>Jun</v>
          </cell>
          <cell r="D8672">
            <v>18</v>
          </cell>
          <cell r="F8672">
            <v>510</v>
          </cell>
          <cell r="G8672">
            <v>1.012</v>
          </cell>
          <cell r="H8672">
            <v>567</v>
          </cell>
          <cell r="I8672">
            <v>1.125</v>
          </cell>
          <cell r="J8672">
            <v>0</v>
          </cell>
          <cell r="L8672">
            <v>0</v>
          </cell>
          <cell r="M8672">
            <v>150</v>
          </cell>
          <cell r="N8672">
            <v>0.29799999999999999</v>
          </cell>
          <cell r="O8672">
            <v>0</v>
          </cell>
          <cell r="P8672">
            <v>0</v>
          </cell>
        </row>
        <row r="8673">
          <cell r="A8673">
            <v>35965</v>
          </cell>
          <cell r="B8673">
            <v>1998</v>
          </cell>
          <cell r="C8673" t="str">
            <v>Jun</v>
          </cell>
          <cell r="D8673">
            <v>19</v>
          </cell>
          <cell r="F8673">
            <v>560</v>
          </cell>
          <cell r="G8673">
            <v>1.111</v>
          </cell>
          <cell r="H8673">
            <v>511</v>
          </cell>
          <cell r="I8673">
            <v>1.014</v>
          </cell>
          <cell r="J8673">
            <v>0</v>
          </cell>
          <cell r="L8673">
            <v>0</v>
          </cell>
          <cell r="M8673">
            <v>117</v>
          </cell>
          <cell r="N8673">
            <v>0.23200000000000001</v>
          </cell>
          <cell r="O8673">
            <v>0</v>
          </cell>
          <cell r="P8673">
            <v>0</v>
          </cell>
        </row>
        <row r="8674">
          <cell r="A8674">
            <v>35966</v>
          </cell>
          <cell r="B8674">
            <v>1998</v>
          </cell>
          <cell r="C8674" t="str">
            <v>Jun</v>
          </cell>
          <cell r="D8674">
            <v>20</v>
          </cell>
          <cell r="F8674">
            <v>630</v>
          </cell>
          <cell r="G8674">
            <v>1.25</v>
          </cell>
          <cell r="H8674">
            <v>372</v>
          </cell>
          <cell r="I8674">
            <v>0.73799999999999999</v>
          </cell>
          <cell r="J8674">
            <v>47</v>
          </cell>
          <cell r="L8674">
            <v>4.7E-2</v>
          </cell>
          <cell r="M8674">
            <v>129</v>
          </cell>
          <cell r="N8674">
            <v>0.25600000000000001</v>
          </cell>
          <cell r="O8674">
            <v>7</v>
          </cell>
          <cell r="P8674">
            <v>1.4E-2</v>
          </cell>
        </row>
        <row r="8675">
          <cell r="A8675">
            <v>35967</v>
          </cell>
          <cell r="B8675">
            <v>1998</v>
          </cell>
          <cell r="C8675" t="str">
            <v>Jun</v>
          </cell>
          <cell r="D8675">
            <v>21</v>
          </cell>
          <cell r="F8675">
            <v>705</v>
          </cell>
          <cell r="G8675">
            <v>1.3979999999999999</v>
          </cell>
          <cell r="H8675">
            <v>228</v>
          </cell>
          <cell r="I8675">
            <v>0.45200000000000001</v>
          </cell>
          <cell r="J8675">
            <v>70</v>
          </cell>
          <cell r="L8675">
            <v>7.0000000000000007E-2</v>
          </cell>
          <cell r="M8675">
            <v>150</v>
          </cell>
          <cell r="N8675">
            <v>0.29799999999999999</v>
          </cell>
          <cell r="O8675">
            <v>2</v>
          </cell>
          <cell r="P8675">
            <v>4.0000000000000001E-3</v>
          </cell>
        </row>
        <row r="8676">
          <cell r="A8676">
            <v>35968</v>
          </cell>
          <cell r="B8676">
            <v>1998</v>
          </cell>
          <cell r="C8676" t="str">
            <v>Jun</v>
          </cell>
          <cell r="D8676">
            <v>22</v>
          </cell>
          <cell r="F8676">
            <v>730</v>
          </cell>
          <cell r="G8676">
            <v>1.448</v>
          </cell>
          <cell r="H8676">
            <v>47</v>
          </cell>
          <cell r="I8676">
            <v>9.2999999999999999E-2</v>
          </cell>
          <cell r="J8676">
            <v>70</v>
          </cell>
          <cell r="L8676">
            <v>7.0000000000000007E-2</v>
          </cell>
          <cell r="M8676">
            <v>185</v>
          </cell>
          <cell r="N8676">
            <v>0.36699999999999999</v>
          </cell>
          <cell r="O8676">
            <v>3</v>
          </cell>
          <cell r="P8676">
            <v>6.0000000000000001E-3</v>
          </cell>
        </row>
        <row r="8677">
          <cell r="A8677">
            <v>35969</v>
          </cell>
          <cell r="B8677">
            <v>1998</v>
          </cell>
          <cell r="C8677" t="str">
            <v>Jun</v>
          </cell>
          <cell r="D8677">
            <v>23</v>
          </cell>
          <cell r="F8677">
            <v>695</v>
          </cell>
          <cell r="G8677">
            <v>1.379</v>
          </cell>
          <cell r="H8677">
            <v>13</v>
          </cell>
          <cell r="I8677">
            <v>2.5999999999999999E-2</v>
          </cell>
          <cell r="J8677">
            <v>70</v>
          </cell>
          <cell r="L8677">
            <v>7.0000000000000007E-2</v>
          </cell>
          <cell r="M8677">
            <v>219</v>
          </cell>
          <cell r="N8677">
            <v>0.434</v>
          </cell>
          <cell r="O8677">
            <v>5</v>
          </cell>
          <cell r="P8677">
            <v>0.01</v>
          </cell>
        </row>
        <row r="8678">
          <cell r="A8678">
            <v>35970</v>
          </cell>
          <cell r="B8678">
            <v>1998</v>
          </cell>
          <cell r="C8678" t="str">
            <v>Jun</v>
          </cell>
          <cell r="D8678">
            <v>24</v>
          </cell>
          <cell r="F8678">
            <v>680</v>
          </cell>
          <cell r="G8678">
            <v>1.349</v>
          </cell>
          <cell r="H8678">
            <v>47</v>
          </cell>
          <cell r="I8678">
            <v>9.2999999999999999E-2</v>
          </cell>
          <cell r="J8678">
            <v>70</v>
          </cell>
          <cell r="L8678">
            <v>7.0000000000000007E-2</v>
          </cell>
          <cell r="M8678">
            <v>170</v>
          </cell>
          <cell r="N8678">
            <v>0.33700000000000002</v>
          </cell>
          <cell r="O8678">
            <v>5</v>
          </cell>
          <cell r="P8678">
            <v>0.01</v>
          </cell>
        </row>
        <row r="8679">
          <cell r="A8679">
            <v>35971</v>
          </cell>
          <cell r="B8679">
            <v>1998</v>
          </cell>
          <cell r="C8679" t="str">
            <v>Jun</v>
          </cell>
          <cell r="D8679">
            <v>25</v>
          </cell>
          <cell r="F8679">
            <v>650</v>
          </cell>
          <cell r="G8679">
            <v>1.2889999999999999</v>
          </cell>
          <cell r="H8679">
            <v>78</v>
          </cell>
          <cell r="I8679">
            <v>0.155</v>
          </cell>
          <cell r="J8679">
            <v>70</v>
          </cell>
          <cell r="L8679">
            <v>7.0000000000000007E-2</v>
          </cell>
          <cell r="M8679">
            <v>100</v>
          </cell>
          <cell r="N8679">
            <v>0.19800000000000001</v>
          </cell>
          <cell r="O8679">
            <v>7</v>
          </cell>
          <cell r="P8679">
            <v>1.4E-2</v>
          </cell>
        </row>
        <row r="8680">
          <cell r="A8680">
            <v>35972</v>
          </cell>
          <cell r="B8680">
            <v>1998</v>
          </cell>
          <cell r="C8680" t="str">
            <v>Jun</v>
          </cell>
          <cell r="D8680">
            <v>26</v>
          </cell>
          <cell r="F8680">
            <v>620</v>
          </cell>
          <cell r="G8680">
            <v>1.23</v>
          </cell>
          <cell r="H8680">
            <v>131</v>
          </cell>
          <cell r="I8680">
            <v>0.26</v>
          </cell>
          <cell r="J8680">
            <v>70</v>
          </cell>
          <cell r="L8680">
            <v>7.0000000000000007E-2</v>
          </cell>
          <cell r="M8680">
            <v>100</v>
          </cell>
          <cell r="N8680">
            <v>0.19800000000000001</v>
          </cell>
          <cell r="O8680">
            <v>16</v>
          </cell>
          <cell r="P8680">
            <v>3.2000000000000001E-2</v>
          </cell>
        </row>
        <row r="8681">
          <cell r="A8681">
            <v>35973</v>
          </cell>
          <cell r="B8681">
            <v>1998</v>
          </cell>
          <cell r="C8681" t="str">
            <v>Jun</v>
          </cell>
          <cell r="D8681">
            <v>27</v>
          </cell>
          <cell r="F8681">
            <v>570</v>
          </cell>
          <cell r="G8681">
            <v>1.131</v>
          </cell>
          <cell r="H8681">
            <v>175</v>
          </cell>
          <cell r="I8681">
            <v>0.34699999999999998</v>
          </cell>
          <cell r="J8681">
            <v>70</v>
          </cell>
          <cell r="L8681">
            <v>7.0000000000000007E-2</v>
          </cell>
          <cell r="M8681">
            <v>100</v>
          </cell>
          <cell r="N8681">
            <v>0.19800000000000001</v>
          </cell>
          <cell r="O8681">
            <v>5</v>
          </cell>
          <cell r="P8681">
            <v>0.01</v>
          </cell>
        </row>
        <row r="8682">
          <cell r="A8682">
            <v>35974</v>
          </cell>
          <cell r="B8682">
            <v>1998</v>
          </cell>
          <cell r="C8682" t="str">
            <v>Jun</v>
          </cell>
          <cell r="D8682">
            <v>28</v>
          </cell>
          <cell r="F8682">
            <v>570</v>
          </cell>
          <cell r="G8682">
            <v>1.131</v>
          </cell>
          <cell r="H8682">
            <v>183</v>
          </cell>
          <cell r="I8682">
            <v>0.36299999999999999</v>
          </cell>
          <cell r="J8682">
            <v>70</v>
          </cell>
          <cell r="L8682">
            <v>7.0000000000000007E-2</v>
          </cell>
          <cell r="M8682">
            <v>100</v>
          </cell>
          <cell r="N8682">
            <v>0.19800000000000001</v>
          </cell>
          <cell r="O8682">
            <v>14</v>
          </cell>
          <cell r="P8682">
            <v>2.8000000000000001E-2</v>
          </cell>
        </row>
        <row r="8683">
          <cell r="A8683">
            <v>35975</v>
          </cell>
          <cell r="B8683">
            <v>1998</v>
          </cell>
          <cell r="C8683" t="str">
            <v>Jun</v>
          </cell>
          <cell r="D8683">
            <v>29</v>
          </cell>
          <cell r="F8683">
            <v>620</v>
          </cell>
          <cell r="G8683">
            <v>1.23</v>
          </cell>
          <cell r="H8683">
            <v>182</v>
          </cell>
          <cell r="I8683">
            <v>0.36099999999999999</v>
          </cell>
          <cell r="J8683">
            <v>70</v>
          </cell>
          <cell r="L8683">
            <v>7.0000000000000007E-2</v>
          </cell>
          <cell r="M8683">
            <v>154</v>
          </cell>
          <cell r="N8683">
            <v>0.30499999999999999</v>
          </cell>
          <cell r="O8683">
            <v>11</v>
          </cell>
          <cell r="P8683">
            <v>2.1999999999999999E-2</v>
          </cell>
        </row>
        <row r="8684">
          <cell r="A8684">
            <v>35976</v>
          </cell>
          <cell r="B8684">
            <v>1998</v>
          </cell>
          <cell r="C8684" t="str">
            <v>Jun</v>
          </cell>
          <cell r="D8684">
            <v>30</v>
          </cell>
          <cell r="F8684">
            <v>650</v>
          </cell>
          <cell r="G8684">
            <v>1.2889999999999999</v>
          </cell>
          <cell r="H8684">
            <v>142</v>
          </cell>
          <cell r="I8684">
            <v>0.28199999999999997</v>
          </cell>
          <cell r="J8684">
            <v>70</v>
          </cell>
          <cell r="L8684">
            <v>7.0000000000000007E-2</v>
          </cell>
          <cell r="M8684">
            <v>288</v>
          </cell>
          <cell r="N8684">
            <v>0.57099999999999995</v>
          </cell>
          <cell r="O8684">
            <v>6</v>
          </cell>
          <cell r="P8684">
            <v>1.2E-2</v>
          </cell>
        </row>
        <row r="8685">
          <cell r="A8685">
            <v>35977</v>
          </cell>
          <cell r="B8685">
            <v>1998</v>
          </cell>
          <cell r="C8685" t="str">
            <v>Jul</v>
          </cell>
          <cell r="D8685">
            <v>1</v>
          </cell>
          <cell r="F8685">
            <v>650</v>
          </cell>
          <cell r="G8685">
            <v>1.2889999999999999</v>
          </cell>
          <cell r="H8685">
            <v>97</v>
          </cell>
          <cell r="I8685">
            <v>0.192</v>
          </cell>
          <cell r="J8685">
            <v>117</v>
          </cell>
          <cell r="L8685">
            <v>0.11700000000000001</v>
          </cell>
          <cell r="M8685">
            <v>373</v>
          </cell>
          <cell r="N8685">
            <v>0.74</v>
          </cell>
          <cell r="O8685">
            <v>0</v>
          </cell>
          <cell r="P8685">
            <v>0</v>
          </cell>
        </row>
        <row r="8686">
          <cell r="A8686">
            <v>35978</v>
          </cell>
          <cell r="B8686">
            <v>1998</v>
          </cell>
          <cell r="C8686" t="str">
            <v>Jul</v>
          </cell>
          <cell r="D8686">
            <v>2</v>
          </cell>
          <cell r="F8686">
            <v>725</v>
          </cell>
          <cell r="G8686">
            <v>1.4379999999999999</v>
          </cell>
          <cell r="H8686">
            <v>62</v>
          </cell>
          <cell r="I8686">
            <v>0.123</v>
          </cell>
          <cell r="J8686">
            <v>140</v>
          </cell>
          <cell r="L8686">
            <v>0.14000000000000001</v>
          </cell>
          <cell r="M8686">
            <v>435</v>
          </cell>
          <cell r="N8686">
            <v>0.86299999999999999</v>
          </cell>
          <cell r="O8686">
            <v>0</v>
          </cell>
          <cell r="P8686">
            <v>0</v>
          </cell>
        </row>
        <row r="8687">
          <cell r="A8687">
            <v>35979</v>
          </cell>
          <cell r="B8687">
            <v>1998</v>
          </cell>
          <cell r="C8687" t="str">
            <v>Jul</v>
          </cell>
          <cell r="D8687">
            <v>3</v>
          </cell>
          <cell r="F8687">
            <v>740</v>
          </cell>
          <cell r="G8687">
            <v>1.468</v>
          </cell>
          <cell r="H8687">
            <v>51</v>
          </cell>
          <cell r="I8687">
            <v>0.10100000000000001</v>
          </cell>
          <cell r="J8687">
            <v>140</v>
          </cell>
          <cell r="L8687">
            <v>0.14000000000000001</v>
          </cell>
          <cell r="M8687">
            <v>360</v>
          </cell>
          <cell r="N8687">
            <v>0.71399999999999997</v>
          </cell>
          <cell r="O8687">
            <v>0</v>
          </cell>
          <cell r="P8687">
            <v>0</v>
          </cell>
        </row>
        <row r="8688">
          <cell r="A8688">
            <v>35980</v>
          </cell>
          <cell r="B8688">
            <v>1998</v>
          </cell>
          <cell r="C8688" t="str">
            <v>Jul</v>
          </cell>
          <cell r="D8688">
            <v>4</v>
          </cell>
          <cell r="F8688">
            <v>780</v>
          </cell>
          <cell r="G8688">
            <v>1.5469999999999999</v>
          </cell>
          <cell r="H8688">
            <v>51</v>
          </cell>
          <cell r="I8688">
            <v>0.10100000000000001</v>
          </cell>
          <cell r="J8688">
            <v>140</v>
          </cell>
          <cell r="L8688">
            <v>0.14000000000000001</v>
          </cell>
          <cell r="M8688">
            <v>288</v>
          </cell>
          <cell r="N8688">
            <v>0.57099999999999995</v>
          </cell>
          <cell r="O8688">
            <v>0</v>
          </cell>
          <cell r="P8688">
            <v>0</v>
          </cell>
        </row>
        <row r="8689">
          <cell r="A8689">
            <v>35981</v>
          </cell>
          <cell r="B8689">
            <v>1998</v>
          </cell>
          <cell r="C8689" t="str">
            <v>Jul</v>
          </cell>
          <cell r="D8689">
            <v>5</v>
          </cell>
          <cell r="F8689">
            <v>820</v>
          </cell>
          <cell r="G8689">
            <v>1.6259999999999999</v>
          </cell>
          <cell r="H8689">
            <v>76</v>
          </cell>
          <cell r="I8689">
            <v>0.151</v>
          </cell>
          <cell r="J8689">
            <v>140</v>
          </cell>
          <cell r="L8689">
            <v>0.14000000000000001</v>
          </cell>
          <cell r="M8689">
            <v>250</v>
          </cell>
          <cell r="N8689">
            <v>0.496</v>
          </cell>
          <cell r="O8689">
            <v>0</v>
          </cell>
          <cell r="P8689">
            <v>0</v>
          </cell>
        </row>
        <row r="8690">
          <cell r="A8690">
            <v>35982</v>
          </cell>
          <cell r="B8690">
            <v>1998</v>
          </cell>
          <cell r="C8690" t="str">
            <v>Jul</v>
          </cell>
          <cell r="D8690">
            <v>6</v>
          </cell>
          <cell r="F8690">
            <v>885</v>
          </cell>
          <cell r="G8690">
            <v>1.7549999999999999</v>
          </cell>
          <cell r="H8690">
            <v>99</v>
          </cell>
          <cell r="I8690">
            <v>0.19600000000000001</v>
          </cell>
          <cell r="J8690">
            <v>210</v>
          </cell>
          <cell r="L8690">
            <v>0.21</v>
          </cell>
          <cell r="M8690">
            <v>296</v>
          </cell>
          <cell r="N8690">
            <v>0.58699999999999997</v>
          </cell>
          <cell r="O8690">
            <v>14</v>
          </cell>
          <cell r="P8690">
            <v>2.8000000000000001E-2</v>
          </cell>
        </row>
        <row r="8691">
          <cell r="A8691">
            <v>35983</v>
          </cell>
          <cell r="B8691">
            <v>1998</v>
          </cell>
          <cell r="C8691" t="str">
            <v>Jul</v>
          </cell>
          <cell r="D8691">
            <v>7</v>
          </cell>
          <cell r="F8691">
            <v>925</v>
          </cell>
          <cell r="G8691">
            <v>1.835</v>
          </cell>
          <cell r="H8691">
            <v>107</v>
          </cell>
          <cell r="I8691">
            <v>0.21199999999999999</v>
          </cell>
          <cell r="J8691">
            <v>210</v>
          </cell>
          <cell r="L8691">
            <v>0.21</v>
          </cell>
          <cell r="M8691">
            <v>402</v>
          </cell>
          <cell r="N8691">
            <v>0.79700000000000004</v>
          </cell>
          <cell r="O8691">
            <v>0</v>
          </cell>
          <cell r="P8691">
            <v>0</v>
          </cell>
        </row>
        <row r="8692">
          <cell r="A8692">
            <v>35984</v>
          </cell>
          <cell r="B8692">
            <v>1998</v>
          </cell>
          <cell r="C8692" t="str">
            <v>Jul</v>
          </cell>
          <cell r="D8692">
            <v>8</v>
          </cell>
          <cell r="F8692">
            <v>970</v>
          </cell>
          <cell r="G8692">
            <v>1.9239999999999999</v>
          </cell>
          <cell r="H8692">
            <v>107</v>
          </cell>
          <cell r="I8692">
            <v>0.21199999999999999</v>
          </cell>
          <cell r="J8692">
            <v>210</v>
          </cell>
          <cell r="L8692">
            <v>0.21</v>
          </cell>
          <cell r="M8692">
            <v>450</v>
          </cell>
          <cell r="N8692">
            <v>0.89300000000000002</v>
          </cell>
          <cell r="O8692">
            <v>5</v>
          </cell>
          <cell r="P8692">
            <v>0.01</v>
          </cell>
        </row>
        <row r="8693">
          <cell r="A8693">
            <v>35985</v>
          </cell>
          <cell r="B8693">
            <v>1998</v>
          </cell>
          <cell r="C8693" t="str">
            <v>Jul</v>
          </cell>
          <cell r="D8693">
            <v>9</v>
          </cell>
          <cell r="F8693">
            <v>995</v>
          </cell>
          <cell r="G8693">
            <v>1.974</v>
          </cell>
          <cell r="H8693">
            <v>106</v>
          </cell>
          <cell r="I8693">
            <v>0.21</v>
          </cell>
          <cell r="J8693">
            <v>210</v>
          </cell>
          <cell r="L8693">
            <v>0.21</v>
          </cell>
          <cell r="M8693">
            <v>419</v>
          </cell>
          <cell r="N8693">
            <v>0.83099999999999996</v>
          </cell>
          <cell r="O8693">
            <v>7</v>
          </cell>
          <cell r="P8693">
            <v>1.4E-2</v>
          </cell>
        </row>
        <row r="8694">
          <cell r="A8694">
            <v>35986</v>
          </cell>
          <cell r="B8694">
            <v>1998</v>
          </cell>
          <cell r="C8694" t="str">
            <v>Jul</v>
          </cell>
          <cell r="D8694">
            <v>10</v>
          </cell>
          <cell r="F8694">
            <v>990</v>
          </cell>
          <cell r="G8694">
            <v>1.964</v>
          </cell>
          <cell r="H8694">
            <v>108</v>
          </cell>
          <cell r="I8694">
            <v>0.214</v>
          </cell>
          <cell r="J8694">
            <v>210</v>
          </cell>
          <cell r="L8694">
            <v>0.21</v>
          </cell>
          <cell r="M8694">
            <v>413</v>
          </cell>
          <cell r="N8694">
            <v>0.81899999999999995</v>
          </cell>
          <cell r="O8694">
            <v>3</v>
          </cell>
          <cell r="P8694">
            <v>6.0000000000000001E-3</v>
          </cell>
        </row>
        <row r="8695">
          <cell r="A8695">
            <v>35987</v>
          </cell>
          <cell r="B8695">
            <v>1998</v>
          </cell>
          <cell r="C8695" t="str">
            <v>Jul</v>
          </cell>
          <cell r="D8695">
            <v>11</v>
          </cell>
          <cell r="F8695">
            <v>990</v>
          </cell>
          <cell r="G8695">
            <v>1.964</v>
          </cell>
          <cell r="H8695">
            <v>108</v>
          </cell>
          <cell r="I8695">
            <v>0.214</v>
          </cell>
          <cell r="J8695">
            <v>210</v>
          </cell>
          <cell r="L8695">
            <v>0.21</v>
          </cell>
          <cell r="M8695">
            <v>450</v>
          </cell>
          <cell r="N8695">
            <v>0.89300000000000002</v>
          </cell>
          <cell r="O8695">
            <v>0</v>
          </cell>
          <cell r="P8695">
            <v>0</v>
          </cell>
        </row>
        <row r="8696">
          <cell r="A8696">
            <v>35988</v>
          </cell>
          <cell r="B8696">
            <v>1998</v>
          </cell>
          <cell r="C8696" t="str">
            <v>Jul</v>
          </cell>
          <cell r="D8696">
            <v>12</v>
          </cell>
          <cell r="F8696">
            <v>1000</v>
          </cell>
          <cell r="G8696">
            <v>1.9830000000000001</v>
          </cell>
          <cell r="H8696">
            <v>109</v>
          </cell>
          <cell r="I8696">
            <v>0.216</v>
          </cell>
          <cell r="J8696">
            <v>210</v>
          </cell>
          <cell r="L8696">
            <v>0.21</v>
          </cell>
          <cell r="M8696">
            <v>450</v>
          </cell>
          <cell r="N8696">
            <v>0.89300000000000002</v>
          </cell>
          <cell r="O8696">
            <v>0</v>
          </cell>
          <cell r="P8696">
            <v>0</v>
          </cell>
        </row>
        <row r="8697">
          <cell r="A8697">
            <v>35989</v>
          </cell>
          <cell r="B8697">
            <v>1998</v>
          </cell>
          <cell r="C8697" t="str">
            <v>Jul</v>
          </cell>
          <cell r="D8697">
            <v>13</v>
          </cell>
          <cell r="F8697">
            <v>1005</v>
          </cell>
          <cell r="G8697">
            <v>1.9930000000000001</v>
          </cell>
          <cell r="H8697">
            <v>109</v>
          </cell>
          <cell r="I8697">
            <v>0.216</v>
          </cell>
          <cell r="J8697">
            <v>210</v>
          </cell>
          <cell r="L8697">
            <v>0.21</v>
          </cell>
          <cell r="M8697">
            <v>443</v>
          </cell>
          <cell r="N8697">
            <v>0.879</v>
          </cell>
          <cell r="O8697">
            <v>0</v>
          </cell>
          <cell r="P8697">
            <v>0</v>
          </cell>
        </row>
        <row r="8698">
          <cell r="A8698">
            <v>35990</v>
          </cell>
          <cell r="B8698">
            <v>1998</v>
          </cell>
          <cell r="C8698" t="str">
            <v>Jul</v>
          </cell>
          <cell r="D8698">
            <v>14</v>
          </cell>
          <cell r="F8698">
            <v>1015</v>
          </cell>
          <cell r="G8698">
            <v>2.0129999999999999</v>
          </cell>
          <cell r="H8698">
            <v>109</v>
          </cell>
          <cell r="I8698">
            <v>0.216</v>
          </cell>
          <cell r="J8698">
            <v>210</v>
          </cell>
          <cell r="L8698">
            <v>0.21</v>
          </cell>
          <cell r="M8698">
            <v>438</v>
          </cell>
          <cell r="N8698">
            <v>0.86899999999999999</v>
          </cell>
          <cell r="O8698">
            <v>0</v>
          </cell>
          <cell r="P8698">
            <v>0</v>
          </cell>
        </row>
        <row r="8699">
          <cell r="A8699">
            <v>35991</v>
          </cell>
          <cell r="B8699">
            <v>1998</v>
          </cell>
          <cell r="C8699" t="str">
            <v>Jul</v>
          </cell>
          <cell r="D8699">
            <v>15</v>
          </cell>
          <cell r="F8699">
            <v>1020</v>
          </cell>
          <cell r="G8699">
            <v>2.0230000000000001</v>
          </cell>
          <cell r="H8699">
            <v>135</v>
          </cell>
          <cell r="I8699">
            <v>0.26800000000000002</v>
          </cell>
          <cell r="J8699">
            <v>210</v>
          </cell>
          <cell r="L8699">
            <v>0.21</v>
          </cell>
          <cell r="M8699">
            <v>417</v>
          </cell>
          <cell r="N8699">
            <v>0.82699999999999996</v>
          </cell>
          <cell r="O8699">
            <v>7</v>
          </cell>
          <cell r="P8699">
            <v>1.4E-2</v>
          </cell>
        </row>
        <row r="8700">
          <cell r="A8700">
            <v>35992</v>
          </cell>
          <cell r="B8700">
            <v>1998</v>
          </cell>
          <cell r="C8700" t="str">
            <v>Jul</v>
          </cell>
          <cell r="D8700">
            <v>16</v>
          </cell>
          <cell r="F8700">
            <v>1015</v>
          </cell>
          <cell r="G8700">
            <v>2.0129999999999999</v>
          </cell>
          <cell r="H8700">
            <v>138</v>
          </cell>
          <cell r="I8700">
            <v>0.27400000000000002</v>
          </cell>
          <cell r="J8700">
            <v>210</v>
          </cell>
          <cell r="L8700">
            <v>0.21</v>
          </cell>
          <cell r="M8700">
            <v>373</v>
          </cell>
          <cell r="N8700">
            <v>0.74</v>
          </cell>
          <cell r="O8700">
            <v>9</v>
          </cell>
          <cell r="P8700">
            <v>1.7999999999999999E-2</v>
          </cell>
        </row>
        <row r="8701">
          <cell r="A8701">
            <v>35993</v>
          </cell>
          <cell r="B8701">
            <v>1998</v>
          </cell>
          <cell r="C8701" t="str">
            <v>Jul</v>
          </cell>
          <cell r="D8701">
            <v>17</v>
          </cell>
          <cell r="F8701">
            <v>1035</v>
          </cell>
          <cell r="G8701">
            <v>2.0529999999999999</v>
          </cell>
          <cell r="H8701">
            <v>112</v>
          </cell>
          <cell r="I8701">
            <v>0.222</v>
          </cell>
          <cell r="J8701">
            <v>210</v>
          </cell>
          <cell r="L8701">
            <v>0.21</v>
          </cell>
          <cell r="M8701">
            <v>442</v>
          </cell>
          <cell r="N8701">
            <v>0.877</v>
          </cell>
          <cell r="O8701">
            <v>7</v>
          </cell>
          <cell r="P8701">
            <v>1.4E-2</v>
          </cell>
        </row>
        <row r="8702">
          <cell r="A8702">
            <v>35994</v>
          </cell>
          <cell r="B8702">
            <v>1998</v>
          </cell>
          <cell r="C8702" t="str">
            <v>Jul</v>
          </cell>
          <cell r="D8702">
            <v>18</v>
          </cell>
          <cell r="F8702">
            <v>1045</v>
          </cell>
          <cell r="G8702">
            <v>2.073</v>
          </cell>
          <cell r="H8702">
            <v>57</v>
          </cell>
          <cell r="I8702">
            <v>0.113</v>
          </cell>
          <cell r="J8702">
            <v>210</v>
          </cell>
          <cell r="L8702">
            <v>0.21</v>
          </cell>
          <cell r="M8702">
            <v>500</v>
          </cell>
          <cell r="N8702">
            <v>0.99199999999999999</v>
          </cell>
          <cell r="O8702">
            <v>2</v>
          </cell>
          <cell r="P8702">
            <v>4.0000000000000001E-3</v>
          </cell>
        </row>
        <row r="8703">
          <cell r="A8703">
            <v>35995</v>
          </cell>
          <cell r="B8703">
            <v>1998</v>
          </cell>
          <cell r="C8703" t="str">
            <v>Jul</v>
          </cell>
          <cell r="D8703">
            <v>19</v>
          </cell>
          <cell r="F8703">
            <v>1015</v>
          </cell>
          <cell r="G8703">
            <v>2.0129999999999999</v>
          </cell>
          <cell r="H8703">
            <v>0</v>
          </cell>
          <cell r="I8703">
            <v>0</v>
          </cell>
          <cell r="J8703">
            <v>210</v>
          </cell>
          <cell r="L8703">
            <v>0.21</v>
          </cell>
          <cell r="M8703">
            <v>467</v>
          </cell>
          <cell r="N8703">
            <v>0.92600000000000005</v>
          </cell>
          <cell r="O8703">
            <v>15</v>
          </cell>
          <cell r="P8703">
            <v>0.03</v>
          </cell>
        </row>
        <row r="8704">
          <cell r="A8704">
            <v>35996</v>
          </cell>
          <cell r="B8704">
            <v>1998</v>
          </cell>
          <cell r="C8704" t="str">
            <v>Jul</v>
          </cell>
          <cell r="D8704">
            <v>20</v>
          </cell>
          <cell r="F8704">
            <v>1025</v>
          </cell>
          <cell r="G8704">
            <v>2.0329999999999999</v>
          </cell>
          <cell r="H8704">
            <v>0</v>
          </cell>
          <cell r="I8704">
            <v>0</v>
          </cell>
          <cell r="J8704">
            <v>210</v>
          </cell>
          <cell r="L8704">
            <v>0.21</v>
          </cell>
          <cell r="M8704">
            <v>481</v>
          </cell>
          <cell r="N8704">
            <v>0.95399999999999996</v>
          </cell>
          <cell r="O8704">
            <v>7</v>
          </cell>
          <cell r="P8704">
            <v>1.4E-2</v>
          </cell>
        </row>
        <row r="8705">
          <cell r="A8705">
            <v>35997</v>
          </cell>
          <cell r="B8705">
            <v>1998</v>
          </cell>
          <cell r="C8705" t="str">
            <v>Jul</v>
          </cell>
          <cell r="D8705">
            <v>21</v>
          </cell>
          <cell r="F8705">
            <v>1040</v>
          </cell>
          <cell r="G8705">
            <v>2.0630000000000002</v>
          </cell>
          <cell r="H8705">
            <v>26</v>
          </cell>
          <cell r="I8705">
            <v>5.1999999999999998E-2</v>
          </cell>
          <cell r="J8705">
            <v>210</v>
          </cell>
          <cell r="L8705">
            <v>0.21</v>
          </cell>
          <cell r="M8705">
            <v>500</v>
          </cell>
          <cell r="N8705">
            <v>0.99199999999999999</v>
          </cell>
          <cell r="O8705">
            <v>7</v>
          </cell>
          <cell r="P8705">
            <v>1.4E-2</v>
          </cell>
        </row>
        <row r="8706">
          <cell r="A8706">
            <v>35998</v>
          </cell>
          <cell r="B8706">
            <v>1998</v>
          </cell>
          <cell r="C8706" t="str">
            <v>Jul</v>
          </cell>
          <cell r="D8706">
            <v>22</v>
          </cell>
          <cell r="F8706">
            <v>1045</v>
          </cell>
          <cell r="G8706">
            <v>2.073</v>
          </cell>
          <cell r="H8706">
            <v>52</v>
          </cell>
          <cell r="I8706">
            <v>0.10299999999999999</v>
          </cell>
          <cell r="J8706">
            <v>210</v>
          </cell>
          <cell r="L8706">
            <v>0.21</v>
          </cell>
          <cell r="M8706">
            <v>485</v>
          </cell>
          <cell r="N8706">
            <v>0.96199999999999997</v>
          </cell>
          <cell r="O8706">
            <v>9</v>
          </cell>
          <cell r="P8706">
            <v>1.7999999999999999E-2</v>
          </cell>
        </row>
        <row r="8707">
          <cell r="A8707">
            <v>35999</v>
          </cell>
          <cell r="B8707">
            <v>1998</v>
          </cell>
          <cell r="C8707" t="str">
            <v>Jul</v>
          </cell>
          <cell r="D8707">
            <v>23</v>
          </cell>
          <cell r="F8707">
            <v>1005</v>
          </cell>
          <cell r="G8707">
            <v>1.9930000000000001</v>
          </cell>
          <cell r="H8707">
            <v>57</v>
          </cell>
          <cell r="I8707">
            <v>0.113</v>
          </cell>
          <cell r="J8707">
            <v>210</v>
          </cell>
          <cell r="L8707">
            <v>0.21</v>
          </cell>
          <cell r="M8707">
            <v>450</v>
          </cell>
          <cell r="N8707">
            <v>0.89300000000000002</v>
          </cell>
          <cell r="O8707">
            <v>24</v>
          </cell>
          <cell r="P8707">
            <v>4.8000000000000001E-2</v>
          </cell>
        </row>
        <row r="8708">
          <cell r="A8708">
            <v>36000</v>
          </cell>
          <cell r="B8708">
            <v>1998</v>
          </cell>
          <cell r="C8708" t="str">
            <v>Jul</v>
          </cell>
          <cell r="D8708">
            <v>24</v>
          </cell>
          <cell r="F8708">
            <v>1005</v>
          </cell>
          <cell r="G8708">
            <v>1.9930000000000001</v>
          </cell>
          <cell r="H8708">
            <v>175</v>
          </cell>
          <cell r="I8708">
            <v>0.34699999999999998</v>
          </cell>
          <cell r="J8708">
            <v>210</v>
          </cell>
          <cell r="L8708">
            <v>0.21</v>
          </cell>
          <cell r="M8708">
            <v>398</v>
          </cell>
          <cell r="N8708">
            <v>0.78900000000000003</v>
          </cell>
          <cell r="O8708">
            <v>14</v>
          </cell>
          <cell r="P8708">
            <v>2.8000000000000001E-2</v>
          </cell>
        </row>
        <row r="8709">
          <cell r="A8709">
            <v>36001</v>
          </cell>
          <cell r="B8709">
            <v>1998</v>
          </cell>
          <cell r="C8709" t="str">
            <v>Jul</v>
          </cell>
          <cell r="D8709">
            <v>25</v>
          </cell>
          <cell r="F8709">
            <v>995</v>
          </cell>
          <cell r="G8709">
            <v>1.974</v>
          </cell>
          <cell r="H8709">
            <v>301</v>
          </cell>
          <cell r="I8709">
            <v>0.59699999999999998</v>
          </cell>
          <cell r="J8709">
            <v>210</v>
          </cell>
          <cell r="L8709">
            <v>0.21</v>
          </cell>
          <cell r="M8709">
            <v>283</v>
          </cell>
          <cell r="N8709">
            <v>0.56100000000000005</v>
          </cell>
          <cell r="O8709">
            <v>14</v>
          </cell>
          <cell r="P8709">
            <v>2.8000000000000001E-2</v>
          </cell>
        </row>
        <row r="8710">
          <cell r="A8710">
            <v>36002</v>
          </cell>
          <cell r="B8710">
            <v>1998</v>
          </cell>
          <cell r="C8710" t="str">
            <v>Jul</v>
          </cell>
          <cell r="D8710">
            <v>26</v>
          </cell>
          <cell r="F8710">
            <v>990</v>
          </cell>
          <cell r="G8710">
            <v>1.964</v>
          </cell>
          <cell r="H8710">
            <v>220</v>
          </cell>
          <cell r="I8710">
            <v>0.436</v>
          </cell>
          <cell r="J8710">
            <v>210</v>
          </cell>
          <cell r="L8710">
            <v>0.21</v>
          </cell>
          <cell r="M8710">
            <v>217</v>
          </cell>
          <cell r="N8710">
            <v>0.43</v>
          </cell>
          <cell r="O8710">
            <v>14</v>
          </cell>
          <cell r="P8710">
            <v>2.8000000000000001E-2</v>
          </cell>
        </row>
        <row r="8711">
          <cell r="A8711">
            <v>36003</v>
          </cell>
          <cell r="B8711">
            <v>1998</v>
          </cell>
          <cell r="C8711" t="str">
            <v>Jul</v>
          </cell>
          <cell r="D8711">
            <v>27</v>
          </cell>
          <cell r="F8711">
            <v>950</v>
          </cell>
          <cell r="G8711">
            <v>1.8839999999999999</v>
          </cell>
          <cell r="H8711">
            <v>279</v>
          </cell>
          <cell r="I8711">
            <v>0.55300000000000005</v>
          </cell>
          <cell r="J8711">
            <v>210</v>
          </cell>
          <cell r="L8711">
            <v>0.21</v>
          </cell>
          <cell r="M8711">
            <v>160</v>
          </cell>
          <cell r="N8711">
            <v>0.317</v>
          </cell>
          <cell r="O8711">
            <v>14</v>
          </cell>
          <cell r="P8711">
            <v>2.8000000000000001E-2</v>
          </cell>
        </row>
        <row r="8712">
          <cell r="A8712">
            <v>36004</v>
          </cell>
          <cell r="B8712">
            <v>1998</v>
          </cell>
          <cell r="C8712" t="str">
            <v>Jul</v>
          </cell>
          <cell r="D8712">
            <v>28</v>
          </cell>
          <cell r="F8712">
            <v>970</v>
          </cell>
          <cell r="G8712">
            <v>1.9239999999999999</v>
          </cell>
          <cell r="H8712">
            <v>239</v>
          </cell>
          <cell r="I8712">
            <v>0.47399999999999998</v>
          </cell>
          <cell r="J8712">
            <v>210</v>
          </cell>
          <cell r="L8712">
            <v>0.21</v>
          </cell>
          <cell r="M8712">
            <v>119</v>
          </cell>
          <cell r="N8712">
            <v>0.23599999999999999</v>
          </cell>
          <cell r="O8712">
            <v>14</v>
          </cell>
          <cell r="P8712">
            <v>2.8000000000000001E-2</v>
          </cell>
        </row>
        <row r="8713">
          <cell r="A8713">
            <v>36005</v>
          </cell>
          <cell r="B8713">
            <v>1998</v>
          </cell>
          <cell r="C8713" t="str">
            <v>Jul</v>
          </cell>
          <cell r="D8713">
            <v>29</v>
          </cell>
          <cell r="F8713">
            <v>945</v>
          </cell>
          <cell r="G8713">
            <v>1.8740000000000001</v>
          </cell>
          <cell r="H8713">
            <v>182</v>
          </cell>
          <cell r="I8713">
            <v>0.36099999999999999</v>
          </cell>
          <cell r="J8713">
            <v>210</v>
          </cell>
          <cell r="L8713">
            <v>0.21</v>
          </cell>
          <cell r="M8713">
            <v>192</v>
          </cell>
          <cell r="N8713">
            <v>0.38100000000000001</v>
          </cell>
          <cell r="O8713">
            <v>9</v>
          </cell>
          <cell r="P8713">
            <v>1.7999999999999999E-2</v>
          </cell>
        </row>
        <row r="8714">
          <cell r="A8714">
            <v>36006</v>
          </cell>
          <cell r="B8714">
            <v>1998</v>
          </cell>
          <cell r="C8714" t="str">
            <v>Jul</v>
          </cell>
          <cell r="D8714">
            <v>30</v>
          </cell>
          <cell r="F8714">
            <v>945</v>
          </cell>
          <cell r="G8714">
            <v>1.8740000000000001</v>
          </cell>
          <cell r="H8714">
            <v>126</v>
          </cell>
          <cell r="I8714">
            <v>0.25</v>
          </cell>
          <cell r="J8714">
            <v>210</v>
          </cell>
          <cell r="L8714">
            <v>0.21</v>
          </cell>
          <cell r="M8714">
            <v>150</v>
          </cell>
          <cell r="N8714">
            <v>0.29799999999999999</v>
          </cell>
          <cell r="O8714">
            <v>11</v>
          </cell>
          <cell r="P8714">
            <v>2.1999999999999999E-2</v>
          </cell>
        </row>
        <row r="8715">
          <cell r="A8715">
            <v>36007</v>
          </cell>
          <cell r="B8715">
            <v>1998</v>
          </cell>
          <cell r="C8715" t="str">
            <v>Jul</v>
          </cell>
          <cell r="D8715">
            <v>31</v>
          </cell>
          <cell r="F8715">
            <v>945</v>
          </cell>
          <cell r="G8715">
            <v>1.8740000000000001</v>
          </cell>
          <cell r="H8715">
            <v>67</v>
          </cell>
          <cell r="I8715">
            <v>0.13300000000000001</v>
          </cell>
          <cell r="J8715">
            <v>163</v>
          </cell>
          <cell r="L8715">
            <v>0.16300000000000001</v>
          </cell>
          <cell r="M8715">
            <v>115</v>
          </cell>
          <cell r="N8715">
            <v>0.22800000000000001</v>
          </cell>
          <cell r="O8715">
            <v>4</v>
          </cell>
          <cell r="P8715">
            <v>8.0000000000000002E-3</v>
          </cell>
        </row>
        <row r="8716">
          <cell r="A8716">
            <v>36008</v>
          </cell>
          <cell r="B8716">
            <v>1998</v>
          </cell>
          <cell r="C8716" t="str">
            <v>Aug</v>
          </cell>
          <cell r="D8716">
            <v>1</v>
          </cell>
          <cell r="F8716">
            <v>920</v>
          </cell>
          <cell r="G8716">
            <v>1.825</v>
          </cell>
          <cell r="H8716">
            <v>67</v>
          </cell>
          <cell r="I8716">
            <v>0.13300000000000001</v>
          </cell>
          <cell r="J8716">
            <v>140</v>
          </cell>
          <cell r="L8716">
            <v>0.14000000000000001</v>
          </cell>
          <cell r="M8716">
            <v>127</v>
          </cell>
          <cell r="N8716">
            <v>0.252</v>
          </cell>
          <cell r="O8716">
            <v>3</v>
          </cell>
          <cell r="P8716">
            <v>6.0000000000000001E-3</v>
          </cell>
        </row>
        <row r="8717">
          <cell r="A8717">
            <v>36009</v>
          </cell>
          <cell r="B8717">
            <v>1998</v>
          </cell>
          <cell r="C8717" t="str">
            <v>Aug</v>
          </cell>
          <cell r="D8717">
            <v>2</v>
          </cell>
          <cell r="F8717">
            <v>885</v>
          </cell>
          <cell r="G8717">
            <v>1.7549999999999999</v>
          </cell>
          <cell r="H8717">
            <v>126</v>
          </cell>
          <cell r="I8717">
            <v>0.25</v>
          </cell>
          <cell r="J8717">
            <v>140</v>
          </cell>
          <cell r="L8717">
            <v>0.14000000000000001</v>
          </cell>
          <cell r="M8717">
            <v>117</v>
          </cell>
          <cell r="N8717">
            <v>0.23200000000000001</v>
          </cell>
          <cell r="O8717">
            <v>7</v>
          </cell>
          <cell r="P8717">
            <v>1.4E-2</v>
          </cell>
        </row>
        <row r="8718">
          <cell r="A8718">
            <v>36010</v>
          </cell>
          <cell r="B8718">
            <v>1998</v>
          </cell>
          <cell r="C8718" t="str">
            <v>Aug</v>
          </cell>
          <cell r="D8718">
            <v>3</v>
          </cell>
          <cell r="F8718">
            <v>900</v>
          </cell>
          <cell r="G8718">
            <v>1.7849999999999999</v>
          </cell>
          <cell r="H8718">
            <v>168</v>
          </cell>
          <cell r="I8718">
            <v>0.33300000000000002</v>
          </cell>
          <cell r="J8718">
            <v>140</v>
          </cell>
          <cell r="L8718">
            <v>0.14000000000000001</v>
          </cell>
          <cell r="M8718">
            <v>100</v>
          </cell>
          <cell r="N8718">
            <v>0.19800000000000001</v>
          </cell>
          <cell r="O8718">
            <v>7</v>
          </cell>
          <cell r="P8718">
            <v>1.4E-2</v>
          </cell>
        </row>
        <row r="8719">
          <cell r="A8719">
            <v>36011</v>
          </cell>
          <cell r="B8719">
            <v>1998</v>
          </cell>
          <cell r="C8719" t="str">
            <v>Aug</v>
          </cell>
          <cell r="D8719">
            <v>4</v>
          </cell>
          <cell r="F8719">
            <v>900</v>
          </cell>
          <cell r="G8719">
            <v>1.7849999999999999</v>
          </cell>
          <cell r="H8719">
            <v>172</v>
          </cell>
          <cell r="I8719">
            <v>0.34100000000000003</v>
          </cell>
          <cell r="J8719">
            <v>140</v>
          </cell>
          <cell r="L8719">
            <v>0.14000000000000001</v>
          </cell>
          <cell r="M8719">
            <v>185</v>
          </cell>
          <cell r="N8719">
            <v>0.36699999999999999</v>
          </cell>
          <cell r="O8719">
            <v>3</v>
          </cell>
          <cell r="P8719">
            <v>6.0000000000000001E-3</v>
          </cell>
        </row>
        <row r="8720">
          <cell r="A8720">
            <v>36012</v>
          </cell>
          <cell r="B8720">
            <v>1998</v>
          </cell>
          <cell r="C8720" t="str">
            <v>Aug</v>
          </cell>
          <cell r="D8720">
            <v>5</v>
          </cell>
          <cell r="F8720">
            <v>910</v>
          </cell>
          <cell r="G8720">
            <v>1.8049999999999999</v>
          </cell>
          <cell r="H8720">
            <v>143</v>
          </cell>
          <cell r="I8720">
            <v>0.28399999999999997</v>
          </cell>
          <cell r="J8720">
            <v>140</v>
          </cell>
          <cell r="L8720">
            <v>0.14000000000000001</v>
          </cell>
          <cell r="M8720">
            <v>204</v>
          </cell>
          <cell r="N8720">
            <v>0.40500000000000003</v>
          </cell>
          <cell r="O8720">
            <v>2</v>
          </cell>
          <cell r="P8720">
            <v>4.0000000000000001E-3</v>
          </cell>
        </row>
        <row r="8721">
          <cell r="A8721">
            <v>36013</v>
          </cell>
          <cell r="B8721">
            <v>1998</v>
          </cell>
          <cell r="C8721" t="str">
            <v>Aug</v>
          </cell>
          <cell r="D8721">
            <v>6</v>
          </cell>
          <cell r="F8721">
            <v>920</v>
          </cell>
          <cell r="G8721">
            <v>1.825</v>
          </cell>
          <cell r="H8721">
            <v>131</v>
          </cell>
          <cell r="I8721">
            <v>0.26</v>
          </cell>
          <cell r="J8721">
            <v>140</v>
          </cell>
          <cell r="L8721">
            <v>0.14000000000000001</v>
          </cell>
          <cell r="M8721">
            <v>150</v>
          </cell>
          <cell r="N8721">
            <v>0.29799999999999999</v>
          </cell>
          <cell r="O8721">
            <v>10</v>
          </cell>
          <cell r="P8721">
            <v>0.02</v>
          </cell>
        </row>
        <row r="8722">
          <cell r="A8722">
            <v>36014</v>
          </cell>
          <cell r="B8722">
            <v>1998</v>
          </cell>
          <cell r="C8722" t="str">
            <v>Aug</v>
          </cell>
          <cell r="D8722">
            <v>7</v>
          </cell>
          <cell r="F8722">
            <v>945</v>
          </cell>
          <cell r="G8722">
            <v>1.8740000000000001</v>
          </cell>
          <cell r="H8722">
            <v>130</v>
          </cell>
          <cell r="I8722">
            <v>0.25800000000000001</v>
          </cell>
          <cell r="J8722">
            <v>140</v>
          </cell>
          <cell r="L8722">
            <v>0.14000000000000001</v>
          </cell>
          <cell r="M8722">
            <v>167</v>
          </cell>
          <cell r="N8722">
            <v>0.33100000000000002</v>
          </cell>
          <cell r="O8722">
            <v>3</v>
          </cell>
          <cell r="P8722">
            <v>6.0000000000000001E-3</v>
          </cell>
        </row>
        <row r="8723">
          <cell r="A8723">
            <v>36015</v>
          </cell>
          <cell r="B8723">
            <v>1998</v>
          </cell>
          <cell r="C8723" t="str">
            <v>Aug</v>
          </cell>
          <cell r="D8723">
            <v>8</v>
          </cell>
          <cell r="F8723">
            <v>935</v>
          </cell>
          <cell r="G8723">
            <v>1.855</v>
          </cell>
          <cell r="H8723">
            <v>115</v>
          </cell>
          <cell r="I8723">
            <v>0.22800000000000001</v>
          </cell>
          <cell r="J8723">
            <v>140</v>
          </cell>
          <cell r="L8723">
            <v>0.14000000000000001</v>
          </cell>
          <cell r="M8723">
            <v>167</v>
          </cell>
          <cell r="N8723">
            <v>0.33100000000000002</v>
          </cell>
          <cell r="O8723">
            <v>11</v>
          </cell>
          <cell r="P8723">
            <v>2.1999999999999999E-2</v>
          </cell>
        </row>
        <row r="8724">
          <cell r="A8724">
            <v>36016</v>
          </cell>
          <cell r="B8724">
            <v>1998</v>
          </cell>
          <cell r="C8724" t="str">
            <v>Aug</v>
          </cell>
          <cell r="D8724">
            <v>9</v>
          </cell>
          <cell r="F8724">
            <v>915</v>
          </cell>
          <cell r="G8724">
            <v>1.8149999999999999</v>
          </cell>
          <cell r="H8724">
            <v>83</v>
          </cell>
          <cell r="I8724">
            <v>0.16500000000000001</v>
          </cell>
          <cell r="J8724">
            <v>140</v>
          </cell>
          <cell r="L8724">
            <v>0.14000000000000001</v>
          </cell>
          <cell r="M8724">
            <v>133</v>
          </cell>
          <cell r="N8724">
            <v>0.26400000000000001</v>
          </cell>
          <cell r="O8724">
            <v>12</v>
          </cell>
          <cell r="P8724">
            <v>2.4E-2</v>
          </cell>
        </row>
        <row r="8725">
          <cell r="A8725">
            <v>36017</v>
          </cell>
          <cell r="B8725">
            <v>1998</v>
          </cell>
          <cell r="C8725" t="str">
            <v>Aug</v>
          </cell>
          <cell r="D8725">
            <v>10</v>
          </cell>
          <cell r="F8725">
            <v>925</v>
          </cell>
          <cell r="G8725">
            <v>1.835</v>
          </cell>
          <cell r="H8725">
            <v>73</v>
          </cell>
          <cell r="I8725">
            <v>0.14499999999999999</v>
          </cell>
          <cell r="J8725">
            <v>140</v>
          </cell>
          <cell r="L8725">
            <v>0.14000000000000001</v>
          </cell>
          <cell r="M8725">
            <v>133</v>
          </cell>
          <cell r="N8725">
            <v>0.26400000000000001</v>
          </cell>
          <cell r="O8725">
            <v>6</v>
          </cell>
          <cell r="P8725">
            <v>1.2E-2</v>
          </cell>
        </row>
        <row r="8726">
          <cell r="A8726">
            <v>36018</v>
          </cell>
          <cell r="B8726">
            <v>1998</v>
          </cell>
          <cell r="C8726" t="str">
            <v>Aug</v>
          </cell>
          <cell r="D8726">
            <v>11</v>
          </cell>
          <cell r="F8726">
            <v>945</v>
          </cell>
          <cell r="G8726">
            <v>1.8740000000000001</v>
          </cell>
          <cell r="H8726">
            <v>75</v>
          </cell>
          <cell r="I8726">
            <v>0.14899999999999999</v>
          </cell>
          <cell r="J8726">
            <v>140</v>
          </cell>
          <cell r="L8726">
            <v>0.14000000000000001</v>
          </cell>
          <cell r="M8726">
            <v>225</v>
          </cell>
          <cell r="N8726">
            <v>0.44600000000000001</v>
          </cell>
          <cell r="O8726">
            <v>6</v>
          </cell>
          <cell r="P8726">
            <v>1.2E-2</v>
          </cell>
        </row>
        <row r="8727">
          <cell r="A8727">
            <v>36019</v>
          </cell>
          <cell r="B8727">
            <v>1998</v>
          </cell>
          <cell r="C8727" t="str">
            <v>Aug</v>
          </cell>
          <cell r="D8727">
            <v>12</v>
          </cell>
          <cell r="F8727">
            <v>960</v>
          </cell>
          <cell r="G8727">
            <v>1.9039999999999999</v>
          </cell>
          <cell r="H8727">
            <v>76</v>
          </cell>
          <cell r="I8727">
            <v>0.151</v>
          </cell>
          <cell r="J8727">
            <v>187</v>
          </cell>
          <cell r="L8727">
            <v>0.187</v>
          </cell>
          <cell r="M8727">
            <v>308</v>
          </cell>
          <cell r="N8727">
            <v>0.61099999999999999</v>
          </cell>
          <cell r="O8727">
            <v>10</v>
          </cell>
          <cell r="P8727">
            <v>0.02</v>
          </cell>
        </row>
        <row r="8728">
          <cell r="A8728">
            <v>36020</v>
          </cell>
          <cell r="B8728">
            <v>1998</v>
          </cell>
          <cell r="C8728" t="str">
            <v>Aug</v>
          </cell>
          <cell r="D8728">
            <v>13</v>
          </cell>
          <cell r="F8728">
            <v>995</v>
          </cell>
          <cell r="G8728">
            <v>1.974</v>
          </cell>
          <cell r="H8728">
            <v>74</v>
          </cell>
          <cell r="I8728">
            <v>0.14699999999999999</v>
          </cell>
          <cell r="J8728">
            <v>210</v>
          </cell>
          <cell r="L8728">
            <v>0.21</v>
          </cell>
          <cell r="M8728">
            <v>279</v>
          </cell>
          <cell r="N8728">
            <v>0.55300000000000005</v>
          </cell>
          <cell r="O8728">
            <v>12</v>
          </cell>
          <cell r="P8728">
            <v>2.4E-2</v>
          </cell>
        </row>
        <row r="8729">
          <cell r="A8729">
            <v>36021</v>
          </cell>
          <cell r="B8729">
            <v>1998</v>
          </cell>
          <cell r="C8729" t="str">
            <v>Aug</v>
          </cell>
          <cell r="D8729">
            <v>14</v>
          </cell>
          <cell r="F8729">
            <v>1005</v>
          </cell>
          <cell r="G8729">
            <v>1.9930000000000001</v>
          </cell>
          <cell r="H8729">
            <v>73</v>
          </cell>
          <cell r="I8729">
            <v>0.14499999999999999</v>
          </cell>
          <cell r="J8729">
            <v>210</v>
          </cell>
          <cell r="L8729">
            <v>0.21</v>
          </cell>
          <cell r="M8729">
            <v>231</v>
          </cell>
          <cell r="N8729">
            <v>0.45800000000000002</v>
          </cell>
          <cell r="O8729">
            <v>5</v>
          </cell>
          <cell r="P8729">
            <v>0.01</v>
          </cell>
        </row>
        <row r="8730">
          <cell r="A8730">
            <v>36022</v>
          </cell>
          <cell r="B8730">
            <v>1998</v>
          </cell>
          <cell r="C8730" t="str">
            <v>Aug</v>
          </cell>
          <cell r="D8730">
            <v>15</v>
          </cell>
          <cell r="F8730">
            <v>1005</v>
          </cell>
          <cell r="G8730">
            <v>1.9930000000000001</v>
          </cell>
          <cell r="H8730">
            <v>74</v>
          </cell>
          <cell r="I8730">
            <v>0.14699999999999999</v>
          </cell>
          <cell r="J8730">
            <v>210</v>
          </cell>
          <cell r="L8730">
            <v>0.21</v>
          </cell>
          <cell r="M8730">
            <v>200</v>
          </cell>
          <cell r="N8730">
            <v>0.39700000000000002</v>
          </cell>
          <cell r="O8730">
            <v>5</v>
          </cell>
          <cell r="P8730">
            <v>0.01</v>
          </cell>
        </row>
        <row r="8731">
          <cell r="A8731">
            <v>36023</v>
          </cell>
          <cell r="B8731">
            <v>1998</v>
          </cell>
          <cell r="C8731" t="str">
            <v>Aug</v>
          </cell>
          <cell r="D8731">
            <v>16</v>
          </cell>
          <cell r="F8731">
            <v>970</v>
          </cell>
          <cell r="G8731">
            <v>1.9239999999999999</v>
          </cell>
          <cell r="H8731">
            <v>88</v>
          </cell>
          <cell r="I8731">
            <v>0.17499999999999999</v>
          </cell>
          <cell r="J8731">
            <v>210</v>
          </cell>
          <cell r="L8731">
            <v>0.21</v>
          </cell>
          <cell r="M8731">
            <v>200</v>
          </cell>
          <cell r="N8731">
            <v>0.39700000000000002</v>
          </cell>
          <cell r="O8731">
            <v>5</v>
          </cell>
          <cell r="P8731">
            <v>0.01</v>
          </cell>
        </row>
        <row r="8732">
          <cell r="A8732">
            <v>36024</v>
          </cell>
          <cell r="B8732">
            <v>1998</v>
          </cell>
          <cell r="C8732" t="str">
            <v>Aug</v>
          </cell>
          <cell r="D8732">
            <v>17</v>
          </cell>
          <cell r="F8732">
            <v>995</v>
          </cell>
          <cell r="G8732">
            <v>1.974</v>
          </cell>
          <cell r="H8732">
            <v>95</v>
          </cell>
          <cell r="I8732">
            <v>0.188</v>
          </cell>
          <cell r="J8732">
            <v>210</v>
          </cell>
          <cell r="L8732">
            <v>0.21</v>
          </cell>
          <cell r="M8732">
            <v>235</v>
          </cell>
          <cell r="N8732">
            <v>0.46600000000000003</v>
          </cell>
          <cell r="O8732">
            <v>5</v>
          </cell>
          <cell r="P8732">
            <v>0.01</v>
          </cell>
        </row>
        <row r="8733">
          <cell r="A8733">
            <v>36025</v>
          </cell>
          <cell r="B8733">
            <v>1998</v>
          </cell>
          <cell r="C8733" t="str">
            <v>Aug</v>
          </cell>
          <cell r="D8733">
            <v>18</v>
          </cell>
          <cell r="F8733">
            <v>995</v>
          </cell>
          <cell r="G8733">
            <v>1.974</v>
          </cell>
          <cell r="H8733">
            <v>94</v>
          </cell>
          <cell r="I8733">
            <v>0.186</v>
          </cell>
          <cell r="J8733">
            <v>210</v>
          </cell>
          <cell r="L8733">
            <v>0.21</v>
          </cell>
          <cell r="M8733">
            <v>283</v>
          </cell>
          <cell r="N8733">
            <v>0.56100000000000005</v>
          </cell>
          <cell r="O8733">
            <v>10</v>
          </cell>
          <cell r="P8733">
            <v>0.02</v>
          </cell>
        </row>
        <row r="8734">
          <cell r="A8734">
            <v>36026</v>
          </cell>
          <cell r="B8734">
            <v>1998</v>
          </cell>
          <cell r="C8734" t="str">
            <v>Aug</v>
          </cell>
          <cell r="D8734">
            <v>19</v>
          </cell>
          <cell r="F8734">
            <v>985</v>
          </cell>
          <cell r="G8734">
            <v>1.954</v>
          </cell>
          <cell r="H8734">
            <v>81</v>
          </cell>
          <cell r="I8734">
            <v>0.161</v>
          </cell>
          <cell r="J8734">
            <v>210</v>
          </cell>
          <cell r="L8734">
            <v>0.21</v>
          </cell>
          <cell r="M8734">
            <v>242</v>
          </cell>
          <cell r="N8734">
            <v>0.48</v>
          </cell>
          <cell r="O8734">
            <v>22</v>
          </cell>
          <cell r="P8734">
            <v>4.3999999999999997E-2</v>
          </cell>
        </row>
        <row r="8735">
          <cell r="A8735">
            <v>36027</v>
          </cell>
          <cell r="B8735">
            <v>1998</v>
          </cell>
          <cell r="C8735" t="str">
            <v>Aug</v>
          </cell>
          <cell r="D8735">
            <v>20</v>
          </cell>
          <cell r="F8735">
            <v>975</v>
          </cell>
          <cell r="G8735">
            <v>1.9339999999999999</v>
          </cell>
          <cell r="H8735">
            <v>74</v>
          </cell>
          <cell r="I8735">
            <v>0.14699999999999999</v>
          </cell>
          <cell r="J8735">
            <v>210</v>
          </cell>
          <cell r="L8735">
            <v>0.21</v>
          </cell>
          <cell r="M8735">
            <v>188</v>
          </cell>
          <cell r="N8735">
            <v>0.373</v>
          </cell>
          <cell r="O8735">
            <v>30</v>
          </cell>
          <cell r="P8735">
            <v>0.06</v>
          </cell>
        </row>
        <row r="8736">
          <cell r="A8736">
            <v>36028</v>
          </cell>
          <cell r="B8736">
            <v>1998</v>
          </cell>
          <cell r="C8736" t="str">
            <v>Aug</v>
          </cell>
          <cell r="D8736">
            <v>21</v>
          </cell>
          <cell r="F8736">
            <v>950</v>
          </cell>
          <cell r="G8736">
            <v>1.8839999999999999</v>
          </cell>
          <cell r="H8736">
            <v>74</v>
          </cell>
          <cell r="I8736">
            <v>0.14699999999999999</v>
          </cell>
          <cell r="J8736">
            <v>210</v>
          </cell>
          <cell r="L8736">
            <v>0.21</v>
          </cell>
          <cell r="M8736">
            <v>150</v>
          </cell>
          <cell r="N8736">
            <v>0.29799999999999999</v>
          </cell>
          <cell r="O8736">
            <v>30</v>
          </cell>
          <cell r="P8736">
            <v>0.06</v>
          </cell>
        </row>
        <row r="8737">
          <cell r="A8737">
            <v>36029</v>
          </cell>
          <cell r="B8737">
            <v>1998</v>
          </cell>
          <cell r="C8737" t="str">
            <v>Aug</v>
          </cell>
          <cell r="D8737">
            <v>22</v>
          </cell>
          <cell r="F8737">
            <v>940</v>
          </cell>
          <cell r="G8737">
            <v>1.8640000000000001</v>
          </cell>
          <cell r="H8737">
            <v>88</v>
          </cell>
          <cell r="I8737">
            <v>0.17499999999999999</v>
          </cell>
          <cell r="J8737">
            <v>210</v>
          </cell>
          <cell r="L8737">
            <v>0.21</v>
          </cell>
          <cell r="M8737">
            <v>115</v>
          </cell>
          <cell r="N8737">
            <v>0.22800000000000001</v>
          </cell>
          <cell r="O8737">
            <v>16</v>
          </cell>
          <cell r="P8737">
            <v>3.2000000000000001E-2</v>
          </cell>
        </row>
        <row r="8738">
          <cell r="A8738">
            <v>36030</v>
          </cell>
          <cell r="B8738">
            <v>1998</v>
          </cell>
          <cell r="C8738" t="str">
            <v>Aug</v>
          </cell>
          <cell r="D8738">
            <v>23</v>
          </cell>
          <cell r="F8738">
            <v>920</v>
          </cell>
          <cell r="G8738">
            <v>1.825</v>
          </cell>
          <cell r="H8738">
            <v>119</v>
          </cell>
          <cell r="I8738">
            <v>0.23599999999999999</v>
          </cell>
          <cell r="J8738">
            <v>210</v>
          </cell>
          <cell r="L8738">
            <v>0.21</v>
          </cell>
          <cell r="M8738">
            <v>117</v>
          </cell>
          <cell r="N8738">
            <v>0.23200000000000001</v>
          </cell>
          <cell r="O8738">
            <v>0</v>
          </cell>
          <cell r="P8738">
            <v>0</v>
          </cell>
        </row>
        <row r="8739">
          <cell r="A8739">
            <v>36031</v>
          </cell>
          <cell r="B8739">
            <v>1998</v>
          </cell>
          <cell r="C8739" t="str">
            <v>Aug</v>
          </cell>
          <cell r="D8739">
            <v>24</v>
          </cell>
          <cell r="F8739">
            <v>935</v>
          </cell>
          <cell r="G8739">
            <v>1.855</v>
          </cell>
          <cell r="H8739">
            <v>162</v>
          </cell>
          <cell r="I8739">
            <v>0.32100000000000001</v>
          </cell>
          <cell r="J8739">
            <v>210</v>
          </cell>
          <cell r="L8739">
            <v>0.21</v>
          </cell>
          <cell r="M8739">
            <v>79</v>
          </cell>
          <cell r="N8739">
            <v>0.157</v>
          </cell>
          <cell r="O8739">
            <v>16</v>
          </cell>
          <cell r="P8739">
            <v>3.2000000000000001E-2</v>
          </cell>
        </row>
        <row r="8740">
          <cell r="A8740">
            <v>36032</v>
          </cell>
          <cell r="B8740">
            <v>1998</v>
          </cell>
          <cell r="C8740" t="str">
            <v>Aug</v>
          </cell>
          <cell r="D8740">
            <v>25</v>
          </cell>
          <cell r="F8740">
            <v>955</v>
          </cell>
          <cell r="G8740">
            <v>1.8939999999999999</v>
          </cell>
          <cell r="H8740">
            <v>166</v>
          </cell>
          <cell r="I8740">
            <v>0.32900000000000001</v>
          </cell>
          <cell r="J8740">
            <v>210</v>
          </cell>
          <cell r="L8740">
            <v>0.21</v>
          </cell>
          <cell r="M8740">
            <v>113</v>
          </cell>
          <cell r="N8740">
            <v>0.224</v>
          </cell>
          <cell r="O8740">
            <v>9</v>
          </cell>
          <cell r="P8740">
            <v>1.7999999999999999E-2</v>
          </cell>
        </row>
        <row r="8741">
          <cell r="A8741">
            <v>36033</v>
          </cell>
          <cell r="B8741">
            <v>1998</v>
          </cell>
          <cell r="C8741" t="str">
            <v>Aug</v>
          </cell>
          <cell r="D8741">
            <v>26</v>
          </cell>
          <cell r="F8741">
            <v>970</v>
          </cell>
          <cell r="G8741">
            <v>1.9239999999999999</v>
          </cell>
          <cell r="H8741">
            <v>141</v>
          </cell>
          <cell r="I8741">
            <v>0.28000000000000003</v>
          </cell>
          <cell r="J8741">
            <v>210</v>
          </cell>
          <cell r="L8741">
            <v>0.21</v>
          </cell>
          <cell r="M8741">
            <v>163</v>
          </cell>
          <cell r="N8741">
            <v>0.32300000000000001</v>
          </cell>
          <cell r="O8741">
            <v>9</v>
          </cell>
          <cell r="P8741">
            <v>1.7999999999999999E-2</v>
          </cell>
        </row>
        <row r="8742">
          <cell r="A8742">
            <v>36034</v>
          </cell>
          <cell r="B8742">
            <v>1998</v>
          </cell>
          <cell r="C8742" t="str">
            <v>Aug</v>
          </cell>
          <cell r="D8742">
            <v>27</v>
          </cell>
          <cell r="F8742">
            <v>950</v>
          </cell>
          <cell r="G8742">
            <v>1.8839999999999999</v>
          </cell>
          <cell r="H8742">
            <v>130</v>
          </cell>
          <cell r="I8742">
            <v>0.25800000000000001</v>
          </cell>
          <cell r="J8742">
            <v>210</v>
          </cell>
          <cell r="L8742">
            <v>0.21</v>
          </cell>
          <cell r="M8742">
            <v>163</v>
          </cell>
          <cell r="N8742">
            <v>0.32300000000000001</v>
          </cell>
          <cell r="O8742">
            <v>12</v>
          </cell>
          <cell r="P8742">
            <v>2.4E-2</v>
          </cell>
        </row>
        <row r="8743">
          <cell r="A8743">
            <v>36035</v>
          </cell>
          <cell r="B8743">
            <v>1998</v>
          </cell>
          <cell r="C8743" t="str">
            <v>Aug</v>
          </cell>
          <cell r="D8743">
            <v>28</v>
          </cell>
          <cell r="F8743">
            <v>965</v>
          </cell>
          <cell r="G8743">
            <v>1.9139999999999999</v>
          </cell>
          <cell r="H8743">
            <v>130</v>
          </cell>
          <cell r="I8743">
            <v>0.25800000000000001</v>
          </cell>
          <cell r="J8743">
            <v>210</v>
          </cell>
          <cell r="L8743">
            <v>0.21</v>
          </cell>
          <cell r="M8743">
            <v>100</v>
          </cell>
          <cell r="N8743">
            <v>0.19800000000000001</v>
          </cell>
          <cell r="O8743">
            <v>10</v>
          </cell>
          <cell r="P8743">
            <v>0.02</v>
          </cell>
        </row>
        <row r="8744">
          <cell r="A8744">
            <v>36036</v>
          </cell>
          <cell r="B8744">
            <v>1998</v>
          </cell>
          <cell r="C8744" t="str">
            <v>Aug</v>
          </cell>
          <cell r="D8744">
            <v>29</v>
          </cell>
          <cell r="F8744">
            <v>965</v>
          </cell>
          <cell r="G8744">
            <v>1.9139999999999999</v>
          </cell>
          <cell r="H8744">
            <v>129</v>
          </cell>
          <cell r="I8744">
            <v>0.25600000000000001</v>
          </cell>
          <cell r="J8744">
            <v>210</v>
          </cell>
          <cell r="L8744">
            <v>0.21</v>
          </cell>
          <cell r="M8744">
            <v>100</v>
          </cell>
          <cell r="N8744">
            <v>0.19800000000000001</v>
          </cell>
          <cell r="O8744">
            <v>5</v>
          </cell>
          <cell r="P8744">
            <v>0.01</v>
          </cell>
        </row>
        <row r="8745">
          <cell r="A8745">
            <v>36037</v>
          </cell>
          <cell r="B8745">
            <v>1998</v>
          </cell>
          <cell r="C8745" t="str">
            <v>Aug</v>
          </cell>
          <cell r="D8745">
            <v>30</v>
          </cell>
          <cell r="F8745">
            <v>945</v>
          </cell>
          <cell r="G8745">
            <v>1.8740000000000001</v>
          </cell>
          <cell r="H8745">
            <v>128</v>
          </cell>
          <cell r="I8745">
            <v>0.254</v>
          </cell>
          <cell r="J8745">
            <v>210</v>
          </cell>
          <cell r="L8745">
            <v>0.21</v>
          </cell>
          <cell r="M8745">
            <v>100</v>
          </cell>
          <cell r="N8745">
            <v>0.19800000000000001</v>
          </cell>
          <cell r="O8745">
            <v>14</v>
          </cell>
          <cell r="P8745">
            <v>2.8000000000000001E-2</v>
          </cell>
        </row>
        <row r="8746">
          <cell r="A8746">
            <v>36038</v>
          </cell>
          <cell r="B8746">
            <v>1998</v>
          </cell>
          <cell r="C8746" t="str">
            <v>Aug</v>
          </cell>
          <cell r="D8746">
            <v>31</v>
          </cell>
          <cell r="F8746">
            <v>970</v>
          </cell>
          <cell r="G8746">
            <v>1.9239999999999999</v>
          </cell>
          <cell r="H8746">
            <v>155</v>
          </cell>
          <cell r="I8746">
            <v>0.307</v>
          </cell>
          <cell r="J8746">
            <v>166</v>
          </cell>
          <cell r="L8746">
            <v>0.16600000000000001</v>
          </cell>
          <cell r="M8746">
            <v>77</v>
          </cell>
          <cell r="N8746">
            <v>0.153</v>
          </cell>
          <cell r="O8746">
            <v>10</v>
          </cell>
          <cell r="P8746">
            <v>0.02</v>
          </cell>
        </row>
        <row r="8747">
          <cell r="A8747">
            <v>36039</v>
          </cell>
          <cell r="B8747">
            <v>1998</v>
          </cell>
          <cell r="C8747" t="str">
            <v>Sep</v>
          </cell>
          <cell r="D8747">
            <v>1</v>
          </cell>
          <cell r="F8747">
            <v>965</v>
          </cell>
          <cell r="G8747">
            <v>1.9139999999999999</v>
          </cell>
          <cell r="H8747">
            <v>156</v>
          </cell>
          <cell r="I8747">
            <v>0.309</v>
          </cell>
          <cell r="J8747">
            <v>140</v>
          </cell>
          <cell r="L8747">
            <v>0.14000000000000001</v>
          </cell>
          <cell r="M8747">
            <v>93</v>
          </cell>
          <cell r="N8747">
            <v>0.184</v>
          </cell>
          <cell r="O8747">
            <v>19</v>
          </cell>
          <cell r="P8747">
            <v>3.7999999999999999E-2</v>
          </cell>
        </row>
        <row r="8748">
          <cell r="A8748">
            <v>36040</v>
          </cell>
          <cell r="B8748">
            <v>1998</v>
          </cell>
          <cell r="C8748" t="str">
            <v>Sep</v>
          </cell>
          <cell r="D8748">
            <v>2</v>
          </cell>
          <cell r="F8748">
            <v>965</v>
          </cell>
          <cell r="G8748">
            <v>1.9139999999999999</v>
          </cell>
          <cell r="H8748">
            <v>124</v>
          </cell>
          <cell r="I8748">
            <v>0.246</v>
          </cell>
          <cell r="J8748">
            <v>140</v>
          </cell>
          <cell r="L8748">
            <v>0.14000000000000001</v>
          </cell>
          <cell r="M8748">
            <v>150</v>
          </cell>
          <cell r="N8748">
            <v>0.29799999999999999</v>
          </cell>
          <cell r="O8748">
            <v>10</v>
          </cell>
          <cell r="P8748">
            <v>0.02</v>
          </cell>
        </row>
        <row r="8749">
          <cell r="A8749">
            <v>36041</v>
          </cell>
          <cell r="B8749">
            <v>1998</v>
          </cell>
          <cell r="C8749" t="str">
            <v>Sep</v>
          </cell>
          <cell r="D8749">
            <v>3</v>
          </cell>
          <cell r="F8749">
            <v>960</v>
          </cell>
          <cell r="G8749">
            <v>1.9039999999999999</v>
          </cell>
          <cell r="H8749">
            <v>111</v>
          </cell>
          <cell r="I8749">
            <v>0.22</v>
          </cell>
          <cell r="J8749">
            <v>140</v>
          </cell>
          <cell r="L8749">
            <v>0.14000000000000001</v>
          </cell>
          <cell r="M8749">
            <v>135</v>
          </cell>
          <cell r="N8749">
            <v>0.26800000000000002</v>
          </cell>
          <cell r="O8749">
            <v>14</v>
          </cell>
          <cell r="P8749">
            <v>2.8000000000000001E-2</v>
          </cell>
        </row>
        <row r="8750">
          <cell r="A8750">
            <v>36042</v>
          </cell>
          <cell r="B8750">
            <v>1998</v>
          </cell>
          <cell r="C8750" t="str">
            <v>Sep</v>
          </cell>
          <cell r="D8750">
            <v>4</v>
          </cell>
          <cell r="F8750">
            <v>915</v>
          </cell>
          <cell r="G8750">
            <v>1.8149999999999999</v>
          </cell>
          <cell r="H8750">
            <v>126</v>
          </cell>
          <cell r="I8750">
            <v>0.25</v>
          </cell>
          <cell r="J8750">
            <v>140</v>
          </cell>
          <cell r="L8750">
            <v>0.14000000000000001</v>
          </cell>
          <cell r="M8750">
            <v>85</v>
          </cell>
          <cell r="N8750">
            <v>0.16900000000000001</v>
          </cell>
          <cell r="O8750">
            <v>14</v>
          </cell>
          <cell r="P8750">
            <v>2.8000000000000001E-2</v>
          </cell>
        </row>
        <row r="8751">
          <cell r="A8751">
            <v>36043</v>
          </cell>
          <cell r="B8751">
            <v>1998</v>
          </cell>
          <cell r="C8751" t="str">
            <v>Sep</v>
          </cell>
          <cell r="D8751">
            <v>5</v>
          </cell>
          <cell r="F8751">
            <v>915</v>
          </cell>
          <cell r="G8751">
            <v>1.8149999999999999</v>
          </cell>
          <cell r="H8751">
            <v>144</v>
          </cell>
          <cell r="I8751">
            <v>0.28599999999999998</v>
          </cell>
          <cell r="J8751">
            <v>140</v>
          </cell>
          <cell r="L8751">
            <v>0.14000000000000001</v>
          </cell>
          <cell r="M8751">
            <v>41</v>
          </cell>
          <cell r="N8751">
            <v>8.1000000000000003E-2</v>
          </cell>
          <cell r="O8751">
            <v>16</v>
          </cell>
          <cell r="P8751">
            <v>3.2000000000000001E-2</v>
          </cell>
        </row>
        <row r="8752">
          <cell r="A8752">
            <v>36044</v>
          </cell>
          <cell r="B8752">
            <v>1998</v>
          </cell>
          <cell r="C8752" t="str">
            <v>Sep</v>
          </cell>
          <cell r="D8752">
            <v>6</v>
          </cell>
          <cell r="F8752">
            <v>880</v>
          </cell>
          <cell r="G8752">
            <v>1.7450000000000001</v>
          </cell>
          <cell r="H8752">
            <v>151</v>
          </cell>
          <cell r="I8752">
            <v>0.3</v>
          </cell>
          <cell r="J8752">
            <v>140</v>
          </cell>
          <cell r="L8752">
            <v>0.14000000000000001</v>
          </cell>
          <cell r="M8752">
            <v>25</v>
          </cell>
          <cell r="N8752">
            <v>0.05</v>
          </cell>
          <cell r="O8752">
            <v>16</v>
          </cell>
          <cell r="P8752">
            <v>3.2000000000000001E-2</v>
          </cell>
        </row>
        <row r="8753">
          <cell r="A8753">
            <v>36045</v>
          </cell>
          <cell r="B8753">
            <v>1998</v>
          </cell>
          <cell r="C8753" t="str">
            <v>Sep</v>
          </cell>
          <cell r="D8753">
            <v>7</v>
          </cell>
          <cell r="F8753">
            <v>850</v>
          </cell>
          <cell r="G8753">
            <v>1.6859999999999999</v>
          </cell>
          <cell r="H8753">
            <v>180</v>
          </cell>
          <cell r="I8753">
            <v>0.35699999999999998</v>
          </cell>
          <cell r="J8753">
            <v>96</v>
          </cell>
          <cell r="L8753">
            <v>9.6000000000000002E-2</v>
          </cell>
          <cell r="M8753">
            <v>33</v>
          </cell>
          <cell r="N8753">
            <v>6.5000000000000002E-2</v>
          </cell>
          <cell r="O8753">
            <v>3</v>
          </cell>
          <cell r="P8753">
            <v>6.0000000000000001E-3</v>
          </cell>
        </row>
        <row r="8754">
          <cell r="A8754">
            <v>36046</v>
          </cell>
          <cell r="B8754">
            <v>1998</v>
          </cell>
          <cell r="C8754" t="str">
            <v>Sep</v>
          </cell>
          <cell r="D8754">
            <v>8</v>
          </cell>
          <cell r="F8754">
            <v>830</v>
          </cell>
          <cell r="G8754">
            <v>1.6459999999999999</v>
          </cell>
          <cell r="H8754">
            <v>191</v>
          </cell>
          <cell r="I8754">
            <v>0.379</v>
          </cell>
          <cell r="J8754">
            <v>70</v>
          </cell>
          <cell r="L8754">
            <v>7.0000000000000007E-2</v>
          </cell>
          <cell r="M8754">
            <v>33</v>
          </cell>
          <cell r="N8754">
            <v>6.5000000000000002E-2</v>
          </cell>
          <cell r="O8754">
            <v>3</v>
          </cell>
          <cell r="P8754">
            <v>6.0000000000000001E-3</v>
          </cell>
        </row>
        <row r="8755">
          <cell r="A8755">
            <v>36047</v>
          </cell>
          <cell r="B8755">
            <v>1998</v>
          </cell>
          <cell r="C8755" t="str">
            <v>Sep</v>
          </cell>
          <cell r="D8755">
            <v>9</v>
          </cell>
          <cell r="F8755">
            <v>810</v>
          </cell>
          <cell r="G8755">
            <v>1.607</v>
          </cell>
          <cell r="H8755">
            <v>191</v>
          </cell>
          <cell r="I8755">
            <v>0.379</v>
          </cell>
          <cell r="J8755">
            <v>70</v>
          </cell>
          <cell r="L8755">
            <v>7.0000000000000007E-2</v>
          </cell>
          <cell r="M8755">
            <v>16</v>
          </cell>
          <cell r="N8755">
            <v>3.2000000000000001E-2</v>
          </cell>
          <cell r="O8755">
            <v>4</v>
          </cell>
          <cell r="P8755">
            <v>8.0000000000000002E-3</v>
          </cell>
        </row>
        <row r="8756">
          <cell r="A8756">
            <v>36048</v>
          </cell>
          <cell r="B8756">
            <v>1998</v>
          </cell>
          <cell r="C8756" t="str">
            <v>Sep</v>
          </cell>
          <cell r="D8756">
            <v>10</v>
          </cell>
          <cell r="F8756">
            <v>720</v>
          </cell>
          <cell r="G8756">
            <v>1.4279999999999999</v>
          </cell>
          <cell r="H8756">
            <v>285</v>
          </cell>
          <cell r="I8756">
            <v>0.56499999999999995</v>
          </cell>
          <cell r="J8756">
            <v>70</v>
          </cell>
          <cell r="L8756">
            <v>7.0000000000000007E-2</v>
          </cell>
          <cell r="M8756">
            <v>0</v>
          </cell>
          <cell r="N8756">
            <v>0</v>
          </cell>
          <cell r="O8756">
            <v>9</v>
          </cell>
          <cell r="P8756">
            <v>1.7999999999999999E-2</v>
          </cell>
        </row>
        <row r="8757">
          <cell r="A8757">
            <v>36049</v>
          </cell>
          <cell r="B8757">
            <v>1998</v>
          </cell>
          <cell r="C8757" t="str">
            <v>Sep</v>
          </cell>
          <cell r="D8757">
            <v>11</v>
          </cell>
          <cell r="F8757">
            <v>720</v>
          </cell>
          <cell r="G8757">
            <v>1.4279999999999999</v>
          </cell>
          <cell r="H8757">
            <v>376</v>
          </cell>
          <cell r="I8757">
            <v>0.746</v>
          </cell>
          <cell r="J8757">
            <v>70</v>
          </cell>
          <cell r="L8757">
            <v>7.0000000000000007E-2</v>
          </cell>
          <cell r="M8757">
            <v>0</v>
          </cell>
          <cell r="N8757">
            <v>0</v>
          </cell>
          <cell r="O8757">
            <v>14</v>
          </cell>
          <cell r="P8757">
            <v>2.8000000000000001E-2</v>
          </cell>
        </row>
        <row r="8758">
          <cell r="A8758">
            <v>36050</v>
          </cell>
          <cell r="B8758">
            <v>1998</v>
          </cell>
          <cell r="C8758" t="str">
            <v>Sep</v>
          </cell>
          <cell r="D8758">
            <v>12</v>
          </cell>
          <cell r="F8758">
            <v>710</v>
          </cell>
          <cell r="G8758">
            <v>1.4079999999999999</v>
          </cell>
          <cell r="H8758">
            <v>332</v>
          </cell>
          <cell r="I8758">
            <v>0.65900000000000003</v>
          </cell>
          <cell r="J8758">
            <v>70</v>
          </cell>
          <cell r="L8758">
            <v>7.0000000000000007E-2</v>
          </cell>
          <cell r="M8758">
            <v>0</v>
          </cell>
          <cell r="N8758">
            <v>0</v>
          </cell>
          <cell r="O8758">
            <v>20</v>
          </cell>
          <cell r="P8758">
            <v>0.04</v>
          </cell>
        </row>
        <row r="8759">
          <cell r="A8759">
            <v>36051</v>
          </cell>
          <cell r="B8759">
            <v>1998</v>
          </cell>
          <cell r="C8759" t="str">
            <v>Sep</v>
          </cell>
          <cell r="D8759">
            <v>13</v>
          </cell>
          <cell r="F8759">
            <v>655</v>
          </cell>
          <cell r="G8759">
            <v>1.2989999999999999</v>
          </cell>
          <cell r="H8759">
            <v>282</v>
          </cell>
          <cell r="I8759">
            <v>0.55900000000000005</v>
          </cell>
          <cell r="J8759">
            <v>70</v>
          </cell>
          <cell r="L8759">
            <v>7.0000000000000007E-2</v>
          </cell>
          <cell r="M8759">
            <v>0</v>
          </cell>
          <cell r="N8759">
            <v>0</v>
          </cell>
          <cell r="O8759">
            <v>14</v>
          </cell>
          <cell r="P8759">
            <v>2.8000000000000001E-2</v>
          </cell>
        </row>
        <row r="8760">
          <cell r="A8760">
            <v>36052</v>
          </cell>
          <cell r="B8760">
            <v>1998</v>
          </cell>
          <cell r="C8760" t="str">
            <v>Sep</v>
          </cell>
          <cell r="D8760">
            <v>14</v>
          </cell>
          <cell r="F8760">
            <v>635</v>
          </cell>
          <cell r="G8760">
            <v>1.26</v>
          </cell>
          <cell r="H8760">
            <v>271</v>
          </cell>
          <cell r="I8760">
            <v>0.53800000000000003</v>
          </cell>
          <cell r="J8760">
            <v>70</v>
          </cell>
          <cell r="L8760">
            <v>7.0000000000000007E-2</v>
          </cell>
          <cell r="M8760">
            <v>0</v>
          </cell>
          <cell r="N8760">
            <v>0</v>
          </cell>
          <cell r="O8760">
            <v>12</v>
          </cell>
          <cell r="P8760">
            <v>2.4E-2</v>
          </cell>
        </row>
        <row r="8761">
          <cell r="A8761">
            <v>36053</v>
          </cell>
          <cell r="B8761">
            <v>1998</v>
          </cell>
          <cell r="C8761" t="str">
            <v>Sep</v>
          </cell>
          <cell r="D8761">
            <v>15</v>
          </cell>
          <cell r="F8761">
            <v>615</v>
          </cell>
          <cell r="G8761">
            <v>1.22</v>
          </cell>
          <cell r="H8761">
            <v>270</v>
          </cell>
          <cell r="I8761">
            <v>0.53600000000000003</v>
          </cell>
          <cell r="J8761">
            <v>70</v>
          </cell>
          <cell r="L8761">
            <v>7.0000000000000007E-2</v>
          </cell>
          <cell r="M8761">
            <v>0</v>
          </cell>
          <cell r="N8761">
            <v>0</v>
          </cell>
          <cell r="O8761">
            <v>12</v>
          </cell>
          <cell r="P8761">
            <v>2.4E-2</v>
          </cell>
        </row>
        <row r="8762">
          <cell r="A8762">
            <v>36054</v>
          </cell>
          <cell r="B8762">
            <v>1998</v>
          </cell>
          <cell r="C8762" t="str">
            <v>Sep</v>
          </cell>
          <cell r="D8762">
            <v>16</v>
          </cell>
          <cell r="F8762">
            <v>620</v>
          </cell>
          <cell r="G8762">
            <v>1.23</v>
          </cell>
          <cell r="H8762">
            <v>232</v>
          </cell>
          <cell r="I8762">
            <v>0.46</v>
          </cell>
          <cell r="J8762">
            <v>70</v>
          </cell>
          <cell r="L8762">
            <v>7.0000000000000007E-2</v>
          </cell>
          <cell r="M8762">
            <v>17</v>
          </cell>
          <cell r="N8762">
            <v>3.4000000000000002E-2</v>
          </cell>
          <cell r="O8762">
            <v>7</v>
          </cell>
          <cell r="P8762">
            <v>1.4E-2</v>
          </cell>
        </row>
        <row r="8763">
          <cell r="A8763">
            <v>36055</v>
          </cell>
          <cell r="B8763">
            <v>1998</v>
          </cell>
          <cell r="C8763" t="str">
            <v>Sep</v>
          </cell>
          <cell r="D8763">
            <v>17</v>
          </cell>
          <cell r="F8763">
            <v>590</v>
          </cell>
          <cell r="G8763">
            <v>1.17</v>
          </cell>
          <cell r="H8763">
            <v>216</v>
          </cell>
          <cell r="I8763">
            <v>0.42799999999999999</v>
          </cell>
          <cell r="J8763">
            <v>70</v>
          </cell>
          <cell r="L8763">
            <v>7.0000000000000007E-2</v>
          </cell>
          <cell r="M8763">
            <v>67</v>
          </cell>
          <cell r="N8763">
            <v>0.13300000000000001</v>
          </cell>
          <cell r="O8763">
            <v>7</v>
          </cell>
          <cell r="P8763">
            <v>1.4E-2</v>
          </cell>
        </row>
        <row r="8764">
          <cell r="A8764">
            <v>36056</v>
          </cell>
          <cell r="B8764">
            <v>1998</v>
          </cell>
          <cell r="C8764" t="str">
            <v>Sep</v>
          </cell>
          <cell r="D8764">
            <v>18</v>
          </cell>
          <cell r="F8764">
            <v>645</v>
          </cell>
          <cell r="G8764">
            <v>1.2789999999999999</v>
          </cell>
          <cell r="H8764">
            <v>202</v>
          </cell>
          <cell r="I8764">
            <v>0.40100000000000002</v>
          </cell>
          <cell r="J8764">
            <v>70</v>
          </cell>
          <cell r="L8764">
            <v>7.0000000000000007E-2</v>
          </cell>
          <cell r="M8764">
            <v>83</v>
          </cell>
          <cell r="N8764">
            <v>0.16500000000000001</v>
          </cell>
          <cell r="O8764">
            <v>22</v>
          </cell>
          <cell r="P8764">
            <v>4.3999999999999997E-2</v>
          </cell>
        </row>
        <row r="8765">
          <cell r="A8765">
            <v>36057</v>
          </cell>
          <cell r="B8765">
            <v>1998</v>
          </cell>
          <cell r="C8765" t="str">
            <v>Sep</v>
          </cell>
          <cell r="D8765">
            <v>19</v>
          </cell>
          <cell r="F8765">
            <v>665</v>
          </cell>
          <cell r="G8765">
            <v>1.319</v>
          </cell>
          <cell r="H8765">
            <v>198</v>
          </cell>
          <cell r="I8765">
            <v>0.39300000000000002</v>
          </cell>
          <cell r="J8765">
            <v>70</v>
          </cell>
          <cell r="L8765">
            <v>7.0000000000000007E-2</v>
          </cell>
          <cell r="M8765">
            <v>50</v>
          </cell>
          <cell r="N8765">
            <v>9.9000000000000005E-2</v>
          </cell>
          <cell r="O8765">
            <v>14</v>
          </cell>
          <cell r="P8765">
            <v>2.8000000000000001E-2</v>
          </cell>
        </row>
        <row r="8766">
          <cell r="A8766">
            <v>36058</v>
          </cell>
          <cell r="B8766">
            <v>1998</v>
          </cell>
          <cell r="C8766" t="str">
            <v>Sep</v>
          </cell>
          <cell r="D8766">
            <v>20</v>
          </cell>
          <cell r="F8766">
            <v>655</v>
          </cell>
          <cell r="G8766">
            <v>1.2989999999999999</v>
          </cell>
          <cell r="H8766">
            <v>209</v>
          </cell>
          <cell r="I8766">
            <v>0.41499999999999998</v>
          </cell>
          <cell r="J8766">
            <v>23</v>
          </cell>
          <cell r="L8766">
            <v>2.3E-2</v>
          </cell>
          <cell r="M8766">
            <v>33</v>
          </cell>
          <cell r="N8766">
            <v>6.5000000000000002E-2</v>
          </cell>
          <cell r="O8766">
            <v>0</v>
          </cell>
          <cell r="P8766">
            <v>0</v>
          </cell>
        </row>
        <row r="8767">
          <cell r="A8767">
            <v>36059</v>
          </cell>
          <cell r="B8767">
            <v>1998</v>
          </cell>
          <cell r="C8767" t="str">
            <v>Sep</v>
          </cell>
          <cell r="D8767">
            <v>21</v>
          </cell>
          <cell r="F8767">
            <v>630</v>
          </cell>
          <cell r="G8767">
            <v>1.25</v>
          </cell>
          <cell r="H8767">
            <v>214</v>
          </cell>
          <cell r="I8767">
            <v>0.42399999999999999</v>
          </cell>
          <cell r="J8767">
            <v>0</v>
          </cell>
          <cell r="L8767">
            <v>0</v>
          </cell>
          <cell r="M8767">
            <v>25</v>
          </cell>
          <cell r="N8767">
            <v>0.05</v>
          </cell>
          <cell r="O8767">
            <v>5</v>
          </cell>
          <cell r="P8767">
            <v>0.01</v>
          </cell>
        </row>
        <row r="8768">
          <cell r="A8768">
            <v>36060</v>
          </cell>
          <cell r="B8768">
            <v>1998</v>
          </cell>
          <cell r="C8768" t="str">
            <v>Sep</v>
          </cell>
          <cell r="D8768">
            <v>22</v>
          </cell>
          <cell r="F8768">
            <v>605</v>
          </cell>
          <cell r="G8768">
            <v>1.2</v>
          </cell>
          <cell r="H8768">
            <v>215</v>
          </cell>
          <cell r="I8768">
            <v>0.42599999999999999</v>
          </cell>
          <cell r="J8768">
            <v>0</v>
          </cell>
          <cell r="L8768">
            <v>0</v>
          </cell>
          <cell r="M8768">
            <v>25</v>
          </cell>
          <cell r="N8768">
            <v>0.05</v>
          </cell>
          <cell r="O8768">
            <v>7</v>
          </cell>
          <cell r="P8768">
            <v>1.4E-2</v>
          </cell>
        </row>
        <row r="8769">
          <cell r="A8769">
            <v>36061</v>
          </cell>
          <cell r="B8769">
            <v>1998</v>
          </cell>
          <cell r="C8769" t="str">
            <v>Sep</v>
          </cell>
          <cell r="D8769">
            <v>23</v>
          </cell>
          <cell r="F8769">
            <v>635</v>
          </cell>
          <cell r="G8769">
            <v>1.26</v>
          </cell>
          <cell r="H8769">
            <v>212</v>
          </cell>
          <cell r="I8769">
            <v>0.42</v>
          </cell>
          <cell r="J8769">
            <v>0</v>
          </cell>
          <cell r="L8769">
            <v>0</v>
          </cell>
          <cell r="M8769">
            <v>25</v>
          </cell>
          <cell r="N8769">
            <v>0.05</v>
          </cell>
          <cell r="O8769">
            <v>14</v>
          </cell>
          <cell r="P8769">
            <v>2.8000000000000001E-2</v>
          </cell>
        </row>
        <row r="8770">
          <cell r="A8770">
            <v>36062</v>
          </cell>
          <cell r="B8770">
            <v>1998</v>
          </cell>
          <cell r="C8770" t="str">
            <v>Sep</v>
          </cell>
          <cell r="D8770">
            <v>24</v>
          </cell>
          <cell r="F8770">
            <v>610</v>
          </cell>
          <cell r="G8770">
            <v>1.21</v>
          </cell>
          <cell r="H8770">
            <v>212</v>
          </cell>
          <cell r="I8770">
            <v>0.42</v>
          </cell>
          <cell r="J8770">
            <v>0</v>
          </cell>
          <cell r="L8770">
            <v>0</v>
          </cell>
          <cell r="M8770">
            <v>25</v>
          </cell>
          <cell r="N8770">
            <v>0.05</v>
          </cell>
          <cell r="O8770">
            <v>14</v>
          </cell>
          <cell r="P8770">
            <v>2.8000000000000001E-2</v>
          </cell>
        </row>
        <row r="8771">
          <cell r="A8771">
            <v>36063</v>
          </cell>
          <cell r="B8771">
            <v>1998</v>
          </cell>
          <cell r="C8771" t="str">
            <v>Sep</v>
          </cell>
          <cell r="D8771">
            <v>25</v>
          </cell>
          <cell r="F8771">
            <v>615</v>
          </cell>
          <cell r="G8771">
            <v>1.22</v>
          </cell>
          <cell r="H8771">
            <v>204</v>
          </cell>
          <cell r="I8771">
            <v>0.40500000000000003</v>
          </cell>
          <cell r="J8771">
            <v>0</v>
          </cell>
          <cell r="L8771">
            <v>0</v>
          </cell>
          <cell r="M8771">
            <v>15</v>
          </cell>
          <cell r="N8771">
            <v>0.03</v>
          </cell>
          <cell r="O8771">
            <v>14</v>
          </cell>
          <cell r="P8771">
            <v>2.8000000000000001E-2</v>
          </cell>
        </row>
        <row r="8772">
          <cell r="A8772">
            <v>36064</v>
          </cell>
          <cell r="B8772">
            <v>1998</v>
          </cell>
          <cell r="C8772" t="str">
            <v>Sep</v>
          </cell>
          <cell r="D8772">
            <v>26</v>
          </cell>
          <cell r="F8772">
            <v>580</v>
          </cell>
          <cell r="G8772">
            <v>1.1499999999999999</v>
          </cell>
          <cell r="H8772">
            <v>221</v>
          </cell>
          <cell r="I8772">
            <v>0.438</v>
          </cell>
          <cell r="J8772">
            <v>0</v>
          </cell>
          <cell r="L8772">
            <v>0</v>
          </cell>
          <cell r="M8772">
            <v>0</v>
          </cell>
          <cell r="N8772">
            <v>0</v>
          </cell>
          <cell r="O8772">
            <v>7</v>
          </cell>
          <cell r="P8772">
            <v>1.4E-2</v>
          </cell>
        </row>
        <row r="8773">
          <cell r="A8773">
            <v>36065</v>
          </cell>
          <cell r="B8773">
            <v>1998</v>
          </cell>
          <cell r="C8773" t="str">
            <v>Sep</v>
          </cell>
          <cell r="D8773">
            <v>27</v>
          </cell>
          <cell r="F8773">
            <v>555</v>
          </cell>
          <cell r="G8773">
            <v>1.101</v>
          </cell>
          <cell r="H8773">
            <v>233</v>
          </cell>
          <cell r="I8773">
            <v>0.46200000000000002</v>
          </cell>
          <cell r="J8773">
            <v>0</v>
          </cell>
          <cell r="L8773">
            <v>0</v>
          </cell>
          <cell r="M8773">
            <v>0</v>
          </cell>
          <cell r="N8773">
            <v>0</v>
          </cell>
          <cell r="O8773">
            <v>9</v>
          </cell>
          <cell r="P8773">
            <v>1.7999999999999999E-2</v>
          </cell>
        </row>
        <row r="8774">
          <cell r="A8774">
            <v>36066</v>
          </cell>
          <cell r="B8774">
            <v>1998</v>
          </cell>
          <cell r="C8774" t="str">
            <v>Sep</v>
          </cell>
          <cell r="D8774">
            <v>28</v>
          </cell>
          <cell r="F8774">
            <v>570</v>
          </cell>
          <cell r="G8774">
            <v>1.131</v>
          </cell>
          <cell r="H8774">
            <v>248</v>
          </cell>
          <cell r="I8774">
            <v>0.49199999999999999</v>
          </cell>
          <cell r="J8774">
            <v>0</v>
          </cell>
          <cell r="L8774">
            <v>0</v>
          </cell>
          <cell r="M8774">
            <v>0</v>
          </cell>
          <cell r="N8774">
            <v>0</v>
          </cell>
          <cell r="O8774">
            <v>5</v>
          </cell>
          <cell r="P8774">
            <v>0.01</v>
          </cell>
        </row>
        <row r="8775">
          <cell r="A8775">
            <v>36067</v>
          </cell>
          <cell r="B8775">
            <v>1998</v>
          </cell>
          <cell r="C8775" t="str">
            <v>Sep</v>
          </cell>
          <cell r="D8775">
            <v>29</v>
          </cell>
          <cell r="F8775">
            <v>555</v>
          </cell>
          <cell r="G8775">
            <v>1.101</v>
          </cell>
          <cell r="H8775">
            <v>272</v>
          </cell>
          <cell r="I8775">
            <v>0.54</v>
          </cell>
          <cell r="J8775">
            <v>0</v>
          </cell>
          <cell r="L8775">
            <v>0</v>
          </cell>
          <cell r="M8775">
            <v>0</v>
          </cell>
          <cell r="N8775">
            <v>0</v>
          </cell>
          <cell r="O8775">
            <v>9</v>
          </cell>
          <cell r="P8775">
            <v>1.7999999999999999E-2</v>
          </cell>
        </row>
        <row r="8776">
          <cell r="A8776">
            <v>36068</v>
          </cell>
          <cell r="B8776">
            <v>1998</v>
          </cell>
          <cell r="C8776" t="str">
            <v>Sep</v>
          </cell>
          <cell r="D8776">
            <v>30</v>
          </cell>
          <cell r="F8776">
            <v>545</v>
          </cell>
          <cell r="G8776">
            <v>1.081</v>
          </cell>
          <cell r="H8776">
            <v>272</v>
          </cell>
          <cell r="I8776">
            <v>0.54</v>
          </cell>
          <cell r="J8776">
            <v>0</v>
          </cell>
          <cell r="L8776">
            <v>0</v>
          </cell>
          <cell r="M8776">
            <v>0</v>
          </cell>
          <cell r="N8776">
            <v>0</v>
          </cell>
          <cell r="O8776">
            <v>12</v>
          </cell>
          <cell r="P8776">
            <v>2.4E-2</v>
          </cell>
        </row>
        <row r="8777">
          <cell r="A8777">
            <v>36069</v>
          </cell>
          <cell r="B8777">
            <v>1998</v>
          </cell>
          <cell r="C8777" t="str">
            <v>Oct</v>
          </cell>
          <cell r="D8777">
            <v>1</v>
          </cell>
          <cell r="F8777">
            <v>510</v>
          </cell>
          <cell r="G8777">
            <v>1.012</v>
          </cell>
          <cell r="H8777">
            <v>339</v>
          </cell>
          <cell r="I8777">
            <v>0.67200000000000004</v>
          </cell>
          <cell r="J8777">
            <v>0</v>
          </cell>
          <cell r="L8777">
            <v>0</v>
          </cell>
          <cell r="M8777">
            <v>0</v>
          </cell>
          <cell r="N8777">
            <v>0</v>
          </cell>
          <cell r="O8777">
            <v>0</v>
          </cell>
          <cell r="P8777">
            <v>0</v>
          </cell>
        </row>
        <row r="8778">
          <cell r="A8778">
            <v>36070</v>
          </cell>
          <cell r="B8778">
            <v>1998</v>
          </cell>
          <cell r="C8778" t="str">
            <v>Oct</v>
          </cell>
          <cell r="D8778">
            <v>2</v>
          </cell>
          <cell r="F8778">
            <v>505</v>
          </cell>
          <cell r="G8778">
            <v>1.002</v>
          </cell>
          <cell r="H8778">
            <v>366</v>
          </cell>
          <cell r="I8778">
            <v>0.72599999999999998</v>
          </cell>
          <cell r="J8778">
            <v>0</v>
          </cell>
          <cell r="L8778">
            <v>0</v>
          </cell>
          <cell r="M8778">
            <v>0</v>
          </cell>
          <cell r="N8778">
            <v>0</v>
          </cell>
          <cell r="O8778">
            <v>7</v>
          </cell>
          <cell r="P8778">
            <v>1.4E-2</v>
          </cell>
        </row>
        <row r="8779">
          <cell r="A8779">
            <v>36071</v>
          </cell>
          <cell r="B8779">
            <v>1998</v>
          </cell>
          <cell r="C8779" t="str">
            <v>Oct</v>
          </cell>
          <cell r="D8779">
            <v>3</v>
          </cell>
          <cell r="F8779">
            <v>475</v>
          </cell>
          <cell r="G8779">
            <v>0.94199999999999995</v>
          </cell>
          <cell r="H8779">
            <v>356</v>
          </cell>
          <cell r="I8779">
            <v>0.70599999999999996</v>
          </cell>
          <cell r="J8779">
            <v>0</v>
          </cell>
          <cell r="L8779">
            <v>0</v>
          </cell>
          <cell r="M8779">
            <v>0</v>
          </cell>
          <cell r="N8779">
            <v>0</v>
          </cell>
          <cell r="O8779">
            <v>12</v>
          </cell>
          <cell r="P8779">
            <v>2.4E-2</v>
          </cell>
        </row>
        <row r="8780">
          <cell r="A8780">
            <v>36072</v>
          </cell>
          <cell r="B8780">
            <v>1998</v>
          </cell>
          <cell r="C8780" t="str">
            <v>Oct</v>
          </cell>
          <cell r="D8780">
            <v>4</v>
          </cell>
          <cell r="F8780">
            <v>475</v>
          </cell>
          <cell r="G8780">
            <v>0.94199999999999995</v>
          </cell>
          <cell r="H8780">
            <v>347</v>
          </cell>
          <cell r="I8780">
            <v>0.68799999999999994</v>
          </cell>
          <cell r="J8780">
            <v>0</v>
          </cell>
          <cell r="L8780">
            <v>0</v>
          </cell>
          <cell r="M8780">
            <v>0</v>
          </cell>
          <cell r="N8780">
            <v>0</v>
          </cell>
          <cell r="O8780">
            <v>11</v>
          </cell>
          <cell r="P8780">
            <v>2.1999999999999999E-2</v>
          </cell>
        </row>
        <row r="8781">
          <cell r="A8781">
            <v>36073</v>
          </cell>
          <cell r="B8781">
            <v>1998</v>
          </cell>
          <cell r="C8781" t="str">
            <v>Oct</v>
          </cell>
          <cell r="D8781">
            <v>5</v>
          </cell>
          <cell r="F8781">
            <v>495</v>
          </cell>
          <cell r="G8781">
            <v>0.98199999999999998</v>
          </cell>
          <cell r="H8781">
            <v>331</v>
          </cell>
          <cell r="I8781">
            <v>0.65700000000000003</v>
          </cell>
          <cell r="J8781">
            <v>0</v>
          </cell>
          <cell r="L8781">
            <v>0</v>
          </cell>
          <cell r="M8781">
            <v>0</v>
          </cell>
          <cell r="N8781">
            <v>0</v>
          </cell>
          <cell r="O8781">
            <v>7</v>
          </cell>
          <cell r="P8781">
            <v>1.4E-2</v>
          </cell>
        </row>
        <row r="8782">
          <cell r="A8782">
            <v>36074</v>
          </cell>
          <cell r="B8782">
            <v>1998</v>
          </cell>
          <cell r="C8782" t="str">
            <v>Oct</v>
          </cell>
          <cell r="D8782">
            <v>6</v>
          </cell>
          <cell r="F8782">
            <v>495</v>
          </cell>
          <cell r="G8782">
            <v>0.98199999999999998</v>
          </cell>
          <cell r="H8782">
            <v>316</v>
          </cell>
          <cell r="I8782">
            <v>0.627</v>
          </cell>
          <cell r="J8782">
            <v>0</v>
          </cell>
          <cell r="L8782">
            <v>0</v>
          </cell>
          <cell r="M8782">
            <v>0</v>
          </cell>
          <cell r="N8782">
            <v>0</v>
          </cell>
          <cell r="O8782">
            <v>2</v>
          </cell>
          <cell r="P8782">
            <v>4.0000000000000001E-3</v>
          </cell>
        </row>
        <row r="8783">
          <cell r="A8783">
            <v>36075</v>
          </cell>
          <cell r="B8783">
            <v>1998</v>
          </cell>
          <cell r="C8783" t="str">
            <v>Oct</v>
          </cell>
          <cell r="D8783">
            <v>7</v>
          </cell>
          <cell r="F8783">
            <v>500</v>
          </cell>
          <cell r="G8783">
            <v>0.99199999999999999</v>
          </cell>
          <cell r="H8783">
            <v>310</v>
          </cell>
          <cell r="I8783">
            <v>0.61499999999999999</v>
          </cell>
          <cell r="J8783">
            <v>0</v>
          </cell>
          <cell r="L8783">
            <v>0</v>
          </cell>
          <cell r="M8783">
            <v>0</v>
          </cell>
          <cell r="N8783">
            <v>0</v>
          </cell>
          <cell r="O8783">
            <v>2</v>
          </cell>
          <cell r="P8783">
            <v>4.0000000000000001E-3</v>
          </cell>
        </row>
        <row r="8784">
          <cell r="A8784">
            <v>36076</v>
          </cell>
          <cell r="B8784">
            <v>1998</v>
          </cell>
          <cell r="C8784" t="str">
            <v>Oct</v>
          </cell>
          <cell r="D8784">
            <v>8</v>
          </cell>
          <cell r="F8784">
            <v>465</v>
          </cell>
          <cell r="G8784">
            <v>0.92200000000000004</v>
          </cell>
          <cell r="H8784">
            <v>309</v>
          </cell>
          <cell r="I8784">
            <v>0.61299999999999999</v>
          </cell>
          <cell r="J8784">
            <v>0</v>
          </cell>
          <cell r="L8784">
            <v>0</v>
          </cell>
          <cell r="M8784">
            <v>0</v>
          </cell>
          <cell r="N8784">
            <v>0</v>
          </cell>
          <cell r="O8784">
            <v>7</v>
          </cell>
          <cell r="P8784">
            <v>1.4E-2</v>
          </cell>
        </row>
        <row r="8785">
          <cell r="A8785">
            <v>36077</v>
          </cell>
          <cell r="B8785">
            <v>1998</v>
          </cell>
          <cell r="C8785" t="str">
            <v>Oct</v>
          </cell>
          <cell r="D8785">
            <v>9</v>
          </cell>
          <cell r="F8785">
            <v>445</v>
          </cell>
          <cell r="G8785">
            <v>0.88300000000000001</v>
          </cell>
          <cell r="H8785">
            <v>270</v>
          </cell>
          <cell r="I8785">
            <v>0.53600000000000003</v>
          </cell>
          <cell r="J8785">
            <v>0</v>
          </cell>
          <cell r="L8785">
            <v>0</v>
          </cell>
          <cell r="M8785">
            <v>0</v>
          </cell>
          <cell r="N8785">
            <v>0</v>
          </cell>
          <cell r="O8785">
            <v>7</v>
          </cell>
          <cell r="P8785">
            <v>1.4E-2</v>
          </cell>
        </row>
        <row r="8786">
          <cell r="A8786">
            <v>36078</v>
          </cell>
          <cell r="B8786">
            <v>1998</v>
          </cell>
          <cell r="C8786" t="str">
            <v>Oct</v>
          </cell>
          <cell r="D8786">
            <v>10</v>
          </cell>
          <cell r="F8786">
            <v>445</v>
          </cell>
          <cell r="G8786">
            <v>0.88300000000000001</v>
          </cell>
          <cell r="H8786">
            <v>259</v>
          </cell>
          <cell r="I8786">
            <v>0.51400000000000001</v>
          </cell>
          <cell r="J8786">
            <v>0</v>
          </cell>
          <cell r="L8786">
            <v>0</v>
          </cell>
          <cell r="M8786">
            <v>0</v>
          </cell>
          <cell r="N8786">
            <v>0</v>
          </cell>
          <cell r="O8786">
            <v>12</v>
          </cell>
          <cell r="P8786">
            <v>2.4E-2</v>
          </cell>
        </row>
        <row r="8787">
          <cell r="A8787">
            <v>36079</v>
          </cell>
          <cell r="B8787">
            <v>1998</v>
          </cell>
          <cell r="C8787" t="str">
            <v>Oct</v>
          </cell>
          <cell r="D8787">
            <v>11</v>
          </cell>
          <cell r="F8787">
            <v>440</v>
          </cell>
          <cell r="G8787">
            <v>0.873</v>
          </cell>
          <cell r="H8787">
            <v>265</v>
          </cell>
          <cell r="I8787">
            <v>0.52600000000000002</v>
          </cell>
          <cell r="J8787">
            <v>0</v>
          </cell>
          <cell r="L8787">
            <v>0</v>
          </cell>
          <cell r="M8787">
            <v>0</v>
          </cell>
          <cell r="N8787">
            <v>0</v>
          </cell>
          <cell r="O8787">
            <v>11</v>
          </cell>
          <cell r="P8787">
            <v>2.1999999999999999E-2</v>
          </cell>
        </row>
        <row r="8788">
          <cell r="A8788">
            <v>36080</v>
          </cell>
          <cell r="B8788">
            <v>1998</v>
          </cell>
          <cell r="C8788" t="str">
            <v>Oct</v>
          </cell>
          <cell r="D8788">
            <v>12</v>
          </cell>
          <cell r="F8788">
            <v>440</v>
          </cell>
          <cell r="G8788">
            <v>0.873</v>
          </cell>
          <cell r="H8788">
            <v>261</v>
          </cell>
          <cell r="I8788">
            <v>0.51800000000000002</v>
          </cell>
          <cell r="J8788">
            <v>0</v>
          </cell>
          <cell r="L8788">
            <v>0</v>
          </cell>
          <cell r="M8788">
            <v>0</v>
          </cell>
          <cell r="N8788">
            <v>0</v>
          </cell>
          <cell r="O8788">
            <v>0</v>
          </cell>
          <cell r="P8788">
            <v>0</v>
          </cell>
        </row>
        <row r="8789">
          <cell r="A8789">
            <v>36081</v>
          </cell>
          <cell r="B8789">
            <v>1998</v>
          </cell>
          <cell r="C8789" t="str">
            <v>Oct</v>
          </cell>
          <cell r="D8789">
            <v>13</v>
          </cell>
          <cell r="F8789">
            <v>440</v>
          </cell>
          <cell r="G8789">
            <v>0.873</v>
          </cell>
          <cell r="H8789">
            <v>213</v>
          </cell>
          <cell r="I8789">
            <v>0.42199999999999999</v>
          </cell>
          <cell r="J8789">
            <v>0</v>
          </cell>
          <cell r="L8789">
            <v>0</v>
          </cell>
          <cell r="M8789">
            <v>0</v>
          </cell>
          <cell r="N8789">
            <v>0</v>
          </cell>
          <cell r="O8789">
            <v>0</v>
          </cell>
          <cell r="P8789">
            <v>0</v>
          </cell>
        </row>
        <row r="8790">
          <cell r="A8790">
            <v>36082</v>
          </cell>
          <cell r="B8790">
            <v>1998</v>
          </cell>
          <cell r="C8790" t="str">
            <v>Oct</v>
          </cell>
          <cell r="D8790">
            <v>14</v>
          </cell>
          <cell r="F8790">
            <v>405</v>
          </cell>
          <cell r="G8790">
            <v>0.80300000000000005</v>
          </cell>
          <cell r="H8790">
            <v>197</v>
          </cell>
          <cell r="I8790">
            <v>0.39100000000000001</v>
          </cell>
          <cell r="J8790">
            <v>0</v>
          </cell>
          <cell r="L8790">
            <v>0</v>
          </cell>
          <cell r="M8790">
            <v>0</v>
          </cell>
          <cell r="N8790">
            <v>0</v>
          </cell>
          <cell r="O8790">
            <v>0</v>
          </cell>
          <cell r="P8790">
            <v>0</v>
          </cell>
        </row>
        <row r="8791">
          <cell r="A8791">
            <v>36083</v>
          </cell>
          <cell r="B8791">
            <v>1998</v>
          </cell>
          <cell r="C8791" t="str">
            <v>Oct</v>
          </cell>
          <cell r="D8791">
            <v>15</v>
          </cell>
          <cell r="F8791">
            <v>380</v>
          </cell>
          <cell r="G8791">
            <v>0.754</v>
          </cell>
          <cell r="H8791">
            <v>178</v>
          </cell>
          <cell r="I8791">
            <v>0.35299999999999998</v>
          </cell>
          <cell r="J8791">
            <v>0</v>
          </cell>
          <cell r="L8791">
            <v>0</v>
          </cell>
          <cell r="M8791">
            <v>0</v>
          </cell>
          <cell r="N8791">
            <v>0</v>
          </cell>
          <cell r="O8791">
            <v>0</v>
          </cell>
          <cell r="P8791">
            <v>0</v>
          </cell>
        </row>
        <row r="8792">
          <cell r="A8792">
            <v>36084</v>
          </cell>
          <cell r="B8792">
            <v>1998</v>
          </cell>
          <cell r="C8792" t="str">
            <v>Oct</v>
          </cell>
          <cell r="D8792">
            <v>16</v>
          </cell>
          <cell r="F8792">
            <v>360</v>
          </cell>
          <cell r="G8792">
            <v>0.71399999999999997</v>
          </cell>
          <cell r="H8792">
            <v>176</v>
          </cell>
          <cell r="I8792">
            <v>0.34899999999999998</v>
          </cell>
          <cell r="J8792">
            <v>0</v>
          </cell>
          <cell r="L8792">
            <v>0</v>
          </cell>
          <cell r="M8792">
            <v>0</v>
          </cell>
          <cell r="N8792">
            <v>0</v>
          </cell>
          <cell r="O8792">
            <v>0</v>
          </cell>
          <cell r="P8792">
            <v>0</v>
          </cell>
        </row>
        <row r="8793">
          <cell r="A8793">
            <v>36085</v>
          </cell>
          <cell r="B8793">
            <v>1998</v>
          </cell>
          <cell r="C8793" t="str">
            <v>Oct</v>
          </cell>
          <cell r="D8793">
            <v>17</v>
          </cell>
          <cell r="F8793">
            <v>0</v>
          </cell>
          <cell r="G8793">
            <v>0</v>
          </cell>
          <cell r="H8793">
            <v>148</v>
          </cell>
          <cell r="I8793">
            <v>0.29399999999999998</v>
          </cell>
          <cell r="J8793">
            <v>0</v>
          </cell>
          <cell r="L8793">
            <v>0</v>
          </cell>
          <cell r="M8793">
            <v>0</v>
          </cell>
          <cell r="N8793">
            <v>0</v>
          </cell>
          <cell r="O8793">
            <v>0</v>
          </cell>
          <cell r="P8793">
            <v>0</v>
          </cell>
        </row>
        <row r="8794">
          <cell r="A8794">
            <v>36086</v>
          </cell>
          <cell r="B8794">
            <v>1998</v>
          </cell>
          <cell r="C8794" t="str">
            <v>Oct</v>
          </cell>
          <cell r="D8794">
            <v>18</v>
          </cell>
          <cell r="F8794">
            <v>0</v>
          </cell>
          <cell r="G8794">
            <v>0</v>
          </cell>
          <cell r="H8794">
            <v>121</v>
          </cell>
          <cell r="I8794">
            <v>0.24</v>
          </cell>
          <cell r="J8794">
            <v>0</v>
          </cell>
          <cell r="L8794">
            <v>0</v>
          </cell>
          <cell r="M8794">
            <v>0</v>
          </cell>
          <cell r="N8794">
            <v>0</v>
          </cell>
          <cell r="O8794">
            <v>0</v>
          </cell>
          <cell r="P8794">
            <v>0</v>
          </cell>
        </row>
        <row r="8795">
          <cell r="A8795">
            <v>36087</v>
          </cell>
          <cell r="B8795">
            <v>1998</v>
          </cell>
          <cell r="C8795" t="str">
            <v>Oct</v>
          </cell>
          <cell r="D8795">
            <v>19</v>
          </cell>
          <cell r="F8795">
            <v>0</v>
          </cell>
          <cell r="G8795">
            <v>0</v>
          </cell>
          <cell r="H8795">
            <v>114</v>
          </cell>
          <cell r="I8795">
            <v>0.22600000000000001</v>
          </cell>
          <cell r="J8795">
            <v>0</v>
          </cell>
          <cell r="L8795">
            <v>0</v>
          </cell>
          <cell r="M8795">
            <v>0</v>
          </cell>
          <cell r="N8795">
            <v>0</v>
          </cell>
          <cell r="O8795">
            <v>0</v>
          </cell>
          <cell r="P8795">
            <v>0</v>
          </cell>
        </row>
        <row r="8796">
          <cell r="A8796">
            <v>36088</v>
          </cell>
          <cell r="B8796">
            <v>1998</v>
          </cell>
          <cell r="C8796" t="str">
            <v>Oct</v>
          </cell>
          <cell r="D8796">
            <v>20</v>
          </cell>
          <cell r="F8796">
            <v>0</v>
          </cell>
          <cell r="G8796">
            <v>0</v>
          </cell>
          <cell r="H8796">
            <v>116</v>
          </cell>
          <cell r="I8796">
            <v>0.23</v>
          </cell>
          <cell r="J8796">
            <v>0</v>
          </cell>
          <cell r="L8796">
            <v>0</v>
          </cell>
          <cell r="M8796">
            <v>0</v>
          </cell>
          <cell r="N8796">
            <v>0</v>
          </cell>
          <cell r="O8796">
            <v>0</v>
          </cell>
          <cell r="P8796">
            <v>0</v>
          </cell>
        </row>
        <row r="8797">
          <cell r="A8797">
            <v>36089</v>
          </cell>
          <cell r="B8797">
            <v>1998</v>
          </cell>
          <cell r="C8797" t="str">
            <v>Oct</v>
          </cell>
          <cell r="D8797">
            <v>21</v>
          </cell>
          <cell r="F8797">
            <v>0</v>
          </cell>
          <cell r="G8797">
            <v>0</v>
          </cell>
          <cell r="H8797">
            <v>117</v>
          </cell>
          <cell r="I8797">
            <v>0.23200000000000001</v>
          </cell>
          <cell r="J8797">
            <v>0</v>
          </cell>
          <cell r="L8797">
            <v>0</v>
          </cell>
          <cell r="M8797">
            <v>0</v>
          </cell>
          <cell r="N8797">
            <v>0</v>
          </cell>
          <cell r="O8797">
            <v>0</v>
          </cell>
          <cell r="P8797">
            <v>0</v>
          </cell>
        </row>
        <row r="8798">
          <cell r="A8798">
            <v>36090</v>
          </cell>
          <cell r="B8798">
            <v>1998</v>
          </cell>
          <cell r="C8798" t="str">
            <v>Oct</v>
          </cell>
          <cell r="D8798">
            <v>22</v>
          </cell>
          <cell r="F8798">
            <v>0</v>
          </cell>
          <cell r="G8798">
            <v>0</v>
          </cell>
          <cell r="H8798">
            <v>96</v>
          </cell>
          <cell r="I8798">
            <v>0.19</v>
          </cell>
          <cell r="J8798">
            <v>0</v>
          </cell>
          <cell r="L8798">
            <v>0</v>
          </cell>
          <cell r="M8798">
            <v>0</v>
          </cell>
          <cell r="N8798">
            <v>0</v>
          </cell>
          <cell r="O8798">
            <v>0</v>
          </cell>
          <cell r="P8798">
            <v>0</v>
          </cell>
        </row>
        <row r="8799">
          <cell r="A8799">
            <v>36091</v>
          </cell>
          <cell r="B8799">
            <v>1998</v>
          </cell>
          <cell r="C8799" t="str">
            <v>Oct</v>
          </cell>
          <cell r="D8799">
            <v>23</v>
          </cell>
          <cell r="F8799">
            <v>0</v>
          </cell>
          <cell r="G8799">
            <v>0</v>
          </cell>
          <cell r="H8799">
            <v>91</v>
          </cell>
          <cell r="I8799">
            <v>0.18</v>
          </cell>
          <cell r="J8799">
            <v>0</v>
          </cell>
          <cell r="L8799">
            <v>0</v>
          </cell>
          <cell r="M8799">
            <v>0</v>
          </cell>
          <cell r="N8799">
            <v>0</v>
          </cell>
          <cell r="O8799">
            <v>0</v>
          </cell>
          <cell r="P8799">
            <v>0</v>
          </cell>
        </row>
        <row r="8800">
          <cell r="A8800">
            <v>36092</v>
          </cell>
          <cell r="B8800">
            <v>1998</v>
          </cell>
          <cell r="C8800" t="str">
            <v>Oct</v>
          </cell>
          <cell r="D8800">
            <v>24</v>
          </cell>
          <cell r="F8800">
            <v>0</v>
          </cell>
          <cell r="G8800">
            <v>0</v>
          </cell>
          <cell r="H8800">
            <v>91</v>
          </cell>
          <cell r="I8800">
            <v>0.18</v>
          </cell>
          <cell r="J8800">
            <v>0</v>
          </cell>
          <cell r="L8800">
            <v>0</v>
          </cell>
          <cell r="M8800">
            <v>0</v>
          </cell>
          <cell r="N8800">
            <v>0</v>
          </cell>
          <cell r="O8800">
            <v>0</v>
          </cell>
          <cell r="P8800">
            <v>0</v>
          </cell>
        </row>
        <row r="8801">
          <cell r="A8801">
            <v>36093</v>
          </cell>
          <cell r="B8801">
            <v>1998</v>
          </cell>
          <cell r="C8801" t="str">
            <v>Oct</v>
          </cell>
          <cell r="D8801">
            <v>25</v>
          </cell>
          <cell r="F8801">
            <v>0</v>
          </cell>
          <cell r="G8801">
            <v>0</v>
          </cell>
          <cell r="H8801">
            <v>95</v>
          </cell>
          <cell r="I8801">
            <v>0.188</v>
          </cell>
          <cell r="J8801">
            <v>0</v>
          </cell>
          <cell r="L8801">
            <v>0</v>
          </cell>
          <cell r="M8801">
            <v>0</v>
          </cell>
          <cell r="N8801">
            <v>0</v>
          </cell>
          <cell r="O8801">
            <v>0</v>
          </cell>
          <cell r="P8801">
            <v>0</v>
          </cell>
        </row>
        <row r="8802">
          <cell r="A8802">
            <v>36094</v>
          </cell>
          <cell r="B8802">
            <v>1998</v>
          </cell>
          <cell r="C8802" t="str">
            <v>Oct</v>
          </cell>
          <cell r="D8802">
            <v>26</v>
          </cell>
          <cell r="F8802">
            <v>0</v>
          </cell>
          <cell r="G8802">
            <v>0</v>
          </cell>
          <cell r="H8802">
            <v>98</v>
          </cell>
          <cell r="I8802">
            <v>0.19400000000000001</v>
          </cell>
          <cell r="J8802">
            <v>0</v>
          </cell>
          <cell r="L8802">
            <v>0</v>
          </cell>
          <cell r="M8802">
            <v>0</v>
          </cell>
          <cell r="N8802">
            <v>0</v>
          </cell>
          <cell r="O8802">
            <v>0</v>
          </cell>
          <cell r="P8802">
            <v>0</v>
          </cell>
        </row>
        <row r="8803">
          <cell r="A8803">
            <v>36095</v>
          </cell>
          <cell r="B8803">
            <v>1998</v>
          </cell>
          <cell r="C8803" t="str">
            <v>Oct</v>
          </cell>
          <cell r="D8803">
            <v>27</v>
          </cell>
          <cell r="F8803">
            <v>0</v>
          </cell>
          <cell r="G8803">
            <v>0</v>
          </cell>
          <cell r="H8803">
            <v>94</v>
          </cell>
          <cell r="I8803">
            <v>0.186</v>
          </cell>
          <cell r="J8803">
            <v>0</v>
          </cell>
          <cell r="L8803">
            <v>0</v>
          </cell>
          <cell r="M8803">
            <v>0</v>
          </cell>
          <cell r="N8803">
            <v>0</v>
          </cell>
          <cell r="O8803">
            <v>0</v>
          </cell>
          <cell r="P8803">
            <v>0</v>
          </cell>
        </row>
        <row r="8804">
          <cell r="A8804">
            <v>36096</v>
          </cell>
          <cell r="B8804">
            <v>1998</v>
          </cell>
          <cell r="C8804" t="str">
            <v>Oct</v>
          </cell>
          <cell r="D8804">
            <v>28</v>
          </cell>
          <cell r="F8804">
            <v>0</v>
          </cell>
          <cell r="G8804">
            <v>0</v>
          </cell>
          <cell r="H8804">
            <v>92</v>
          </cell>
          <cell r="I8804">
            <v>0.182</v>
          </cell>
          <cell r="J8804">
            <v>0</v>
          </cell>
          <cell r="L8804">
            <v>0</v>
          </cell>
          <cell r="M8804">
            <v>0</v>
          </cell>
          <cell r="N8804">
            <v>0</v>
          </cell>
          <cell r="O8804">
            <v>0</v>
          </cell>
          <cell r="P8804">
            <v>0</v>
          </cell>
        </row>
        <row r="8805">
          <cell r="A8805">
            <v>36097</v>
          </cell>
          <cell r="B8805">
            <v>1998</v>
          </cell>
          <cell r="C8805" t="str">
            <v>Oct</v>
          </cell>
          <cell r="D8805">
            <v>29</v>
          </cell>
          <cell r="F8805">
            <v>0</v>
          </cell>
          <cell r="G8805">
            <v>0</v>
          </cell>
          <cell r="H8805">
            <v>92</v>
          </cell>
          <cell r="I8805">
            <v>0.182</v>
          </cell>
          <cell r="J8805">
            <v>0</v>
          </cell>
          <cell r="L8805">
            <v>0</v>
          </cell>
          <cell r="M8805">
            <v>0</v>
          </cell>
          <cell r="N8805">
            <v>0</v>
          </cell>
          <cell r="O8805">
            <v>0</v>
          </cell>
          <cell r="P8805">
            <v>0</v>
          </cell>
        </row>
        <row r="8806">
          <cell r="A8806">
            <v>36098</v>
          </cell>
          <cell r="B8806">
            <v>1998</v>
          </cell>
          <cell r="C8806" t="str">
            <v>Oct</v>
          </cell>
          <cell r="D8806">
            <v>30</v>
          </cell>
          <cell r="F8806">
            <v>0</v>
          </cell>
          <cell r="G8806">
            <v>0</v>
          </cell>
          <cell r="H8806">
            <v>111</v>
          </cell>
          <cell r="I8806">
            <v>0.22</v>
          </cell>
          <cell r="J8806">
            <v>0</v>
          </cell>
          <cell r="L8806">
            <v>0</v>
          </cell>
          <cell r="M8806">
            <v>0</v>
          </cell>
          <cell r="N8806">
            <v>0</v>
          </cell>
          <cell r="O8806">
            <v>0</v>
          </cell>
          <cell r="P8806">
            <v>0</v>
          </cell>
        </row>
        <row r="8807">
          <cell r="A8807">
            <v>36099</v>
          </cell>
          <cell r="B8807">
            <v>1998</v>
          </cell>
          <cell r="C8807" t="str">
            <v>Oct</v>
          </cell>
          <cell r="D8807">
            <v>31</v>
          </cell>
          <cell r="F8807">
            <v>0</v>
          </cell>
          <cell r="G8807">
            <v>0</v>
          </cell>
          <cell r="H8807">
            <v>109</v>
          </cell>
          <cell r="I8807">
            <v>0.216</v>
          </cell>
          <cell r="J8807">
            <v>0</v>
          </cell>
          <cell r="L8807">
            <v>0</v>
          </cell>
          <cell r="M8807">
            <v>0</v>
          </cell>
          <cell r="N8807">
            <v>0</v>
          </cell>
          <cell r="O8807">
            <v>0</v>
          </cell>
          <cell r="P8807">
            <v>0</v>
          </cell>
        </row>
        <row r="8808">
          <cell r="A8808">
            <v>36100</v>
          </cell>
          <cell r="B8808">
            <v>1998</v>
          </cell>
          <cell r="C8808" t="str">
            <v>Nov</v>
          </cell>
          <cell r="D8808">
            <v>1</v>
          </cell>
          <cell r="F8808">
            <v>0</v>
          </cell>
          <cell r="G8808">
            <v>0</v>
          </cell>
          <cell r="H8808">
            <v>104</v>
          </cell>
          <cell r="I8808">
            <v>0.20599999999999999</v>
          </cell>
          <cell r="J8808">
            <v>0</v>
          </cell>
          <cell r="L8808">
            <v>0</v>
          </cell>
          <cell r="M8808">
            <v>0</v>
          </cell>
          <cell r="N8808">
            <v>0</v>
          </cell>
          <cell r="O8808">
            <v>0</v>
          </cell>
          <cell r="P8808">
            <v>0</v>
          </cell>
        </row>
        <row r="8809">
          <cell r="A8809">
            <v>36101</v>
          </cell>
          <cell r="B8809">
            <v>1998</v>
          </cell>
          <cell r="C8809" t="str">
            <v>Nov</v>
          </cell>
          <cell r="D8809">
            <v>2</v>
          </cell>
          <cell r="F8809">
            <v>0</v>
          </cell>
          <cell r="G8809">
            <v>0</v>
          </cell>
          <cell r="H8809">
            <v>104</v>
          </cell>
          <cell r="I8809">
            <v>0.20599999999999999</v>
          </cell>
          <cell r="J8809">
            <v>0</v>
          </cell>
          <cell r="L8809">
            <v>0</v>
          </cell>
          <cell r="M8809">
            <v>0</v>
          </cell>
          <cell r="N8809">
            <v>0</v>
          </cell>
          <cell r="O8809">
            <v>0</v>
          </cell>
          <cell r="P8809">
            <v>0</v>
          </cell>
        </row>
        <row r="8810">
          <cell r="A8810">
            <v>36102</v>
          </cell>
          <cell r="B8810">
            <v>1998</v>
          </cell>
          <cell r="C8810" t="str">
            <v>Nov</v>
          </cell>
          <cell r="D8810">
            <v>3</v>
          </cell>
          <cell r="F8810">
            <v>0</v>
          </cell>
          <cell r="G8810">
            <v>0</v>
          </cell>
          <cell r="H8810">
            <v>106</v>
          </cell>
          <cell r="I8810">
            <v>0.21</v>
          </cell>
          <cell r="J8810">
            <v>0</v>
          </cell>
          <cell r="L8810">
            <v>0</v>
          </cell>
          <cell r="M8810">
            <v>0</v>
          </cell>
          <cell r="N8810">
            <v>0</v>
          </cell>
          <cell r="O8810">
            <v>0</v>
          </cell>
          <cell r="P8810">
            <v>0</v>
          </cell>
        </row>
        <row r="8811">
          <cell r="A8811">
            <v>36103</v>
          </cell>
          <cell r="B8811">
            <v>1998</v>
          </cell>
          <cell r="C8811" t="str">
            <v>Nov</v>
          </cell>
          <cell r="D8811">
            <v>4</v>
          </cell>
          <cell r="F8811">
            <v>0</v>
          </cell>
          <cell r="G8811">
            <v>0</v>
          </cell>
          <cell r="H8811">
            <v>105</v>
          </cell>
          <cell r="I8811">
            <v>0.20799999999999999</v>
          </cell>
          <cell r="J8811">
            <v>0</v>
          </cell>
          <cell r="L8811">
            <v>0</v>
          </cell>
          <cell r="M8811">
            <v>9</v>
          </cell>
          <cell r="N8811">
            <v>1.7999999999999999E-2</v>
          </cell>
          <cell r="O8811">
            <v>0</v>
          </cell>
          <cell r="P8811">
            <v>0</v>
          </cell>
        </row>
        <row r="8812">
          <cell r="A8812">
            <v>36104</v>
          </cell>
          <cell r="B8812">
            <v>1998</v>
          </cell>
          <cell r="C8812" t="str">
            <v>Nov</v>
          </cell>
          <cell r="D8812">
            <v>5</v>
          </cell>
          <cell r="F8812">
            <v>0</v>
          </cell>
          <cell r="G8812">
            <v>0</v>
          </cell>
          <cell r="H8812">
            <v>104</v>
          </cell>
          <cell r="I8812">
            <v>0.20599999999999999</v>
          </cell>
          <cell r="J8812">
            <v>0</v>
          </cell>
          <cell r="L8812">
            <v>0</v>
          </cell>
          <cell r="M8812">
            <v>25</v>
          </cell>
          <cell r="N8812">
            <v>0.05</v>
          </cell>
          <cell r="O8812">
            <v>0</v>
          </cell>
          <cell r="P8812">
            <v>0</v>
          </cell>
        </row>
        <row r="8813">
          <cell r="A8813">
            <v>36105</v>
          </cell>
          <cell r="B8813">
            <v>1998</v>
          </cell>
          <cell r="C8813" t="str">
            <v>Nov</v>
          </cell>
          <cell r="D8813">
            <v>6</v>
          </cell>
          <cell r="F8813">
            <v>0</v>
          </cell>
          <cell r="G8813">
            <v>0</v>
          </cell>
          <cell r="H8813">
            <v>98</v>
          </cell>
          <cell r="I8813">
            <v>0.19400000000000001</v>
          </cell>
          <cell r="J8813">
            <v>0</v>
          </cell>
          <cell r="L8813">
            <v>0</v>
          </cell>
          <cell r="M8813">
            <v>10</v>
          </cell>
          <cell r="N8813">
            <v>0.02</v>
          </cell>
          <cell r="O8813">
            <v>0</v>
          </cell>
          <cell r="P8813">
            <v>0</v>
          </cell>
        </row>
        <row r="8814">
          <cell r="A8814">
            <v>36106</v>
          </cell>
          <cell r="B8814">
            <v>1998</v>
          </cell>
          <cell r="C8814" t="str">
            <v>Nov</v>
          </cell>
          <cell r="D8814">
            <v>7</v>
          </cell>
          <cell r="F8814">
            <v>0</v>
          </cell>
          <cell r="G8814">
            <v>0</v>
          </cell>
          <cell r="H8814">
            <v>93</v>
          </cell>
          <cell r="I8814">
            <v>0.184</v>
          </cell>
          <cell r="J8814">
            <v>0</v>
          </cell>
          <cell r="L8814">
            <v>0</v>
          </cell>
          <cell r="M8814">
            <v>0</v>
          </cell>
          <cell r="N8814">
            <v>0</v>
          </cell>
          <cell r="O8814">
            <v>0</v>
          </cell>
          <cell r="P8814">
            <v>0</v>
          </cell>
        </row>
        <row r="8815">
          <cell r="A8815">
            <v>36107</v>
          </cell>
          <cell r="B8815">
            <v>1998</v>
          </cell>
          <cell r="C8815" t="str">
            <v>Nov</v>
          </cell>
          <cell r="D8815">
            <v>8</v>
          </cell>
          <cell r="F8815">
            <v>0</v>
          </cell>
          <cell r="G8815">
            <v>0</v>
          </cell>
          <cell r="H8815">
            <v>106</v>
          </cell>
          <cell r="I8815">
            <v>0.21</v>
          </cell>
          <cell r="J8815">
            <v>0</v>
          </cell>
          <cell r="L8815">
            <v>0</v>
          </cell>
          <cell r="M8815">
            <v>0</v>
          </cell>
          <cell r="N8815">
            <v>0</v>
          </cell>
          <cell r="O8815">
            <v>0</v>
          </cell>
          <cell r="P8815">
            <v>0</v>
          </cell>
        </row>
        <row r="8816">
          <cell r="A8816">
            <v>36108</v>
          </cell>
          <cell r="B8816">
            <v>1998</v>
          </cell>
          <cell r="C8816" t="str">
            <v>Nov</v>
          </cell>
          <cell r="D8816">
            <v>9</v>
          </cell>
          <cell r="F8816">
            <v>0</v>
          </cell>
          <cell r="G8816">
            <v>0</v>
          </cell>
          <cell r="H8816">
            <v>110</v>
          </cell>
          <cell r="I8816">
            <v>0.218</v>
          </cell>
          <cell r="J8816">
            <v>0</v>
          </cell>
          <cell r="L8816">
            <v>0</v>
          </cell>
          <cell r="M8816">
            <v>0</v>
          </cell>
          <cell r="N8816">
            <v>0</v>
          </cell>
          <cell r="O8816">
            <v>0</v>
          </cell>
          <cell r="P8816">
            <v>0</v>
          </cell>
        </row>
        <row r="8817">
          <cell r="A8817">
            <v>36109</v>
          </cell>
          <cell r="B8817">
            <v>1998</v>
          </cell>
          <cell r="C8817" t="str">
            <v>Nov</v>
          </cell>
          <cell r="D8817">
            <v>10</v>
          </cell>
          <cell r="F8817">
            <v>0</v>
          </cell>
          <cell r="G8817">
            <v>0</v>
          </cell>
          <cell r="H8817">
            <v>126</v>
          </cell>
          <cell r="I8817">
            <v>0.25</v>
          </cell>
          <cell r="J8817">
            <v>0</v>
          </cell>
          <cell r="L8817">
            <v>0</v>
          </cell>
          <cell r="M8817">
            <v>0</v>
          </cell>
          <cell r="N8817">
            <v>0</v>
          </cell>
          <cell r="O8817">
            <v>0</v>
          </cell>
          <cell r="P8817">
            <v>0</v>
          </cell>
        </row>
        <row r="8818">
          <cell r="A8818">
            <v>36110</v>
          </cell>
          <cell r="B8818">
            <v>1998</v>
          </cell>
          <cell r="C8818" t="str">
            <v>Nov</v>
          </cell>
          <cell r="D8818">
            <v>11</v>
          </cell>
          <cell r="F8818">
            <v>0</v>
          </cell>
          <cell r="G8818">
            <v>0</v>
          </cell>
          <cell r="H8818">
            <v>131</v>
          </cell>
          <cell r="I8818">
            <v>0.26</v>
          </cell>
          <cell r="J8818">
            <v>0</v>
          </cell>
          <cell r="L8818">
            <v>0</v>
          </cell>
          <cell r="M8818">
            <v>0</v>
          </cell>
          <cell r="N8818">
            <v>0</v>
          </cell>
          <cell r="O8818">
            <v>0</v>
          </cell>
          <cell r="P8818">
            <v>0</v>
          </cell>
        </row>
        <row r="8819">
          <cell r="A8819">
            <v>36111</v>
          </cell>
          <cell r="B8819">
            <v>1998</v>
          </cell>
          <cell r="C8819" t="str">
            <v>Nov</v>
          </cell>
          <cell r="D8819">
            <v>12</v>
          </cell>
          <cell r="F8819">
            <v>0</v>
          </cell>
          <cell r="G8819">
            <v>0</v>
          </cell>
          <cell r="H8819">
            <v>127</v>
          </cell>
          <cell r="I8819">
            <v>0.252</v>
          </cell>
          <cell r="J8819">
            <v>0</v>
          </cell>
          <cell r="L8819">
            <v>0</v>
          </cell>
          <cell r="M8819">
            <v>0</v>
          </cell>
          <cell r="N8819">
            <v>0</v>
          </cell>
          <cell r="O8819">
            <v>0</v>
          </cell>
          <cell r="P8819">
            <v>0</v>
          </cell>
        </row>
        <row r="8820">
          <cell r="A8820">
            <v>36112</v>
          </cell>
          <cell r="B8820">
            <v>1998</v>
          </cell>
          <cell r="C8820" t="str">
            <v>Nov</v>
          </cell>
          <cell r="D8820">
            <v>13</v>
          </cell>
          <cell r="F8820">
            <v>0</v>
          </cell>
          <cell r="G8820">
            <v>0</v>
          </cell>
          <cell r="H8820">
            <v>122</v>
          </cell>
          <cell r="I8820">
            <v>0.24199999999999999</v>
          </cell>
          <cell r="J8820">
            <v>0</v>
          </cell>
          <cell r="L8820">
            <v>0</v>
          </cell>
          <cell r="M8820">
            <v>0</v>
          </cell>
          <cell r="N8820">
            <v>0</v>
          </cell>
          <cell r="O8820">
            <v>0</v>
          </cell>
          <cell r="P8820">
            <v>0</v>
          </cell>
        </row>
        <row r="8821">
          <cell r="A8821">
            <v>36113</v>
          </cell>
          <cell r="B8821">
            <v>1998</v>
          </cell>
          <cell r="C8821" t="str">
            <v>Nov</v>
          </cell>
          <cell r="D8821">
            <v>14</v>
          </cell>
          <cell r="F8821">
            <v>0</v>
          </cell>
          <cell r="G8821">
            <v>0</v>
          </cell>
          <cell r="H8821">
            <v>120</v>
          </cell>
          <cell r="I8821">
            <v>0.23799999999999999</v>
          </cell>
          <cell r="J8821">
            <v>0</v>
          </cell>
          <cell r="L8821">
            <v>0</v>
          </cell>
          <cell r="M8821">
            <v>0</v>
          </cell>
          <cell r="N8821">
            <v>0</v>
          </cell>
          <cell r="O8821">
            <v>0</v>
          </cell>
          <cell r="P8821">
            <v>0</v>
          </cell>
        </row>
        <row r="8822">
          <cell r="A8822">
            <v>36114</v>
          </cell>
          <cell r="B8822">
            <v>1998</v>
          </cell>
          <cell r="C8822" t="str">
            <v>Nov</v>
          </cell>
          <cell r="D8822">
            <v>15</v>
          </cell>
          <cell r="F8822">
            <v>0</v>
          </cell>
          <cell r="G8822">
            <v>0</v>
          </cell>
          <cell r="H8822">
            <v>157</v>
          </cell>
          <cell r="I8822">
            <v>0.311</v>
          </cell>
          <cell r="J8822">
            <v>0</v>
          </cell>
          <cell r="L8822">
            <v>0</v>
          </cell>
          <cell r="M8822">
            <v>0</v>
          </cell>
          <cell r="N8822">
            <v>0</v>
          </cell>
          <cell r="O8822">
            <v>0</v>
          </cell>
          <cell r="P8822">
            <v>0</v>
          </cell>
        </row>
        <row r="8823">
          <cell r="A8823">
            <v>36115</v>
          </cell>
          <cell r="B8823">
            <v>1998</v>
          </cell>
          <cell r="C8823" t="str">
            <v>Nov</v>
          </cell>
          <cell r="D8823">
            <v>16</v>
          </cell>
          <cell r="F8823">
            <v>0</v>
          </cell>
          <cell r="G8823">
            <v>0</v>
          </cell>
          <cell r="H8823">
            <v>159</v>
          </cell>
          <cell r="I8823">
            <v>0.315</v>
          </cell>
          <cell r="J8823">
            <v>0</v>
          </cell>
          <cell r="L8823">
            <v>0</v>
          </cell>
          <cell r="M8823">
            <v>0</v>
          </cell>
          <cell r="N8823">
            <v>0</v>
          </cell>
          <cell r="O8823">
            <v>0</v>
          </cell>
          <cell r="P8823">
            <v>0</v>
          </cell>
        </row>
        <row r="8824">
          <cell r="A8824">
            <v>36116</v>
          </cell>
          <cell r="B8824">
            <v>1998</v>
          </cell>
          <cell r="C8824" t="str">
            <v>Nov</v>
          </cell>
          <cell r="D8824">
            <v>17</v>
          </cell>
          <cell r="F8824">
            <v>0</v>
          </cell>
          <cell r="G8824">
            <v>0</v>
          </cell>
          <cell r="H8824">
            <v>114</v>
          </cell>
          <cell r="I8824">
            <v>0.22600000000000001</v>
          </cell>
          <cell r="J8824">
            <v>0</v>
          </cell>
          <cell r="L8824">
            <v>0</v>
          </cell>
          <cell r="M8824">
            <v>0</v>
          </cell>
          <cell r="N8824">
            <v>0</v>
          </cell>
          <cell r="O8824">
            <v>0</v>
          </cell>
          <cell r="P8824">
            <v>0</v>
          </cell>
        </row>
        <row r="8825">
          <cell r="A8825">
            <v>36117</v>
          </cell>
          <cell r="B8825">
            <v>1998</v>
          </cell>
          <cell r="C8825" t="str">
            <v>Nov</v>
          </cell>
          <cell r="D8825">
            <v>18</v>
          </cell>
          <cell r="F8825">
            <v>0</v>
          </cell>
          <cell r="G8825">
            <v>0</v>
          </cell>
          <cell r="H8825">
            <v>110</v>
          </cell>
          <cell r="I8825">
            <v>0.218</v>
          </cell>
          <cell r="J8825">
            <v>0</v>
          </cell>
          <cell r="L8825">
            <v>0</v>
          </cell>
          <cell r="M8825">
            <v>0</v>
          </cell>
          <cell r="N8825">
            <v>0</v>
          </cell>
          <cell r="O8825">
            <v>0</v>
          </cell>
          <cell r="P8825">
            <v>0</v>
          </cell>
        </row>
        <row r="8826">
          <cell r="A8826">
            <v>36118</v>
          </cell>
          <cell r="B8826">
            <v>1998</v>
          </cell>
          <cell r="C8826" t="str">
            <v>Nov</v>
          </cell>
          <cell r="D8826">
            <v>19</v>
          </cell>
          <cell r="F8826">
            <v>0</v>
          </cell>
          <cell r="G8826">
            <v>0</v>
          </cell>
          <cell r="H8826">
            <v>113</v>
          </cell>
          <cell r="I8826">
            <v>0.224</v>
          </cell>
          <cell r="J8826">
            <v>0</v>
          </cell>
          <cell r="L8826">
            <v>0</v>
          </cell>
          <cell r="M8826">
            <v>0</v>
          </cell>
          <cell r="N8826">
            <v>0</v>
          </cell>
          <cell r="O8826">
            <v>0</v>
          </cell>
          <cell r="P8826">
            <v>0</v>
          </cell>
        </row>
        <row r="8827">
          <cell r="A8827">
            <v>36119</v>
          </cell>
          <cell r="B8827">
            <v>1998</v>
          </cell>
          <cell r="C8827" t="str">
            <v>Nov</v>
          </cell>
          <cell r="D8827">
            <v>20</v>
          </cell>
          <cell r="F8827">
            <v>0</v>
          </cell>
          <cell r="G8827">
            <v>0</v>
          </cell>
          <cell r="H8827">
            <v>121</v>
          </cell>
          <cell r="I8827">
            <v>0.24</v>
          </cell>
          <cell r="J8827">
            <v>0</v>
          </cell>
          <cell r="L8827">
            <v>0</v>
          </cell>
          <cell r="M8827">
            <v>0</v>
          </cell>
          <cell r="N8827">
            <v>0</v>
          </cell>
          <cell r="O8827">
            <v>0</v>
          </cell>
          <cell r="P8827">
            <v>0</v>
          </cell>
        </row>
        <row r="8828">
          <cell r="A8828">
            <v>36120</v>
          </cell>
          <cell r="B8828">
            <v>1998</v>
          </cell>
          <cell r="C8828" t="str">
            <v>Nov</v>
          </cell>
          <cell r="D8828">
            <v>21</v>
          </cell>
          <cell r="F8828">
            <v>0</v>
          </cell>
          <cell r="G8828">
            <v>0</v>
          </cell>
          <cell r="H8828">
            <v>161</v>
          </cell>
          <cell r="I8828">
            <v>0.31900000000000001</v>
          </cell>
          <cell r="J8828">
            <v>0</v>
          </cell>
          <cell r="L8828">
            <v>0</v>
          </cell>
          <cell r="M8828">
            <v>0</v>
          </cell>
          <cell r="N8828">
            <v>0</v>
          </cell>
          <cell r="O8828">
            <v>0</v>
          </cell>
          <cell r="P8828">
            <v>0</v>
          </cell>
        </row>
        <row r="8829">
          <cell r="A8829">
            <v>36121</v>
          </cell>
          <cell r="B8829">
            <v>1998</v>
          </cell>
          <cell r="C8829" t="str">
            <v>Nov</v>
          </cell>
          <cell r="D8829">
            <v>22</v>
          </cell>
          <cell r="F8829">
            <v>0</v>
          </cell>
          <cell r="G8829">
            <v>0</v>
          </cell>
          <cell r="H8829">
            <v>319</v>
          </cell>
          <cell r="I8829">
            <v>0.63300000000000001</v>
          </cell>
          <cell r="J8829">
            <v>0</v>
          </cell>
          <cell r="L8829">
            <v>0</v>
          </cell>
          <cell r="M8829">
            <v>0</v>
          </cell>
          <cell r="N8829">
            <v>0</v>
          </cell>
          <cell r="O8829">
            <v>0</v>
          </cell>
          <cell r="P8829">
            <v>0</v>
          </cell>
        </row>
        <row r="8830">
          <cell r="A8830">
            <v>36122</v>
          </cell>
          <cell r="B8830">
            <v>1998</v>
          </cell>
          <cell r="C8830" t="str">
            <v>Nov</v>
          </cell>
          <cell r="D8830">
            <v>23</v>
          </cell>
          <cell r="F8830">
            <v>0</v>
          </cell>
          <cell r="G8830">
            <v>0</v>
          </cell>
          <cell r="H8830">
            <v>518</v>
          </cell>
          <cell r="I8830">
            <v>1.0269999999999999</v>
          </cell>
          <cell r="J8830">
            <v>0</v>
          </cell>
          <cell r="L8830">
            <v>0</v>
          </cell>
          <cell r="M8830">
            <v>0</v>
          </cell>
          <cell r="N8830">
            <v>0</v>
          </cell>
          <cell r="O8830">
            <v>0</v>
          </cell>
          <cell r="P8830">
            <v>0</v>
          </cell>
        </row>
        <row r="8831">
          <cell r="A8831">
            <v>36123</v>
          </cell>
          <cell r="B8831">
            <v>1998</v>
          </cell>
          <cell r="C8831" t="str">
            <v>Nov</v>
          </cell>
          <cell r="D8831">
            <v>24</v>
          </cell>
          <cell r="F8831">
            <v>0</v>
          </cell>
          <cell r="G8831">
            <v>0</v>
          </cell>
          <cell r="H8831">
            <v>570</v>
          </cell>
          <cell r="I8831">
            <v>1.131</v>
          </cell>
          <cell r="J8831">
            <v>0</v>
          </cell>
          <cell r="L8831">
            <v>0</v>
          </cell>
          <cell r="M8831">
            <v>0</v>
          </cell>
          <cell r="N8831">
            <v>0</v>
          </cell>
          <cell r="O8831">
            <v>0</v>
          </cell>
          <cell r="P8831">
            <v>0</v>
          </cell>
        </row>
        <row r="8832">
          <cell r="A8832">
            <v>36124</v>
          </cell>
          <cell r="B8832">
            <v>1998</v>
          </cell>
          <cell r="C8832" t="str">
            <v>Nov</v>
          </cell>
          <cell r="D8832">
            <v>25</v>
          </cell>
          <cell r="F8832">
            <v>0</v>
          </cell>
          <cell r="G8832">
            <v>0</v>
          </cell>
          <cell r="H8832">
            <v>580</v>
          </cell>
          <cell r="I8832">
            <v>1.1499999999999999</v>
          </cell>
          <cell r="J8832">
            <v>0</v>
          </cell>
          <cell r="L8832">
            <v>0</v>
          </cell>
          <cell r="M8832">
            <v>0</v>
          </cell>
          <cell r="N8832">
            <v>0</v>
          </cell>
          <cell r="O8832">
            <v>0</v>
          </cell>
          <cell r="P8832">
            <v>0</v>
          </cell>
        </row>
        <row r="8833">
          <cell r="A8833">
            <v>36125</v>
          </cell>
          <cell r="B8833">
            <v>1998</v>
          </cell>
          <cell r="C8833" t="str">
            <v>Nov</v>
          </cell>
          <cell r="D8833">
            <v>26</v>
          </cell>
          <cell r="F8833">
            <v>0</v>
          </cell>
          <cell r="G8833">
            <v>0</v>
          </cell>
          <cell r="H8833">
            <v>334</v>
          </cell>
          <cell r="I8833">
            <v>0.66200000000000003</v>
          </cell>
          <cell r="J8833">
            <v>0</v>
          </cell>
          <cell r="L8833">
            <v>0</v>
          </cell>
          <cell r="M8833">
            <v>0</v>
          </cell>
          <cell r="N8833">
            <v>0</v>
          </cell>
          <cell r="O8833">
            <v>0</v>
          </cell>
          <cell r="P8833">
            <v>0</v>
          </cell>
        </row>
        <row r="8834">
          <cell r="A8834">
            <v>36126</v>
          </cell>
          <cell r="B8834">
            <v>1998</v>
          </cell>
          <cell r="C8834" t="str">
            <v>Nov</v>
          </cell>
          <cell r="D8834">
            <v>27</v>
          </cell>
          <cell r="F8834">
            <v>0</v>
          </cell>
          <cell r="G8834">
            <v>0</v>
          </cell>
          <cell r="H8834">
            <v>319</v>
          </cell>
          <cell r="I8834">
            <v>0.63300000000000001</v>
          </cell>
          <cell r="J8834">
            <v>0</v>
          </cell>
          <cell r="L8834">
            <v>0</v>
          </cell>
          <cell r="M8834">
            <v>0</v>
          </cell>
          <cell r="N8834">
            <v>0</v>
          </cell>
          <cell r="O8834">
            <v>0</v>
          </cell>
          <cell r="P8834">
            <v>0</v>
          </cell>
        </row>
        <row r="8835">
          <cell r="A8835">
            <v>36127</v>
          </cell>
          <cell r="B8835">
            <v>1998</v>
          </cell>
          <cell r="C8835" t="str">
            <v>Nov</v>
          </cell>
          <cell r="D8835">
            <v>28</v>
          </cell>
          <cell r="F8835">
            <v>0</v>
          </cell>
          <cell r="G8835">
            <v>0</v>
          </cell>
          <cell r="H8835">
            <v>335</v>
          </cell>
          <cell r="I8835">
            <v>0.66400000000000003</v>
          </cell>
          <cell r="J8835">
            <v>0</v>
          </cell>
          <cell r="L8835">
            <v>0</v>
          </cell>
          <cell r="M8835">
            <v>0</v>
          </cell>
          <cell r="N8835">
            <v>0</v>
          </cell>
          <cell r="O8835">
            <v>0</v>
          </cell>
          <cell r="P8835">
            <v>0</v>
          </cell>
        </row>
        <row r="8836">
          <cell r="A8836">
            <v>36128</v>
          </cell>
          <cell r="B8836">
            <v>1998</v>
          </cell>
          <cell r="C8836" t="str">
            <v>Nov</v>
          </cell>
          <cell r="D8836">
            <v>29</v>
          </cell>
          <cell r="F8836">
            <v>0</v>
          </cell>
          <cell r="G8836">
            <v>0</v>
          </cell>
          <cell r="H8836">
            <v>333</v>
          </cell>
          <cell r="I8836">
            <v>0.66</v>
          </cell>
          <cell r="J8836">
            <v>0</v>
          </cell>
          <cell r="L8836">
            <v>0</v>
          </cell>
          <cell r="M8836">
            <v>0</v>
          </cell>
          <cell r="N8836">
            <v>0</v>
          </cell>
          <cell r="O8836">
            <v>0</v>
          </cell>
          <cell r="P8836">
            <v>0</v>
          </cell>
        </row>
        <row r="8837">
          <cell r="A8837">
            <v>36129</v>
          </cell>
          <cell r="B8837">
            <v>1998</v>
          </cell>
          <cell r="C8837" t="str">
            <v>Nov</v>
          </cell>
          <cell r="D8837">
            <v>30</v>
          </cell>
          <cell r="F8837">
            <v>0</v>
          </cell>
          <cell r="G8837">
            <v>0</v>
          </cell>
          <cell r="H8837">
            <v>310</v>
          </cell>
          <cell r="I8837">
            <v>0.61499999999999999</v>
          </cell>
          <cell r="J8837">
            <v>0</v>
          </cell>
          <cell r="L8837">
            <v>0</v>
          </cell>
          <cell r="M8837">
            <v>0</v>
          </cell>
          <cell r="N8837">
            <v>0</v>
          </cell>
          <cell r="O8837">
            <v>0</v>
          </cell>
          <cell r="P8837">
            <v>0</v>
          </cell>
        </row>
        <row r="8838">
          <cell r="A8838">
            <v>36130</v>
          </cell>
          <cell r="B8838">
            <v>1998</v>
          </cell>
          <cell r="C8838" t="str">
            <v>Dec</v>
          </cell>
          <cell r="D8838">
            <v>1</v>
          </cell>
          <cell r="F8838">
            <v>0</v>
          </cell>
          <cell r="G8838">
            <v>0</v>
          </cell>
          <cell r="H8838">
            <v>1519</v>
          </cell>
          <cell r="I8838">
            <v>3.0129999999999999</v>
          </cell>
          <cell r="J8838">
            <v>0</v>
          </cell>
          <cell r="L8838">
            <v>0</v>
          </cell>
          <cell r="M8838">
            <v>0</v>
          </cell>
          <cell r="N8838">
            <v>0</v>
          </cell>
          <cell r="O8838">
            <v>0</v>
          </cell>
          <cell r="P8838">
            <v>0</v>
          </cell>
        </row>
        <row r="8839">
          <cell r="A8839">
            <v>36131</v>
          </cell>
          <cell r="B8839">
            <v>1998</v>
          </cell>
          <cell r="C8839" t="str">
            <v>Dec</v>
          </cell>
          <cell r="D8839">
            <v>2</v>
          </cell>
          <cell r="F8839">
            <v>0</v>
          </cell>
          <cell r="G8839">
            <v>0</v>
          </cell>
          <cell r="H8839">
            <v>527</v>
          </cell>
          <cell r="I8839">
            <v>1.0449999999999999</v>
          </cell>
          <cell r="J8839">
            <v>0</v>
          </cell>
          <cell r="L8839">
            <v>0</v>
          </cell>
          <cell r="M8839">
            <v>0</v>
          </cell>
          <cell r="N8839">
            <v>0</v>
          </cell>
          <cell r="O8839">
            <v>0</v>
          </cell>
          <cell r="P8839">
            <v>0</v>
          </cell>
        </row>
        <row r="8840">
          <cell r="A8840">
            <v>36132</v>
          </cell>
          <cell r="B8840">
            <v>1998</v>
          </cell>
          <cell r="C8840" t="str">
            <v>Dec</v>
          </cell>
          <cell r="D8840">
            <v>3</v>
          </cell>
          <cell r="F8840">
            <v>0</v>
          </cell>
          <cell r="G8840">
            <v>0</v>
          </cell>
          <cell r="H8840">
            <v>486</v>
          </cell>
          <cell r="I8840">
            <v>0.96399999999999997</v>
          </cell>
          <cell r="J8840">
            <v>0</v>
          </cell>
          <cell r="L8840">
            <v>0</v>
          </cell>
          <cell r="M8840">
            <v>0</v>
          </cell>
          <cell r="N8840">
            <v>0</v>
          </cell>
          <cell r="O8840">
            <v>0</v>
          </cell>
          <cell r="P8840">
            <v>0</v>
          </cell>
        </row>
        <row r="8841">
          <cell r="A8841">
            <v>36133</v>
          </cell>
          <cell r="B8841">
            <v>1998</v>
          </cell>
          <cell r="C8841" t="str">
            <v>Dec</v>
          </cell>
          <cell r="D8841">
            <v>4</v>
          </cell>
          <cell r="F8841">
            <v>0</v>
          </cell>
          <cell r="G8841">
            <v>0</v>
          </cell>
          <cell r="H8841">
            <v>466</v>
          </cell>
          <cell r="I8841">
            <v>0.92400000000000004</v>
          </cell>
          <cell r="J8841">
            <v>0</v>
          </cell>
          <cell r="L8841">
            <v>0</v>
          </cell>
          <cell r="M8841">
            <v>0</v>
          </cell>
          <cell r="N8841">
            <v>0</v>
          </cell>
          <cell r="O8841">
            <v>0</v>
          </cell>
          <cell r="P8841">
            <v>0</v>
          </cell>
        </row>
        <row r="8842">
          <cell r="A8842">
            <v>36134</v>
          </cell>
          <cell r="B8842">
            <v>1998</v>
          </cell>
          <cell r="C8842" t="str">
            <v>Dec</v>
          </cell>
          <cell r="D8842">
            <v>5</v>
          </cell>
          <cell r="F8842">
            <v>0</v>
          </cell>
          <cell r="G8842">
            <v>0</v>
          </cell>
          <cell r="H8842">
            <v>342</v>
          </cell>
          <cell r="I8842">
            <v>0.67800000000000005</v>
          </cell>
          <cell r="J8842">
            <v>0</v>
          </cell>
          <cell r="L8842">
            <v>0</v>
          </cell>
          <cell r="M8842">
            <v>0</v>
          </cell>
          <cell r="N8842">
            <v>0</v>
          </cell>
          <cell r="O8842">
            <v>0</v>
          </cell>
          <cell r="P8842">
            <v>0</v>
          </cell>
        </row>
        <row r="8843">
          <cell r="A8843">
            <v>36135</v>
          </cell>
          <cell r="B8843">
            <v>1998</v>
          </cell>
          <cell r="C8843" t="str">
            <v>Dec</v>
          </cell>
          <cell r="D8843">
            <v>6</v>
          </cell>
          <cell r="F8843">
            <v>0</v>
          </cell>
          <cell r="G8843">
            <v>0</v>
          </cell>
          <cell r="H8843">
            <v>289</v>
          </cell>
          <cell r="I8843">
            <v>0.57299999999999995</v>
          </cell>
          <cell r="J8843">
            <v>0</v>
          </cell>
          <cell r="L8843">
            <v>0</v>
          </cell>
          <cell r="M8843">
            <v>0</v>
          </cell>
          <cell r="N8843">
            <v>0</v>
          </cell>
          <cell r="O8843">
            <v>0</v>
          </cell>
          <cell r="P8843">
            <v>0</v>
          </cell>
        </row>
        <row r="8844">
          <cell r="A8844">
            <v>36136</v>
          </cell>
          <cell r="B8844">
            <v>1998</v>
          </cell>
          <cell r="C8844" t="str">
            <v>Dec</v>
          </cell>
          <cell r="D8844">
            <v>7</v>
          </cell>
          <cell r="F8844">
            <v>0</v>
          </cell>
          <cell r="G8844">
            <v>0</v>
          </cell>
          <cell r="H8844">
            <v>289</v>
          </cell>
          <cell r="I8844">
            <v>0.57299999999999995</v>
          </cell>
          <cell r="J8844">
            <v>0</v>
          </cell>
          <cell r="L8844">
            <v>0</v>
          </cell>
          <cell r="M8844">
            <v>0</v>
          </cell>
          <cell r="N8844">
            <v>0</v>
          </cell>
          <cell r="O8844">
            <v>0</v>
          </cell>
          <cell r="P8844">
            <v>0</v>
          </cell>
        </row>
        <row r="8845">
          <cell r="A8845">
            <v>36137</v>
          </cell>
          <cell r="B8845">
            <v>1998</v>
          </cell>
          <cell r="C8845" t="str">
            <v>Dec</v>
          </cell>
          <cell r="D8845">
            <v>8</v>
          </cell>
          <cell r="F8845">
            <v>0</v>
          </cell>
          <cell r="G8845">
            <v>0</v>
          </cell>
          <cell r="H8845">
            <v>260</v>
          </cell>
          <cell r="I8845">
            <v>0.51600000000000001</v>
          </cell>
          <cell r="J8845">
            <v>0</v>
          </cell>
          <cell r="L8845">
            <v>0</v>
          </cell>
          <cell r="M8845">
            <v>0</v>
          </cell>
          <cell r="N8845">
            <v>0</v>
          </cell>
          <cell r="O8845">
            <v>0</v>
          </cell>
          <cell r="P8845">
            <v>0</v>
          </cell>
        </row>
        <row r="8846">
          <cell r="A8846">
            <v>36138</v>
          </cell>
          <cell r="B8846">
            <v>1998</v>
          </cell>
          <cell r="C8846" t="str">
            <v>Dec</v>
          </cell>
          <cell r="D8846">
            <v>9</v>
          </cell>
          <cell r="F8846">
            <v>0</v>
          </cell>
          <cell r="G8846">
            <v>0</v>
          </cell>
          <cell r="H8846">
            <v>231</v>
          </cell>
          <cell r="I8846">
            <v>0.45800000000000002</v>
          </cell>
          <cell r="J8846">
            <v>0</v>
          </cell>
          <cell r="L8846">
            <v>0</v>
          </cell>
          <cell r="M8846">
            <v>0</v>
          </cell>
          <cell r="N8846">
            <v>0</v>
          </cell>
          <cell r="O8846">
            <v>0</v>
          </cell>
          <cell r="P8846">
            <v>0</v>
          </cell>
        </row>
        <row r="8847">
          <cell r="A8847">
            <v>36139</v>
          </cell>
          <cell r="B8847">
            <v>1998</v>
          </cell>
          <cell r="C8847" t="str">
            <v>Dec</v>
          </cell>
          <cell r="D8847">
            <v>10</v>
          </cell>
          <cell r="F8847">
            <v>0</v>
          </cell>
          <cell r="G8847">
            <v>0</v>
          </cell>
          <cell r="H8847">
            <v>213</v>
          </cell>
          <cell r="I8847">
            <v>0.42199999999999999</v>
          </cell>
          <cell r="J8847">
            <v>0</v>
          </cell>
          <cell r="L8847">
            <v>0</v>
          </cell>
          <cell r="M8847">
            <v>0</v>
          </cell>
          <cell r="N8847">
            <v>0</v>
          </cell>
          <cell r="O8847">
            <v>0</v>
          </cell>
          <cell r="P8847">
            <v>0</v>
          </cell>
        </row>
        <row r="8848">
          <cell r="A8848">
            <v>36140</v>
          </cell>
          <cell r="B8848">
            <v>1998</v>
          </cell>
          <cell r="C8848" t="str">
            <v>Dec</v>
          </cell>
          <cell r="D8848">
            <v>11</v>
          </cell>
          <cell r="F8848">
            <v>0</v>
          </cell>
          <cell r="G8848">
            <v>0</v>
          </cell>
          <cell r="H8848">
            <v>220</v>
          </cell>
          <cell r="I8848">
            <v>0.436</v>
          </cell>
          <cell r="J8848">
            <v>0</v>
          </cell>
          <cell r="L8848">
            <v>0</v>
          </cell>
          <cell r="M8848">
            <v>0</v>
          </cell>
          <cell r="N8848">
            <v>0</v>
          </cell>
          <cell r="O8848">
            <v>0</v>
          </cell>
          <cell r="P8848">
            <v>0</v>
          </cell>
        </row>
        <row r="8849">
          <cell r="A8849">
            <v>36141</v>
          </cell>
          <cell r="B8849">
            <v>1998</v>
          </cell>
          <cell r="C8849" t="str">
            <v>Dec</v>
          </cell>
          <cell r="D8849">
            <v>12</v>
          </cell>
          <cell r="F8849">
            <v>0</v>
          </cell>
          <cell r="G8849">
            <v>0</v>
          </cell>
          <cell r="H8849">
            <v>185</v>
          </cell>
          <cell r="I8849">
            <v>0.36699999999999999</v>
          </cell>
          <cell r="J8849">
            <v>0</v>
          </cell>
          <cell r="L8849">
            <v>0</v>
          </cell>
          <cell r="M8849">
            <v>0</v>
          </cell>
          <cell r="N8849">
            <v>0</v>
          </cell>
          <cell r="O8849">
            <v>0</v>
          </cell>
          <cell r="P8849">
            <v>0</v>
          </cell>
        </row>
        <row r="8850">
          <cell r="A8850">
            <v>36142</v>
          </cell>
          <cell r="B8850">
            <v>1998</v>
          </cell>
          <cell r="C8850" t="str">
            <v>Dec</v>
          </cell>
          <cell r="D8850">
            <v>13</v>
          </cell>
          <cell r="F8850">
            <v>0</v>
          </cell>
          <cell r="G8850">
            <v>0</v>
          </cell>
          <cell r="H8850">
            <v>212</v>
          </cell>
          <cell r="I8850">
            <v>0.42</v>
          </cell>
          <cell r="J8850">
            <v>0</v>
          </cell>
          <cell r="L8850">
            <v>0</v>
          </cell>
          <cell r="M8850">
            <v>0</v>
          </cell>
          <cell r="N8850">
            <v>0</v>
          </cell>
          <cell r="O8850">
            <v>0</v>
          </cell>
          <cell r="P8850">
            <v>0</v>
          </cell>
        </row>
        <row r="8851">
          <cell r="A8851">
            <v>36143</v>
          </cell>
          <cell r="B8851">
            <v>1998</v>
          </cell>
          <cell r="C8851" t="str">
            <v>Dec</v>
          </cell>
          <cell r="D8851">
            <v>14</v>
          </cell>
          <cell r="F8851">
            <v>0</v>
          </cell>
          <cell r="G8851">
            <v>0</v>
          </cell>
          <cell r="H8851">
            <v>385</v>
          </cell>
          <cell r="I8851">
            <v>0.76400000000000001</v>
          </cell>
          <cell r="J8851">
            <v>0</v>
          </cell>
          <cell r="L8851">
            <v>0</v>
          </cell>
          <cell r="M8851">
            <v>0</v>
          </cell>
          <cell r="N8851">
            <v>0</v>
          </cell>
          <cell r="O8851">
            <v>0</v>
          </cell>
          <cell r="P8851">
            <v>0</v>
          </cell>
        </row>
        <row r="8852">
          <cell r="A8852">
            <v>36144</v>
          </cell>
          <cell r="B8852">
            <v>1998</v>
          </cell>
          <cell r="C8852" t="str">
            <v>Dec</v>
          </cell>
          <cell r="D8852">
            <v>15</v>
          </cell>
          <cell r="F8852">
            <v>0</v>
          </cell>
          <cell r="G8852">
            <v>0</v>
          </cell>
          <cell r="H8852">
            <v>532</v>
          </cell>
          <cell r="I8852">
            <v>1.0549999999999999</v>
          </cell>
          <cell r="J8852">
            <v>0</v>
          </cell>
          <cell r="L8852">
            <v>0</v>
          </cell>
          <cell r="M8852">
            <v>0</v>
          </cell>
          <cell r="N8852">
            <v>0</v>
          </cell>
          <cell r="O8852">
            <v>0</v>
          </cell>
          <cell r="P8852">
            <v>0</v>
          </cell>
        </row>
        <row r="8853">
          <cell r="A8853">
            <v>36145</v>
          </cell>
          <cell r="B8853">
            <v>1998</v>
          </cell>
          <cell r="C8853" t="str">
            <v>Dec</v>
          </cell>
          <cell r="D8853">
            <v>16</v>
          </cell>
          <cell r="F8853">
            <v>0</v>
          </cell>
          <cell r="G8853">
            <v>0</v>
          </cell>
          <cell r="H8853">
            <v>363</v>
          </cell>
          <cell r="I8853">
            <v>0.72</v>
          </cell>
          <cell r="J8853">
            <v>0</v>
          </cell>
          <cell r="L8853">
            <v>0</v>
          </cell>
          <cell r="M8853">
            <v>0</v>
          </cell>
          <cell r="N8853">
            <v>0</v>
          </cell>
          <cell r="O8853">
            <v>0</v>
          </cell>
          <cell r="P8853">
            <v>0</v>
          </cell>
        </row>
        <row r="8854">
          <cell r="A8854">
            <v>36146</v>
          </cell>
          <cell r="B8854">
            <v>1998</v>
          </cell>
          <cell r="C8854" t="str">
            <v>Dec</v>
          </cell>
          <cell r="D8854">
            <v>17</v>
          </cell>
          <cell r="F8854">
            <v>0</v>
          </cell>
          <cell r="G8854">
            <v>0</v>
          </cell>
          <cell r="H8854">
            <v>224</v>
          </cell>
          <cell r="I8854">
            <v>0.44400000000000001</v>
          </cell>
          <cell r="J8854">
            <v>0</v>
          </cell>
          <cell r="L8854">
            <v>0</v>
          </cell>
          <cell r="M8854">
            <v>0</v>
          </cell>
          <cell r="N8854">
            <v>0</v>
          </cell>
          <cell r="O8854">
            <v>0</v>
          </cell>
          <cell r="P8854">
            <v>0</v>
          </cell>
        </row>
        <row r="8855">
          <cell r="A8855">
            <v>36147</v>
          </cell>
          <cell r="B8855">
            <v>1998</v>
          </cell>
          <cell r="C8855" t="str">
            <v>Dec</v>
          </cell>
          <cell r="D8855">
            <v>18</v>
          </cell>
          <cell r="F8855">
            <v>0</v>
          </cell>
          <cell r="G8855">
            <v>0</v>
          </cell>
          <cell r="H8855">
            <v>220</v>
          </cell>
          <cell r="I8855">
            <v>0.436</v>
          </cell>
          <cell r="J8855">
            <v>0</v>
          </cell>
          <cell r="L8855">
            <v>0</v>
          </cell>
          <cell r="M8855">
            <v>0</v>
          </cell>
          <cell r="N8855">
            <v>0</v>
          </cell>
          <cell r="O8855">
            <v>0</v>
          </cell>
          <cell r="P8855">
            <v>0</v>
          </cell>
        </row>
        <row r="8856">
          <cell r="A8856">
            <v>36148</v>
          </cell>
          <cell r="B8856">
            <v>1998</v>
          </cell>
          <cell r="C8856" t="str">
            <v>Dec</v>
          </cell>
          <cell r="D8856">
            <v>19</v>
          </cell>
          <cell r="F8856">
            <v>0</v>
          </cell>
          <cell r="G8856">
            <v>0</v>
          </cell>
          <cell r="H8856">
            <v>216</v>
          </cell>
          <cell r="I8856">
            <v>0.42799999999999999</v>
          </cell>
          <cell r="J8856">
            <v>0</v>
          </cell>
          <cell r="L8856">
            <v>0</v>
          </cell>
          <cell r="M8856">
            <v>0</v>
          </cell>
          <cell r="N8856">
            <v>0</v>
          </cell>
          <cell r="O8856">
            <v>0</v>
          </cell>
          <cell r="P8856">
            <v>0</v>
          </cell>
        </row>
        <row r="8857">
          <cell r="A8857">
            <v>36149</v>
          </cell>
          <cell r="B8857">
            <v>1998</v>
          </cell>
          <cell r="C8857" t="str">
            <v>Dec</v>
          </cell>
          <cell r="D8857">
            <v>20</v>
          </cell>
          <cell r="F8857">
            <v>0</v>
          </cell>
          <cell r="G8857">
            <v>0</v>
          </cell>
          <cell r="H8857">
            <v>160</v>
          </cell>
          <cell r="I8857">
            <v>0.317</v>
          </cell>
          <cell r="J8857">
            <v>0</v>
          </cell>
          <cell r="L8857">
            <v>0</v>
          </cell>
          <cell r="M8857">
            <v>0</v>
          </cell>
          <cell r="N8857">
            <v>0</v>
          </cell>
          <cell r="O8857">
            <v>0</v>
          </cell>
          <cell r="P8857">
            <v>0</v>
          </cell>
        </row>
        <row r="8858">
          <cell r="A8858">
            <v>36150</v>
          </cell>
          <cell r="B8858">
            <v>1998</v>
          </cell>
          <cell r="C8858" t="str">
            <v>Dec</v>
          </cell>
          <cell r="D8858">
            <v>21</v>
          </cell>
          <cell r="F8858">
            <v>0</v>
          </cell>
          <cell r="G8858">
            <v>0</v>
          </cell>
          <cell r="H8858">
            <v>153</v>
          </cell>
          <cell r="I8858">
            <v>0.30299999999999999</v>
          </cell>
          <cell r="J8858">
            <v>0</v>
          </cell>
          <cell r="L8858">
            <v>0</v>
          </cell>
          <cell r="M8858">
            <v>0</v>
          </cell>
          <cell r="N8858">
            <v>0</v>
          </cell>
          <cell r="O8858">
            <v>0</v>
          </cell>
          <cell r="P8858">
            <v>0</v>
          </cell>
        </row>
        <row r="8859">
          <cell r="A8859">
            <v>36151</v>
          </cell>
          <cell r="B8859">
            <v>1998</v>
          </cell>
          <cell r="C8859" t="str">
            <v>Dec</v>
          </cell>
          <cell r="D8859">
            <v>22</v>
          </cell>
          <cell r="F8859">
            <v>0</v>
          </cell>
          <cell r="G8859">
            <v>0</v>
          </cell>
          <cell r="H8859">
            <v>155</v>
          </cell>
          <cell r="I8859">
            <v>0.307</v>
          </cell>
          <cell r="J8859">
            <v>0</v>
          </cell>
          <cell r="L8859">
            <v>0</v>
          </cell>
          <cell r="M8859">
            <v>0</v>
          </cell>
          <cell r="N8859">
            <v>0</v>
          </cell>
          <cell r="O8859">
            <v>0</v>
          </cell>
          <cell r="P8859">
            <v>0</v>
          </cell>
        </row>
        <row r="8860">
          <cell r="A8860">
            <v>36152</v>
          </cell>
          <cell r="B8860">
            <v>1998</v>
          </cell>
          <cell r="C8860" t="str">
            <v>Dec</v>
          </cell>
          <cell r="D8860">
            <v>23</v>
          </cell>
          <cell r="F8860">
            <v>0</v>
          </cell>
          <cell r="G8860">
            <v>0</v>
          </cell>
          <cell r="H8860">
            <v>136</v>
          </cell>
          <cell r="I8860">
            <v>0.27</v>
          </cell>
          <cell r="J8860">
            <v>0</v>
          </cell>
          <cell r="L8860">
            <v>0</v>
          </cell>
          <cell r="M8860">
            <v>0</v>
          </cell>
          <cell r="N8860">
            <v>0</v>
          </cell>
          <cell r="O8860">
            <v>0</v>
          </cell>
          <cell r="P8860">
            <v>0</v>
          </cell>
        </row>
        <row r="8861">
          <cell r="A8861">
            <v>36153</v>
          </cell>
          <cell r="B8861">
            <v>1998</v>
          </cell>
          <cell r="C8861" t="str">
            <v>Dec</v>
          </cell>
          <cell r="D8861">
            <v>24</v>
          </cell>
          <cell r="F8861">
            <v>0</v>
          </cell>
          <cell r="G8861">
            <v>0</v>
          </cell>
          <cell r="H8861">
            <v>128</v>
          </cell>
          <cell r="I8861">
            <v>0.254</v>
          </cell>
          <cell r="J8861">
            <v>0</v>
          </cell>
          <cell r="L8861">
            <v>0</v>
          </cell>
          <cell r="M8861">
            <v>0</v>
          </cell>
          <cell r="N8861">
            <v>0</v>
          </cell>
          <cell r="O8861">
            <v>0</v>
          </cell>
          <cell r="P8861">
            <v>0</v>
          </cell>
        </row>
        <row r="8862">
          <cell r="A8862">
            <v>36154</v>
          </cell>
          <cell r="B8862">
            <v>1998</v>
          </cell>
          <cell r="C8862" t="str">
            <v>Dec</v>
          </cell>
          <cell r="D8862">
            <v>25</v>
          </cell>
          <cell r="F8862">
            <v>0</v>
          </cell>
          <cell r="G8862">
            <v>0</v>
          </cell>
          <cell r="H8862">
            <v>135</v>
          </cell>
          <cell r="I8862">
            <v>0.26800000000000002</v>
          </cell>
          <cell r="J8862">
            <v>0</v>
          </cell>
          <cell r="L8862">
            <v>0</v>
          </cell>
          <cell r="M8862">
            <v>0</v>
          </cell>
          <cell r="N8862">
            <v>0</v>
          </cell>
          <cell r="O8862">
            <v>0</v>
          </cell>
          <cell r="P8862">
            <v>0</v>
          </cell>
        </row>
        <row r="8863">
          <cell r="A8863">
            <v>36155</v>
          </cell>
          <cell r="B8863">
            <v>1998</v>
          </cell>
          <cell r="C8863" t="str">
            <v>Dec</v>
          </cell>
          <cell r="D8863">
            <v>26</v>
          </cell>
          <cell r="F8863">
            <v>0</v>
          </cell>
          <cell r="G8863">
            <v>0</v>
          </cell>
          <cell r="H8863">
            <v>136</v>
          </cell>
          <cell r="I8863">
            <v>0.27</v>
          </cell>
          <cell r="J8863">
            <v>0</v>
          </cell>
          <cell r="L8863">
            <v>0</v>
          </cell>
          <cell r="M8863">
            <v>0</v>
          </cell>
          <cell r="N8863">
            <v>0</v>
          </cell>
          <cell r="O8863">
            <v>0</v>
          </cell>
          <cell r="P8863">
            <v>0</v>
          </cell>
        </row>
        <row r="8864">
          <cell r="A8864">
            <v>36156</v>
          </cell>
          <cell r="B8864">
            <v>1998</v>
          </cell>
          <cell r="C8864" t="str">
            <v>Dec</v>
          </cell>
          <cell r="D8864">
            <v>27</v>
          </cell>
          <cell r="F8864">
            <v>0</v>
          </cell>
          <cell r="G8864">
            <v>0</v>
          </cell>
          <cell r="H8864">
            <v>147</v>
          </cell>
          <cell r="I8864">
            <v>0.29199999999999998</v>
          </cell>
          <cell r="J8864">
            <v>0</v>
          </cell>
          <cell r="L8864">
            <v>0</v>
          </cell>
          <cell r="M8864">
            <v>0</v>
          </cell>
          <cell r="N8864">
            <v>0</v>
          </cell>
          <cell r="O8864">
            <v>0</v>
          </cell>
          <cell r="P8864">
            <v>0</v>
          </cell>
        </row>
        <row r="8865">
          <cell r="A8865">
            <v>36157</v>
          </cell>
          <cell r="B8865">
            <v>1998</v>
          </cell>
          <cell r="C8865" t="str">
            <v>Dec</v>
          </cell>
          <cell r="D8865">
            <v>28</v>
          </cell>
          <cell r="F8865">
            <v>0</v>
          </cell>
          <cell r="G8865">
            <v>0</v>
          </cell>
          <cell r="H8865">
            <v>152</v>
          </cell>
          <cell r="I8865">
            <v>0.30099999999999999</v>
          </cell>
          <cell r="J8865">
            <v>0</v>
          </cell>
          <cell r="L8865">
            <v>0</v>
          </cell>
          <cell r="M8865">
            <v>0</v>
          </cell>
          <cell r="N8865">
            <v>0</v>
          </cell>
          <cell r="O8865">
            <v>0</v>
          </cell>
          <cell r="P8865">
            <v>0</v>
          </cell>
        </row>
        <row r="8866">
          <cell r="A8866">
            <v>36158</v>
          </cell>
          <cell r="B8866">
            <v>1998</v>
          </cell>
          <cell r="C8866" t="str">
            <v>Dec</v>
          </cell>
          <cell r="D8866">
            <v>29</v>
          </cell>
          <cell r="F8866">
            <v>0</v>
          </cell>
          <cell r="G8866">
            <v>0</v>
          </cell>
          <cell r="H8866">
            <v>152</v>
          </cell>
          <cell r="I8866">
            <v>0.30099999999999999</v>
          </cell>
          <cell r="J8866">
            <v>0</v>
          </cell>
          <cell r="L8866">
            <v>0</v>
          </cell>
          <cell r="M8866">
            <v>0</v>
          </cell>
          <cell r="N8866">
            <v>0</v>
          </cell>
          <cell r="O8866">
            <v>0</v>
          </cell>
          <cell r="P8866">
            <v>0</v>
          </cell>
        </row>
        <row r="8867">
          <cell r="A8867">
            <v>36159</v>
          </cell>
          <cell r="B8867">
            <v>1998</v>
          </cell>
          <cell r="C8867" t="str">
            <v>Dec</v>
          </cell>
          <cell r="D8867">
            <v>30</v>
          </cell>
          <cell r="F8867">
            <v>0</v>
          </cell>
          <cell r="G8867">
            <v>0</v>
          </cell>
          <cell r="H8867">
            <v>152</v>
          </cell>
          <cell r="I8867">
            <v>0.30099999999999999</v>
          </cell>
          <cell r="J8867">
            <v>0</v>
          </cell>
          <cell r="L8867">
            <v>0</v>
          </cell>
          <cell r="M8867">
            <v>0</v>
          </cell>
          <cell r="N8867">
            <v>0</v>
          </cell>
          <cell r="O8867">
            <v>0</v>
          </cell>
          <cell r="P8867">
            <v>0</v>
          </cell>
        </row>
        <row r="8868">
          <cell r="A8868">
            <v>36160</v>
          </cell>
          <cell r="B8868">
            <v>1998</v>
          </cell>
          <cell r="C8868" t="str">
            <v>Dec</v>
          </cell>
          <cell r="D8868">
            <v>31</v>
          </cell>
          <cell r="F8868">
            <v>0</v>
          </cell>
          <cell r="G8868">
            <v>0</v>
          </cell>
          <cell r="H8868">
            <v>151</v>
          </cell>
          <cell r="I8868">
            <v>0.3</v>
          </cell>
          <cell r="J8868">
            <v>0</v>
          </cell>
          <cell r="L8868">
            <v>0</v>
          </cell>
          <cell r="M8868">
            <v>0</v>
          </cell>
          <cell r="N8868">
            <v>0</v>
          </cell>
          <cell r="O8868">
            <v>0</v>
          </cell>
          <cell r="P8868">
            <v>0</v>
          </cell>
        </row>
        <row r="8869">
          <cell r="A8869">
            <v>36161</v>
          </cell>
          <cell r="B8869">
            <v>1999</v>
          </cell>
          <cell r="C8869" t="str">
            <v>Jan</v>
          </cell>
          <cell r="D8869">
            <v>1</v>
          </cell>
          <cell r="F8869">
            <v>0</v>
          </cell>
          <cell r="G8869">
            <v>0</v>
          </cell>
          <cell r="H8869">
            <v>173</v>
          </cell>
          <cell r="I8869">
            <v>0.34300000000000003</v>
          </cell>
          <cell r="J8869">
            <v>0</v>
          </cell>
          <cell r="L8869">
            <v>0</v>
          </cell>
          <cell r="M8869">
            <v>0</v>
          </cell>
          <cell r="N8869">
            <v>0</v>
          </cell>
          <cell r="O8869">
            <v>0</v>
          </cell>
          <cell r="P8869">
            <v>0</v>
          </cell>
        </row>
        <row r="8870">
          <cell r="A8870">
            <v>36162</v>
          </cell>
          <cell r="B8870">
            <v>1999</v>
          </cell>
          <cell r="C8870" t="str">
            <v>Jan</v>
          </cell>
          <cell r="D8870">
            <v>2</v>
          </cell>
          <cell r="F8870">
            <v>0</v>
          </cell>
          <cell r="G8870">
            <v>0</v>
          </cell>
          <cell r="H8870">
            <v>180</v>
          </cell>
          <cell r="I8870">
            <v>0.35699999999999998</v>
          </cell>
          <cell r="J8870">
            <v>0</v>
          </cell>
          <cell r="L8870">
            <v>0</v>
          </cell>
          <cell r="M8870">
            <v>0</v>
          </cell>
          <cell r="N8870">
            <v>0</v>
          </cell>
          <cell r="O8870">
            <v>0</v>
          </cell>
          <cell r="P8870">
            <v>0</v>
          </cell>
        </row>
        <row r="8871">
          <cell r="A8871">
            <v>36163</v>
          </cell>
          <cell r="B8871">
            <v>1999</v>
          </cell>
          <cell r="C8871" t="str">
            <v>Jan</v>
          </cell>
          <cell r="D8871">
            <v>3</v>
          </cell>
          <cell r="F8871">
            <v>0</v>
          </cell>
          <cell r="G8871">
            <v>0</v>
          </cell>
          <cell r="H8871">
            <v>173</v>
          </cell>
          <cell r="I8871">
            <v>0.34300000000000003</v>
          </cell>
          <cell r="J8871">
            <v>0</v>
          </cell>
          <cell r="L8871">
            <v>0</v>
          </cell>
          <cell r="M8871">
            <v>0</v>
          </cell>
          <cell r="N8871">
            <v>0</v>
          </cell>
          <cell r="O8871">
            <v>0</v>
          </cell>
          <cell r="P8871">
            <v>0</v>
          </cell>
        </row>
        <row r="8872">
          <cell r="A8872">
            <v>36164</v>
          </cell>
          <cell r="B8872">
            <v>1999</v>
          </cell>
          <cell r="C8872" t="str">
            <v>Jan</v>
          </cell>
          <cell r="D8872">
            <v>4</v>
          </cell>
          <cell r="F8872">
            <v>0</v>
          </cell>
          <cell r="G8872">
            <v>0</v>
          </cell>
          <cell r="H8872">
            <v>211</v>
          </cell>
          <cell r="I8872">
            <v>0.41899999999999998</v>
          </cell>
          <cell r="J8872">
            <v>0</v>
          </cell>
          <cell r="L8872">
            <v>0</v>
          </cell>
          <cell r="M8872">
            <v>0</v>
          </cell>
          <cell r="N8872">
            <v>0</v>
          </cell>
          <cell r="O8872">
            <v>0</v>
          </cell>
          <cell r="P8872">
            <v>0</v>
          </cell>
        </row>
        <row r="8873">
          <cell r="A8873">
            <v>36165</v>
          </cell>
          <cell r="B8873">
            <v>1999</v>
          </cell>
          <cell r="C8873" t="str">
            <v>Jan</v>
          </cell>
          <cell r="D8873">
            <v>5</v>
          </cell>
          <cell r="F8873">
            <v>0</v>
          </cell>
          <cell r="G8873">
            <v>0</v>
          </cell>
          <cell r="H8873">
            <v>188</v>
          </cell>
          <cell r="I8873">
            <v>0.373</v>
          </cell>
          <cell r="J8873">
            <v>0</v>
          </cell>
          <cell r="L8873">
            <v>0</v>
          </cell>
          <cell r="M8873">
            <v>0</v>
          </cell>
          <cell r="N8873">
            <v>0</v>
          </cell>
          <cell r="O8873">
            <v>0</v>
          </cell>
          <cell r="P8873">
            <v>0</v>
          </cell>
        </row>
        <row r="8874">
          <cell r="A8874">
            <v>36166</v>
          </cell>
          <cell r="B8874">
            <v>1999</v>
          </cell>
          <cell r="C8874" t="str">
            <v>Jan</v>
          </cell>
          <cell r="D8874">
            <v>6</v>
          </cell>
          <cell r="F8874">
            <v>0</v>
          </cell>
          <cell r="G8874">
            <v>0</v>
          </cell>
          <cell r="H8874">
            <v>161</v>
          </cell>
          <cell r="I8874">
            <v>0.31900000000000001</v>
          </cell>
          <cell r="J8874">
            <v>0</v>
          </cell>
          <cell r="L8874">
            <v>0</v>
          </cell>
          <cell r="M8874">
            <v>0</v>
          </cell>
          <cell r="N8874">
            <v>0</v>
          </cell>
          <cell r="O8874">
            <v>0</v>
          </cell>
          <cell r="P8874">
            <v>0</v>
          </cell>
        </row>
        <row r="8875">
          <cell r="A8875">
            <v>36167</v>
          </cell>
          <cell r="B8875">
            <v>1999</v>
          </cell>
          <cell r="C8875" t="str">
            <v>Jan</v>
          </cell>
          <cell r="D8875">
            <v>7</v>
          </cell>
          <cell r="F8875">
            <v>0</v>
          </cell>
          <cell r="G8875">
            <v>0</v>
          </cell>
          <cell r="H8875">
            <v>127</v>
          </cell>
          <cell r="I8875">
            <v>0.252</v>
          </cell>
          <cell r="J8875">
            <v>0</v>
          </cell>
          <cell r="L8875">
            <v>0</v>
          </cell>
          <cell r="M8875">
            <v>0</v>
          </cell>
          <cell r="N8875">
            <v>0</v>
          </cell>
          <cell r="O8875">
            <v>0</v>
          </cell>
          <cell r="P8875">
            <v>0</v>
          </cell>
        </row>
        <row r="8876">
          <cell r="A8876">
            <v>36168</v>
          </cell>
          <cell r="B8876">
            <v>1999</v>
          </cell>
          <cell r="C8876" t="str">
            <v>Jan</v>
          </cell>
          <cell r="D8876">
            <v>8</v>
          </cell>
          <cell r="F8876">
            <v>0</v>
          </cell>
          <cell r="G8876">
            <v>0</v>
          </cell>
          <cell r="H8876">
            <v>123</v>
          </cell>
          <cell r="I8876">
            <v>0.24399999999999999</v>
          </cell>
          <cell r="J8876">
            <v>0</v>
          </cell>
          <cell r="L8876">
            <v>0</v>
          </cell>
          <cell r="M8876">
            <v>0</v>
          </cell>
          <cell r="N8876">
            <v>0</v>
          </cell>
          <cell r="O8876">
            <v>0</v>
          </cell>
          <cell r="P8876">
            <v>0</v>
          </cell>
        </row>
        <row r="8877">
          <cell r="A8877">
            <v>36169</v>
          </cell>
          <cell r="B8877">
            <v>1999</v>
          </cell>
          <cell r="C8877" t="str">
            <v>Jan</v>
          </cell>
          <cell r="D8877">
            <v>9</v>
          </cell>
          <cell r="F8877">
            <v>0</v>
          </cell>
          <cell r="G8877">
            <v>0</v>
          </cell>
          <cell r="H8877">
            <v>105</v>
          </cell>
          <cell r="I8877">
            <v>0.20799999999999999</v>
          </cell>
          <cell r="J8877">
            <v>0</v>
          </cell>
          <cell r="L8877">
            <v>0</v>
          </cell>
          <cell r="M8877">
            <v>0</v>
          </cell>
          <cell r="N8877">
            <v>0</v>
          </cell>
          <cell r="O8877">
            <v>0</v>
          </cell>
          <cell r="P8877">
            <v>0</v>
          </cell>
        </row>
        <row r="8878">
          <cell r="A8878">
            <v>36170</v>
          </cell>
          <cell r="B8878">
            <v>1999</v>
          </cell>
          <cell r="C8878" t="str">
            <v>Jan</v>
          </cell>
          <cell r="D8878">
            <v>10</v>
          </cell>
          <cell r="F8878">
            <v>0</v>
          </cell>
          <cell r="G8878">
            <v>0</v>
          </cell>
          <cell r="H8878">
            <v>116</v>
          </cell>
          <cell r="I8878">
            <v>0.23</v>
          </cell>
          <cell r="J8878">
            <v>0</v>
          </cell>
          <cell r="L8878">
            <v>0</v>
          </cell>
          <cell r="M8878">
            <v>0</v>
          </cell>
          <cell r="N8878">
            <v>0</v>
          </cell>
          <cell r="O8878">
            <v>0</v>
          </cell>
          <cell r="P8878">
            <v>0</v>
          </cell>
        </row>
        <row r="8879">
          <cell r="A8879">
            <v>36171</v>
          </cell>
          <cell r="B8879">
            <v>1999</v>
          </cell>
          <cell r="C8879" t="str">
            <v>Jan</v>
          </cell>
          <cell r="D8879">
            <v>11</v>
          </cell>
          <cell r="F8879">
            <v>0</v>
          </cell>
          <cell r="G8879">
            <v>0</v>
          </cell>
          <cell r="H8879">
            <v>172</v>
          </cell>
          <cell r="I8879">
            <v>0.34100000000000003</v>
          </cell>
          <cell r="J8879">
            <v>0</v>
          </cell>
          <cell r="L8879">
            <v>0</v>
          </cell>
          <cell r="M8879">
            <v>0</v>
          </cell>
          <cell r="N8879">
            <v>0</v>
          </cell>
          <cell r="O8879">
            <v>0</v>
          </cell>
          <cell r="P8879">
            <v>0</v>
          </cell>
        </row>
        <row r="8880">
          <cell r="A8880">
            <v>36172</v>
          </cell>
          <cell r="B8880">
            <v>1999</v>
          </cell>
          <cell r="C8880" t="str">
            <v>Jan</v>
          </cell>
          <cell r="D8880">
            <v>12</v>
          </cell>
          <cell r="F8880">
            <v>0</v>
          </cell>
          <cell r="G8880">
            <v>0</v>
          </cell>
          <cell r="H8880">
            <v>142</v>
          </cell>
          <cell r="I8880">
            <v>0.28199999999999997</v>
          </cell>
          <cell r="J8880">
            <v>0</v>
          </cell>
          <cell r="L8880">
            <v>0</v>
          </cell>
          <cell r="M8880">
            <v>0</v>
          </cell>
          <cell r="N8880">
            <v>0</v>
          </cell>
          <cell r="O8880">
            <v>0</v>
          </cell>
          <cell r="P8880">
            <v>0</v>
          </cell>
        </row>
        <row r="8881">
          <cell r="A8881">
            <v>36173</v>
          </cell>
          <cell r="B8881">
            <v>1999</v>
          </cell>
          <cell r="C8881" t="str">
            <v>Jan</v>
          </cell>
          <cell r="D8881">
            <v>13</v>
          </cell>
          <cell r="F8881">
            <v>0</v>
          </cell>
          <cell r="G8881">
            <v>0</v>
          </cell>
          <cell r="H8881">
            <v>104</v>
          </cell>
          <cell r="I8881">
            <v>0.20599999999999999</v>
          </cell>
          <cell r="J8881">
            <v>0</v>
          </cell>
          <cell r="L8881">
            <v>0</v>
          </cell>
          <cell r="M8881">
            <v>0</v>
          </cell>
          <cell r="N8881">
            <v>0</v>
          </cell>
          <cell r="O8881">
            <v>0</v>
          </cell>
          <cell r="P8881">
            <v>0</v>
          </cell>
        </row>
        <row r="8882">
          <cell r="A8882">
            <v>36174</v>
          </cell>
          <cell r="B8882">
            <v>1999</v>
          </cell>
          <cell r="C8882" t="str">
            <v>Jan</v>
          </cell>
          <cell r="D8882">
            <v>14</v>
          </cell>
          <cell r="F8882">
            <v>0</v>
          </cell>
          <cell r="G8882">
            <v>0</v>
          </cell>
          <cell r="H8882">
            <v>167</v>
          </cell>
          <cell r="I8882">
            <v>0.33100000000000002</v>
          </cell>
          <cell r="J8882">
            <v>0</v>
          </cell>
          <cell r="L8882">
            <v>0</v>
          </cell>
          <cell r="M8882">
            <v>0</v>
          </cell>
          <cell r="N8882">
            <v>0</v>
          </cell>
          <cell r="O8882">
            <v>0</v>
          </cell>
          <cell r="P8882">
            <v>0</v>
          </cell>
        </row>
        <row r="8883">
          <cell r="A8883">
            <v>36175</v>
          </cell>
          <cell r="B8883">
            <v>1999</v>
          </cell>
          <cell r="C8883" t="str">
            <v>Jan</v>
          </cell>
          <cell r="D8883">
            <v>15</v>
          </cell>
          <cell r="F8883">
            <v>0</v>
          </cell>
          <cell r="G8883">
            <v>0</v>
          </cell>
          <cell r="H8883">
            <v>154</v>
          </cell>
          <cell r="I8883">
            <v>0.30499999999999999</v>
          </cell>
          <cell r="J8883">
            <v>0</v>
          </cell>
          <cell r="L8883">
            <v>0</v>
          </cell>
          <cell r="M8883">
            <v>0</v>
          </cell>
          <cell r="N8883">
            <v>0</v>
          </cell>
          <cell r="O8883">
            <v>0</v>
          </cell>
          <cell r="P8883">
            <v>0</v>
          </cell>
        </row>
        <row r="8884">
          <cell r="A8884">
            <v>36176</v>
          </cell>
          <cell r="B8884">
            <v>1999</v>
          </cell>
          <cell r="C8884" t="str">
            <v>Jan</v>
          </cell>
          <cell r="D8884">
            <v>16</v>
          </cell>
          <cell r="F8884">
            <v>0</v>
          </cell>
          <cell r="G8884">
            <v>0</v>
          </cell>
          <cell r="H8884">
            <v>111</v>
          </cell>
          <cell r="I8884">
            <v>0.22</v>
          </cell>
          <cell r="J8884">
            <v>0</v>
          </cell>
          <cell r="L8884">
            <v>0</v>
          </cell>
          <cell r="M8884">
            <v>0</v>
          </cell>
          <cell r="N8884">
            <v>0</v>
          </cell>
          <cell r="O8884">
            <v>0</v>
          </cell>
          <cell r="P8884">
            <v>0</v>
          </cell>
        </row>
        <row r="8885">
          <cell r="A8885">
            <v>36177</v>
          </cell>
          <cell r="B8885">
            <v>1999</v>
          </cell>
          <cell r="C8885" t="str">
            <v>Jan</v>
          </cell>
          <cell r="D8885">
            <v>17</v>
          </cell>
          <cell r="F8885">
            <v>0</v>
          </cell>
          <cell r="G8885">
            <v>0</v>
          </cell>
          <cell r="H8885">
            <v>173</v>
          </cell>
          <cell r="I8885">
            <v>0.34300000000000003</v>
          </cell>
          <cell r="J8885">
            <v>0</v>
          </cell>
          <cell r="L8885">
            <v>0</v>
          </cell>
          <cell r="M8885">
            <v>0</v>
          </cell>
          <cell r="N8885">
            <v>0</v>
          </cell>
          <cell r="O8885">
            <v>0</v>
          </cell>
          <cell r="P8885">
            <v>0</v>
          </cell>
        </row>
        <row r="8886">
          <cell r="A8886">
            <v>36178</v>
          </cell>
          <cell r="B8886">
            <v>1999</v>
          </cell>
          <cell r="C8886" t="str">
            <v>Jan</v>
          </cell>
          <cell r="D8886">
            <v>18</v>
          </cell>
          <cell r="F8886">
            <v>0</v>
          </cell>
          <cell r="G8886">
            <v>0</v>
          </cell>
          <cell r="H8886">
            <v>334</v>
          </cell>
          <cell r="I8886">
            <v>0.66200000000000003</v>
          </cell>
          <cell r="J8886">
            <v>0</v>
          </cell>
          <cell r="L8886">
            <v>0</v>
          </cell>
          <cell r="M8886">
            <v>0</v>
          </cell>
          <cell r="N8886">
            <v>0</v>
          </cell>
          <cell r="O8886">
            <v>0</v>
          </cell>
          <cell r="P8886">
            <v>0</v>
          </cell>
        </row>
        <row r="8887">
          <cell r="A8887">
            <v>36179</v>
          </cell>
          <cell r="B8887">
            <v>1999</v>
          </cell>
          <cell r="C8887" t="str">
            <v>Jan</v>
          </cell>
          <cell r="D8887">
            <v>19</v>
          </cell>
          <cell r="F8887">
            <v>0</v>
          </cell>
          <cell r="G8887">
            <v>0</v>
          </cell>
          <cell r="H8887">
            <v>631</v>
          </cell>
          <cell r="I8887">
            <v>1.252</v>
          </cell>
          <cell r="J8887">
            <v>0</v>
          </cell>
          <cell r="L8887">
            <v>0</v>
          </cell>
          <cell r="M8887">
            <v>0</v>
          </cell>
          <cell r="N8887">
            <v>0</v>
          </cell>
          <cell r="O8887">
            <v>0</v>
          </cell>
          <cell r="P8887">
            <v>0</v>
          </cell>
        </row>
        <row r="8888">
          <cell r="A8888">
            <v>36180</v>
          </cell>
          <cell r="B8888">
            <v>1999</v>
          </cell>
          <cell r="C8888" t="str">
            <v>Jan</v>
          </cell>
          <cell r="D8888">
            <v>20</v>
          </cell>
          <cell r="F8888">
            <v>0</v>
          </cell>
          <cell r="G8888">
            <v>0</v>
          </cell>
          <cell r="H8888">
            <v>553</v>
          </cell>
          <cell r="I8888">
            <v>1.097</v>
          </cell>
          <cell r="J8888">
            <v>0</v>
          </cell>
          <cell r="L8888">
            <v>0</v>
          </cell>
          <cell r="M8888">
            <v>0</v>
          </cell>
          <cell r="N8888">
            <v>0</v>
          </cell>
          <cell r="O8888">
            <v>0</v>
          </cell>
          <cell r="P8888">
            <v>0</v>
          </cell>
        </row>
        <row r="8889">
          <cell r="A8889">
            <v>36181</v>
          </cell>
          <cell r="B8889">
            <v>1999</v>
          </cell>
          <cell r="C8889" t="str">
            <v>Jan</v>
          </cell>
          <cell r="D8889">
            <v>21</v>
          </cell>
          <cell r="F8889">
            <v>0</v>
          </cell>
          <cell r="G8889">
            <v>0</v>
          </cell>
          <cell r="H8889">
            <v>445</v>
          </cell>
          <cell r="I8889">
            <v>0.88300000000000001</v>
          </cell>
          <cell r="J8889">
            <v>0</v>
          </cell>
          <cell r="L8889">
            <v>0</v>
          </cell>
          <cell r="M8889">
            <v>0</v>
          </cell>
          <cell r="N8889">
            <v>0</v>
          </cell>
          <cell r="O8889">
            <v>0</v>
          </cell>
          <cell r="P8889">
            <v>0</v>
          </cell>
        </row>
        <row r="8890">
          <cell r="A8890">
            <v>36182</v>
          </cell>
          <cell r="B8890">
            <v>1999</v>
          </cell>
          <cell r="C8890" t="str">
            <v>Jan</v>
          </cell>
          <cell r="D8890">
            <v>22</v>
          </cell>
          <cell r="F8890">
            <v>0</v>
          </cell>
          <cell r="G8890">
            <v>0</v>
          </cell>
          <cell r="H8890">
            <v>488</v>
          </cell>
          <cell r="I8890">
            <v>0.96799999999999997</v>
          </cell>
          <cell r="J8890">
            <v>0</v>
          </cell>
          <cell r="L8890">
            <v>0</v>
          </cell>
          <cell r="M8890">
            <v>0</v>
          </cell>
          <cell r="N8890">
            <v>0</v>
          </cell>
          <cell r="O8890">
            <v>0</v>
          </cell>
          <cell r="P8890">
            <v>0</v>
          </cell>
        </row>
        <row r="8891">
          <cell r="A8891">
            <v>36183</v>
          </cell>
          <cell r="B8891">
            <v>1999</v>
          </cell>
          <cell r="C8891" t="str">
            <v>Jan</v>
          </cell>
          <cell r="D8891">
            <v>23</v>
          </cell>
          <cell r="F8891">
            <v>0</v>
          </cell>
          <cell r="G8891">
            <v>0</v>
          </cell>
          <cell r="H8891">
            <v>468</v>
          </cell>
          <cell r="I8891">
            <v>0.92800000000000005</v>
          </cell>
          <cell r="J8891">
            <v>0</v>
          </cell>
          <cell r="L8891">
            <v>0</v>
          </cell>
          <cell r="M8891">
            <v>0</v>
          </cell>
          <cell r="N8891">
            <v>0</v>
          </cell>
          <cell r="O8891">
            <v>0</v>
          </cell>
          <cell r="P8891">
            <v>0</v>
          </cell>
        </row>
        <row r="8892">
          <cell r="A8892">
            <v>36184</v>
          </cell>
          <cell r="B8892">
            <v>1999</v>
          </cell>
          <cell r="C8892" t="str">
            <v>Jan</v>
          </cell>
          <cell r="D8892">
            <v>24</v>
          </cell>
          <cell r="F8892">
            <v>0</v>
          </cell>
          <cell r="G8892">
            <v>0</v>
          </cell>
          <cell r="H8892">
            <v>587</v>
          </cell>
          <cell r="I8892">
            <v>1.1639999999999999</v>
          </cell>
          <cell r="J8892">
            <v>0</v>
          </cell>
          <cell r="L8892">
            <v>0</v>
          </cell>
          <cell r="M8892">
            <v>0</v>
          </cell>
          <cell r="N8892">
            <v>0</v>
          </cell>
          <cell r="O8892">
            <v>0</v>
          </cell>
          <cell r="P8892">
            <v>0</v>
          </cell>
        </row>
        <row r="8893">
          <cell r="A8893">
            <v>36185</v>
          </cell>
          <cell r="B8893">
            <v>1999</v>
          </cell>
          <cell r="C8893" t="str">
            <v>Jan</v>
          </cell>
          <cell r="D8893">
            <v>25</v>
          </cell>
          <cell r="F8893">
            <v>0</v>
          </cell>
          <cell r="G8893">
            <v>0</v>
          </cell>
          <cell r="H8893">
            <v>392</v>
          </cell>
          <cell r="I8893">
            <v>0.77800000000000002</v>
          </cell>
          <cell r="J8893">
            <v>0</v>
          </cell>
          <cell r="L8893">
            <v>0</v>
          </cell>
          <cell r="M8893">
            <v>0</v>
          </cell>
          <cell r="N8893">
            <v>0</v>
          </cell>
          <cell r="O8893">
            <v>0</v>
          </cell>
          <cell r="P8893">
            <v>0</v>
          </cell>
        </row>
        <row r="8894">
          <cell r="A8894">
            <v>36186</v>
          </cell>
          <cell r="B8894">
            <v>1999</v>
          </cell>
          <cell r="C8894" t="str">
            <v>Jan</v>
          </cell>
          <cell r="D8894">
            <v>26</v>
          </cell>
          <cell r="F8894">
            <v>0</v>
          </cell>
          <cell r="G8894">
            <v>0</v>
          </cell>
          <cell r="H8894">
            <v>290</v>
          </cell>
          <cell r="I8894">
            <v>0.57499999999999996</v>
          </cell>
          <cell r="J8894">
            <v>0</v>
          </cell>
          <cell r="L8894">
            <v>0</v>
          </cell>
          <cell r="M8894">
            <v>0</v>
          </cell>
          <cell r="N8894">
            <v>0</v>
          </cell>
          <cell r="O8894">
            <v>0</v>
          </cell>
          <cell r="P8894">
            <v>0</v>
          </cell>
        </row>
        <row r="8895">
          <cell r="A8895">
            <v>36187</v>
          </cell>
          <cell r="B8895">
            <v>1999</v>
          </cell>
          <cell r="C8895" t="str">
            <v>Jan</v>
          </cell>
          <cell r="D8895">
            <v>27</v>
          </cell>
          <cell r="F8895">
            <v>0</v>
          </cell>
          <cell r="G8895">
            <v>0</v>
          </cell>
          <cell r="H8895">
            <v>304</v>
          </cell>
          <cell r="I8895">
            <v>0.60299999999999998</v>
          </cell>
          <cell r="J8895">
            <v>0</v>
          </cell>
          <cell r="L8895">
            <v>0</v>
          </cell>
          <cell r="M8895">
            <v>0</v>
          </cell>
          <cell r="N8895">
            <v>0</v>
          </cell>
          <cell r="O8895">
            <v>0</v>
          </cell>
          <cell r="P8895">
            <v>0</v>
          </cell>
        </row>
        <row r="8896">
          <cell r="A8896">
            <v>36188</v>
          </cell>
          <cell r="B8896">
            <v>1999</v>
          </cell>
          <cell r="C8896" t="str">
            <v>Jan</v>
          </cell>
          <cell r="D8896">
            <v>28</v>
          </cell>
          <cell r="F8896">
            <v>0</v>
          </cell>
          <cell r="G8896">
            <v>0</v>
          </cell>
          <cell r="H8896">
            <v>259</v>
          </cell>
          <cell r="I8896">
            <v>0.51400000000000001</v>
          </cell>
          <cell r="J8896">
            <v>0</v>
          </cell>
          <cell r="L8896">
            <v>0</v>
          </cell>
          <cell r="M8896">
            <v>0</v>
          </cell>
          <cell r="N8896">
            <v>0</v>
          </cell>
          <cell r="O8896">
            <v>0</v>
          </cell>
          <cell r="P8896">
            <v>0</v>
          </cell>
        </row>
        <row r="8897">
          <cell r="A8897">
            <v>36189</v>
          </cell>
          <cell r="B8897">
            <v>1999</v>
          </cell>
          <cell r="C8897" t="str">
            <v>Jan</v>
          </cell>
          <cell r="D8897">
            <v>29</v>
          </cell>
          <cell r="F8897">
            <v>0</v>
          </cell>
          <cell r="G8897">
            <v>0</v>
          </cell>
          <cell r="H8897">
            <v>238</v>
          </cell>
          <cell r="I8897">
            <v>0.47199999999999998</v>
          </cell>
          <cell r="J8897">
            <v>0</v>
          </cell>
          <cell r="L8897">
            <v>0</v>
          </cell>
          <cell r="M8897">
            <v>0</v>
          </cell>
          <cell r="N8897">
            <v>0</v>
          </cell>
          <cell r="O8897">
            <v>0</v>
          </cell>
          <cell r="P8897">
            <v>0</v>
          </cell>
        </row>
        <row r="8898">
          <cell r="A8898">
            <v>36190</v>
          </cell>
          <cell r="B8898">
            <v>1999</v>
          </cell>
          <cell r="C8898" t="str">
            <v>Jan</v>
          </cell>
          <cell r="D8898">
            <v>30</v>
          </cell>
          <cell r="F8898">
            <v>0</v>
          </cell>
          <cell r="G8898">
            <v>0</v>
          </cell>
          <cell r="H8898">
            <v>193</v>
          </cell>
          <cell r="I8898">
            <v>0.38300000000000001</v>
          </cell>
          <cell r="J8898">
            <v>0</v>
          </cell>
          <cell r="L8898">
            <v>0</v>
          </cell>
          <cell r="M8898">
            <v>0</v>
          </cell>
          <cell r="N8898">
            <v>0</v>
          </cell>
          <cell r="O8898">
            <v>0</v>
          </cell>
          <cell r="P8898">
            <v>0</v>
          </cell>
        </row>
        <row r="8899">
          <cell r="A8899">
            <v>36191</v>
          </cell>
          <cell r="B8899">
            <v>1999</v>
          </cell>
          <cell r="C8899" t="str">
            <v>Jan</v>
          </cell>
          <cell r="D8899">
            <v>31</v>
          </cell>
          <cell r="F8899">
            <v>0</v>
          </cell>
          <cell r="G8899">
            <v>0</v>
          </cell>
          <cell r="H8899">
            <v>178</v>
          </cell>
          <cell r="I8899">
            <v>0.35299999999999998</v>
          </cell>
          <cell r="J8899">
            <v>0</v>
          </cell>
          <cell r="L8899">
            <v>0</v>
          </cell>
          <cell r="M8899">
            <v>0</v>
          </cell>
          <cell r="N8899">
            <v>0</v>
          </cell>
          <cell r="O8899">
            <v>0</v>
          </cell>
          <cell r="P8899">
            <v>0</v>
          </cell>
        </row>
        <row r="8900">
          <cell r="A8900">
            <v>36192</v>
          </cell>
          <cell r="B8900">
            <v>1999</v>
          </cell>
          <cell r="C8900" t="str">
            <v>Feb</v>
          </cell>
          <cell r="D8900">
            <v>1</v>
          </cell>
          <cell r="F8900">
            <v>0</v>
          </cell>
          <cell r="G8900">
            <v>0</v>
          </cell>
          <cell r="H8900">
            <v>126</v>
          </cell>
          <cell r="I8900">
            <v>0.25</v>
          </cell>
          <cell r="J8900">
            <v>0</v>
          </cell>
          <cell r="L8900">
            <v>0</v>
          </cell>
          <cell r="M8900">
            <v>0</v>
          </cell>
          <cell r="N8900">
            <v>0</v>
          </cell>
          <cell r="O8900">
            <v>0</v>
          </cell>
          <cell r="P8900">
            <v>0</v>
          </cell>
        </row>
        <row r="8901">
          <cell r="A8901">
            <v>36193</v>
          </cell>
          <cell r="B8901">
            <v>1999</v>
          </cell>
          <cell r="C8901" t="str">
            <v>Feb</v>
          </cell>
          <cell r="D8901">
            <v>2</v>
          </cell>
          <cell r="F8901">
            <v>0</v>
          </cell>
          <cell r="G8901">
            <v>0</v>
          </cell>
          <cell r="H8901">
            <v>130</v>
          </cell>
          <cell r="I8901">
            <v>0.25800000000000001</v>
          </cell>
          <cell r="J8901">
            <v>0</v>
          </cell>
          <cell r="L8901">
            <v>0</v>
          </cell>
          <cell r="M8901">
            <v>0</v>
          </cell>
          <cell r="N8901">
            <v>0</v>
          </cell>
          <cell r="O8901">
            <v>0</v>
          </cell>
          <cell r="P8901">
            <v>0</v>
          </cell>
        </row>
        <row r="8902">
          <cell r="A8902">
            <v>36194</v>
          </cell>
          <cell r="B8902">
            <v>1999</v>
          </cell>
          <cell r="C8902" t="str">
            <v>Feb</v>
          </cell>
          <cell r="D8902">
            <v>3</v>
          </cell>
          <cell r="F8902">
            <v>0</v>
          </cell>
          <cell r="G8902">
            <v>0</v>
          </cell>
          <cell r="H8902">
            <v>170</v>
          </cell>
          <cell r="I8902">
            <v>0.33700000000000002</v>
          </cell>
          <cell r="J8902">
            <v>0</v>
          </cell>
          <cell r="L8902">
            <v>0</v>
          </cell>
          <cell r="M8902">
            <v>0</v>
          </cell>
          <cell r="N8902">
            <v>0</v>
          </cell>
          <cell r="O8902">
            <v>0</v>
          </cell>
          <cell r="P8902">
            <v>0</v>
          </cell>
        </row>
        <row r="8903">
          <cell r="A8903">
            <v>36195</v>
          </cell>
          <cell r="B8903">
            <v>1999</v>
          </cell>
          <cell r="C8903" t="str">
            <v>Feb</v>
          </cell>
          <cell r="D8903">
            <v>4</v>
          </cell>
          <cell r="F8903">
            <v>0</v>
          </cell>
          <cell r="G8903">
            <v>0</v>
          </cell>
          <cell r="H8903">
            <v>179</v>
          </cell>
          <cell r="I8903">
            <v>0.35499999999999998</v>
          </cell>
          <cell r="J8903">
            <v>0</v>
          </cell>
          <cell r="L8903">
            <v>0</v>
          </cell>
          <cell r="M8903">
            <v>0</v>
          </cell>
          <cell r="N8903">
            <v>0</v>
          </cell>
          <cell r="O8903">
            <v>0</v>
          </cell>
          <cell r="P8903">
            <v>0</v>
          </cell>
        </row>
        <row r="8904">
          <cell r="A8904">
            <v>36196</v>
          </cell>
          <cell r="B8904">
            <v>1999</v>
          </cell>
          <cell r="C8904" t="str">
            <v>Feb</v>
          </cell>
          <cell r="D8904">
            <v>5</v>
          </cell>
          <cell r="F8904">
            <v>0</v>
          </cell>
          <cell r="G8904">
            <v>0</v>
          </cell>
          <cell r="H8904">
            <v>180</v>
          </cell>
          <cell r="I8904">
            <v>0.35699999999999998</v>
          </cell>
          <cell r="J8904">
            <v>0</v>
          </cell>
          <cell r="L8904">
            <v>0</v>
          </cell>
          <cell r="M8904">
            <v>0</v>
          </cell>
          <cell r="N8904">
            <v>0</v>
          </cell>
          <cell r="O8904">
            <v>0</v>
          </cell>
          <cell r="P8904">
            <v>0</v>
          </cell>
        </row>
        <row r="8905">
          <cell r="A8905">
            <v>36197</v>
          </cell>
          <cell r="B8905">
            <v>1999</v>
          </cell>
          <cell r="C8905" t="str">
            <v>Feb</v>
          </cell>
          <cell r="D8905">
            <v>6</v>
          </cell>
          <cell r="F8905">
            <v>0</v>
          </cell>
          <cell r="G8905">
            <v>0</v>
          </cell>
          <cell r="H8905">
            <v>171</v>
          </cell>
          <cell r="I8905">
            <v>0.33900000000000002</v>
          </cell>
          <cell r="J8905">
            <v>0</v>
          </cell>
          <cell r="L8905">
            <v>0</v>
          </cell>
          <cell r="M8905">
            <v>0</v>
          </cell>
          <cell r="N8905">
            <v>0</v>
          </cell>
          <cell r="O8905">
            <v>0</v>
          </cell>
          <cell r="P8905">
            <v>0</v>
          </cell>
        </row>
        <row r="8906">
          <cell r="A8906">
            <v>36198</v>
          </cell>
          <cell r="B8906">
            <v>1999</v>
          </cell>
          <cell r="C8906" t="str">
            <v>Feb</v>
          </cell>
          <cell r="D8906">
            <v>7</v>
          </cell>
          <cell r="F8906">
            <v>0</v>
          </cell>
          <cell r="G8906">
            <v>0</v>
          </cell>
          <cell r="H8906">
            <v>225</v>
          </cell>
          <cell r="I8906">
            <v>0.44600000000000001</v>
          </cell>
          <cell r="J8906">
            <v>0</v>
          </cell>
          <cell r="L8906">
            <v>0</v>
          </cell>
          <cell r="M8906">
            <v>0</v>
          </cell>
          <cell r="N8906">
            <v>0</v>
          </cell>
          <cell r="O8906">
            <v>0</v>
          </cell>
          <cell r="P8906">
            <v>0</v>
          </cell>
        </row>
        <row r="8907">
          <cell r="A8907">
            <v>36199</v>
          </cell>
          <cell r="B8907">
            <v>1999</v>
          </cell>
          <cell r="C8907" t="str">
            <v>Feb</v>
          </cell>
          <cell r="D8907">
            <v>8</v>
          </cell>
          <cell r="F8907">
            <v>0</v>
          </cell>
          <cell r="G8907">
            <v>0</v>
          </cell>
          <cell r="H8907">
            <v>499</v>
          </cell>
          <cell r="I8907">
            <v>0.99</v>
          </cell>
          <cell r="J8907">
            <v>0</v>
          </cell>
          <cell r="L8907">
            <v>0</v>
          </cell>
          <cell r="M8907">
            <v>0</v>
          </cell>
          <cell r="N8907">
            <v>0</v>
          </cell>
          <cell r="O8907">
            <v>0</v>
          </cell>
          <cell r="P8907">
            <v>0</v>
          </cell>
        </row>
        <row r="8908">
          <cell r="A8908">
            <v>36200</v>
          </cell>
          <cell r="B8908">
            <v>1999</v>
          </cell>
          <cell r="C8908" t="str">
            <v>Feb</v>
          </cell>
          <cell r="D8908">
            <v>9</v>
          </cell>
          <cell r="F8908">
            <v>0</v>
          </cell>
          <cell r="G8908">
            <v>0</v>
          </cell>
          <cell r="H8908">
            <v>471</v>
          </cell>
          <cell r="I8908">
            <v>0.93400000000000005</v>
          </cell>
          <cell r="J8908">
            <v>0</v>
          </cell>
          <cell r="L8908">
            <v>0</v>
          </cell>
          <cell r="M8908">
            <v>0</v>
          </cell>
          <cell r="N8908">
            <v>0</v>
          </cell>
          <cell r="O8908">
            <v>0</v>
          </cell>
          <cell r="P8908">
            <v>0</v>
          </cell>
        </row>
        <row r="8909">
          <cell r="A8909">
            <v>36201</v>
          </cell>
          <cell r="B8909">
            <v>1999</v>
          </cell>
          <cell r="C8909" t="str">
            <v>Feb</v>
          </cell>
          <cell r="D8909">
            <v>10</v>
          </cell>
          <cell r="F8909">
            <v>0</v>
          </cell>
          <cell r="G8909">
            <v>0</v>
          </cell>
          <cell r="H8909">
            <v>279</v>
          </cell>
          <cell r="I8909">
            <v>0.55300000000000005</v>
          </cell>
          <cell r="J8909">
            <v>0</v>
          </cell>
          <cell r="L8909">
            <v>0</v>
          </cell>
          <cell r="M8909">
            <v>0</v>
          </cell>
          <cell r="N8909">
            <v>0</v>
          </cell>
          <cell r="O8909">
            <v>0</v>
          </cell>
          <cell r="P8909">
            <v>0</v>
          </cell>
        </row>
        <row r="8910">
          <cell r="A8910">
            <v>36202</v>
          </cell>
          <cell r="B8910">
            <v>1999</v>
          </cell>
          <cell r="C8910" t="str">
            <v>Feb</v>
          </cell>
          <cell r="D8910">
            <v>11</v>
          </cell>
          <cell r="F8910">
            <v>0</v>
          </cell>
          <cell r="G8910">
            <v>0</v>
          </cell>
          <cell r="H8910">
            <v>306</v>
          </cell>
          <cell r="I8910">
            <v>0.60699999999999998</v>
          </cell>
          <cell r="J8910">
            <v>0</v>
          </cell>
          <cell r="L8910">
            <v>0</v>
          </cell>
          <cell r="M8910">
            <v>0</v>
          </cell>
          <cell r="N8910">
            <v>0</v>
          </cell>
          <cell r="O8910">
            <v>0</v>
          </cell>
          <cell r="P8910">
            <v>0</v>
          </cell>
        </row>
        <row r="8911">
          <cell r="A8911">
            <v>36203</v>
          </cell>
          <cell r="B8911">
            <v>1999</v>
          </cell>
          <cell r="C8911" t="str">
            <v>Feb</v>
          </cell>
          <cell r="D8911">
            <v>12</v>
          </cell>
          <cell r="F8911">
            <v>0</v>
          </cell>
          <cell r="G8911">
            <v>0</v>
          </cell>
          <cell r="H8911">
            <v>241</v>
          </cell>
          <cell r="I8911">
            <v>0.47799999999999998</v>
          </cell>
          <cell r="J8911">
            <v>0</v>
          </cell>
          <cell r="L8911">
            <v>0</v>
          </cell>
          <cell r="M8911">
            <v>0</v>
          </cell>
          <cell r="N8911">
            <v>0</v>
          </cell>
          <cell r="O8911">
            <v>0</v>
          </cell>
          <cell r="P8911">
            <v>0</v>
          </cell>
        </row>
        <row r="8912">
          <cell r="A8912">
            <v>36204</v>
          </cell>
          <cell r="B8912">
            <v>1999</v>
          </cell>
          <cell r="C8912" t="str">
            <v>Feb</v>
          </cell>
          <cell r="D8912">
            <v>13</v>
          </cell>
          <cell r="F8912">
            <v>0</v>
          </cell>
          <cell r="G8912">
            <v>0</v>
          </cell>
          <cell r="H8912">
            <v>238</v>
          </cell>
          <cell r="I8912">
            <v>0.47199999999999998</v>
          </cell>
          <cell r="J8912">
            <v>0</v>
          </cell>
          <cell r="L8912">
            <v>0</v>
          </cell>
          <cell r="M8912">
            <v>0</v>
          </cell>
          <cell r="N8912">
            <v>0</v>
          </cell>
          <cell r="O8912">
            <v>0</v>
          </cell>
          <cell r="P8912">
            <v>0</v>
          </cell>
        </row>
        <row r="8913">
          <cell r="A8913">
            <v>36205</v>
          </cell>
          <cell r="B8913">
            <v>1999</v>
          </cell>
          <cell r="C8913" t="str">
            <v>Feb</v>
          </cell>
          <cell r="D8913">
            <v>14</v>
          </cell>
          <cell r="F8913">
            <v>0</v>
          </cell>
          <cell r="G8913">
            <v>0</v>
          </cell>
          <cell r="H8913">
            <v>229</v>
          </cell>
          <cell r="I8913">
            <v>0.45400000000000001</v>
          </cell>
          <cell r="J8913">
            <v>0</v>
          </cell>
          <cell r="L8913">
            <v>0</v>
          </cell>
          <cell r="M8913">
            <v>0</v>
          </cell>
          <cell r="N8913">
            <v>0</v>
          </cell>
          <cell r="O8913">
            <v>0</v>
          </cell>
          <cell r="P8913">
            <v>0</v>
          </cell>
        </row>
        <row r="8914">
          <cell r="A8914">
            <v>36206</v>
          </cell>
          <cell r="B8914">
            <v>1999</v>
          </cell>
          <cell r="C8914" t="str">
            <v>Feb</v>
          </cell>
          <cell r="D8914">
            <v>15</v>
          </cell>
          <cell r="F8914">
            <v>0</v>
          </cell>
          <cell r="G8914">
            <v>0</v>
          </cell>
          <cell r="H8914">
            <v>225</v>
          </cell>
          <cell r="I8914">
            <v>0.44600000000000001</v>
          </cell>
          <cell r="J8914">
            <v>0</v>
          </cell>
          <cell r="L8914">
            <v>0</v>
          </cell>
          <cell r="M8914">
            <v>0</v>
          </cell>
          <cell r="N8914">
            <v>0</v>
          </cell>
          <cell r="O8914">
            <v>0</v>
          </cell>
          <cell r="P8914">
            <v>0</v>
          </cell>
        </row>
        <row r="8915">
          <cell r="A8915">
            <v>36207</v>
          </cell>
          <cell r="B8915">
            <v>1999</v>
          </cell>
          <cell r="C8915" t="str">
            <v>Feb</v>
          </cell>
          <cell r="D8915">
            <v>16</v>
          </cell>
          <cell r="F8915">
            <v>0</v>
          </cell>
          <cell r="G8915">
            <v>0</v>
          </cell>
          <cell r="H8915">
            <v>222</v>
          </cell>
          <cell r="I8915">
            <v>0.44</v>
          </cell>
          <cell r="J8915">
            <v>0</v>
          </cell>
          <cell r="L8915">
            <v>0</v>
          </cell>
          <cell r="M8915">
            <v>0</v>
          </cell>
          <cell r="N8915">
            <v>0</v>
          </cell>
          <cell r="O8915">
            <v>0</v>
          </cell>
          <cell r="P8915">
            <v>0</v>
          </cell>
        </row>
        <row r="8916">
          <cell r="A8916">
            <v>36208</v>
          </cell>
          <cell r="B8916">
            <v>1999</v>
          </cell>
          <cell r="C8916" t="str">
            <v>Feb</v>
          </cell>
          <cell r="D8916">
            <v>17</v>
          </cell>
          <cell r="F8916">
            <v>0</v>
          </cell>
          <cell r="G8916">
            <v>0</v>
          </cell>
          <cell r="H8916">
            <v>202</v>
          </cell>
          <cell r="I8916">
            <v>0.40100000000000002</v>
          </cell>
          <cell r="J8916">
            <v>0</v>
          </cell>
          <cell r="L8916">
            <v>0</v>
          </cell>
          <cell r="M8916">
            <v>0</v>
          </cell>
          <cell r="N8916">
            <v>0</v>
          </cell>
          <cell r="O8916">
            <v>0</v>
          </cell>
          <cell r="P8916">
            <v>0</v>
          </cell>
        </row>
        <row r="8917">
          <cell r="A8917">
            <v>36209</v>
          </cell>
          <cell r="B8917">
            <v>1999</v>
          </cell>
          <cell r="C8917" t="str">
            <v>Feb</v>
          </cell>
          <cell r="D8917">
            <v>18</v>
          </cell>
          <cell r="F8917">
            <v>0</v>
          </cell>
          <cell r="G8917">
            <v>0</v>
          </cell>
          <cell r="H8917">
            <v>375</v>
          </cell>
          <cell r="I8917">
            <v>0.74399999999999999</v>
          </cell>
          <cell r="J8917">
            <v>0</v>
          </cell>
          <cell r="L8917">
            <v>0</v>
          </cell>
          <cell r="M8917">
            <v>0</v>
          </cell>
          <cell r="N8917">
            <v>0</v>
          </cell>
          <cell r="O8917">
            <v>0</v>
          </cell>
          <cell r="P8917">
            <v>0</v>
          </cell>
        </row>
        <row r="8918">
          <cell r="A8918">
            <v>36210</v>
          </cell>
          <cell r="B8918">
            <v>1999</v>
          </cell>
          <cell r="C8918" t="str">
            <v>Feb</v>
          </cell>
          <cell r="D8918">
            <v>19</v>
          </cell>
          <cell r="F8918">
            <v>0</v>
          </cell>
          <cell r="G8918">
            <v>0</v>
          </cell>
          <cell r="H8918">
            <v>674</v>
          </cell>
          <cell r="I8918">
            <v>1.337</v>
          </cell>
          <cell r="J8918">
            <v>0</v>
          </cell>
          <cell r="L8918">
            <v>0</v>
          </cell>
          <cell r="M8918">
            <v>0</v>
          </cell>
          <cell r="N8918">
            <v>0</v>
          </cell>
          <cell r="O8918">
            <v>0</v>
          </cell>
          <cell r="P8918">
            <v>0</v>
          </cell>
        </row>
        <row r="8919">
          <cell r="A8919">
            <v>36211</v>
          </cell>
          <cell r="B8919">
            <v>1999</v>
          </cell>
          <cell r="C8919" t="str">
            <v>Feb</v>
          </cell>
          <cell r="D8919">
            <v>20</v>
          </cell>
          <cell r="F8919">
            <v>0</v>
          </cell>
          <cell r="G8919">
            <v>0</v>
          </cell>
          <cell r="H8919">
            <v>877</v>
          </cell>
          <cell r="I8919">
            <v>1.74</v>
          </cell>
          <cell r="J8919">
            <v>0</v>
          </cell>
          <cell r="L8919">
            <v>0</v>
          </cell>
          <cell r="M8919">
            <v>0</v>
          </cell>
          <cell r="N8919">
            <v>0</v>
          </cell>
          <cell r="O8919">
            <v>0</v>
          </cell>
          <cell r="P8919">
            <v>0</v>
          </cell>
        </row>
        <row r="8920">
          <cell r="A8920">
            <v>36212</v>
          </cell>
          <cell r="B8920">
            <v>1999</v>
          </cell>
          <cell r="C8920" t="str">
            <v>Feb</v>
          </cell>
          <cell r="D8920">
            <v>21</v>
          </cell>
          <cell r="F8920">
            <v>0</v>
          </cell>
          <cell r="G8920">
            <v>0</v>
          </cell>
          <cell r="H8920">
            <v>1242</v>
          </cell>
          <cell r="I8920">
            <v>2.4630000000000001</v>
          </cell>
          <cell r="J8920">
            <v>0</v>
          </cell>
          <cell r="L8920">
            <v>0</v>
          </cell>
          <cell r="M8920">
            <v>0</v>
          </cell>
          <cell r="N8920">
            <v>0</v>
          </cell>
          <cell r="O8920">
            <v>0</v>
          </cell>
          <cell r="P8920">
            <v>0</v>
          </cell>
        </row>
        <row r="8921">
          <cell r="A8921">
            <v>36213</v>
          </cell>
          <cell r="B8921">
            <v>1999</v>
          </cell>
          <cell r="C8921" t="str">
            <v>Feb</v>
          </cell>
          <cell r="D8921">
            <v>22</v>
          </cell>
          <cell r="F8921">
            <v>0</v>
          </cell>
          <cell r="G8921">
            <v>0</v>
          </cell>
          <cell r="H8921">
            <v>1329</v>
          </cell>
          <cell r="I8921">
            <v>2.6360000000000001</v>
          </cell>
          <cell r="J8921">
            <v>0</v>
          </cell>
          <cell r="L8921">
            <v>0</v>
          </cell>
          <cell r="M8921">
            <v>0</v>
          </cell>
          <cell r="N8921">
            <v>0</v>
          </cell>
          <cell r="O8921">
            <v>0</v>
          </cell>
          <cell r="P8921">
            <v>0</v>
          </cell>
        </row>
        <row r="8922">
          <cell r="A8922">
            <v>36214</v>
          </cell>
          <cell r="B8922">
            <v>1999</v>
          </cell>
          <cell r="C8922" t="str">
            <v>Feb</v>
          </cell>
          <cell r="D8922">
            <v>23</v>
          </cell>
          <cell r="F8922">
            <v>0</v>
          </cell>
          <cell r="G8922">
            <v>0</v>
          </cell>
          <cell r="H8922">
            <v>1275</v>
          </cell>
          <cell r="I8922">
            <v>2.5289999999999999</v>
          </cell>
          <cell r="J8922">
            <v>0</v>
          </cell>
          <cell r="L8922">
            <v>0</v>
          </cell>
          <cell r="M8922">
            <v>0</v>
          </cell>
          <cell r="N8922">
            <v>0</v>
          </cell>
          <cell r="O8922">
            <v>0</v>
          </cell>
          <cell r="P8922">
            <v>0</v>
          </cell>
        </row>
        <row r="8923">
          <cell r="A8923">
            <v>36215</v>
          </cell>
          <cell r="B8923">
            <v>1999</v>
          </cell>
          <cell r="C8923" t="str">
            <v>Feb</v>
          </cell>
          <cell r="D8923">
            <v>24</v>
          </cell>
          <cell r="F8923">
            <v>0</v>
          </cell>
          <cell r="G8923">
            <v>0</v>
          </cell>
          <cell r="H8923">
            <v>1579</v>
          </cell>
          <cell r="I8923">
            <v>3.1320000000000001</v>
          </cell>
          <cell r="J8923">
            <v>0</v>
          </cell>
          <cell r="L8923">
            <v>0</v>
          </cell>
          <cell r="M8923">
            <v>0</v>
          </cell>
          <cell r="N8923">
            <v>0</v>
          </cell>
          <cell r="O8923">
            <v>0</v>
          </cell>
          <cell r="P8923">
            <v>0</v>
          </cell>
        </row>
        <row r="8924">
          <cell r="A8924">
            <v>36216</v>
          </cell>
          <cell r="B8924">
            <v>1999</v>
          </cell>
          <cell r="C8924" t="str">
            <v>Feb</v>
          </cell>
          <cell r="D8924">
            <v>25</v>
          </cell>
          <cell r="F8924">
            <v>0</v>
          </cell>
          <cell r="G8924">
            <v>0</v>
          </cell>
          <cell r="H8924">
            <v>1956</v>
          </cell>
          <cell r="I8924">
            <v>3.88</v>
          </cell>
          <cell r="J8924">
            <v>0</v>
          </cell>
          <cell r="L8924">
            <v>0</v>
          </cell>
          <cell r="M8924">
            <v>0</v>
          </cell>
          <cell r="N8924">
            <v>0</v>
          </cell>
          <cell r="O8924">
            <v>0</v>
          </cell>
          <cell r="P8924">
            <v>0</v>
          </cell>
        </row>
        <row r="8925">
          <cell r="A8925">
            <v>36217</v>
          </cell>
          <cell r="B8925">
            <v>1999</v>
          </cell>
          <cell r="C8925" t="str">
            <v>Feb</v>
          </cell>
          <cell r="D8925">
            <v>26</v>
          </cell>
          <cell r="F8925">
            <v>0</v>
          </cell>
          <cell r="G8925">
            <v>0</v>
          </cell>
          <cell r="H8925">
            <v>1935</v>
          </cell>
          <cell r="I8925">
            <v>3.8380000000000001</v>
          </cell>
          <cell r="J8925">
            <v>0</v>
          </cell>
          <cell r="L8925">
            <v>0</v>
          </cell>
          <cell r="M8925">
            <v>0</v>
          </cell>
          <cell r="N8925">
            <v>0</v>
          </cell>
          <cell r="O8925">
            <v>0</v>
          </cell>
          <cell r="P8925">
            <v>0</v>
          </cell>
        </row>
        <row r="8926">
          <cell r="A8926">
            <v>36218</v>
          </cell>
          <cell r="B8926">
            <v>1999</v>
          </cell>
          <cell r="C8926" t="str">
            <v>Feb</v>
          </cell>
          <cell r="D8926">
            <v>27</v>
          </cell>
          <cell r="F8926">
            <v>0</v>
          </cell>
          <cell r="G8926">
            <v>0</v>
          </cell>
          <cell r="H8926">
            <v>1606</v>
          </cell>
          <cell r="I8926">
            <v>3.1850000000000001</v>
          </cell>
          <cell r="J8926">
            <v>0</v>
          </cell>
          <cell r="L8926">
            <v>0</v>
          </cell>
          <cell r="M8926">
            <v>0</v>
          </cell>
          <cell r="N8926">
            <v>0</v>
          </cell>
          <cell r="O8926">
            <v>0</v>
          </cell>
          <cell r="P8926">
            <v>0</v>
          </cell>
        </row>
        <row r="8927">
          <cell r="A8927">
            <v>36219</v>
          </cell>
          <cell r="B8927">
            <v>1999</v>
          </cell>
          <cell r="C8927" t="str">
            <v>Feb</v>
          </cell>
          <cell r="D8927">
            <v>28</v>
          </cell>
          <cell r="F8927">
            <v>0</v>
          </cell>
          <cell r="G8927">
            <v>0</v>
          </cell>
          <cell r="H8927">
            <v>1819</v>
          </cell>
          <cell r="I8927">
            <v>3.6080000000000001</v>
          </cell>
          <cell r="J8927">
            <v>0</v>
          </cell>
          <cell r="L8927">
            <v>0</v>
          </cell>
          <cell r="M8927">
            <v>0</v>
          </cell>
          <cell r="N8927">
            <v>0</v>
          </cell>
          <cell r="O8927">
            <v>0</v>
          </cell>
          <cell r="P8927">
            <v>0</v>
          </cell>
        </row>
        <row r="8928">
          <cell r="A8928">
            <v>36220</v>
          </cell>
          <cell r="B8928">
            <v>1999</v>
          </cell>
          <cell r="C8928" t="str">
            <v>Mar</v>
          </cell>
          <cell r="D8928">
            <v>1</v>
          </cell>
          <cell r="F8928">
            <v>0</v>
          </cell>
          <cell r="G8928">
            <v>0</v>
          </cell>
          <cell r="H8928">
            <v>2791</v>
          </cell>
          <cell r="I8928">
            <v>5.5359999999999996</v>
          </cell>
          <cell r="J8928">
            <v>0</v>
          </cell>
          <cell r="L8928">
            <v>0</v>
          </cell>
          <cell r="M8928">
            <v>0</v>
          </cell>
          <cell r="N8928">
            <v>0</v>
          </cell>
          <cell r="O8928">
            <v>0</v>
          </cell>
          <cell r="P8928">
            <v>0</v>
          </cell>
        </row>
        <row r="8929">
          <cell r="A8929">
            <v>36221</v>
          </cell>
          <cell r="B8929">
            <v>1999</v>
          </cell>
          <cell r="C8929" t="str">
            <v>Mar</v>
          </cell>
          <cell r="D8929">
            <v>2</v>
          </cell>
          <cell r="F8929">
            <v>0</v>
          </cell>
          <cell r="G8929">
            <v>0</v>
          </cell>
          <cell r="H8929">
            <v>2445</v>
          </cell>
          <cell r="I8929">
            <v>4.8499999999999996</v>
          </cell>
          <cell r="J8929">
            <v>0</v>
          </cell>
          <cell r="L8929">
            <v>0</v>
          </cell>
          <cell r="M8929">
            <v>0</v>
          </cell>
          <cell r="N8929">
            <v>0</v>
          </cell>
          <cell r="O8929">
            <v>0</v>
          </cell>
          <cell r="P8929">
            <v>0</v>
          </cell>
        </row>
        <row r="8930">
          <cell r="A8930">
            <v>36222</v>
          </cell>
          <cell r="B8930">
            <v>1999</v>
          </cell>
          <cell r="C8930" t="str">
            <v>Mar</v>
          </cell>
          <cell r="D8930">
            <v>3</v>
          </cell>
          <cell r="F8930">
            <v>0</v>
          </cell>
          <cell r="G8930">
            <v>0</v>
          </cell>
          <cell r="H8930">
            <v>2317</v>
          </cell>
          <cell r="I8930">
            <v>4.5960000000000001</v>
          </cell>
          <cell r="J8930">
            <v>0</v>
          </cell>
          <cell r="L8930">
            <v>0</v>
          </cell>
          <cell r="M8930">
            <v>0</v>
          </cell>
          <cell r="N8930">
            <v>0</v>
          </cell>
          <cell r="O8930">
            <v>0</v>
          </cell>
          <cell r="P8930">
            <v>0</v>
          </cell>
        </row>
        <row r="8931">
          <cell r="A8931">
            <v>36223</v>
          </cell>
          <cell r="B8931">
            <v>1999</v>
          </cell>
          <cell r="C8931" t="str">
            <v>Mar</v>
          </cell>
          <cell r="D8931">
            <v>4</v>
          </cell>
          <cell r="F8931">
            <v>0</v>
          </cell>
          <cell r="G8931">
            <v>0</v>
          </cell>
          <cell r="H8931">
            <v>2451</v>
          </cell>
          <cell r="I8931">
            <v>4.8609999999999998</v>
          </cell>
          <cell r="J8931">
            <v>0</v>
          </cell>
          <cell r="L8931">
            <v>0</v>
          </cell>
          <cell r="M8931">
            <v>0</v>
          </cell>
          <cell r="N8931">
            <v>0</v>
          </cell>
          <cell r="O8931">
            <v>0</v>
          </cell>
          <cell r="P8931">
            <v>0</v>
          </cell>
        </row>
        <row r="8932">
          <cell r="A8932">
            <v>36224</v>
          </cell>
          <cell r="B8932">
            <v>1999</v>
          </cell>
          <cell r="C8932" t="str">
            <v>Mar</v>
          </cell>
          <cell r="D8932">
            <v>5</v>
          </cell>
          <cell r="F8932">
            <v>0</v>
          </cell>
          <cell r="G8932">
            <v>0</v>
          </cell>
          <cell r="H8932">
            <v>1665</v>
          </cell>
          <cell r="I8932">
            <v>3.302</v>
          </cell>
          <cell r="J8932">
            <v>0</v>
          </cell>
          <cell r="L8932">
            <v>0</v>
          </cell>
          <cell r="M8932">
            <v>0</v>
          </cell>
          <cell r="N8932">
            <v>0</v>
          </cell>
          <cell r="O8932">
            <v>0</v>
          </cell>
          <cell r="P8932">
            <v>0</v>
          </cell>
        </row>
        <row r="8933">
          <cell r="A8933">
            <v>36225</v>
          </cell>
          <cell r="B8933">
            <v>1999</v>
          </cell>
          <cell r="C8933" t="str">
            <v>Mar</v>
          </cell>
          <cell r="D8933">
            <v>6</v>
          </cell>
          <cell r="F8933">
            <v>0</v>
          </cell>
          <cell r="G8933">
            <v>0</v>
          </cell>
          <cell r="H8933">
            <v>1645</v>
          </cell>
          <cell r="I8933">
            <v>3.2629999999999999</v>
          </cell>
          <cell r="J8933">
            <v>0</v>
          </cell>
          <cell r="L8933">
            <v>0</v>
          </cell>
          <cell r="M8933">
            <v>0</v>
          </cell>
          <cell r="N8933">
            <v>0</v>
          </cell>
          <cell r="O8933">
            <v>0</v>
          </cell>
          <cell r="P8933">
            <v>0</v>
          </cell>
        </row>
        <row r="8934">
          <cell r="A8934">
            <v>36226</v>
          </cell>
          <cell r="B8934">
            <v>1999</v>
          </cell>
          <cell r="C8934" t="str">
            <v>Mar</v>
          </cell>
          <cell r="D8934">
            <v>7</v>
          </cell>
          <cell r="F8934">
            <v>0</v>
          </cell>
          <cell r="G8934">
            <v>0</v>
          </cell>
          <cell r="H8934">
            <v>1611</v>
          </cell>
          <cell r="I8934">
            <v>3.1949999999999998</v>
          </cell>
          <cell r="J8934">
            <v>0</v>
          </cell>
          <cell r="L8934">
            <v>0</v>
          </cell>
          <cell r="M8934">
            <v>0</v>
          </cell>
          <cell r="N8934">
            <v>0</v>
          </cell>
          <cell r="O8934">
            <v>0</v>
          </cell>
          <cell r="P8934">
            <v>0</v>
          </cell>
        </row>
        <row r="8935">
          <cell r="A8935">
            <v>36227</v>
          </cell>
          <cell r="B8935">
            <v>1999</v>
          </cell>
          <cell r="C8935" t="str">
            <v>Mar</v>
          </cell>
          <cell r="D8935">
            <v>8</v>
          </cell>
          <cell r="F8935">
            <v>0</v>
          </cell>
          <cell r="G8935">
            <v>0</v>
          </cell>
          <cell r="H8935">
            <v>1830</v>
          </cell>
          <cell r="I8935">
            <v>3.63</v>
          </cell>
          <cell r="J8935">
            <v>0</v>
          </cell>
          <cell r="L8935">
            <v>0</v>
          </cell>
          <cell r="M8935">
            <v>0</v>
          </cell>
          <cell r="N8935">
            <v>0</v>
          </cell>
          <cell r="O8935">
            <v>0</v>
          </cell>
          <cell r="P8935">
            <v>0</v>
          </cell>
        </row>
        <row r="8936">
          <cell r="A8936">
            <v>36228</v>
          </cell>
          <cell r="B8936">
            <v>1999</v>
          </cell>
          <cell r="C8936" t="str">
            <v>Mar</v>
          </cell>
          <cell r="D8936">
            <v>9</v>
          </cell>
          <cell r="F8936">
            <v>0</v>
          </cell>
          <cell r="G8936">
            <v>0</v>
          </cell>
          <cell r="H8936">
            <v>1785</v>
          </cell>
          <cell r="I8936">
            <v>3.54</v>
          </cell>
          <cell r="J8936">
            <v>0</v>
          </cell>
          <cell r="L8936">
            <v>0</v>
          </cell>
          <cell r="M8936">
            <v>0</v>
          </cell>
          <cell r="N8936">
            <v>0</v>
          </cell>
          <cell r="O8936">
            <v>0</v>
          </cell>
          <cell r="P8936">
            <v>0</v>
          </cell>
        </row>
        <row r="8937">
          <cell r="A8937">
            <v>36229</v>
          </cell>
          <cell r="B8937">
            <v>1999</v>
          </cell>
          <cell r="C8937" t="str">
            <v>Mar</v>
          </cell>
          <cell r="D8937">
            <v>10</v>
          </cell>
          <cell r="F8937">
            <v>0</v>
          </cell>
          <cell r="G8937">
            <v>0</v>
          </cell>
          <cell r="H8937">
            <v>1671</v>
          </cell>
          <cell r="I8937">
            <v>3.3140000000000001</v>
          </cell>
          <cell r="J8937">
            <v>0</v>
          </cell>
          <cell r="L8937">
            <v>0</v>
          </cell>
          <cell r="M8937">
            <v>0</v>
          </cell>
          <cell r="N8937">
            <v>0</v>
          </cell>
          <cell r="O8937">
            <v>0</v>
          </cell>
          <cell r="P8937">
            <v>0</v>
          </cell>
        </row>
        <row r="8938">
          <cell r="A8938">
            <v>36230</v>
          </cell>
          <cell r="B8938">
            <v>1999</v>
          </cell>
          <cell r="C8938" t="str">
            <v>Mar</v>
          </cell>
          <cell r="D8938">
            <v>11</v>
          </cell>
          <cell r="F8938">
            <v>0</v>
          </cell>
          <cell r="G8938">
            <v>0</v>
          </cell>
          <cell r="H8938">
            <v>1683</v>
          </cell>
          <cell r="I8938">
            <v>3.3380000000000001</v>
          </cell>
          <cell r="J8938">
            <v>0</v>
          </cell>
          <cell r="L8938">
            <v>0</v>
          </cell>
          <cell r="M8938">
            <v>0</v>
          </cell>
          <cell r="N8938">
            <v>0</v>
          </cell>
          <cell r="O8938">
            <v>0</v>
          </cell>
          <cell r="P8938">
            <v>0</v>
          </cell>
        </row>
        <row r="8939">
          <cell r="A8939">
            <v>36231</v>
          </cell>
          <cell r="B8939">
            <v>1999</v>
          </cell>
          <cell r="C8939" t="str">
            <v>Mar</v>
          </cell>
          <cell r="D8939">
            <v>12</v>
          </cell>
          <cell r="F8939">
            <v>0</v>
          </cell>
          <cell r="G8939">
            <v>0</v>
          </cell>
          <cell r="H8939">
            <v>1672</v>
          </cell>
          <cell r="I8939">
            <v>3.3159999999999998</v>
          </cell>
          <cell r="J8939">
            <v>0</v>
          </cell>
          <cell r="L8939">
            <v>0</v>
          </cell>
          <cell r="M8939">
            <v>0</v>
          </cell>
          <cell r="N8939">
            <v>0</v>
          </cell>
          <cell r="O8939">
            <v>0</v>
          </cell>
          <cell r="P8939">
            <v>0</v>
          </cell>
        </row>
        <row r="8940">
          <cell r="A8940">
            <v>36232</v>
          </cell>
          <cell r="B8940">
            <v>1999</v>
          </cell>
          <cell r="C8940" t="str">
            <v>Mar</v>
          </cell>
          <cell r="D8940">
            <v>13</v>
          </cell>
          <cell r="F8940">
            <v>0</v>
          </cell>
          <cell r="G8940">
            <v>0</v>
          </cell>
          <cell r="H8940">
            <v>1710</v>
          </cell>
          <cell r="I8940">
            <v>3.3919999999999999</v>
          </cell>
          <cell r="J8940">
            <v>0</v>
          </cell>
          <cell r="L8940">
            <v>0</v>
          </cell>
          <cell r="M8940">
            <v>0</v>
          </cell>
          <cell r="N8940">
            <v>0</v>
          </cell>
          <cell r="O8940">
            <v>0</v>
          </cell>
          <cell r="P8940">
            <v>0</v>
          </cell>
        </row>
        <row r="8941">
          <cell r="A8941">
            <v>36233</v>
          </cell>
          <cell r="B8941">
            <v>1999</v>
          </cell>
          <cell r="C8941" t="str">
            <v>Mar</v>
          </cell>
          <cell r="D8941">
            <v>14</v>
          </cell>
          <cell r="F8941">
            <v>0</v>
          </cell>
          <cell r="G8941">
            <v>0</v>
          </cell>
          <cell r="H8941">
            <v>1688</v>
          </cell>
          <cell r="I8941">
            <v>3.3479999999999999</v>
          </cell>
          <cell r="J8941">
            <v>0</v>
          </cell>
          <cell r="L8941">
            <v>0</v>
          </cell>
          <cell r="M8941">
            <v>0</v>
          </cell>
          <cell r="N8941">
            <v>0</v>
          </cell>
          <cell r="O8941">
            <v>0</v>
          </cell>
          <cell r="P8941">
            <v>0</v>
          </cell>
        </row>
        <row r="8942">
          <cell r="A8942">
            <v>36234</v>
          </cell>
          <cell r="B8942">
            <v>1999</v>
          </cell>
          <cell r="C8942" t="str">
            <v>Mar</v>
          </cell>
          <cell r="D8942">
            <v>15</v>
          </cell>
          <cell r="F8942">
            <v>0</v>
          </cell>
          <cell r="G8942">
            <v>0</v>
          </cell>
          <cell r="H8942">
            <v>1667</v>
          </cell>
          <cell r="I8942">
            <v>3.306</v>
          </cell>
          <cell r="J8942">
            <v>0</v>
          </cell>
          <cell r="L8942">
            <v>0</v>
          </cell>
          <cell r="M8942">
            <v>0</v>
          </cell>
          <cell r="N8942">
            <v>0</v>
          </cell>
          <cell r="O8942">
            <v>0</v>
          </cell>
          <cell r="P8942">
            <v>0</v>
          </cell>
        </row>
        <row r="8943">
          <cell r="A8943">
            <v>36235</v>
          </cell>
          <cell r="B8943">
            <v>1999</v>
          </cell>
          <cell r="C8943" t="str">
            <v>Mar</v>
          </cell>
          <cell r="D8943">
            <v>16</v>
          </cell>
          <cell r="F8943">
            <v>0</v>
          </cell>
          <cell r="G8943">
            <v>0</v>
          </cell>
          <cell r="H8943">
            <v>1777</v>
          </cell>
          <cell r="I8943">
            <v>3.5249999999999999</v>
          </cell>
          <cell r="J8943">
            <v>0</v>
          </cell>
          <cell r="L8943">
            <v>0</v>
          </cell>
          <cell r="M8943">
            <v>0</v>
          </cell>
          <cell r="N8943">
            <v>0</v>
          </cell>
          <cell r="O8943">
            <v>0</v>
          </cell>
          <cell r="P8943">
            <v>0</v>
          </cell>
        </row>
        <row r="8944">
          <cell r="A8944">
            <v>36236</v>
          </cell>
          <cell r="B8944">
            <v>1999</v>
          </cell>
          <cell r="C8944" t="str">
            <v>Mar</v>
          </cell>
          <cell r="D8944">
            <v>17</v>
          </cell>
          <cell r="F8944">
            <v>0</v>
          </cell>
          <cell r="G8944">
            <v>0</v>
          </cell>
          <cell r="H8944">
            <v>1857</v>
          </cell>
          <cell r="I8944">
            <v>3.6829999999999998</v>
          </cell>
          <cell r="J8944">
            <v>0</v>
          </cell>
          <cell r="L8944">
            <v>0</v>
          </cell>
          <cell r="M8944">
            <v>0</v>
          </cell>
          <cell r="N8944">
            <v>0</v>
          </cell>
          <cell r="O8944">
            <v>0</v>
          </cell>
          <cell r="P8944">
            <v>0</v>
          </cell>
        </row>
        <row r="8945">
          <cell r="A8945">
            <v>36237</v>
          </cell>
          <cell r="B8945">
            <v>1999</v>
          </cell>
          <cell r="C8945" t="str">
            <v>Mar</v>
          </cell>
          <cell r="D8945">
            <v>18</v>
          </cell>
          <cell r="F8945">
            <v>0</v>
          </cell>
          <cell r="G8945">
            <v>0</v>
          </cell>
          <cell r="H8945">
            <v>1988</v>
          </cell>
          <cell r="I8945">
            <v>3.9430000000000001</v>
          </cell>
          <cell r="J8945">
            <v>0</v>
          </cell>
          <cell r="L8945">
            <v>0</v>
          </cell>
          <cell r="M8945">
            <v>0</v>
          </cell>
          <cell r="N8945">
            <v>0</v>
          </cell>
          <cell r="O8945">
            <v>0</v>
          </cell>
          <cell r="P8945">
            <v>0</v>
          </cell>
        </row>
        <row r="8946">
          <cell r="A8946">
            <v>36238</v>
          </cell>
          <cell r="B8946">
            <v>1999</v>
          </cell>
          <cell r="C8946" t="str">
            <v>Mar</v>
          </cell>
          <cell r="D8946">
            <v>19</v>
          </cell>
          <cell r="F8946">
            <v>0</v>
          </cell>
          <cell r="G8946">
            <v>0</v>
          </cell>
          <cell r="H8946">
            <v>1738</v>
          </cell>
          <cell r="I8946">
            <v>3.4470000000000001</v>
          </cell>
          <cell r="J8946">
            <v>0</v>
          </cell>
          <cell r="L8946">
            <v>0</v>
          </cell>
          <cell r="M8946">
            <v>0</v>
          </cell>
          <cell r="N8946">
            <v>0</v>
          </cell>
          <cell r="O8946">
            <v>0</v>
          </cell>
          <cell r="P8946">
            <v>0</v>
          </cell>
        </row>
        <row r="8947">
          <cell r="A8947">
            <v>36239</v>
          </cell>
          <cell r="B8947">
            <v>1999</v>
          </cell>
          <cell r="C8947" t="str">
            <v>Mar</v>
          </cell>
          <cell r="D8947">
            <v>20</v>
          </cell>
          <cell r="F8947">
            <v>0</v>
          </cell>
          <cell r="G8947">
            <v>0</v>
          </cell>
          <cell r="H8947">
            <v>1924</v>
          </cell>
          <cell r="I8947">
            <v>3.8159999999999998</v>
          </cell>
          <cell r="J8947">
            <v>0</v>
          </cell>
          <cell r="L8947">
            <v>0</v>
          </cell>
          <cell r="M8947">
            <v>0</v>
          </cell>
          <cell r="N8947">
            <v>0</v>
          </cell>
          <cell r="O8947">
            <v>0</v>
          </cell>
          <cell r="P8947">
            <v>0</v>
          </cell>
        </row>
        <row r="8948">
          <cell r="A8948">
            <v>36240</v>
          </cell>
          <cell r="B8948">
            <v>1999</v>
          </cell>
          <cell r="C8948" t="str">
            <v>Mar</v>
          </cell>
          <cell r="D8948">
            <v>21</v>
          </cell>
          <cell r="F8948">
            <v>0</v>
          </cell>
          <cell r="G8948">
            <v>0</v>
          </cell>
          <cell r="H8948">
            <v>1902</v>
          </cell>
          <cell r="I8948">
            <v>3.7730000000000001</v>
          </cell>
          <cell r="J8948">
            <v>0</v>
          </cell>
          <cell r="L8948">
            <v>0</v>
          </cell>
          <cell r="M8948">
            <v>0</v>
          </cell>
          <cell r="N8948">
            <v>0</v>
          </cell>
          <cell r="O8948">
            <v>0</v>
          </cell>
          <cell r="P8948">
            <v>0</v>
          </cell>
        </row>
        <row r="8949">
          <cell r="A8949">
            <v>36241</v>
          </cell>
          <cell r="B8949">
            <v>1999</v>
          </cell>
          <cell r="C8949" t="str">
            <v>Mar</v>
          </cell>
          <cell r="D8949">
            <v>22</v>
          </cell>
          <cell r="F8949">
            <v>0</v>
          </cell>
          <cell r="G8949">
            <v>0</v>
          </cell>
          <cell r="H8949">
            <v>1824</v>
          </cell>
          <cell r="I8949">
            <v>3.6179999999999999</v>
          </cell>
          <cell r="J8949">
            <v>0</v>
          </cell>
          <cell r="L8949">
            <v>0</v>
          </cell>
          <cell r="M8949">
            <v>0</v>
          </cell>
          <cell r="N8949">
            <v>0</v>
          </cell>
          <cell r="O8949">
            <v>0</v>
          </cell>
          <cell r="P8949">
            <v>0</v>
          </cell>
        </row>
        <row r="8950">
          <cell r="A8950">
            <v>36242</v>
          </cell>
          <cell r="B8950">
            <v>1999</v>
          </cell>
          <cell r="C8950" t="str">
            <v>Mar</v>
          </cell>
          <cell r="D8950">
            <v>23</v>
          </cell>
          <cell r="F8950">
            <v>0</v>
          </cell>
          <cell r="G8950">
            <v>0</v>
          </cell>
          <cell r="H8950">
            <v>1820</v>
          </cell>
          <cell r="I8950">
            <v>3.61</v>
          </cell>
          <cell r="J8950">
            <v>0</v>
          </cell>
          <cell r="L8950">
            <v>0</v>
          </cell>
          <cell r="M8950">
            <v>0</v>
          </cell>
          <cell r="N8950">
            <v>0</v>
          </cell>
          <cell r="O8950">
            <v>0</v>
          </cell>
          <cell r="P8950">
            <v>0</v>
          </cell>
        </row>
        <row r="8951">
          <cell r="A8951">
            <v>36243</v>
          </cell>
          <cell r="B8951">
            <v>1999</v>
          </cell>
          <cell r="C8951" t="str">
            <v>Mar</v>
          </cell>
          <cell r="D8951">
            <v>24</v>
          </cell>
          <cell r="F8951">
            <v>0</v>
          </cell>
          <cell r="G8951">
            <v>0</v>
          </cell>
          <cell r="H8951">
            <v>1745</v>
          </cell>
          <cell r="I8951">
            <v>3.4609999999999999</v>
          </cell>
          <cell r="J8951">
            <v>0</v>
          </cell>
          <cell r="L8951">
            <v>0</v>
          </cell>
          <cell r="M8951">
            <v>0</v>
          </cell>
          <cell r="N8951">
            <v>0</v>
          </cell>
          <cell r="O8951">
            <v>0</v>
          </cell>
          <cell r="P8951">
            <v>0</v>
          </cell>
        </row>
        <row r="8952">
          <cell r="A8952">
            <v>36244</v>
          </cell>
          <cell r="B8952">
            <v>1999</v>
          </cell>
          <cell r="C8952" t="str">
            <v>Mar</v>
          </cell>
          <cell r="D8952">
            <v>25</v>
          </cell>
          <cell r="F8952">
            <v>0</v>
          </cell>
          <cell r="G8952">
            <v>0</v>
          </cell>
          <cell r="H8952">
            <v>1936</v>
          </cell>
          <cell r="I8952">
            <v>3.84</v>
          </cell>
          <cell r="J8952">
            <v>0</v>
          </cell>
          <cell r="L8952">
            <v>0</v>
          </cell>
          <cell r="M8952">
            <v>0</v>
          </cell>
          <cell r="N8952">
            <v>0</v>
          </cell>
          <cell r="O8952">
            <v>0</v>
          </cell>
          <cell r="P8952">
            <v>0</v>
          </cell>
        </row>
        <row r="8953">
          <cell r="A8953">
            <v>36245</v>
          </cell>
          <cell r="B8953">
            <v>1999</v>
          </cell>
          <cell r="C8953" t="str">
            <v>Mar</v>
          </cell>
          <cell r="D8953">
            <v>26</v>
          </cell>
          <cell r="F8953">
            <v>0</v>
          </cell>
          <cell r="G8953">
            <v>0</v>
          </cell>
          <cell r="H8953">
            <v>1924</v>
          </cell>
          <cell r="I8953">
            <v>3.8159999999999998</v>
          </cell>
          <cell r="J8953">
            <v>0</v>
          </cell>
          <cell r="L8953">
            <v>0</v>
          </cell>
          <cell r="M8953">
            <v>14</v>
          </cell>
          <cell r="N8953">
            <v>2.8000000000000001E-2</v>
          </cell>
          <cell r="O8953">
            <v>0</v>
          </cell>
          <cell r="P8953">
            <v>0</v>
          </cell>
        </row>
        <row r="8954">
          <cell r="A8954">
            <v>36246</v>
          </cell>
          <cell r="B8954">
            <v>1999</v>
          </cell>
          <cell r="C8954" t="str">
            <v>Mar</v>
          </cell>
          <cell r="D8954">
            <v>27</v>
          </cell>
          <cell r="F8954">
            <v>0</v>
          </cell>
          <cell r="G8954">
            <v>0</v>
          </cell>
          <cell r="H8954">
            <v>1933</v>
          </cell>
          <cell r="I8954">
            <v>3.8340000000000001</v>
          </cell>
          <cell r="J8954">
            <v>0</v>
          </cell>
          <cell r="L8954">
            <v>0</v>
          </cell>
          <cell r="M8954">
            <v>25</v>
          </cell>
          <cell r="N8954">
            <v>0.05</v>
          </cell>
          <cell r="O8954">
            <v>0</v>
          </cell>
          <cell r="P8954">
            <v>0</v>
          </cell>
        </row>
        <row r="8955">
          <cell r="A8955">
            <v>36247</v>
          </cell>
          <cell r="B8955">
            <v>1999</v>
          </cell>
          <cell r="C8955" t="str">
            <v>Mar</v>
          </cell>
          <cell r="D8955">
            <v>28</v>
          </cell>
          <cell r="F8955">
            <v>0</v>
          </cell>
          <cell r="G8955">
            <v>0</v>
          </cell>
          <cell r="H8955">
            <v>1819</v>
          </cell>
          <cell r="I8955">
            <v>3.6080000000000001</v>
          </cell>
          <cell r="J8955">
            <v>0</v>
          </cell>
          <cell r="L8955">
            <v>0</v>
          </cell>
          <cell r="M8955">
            <v>25</v>
          </cell>
          <cell r="N8955">
            <v>0.05</v>
          </cell>
          <cell r="O8955">
            <v>0</v>
          </cell>
          <cell r="P8955">
            <v>0</v>
          </cell>
        </row>
        <row r="8956">
          <cell r="A8956">
            <v>36248</v>
          </cell>
          <cell r="B8956">
            <v>1999</v>
          </cell>
          <cell r="C8956" t="str">
            <v>Mar</v>
          </cell>
          <cell r="D8956">
            <v>29</v>
          </cell>
          <cell r="F8956">
            <v>0</v>
          </cell>
          <cell r="G8956">
            <v>0</v>
          </cell>
          <cell r="H8956">
            <v>1729</v>
          </cell>
          <cell r="I8956">
            <v>3.4289999999999998</v>
          </cell>
          <cell r="J8956">
            <v>0</v>
          </cell>
          <cell r="L8956">
            <v>0</v>
          </cell>
          <cell r="M8956">
            <v>25</v>
          </cell>
          <cell r="N8956">
            <v>0.05</v>
          </cell>
          <cell r="O8956">
            <v>0</v>
          </cell>
          <cell r="P8956">
            <v>0</v>
          </cell>
        </row>
        <row r="8957">
          <cell r="A8957">
            <v>36249</v>
          </cell>
          <cell r="B8957">
            <v>1999</v>
          </cell>
          <cell r="C8957" t="str">
            <v>Mar</v>
          </cell>
          <cell r="D8957">
            <v>30</v>
          </cell>
          <cell r="F8957">
            <v>0</v>
          </cell>
          <cell r="G8957">
            <v>0</v>
          </cell>
          <cell r="H8957">
            <v>1725</v>
          </cell>
          <cell r="I8957">
            <v>3.4209999999999998</v>
          </cell>
          <cell r="J8957">
            <v>0</v>
          </cell>
          <cell r="L8957">
            <v>0</v>
          </cell>
          <cell r="M8957">
            <v>25</v>
          </cell>
          <cell r="N8957">
            <v>0.05</v>
          </cell>
          <cell r="O8957">
            <v>0</v>
          </cell>
          <cell r="P8957">
            <v>0</v>
          </cell>
        </row>
        <row r="8958">
          <cell r="A8958">
            <v>36250</v>
          </cell>
          <cell r="B8958">
            <v>1999</v>
          </cell>
          <cell r="C8958" t="str">
            <v>Mar</v>
          </cell>
          <cell r="D8958">
            <v>31</v>
          </cell>
          <cell r="F8958">
            <v>0</v>
          </cell>
          <cell r="G8958">
            <v>0</v>
          </cell>
          <cell r="H8958">
            <v>872</v>
          </cell>
          <cell r="I8958">
            <v>1.73</v>
          </cell>
          <cell r="J8958">
            <v>0</v>
          </cell>
          <cell r="L8958">
            <v>0</v>
          </cell>
          <cell r="M8958">
            <v>10</v>
          </cell>
          <cell r="N8958">
            <v>0.02</v>
          </cell>
          <cell r="O8958">
            <v>0</v>
          </cell>
          <cell r="P8958">
            <v>0</v>
          </cell>
        </row>
        <row r="8959">
          <cell r="A8959">
            <v>36251</v>
          </cell>
          <cell r="B8959">
            <v>1999</v>
          </cell>
          <cell r="C8959" t="str">
            <v>Apr</v>
          </cell>
          <cell r="D8959">
            <v>1</v>
          </cell>
          <cell r="F8959">
            <v>0</v>
          </cell>
          <cell r="G8959">
            <v>0</v>
          </cell>
          <cell r="H8959">
            <v>869</v>
          </cell>
          <cell r="I8959">
            <v>1.724</v>
          </cell>
          <cell r="J8959">
            <v>0</v>
          </cell>
          <cell r="L8959">
            <v>0</v>
          </cell>
          <cell r="M8959">
            <v>0</v>
          </cell>
          <cell r="N8959">
            <v>0</v>
          </cell>
          <cell r="O8959">
            <v>0</v>
          </cell>
          <cell r="P8959">
            <v>0</v>
          </cell>
        </row>
        <row r="8960">
          <cell r="A8960">
            <v>36252</v>
          </cell>
          <cell r="B8960">
            <v>1999</v>
          </cell>
          <cell r="C8960" t="str">
            <v>Apr</v>
          </cell>
          <cell r="D8960">
            <v>2</v>
          </cell>
          <cell r="F8960">
            <v>70</v>
          </cell>
          <cell r="G8960">
            <v>0.13900000000000001</v>
          </cell>
          <cell r="H8960">
            <v>1132</v>
          </cell>
          <cell r="I8960">
            <v>2.2450000000000001</v>
          </cell>
          <cell r="J8960">
            <v>0</v>
          </cell>
          <cell r="L8960">
            <v>0</v>
          </cell>
          <cell r="M8960">
            <v>17</v>
          </cell>
          <cell r="N8960">
            <v>3.4000000000000002E-2</v>
          </cell>
          <cell r="O8960">
            <v>0</v>
          </cell>
          <cell r="P8960">
            <v>0</v>
          </cell>
        </row>
        <row r="8961">
          <cell r="A8961">
            <v>36253</v>
          </cell>
          <cell r="B8961">
            <v>1999</v>
          </cell>
          <cell r="C8961" t="str">
            <v>Apr</v>
          </cell>
          <cell r="D8961">
            <v>3</v>
          </cell>
          <cell r="F8961">
            <v>70</v>
          </cell>
          <cell r="G8961">
            <v>0.13900000000000001</v>
          </cell>
          <cell r="H8961">
            <v>1519</v>
          </cell>
          <cell r="I8961">
            <v>3.0129999999999999</v>
          </cell>
          <cell r="J8961">
            <v>0</v>
          </cell>
          <cell r="L8961">
            <v>0</v>
          </cell>
          <cell r="M8961">
            <v>25</v>
          </cell>
          <cell r="N8961">
            <v>0.05</v>
          </cell>
          <cell r="O8961">
            <v>0</v>
          </cell>
          <cell r="P8961">
            <v>0</v>
          </cell>
        </row>
        <row r="8962">
          <cell r="A8962">
            <v>36254</v>
          </cell>
          <cell r="B8962">
            <v>1999</v>
          </cell>
          <cell r="C8962" t="str">
            <v>Apr</v>
          </cell>
          <cell r="D8962">
            <v>4</v>
          </cell>
          <cell r="F8962">
            <v>70</v>
          </cell>
          <cell r="G8962">
            <v>0.13900000000000001</v>
          </cell>
          <cell r="H8962">
            <v>1677</v>
          </cell>
          <cell r="I8962">
            <v>3.3260000000000001</v>
          </cell>
          <cell r="J8962">
            <v>0</v>
          </cell>
          <cell r="L8962">
            <v>0</v>
          </cell>
          <cell r="M8962">
            <v>25</v>
          </cell>
          <cell r="N8962">
            <v>0.05</v>
          </cell>
          <cell r="O8962">
            <v>0</v>
          </cell>
          <cell r="P8962">
            <v>0</v>
          </cell>
        </row>
        <row r="8963">
          <cell r="A8963">
            <v>36255</v>
          </cell>
          <cell r="B8963">
            <v>1999</v>
          </cell>
          <cell r="C8963" t="str">
            <v>Apr</v>
          </cell>
          <cell r="D8963">
            <v>5</v>
          </cell>
          <cell r="F8963">
            <v>140</v>
          </cell>
          <cell r="G8963">
            <v>0.27800000000000002</v>
          </cell>
          <cell r="H8963">
            <v>1624</v>
          </cell>
          <cell r="I8963">
            <v>3.2210000000000001</v>
          </cell>
          <cell r="J8963">
            <v>0</v>
          </cell>
          <cell r="L8963">
            <v>0</v>
          </cell>
          <cell r="M8963">
            <v>35</v>
          </cell>
          <cell r="N8963">
            <v>6.9000000000000006E-2</v>
          </cell>
          <cell r="O8963">
            <v>0</v>
          </cell>
          <cell r="P8963">
            <v>0</v>
          </cell>
        </row>
        <row r="8964">
          <cell r="A8964">
            <v>36256</v>
          </cell>
          <cell r="B8964">
            <v>1999</v>
          </cell>
          <cell r="C8964" t="str">
            <v>Apr</v>
          </cell>
          <cell r="D8964">
            <v>6</v>
          </cell>
          <cell r="F8964">
            <v>180</v>
          </cell>
          <cell r="G8964">
            <v>0.35699999999999998</v>
          </cell>
          <cell r="H8964">
            <v>1624</v>
          </cell>
          <cell r="I8964">
            <v>3.2210000000000001</v>
          </cell>
          <cell r="J8964">
            <v>0</v>
          </cell>
          <cell r="L8964">
            <v>0</v>
          </cell>
          <cell r="M8964">
            <v>35</v>
          </cell>
          <cell r="N8964">
            <v>6.9000000000000006E-2</v>
          </cell>
          <cell r="O8964">
            <v>0</v>
          </cell>
          <cell r="P8964">
            <v>0</v>
          </cell>
        </row>
        <row r="8965">
          <cell r="A8965">
            <v>36257</v>
          </cell>
          <cell r="B8965">
            <v>1999</v>
          </cell>
          <cell r="C8965" t="str">
            <v>Apr</v>
          </cell>
          <cell r="D8965">
            <v>7</v>
          </cell>
          <cell r="F8965">
            <v>120</v>
          </cell>
          <cell r="G8965">
            <v>0.23799999999999999</v>
          </cell>
          <cell r="H8965">
            <v>1715</v>
          </cell>
          <cell r="I8965">
            <v>3.4020000000000001</v>
          </cell>
          <cell r="J8965">
            <v>0</v>
          </cell>
          <cell r="L8965">
            <v>0</v>
          </cell>
          <cell r="M8965">
            <v>50</v>
          </cell>
          <cell r="N8965">
            <v>9.9000000000000005E-2</v>
          </cell>
          <cell r="O8965">
            <v>0</v>
          </cell>
          <cell r="P8965">
            <v>0</v>
          </cell>
        </row>
        <row r="8966">
          <cell r="A8966">
            <v>36258</v>
          </cell>
          <cell r="B8966">
            <v>1999</v>
          </cell>
          <cell r="C8966" t="str">
            <v>Apr</v>
          </cell>
          <cell r="D8966">
            <v>8</v>
          </cell>
          <cell r="F8966">
            <v>140</v>
          </cell>
          <cell r="G8966">
            <v>0.27800000000000002</v>
          </cell>
          <cell r="H8966">
            <v>1719</v>
          </cell>
          <cell r="I8966">
            <v>3.41</v>
          </cell>
          <cell r="J8966">
            <v>0</v>
          </cell>
          <cell r="L8966">
            <v>0</v>
          </cell>
          <cell r="M8966">
            <v>21</v>
          </cell>
          <cell r="N8966">
            <v>4.2000000000000003E-2</v>
          </cell>
          <cell r="O8966">
            <v>0</v>
          </cell>
          <cell r="P8966">
            <v>0</v>
          </cell>
        </row>
        <row r="8967">
          <cell r="A8967">
            <v>36259</v>
          </cell>
          <cell r="B8967">
            <v>1999</v>
          </cell>
          <cell r="C8967" t="str">
            <v>Apr</v>
          </cell>
          <cell r="D8967">
            <v>9</v>
          </cell>
          <cell r="F8967">
            <v>140</v>
          </cell>
          <cell r="G8967">
            <v>0.27800000000000002</v>
          </cell>
          <cell r="H8967">
            <v>1709</v>
          </cell>
          <cell r="I8967">
            <v>3.39</v>
          </cell>
          <cell r="J8967">
            <v>0</v>
          </cell>
          <cell r="L8967">
            <v>0</v>
          </cell>
          <cell r="M8967">
            <v>0</v>
          </cell>
          <cell r="N8967">
            <v>0</v>
          </cell>
          <cell r="O8967">
            <v>0</v>
          </cell>
          <cell r="P8967">
            <v>0</v>
          </cell>
        </row>
        <row r="8968">
          <cell r="A8968">
            <v>36260</v>
          </cell>
          <cell r="B8968">
            <v>1999</v>
          </cell>
          <cell r="C8968" t="str">
            <v>Apr</v>
          </cell>
          <cell r="D8968">
            <v>10</v>
          </cell>
          <cell r="F8968">
            <v>140</v>
          </cell>
          <cell r="G8968">
            <v>0.27800000000000002</v>
          </cell>
          <cell r="H8968">
            <v>1779</v>
          </cell>
          <cell r="I8968">
            <v>3.5289999999999999</v>
          </cell>
          <cell r="J8968">
            <v>0</v>
          </cell>
          <cell r="L8968">
            <v>0</v>
          </cell>
          <cell r="M8968">
            <v>0</v>
          </cell>
          <cell r="N8968">
            <v>0</v>
          </cell>
          <cell r="O8968">
            <v>0</v>
          </cell>
          <cell r="P8968">
            <v>0</v>
          </cell>
        </row>
        <row r="8969">
          <cell r="A8969">
            <v>36261</v>
          </cell>
          <cell r="B8969">
            <v>1999</v>
          </cell>
          <cell r="C8969" t="str">
            <v>Apr</v>
          </cell>
          <cell r="D8969">
            <v>11</v>
          </cell>
          <cell r="F8969">
            <v>160</v>
          </cell>
          <cell r="G8969">
            <v>0.317</v>
          </cell>
          <cell r="H8969">
            <v>1764</v>
          </cell>
          <cell r="I8969">
            <v>3.4990000000000001</v>
          </cell>
          <cell r="J8969">
            <v>0</v>
          </cell>
          <cell r="L8969">
            <v>0</v>
          </cell>
          <cell r="M8969">
            <v>0</v>
          </cell>
          <cell r="N8969">
            <v>0</v>
          </cell>
          <cell r="O8969">
            <v>0</v>
          </cell>
          <cell r="P8969">
            <v>0</v>
          </cell>
        </row>
        <row r="8970">
          <cell r="A8970">
            <v>36262</v>
          </cell>
          <cell r="B8970">
            <v>1999</v>
          </cell>
          <cell r="C8970" t="str">
            <v>Apr</v>
          </cell>
          <cell r="D8970">
            <v>12</v>
          </cell>
          <cell r="F8970">
            <v>180</v>
          </cell>
          <cell r="G8970">
            <v>0.35699999999999998</v>
          </cell>
          <cell r="H8970">
            <v>1726</v>
          </cell>
          <cell r="I8970">
            <v>3.423</v>
          </cell>
          <cell r="J8970">
            <v>0</v>
          </cell>
          <cell r="L8970">
            <v>0</v>
          </cell>
          <cell r="M8970">
            <v>0</v>
          </cell>
          <cell r="N8970">
            <v>0</v>
          </cell>
          <cell r="O8970">
            <v>0</v>
          </cell>
          <cell r="P8970">
            <v>0</v>
          </cell>
        </row>
        <row r="8971">
          <cell r="A8971">
            <v>36263</v>
          </cell>
          <cell r="B8971">
            <v>1999</v>
          </cell>
          <cell r="C8971" t="str">
            <v>Apr</v>
          </cell>
          <cell r="D8971">
            <v>13</v>
          </cell>
          <cell r="F8971">
            <v>180</v>
          </cell>
          <cell r="G8971">
            <v>0.35699999999999998</v>
          </cell>
          <cell r="H8971">
            <v>1804</v>
          </cell>
          <cell r="I8971">
            <v>3.5779999999999998</v>
          </cell>
          <cell r="J8971">
            <v>0</v>
          </cell>
          <cell r="L8971">
            <v>0</v>
          </cell>
          <cell r="M8971">
            <v>0</v>
          </cell>
          <cell r="N8971">
            <v>0</v>
          </cell>
          <cell r="O8971">
            <v>0</v>
          </cell>
          <cell r="P8971">
            <v>0</v>
          </cell>
        </row>
        <row r="8972">
          <cell r="A8972">
            <v>36264</v>
          </cell>
          <cell r="B8972">
            <v>1999</v>
          </cell>
          <cell r="C8972" t="str">
            <v>Apr</v>
          </cell>
          <cell r="D8972">
            <v>14</v>
          </cell>
          <cell r="F8972">
            <v>230</v>
          </cell>
          <cell r="G8972">
            <v>0.45600000000000002</v>
          </cell>
          <cell r="H8972">
            <v>1708</v>
          </cell>
          <cell r="I8972">
            <v>3.3879999999999999</v>
          </cell>
          <cell r="J8972">
            <v>0</v>
          </cell>
          <cell r="L8972">
            <v>0</v>
          </cell>
          <cell r="M8972">
            <v>0</v>
          </cell>
          <cell r="N8972">
            <v>0</v>
          </cell>
          <cell r="O8972">
            <v>0</v>
          </cell>
          <cell r="P8972">
            <v>0</v>
          </cell>
        </row>
        <row r="8973">
          <cell r="A8973">
            <v>36265</v>
          </cell>
          <cell r="B8973">
            <v>1999</v>
          </cell>
          <cell r="C8973" t="str">
            <v>Apr</v>
          </cell>
          <cell r="D8973">
            <v>15</v>
          </cell>
          <cell r="F8973">
            <v>230</v>
          </cell>
          <cell r="G8973">
            <v>0.45600000000000002</v>
          </cell>
          <cell r="H8973">
            <v>1726</v>
          </cell>
          <cell r="I8973">
            <v>3.423</v>
          </cell>
          <cell r="J8973">
            <v>0</v>
          </cell>
          <cell r="L8973">
            <v>0</v>
          </cell>
          <cell r="M8973">
            <v>0</v>
          </cell>
          <cell r="N8973">
            <v>0</v>
          </cell>
          <cell r="O8973">
            <v>0</v>
          </cell>
          <cell r="P8973">
            <v>0</v>
          </cell>
        </row>
        <row r="8974">
          <cell r="A8974">
            <v>36266</v>
          </cell>
          <cell r="B8974">
            <v>1999</v>
          </cell>
          <cell r="C8974" t="str">
            <v>Apr</v>
          </cell>
          <cell r="D8974">
            <v>16</v>
          </cell>
          <cell r="F8974">
            <v>240</v>
          </cell>
          <cell r="G8974">
            <v>0.47599999999999998</v>
          </cell>
          <cell r="H8974">
            <v>1275</v>
          </cell>
          <cell r="I8974">
            <v>2.5289999999999999</v>
          </cell>
          <cell r="J8974">
            <v>0</v>
          </cell>
          <cell r="L8974">
            <v>0</v>
          </cell>
          <cell r="M8974">
            <v>0</v>
          </cell>
          <cell r="N8974">
            <v>0</v>
          </cell>
          <cell r="O8974">
            <v>0</v>
          </cell>
          <cell r="P8974">
            <v>0</v>
          </cell>
        </row>
        <row r="8975">
          <cell r="A8975">
            <v>36267</v>
          </cell>
          <cell r="B8975">
            <v>1999</v>
          </cell>
          <cell r="C8975" t="str">
            <v>Apr</v>
          </cell>
          <cell r="D8975">
            <v>17</v>
          </cell>
          <cell r="F8975">
            <v>255</v>
          </cell>
          <cell r="G8975">
            <v>0.50600000000000001</v>
          </cell>
          <cell r="H8975">
            <v>1354</v>
          </cell>
          <cell r="I8975">
            <v>2.6859999999999999</v>
          </cell>
          <cell r="J8975">
            <v>0</v>
          </cell>
          <cell r="L8975">
            <v>0</v>
          </cell>
          <cell r="M8975">
            <v>0</v>
          </cell>
          <cell r="N8975">
            <v>0</v>
          </cell>
          <cell r="O8975">
            <v>0</v>
          </cell>
          <cell r="P8975">
            <v>0</v>
          </cell>
        </row>
        <row r="8976">
          <cell r="A8976">
            <v>36268</v>
          </cell>
          <cell r="B8976">
            <v>1999</v>
          </cell>
          <cell r="C8976" t="str">
            <v>Apr</v>
          </cell>
          <cell r="D8976">
            <v>18</v>
          </cell>
          <cell r="F8976">
            <v>265</v>
          </cell>
          <cell r="G8976">
            <v>0.52600000000000002</v>
          </cell>
          <cell r="H8976">
            <v>715</v>
          </cell>
          <cell r="I8976">
            <v>1.4179999999999999</v>
          </cell>
          <cell r="J8976">
            <v>0</v>
          </cell>
          <cell r="L8976">
            <v>0</v>
          </cell>
          <cell r="M8976">
            <v>0</v>
          </cell>
          <cell r="N8976">
            <v>0</v>
          </cell>
          <cell r="O8976">
            <v>0</v>
          </cell>
          <cell r="P8976">
            <v>0</v>
          </cell>
        </row>
        <row r="8977">
          <cell r="A8977">
            <v>36269</v>
          </cell>
          <cell r="B8977">
            <v>1999</v>
          </cell>
          <cell r="C8977" t="str">
            <v>Apr</v>
          </cell>
          <cell r="D8977">
            <v>19</v>
          </cell>
          <cell r="F8977">
            <v>265</v>
          </cell>
          <cell r="G8977">
            <v>0.52600000000000002</v>
          </cell>
          <cell r="H8977">
            <v>700</v>
          </cell>
          <cell r="I8977">
            <v>1.3879999999999999</v>
          </cell>
          <cell r="J8977">
            <v>0</v>
          </cell>
          <cell r="L8977">
            <v>0</v>
          </cell>
          <cell r="M8977">
            <v>0</v>
          </cell>
          <cell r="N8977">
            <v>0</v>
          </cell>
          <cell r="O8977">
            <v>3</v>
          </cell>
          <cell r="P8977">
            <v>6.0000000000000001E-3</v>
          </cell>
        </row>
        <row r="8978">
          <cell r="A8978">
            <v>36270</v>
          </cell>
          <cell r="B8978">
            <v>1999</v>
          </cell>
          <cell r="C8978" t="str">
            <v>Apr</v>
          </cell>
          <cell r="D8978">
            <v>20</v>
          </cell>
          <cell r="F8978">
            <v>265</v>
          </cell>
          <cell r="G8978">
            <v>0.52600000000000002</v>
          </cell>
          <cell r="H8978">
            <v>714</v>
          </cell>
          <cell r="I8978">
            <v>1.4159999999999999</v>
          </cell>
          <cell r="J8978">
            <v>0</v>
          </cell>
          <cell r="L8978">
            <v>0</v>
          </cell>
          <cell r="M8978">
            <v>0</v>
          </cell>
          <cell r="N8978">
            <v>0</v>
          </cell>
          <cell r="O8978">
            <v>3</v>
          </cell>
          <cell r="P8978">
            <v>6.0000000000000001E-3</v>
          </cell>
        </row>
        <row r="8979">
          <cell r="A8979">
            <v>36271</v>
          </cell>
          <cell r="B8979">
            <v>1999</v>
          </cell>
          <cell r="C8979" t="str">
            <v>Apr</v>
          </cell>
          <cell r="D8979">
            <v>21</v>
          </cell>
          <cell r="F8979">
            <v>280</v>
          </cell>
          <cell r="G8979">
            <v>0.55500000000000005</v>
          </cell>
          <cell r="H8979">
            <v>716</v>
          </cell>
          <cell r="I8979">
            <v>1.42</v>
          </cell>
          <cell r="J8979">
            <v>0</v>
          </cell>
          <cell r="L8979">
            <v>0</v>
          </cell>
          <cell r="M8979">
            <v>0</v>
          </cell>
          <cell r="N8979">
            <v>0</v>
          </cell>
          <cell r="O8979">
            <v>3</v>
          </cell>
          <cell r="P8979">
            <v>6.0000000000000001E-3</v>
          </cell>
        </row>
        <row r="8980">
          <cell r="A8980">
            <v>36272</v>
          </cell>
          <cell r="B8980">
            <v>1999</v>
          </cell>
          <cell r="C8980" t="str">
            <v>Apr</v>
          </cell>
          <cell r="D8980">
            <v>22</v>
          </cell>
          <cell r="F8980">
            <v>310</v>
          </cell>
          <cell r="G8980">
            <v>0.61499999999999999</v>
          </cell>
          <cell r="H8980">
            <v>500</v>
          </cell>
          <cell r="I8980">
            <v>0.99199999999999999</v>
          </cell>
          <cell r="J8980">
            <v>0</v>
          </cell>
          <cell r="L8980">
            <v>0</v>
          </cell>
          <cell r="M8980">
            <v>0</v>
          </cell>
          <cell r="N8980">
            <v>0</v>
          </cell>
          <cell r="O8980">
            <v>8</v>
          </cell>
          <cell r="P8980">
            <v>1.6E-2</v>
          </cell>
        </row>
        <row r="8981">
          <cell r="A8981">
            <v>36273</v>
          </cell>
          <cell r="B8981">
            <v>1999</v>
          </cell>
          <cell r="C8981" t="str">
            <v>Apr</v>
          </cell>
          <cell r="D8981">
            <v>23</v>
          </cell>
          <cell r="F8981">
            <v>340</v>
          </cell>
          <cell r="G8981">
            <v>0.67400000000000004</v>
          </cell>
          <cell r="H8981">
            <v>521</v>
          </cell>
          <cell r="I8981">
            <v>1.0329999999999999</v>
          </cell>
          <cell r="J8981">
            <v>0</v>
          </cell>
          <cell r="L8981">
            <v>0</v>
          </cell>
          <cell r="M8981">
            <v>23</v>
          </cell>
          <cell r="N8981">
            <v>4.5999999999999999E-2</v>
          </cell>
          <cell r="O8981">
            <v>5</v>
          </cell>
          <cell r="P8981">
            <v>0.01</v>
          </cell>
        </row>
        <row r="8982">
          <cell r="A8982">
            <v>36274</v>
          </cell>
          <cell r="B8982">
            <v>1999</v>
          </cell>
          <cell r="C8982" t="str">
            <v>Apr</v>
          </cell>
          <cell r="D8982">
            <v>24</v>
          </cell>
          <cell r="F8982">
            <v>350</v>
          </cell>
          <cell r="G8982">
            <v>0.69399999999999995</v>
          </cell>
          <cell r="H8982">
            <v>416</v>
          </cell>
          <cell r="I8982">
            <v>0.82499999999999996</v>
          </cell>
          <cell r="J8982">
            <v>0</v>
          </cell>
          <cell r="L8982">
            <v>0</v>
          </cell>
          <cell r="M8982">
            <v>50</v>
          </cell>
          <cell r="N8982">
            <v>9.9000000000000005E-2</v>
          </cell>
          <cell r="O8982">
            <v>14</v>
          </cell>
          <cell r="P8982">
            <v>2.8000000000000001E-2</v>
          </cell>
        </row>
        <row r="8983">
          <cell r="A8983">
            <v>36275</v>
          </cell>
          <cell r="B8983">
            <v>1999</v>
          </cell>
          <cell r="C8983" t="str">
            <v>Apr</v>
          </cell>
          <cell r="D8983">
            <v>25</v>
          </cell>
          <cell r="F8983">
            <v>360</v>
          </cell>
          <cell r="G8983">
            <v>0.71399999999999997</v>
          </cell>
          <cell r="H8983">
            <v>208</v>
          </cell>
          <cell r="I8983">
            <v>0.41299999999999998</v>
          </cell>
          <cell r="J8983">
            <v>0</v>
          </cell>
          <cell r="L8983">
            <v>0</v>
          </cell>
          <cell r="M8983">
            <v>83</v>
          </cell>
          <cell r="N8983">
            <v>0.16500000000000001</v>
          </cell>
          <cell r="O8983">
            <v>7</v>
          </cell>
          <cell r="P8983">
            <v>1.4E-2</v>
          </cell>
        </row>
        <row r="8984">
          <cell r="A8984">
            <v>36276</v>
          </cell>
          <cell r="B8984">
            <v>1999</v>
          </cell>
          <cell r="C8984" t="str">
            <v>Apr</v>
          </cell>
          <cell r="D8984">
            <v>26</v>
          </cell>
          <cell r="F8984">
            <v>410</v>
          </cell>
          <cell r="G8984">
            <v>0.81299999999999994</v>
          </cell>
          <cell r="H8984">
            <v>341</v>
          </cell>
          <cell r="I8984">
            <v>0.67600000000000005</v>
          </cell>
          <cell r="J8984">
            <v>0</v>
          </cell>
          <cell r="L8984">
            <v>0</v>
          </cell>
          <cell r="M8984">
            <v>119</v>
          </cell>
          <cell r="N8984">
            <v>0.23599999999999999</v>
          </cell>
          <cell r="O8984">
            <v>7</v>
          </cell>
          <cell r="P8984">
            <v>1.4E-2</v>
          </cell>
        </row>
        <row r="8985">
          <cell r="A8985">
            <v>36277</v>
          </cell>
          <cell r="B8985">
            <v>1999</v>
          </cell>
          <cell r="C8985" t="str">
            <v>Apr</v>
          </cell>
          <cell r="D8985">
            <v>27</v>
          </cell>
          <cell r="F8985">
            <v>420</v>
          </cell>
          <cell r="G8985">
            <v>0.83299999999999996</v>
          </cell>
          <cell r="H8985">
            <v>234</v>
          </cell>
          <cell r="I8985">
            <v>0.46400000000000002</v>
          </cell>
          <cell r="J8985">
            <v>0</v>
          </cell>
          <cell r="L8985">
            <v>0</v>
          </cell>
          <cell r="M8985">
            <v>119</v>
          </cell>
          <cell r="N8985">
            <v>0.23599999999999999</v>
          </cell>
          <cell r="O8985">
            <v>10</v>
          </cell>
          <cell r="P8985">
            <v>0.02</v>
          </cell>
        </row>
        <row r="8986">
          <cell r="A8986">
            <v>36278</v>
          </cell>
          <cell r="B8986">
            <v>1999</v>
          </cell>
          <cell r="C8986" t="str">
            <v>Apr</v>
          </cell>
          <cell r="D8986">
            <v>28</v>
          </cell>
          <cell r="F8986">
            <v>440</v>
          </cell>
          <cell r="G8986">
            <v>0.873</v>
          </cell>
          <cell r="H8986">
            <v>171</v>
          </cell>
          <cell r="I8986">
            <v>0.33900000000000002</v>
          </cell>
          <cell r="J8986">
            <v>0</v>
          </cell>
          <cell r="L8986">
            <v>0</v>
          </cell>
          <cell r="M8986">
            <v>80</v>
          </cell>
          <cell r="N8986">
            <v>0.159</v>
          </cell>
          <cell r="O8986">
            <v>0</v>
          </cell>
          <cell r="P8986">
            <v>0</v>
          </cell>
        </row>
        <row r="8987">
          <cell r="A8987">
            <v>36279</v>
          </cell>
          <cell r="B8987">
            <v>1999</v>
          </cell>
          <cell r="C8987" t="str">
            <v>Apr</v>
          </cell>
          <cell r="D8987">
            <v>29</v>
          </cell>
          <cell r="F8987">
            <v>460</v>
          </cell>
          <cell r="G8987">
            <v>0.91200000000000003</v>
          </cell>
          <cell r="H8987">
            <v>242</v>
          </cell>
          <cell r="I8987">
            <v>0.48</v>
          </cell>
          <cell r="J8987">
            <v>0</v>
          </cell>
          <cell r="L8987">
            <v>0</v>
          </cell>
          <cell r="M8987">
            <v>29</v>
          </cell>
          <cell r="N8987">
            <v>5.8000000000000003E-2</v>
          </cell>
          <cell r="O8987">
            <v>0</v>
          </cell>
          <cell r="P8987">
            <v>0</v>
          </cell>
        </row>
        <row r="8988">
          <cell r="A8988">
            <v>36280</v>
          </cell>
          <cell r="B8988">
            <v>1999</v>
          </cell>
          <cell r="C8988" t="str">
            <v>Apr</v>
          </cell>
          <cell r="D8988">
            <v>30</v>
          </cell>
          <cell r="F8988">
            <v>470</v>
          </cell>
          <cell r="G8988">
            <v>0.93200000000000005</v>
          </cell>
          <cell r="H8988">
            <v>256</v>
          </cell>
          <cell r="I8988">
            <v>0.50800000000000001</v>
          </cell>
          <cell r="K8988">
            <v>22</v>
          </cell>
          <cell r="L8988">
            <v>4.3999999999999997E-2</v>
          </cell>
          <cell r="M8988">
            <v>58</v>
          </cell>
          <cell r="N8988">
            <v>0.115</v>
          </cell>
          <cell r="O8988">
            <v>9</v>
          </cell>
          <cell r="P8988">
            <v>1.7999999999999999E-2</v>
          </cell>
        </row>
        <row r="8989">
          <cell r="A8989">
            <v>36281</v>
          </cell>
          <cell r="B8989">
            <v>1999</v>
          </cell>
          <cell r="C8989" t="str">
            <v>May</v>
          </cell>
          <cell r="D8989">
            <v>1</v>
          </cell>
          <cell r="F8989">
            <v>515</v>
          </cell>
          <cell r="G8989">
            <v>1.0209999999999999</v>
          </cell>
          <cell r="H8989">
            <v>292</v>
          </cell>
          <cell r="I8989">
            <v>0.57899999999999996</v>
          </cell>
          <cell r="K8989">
            <v>35</v>
          </cell>
          <cell r="L8989">
            <v>6.9000000000000006E-2</v>
          </cell>
          <cell r="M8989">
            <v>100</v>
          </cell>
          <cell r="N8989">
            <v>0.19800000000000001</v>
          </cell>
          <cell r="O8989">
            <v>16</v>
          </cell>
          <cell r="P8989">
            <v>3.2000000000000001E-2</v>
          </cell>
        </row>
        <row r="8990">
          <cell r="A8990">
            <v>36282</v>
          </cell>
          <cell r="B8990">
            <v>1999</v>
          </cell>
          <cell r="C8990" t="str">
            <v>May</v>
          </cell>
          <cell r="D8990">
            <v>2</v>
          </cell>
          <cell r="F8990">
            <v>530</v>
          </cell>
          <cell r="G8990">
            <v>1.0509999999999999</v>
          </cell>
          <cell r="H8990">
            <v>284</v>
          </cell>
          <cell r="I8990">
            <v>0.56299999999999994</v>
          </cell>
          <cell r="K8990">
            <v>35</v>
          </cell>
          <cell r="L8990">
            <v>6.9000000000000006E-2</v>
          </cell>
          <cell r="M8990">
            <v>100</v>
          </cell>
          <cell r="N8990">
            <v>0.19800000000000001</v>
          </cell>
          <cell r="O8990">
            <v>18</v>
          </cell>
          <cell r="P8990">
            <v>3.5999999999999997E-2</v>
          </cell>
        </row>
        <row r="8991">
          <cell r="A8991">
            <v>36283</v>
          </cell>
          <cell r="B8991">
            <v>1999</v>
          </cell>
          <cell r="C8991" t="str">
            <v>May</v>
          </cell>
          <cell r="D8991">
            <v>3</v>
          </cell>
          <cell r="F8991">
            <v>530</v>
          </cell>
          <cell r="G8991">
            <v>1.0509999999999999</v>
          </cell>
          <cell r="H8991">
            <v>269</v>
          </cell>
          <cell r="I8991">
            <v>0.53400000000000003</v>
          </cell>
          <cell r="K8991">
            <v>35</v>
          </cell>
          <cell r="L8991">
            <v>6.9000000000000006E-2</v>
          </cell>
          <cell r="M8991">
            <v>71</v>
          </cell>
          <cell r="N8991">
            <v>0.14099999999999999</v>
          </cell>
          <cell r="O8991">
            <v>14</v>
          </cell>
          <cell r="P8991">
            <v>2.8000000000000001E-2</v>
          </cell>
        </row>
        <row r="8992">
          <cell r="A8992">
            <v>36284</v>
          </cell>
          <cell r="B8992">
            <v>1999</v>
          </cell>
          <cell r="C8992" t="str">
            <v>May</v>
          </cell>
          <cell r="D8992">
            <v>4</v>
          </cell>
          <cell r="F8992">
            <v>545</v>
          </cell>
          <cell r="G8992">
            <v>1.081</v>
          </cell>
          <cell r="H8992">
            <v>274</v>
          </cell>
          <cell r="I8992">
            <v>0.54300000000000004</v>
          </cell>
          <cell r="K8992">
            <v>35</v>
          </cell>
          <cell r="L8992">
            <v>6.9000000000000006E-2</v>
          </cell>
          <cell r="M8992">
            <v>50</v>
          </cell>
          <cell r="N8992">
            <v>9.9000000000000005E-2</v>
          </cell>
          <cell r="O8992">
            <v>20</v>
          </cell>
          <cell r="P8992">
            <v>0.04</v>
          </cell>
        </row>
        <row r="8993">
          <cell r="A8993">
            <v>36285</v>
          </cell>
          <cell r="B8993">
            <v>1999</v>
          </cell>
          <cell r="C8993" t="str">
            <v>May</v>
          </cell>
          <cell r="D8993">
            <v>5</v>
          </cell>
          <cell r="F8993">
            <v>545</v>
          </cell>
          <cell r="G8993">
            <v>1.081</v>
          </cell>
          <cell r="H8993">
            <v>274</v>
          </cell>
          <cell r="I8993">
            <v>0.54300000000000004</v>
          </cell>
          <cell r="K8993">
            <v>35</v>
          </cell>
          <cell r="L8993">
            <v>6.9000000000000006E-2</v>
          </cell>
          <cell r="M8993">
            <v>72</v>
          </cell>
          <cell r="N8993">
            <v>0.14299999999999999</v>
          </cell>
          <cell r="O8993">
            <v>11</v>
          </cell>
          <cell r="P8993">
            <v>2.1999999999999999E-2</v>
          </cell>
        </row>
        <row r="8994">
          <cell r="A8994">
            <v>36286</v>
          </cell>
          <cell r="B8994">
            <v>1999</v>
          </cell>
          <cell r="C8994" t="str">
            <v>May</v>
          </cell>
          <cell r="D8994">
            <v>6</v>
          </cell>
          <cell r="F8994">
            <v>565</v>
          </cell>
          <cell r="G8994">
            <v>1.121</v>
          </cell>
          <cell r="H8994">
            <v>220</v>
          </cell>
          <cell r="I8994">
            <v>0.436</v>
          </cell>
          <cell r="K8994">
            <v>35</v>
          </cell>
          <cell r="L8994">
            <v>6.9000000000000006E-2</v>
          </cell>
          <cell r="M8994">
            <v>100</v>
          </cell>
          <cell r="N8994">
            <v>0.19800000000000001</v>
          </cell>
          <cell r="O8994">
            <v>11</v>
          </cell>
          <cell r="P8994">
            <v>2.1999999999999999E-2</v>
          </cell>
        </row>
        <row r="8995">
          <cell r="A8995">
            <v>36287</v>
          </cell>
          <cell r="B8995">
            <v>1999</v>
          </cell>
          <cell r="C8995" t="str">
            <v>May</v>
          </cell>
          <cell r="D8995">
            <v>7</v>
          </cell>
          <cell r="F8995">
            <v>585</v>
          </cell>
          <cell r="G8995">
            <v>1.1599999999999999</v>
          </cell>
          <cell r="H8995">
            <v>190</v>
          </cell>
          <cell r="I8995">
            <v>0.377</v>
          </cell>
          <cell r="K8995">
            <v>35</v>
          </cell>
          <cell r="L8995">
            <v>6.9000000000000006E-2</v>
          </cell>
          <cell r="M8995">
            <v>100</v>
          </cell>
          <cell r="N8995">
            <v>0.19800000000000001</v>
          </cell>
          <cell r="O8995">
            <v>11</v>
          </cell>
          <cell r="P8995">
            <v>2.1999999999999999E-2</v>
          </cell>
        </row>
        <row r="8996">
          <cell r="A8996">
            <v>36288</v>
          </cell>
          <cell r="B8996">
            <v>1999</v>
          </cell>
          <cell r="C8996" t="str">
            <v>May</v>
          </cell>
          <cell r="D8996">
            <v>8</v>
          </cell>
          <cell r="F8996">
            <v>585</v>
          </cell>
          <cell r="G8996">
            <v>1.1599999999999999</v>
          </cell>
          <cell r="H8996">
            <v>194</v>
          </cell>
          <cell r="I8996">
            <v>0.38500000000000001</v>
          </cell>
          <cell r="K8996">
            <v>35</v>
          </cell>
          <cell r="L8996">
            <v>6.9000000000000006E-2</v>
          </cell>
          <cell r="M8996">
            <v>100</v>
          </cell>
          <cell r="N8996">
            <v>0.19800000000000001</v>
          </cell>
          <cell r="O8996">
            <v>17</v>
          </cell>
          <cell r="P8996">
            <v>3.4000000000000002E-2</v>
          </cell>
        </row>
        <row r="8997">
          <cell r="A8997">
            <v>36289</v>
          </cell>
          <cell r="B8997">
            <v>1999</v>
          </cell>
          <cell r="C8997" t="str">
            <v>May</v>
          </cell>
          <cell r="D8997">
            <v>9</v>
          </cell>
          <cell r="F8997">
            <v>590</v>
          </cell>
          <cell r="G8997">
            <v>1.17</v>
          </cell>
          <cell r="H8997">
            <v>223</v>
          </cell>
          <cell r="I8997">
            <v>0.442</v>
          </cell>
          <cell r="K8997">
            <v>39</v>
          </cell>
          <cell r="L8997">
            <v>7.6999999999999999E-2</v>
          </cell>
          <cell r="M8997">
            <v>100</v>
          </cell>
          <cell r="N8997">
            <v>0.19800000000000001</v>
          </cell>
          <cell r="O8997">
            <v>11</v>
          </cell>
          <cell r="P8997">
            <v>2.1999999999999999E-2</v>
          </cell>
        </row>
        <row r="8998">
          <cell r="A8998">
            <v>36290</v>
          </cell>
          <cell r="B8998">
            <v>1999</v>
          </cell>
          <cell r="C8998" t="str">
            <v>May</v>
          </cell>
          <cell r="D8998">
            <v>10</v>
          </cell>
          <cell r="E8998" t="str">
            <v>LRDC could be 276?</v>
          </cell>
          <cell r="F8998">
            <v>640</v>
          </cell>
          <cell r="G8998">
            <v>1.2689999999999999</v>
          </cell>
          <cell r="H8998">
            <v>79</v>
          </cell>
          <cell r="I8998">
            <v>0.157</v>
          </cell>
          <cell r="K8998">
            <v>35</v>
          </cell>
          <cell r="L8998">
            <v>6.9000000000000006E-2</v>
          </cell>
          <cell r="M8998">
            <v>100</v>
          </cell>
          <cell r="N8998">
            <v>0.19800000000000001</v>
          </cell>
          <cell r="O8998">
            <v>11</v>
          </cell>
          <cell r="P8998">
            <v>2.1999999999999999E-2</v>
          </cell>
        </row>
        <row r="8999">
          <cell r="A8999">
            <v>36291</v>
          </cell>
          <cell r="B8999">
            <v>1999</v>
          </cell>
          <cell r="C8999" t="str">
            <v>May</v>
          </cell>
          <cell r="D8999">
            <v>11</v>
          </cell>
          <cell r="F8999">
            <v>665</v>
          </cell>
          <cell r="G8999">
            <v>1.319</v>
          </cell>
          <cell r="H8999">
            <v>288</v>
          </cell>
          <cell r="I8999">
            <v>0.57099999999999995</v>
          </cell>
          <cell r="K8999">
            <v>35</v>
          </cell>
          <cell r="L8999">
            <v>6.9000000000000006E-2</v>
          </cell>
          <cell r="M8999">
            <v>100</v>
          </cell>
          <cell r="N8999">
            <v>0.19800000000000001</v>
          </cell>
          <cell r="O8999">
            <v>12</v>
          </cell>
          <cell r="P8999">
            <v>2.4E-2</v>
          </cell>
        </row>
        <row r="9000">
          <cell r="A9000">
            <v>36292</v>
          </cell>
          <cell r="B9000">
            <v>1999</v>
          </cell>
          <cell r="C9000" t="str">
            <v>May</v>
          </cell>
          <cell r="D9000">
            <v>12</v>
          </cell>
          <cell r="F9000">
            <v>690</v>
          </cell>
          <cell r="G9000">
            <v>1.369</v>
          </cell>
          <cell r="H9000">
            <v>250</v>
          </cell>
          <cell r="I9000">
            <v>0.496</v>
          </cell>
          <cell r="K9000">
            <v>35</v>
          </cell>
          <cell r="L9000">
            <v>6.9000000000000006E-2</v>
          </cell>
          <cell r="M9000">
            <v>100</v>
          </cell>
          <cell r="N9000">
            <v>0.19800000000000001</v>
          </cell>
          <cell r="O9000">
            <v>12</v>
          </cell>
          <cell r="P9000">
            <v>2.4E-2</v>
          </cell>
        </row>
        <row r="9001">
          <cell r="A9001">
            <v>36293</v>
          </cell>
          <cell r="B9001">
            <v>1999</v>
          </cell>
          <cell r="C9001" t="str">
            <v>May</v>
          </cell>
          <cell r="D9001">
            <v>13</v>
          </cell>
          <cell r="F9001">
            <v>695</v>
          </cell>
          <cell r="G9001">
            <v>1.379</v>
          </cell>
          <cell r="H9001">
            <v>195</v>
          </cell>
          <cell r="I9001">
            <v>0.38700000000000001</v>
          </cell>
          <cell r="K9001">
            <v>35</v>
          </cell>
          <cell r="L9001">
            <v>6.9000000000000006E-2</v>
          </cell>
          <cell r="M9001">
            <v>127</v>
          </cell>
          <cell r="N9001">
            <v>0.252</v>
          </cell>
          <cell r="O9001">
            <v>14</v>
          </cell>
          <cell r="P9001">
            <v>2.8000000000000001E-2</v>
          </cell>
        </row>
        <row r="9002">
          <cell r="A9002">
            <v>36294</v>
          </cell>
          <cell r="B9002">
            <v>1999</v>
          </cell>
          <cell r="C9002" t="str">
            <v>May</v>
          </cell>
          <cell r="D9002">
            <v>14</v>
          </cell>
          <cell r="F9002">
            <v>685</v>
          </cell>
          <cell r="G9002">
            <v>1.359</v>
          </cell>
          <cell r="H9002">
            <v>182</v>
          </cell>
          <cell r="I9002">
            <v>0.36099999999999999</v>
          </cell>
          <cell r="K9002">
            <v>35</v>
          </cell>
          <cell r="L9002">
            <v>6.9000000000000006E-2</v>
          </cell>
          <cell r="M9002">
            <v>150</v>
          </cell>
          <cell r="N9002">
            <v>0.29799999999999999</v>
          </cell>
          <cell r="O9002">
            <v>14</v>
          </cell>
          <cell r="P9002">
            <v>2.8000000000000001E-2</v>
          </cell>
        </row>
        <row r="9003">
          <cell r="A9003">
            <v>36295</v>
          </cell>
          <cell r="B9003">
            <v>1999</v>
          </cell>
          <cell r="C9003" t="str">
            <v>May</v>
          </cell>
          <cell r="D9003">
            <v>15</v>
          </cell>
          <cell r="F9003">
            <v>685</v>
          </cell>
          <cell r="G9003">
            <v>1.359</v>
          </cell>
          <cell r="H9003">
            <v>211</v>
          </cell>
          <cell r="I9003">
            <v>0.41899999999999998</v>
          </cell>
          <cell r="K9003">
            <v>35</v>
          </cell>
          <cell r="L9003">
            <v>6.9000000000000006E-2</v>
          </cell>
          <cell r="M9003">
            <v>150</v>
          </cell>
          <cell r="N9003">
            <v>0.29799999999999999</v>
          </cell>
          <cell r="O9003">
            <v>20</v>
          </cell>
          <cell r="P9003">
            <v>0.04</v>
          </cell>
        </row>
        <row r="9004">
          <cell r="A9004">
            <v>36296</v>
          </cell>
          <cell r="B9004">
            <v>1999</v>
          </cell>
          <cell r="C9004" t="str">
            <v>May</v>
          </cell>
          <cell r="D9004">
            <v>16</v>
          </cell>
          <cell r="F9004">
            <v>705</v>
          </cell>
          <cell r="G9004">
            <v>1.3979999999999999</v>
          </cell>
          <cell r="H9004">
            <v>268</v>
          </cell>
          <cell r="I9004">
            <v>0.53200000000000003</v>
          </cell>
          <cell r="K9004">
            <v>35</v>
          </cell>
          <cell r="L9004">
            <v>6.9000000000000006E-2</v>
          </cell>
          <cell r="M9004">
            <v>127</v>
          </cell>
          <cell r="N9004">
            <v>0.252</v>
          </cell>
          <cell r="O9004">
            <v>20</v>
          </cell>
          <cell r="P9004">
            <v>0.04</v>
          </cell>
        </row>
        <row r="9005">
          <cell r="A9005">
            <v>36297</v>
          </cell>
          <cell r="B9005">
            <v>1999</v>
          </cell>
          <cell r="C9005" t="str">
            <v>May</v>
          </cell>
          <cell r="D9005">
            <v>17</v>
          </cell>
          <cell r="F9005">
            <v>700</v>
          </cell>
          <cell r="G9005">
            <v>1.3879999999999999</v>
          </cell>
          <cell r="H9005">
            <v>280</v>
          </cell>
          <cell r="I9005">
            <v>0.55500000000000005</v>
          </cell>
          <cell r="K9005">
            <v>70</v>
          </cell>
          <cell r="L9005">
            <v>0.13900000000000001</v>
          </cell>
          <cell r="M9005">
            <v>167</v>
          </cell>
          <cell r="N9005">
            <v>0.33100000000000002</v>
          </cell>
          <cell r="O9005">
            <v>7</v>
          </cell>
          <cell r="P9005">
            <v>1.4E-2</v>
          </cell>
        </row>
        <row r="9006">
          <cell r="A9006">
            <v>36298</v>
          </cell>
          <cell r="B9006">
            <v>1999</v>
          </cell>
          <cell r="C9006" t="str">
            <v>May</v>
          </cell>
          <cell r="D9006">
            <v>18</v>
          </cell>
          <cell r="F9006">
            <v>775</v>
          </cell>
          <cell r="G9006">
            <v>1.5369999999999999</v>
          </cell>
          <cell r="H9006">
            <v>250</v>
          </cell>
          <cell r="I9006">
            <v>0.496</v>
          </cell>
          <cell r="K9006">
            <v>70</v>
          </cell>
          <cell r="L9006">
            <v>0.13900000000000001</v>
          </cell>
          <cell r="M9006">
            <v>200</v>
          </cell>
          <cell r="N9006">
            <v>0.39700000000000002</v>
          </cell>
          <cell r="O9006">
            <v>8</v>
          </cell>
          <cell r="P9006">
            <v>1.6E-2</v>
          </cell>
        </row>
        <row r="9007">
          <cell r="A9007">
            <v>36299</v>
          </cell>
          <cell r="B9007">
            <v>1999</v>
          </cell>
          <cell r="C9007" t="str">
            <v>May</v>
          </cell>
          <cell r="D9007">
            <v>19</v>
          </cell>
          <cell r="F9007">
            <v>815</v>
          </cell>
          <cell r="G9007">
            <v>1.617</v>
          </cell>
          <cell r="H9007">
            <v>200</v>
          </cell>
          <cell r="I9007">
            <v>0.39700000000000002</v>
          </cell>
          <cell r="K9007">
            <v>70</v>
          </cell>
          <cell r="L9007">
            <v>0.13900000000000001</v>
          </cell>
          <cell r="M9007">
            <v>267</v>
          </cell>
          <cell r="N9007">
            <v>0.53</v>
          </cell>
          <cell r="O9007">
            <v>8</v>
          </cell>
          <cell r="P9007">
            <v>1.6E-2</v>
          </cell>
        </row>
        <row r="9008">
          <cell r="A9008">
            <v>36300</v>
          </cell>
          <cell r="B9008">
            <v>1999</v>
          </cell>
          <cell r="C9008" t="str">
            <v>May</v>
          </cell>
          <cell r="D9008">
            <v>20</v>
          </cell>
          <cell r="F9008">
            <v>850</v>
          </cell>
          <cell r="G9008">
            <v>1.6859999999999999</v>
          </cell>
          <cell r="H9008">
            <v>184</v>
          </cell>
          <cell r="I9008">
            <v>0.36499999999999999</v>
          </cell>
          <cell r="K9008">
            <v>70</v>
          </cell>
          <cell r="L9008">
            <v>0.13900000000000001</v>
          </cell>
          <cell r="M9008">
            <v>300</v>
          </cell>
          <cell r="N9008">
            <v>0.59499999999999997</v>
          </cell>
          <cell r="O9008">
            <v>8</v>
          </cell>
          <cell r="P9008">
            <v>1.6E-2</v>
          </cell>
        </row>
        <row r="9009">
          <cell r="A9009">
            <v>36301</v>
          </cell>
          <cell r="B9009">
            <v>1999</v>
          </cell>
          <cell r="C9009" t="str">
            <v>May</v>
          </cell>
          <cell r="D9009">
            <v>21</v>
          </cell>
          <cell r="F9009">
            <v>880</v>
          </cell>
          <cell r="G9009">
            <v>1.7450000000000001</v>
          </cell>
          <cell r="H9009">
            <v>216</v>
          </cell>
          <cell r="I9009">
            <v>0.42799999999999999</v>
          </cell>
          <cell r="K9009">
            <v>70</v>
          </cell>
          <cell r="L9009">
            <v>0.13900000000000001</v>
          </cell>
          <cell r="M9009">
            <v>300</v>
          </cell>
          <cell r="N9009">
            <v>0.59499999999999997</v>
          </cell>
          <cell r="O9009">
            <v>14</v>
          </cell>
          <cell r="P9009">
            <v>2.8000000000000001E-2</v>
          </cell>
        </row>
        <row r="9010">
          <cell r="A9010">
            <v>36302</v>
          </cell>
          <cell r="B9010">
            <v>1999</v>
          </cell>
          <cell r="C9010" t="str">
            <v>May</v>
          </cell>
          <cell r="D9010">
            <v>22</v>
          </cell>
          <cell r="F9010">
            <v>910</v>
          </cell>
          <cell r="G9010">
            <v>1.8049999999999999</v>
          </cell>
          <cell r="H9010">
            <v>262</v>
          </cell>
          <cell r="I9010">
            <v>0.52</v>
          </cell>
          <cell r="K9010">
            <v>70</v>
          </cell>
          <cell r="L9010">
            <v>0.13900000000000001</v>
          </cell>
          <cell r="M9010">
            <v>275</v>
          </cell>
          <cell r="N9010">
            <v>0.54500000000000004</v>
          </cell>
          <cell r="O9010">
            <v>8</v>
          </cell>
          <cell r="P9010">
            <v>1.6E-2</v>
          </cell>
        </row>
        <row r="9011">
          <cell r="A9011">
            <v>36303</v>
          </cell>
          <cell r="B9011">
            <v>1999</v>
          </cell>
          <cell r="C9011" t="str">
            <v>May</v>
          </cell>
          <cell r="D9011">
            <v>23</v>
          </cell>
          <cell r="E9011" t="str">
            <v>no LRDC data on RDO</v>
          </cell>
          <cell r="F9011">
            <v>905</v>
          </cell>
          <cell r="G9011">
            <v>1.7949999999999999</v>
          </cell>
          <cell r="H9011">
            <v>269</v>
          </cell>
          <cell r="I9011">
            <v>0.53400000000000003</v>
          </cell>
          <cell r="K9011">
            <v>70</v>
          </cell>
          <cell r="L9011">
            <v>0.13900000000000001</v>
          </cell>
          <cell r="M9011">
            <v>283</v>
          </cell>
          <cell r="N9011">
            <v>0.56100000000000005</v>
          </cell>
          <cell r="O9011">
            <v>3</v>
          </cell>
          <cell r="P9011">
            <v>6.0000000000000001E-3</v>
          </cell>
        </row>
        <row r="9012">
          <cell r="A9012">
            <v>36304</v>
          </cell>
          <cell r="B9012">
            <v>1999</v>
          </cell>
          <cell r="C9012" t="str">
            <v>May</v>
          </cell>
          <cell r="D9012">
            <v>24</v>
          </cell>
          <cell r="F9012">
            <v>895</v>
          </cell>
          <cell r="G9012">
            <v>1.7749999999999999</v>
          </cell>
          <cell r="H9012">
            <v>266</v>
          </cell>
          <cell r="I9012">
            <v>0.52800000000000002</v>
          </cell>
          <cell r="K9012">
            <v>70</v>
          </cell>
          <cell r="L9012">
            <v>0.13900000000000001</v>
          </cell>
          <cell r="M9012">
            <v>342</v>
          </cell>
          <cell r="N9012">
            <v>0.67800000000000005</v>
          </cell>
          <cell r="O9012">
            <v>1</v>
          </cell>
          <cell r="P9012">
            <v>2E-3</v>
          </cell>
        </row>
        <row r="9013">
          <cell r="A9013">
            <v>36305</v>
          </cell>
          <cell r="B9013">
            <v>1999</v>
          </cell>
          <cell r="C9013" t="str">
            <v>May</v>
          </cell>
          <cell r="D9013">
            <v>25</v>
          </cell>
          <cell r="E9013" t="str">
            <v>no LRDC data on RDO</v>
          </cell>
          <cell r="F9013">
            <v>910</v>
          </cell>
          <cell r="G9013">
            <v>1.8049999999999999</v>
          </cell>
          <cell r="H9013">
            <v>256</v>
          </cell>
          <cell r="I9013">
            <v>0.50800000000000001</v>
          </cell>
          <cell r="K9013">
            <v>70</v>
          </cell>
          <cell r="L9013">
            <v>0.13900000000000001</v>
          </cell>
          <cell r="M9013">
            <v>438</v>
          </cell>
          <cell r="N9013">
            <v>0.86899999999999999</v>
          </cell>
          <cell r="O9013">
            <v>3</v>
          </cell>
          <cell r="P9013">
            <v>6.0000000000000001E-3</v>
          </cell>
        </row>
        <row r="9014">
          <cell r="A9014">
            <v>36306</v>
          </cell>
          <cell r="B9014">
            <v>1999</v>
          </cell>
          <cell r="C9014" t="str">
            <v>May</v>
          </cell>
          <cell r="D9014">
            <v>26</v>
          </cell>
          <cell r="F9014">
            <v>905</v>
          </cell>
          <cell r="G9014">
            <v>1.7949999999999999</v>
          </cell>
          <cell r="H9014">
            <v>248</v>
          </cell>
          <cell r="I9014">
            <v>0.49199999999999999</v>
          </cell>
          <cell r="K9014">
            <v>70</v>
          </cell>
          <cell r="L9014">
            <v>0.13900000000000001</v>
          </cell>
          <cell r="M9014">
            <v>425</v>
          </cell>
          <cell r="N9014">
            <v>0.84299999999999997</v>
          </cell>
          <cell r="O9014">
            <v>9</v>
          </cell>
          <cell r="P9014">
            <v>1.7999999999999999E-2</v>
          </cell>
        </row>
        <row r="9015">
          <cell r="A9015">
            <v>36307</v>
          </cell>
          <cell r="B9015">
            <v>1999</v>
          </cell>
          <cell r="C9015" t="str">
            <v>May</v>
          </cell>
          <cell r="D9015">
            <v>27</v>
          </cell>
          <cell r="F9015">
            <v>925</v>
          </cell>
          <cell r="G9015">
            <v>1.835</v>
          </cell>
          <cell r="H9015">
            <v>199</v>
          </cell>
          <cell r="I9015">
            <v>0.39500000000000002</v>
          </cell>
          <cell r="K9015">
            <v>105</v>
          </cell>
          <cell r="L9015">
            <v>0.20799999999999999</v>
          </cell>
          <cell r="M9015">
            <v>333</v>
          </cell>
          <cell r="N9015">
            <v>0.66</v>
          </cell>
          <cell r="O9015">
            <v>5</v>
          </cell>
          <cell r="P9015">
            <v>0.01</v>
          </cell>
        </row>
        <row r="9016">
          <cell r="A9016">
            <v>36308</v>
          </cell>
          <cell r="B9016">
            <v>1999</v>
          </cell>
          <cell r="C9016" t="str">
            <v>May</v>
          </cell>
          <cell r="D9016">
            <v>28</v>
          </cell>
          <cell r="F9016">
            <v>925</v>
          </cell>
          <cell r="G9016">
            <v>1.835</v>
          </cell>
          <cell r="H9016">
            <v>183</v>
          </cell>
          <cell r="I9016">
            <v>0.36299999999999999</v>
          </cell>
          <cell r="K9016">
            <v>105</v>
          </cell>
          <cell r="L9016">
            <v>0.20799999999999999</v>
          </cell>
          <cell r="M9016">
            <v>313</v>
          </cell>
          <cell r="N9016">
            <v>0.621</v>
          </cell>
          <cell r="O9016">
            <v>20</v>
          </cell>
          <cell r="P9016">
            <v>0.04</v>
          </cell>
        </row>
        <row r="9017">
          <cell r="A9017">
            <v>36309</v>
          </cell>
          <cell r="B9017">
            <v>1999</v>
          </cell>
          <cell r="C9017" t="str">
            <v>May</v>
          </cell>
          <cell r="D9017">
            <v>29</v>
          </cell>
          <cell r="F9017">
            <v>930</v>
          </cell>
          <cell r="G9017">
            <v>1.845</v>
          </cell>
          <cell r="H9017">
            <v>198</v>
          </cell>
          <cell r="I9017">
            <v>0.39300000000000002</v>
          </cell>
          <cell r="K9017">
            <v>105</v>
          </cell>
          <cell r="L9017">
            <v>0.20799999999999999</v>
          </cell>
          <cell r="M9017">
            <v>327</v>
          </cell>
          <cell r="N9017">
            <v>0.64900000000000002</v>
          </cell>
          <cell r="O9017">
            <v>20</v>
          </cell>
          <cell r="P9017">
            <v>0.04</v>
          </cell>
        </row>
        <row r="9018">
          <cell r="A9018">
            <v>36310</v>
          </cell>
          <cell r="B9018">
            <v>1999</v>
          </cell>
          <cell r="C9018" t="str">
            <v>May</v>
          </cell>
          <cell r="D9018">
            <v>30</v>
          </cell>
          <cell r="F9018">
            <v>900</v>
          </cell>
          <cell r="G9018">
            <v>1.7849999999999999</v>
          </cell>
          <cell r="H9018">
            <v>207</v>
          </cell>
          <cell r="I9018">
            <v>0.41099999999999998</v>
          </cell>
          <cell r="K9018">
            <v>105</v>
          </cell>
          <cell r="L9018">
            <v>0.20799999999999999</v>
          </cell>
          <cell r="M9018">
            <v>288</v>
          </cell>
          <cell r="N9018">
            <v>0.57099999999999995</v>
          </cell>
          <cell r="O9018">
            <v>20</v>
          </cell>
          <cell r="P9018">
            <v>0.04</v>
          </cell>
        </row>
        <row r="9019">
          <cell r="A9019">
            <v>36311</v>
          </cell>
          <cell r="B9019">
            <v>1999</v>
          </cell>
          <cell r="C9019" t="str">
            <v>May</v>
          </cell>
          <cell r="D9019">
            <v>31</v>
          </cell>
          <cell r="F9019">
            <v>870</v>
          </cell>
          <cell r="G9019">
            <v>1.726</v>
          </cell>
          <cell r="H9019">
            <v>209</v>
          </cell>
          <cell r="I9019">
            <v>0.41499999999999998</v>
          </cell>
          <cell r="K9019">
            <v>105</v>
          </cell>
          <cell r="L9019">
            <v>0.20799999999999999</v>
          </cell>
          <cell r="M9019">
            <v>250</v>
          </cell>
          <cell r="N9019">
            <v>0.496</v>
          </cell>
          <cell r="O9019">
            <v>20</v>
          </cell>
          <cell r="P9019">
            <v>0.04</v>
          </cell>
        </row>
        <row r="9020">
          <cell r="A9020">
            <v>36312</v>
          </cell>
          <cell r="B9020">
            <v>1999</v>
          </cell>
          <cell r="C9020" t="str">
            <v>Jun</v>
          </cell>
          <cell r="D9020">
            <v>1</v>
          </cell>
          <cell r="F9020">
            <v>880</v>
          </cell>
          <cell r="G9020">
            <v>1.7450000000000001</v>
          </cell>
          <cell r="H9020">
            <v>224</v>
          </cell>
          <cell r="I9020">
            <v>0.44400000000000001</v>
          </cell>
          <cell r="K9020">
            <v>105</v>
          </cell>
          <cell r="L9020">
            <v>0.20799999999999999</v>
          </cell>
          <cell r="M9020">
            <v>223</v>
          </cell>
          <cell r="N9020">
            <v>0.442</v>
          </cell>
          <cell r="O9020">
            <v>12</v>
          </cell>
          <cell r="P9020">
            <v>2.4E-2</v>
          </cell>
        </row>
        <row r="9021">
          <cell r="A9021">
            <v>36313</v>
          </cell>
          <cell r="B9021">
            <v>1999</v>
          </cell>
          <cell r="C9021" t="str">
            <v>Jun</v>
          </cell>
          <cell r="D9021">
            <v>2</v>
          </cell>
          <cell r="F9021">
            <v>910</v>
          </cell>
          <cell r="G9021">
            <v>1.8049999999999999</v>
          </cell>
          <cell r="H9021">
            <v>230</v>
          </cell>
          <cell r="I9021">
            <v>0.45600000000000002</v>
          </cell>
          <cell r="K9021">
            <v>70</v>
          </cell>
          <cell r="L9021">
            <v>0.13900000000000001</v>
          </cell>
          <cell r="M9021">
            <v>154</v>
          </cell>
          <cell r="N9021">
            <v>0.30499999999999999</v>
          </cell>
          <cell r="O9021">
            <v>15</v>
          </cell>
          <cell r="P9021">
            <v>0.03</v>
          </cell>
        </row>
        <row r="9022">
          <cell r="A9022">
            <v>36314</v>
          </cell>
          <cell r="B9022">
            <v>1999</v>
          </cell>
          <cell r="C9022" t="str">
            <v>Jun</v>
          </cell>
          <cell r="D9022">
            <v>3</v>
          </cell>
          <cell r="F9022">
            <v>925</v>
          </cell>
          <cell r="G9022">
            <v>1.835</v>
          </cell>
          <cell r="H9022">
            <v>268</v>
          </cell>
          <cell r="I9022">
            <v>0.53200000000000003</v>
          </cell>
          <cell r="K9022">
            <v>70</v>
          </cell>
          <cell r="L9022">
            <v>0.13900000000000001</v>
          </cell>
          <cell r="M9022">
            <v>100</v>
          </cell>
          <cell r="N9022">
            <v>0.19800000000000001</v>
          </cell>
          <cell r="O9022">
            <v>15</v>
          </cell>
          <cell r="P9022">
            <v>0.03</v>
          </cell>
        </row>
        <row r="9023">
          <cell r="A9023">
            <v>36315</v>
          </cell>
          <cell r="B9023">
            <v>1999</v>
          </cell>
          <cell r="C9023" t="str">
            <v>Jun</v>
          </cell>
          <cell r="D9023">
            <v>4</v>
          </cell>
          <cell r="F9023">
            <v>875</v>
          </cell>
          <cell r="G9023">
            <v>1.736</v>
          </cell>
          <cell r="H9023">
            <v>319</v>
          </cell>
          <cell r="I9023">
            <v>0.63300000000000001</v>
          </cell>
          <cell r="K9023">
            <v>70</v>
          </cell>
          <cell r="L9023">
            <v>0.13900000000000001</v>
          </cell>
          <cell r="M9023">
            <v>100</v>
          </cell>
          <cell r="N9023">
            <v>0.19800000000000001</v>
          </cell>
          <cell r="O9023">
            <v>20</v>
          </cell>
          <cell r="P9023">
            <v>0.04</v>
          </cell>
        </row>
        <row r="9024">
          <cell r="A9024">
            <v>36316</v>
          </cell>
          <cell r="B9024">
            <v>1999</v>
          </cell>
          <cell r="C9024" t="str">
            <v>Jun</v>
          </cell>
          <cell r="D9024">
            <v>5</v>
          </cell>
          <cell r="F9024">
            <v>855</v>
          </cell>
          <cell r="G9024">
            <v>1.696</v>
          </cell>
          <cell r="H9024">
            <v>311</v>
          </cell>
          <cell r="I9024">
            <v>0.61699999999999999</v>
          </cell>
          <cell r="K9024">
            <v>70</v>
          </cell>
          <cell r="L9024">
            <v>0.13900000000000001</v>
          </cell>
          <cell r="M9024">
            <v>100</v>
          </cell>
          <cell r="N9024">
            <v>0.19800000000000001</v>
          </cell>
          <cell r="O9024">
            <v>20</v>
          </cell>
          <cell r="P9024">
            <v>0.04</v>
          </cell>
        </row>
        <row r="9025">
          <cell r="A9025">
            <v>36317</v>
          </cell>
          <cell r="B9025">
            <v>1999</v>
          </cell>
          <cell r="C9025" t="str">
            <v>Jun</v>
          </cell>
          <cell r="D9025">
            <v>6</v>
          </cell>
          <cell r="F9025">
            <v>855</v>
          </cell>
          <cell r="G9025">
            <v>1.696</v>
          </cell>
          <cell r="H9025">
            <v>287</v>
          </cell>
          <cell r="I9025">
            <v>0.56899999999999995</v>
          </cell>
          <cell r="K9025">
            <v>70</v>
          </cell>
          <cell r="L9025">
            <v>0.13900000000000001</v>
          </cell>
          <cell r="M9025">
            <v>100</v>
          </cell>
          <cell r="N9025">
            <v>0.19800000000000001</v>
          </cell>
          <cell r="O9025">
            <v>19</v>
          </cell>
          <cell r="P9025">
            <v>3.7999999999999999E-2</v>
          </cell>
        </row>
        <row r="9026">
          <cell r="A9026">
            <v>36318</v>
          </cell>
          <cell r="B9026">
            <v>1999</v>
          </cell>
          <cell r="C9026" t="str">
            <v>Jun</v>
          </cell>
          <cell r="D9026">
            <v>7</v>
          </cell>
          <cell r="F9026">
            <v>865</v>
          </cell>
          <cell r="G9026">
            <v>1.716</v>
          </cell>
          <cell r="H9026">
            <v>282</v>
          </cell>
          <cell r="I9026">
            <v>0.55900000000000005</v>
          </cell>
          <cell r="K9026">
            <v>35</v>
          </cell>
          <cell r="L9026">
            <v>6.9000000000000006E-2</v>
          </cell>
          <cell r="M9026">
            <v>156</v>
          </cell>
          <cell r="N9026">
            <v>0.309</v>
          </cell>
          <cell r="O9026">
            <v>14</v>
          </cell>
          <cell r="P9026">
            <v>2.8000000000000001E-2</v>
          </cell>
        </row>
        <row r="9027">
          <cell r="A9027">
            <v>36319</v>
          </cell>
          <cell r="B9027">
            <v>1999</v>
          </cell>
          <cell r="C9027" t="str">
            <v>Jun</v>
          </cell>
          <cell r="D9027">
            <v>8</v>
          </cell>
          <cell r="F9027">
            <v>870</v>
          </cell>
          <cell r="G9027">
            <v>1.726</v>
          </cell>
          <cell r="H9027">
            <v>285</v>
          </cell>
          <cell r="I9027">
            <v>0.56499999999999995</v>
          </cell>
          <cell r="K9027">
            <v>35</v>
          </cell>
          <cell r="L9027">
            <v>6.9000000000000006E-2</v>
          </cell>
          <cell r="M9027">
            <v>185</v>
          </cell>
          <cell r="N9027">
            <v>0.36699999999999999</v>
          </cell>
          <cell r="O9027">
            <v>20</v>
          </cell>
          <cell r="P9027">
            <v>0.04</v>
          </cell>
        </row>
        <row r="9028">
          <cell r="A9028">
            <v>36320</v>
          </cell>
          <cell r="B9028">
            <v>1999</v>
          </cell>
          <cell r="C9028" t="str">
            <v>Jun</v>
          </cell>
          <cell r="D9028">
            <v>9</v>
          </cell>
          <cell r="F9028">
            <v>865</v>
          </cell>
          <cell r="G9028">
            <v>1.716</v>
          </cell>
          <cell r="H9028">
            <v>276</v>
          </cell>
          <cell r="I9028">
            <v>0.54700000000000004</v>
          </cell>
          <cell r="K9028">
            <v>35</v>
          </cell>
          <cell r="L9028">
            <v>6.9000000000000006E-2</v>
          </cell>
          <cell r="M9028">
            <v>200</v>
          </cell>
          <cell r="N9028">
            <v>0.39700000000000002</v>
          </cell>
          <cell r="O9028">
            <v>0</v>
          </cell>
          <cell r="P9028">
            <v>0</v>
          </cell>
        </row>
        <row r="9029">
          <cell r="A9029">
            <v>36321</v>
          </cell>
          <cell r="B9029">
            <v>1999</v>
          </cell>
          <cell r="C9029" t="str">
            <v>Jun</v>
          </cell>
          <cell r="D9029">
            <v>10</v>
          </cell>
          <cell r="F9029">
            <v>795</v>
          </cell>
          <cell r="G9029">
            <v>1.577</v>
          </cell>
          <cell r="H9029">
            <v>242</v>
          </cell>
          <cell r="I9029">
            <v>0.48</v>
          </cell>
          <cell r="K9029">
            <v>35</v>
          </cell>
          <cell r="L9029">
            <v>6.9000000000000006E-2</v>
          </cell>
          <cell r="M9029">
            <v>285</v>
          </cell>
          <cell r="N9029">
            <v>0.56499999999999995</v>
          </cell>
          <cell r="O9029">
            <v>10</v>
          </cell>
          <cell r="P9029">
            <v>0.02</v>
          </cell>
        </row>
        <row r="9030">
          <cell r="A9030">
            <v>36322</v>
          </cell>
          <cell r="B9030">
            <v>1999</v>
          </cell>
          <cell r="C9030" t="str">
            <v>Jun</v>
          </cell>
          <cell r="D9030">
            <v>11</v>
          </cell>
          <cell r="F9030">
            <v>810</v>
          </cell>
          <cell r="G9030">
            <v>1.607</v>
          </cell>
          <cell r="H9030">
            <v>174</v>
          </cell>
          <cell r="I9030">
            <v>0.34499999999999997</v>
          </cell>
          <cell r="K9030">
            <v>35</v>
          </cell>
          <cell r="L9030">
            <v>6.9000000000000006E-2</v>
          </cell>
          <cell r="M9030">
            <v>350</v>
          </cell>
          <cell r="N9030">
            <v>0.69399999999999995</v>
          </cell>
          <cell r="O9030">
            <v>0</v>
          </cell>
          <cell r="P9030">
            <v>0</v>
          </cell>
        </row>
        <row r="9031">
          <cell r="A9031">
            <v>36323</v>
          </cell>
          <cell r="B9031">
            <v>1999</v>
          </cell>
          <cell r="C9031" t="str">
            <v>Jun</v>
          </cell>
          <cell r="D9031">
            <v>12</v>
          </cell>
          <cell r="F9031">
            <v>860</v>
          </cell>
          <cell r="G9031">
            <v>1.706</v>
          </cell>
          <cell r="H9031">
            <v>104</v>
          </cell>
          <cell r="I9031">
            <v>0.20599999999999999</v>
          </cell>
          <cell r="K9031">
            <v>35</v>
          </cell>
          <cell r="L9031">
            <v>6.9000000000000006E-2</v>
          </cell>
          <cell r="M9031">
            <v>325</v>
          </cell>
          <cell r="N9031">
            <v>0.64500000000000002</v>
          </cell>
          <cell r="O9031">
            <v>0</v>
          </cell>
          <cell r="P9031">
            <v>0</v>
          </cell>
        </row>
        <row r="9032">
          <cell r="A9032">
            <v>36324</v>
          </cell>
          <cell r="B9032">
            <v>1999</v>
          </cell>
          <cell r="C9032" t="str">
            <v>Jun</v>
          </cell>
          <cell r="D9032">
            <v>13</v>
          </cell>
          <cell r="F9032">
            <v>865</v>
          </cell>
          <cell r="G9032">
            <v>1.716</v>
          </cell>
          <cell r="H9032">
            <v>91</v>
          </cell>
          <cell r="I9032">
            <v>0.18</v>
          </cell>
          <cell r="K9032">
            <v>84</v>
          </cell>
          <cell r="L9032">
            <v>0.16700000000000001</v>
          </cell>
          <cell r="M9032">
            <v>300</v>
          </cell>
          <cell r="N9032">
            <v>0.59499999999999997</v>
          </cell>
          <cell r="O9032">
            <v>0</v>
          </cell>
          <cell r="P9032">
            <v>0</v>
          </cell>
        </row>
        <row r="9033">
          <cell r="A9033">
            <v>36325</v>
          </cell>
          <cell r="B9033">
            <v>1999</v>
          </cell>
          <cell r="C9033" t="str">
            <v>Jun</v>
          </cell>
          <cell r="D9033">
            <v>14</v>
          </cell>
          <cell r="F9033">
            <v>880</v>
          </cell>
          <cell r="G9033">
            <v>1.7450000000000001</v>
          </cell>
          <cell r="H9033">
            <v>121</v>
          </cell>
          <cell r="I9033">
            <v>0.24</v>
          </cell>
          <cell r="K9033">
            <v>27</v>
          </cell>
          <cell r="L9033">
            <v>5.3999999999999999E-2</v>
          </cell>
          <cell r="M9033">
            <v>331</v>
          </cell>
          <cell r="N9033">
            <v>0.65700000000000003</v>
          </cell>
          <cell r="O9033">
            <v>0</v>
          </cell>
          <cell r="P9033">
            <v>0</v>
          </cell>
        </row>
        <row r="9034">
          <cell r="A9034">
            <v>36326</v>
          </cell>
          <cell r="B9034">
            <v>1999</v>
          </cell>
          <cell r="C9034" t="str">
            <v>Jun</v>
          </cell>
          <cell r="D9034">
            <v>15</v>
          </cell>
          <cell r="F9034">
            <v>880</v>
          </cell>
          <cell r="G9034">
            <v>1.7450000000000001</v>
          </cell>
          <cell r="H9034">
            <v>196</v>
          </cell>
          <cell r="I9034">
            <v>0.38900000000000001</v>
          </cell>
          <cell r="K9034">
            <v>59</v>
          </cell>
          <cell r="L9034">
            <v>0.11700000000000001</v>
          </cell>
          <cell r="M9034">
            <v>431</v>
          </cell>
          <cell r="N9034">
            <v>0.85499999999999998</v>
          </cell>
          <cell r="O9034">
            <v>7</v>
          </cell>
          <cell r="P9034">
            <v>1.4E-2</v>
          </cell>
        </row>
        <row r="9035">
          <cell r="A9035">
            <v>36327</v>
          </cell>
          <cell r="B9035">
            <v>1999</v>
          </cell>
          <cell r="C9035" t="str">
            <v>Jun</v>
          </cell>
          <cell r="D9035">
            <v>16</v>
          </cell>
          <cell r="F9035">
            <v>905</v>
          </cell>
          <cell r="G9035">
            <v>1.7949999999999999</v>
          </cell>
          <cell r="H9035">
            <v>157</v>
          </cell>
          <cell r="I9035">
            <v>0.311</v>
          </cell>
          <cell r="K9035">
            <v>106</v>
          </cell>
          <cell r="L9035">
            <v>0.21</v>
          </cell>
          <cell r="M9035">
            <v>483</v>
          </cell>
          <cell r="N9035">
            <v>0.95799999999999996</v>
          </cell>
          <cell r="O9035">
            <v>7</v>
          </cell>
          <cell r="P9035">
            <v>1.4E-2</v>
          </cell>
        </row>
        <row r="9036">
          <cell r="A9036">
            <v>36328</v>
          </cell>
          <cell r="B9036">
            <v>1999</v>
          </cell>
          <cell r="C9036" t="str">
            <v>Jun</v>
          </cell>
          <cell r="D9036">
            <v>17</v>
          </cell>
          <cell r="F9036">
            <v>900</v>
          </cell>
          <cell r="G9036">
            <v>1.7849999999999999</v>
          </cell>
          <cell r="H9036">
            <v>169</v>
          </cell>
          <cell r="I9036">
            <v>0.33500000000000002</v>
          </cell>
          <cell r="K9036">
            <v>106</v>
          </cell>
          <cell r="L9036">
            <v>0.21</v>
          </cell>
          <cell r="M9036">
            <v>450</v>
          </cell>
          <cell r="N9036">
            <v>0.89300000000000002</v>
          </cell>
          <cell r="O9036">
            <v>7</v>
          </cell>
          <cell r="P9036">
            <v>1.4E-2</v>
          </cell>
        </row>
        <row r="9037">
          <cell r="A9037">
            <v>36329</v>
          </cell>
          <cell r="B9037">
            <v>1999</v>
          </cell>
          <cell r="C9037" t="str">
            <v>Jun</v>
          </cell>
          <cell r="D9037">
            <v>18</v>
          </cell>
          <cell r="F9037">
            <v>905</v>
          </cell>
          <cell r="G9037">
            <v>1.7949999999999999</v>
          </cell>
          <cell r="H9037">
            <v>175</v>
          </cell>
          <cell r="I9037">
            <v>0.34699999999999998</v>
          </cell>
          <cell r="K9037">
            <v>106</v>
          </cell>
          <cell r="L9037">
            <v>0.21</v>
          </cell>
          <cell r="M9037">
            <v>444</v>
          </cell>
          <cell r="N9037">
            <v>0.88100000000000001</v>
          </cell>
          <cell r="O9037">
            <v>7</v>
          </cell>
          <cell r="P9037">
            <v>1.4E-2</v>
          </cell>
        </row>
        <row r="9038">
          <cell r="A9038">
            <v>36330</v>
          </cell>
          <cell r="B9038">
            <v>1999</v>
          </cell>
          <cell r="C9038" t="str">
            <v>Jun</v>
          </cell>
          <cell r="D9038">
            <v>19</v>
          </cell>
          <cell r="F9038">
            <v>920</v>
          </cell>
          <cell r="G9038">
            <v>1.825</v>
          </cell>
          <cell r="H9038">
            <v>184</v>
          </cell>
          <cell r="I9038">
            <v>0.36499999999999999</v>
          </cell>
          <cell r="K9038">
            <v>72</v>
          </cell>
          <cell r="L9038">
            <v>0.14299999999999999</v>
          </cell>
          <cell r="M9038">
            <v>400</v>
          </cell>
          <cell r="N9038">
            <v>0.79300000000000004</v>
          </cell>
          <cell r="O9038">
            <v>2</v>
          </cell>
          <cell r="P9038">
            <v>4.0000000000000001E-3</v>
          </cell>
        </row>
        <row r="9039">
          <cell r="A9039">
            <v>36331</v>
          </cell>
          <cell r="B9039">
            <v>1999</v>
          </cell>
          <cell r="C9039" t="str">
            <v>Jun</v>
          </cell>
          <cell r="D9039">
            <v>20</v>
          </cell>
          <cell r="F9039">
            <v>895</v>
          </cell>
          <cell r="G9039">
            <v>1.7749999999999999</v>
          </cell>
          <cell r="H9039">
            <v>218</v>
          </cell>
          <cell r="I9039">
            <v>0.432</v>
          </cell>
          <cell r="K9039">
            <v>71</v>
          </cell>
          <cell r="L9039">
            <v>0.14099999999999999</v>
          </cell>
          <cell r="M9039">
            <v>365</v>
          </cell>
          <cell r="N9039">
            <v>0.72399999999999998</v>
          </cell>
          <cell r="O9039">
            <v>3</v>
          </cell>
          <cell r="P9039">
            <v>6.0000000000000001E-3</v>
          </cell>
        </row>
        <row r="9040">
          <cell r="A9040">
            <v>36332</v>
          </cell>
          <cell r="B9040">
            <v>1999</v>
          </cell>
          <cell r="C9040" t="str">
            <v>Jun</v>
          </cell>
          <cell r="D9040">
            <v>21</v>
          </cell>
          <cell r="F9040">
            <v>915</v>
          </cell>
          <cell r="G9040">
            <v>1.8149999999999999</v>
          </cell>
          <cell r="H9040">
            <v>240</v>
          </cell>
          <cell r="I9040">
            <v>0.47599999999999998</v>
          </cell>
          <cell r="K9040">
            <v>71</v>
          </cell>
          <cell r="L9040">
            <v>0.14099999999999999</v>
          </cell>
          <cell r="M9040">
            <v>315</v>
          </cell>
          <cell r="N9040">
            <v>0.625</v>
          </cell>
          <cell r="O9040">
            <v>3</v>
          </cell>
          <cell r="P9040">
            <v>6.0000000000000001E-3</v>
          </cell>
        </row>
        <row r="9041">
          <cell r="A9041">
            <v>36333</v>
          </cell>
          <cell r="B9041">
            <v>1999</v>
          </cell>
          <cell r="C9041" t="str">
            <v>Jun</v>
          </cell>
          <cell r="D9041">
            <v>22</v>
          </cell>
          <cell r="F9041">
            <v>905</v>
          </cell>
          <cell r="G9041">
            <v>1.7949999999999999</v>
          </cell>
          <cell r="H9041">
            <v>244</v>
          </cell>
          <cell r="I9041">
            <v>0.48399999999999999</v>
          </cell>
          <cell r="K9041">
            <v>71</v>
          </cell>
          <cell r="L9041">
            <v>0.14099999999999999</v>
          </cell>
          <cell r="M9041">
            <v>282</v>
          </cell>
          <cell r="N9041">
            <v>0.55900000000000005</v>
          </cell>
          <cell r="O9041">
            <v>6</v>
          </cell>
          <cell r="P9041">
            <v>1.2E-2</v>
          </cell>
        </row>
        <row r="9042">
          <cell r="A9042">
            <v>36334</v>
          </cell>
          <cell r="B9042">
            <v>1999</v>
          </cell>
          <cell r="C9042" t="str">
            <v>Jun</v>
          </cell>
          <cell r="D9042">
            <v>23</v>
          </cell>
          <cell r="F9042">
            <v>915</v>
          </cell>
          <cell r="G9042">
            <v>1.8149999999999999</v>
          </cell>
          <cell r="H9042">
            <v>243</v>
          </cell>
          <cell r="I9042">
            <v>0.48199999999999998</v>
          </cell>
          <cell r="K9042">
            <v>71</v>
          </cell>
          <cell r="L9042">
            <v>0.14099999999999999</v>
          </cell>
          <cell r="M9042">
            <v>333</v>
          </cell>
          <cell r="N9042">
            <v>0.66</v>
          </cell>
          <cell r="O9042">
            <v>3</v>
          </cell>
          <cell r="P9042">
            <v>6.0000000000000001E-3</v>
          </cell>
        </row>
        <row r="9043">
          <cell r="A9043">
            <v>36335</v>
          </cell>
          <cell r="B9043">
            <v>1999</v>
          </cell>
          <cell r="C9043" t="str">
            <v>Jun</v>
          </cell>
          <cell r="D9043">
            <v>24</v>
          </cell>
          <cell r="F9043">
            <v>920</v>
          </cell>
          <cell r="G9043">
            <v>1.825</v>
          </cell>
          <cell r="H9043">
            <v>210</v>
          </cell>
          <cell r="I9043">
            <v>0.41699999999999998</v>
          </cell>
          <cell r="K9043">
            <v>71</v>
          </cell>
          <cell r="L9043">
            <v>0.14099999999999999</v>
          </cell>
          <cell r="M9043">
            <v>427</v>
          </cell>
          <cell r="N9043">
            <v>0.84699999999999998</v>
          </cell>
          <cell r="O9043">
            <v>0</v>
          </cell>
          <cell r="P9043">
            <v>0</v>
          </cell>
        </row>
        <row r="9044">
          <cell r="A9044">
            <v>36336</v>
          </cell>
          <cell r="B9044">
            <v>1999</v>
          </cell>
          <cell r="C9044" t="str">
            <v>Jun</v>
          </cell>
          <cell r="D9044">
            <v>25</v>
          </cell>
          <cell r="F9044">
            <v>950</v>
          </cell>
          <cell r="G9044">
            <v>1.8839999999999999</v>
          </cell>
          <cell r="H9044">
            <v>145</v>
          </cell>
          <cell r="I9044">
            <v>0.28799999999999998</v>
          </cell>
          <cell r="K9044">
            <v>71</v>
          </cell>
          <cell r="L9044">
            <v>0.14099999999999999</v>
          </cell>
          <cell r="M9044">
            <v>467</v>
          </cell>
          <cell r="N9044">
            <v>0.92600000000000005</v>
          </cell>
          <cell r="O9044">
            <v>0</v>
          </cell>
          <cell r="P9044">
            <v>0</v>
          </cell>
        </row>
        <row r="9045">
          <cell r="A9045">
            <v>36337</v>
          </cell>
          <cell r="B9045">
            <v>1999</v>
          </cell>
          <cell r="C9045" t="str">
            <v>Jun</v>
          </cell>
          <cell r="D9045">
            <v>26</v>
          </cell>
          <cell r="F9045">
            <v>950</v>
          </cell>
          <cell r="G9045">
            <v>1.8839999999999999</v>
          </cell>
          <cell r="H9045">
            <v>125</v>
          </cell>
          <cell r="I9045">
            <v>0.248</v>
          </cell>
          <cell r="K9045">
            <v>71</v>
          </cell>
          <cell r="L9045">
            <v>0.14099999999999999</v>
          </cell>
          <cell r="M9045">
            <v>429</v>
          </cell>
          <cell r="N9045">
            <v>0.85099999999999998</v>
          </cell>
          <cell r="O9045">
            <v>5</v>
          </cell>
          <cell r="P9045">
            <v>0.01</v>
          </cell>
        </row>
        <row r="9046">
          <cell r="A9046">
            <v>36338</v>
          </cell>
          <cell r="B9046">
            <v>1999</v>
          </cell>
          <cell r="C9046" t="str">
            <v>Jun</v>
          </cell>
          <cell r="D9046">
            <v>27</v>
          </cell>
          <cell r="F9046">
            <v>950</v>
          </cell>
          <cell r="G9046">
            <v>1.8839999999999999</v>
          </cell>
          <cell r="H9046">
            <v>141</v>
          </cell>
          <cell r="I9046">
            <v>0.28000000000000003</v>
          </cell>
          <cell r="K9046">
            <v>71</v>
          </cell>
          <cell r="L9046">
            <v>0.14099999999999999</v>
          </cell>
          <cell r="M9046">
            <v>400</v>
          </cell>
          <cell r="N9046">
            <v>0.79300000000000004</v>
          </cell>
          <cell r="O9046">
            <v>3</v>
          </cell>
          <cell r="P9046">
            <v>6.0000000000000001E-3</v>
          </cell>
        </row>
        <row r="9047">
          <cell r="A9047">
            <v>36339</v>
          </cell>
          <cell r="B9047">
            <v>1999</v>
          </cell>
          <cell r="C9047" t="str">
            <v>Jun</v>
          </cell>
          <cell r="D9047">
            <v>28</v>
          </cell>
          <cell r="F9047">
            <v>940</v>
          </cell>
          <cell r="G9047">
            <v>1.8640000000000001</v>
          </cell>
          <cell r="H9047">
            <v>150</v>
          </cell>
          <cell r="I9047">
            <v>0.29799999999999999</v>
          </cell>
          <cell r="K9047">
            <v>71</v>
          </cell>
          <cell r="L9047">
            <v>0.14099999999999999</v>
          </cell>
          <cell r="M9047">
            <v>400</v>
          </cell>
          <cell r="N9047">
            <v>0.79300000000000004</v>
          </cell>
          <cell r="O9047">
            <v>1</v>
          </cell>
          <cell r="P9047">
            <v>2E-3</v>
          </cell>
        </row>
        <row r="9048">
          <cell r="A9048">
            <v>36340</v>
          </cell>
          <cell r="B9048">
            <v>1999</v>
          </cell>
          <cell r="C9048" t="str">
            <v>Jun</v>
          </cell>
          <cell r="D9048">
            <v>29</v>
          </cell>
          <cell r="F9048">
            <v>940</v>
          </cell>
          <cell r="G9048">
            <v>1.8640000000000001</v>
          </cell>
          <cell r="H9048">
            <v>166</v>
          </cell>
          <cell r="I9048">
            <v>0.32900000000000001</v>
          </cell>
          <cell r="K9048">
            <v>71</v>
          </cell>
          <cell r="L9048">
            <v>0.14099999999999999</v>
          </cell>
          <cell r="M9048">
            <v>471</v>
          </cell>
          <cell r="N9048">
            <v>0.93400000000000005</v>
          </cell>
          <cell r="O9048">
            <v>2</v>
          </cell>
          <cell r="P9048">
            <v>4.0000000000000001E-3</v>
          </cell>
        </row>
        <row r="9049">
          <cell r="A9049">
            <v>36341</v>
          </cell>
          <cell r="B9049">
            <v>1999</v>
          </cell>
          <cell r="C9049" t="str">
            <v>Jun</v>
          </cell>
          <cell r="D9049">
            <v>30</v>
          </cell>
          <cell r="F9049">
            <v>940</v>
          </cell>
          <cell r="G9049">
            <v>1.8640000000000001</v>
          </cell>
          <cell r="H9049">
            <v>167</v>
          </cell>
          <cell r="I9049">
            <v>0.33100000000000002</v>
          </cell>
          <cell r="K9049">
            <v>94</v>
          </cell>
          <cell r="L9049">
            <v>0.186</v>
          </cell>
          <cell r="M9049">
            <v>450</v>
          </cell>
          <cell r="N9049">
            <v>0.89300000000000002</v>
          </cell>
          <cell r="O9049">
            <v>7</v>
          </cell>
          <cell r="P9049">
            <v>1.4E-2</v>
          </cell>
        </row>
        <row r="9050">
          <cell r="A9050">
            <v>36342</v>
          </cell>
          <cell r="B9050">
            <v>1999</v>
          </cell>
          <cell r="C9050" t="str">
            <v>Jul</v>
          </cell>
          <cell r="D9050">
            <v>1</v>
          </cell>
          <cell r="F9050">
            <v>960</v>
          </cell>
          <cell r="G9050">
            <v>1.9039999999999999</v>
          </cell>
          <cell r="H9050">
            <v>127</v>
          </cell>
          <cell r="I9050">
            <v>0.252</v>
          </cell>
          <cell r="K9050">
            <v>106</v>
          </cell>
          <cell r="L9050">
            <v>0.21</v>
          </cell>
          <cell r="M9050">
            <v>485</v>
          </cell>
          <cell r="N9050">
            <v>0.96199999999999997</v>
          </cell>
          <cell r="O9050">
            <v>7</v>
          </cell>
          <cell r="P9050">
            <v>1.4E-2</v>
          </cell>
        </row>
        <row r="9051">
          <cell r="A9051">
            <v>36343</v>
          </cell>
          <cell r="B9051">
            <v>1999</v>
          </cell>
          <cell r="C9051" t="str">
            <v>Jul</v>
          </cell>
          <cell r="D9051">
            <v>2</v>
          </cell>
          <cell r="F9051">
            <v>975</v>
          </cell>
          <cell r="G9051">
            <v>1.9339999999999999</v>
          </cell>
          <cell r="H9051">
            <v>98</v>
          </cell>
          <cell r="I9051">
            <v>0.19400000000000001</v>
          </cell>
          <cell r="K9051">
            <v>106</v>
          </cell>
          <cell r="L9051">
            <v>0.21</v>
          </cell>
          <cell r="M9051">
            <v>470</v>
          </cell>
          <cell r="N9051">
            <v>0.93200000000000005</v>
          </cell>
          <cell r="O9051">
            <v>0</v>
          </cell>
          <cell r="P9051">
            <v>0</v>
          </cell>
        </row>
        <row r="9052">
          <cell r="A9052">
            <v>36344</v>
          </cell>
          <cell r="B9052">
            <v>1999</v>
          </cell>
          <cell r="C9052" t="str">
            <v>Jul</v>
          </cell>
          <cell r="D9052">
            <v>3</v>
          </cell>
          <cell r="F9052">
            <v>980</v>
          </cell>
          <cell r="G9052">
            <v>1.944</v>
          </cell>
          <cell r="H9052">
            <v>92</v>
          </cell>
          <cell r="I9052">
            <v>0.182</v>
          </cell>
          <cell r="K9052">
            <v>106</v>
          </cell>
          <cell r="L9052">
            <v>0.21</v>
          </cell>
          <cell r="M9052">
            <v>388</v>
          </cell>
          <cell r="N9052">
            <v>0.77</v>
          </cell>
          <cell r="O9052">
            <v>0</v>
          </cell>
          <cell r="P9052">
            <v>0</v>
          </cell>
        </row>
        <row r="9053">
          <cell r="A9053">
            <v>36345</v>
          </cell>
          <cell r="B9053">
            <v>1999</v>
          </cell>
          <cell r="C9053" t="str">
            <v>Jul</v>
          </cell>
          <cell r="D9053">
            <v>4</v>
          </cell>
          <cell r="F9053">
            <v>955</v>
          </cell>
          <cell r="G9053">
            <v>1.8939999999999999</v>
          </cell>
          <cell r="H9053">
            <v>99</v>
          </cell>
          <cell r="I9053">
            <v>0.19600000000000001</v>
          </cell>
          <cell r="K9053">
            <v>106</v>
          </cell>
          <cell r="L9053">
            <v>0.21</v>
          </cell>
          <cell r="M9053">
            <v>350</v>
          </cell>
          <cell r="N9053">
            <v>0.69399999999999995</v>
          </cell>
          <cell r="O9053">
            <v>1</v>
          </cell>
          <cell r="P9053">
            <v>2E-3</v>
          </cell>
        </row>
        <row r="9054">
          <cell r="A9054">
            <v>36346</v>
          </cell>
          <cell r="B9054">
            <v>1999</v>
          </cell>
          <cell r="C9054" t="str">
            <v>Jul</v>
          </cell>
          <cell r="D9054">
            <v>5</v>
          </cell>
          <cell r="F9054">
            <v>940</v>
          </cell>
          <cell r="G9054">
            <v>1.8640000000000001</v>
          </cell>
          <cell r="H9054">
            <v>112</v>
          </cell>
          <cell r="I9054">
            <v>0.222</v>
          </cell>
          <cell r="K9054">
            <v>106</v>
          </cell>
          <cell r="L9054">
            <v>0.21</v>
          </cell>
          <cell r="M9054">
            <v>350</v>
          </cell>
          <cell r="N9054">
            <v>0.69399999999999995</v>
          </cell>
          <cell r="O9054">
            <v>0</v>
          </cell>
          <cell r="P9054">
            <v>0</v>
          </cell>
        </row>
        <row r="9055">
          <cell r="A9055">
            <v>36347</v>
          </cell>
          <cell r="B9055">
            <v>1999</v>
          </cell>
          <cell r="C9055" t="str">
            <v>Jul</v>
          </cell>
          <cell r="D9055">
            <v>6</v>
          </cell>
          <cell r="F9055">
            <v>935</v>
          </cell>
          <cell r="G9055">
            <v>1.855</v>
          </cell>
          <cell r="H9055">
            <v>146</v>
          </cell>
          <cell r="I9055">
            <v>0.28999999999999998</v>
          </cell>
          <cell r="K9055">
            <v>106</v>
          </cell>
          <cell r="L9055">
            <v>0.21</v>
          </cell>
          <cell r="M9055">
            <v>363</v>
          </cell>
          <cell r="N9055">
            <v>0.72</v>
          </cell>
          <cell r="O9055">
            <v>2</v>
          </cell>
          <cell r="P9055">
            <v>4.0000000000000001E-3</v>
          </cell>
        </row>
        <row r="9056">
          <cell r="A9056">
            <v>36348</v>
          </cell>
          <cell r="B9056">
            <v>1999</v>
          </cell>
          <cell r="C9056" t="str">
            <v>Jul</v>
          </cell>
          <cell r="D9056">
            <v>7</v>
          </cell>
          <cell r="E9056" t="str">
            <v>no LRDC data on RDO</v>
          </cell>
          <cell r="F9056">
            <v>960</v>
          </cell>
          <cell r="G9056">
            <v>1.9039999999999999</v>
          </cell>
          <cell r="H9056">
            <v>158</v>
          </cell>
          <cell r="I9056">
            <v>0.313</v>
          </cell>
          <cell r="K9056">
            <v>106</v>
          </cell>
          <cell r="L9056">
            <v>0.21</v>
          </cell>
          <cell r="M9056">
            <v>377</v>
          </cell>
          <cell r="N9056">
            <v>0.748</v>
          </cell>
          <cell r="O9056">
            <v>5</v>
          </cell>
          <cell r="P9056">
            <v>0.01</v>
          </cell>
        </row>
        <row r="9057">
          <cell r="A9057">
            <v>36349</v>
          </cell>
          <cell r="B9057">
            <v>1999</v>
          </cell>
          <cell r="C9057" t="str">
            <v>Jul</v>
          </cell>
          <cell r="D9057">
            <v>8</v>
          </cell>
          <cell r="F9057">
            <v>1000</v>
          </cell>
          <cell r="G9057">
            <v>1.9830000000000001</v>
          </cell>
          <cell r="H9057">
            <v>151</v>
          </cell>
          <cell r="I9057">
            <v>0.3</v>
          </cell>
          <cell r="K9057">
            <v>106</v>
          </cell>
          <cell r="L9057">
            <v>0.21</v>
          </cell>
          <cell r="M9057">
            <v>413</v>
          </cell>
          <cell r="N9057">
            <v>0.81899999999999995</v>
          </cell>
          <cell r="O9057">
            <v>14</v>
          </cell>
          <cell r="P9057">
            <v>2.8000000000000001E-2</v>
          </cell>
        </row>
        <row r="9058">
          <cell r="A9058">
            <v>36350</v>
          </cell>
          <cell r="B9058">
            <v>1999</v>
          </cell>
          <cell r="C9058" t="str">
            <v>Jul</v>
          </cell>
          <cell r="D9058">
            <v>9</v>
          </cell>
          <cell r="F9058">
            <v>970</v>
          </cell>
          <cell r="G9058">
            <v>1.9239999999999999</v>
          </cell>
          <cell r="H9058">
            <v>134</v>
          </cell>
          <cell r="I9058">
            <v>0.26600000000000001</v>
          </cell>
          <cell r="K9058">
            <v>106</v>
          </cell>
          <cell r="L9058">
            <v>0.21</v>
          </cell>
          <cell r="M9058">
            <v>419</v>
          </cell>
          <cell r="N9058">
            <v>0.83099999999999996</v>
          </cell>
          <cell r="O9058">
            <v>12</v>
          </cell>
          <cell r="P9058">
            <v>2.4E-2</v>
          </cell>
        </row>
        <row r="9059">
          <cell r="A9059">
            <v>36351</v>
          </cell>
          <cell r="B9059">
            <v>1999</v>
          </cell>
          <cell r="C9059" t="str">
            <v>Jul</v>
          </cell>
          <cell r="D9059">
            <v>10</v>
          </cell>
          <cell r="F9059">
            <v>1000</v>
          </cell>
          <cell r="G9059">
            <v>1.9830000000000001</v>
          </cell>
          <cell r="H9059">
            <v>110</v>
          </cell>
          <cell r="I9059">
            <v>0.218</v>
          </cell>
          <cell r="K9059">
            <v>106</v>
          </cell>
          <cell r="L9059">
            <v>0.21</v>
          </cell>
          <cell r="M9059">
            <v>388</v>
          </cell>
          <cell r="N9059">
            <v>0.77</v>
          </cell>
          <cell r="O9059">
            <v>12</v>
          </cell>
          <cell r="P9059">
            <v>2.4E-2</v>
          </cell>
        </row>
        <row r="9060">
          <cell r="A9060">
            <v>36352</v>
          </cell>
          <cell r="B9060">
            <v>1999</v>
          </cell>
          <cell r="C9060" t="str">
            <v>Jul</v>
          </cell>
          <cell r="D9060">
            <v>11</v>
          </cell>
          <cell r="F9060">
            <v>985</v>
          </cell>
          <cell r="G9060">
            <v>1.954</v>
          </cell>
          <cell r="H9060">
            <v>53</v>
          </cell>
          <cell r="I9060">
            <v>0.105</v>
          </cell>
          <cell r="K9060">
            <v>106</v>
          </cell>
          <cell r="L9060">
            <v>0.21</v>
          </cell>
          <cell r="M9060">
            <v>363</v>
          </cell>
          <cell r="N9060">
            <v>0.72</v>
          </cell>
          <cell r="O9060">
            <v>13</v>
          </cell>
          <cell r="P9060">
            <v>2.5999999999999999E-2</v>
          </cell>
        </row>
        <row r="9061">
          <cell r="A9061">
            <v>36353</v>
          </cell>
          <cell r="B9061">
            <v>1999</v>
          </cell>
          <cell r="C9061" t="str">
            <v>Jul</v>
          </cell>
          <cell r="D9061">
            <v>12</v>
          </cell>
          <cell r="F9061">
            <v>1005</v>
          </cell>
          <cell r="G9061">
            <v>1.9930000000000001</v>
          </cell>
          <cell r="H9061">
            <v>39</v>
          </cell>
          <cell r="I9061">
            <v>7.6999999999999999E-2</v>
          </cell>
          <cell r="K9061">
            <v>106</v>
          </cell>
          <cell r="L9061">
            <v>0.21</v>
          </cell>
          <cell r="M9061">
            <v>419</v>
          </cell>
          <cell r="N9061">
            <v>0.83099999999999996</v>
          </cell>
          <cell r="O9061">
            <v>0</v>
          </cell>
          <cell r="P9061">
            <v>0</v>
          </cell>
        </row>
        <row r="9062">
          <cell r="A9062">
            <v>36354</v>
          </cell>
          <cell r="B9062">
            <v>1999</v>
          </cell>
          <cell r="C9062" t="str">
            <v>Jul</v>
          </cell>
          <cell r="D9062">
            <v>13</v>
          </cell>
          <cell r="F9062">
            <v>1040</v>
          </cell>
          <cell r="G9062">
            <v>2.0630000000000002</v>
          </cell>
          <cell r="H9062">
            <v>5</v>
          </cell>
          <cell r="I9062">
            <v>0.01</v>
          </cell>
          <cell r="K9062">
            <v>106</v>
          </cell>
          <cell r="L9062">
            <v>0.21</v>
          </cell>
          <cell r="M9062">
            <v>458</v>
          </cell>
          <cell r="N9062">
            <v>0.90800000000000003</v>
          </cell>
          <cell r="O9062">
            <v>0</v>
          </cell>
          <cell r="P9062">
            <v>0</v>
          </cell>
        </row>
        <row r="9063">
          <cell r="A9063">
            <v>36355</v>
          </cell>
          <cell r="B9063">
            <v>1999</v>
          </cell>
          <cell r="C9063" t="str">
            <v>Jul</v>
          </cell>
          <cell r="D9063">
            <v>14</v>
          </cell>
          <cell r="F9063">
            <v>1020</v>
          </cell>
          <cell r="G9063">
            <v>2.0230000000000001</v>
          </cell>
          <cell r="H9063">
            <v>0</v>
          </cell>
          <cell r="I9063">
            <v>0</v>
          </cell>
          <cell r="K9063">
            <v>106</v>
          </cell>
          <cell r="L9063">
            <v>0.21</v>
          </cell>
          <cell r="M9063">
            <v>583</v>
          </cell>
          <cell r="N9063">
            <v>1.1559999999999999</v>
          </cell>
          <cell r="O9063">
            <v>0</v>
          </cell>
          <cell r="P9063">
            <v>0</v>
          </cell>
        </row>
        <row r="9064">
          <cell r="A9064">
            <v>36356</v>
          </cell>
          <cell r="B9064">
            <v>1999</v>
          </cell>
          <cell r="C9064" t="str">
            <v>Jul</v>
          </cell>
          <cell r="D9064">
            <v>15</v>
          </cell>
          <cell r="F9064">
            <v>1035</v>
          </cell>
          <cell r="G9064">
            <v>2.0529999999999999</v>
          </cell>
          <cell r="H9064">
            <v>13</v>
          </cell>
          <cell r="I9064">
            <v>2.5999999999999999E-2</v>
          </cell>
          <cell r="K9064">
            <v>106</v>
          </cell>
          <cell r="L9064">
            <v>0.21</v>
          </cell>
          <cell r="M9064">
            <v>506</v>
          </cell>
          <cell r="N9064">
            <v>1.004</v>
          </cell>
          <cell r="O9064">
            <v>0</v>
          </cell>
          <cell r="P9064">
            <v>0</v>
          </cell>
        </row>
        <row r="9065">
          <cell r="A9065">
            <v>36357</v>
          </cell>
          <cell r="B9065">
            <v>1999</v>
          </cell>
          <cell r="C9065" t="str">
            <v>Jul</v>
          </cell>
          <cell r="D9065">
            <v>16</v>
          </cell>
          <cell r="F9065">
            <v>1040</v>
          </cell>
          <cell r="G9065">
            <v>2.0630000000000002</v>
          </cell>
          <cell r="H9065">
            <v>34</v>
          </cell>
          <cell r="I9065">
            <v>6.7000000000000004E-2</v>
          </cell>
          <cell r="K9065">
            <v>106</v>
          </cell>
          <cell r="L9065">
            <v>0.21</v>
          </cell>
          <cell r="M9065">
            <v>400</v>
          </cell>
          <cell r="N9065">
            <v>0.79300000000000004</v>
          </cell>
          <cell r="O9065">
            <v>0</v>
          </cell>
          <cell r="P9065">
            <v>0</v>
          </cell>
        </row>
        <row r="9066">
          <cell r="A9066">
            <v>36358</v>
          </cell>
          <cell r="B9066">
            <v>1999</v>
          </cell>
          <cell r="C9066" t="str">
            <v>Jul</v>
          </cell>
          <cell r="D9066">
            <v>17</v>
          </cell>
          <cell r="F9066">
            <v>1030</v>
          </cell>
          <cell r="G9066">
            <v>2.0430000000000001</v>
          </cell>
          <cell r="H9066">
            <v>129</v>
          </cell>
          <cell r="I9066">
            <v>0.25600000000000001</v>
          </cell>
          <cell r="K9066">
            <v>106</v>
          </cell>
          <cell r="L9066">
            <v>0.21</v>
          </cell>
          <cell r="M9066">
            <v>350</v>
          </cell>
          <cell r="N9066">
            <v>0.69399999999999995</v>
          </cell>
          <cell r="O9066">
            <v>7</v>
          </cell>
          <cell r="P9066">
            <v>1.4E-2</v>
          </cell>
        </row>
        <row r="9067">
          <cell r="A9067">
            <v>36359</v>
          </cell>
          <cell r="B9067">
            <v>1999</v>
          </cell>
          <cell r="C9067" t="str">
            <v>Jul</v>
          </cell>
          <cell r="D9067">
            <v>18</v>
          </cell>
          <cell r="F9067">
            <v>1010</v>
          </cell>
          <cell r="G9067">
            <v>2.0030000000000001</v>
          </cell>
          <cell r="H9067">
            <v>203</v>
          </cell>
          <cell r="I9067">
            <v>0.40300000000000002</v>
          </cell>
          <cell r="K9067">
            <v>106</v>
          </cell>
          <cell r="L9067">
            <v>0.21</v>
          </cell>
          <cell r="M9067">
            <v>338</v>
          </cell>
          <cell r="N9067">
            <v>0.67</v>
          </cell>
          <cell r="O9067">
            <v>2</v>
          </cell>
          <cell r="P9067">
            <v>4.0000000000000001E-3</v>
          </cell>
        </row>
        <row r="9068">
          <cell r="A9068">
            <v>36360</v>
          </cell>
          <cell r="B9068">
            <v>1999</v>
          </cell>
          <cell r="C9068" t="str">
            <v>Jul</v>
          </cell>
          <cell r="D9068">
            <v>19</v>
          </cell>
          <cell r="F9068">
            <v>1005</v>
          </cell>
          <cell r="G9068">
            <v>1.9930000000000001</v>
          </cell>
          <cell r="H9068">
            <v>250</v>
          </cell>
          <cell r="I9068">
            <v>0.496</v>
          </cell>
          <cell r="K9068">
            <v>106</v>
          </cell>
          <cell r="L9068">
            <v>0.21</v>
          </cell>
          <cell r="M9068">
            <v>281</v>
          </cell>
          <cell r="N9068">
            <v>0.55700000000000005</v>
          </cell>
          <cell r="O9068">
            <v>0</v>
          </cell>
          <cell r="P9068">
            <v>0</v>
          </cell>
        </row>
        <row r="9069">
          <cell r="A9069">
            <v>36361</v>
          </cell>
          <cell r="B9069">
            <v>1999</v>
          </cell>
          <cell r="C9069" t="str">
            <v>Jul</v>
          </cell>
          <cell r="D9069">
            <v>20</v>
          </cell>
          <cell r="F9069">
            <v>995</v>
          </cell>
          <cell r="G9069">
            <v>1.974</v>
          </cell>
          <cell r="H9069">
            <v>246</v>
          </cell>
          <cell r="I9069">
            <v>0.48799999999999999</v>
          </cell>
          <cell r="K9069">
            <v>106</v>
          </cell>
          <cell r="L9069">
            <v>0.21</v>
          </cell>
          <cell r="M9069">
            <v>250</v>
          </cell>
          <cell r="N9069">
            <v>0.496</v>
          </cell>
          <cell r="O9069">
            <v>3</v>
          </cell>
          <cell r="P9069">
            <v>6.0000000000000001E-3</v>
          </cell>
        </row>
        <row r="9070">
          <cell r="A9070">
            <v>36362</v>
          </cell>
          <cell r="B9070">
            <v>1999</v>
          </cell>
          <cell r="C9070" t="str">
            <v>Jul</v>
          </cell>
          <cell r="D9070">
            <v>21</v>
          </cell>
          <cell r="F9070">
            <v>960</v>
          </cell>
          <cell r="G9070">
            <v>1.9039999999999999</v>
          </cell>
          <cell r="H9070">
            <v>236</v>
          </cell>
          <cell r="I9070">
            <v>0.46800000000000003</v>
          </cell>
          <cell r="K9070">
            <v>106</v>
          </cell>
          <cell r="L9070">
            <v>0.21</v>
          </cell>
          <cell r="M9070">
            <v>217</v>
          </cell>
          <cell r="N9070">
            <v>0.43</v>
          </cell>
          <cell r="O9070">
            <v>3</v>
          </cell>
          <cell r="P9070">
            <v>6.0000000000000001E-3</v>
          </cell>
        </row>
        <row r="9071">
          <cell r="A9071">
            <v>36363</v>
          </cell>
          <cell r="B9071">
            <v>1999</v>
          </cell>
          <cell r="C9071" t="str">
            <v>Jul</v>
          </cell>
          <cell r="D9071">
            <v>22</v>
          </cell>
          <cell r="F9071">
            <v>975</v>
          </cell>
          <cell r="G9071">
            <v>1.9339999999999999</v>
          </cell>
          <cell r="H9071">
            <v>71</v>
          </cell>
          <cell r="I9071">
            <v>0.14099999999999999</v>
          </cell>
          <cell r="K9071">
            <v>106</v>
          </cell>
          <cell r="L9071">
            <v>0.21</v>
          </cell>
          <cell r="M9071">
            <v>206</v>
          </cell>
          <cell r="N9071">
            <v>0.40899999999999997</v>
          </cell>
          <cell r="O9071">
            <v>11</v>
          </cell>
          <cell r="P9071">
            <v>2.1999999999999999E-2</v>
          </cell>
        </row>
        <row r="9072">
          <cell r="A9072">
            <v>36364</v>
          </cell>
          <cell r="B9072">
            <v>1999</v>
          </cell>
          <cell r="C9072" t="str">
            <v>Jul</v>
          </cell>
          <cell r="D9072">
            <v>23</v>
          </cell>
          <cell r="F9072">
            <v>955</v>
          </cell>
          <cell r="G9072">
            <v>1.8939999999999999</v>
          </cell>
          <cell r="H9072">
            <v>164</v>
          </cell>
          <cell r="I9072">
            <v>0.32500000000000001</v>
          </cell>
          <cell r="K9072">
            <v>106</v>
          </cell>
          <cell r="L9072">
            <v>0.21</v>
          </cell>
          <cell r="M9072">
            <v>213</v>
          </cell>
          <cell r="N9072">
            <v>0.42199999999999999</v>
          </cell>
          <cell r="O9072">
            <v>12</v>
          </cell>
          <cell r="P9072">
            <v>2.4E-2</v>
          </cell>
        </row>
        <row r="9073">
          <cell r="A9073">
            <v>36365</v>
          </cell>
          <cell r="B9073">
            <v>1999</v>
          </cell>
          <cell r="C9073" t="str">
            <v>Jul</v>
          </cell>
          <cell r="D9073">
            <v>24</v>
          </cell>
          <cell r="F9073">
            <v>945</v>
          </cell>
          <cell r="G9073">
            <v>1.8740000000000001</v>
          </cell>
          <cell r="H9073">
            <v>206</v>
          </cell>
          <cell r="I9073">
            <v>0.40899999999999997</v>
          </cell>
          <cell r="K9073">
            <v>106</v>
          </cell>
          <cell r="L9073">
            <v>0.21</v>
          </cell>
          <cell r="M9073">
            <v>200</v>
          </cell>
          <cell r="N9073">
            <v>0.39700000000000002</v>
          </cell>
          <cell r="O9073">
            <v>12</v>
          </cell>
          <cell r="P9073">
            <v>2.4E-2</v>
          </cell>
        </row>
        <row r="9074">
          <cell r="A9074">
            <v>36366</v>
          </cell>
          <cell r="B9074">
            <v>1999</v>
          </cell>
          <cell r="C9074" t="str">
            <v>Jul</v>
          </cell>
          <cell r="D9074">
            <v>25</v>
          </cell>
          <cell r="F9074">
            <v>935</v>
          </cell>
          <cell r="G9074">
            <v>1.855</v>
          </cell>
          <cell r="H9074">
            <v>222</v>
          </cell>
          <cell r="I9074">
            <v>0.44</v>
          </cell>
          <cell r="K9074">
            <v>106</v>
          </cell>
          <cell r="L9074">
            <v>0.21</v>
          </cell>
          <cell r="M9074">
            <v>200</v>
          </cell>
          <cell r="N9074">
            <v>0.39700000000000002</v>
          </cell>
          <cell r="O9074">
            <v>20</v>
          </cell>
          <cell r="P9074">
            <v>0.04</v>
          </cell>
        </row>
        <row r="9075">
          <cell r="A9075">
            <v>36367</v>
          </cell>
          <cell r="B9075">
            <v>1999</v>
          </cell>
          <cell r="C9075" t="str">
            <v>Jul</v>
          </cell>
          <cell r="D9075">
            <v>26</v>
          </cell>
          <cell r="F9075">
            <v>915</v>
          </cell>
          <cell r="G9075">
            <v>1.8149999999999999</v>
          </cell>
          <cell r="H9075">
            <v>245</v>
          </cell>
          <cell r="I9075">
            <v>0.48599999999999999</v>
          </cell>
          <cell r="K9075">
            <v>82</v>
          </cell>
          <cell r="L9075">
            <v>0.16300000000000001</v>
          </cell>
          <cell r="M9075">
            <v>200</v>
          </cell>
          <cell r="N9075">
            <v>0.39700000000000002</v>
          </cell>
          <cell r="O9075">
            <v>15</v>
          </cell>
          <cell r="P9075">
            <v>0.03</v>
          </cell>
        </row>
        <row r="9076">
          <cell r="A9076">
            <v>36368</v>
          </cell>
          <cell r="B9076">
            <v>1999</v>
          </cell>
          <cell r="C9076" t="str">
            <v>Jul</v>
          </cell>
          <cell r="D9076">
            <v>27</v>
          </cell>
          <cell r="F9076">
            <v>930</v>
          </cell>
          <cell r="G9076">
            <v>1.845</v>
          </cell>
          <cell r="H9076">
            <v>244</v>
          </cell>
          <cell r="I9076">
            <v>0.48399999999999999</v>
          </cell>
          <cell r="K9076">
            <v>71</v>
          </cell>
          <cell r="L9076">
            <v>0.14099999999999999</v>
          </cell>
          <cell r="M9076">
            <v>213</v>
          </cell>
          <cell r="N9076">
            <v>0.42199999999999999</v>
          </cell>
          <cell r="O9076">
            <v>9</v>
          </cell>
          <cell r="P9076">
            <v>1.7999999999999999E-2</v>
          </cell>
        </row>
        <row r="9077">
          <cell r="A9077">
            <v>36369</v>
          </cell>
          <cell r="B9077">
            <v>1999</v>
          </cell>
          <cell r="C9077" t="str">
            <v>Jul</v>
          </cell>
          <cell r="D9077">
            <v>28</v>
          </cell>
          <cell r="F9077">
            <v>930</v>
          </cell>
          <cell r="G9077">
            <v>1.845</v>
          </cell>
          <cell r="H9077">
            <v>206</v>
          </cell>
          <cell r="I9077">
            <v>0.40899999999999997</v>
          </cell>
          <cell r="K9077">
            <v>71</v>
          </cell>
          <cell r="L9077">
            <v>0.14099999999999999</v>
          </cell>
          <cell r="M9077">
            <v>263</v>
          </cell>
          <cell r="N9077">
            <v>0.52200000000000002</v>
          </cell>
          <cell r="O9077">
            <v>8</v>
          </cell>
          <cell r="P9077">
            <v>1.6E-2</v>
          </cell>
        </row>
        <row r="9078">
          <cell r="A9078">
            <v>36370</v>
          </cell>
          <cell r="B9078">
            <v>1999</v>
          </cell>
          <cell r="C9078" t="str">
            <v>Jul</v>
          </cell>
          <cell r="D9078">
            <v>29</v>
          </cell>
          <cell r="F9078">
            <v>935</v>
          </cell>
          <cell r="G9078">
            <v>1.855</v>
          </cell>
          <cell r="H9078">
            <v>112</v>
          </cell>
          <cell r="I9078">
            <v>0.222</v>
          </cell>
          <cell r="K9078">
            <v>71</v>
          </cell>
          <cell r="L9078">
            <v>0.14099999999999999</v>
          </cell>
          <cell r="M9078">
            <v>313</v>
          </cell>
          <cell r="N9078">
            <v>0.621</v>
          </cell>
          <cell r="O9078">
            <v>14</v>
          </cell>
          <cell r="P9078">
            <v>2.8000000000000001E-2</v>
          </cell>
        </row>
        <row r="9079">
          <cell r="A9079">
            <v>36371</v>
          </cell>
          <cell r="B9079">
            <v>1999</v>
          </cell>
          <cell r="C9079" t="str">
            <v>Jul</v>
          </cell>
          <cell r="D9079">
            <v>30</v>
          </cell>
          <cell r="F9079">
            <v>915</v>
          </cell>
          <cell r="G9079">
            <v>1.8149999999999999</v>
          </cell>
          <cell r="H9079">
            <v>103</v>
          </cell>
          <cell r="I9079">
            <v>0.20399999999999999</v>
          </cell>
          <cell r="K9079">
            <v>71</v>
          </cell>
          <cell r="L9079">
            <v>0.14099999999999999</v>
          </cell>
          <cell r="M9079">
            <v>338</v>
          </cell>
          <cell r="N9079">
            <v>0.67</v>
          </cell>
          <cell r="O9079">
            <v>14</v>
          </cell>
          <cell r="P9079">
            <v>2.8000000000000001E-2</v>
          </cell>
        </row>
        <row r="9080">
          <cell r="A9080">
            <v>36372</v>
          </cell>
          <cell r="B9080">
            <v>1999</v>
          </cell>
          <cell r="C9080" t="str">
            <v>Jul</v>
          </cell>
          <cell r="D9080">
            <v>31</v>
          </cell>
          <cell r="F9080">
            <v>925</v>
          </cell>
          <cell r="G9080">
            <v>1.835</v>
          </cell>
          <cell r="H9080">
            <v>112</v>
          </cell>
          <cell r="I9080">
            <v>0.222</v>
          </cell>
          <cell r="K9080">
            <v>71</v>
          </cell>
          <cell r="L9080">
            <v>0.14099999999999999</v>
          </cell>
          <cell r="M9080">
            <v>272</v>
          </cell>
          <cell r="N9080">
            <v>0.54</v>
          </cell>
          <cell r="O9080">
            <v>11</v>
          </cell>
          <cell r="P9080">
            <v>2.1999999999999999E-2</v>
          </cell>
        </row>
        <row r="9081">
          <cell r="A9081">
            <v>36373</v>
          </cell>
          <cell r="B9081">
            <v>1999</v>
          </cell>
          <cell r="C9081" t="str">
            <v>Aug</v>
          </cell>
          <cell r="D9081">
            <v>1</v>
          </cell>
          <cell r="F9081">
            <v>920</v>
          </cell>
          <cell r="G9081">
            <v>1.825</v>
          </cell>
          <cell r="H9081">
            <v>161</v>
          </cell>
          <cell r="I9081">
            <v>0.31900000000000001</v>
          </cell>
          <cell r="K9081">
            <v>71</v>
          </cell>
          <cell r="L9081">
            <v>0.14099999999999999</v>
          </cell>
          <cell r="M9081">
            <v>231</v>
          </cell>
          <cell r="N9081">
            <v>0.45800000000000002</v>
          </cell>
          <cell r="O9081">
            <v>10</v>
          </cell>
          <cell r="P9081">
            <v>0.02</v>
          </cell>
        </row>
        <row r="9082">
          <cell r="A9082">
            <v>36374</v>
          </cell>
          <cell r="B9082">
            <v>1999</v>
          </cell>
          <cell r="C9082" t="str">
            <v>Aug</v>
          </cell>
          <cell r="D9082">
            <v>2</v>
          </cell>
          <cell r="F9082">
            <v>915</v>
          </cell>
          <cell r="G9082">
            <v>1.8149999999999999</v>
          </cell>
          <cell r="H9082">
            <v>165</v>
          </cell>
          <cell r="I9082">
            <v>0.32700000000000001</v>
          </cell>
          <cell r="K9082">
            <v>71</v>
          </cell>
          <cell r="L9082">
            <v>0.14099999999999999</v>
          </cell>
          <cell r="M9082">
            <v>233</v>
          </cell>
          <cell r="N9082">
            <v>0.46200000000000002</v>
          </cell>
          <cell r="O9082">
            <v>10</v>
          </cell>
          <cell r="P9082">
            <v>0.02</v>
          </cell>
        </row>
        <row r="9083">
          <cell r="A9083">
            <v>36375</v>
          </cell>
          <cell r="B9083">
            <v>1999</v>
          </cell>
          <cell r="C9083" t="str">
            <v>Aug</v>
          </cell>
          <cell r="D9083">
            <v>3</v>
          </cell>
          <cell r="F9083">
            <v>915</v>
          </cell>
          <cell r="G9083">
            <v>1.8149999999999999</v>
          </cell>
          <cell r="H9083">
            <v>245</v>
          </cell>
          <cell r="I9083">
            <v>0.48599999999999999</v>
          </cell>
          <cell r="K9083">
            <v>71</v>
          </cell>
          <cell r="L9083">
            <v>0.14099999999999999</v>
          </cell>
          <cell r="M9083">
            <v>295</v>
          </cell>
          <cell r="N9083">
            <v>0.58499999999999996</v>
          </cell>
          <cell r="O9083">
            <v>10</v>
          </cell>
          <cell r="P9083">
            <v>0.02</v>
          </cell>
        </row>
        <row r="9084">
          <cell r="A9084">
            <v>36376</v>
          </cell>
          <cell r="B9084">
            <v>1999</v>
          </cell>
          <cell r="C9084" t="str">
            <v>Aug</v>
          </cell>
          <cell r="D9084">
            <v>4</v>
          </cell>
          <cell r="F9084">
            <v>920</v>
          </cell>
          <cell r="G9084">
            <v>1.825</v>
          </cell>
          <cell r="H9084">
            <v>185</v>
          </cell>
          <cell r="I9084">
            <v>0.36699999999999999</v>
          </cell>
          <cell r="K9084">
            <v>71</v>
          </cell>
          <cell r="L9084">
            <v>0.14099999999999999</v>
          </cell>
          <cell r="M9084">
            <v>338</v>
          </cell>
          <cell r="N9084">
            <v>0.67</v>
          </cell>
          <cell r="O9084">
            <v>5</v>
          </cell>
          <cell r="P9084">
            <v>0.01</v>
          </cell>
        </row>
        <row r="9085">
          <cell r="A9085">
            <v>36377</v>
          </cell>
          <cell r="B9085">
            <v>1999</v>
          </cell>
          <cell r="C9085" t="str">
            <v>Aug</v>
          </cell>
          <cell r="D9085">
            <v>5</v>
          </cell>
          <cell r="F9085">
            <v>925</v>
          </cell>
          <cell r="G9085">
            <v>1.835</v>
          </cell>
          <cell r="H9085">
            <v>176</v>
          </cell>
          <cell r="I9085">
            <v>0.34899999999999998</v>
          </cell>
          <cell r="K9085">
            <v>71</v>
          </cell>
          <cell r="L9085">
            <v>0.14099999999999999</v>
          </cell>
          <cell r="M9085">
            <v>367</v>
          </cell>
          <cell r="N9085">
            <v>0.72799999999999998</v>
          </cell>
          <cell r="O9085">
            <v>5</v>
          </cell>
          <cell r="P9085">
            <v>0.01</v>
          </cell>
        </row>
        <row r="9086">
          <cell r="A9086">
            <v>36378</v>
          </cell>
          <cell r="B9086">
            <v>1999</v>
          </cell>
          <cell r="C9086" t="str">
            <v>Aug</v>
          </cell>
          <cell r="D9086">
            <v>6</v>
          </cell>
          <cell r="F9086">
            <v>955</v>
          </cell>
          <cell r="G9086">
            <v>1.8939999999999999</v>
          </cell>
          <cell r="H9086">
            <v>164</v>
          </cell>
          <cell r="I9086">
            <v>0.32500000000000001</v>
          </cell>
          <cell r="K9086">
            <v>71</v>
          </cell>
          <cell r="L9086">
            <v>0.14099999999999999</v>
          </cell>
          <cell r="M9086">
            <v>283</v>
          </cell>
          <cell r="N9086">
            <v>0.56100000000000005</v>
          </cell>
          <cell r="O9086">
            <v>9</v>
          </cell>
          <cell r="P9086">
            <v>1.7999999999999999E-2</v>
          </cell>
        </row>
        <row r="9087">
          <cell r="A9087">
            <v>36379</v>
          </cell>
          <cell r="B9087">
            <v>1999</v>
          </cell>
          <cell r="C9087" t="str">
            <v>Aug</v>
          </cell>
          <cell r="D9087">
            <v>7</v>
          </cell>
          <cell r="F9087">
            <v>890</v>
          </cell>
          <cell r="G9087">
            <v>1.7649999999999999</v>
          </cell>
          <cell r="H9087">
            <v>164</v>
          </cell>
          <cell r="I9087">
            <v>0.32500000000000001</v>
          </cell>
          <cell r="K9087">
            <v>71</v>
          </cell>
          <cell r="L9087">
            <v>0.14099999999999999</v>
          </cell>
          <cell r="M9087">
            <v>200</v>
          </cell>
          <cell r="N9087">
            <v>0.39700000000000002</v>
          </cell>
          <cell r="O9087">
            <v>6</v>
          </cell>
          <cell r="P9087">
            <v>1.2E-2</v>
          </cell>
        </row>
        <row r="9088">
          <cell r="A9088">
            <v>36380</v>
          </cell>
          <cell r="B9088">
            <v>1999</v>
          </cell>
          <cell r="C9088" t="str">
            <v>Aug</v>
          </cell>
          <cell r="D9088">
            <v>8</v>
          </cell>
          <cell r="F9088">
            <v>820</v>
          </cell>
          <cell r="G9088">
            <v>1.6259999999999999</v>
          </cell>
          <cell r="H9088">
            <v>283</v>
          </cell>
          <cell r="I9088">
            <v>0.56100000000000005</v>
          </cell>
          <cell r="K9088">
            <v>71</v>
          </cell>
          <cell r="L9088">
            <v>0.14099999999999999</v>
          </cell>
          <cell r="M9088">
            <v>165</v>
          </cell>
          <cell r="N9088">
            <v>0.32700000000000001</v>
          </cell>
          <cell r="O9088">
            <v>9</v>
          </cell>
          <cell r="P9088">
            <v>1.7999999999999999E-2</v>
          </cell>
        </row>
        <row r="9089">
          <cell r="A9089">
            <v>36381</v>
          </cell>
          <cell r="B9089">
            <v>1999</v>
          </cell>
          <cell r="C9089" t="str">
            <v>Aug</v>
          </cell>
          <cell r="D9089">
            <v>9</v>
          </cell>
          <cell r="F9089">
            <v>805</v>
          </cell>
          <cell r="G9089">
            <v>1.597</v>
          </cell>
          <cell r="H9089">
            <v>362</v>
          </cell>
          <cell r="I9089">
            <v>0.71799999999999997</v>
          </cell>
          <cell r="K9089">
            <v>71</v>
          </cell>
          <cell r="L9089">
            <v>0.14099999999999999</v>
          </cell>
          <cell r="M9089">
            <v>85</v>
          </cell>
          <cell r="N9089">
            <v>0.16900000000000001</v>
          </cell>
          <cell r="O9089">
            <v>12</v>
          </cell>
          <cell r="P9089">
            <v>2.4E-2</v>
          </cell>
        </row>
        <row r="9090">
          <cell r="A9090">
            <v>36382</v>
          </cell>
          <cell r="B9090">
            <v>1999</v>
          </cell>
          <cell r="C9090" t="str">
            <v>Aug</v>
          </cell>
          <cell r="D9090">
            <v>10</v>
          </cell>
          <cell r="F9090">
            <v>805</v>
          </cell>
          <cell r="G9090">
            <v>1.597</v>
          </cell>
          <cell r="H9090">
            <v>400</v>
          </cell>
          <cell r="I9090">
            <v>0.79300000000000004</v>
          </cell>
          <cell r="K9090">
            <v>71</v>
          </cell>
          <cell r="L9090">
            <v>0.14099999999999999</v>
          </cell>
          <cell r="M9090">
            <v>50</v>
          </cell>
          <cell r="N9090">
            <v>9.9000000000000005E-2</v>
          </cell>
          <cell r="O9090">
            <v>12</v>
          </cell>
          <cell r="P9090">
            <v>2.4E-2</v>
          </cell>
        </row>
        <row r="9091">
          <cell r="A9091">
            <v>36383</v>
          </cell>
          <cell r="B9091">
            <v>1999</v>
          </cell>
          <cell r="C9091" t="str">
            <v>Aug</v>
          </cell>
          <cell r="D9091">
            <v>11</v>
          </cell>
          <cell r="F9091">
            <v>780</v>
          </cell>
          <cell r="G9091">
            <v>1.5469999999999999</v>
          </cell>
          <cell r="H9091">
            <v>355</v>
          </cell>
          <cell r="I9091">
            <v>0.70399999999999996</v>
          </cell>
          <cell r="K9091">
            <v>71</v>
          </cell>
          <cell r="L9091">
            <v>0.14099999999999999</v>
          </cell>
          <cell r="M9091">
            <v>27</v>
          </cell>
          <cell r="N9091">
            <v>5.3999999999999999E-2</v>
          </cell>
          <cell r="O9091">
            <v>22</v>
          </cell>
          <cell r="P9091">
            <v>4.3999999999999997E-2</v>
          </cell>
        </row>
        <row r="9092">
          <cell r="A9092">
            <v>36384</v>
          </cell>
          <cell r="B9092">
            <v>1999</v>
          </cell>
          <cell r="C9092" t="str">
            <v>Aug</v>
          </cell>
          <cell r="D9092">
            <v>12</v>
          </cell>
          <cell r="F9092">
            <v>745</v>
          </cell>
          <cell r="G9092">
            <v>1.478</v>
          </cell>
          <cell r="H9092">
            <v>319</v>
          </cell>
          <cell r="I9092">
            <v>0.63300000000000001</v>
          </cell>
          <cell r="K9092">
            <v>47</v>
          </cell>
          <cell r="L9092">
            <v>9.2999999999999999E-2</v>
          </cell>
          <cell r="M9092">
            <v>0</v>
          </cell>
          <cell r="N9092">
            <v>0</v>
          </cell>
          <cell r="O9092">
            <v>2</v>
          </cell>
          <cell r="P9092">
            <v>4.0000000000000001E-3</v>
          </cell>
        </row>
        <row r="9093">
          <cell r="A9093">
            <v>36385</v>
          </cell>
          <cell r="B9093">
            <v>1999</v>
          </cell>
          <cell r="C9093" t="str">
            <v>Aug</v>
          </cell>
          <cell r="D9093">
            <v>13</v>
          </cell>
          <cell r="F9093">
            <v>725</v>
          </cell>
          <cell r="G9093">
            <v>1.4379999999999999</v>
          </cell>
          <cell r="H9093">
            <v>378</v>
          </cell>
          <cell r="I9093">
            <v>0.75</v>
          </cell>
          <cell r="K9093">
            <v>35</v>
          </cell>
          <cell r="L9093">
            <v>6.9000000000000006E-2</v>
          </cell>
          <cell r="M9093">
            <v>0</v>
          </cell>
          <cell r="N9093">
            <v>0</v>
          </cell>
          <cell r="O9093">
            <v>7</v>
          </cell>
          <cell r="P9093">
            <v>1.4E-2</v>
          </cell>
        </row>
        <row r="9094">
          <cell r="A9094">
            <v>36386</v>
          </cell>
          <cell r="B9094">
            <v>1999</v>
          </cell>
          <cell r="C9094" t="str">
            <v>Aug</v>
          </cell>
          <cell r="D9094">
            <v>14</v>
          </cell>
          <cell r="F9094">
            <v>695</v>
          </cell>
          <cell r="G9094">
            <v>1.379</v>
          </cell>
          <cell r="H9094">
            <v>378</v>
          </cell>
          <cell r="I9094">
            <v>0.75</v>
          </cell>
          <cell r="K9094">
            <v>35</v>
          </cell>
          <cell r="L9094">
            <v>6.9000000000000006E-2</v>
          </cell>
          <cell r="M9094">
            <v>0</v>
          </cell>
          <cell r="N9094">
            <v>0</v>
          </cell>
          <cell r="O9094">
            <v>14</v>
          </cell>
          <cell r="P9094">
            <v>2.8000000000000001E-2</v>
          </cell>
        </row>
        <row r="9095">
          <cell r="A9095">
            <v>36387</v>
          </cell>
          <cell r="B9095">
            <v>1999</v>
          </cell>
          <cell r="C9095" t="str">
            <v>Aug</v>
          </cell>
          <cell r="D9095">
            <v>15</v>
          </cell>
          <cell r="F9095">
            <v>665</v>
          </cell>
          <cell r="G9095">
            <v>1.319</v>
          </cell>
          <cell r="H9095">
            <v>374</v>
          </cell>
          <cell r="I9095">
            <v>0.74199999999999999</v>
          </cell>
          <cell r="K9095">
            <v>35</v>
          </cell>
          <cell r="L9095">
            <v>6.9000000000000006E-2</v>
          </cell>
          <cell r="M9095">
            <v>0</v>
          </cell>
          <cell r="N9095">
            <v>0</v>
          </cell>
          <cell r="O9095">
            <v>14</v>
          </cell>
          <cell r="P9095">
            <v>2.8000000000000001E-2</v>
          </cell>
        </row>
        <row r="9096">
          <cell r="A9096">
            <v>36388</v>
          </cell>
          <cell r="B9096">
            <v>1999</v>
          </cell>
          <cell r="C9096" t="str">
            <v>Aug</v>
          </cell>
          <cell r="D9096">
            <v>16</v>
          </cell>
          <cell r="F9096">
            <v>680</v>
          </cell>
          <cell r="G9096">
            <v>1.349</v>
          </cell>
          <cell r="H9096">
            <v>323</v>
          </cell>
          <cell r="I9096">
            <v>0.64100000000000001</v>
          </cell>
          <cell r="K9096">
            <v>35</v>
          </cell>
          <cell r="L9096">
            <v>6.9000000000000006E-2</v>
          </cell>
          <cell r="M9096">
            <v>48</v>
          </cell>
          <cell r="N9096">
            <v>9.5000000000000001E-2</v>
          </cell>
          <cell r="O9096">
            <v>5</v>
          </cell>
          <cell r="P9096">
            <v>0.01</v>
          </cell>
        </row>
        <row r="9097">
          <cell r="A9097">
            <v>36389</v>
          </cell>
          <cell r="B9097">
            <v>1999</v>
          </cell>
          <cell r="C9097" t="str">
            <v>Aug</v>
          </cell>
          <cell r="D9097">
            <v>17</v>
          </cell>
          <cell r="F9097">
            <v>725</v>
          </cell>
          <cell r="G9097">
            <v>1.4379999999999999</v>
          </cell>
          <cell r="H9097">
            <v>286</v>
          </cell>
          <cell r="I9097">
            <v>0.56699999999999995</v>
          </cell>
          <cell r="K9097">
            <v>35</v>
          </cell>
          <cell r="L9097">
            <v>6.9000000000000006E-2</v>
          </cell>
          <cell r="M9097">
            <v>152</v>
          </cell>
          <cell r="N9097">
            <v>0.30099999999999999</v>
          </cell>
          <cell r="O9097">
            <v>7</v>
          </cell>
          <cell r="P9097">
            <v>1.4E-2</v>
          </cell>
        </row>
        <row r="9098">
          <cell r="A9098">
            <v>36390</v>
          </cell>
          <cell r="B9098">
            <v>1999</v>
          </cell>
          <cell r="C9098" t="str">
            <v>Aug</v>
          </cell>
          <cell r="D9098">
            <v>18</v>
          </cell>
          <cell r="F9098">
            <v>765</v>
          </cell>
          <cell r="G9098">
            <v>1.5169999999999999</v>
          </cell>
          <cell r="H9098">
            <v>206</v>
          </cell>
          <cell r="I9098">
            <v>0.40899999999999997</v>
          </cell>
          <cell r="K9098">
            <v>35</v>
          </cell>
          <cell r="L9098">
            <v>6.9000000000000006E-2</v>
          </cell>
          <cell r="M9098">
            <v>258</v>
          </cell>
          <cell r="N9098">
            <v>0.51200000000000001</v>
          </cell>
          <cell r="O9098">
            <v>8</v>
          </cell>
          <cell r="P9098">
            <v>1.6E-2</v>
          </cell>
        </row>
        <row r="9099">
          <cell r="A9099">
            <v>36391</v>
          </cell>
          <cell r="B9099">
            <v>1999</v>
          </cell>
          <cell r="C9099" t="str">
            <v>Aug</v>
          </cell>
          <cell r="D9099">
            <v>19</v>
          </cell>
          <cell r="F9099">
            <v>775</v>
          </cell>
          <cell r="G9099">
            <v>1.5369999999999999</v>
          </cell>
          <cell r="H9099">
            <v>171</v>
          </cell>
          <cell r="I9099">
            <v>0.33900000000000002</v>
          </cell>
          <cell r="K9099">
            <v>35</v>
          </cell>
          <cell r="L9099">
            <v>6.9000000000000006E-2</v>
          </cell>
          <cell r="M9099">
            <v>267</v>
          </cell>
          <cell r="N9099">
            <v>0.53</v>
          </cell>
          <cell r="O9099">
            <v>5</v>
          </cell>
          <cell r="P9099">
            <v>0.01</v>
          </cell>
        </row>
        <row r="9100">
          <cell r="A9100">
            <v>36392</v>
          </cell>
          <cell r="B9100">
            <v>1999</v>
          </cell>
          <cell r="C9100" t="str">
            <v>Aug</v>
          </cell>
          <cell r="D9100">
            <v>20</v>
          </cell>
          <cell r="F9100">
            <v>815</v>
          </cell>
          <cell r="G9100">
            <v>1.617</v>
          </cell>
          <cell r="H9100">
            <v>178</v>
          </cell>
          <cell r="I9100">
            <v>0.35299999999999998</v>
          </cell>
          <cell r="K9100">
            <v>35</v>
          </cell>
          <cell r="L9100">
            <v>6.9000000000000006E-2</v>
          </cell>
          <cell r="M9100">
            <v>271</v>
          </cell>
          <cell r="N9100">
            <v>0.53800000000000003</v>
          </cell>
          <cell r="O9100">
            <v>10</v>
          </cell>
          <cell r="P9100">
            <v>0.02</v>
          </cell>
        </row>
        <row r="9101">
          <cell r="A9101">
            <v>36393</v>
          </cell>
          <cell r="B9101">
            <v>1999</v>
          </cell>
          <cell r="C9101" t="str">
            <v>Aug</v>
          </cell>
          <cell r="D9101">
            <v>21</v>
          </cell>
          <cell r="F9101">
            <v>885</v>
          </cell>
          <cell r="G9101">
            <v>1.7549999999999999</v>
          </cell>
          <cell r="H9101">
            <v>178</v>
          </cell>
          <cell r="I9101">
            <v>0.35299999999999998</v>
          </cell>
          <cell r="K9101">
            <v>35</v>
          </cell>
          <cell r="L9101">
            <v>6.9000000000000006E-2</v>
          </cell>
          <cell r="M9101">
            <v>229</v>
          </cell>
          <cell r="N9101">
            <v>0.45400000000000001</v>
          </cell>
          <cell r="O9101">
            <v>3</v>
          </cell>
          <cell r="P9101">
            <v>6.0000000000000001E-3</v>
          </cell>
        </row>
        <row r="9102">
          <cell r="A9102">
            <v>36394</v>
          </cell>
          <cell r="B9102">
            <v>1999</v>
          </cell>
          <cell r="C9102" t="str">
            <v>Aug</v>
          </cell>
          <cell r="D9102">
            <v>22</v>
          </cell>
          <cell r="F9102">
            <v>900</v>
          </cell>
          <cell r="G9102">
            <v>1.7849999999999999</v>
          </cell>
          <cell r="H9102">
            <v>125</v>
          </cell>
          <cell r="I9102">
            <v>0.248</v>
          </cell>
          <cell r="K9102">
            <v>35</v>
          </cell>
          <cell r="L9102">
            <v>6.9000000000000006E-2</v>
          </cell>
          <cell r="M9102">
            <v>200</v>
          </cell>
          <cell r="N9102">
            <v>0.39700000000000002</v>
          </cell>
          <cell r="O9102">
            <v>0</v>
          </cell>
          <cell r="P9102">
            <v>0</v>
          </cell>
        </row>
        <row r="9103">
          <cell r="A9103">
            <v>36395</v>
          </cell>
          <cell r="B9103">
            <v>1999</v>
          </cell>
          <cell r="C9103" t="str">
            <v>Aug</v>
          </cell>
          <cell r="D9103">
            <v>23</v>
          </cell>
          <cell r="F9103">
            <v>925</v>
          </cell>
          <cell r="G9103">
            <v>1.835</v>
          </cell>
          <cell r="H9103">
            <v>137</v>
          </cell>
          <cell r="I9103">
            <v>0.27200000000000002</v>
          </cell>
          <cell r="K9103">
            <v>59</v>
          </cell>
          <cell r="L9103">
            <v>0.11700000000000001</v>
          </cell>
          <cell r="M9103">
            <v>175</v>
          </cell>
          <cell r="N9103">
            <v>0.34699999999999998</v>
          </cell>
          <cell r="O9103">
            <v>11</v>
          </cell>
          <cell r="P9103">
            <v>2.1999999999999999E-2</v>
          </cell>
        </row>
        <row r="9104">
          <cell r="A9104">
            <v>36396</v>
          </cell>
          <cell r="B9104">
            <v>1999</v>
          </cell>
          <cell r="C9104" t="str">
            <v>Aug</v>
          </cell>
          <cell r="D9104">
            <v>24</v>
          </cell>
          <cell r="F9104">
            <v>905</v>
          </cell>
          <cell r="G9104">
            <v>1.7949999999999999</v>
          </cell>
          <cell r="H9104">
            <v>237</v>
          </cell>
          <cell r="I9104">
            <v>0.47</v>
          </cell>
          <cell r="K9104">
            <v>71</v>
          </cell>
          <cell r="L9104">
            <v>0.14099999999999999</v>
          </cell>
          <cell r="M9104">
            <v>100</v>
          </cell>
          <cell r="N9104">
            <v>0.19800000000000001</v>
          </cell>
          <cell r="O9104">
            <v>14</v>
          </cell>
          <cell r="P9104">
            <v>2.8000000000000001E-2</v>
          </cell>
        </row>
        <row r="9105">
          <cell r="A9105">
            <v>36397</v>
          </cell>
          <cell r="B9105">
            <v>1999</v>
          </cell>
          <cell r="C9105" t="str">
            <v>Aug</v>
          </cell>
          <cell r="D9105">
            <v>25</v>
          </cell>
          <cell r="F9105">
            <v>900</v>
          </cell>
          <cell r="G9105">
            <v>1.7849999999999999</v>
          </cell>
          <cell r="H9105">
            <v>182</v>
          </cell>
          <cell r="I9105">
            <v>0.36099999999999999</v>
          </cell>
          <cell r="K9105">
            <v>71</v>
          </cell>
          <cell r="L9105">
            <v>0.14099999999999999</v>
          </cell>
          <cell r="M9105">
            <v>154</v>
          </cell>
          <cell r="N9105">
            <v>0.30499999999999999</v>
          </cell>
          <cell r="O9105">
            <v>14</v>
          </cell>
          <cell r="P9105">
            <v>2.8000000000000001E-2</v>
          </cell>
        </row>
        <row r="9106">
          <cell r="A9106">
            <v>36398</v>
          </cell>
          <cell r="B9106">
            <v>1999</v>
          </cell>
          <cell r="C9106" t="str">
            <v>Aug</v>
          </cell>
          <cell r="D9106">
            <v>26</v>
          </cell>
          <cell r="F9106">
            <v>880</v>
          </cell>
          <cell r="G9106">
            <v>1.7450000000000001</v>
          </cell>
          <cell r="H9106">
            <v>163</v>
          </cell>
          <cell r="I9106">
            <v>0.32300000000000001</v>
          </cell>
          <cell r="K9106">
            <v>71</v>
          </cell>
          <cell r="L9106">
            <v>0.14099999999999999</v>
          </cell>
          <cell r="M9106">
            <v>150</v>
          </cell>
          <cell r="N9106">
            <v>0.29799999999999999</v>
          </cell>
          <cell r="O9106">
            <v>22</v>
          </cell>
          <cell r="P9106">
            <v>4.3999999999999997E-2</v>
          </cell>
        </row>
        <row r="9107">
          <cell r="A9107">
            <v>36399</v>
          </cell>
          <cell r="B9107">
            <v>1999</v>
          </cell>
          <cell r="C9107" t="str">
            <v>Aug</v>
          </cell>
          <cell r="D9107">
            <v>27</v>
          </cell>
          <cell r="F9107">
            <v>865</v>
          </cell>
          <cell r="G9107">
            <v>1.716</v>
          </cell>
          <cell r="H9107">
            <v>188</v>
          </cell>
          <cell r="I9107">
            <v>0.373</v>
          </cell>
          <cell r="K9107">
            <v>47</v>
          </cell>
          <cell r="L9107">
            <v>9.2999999999999999E-2</v>
          </cell>
          <cell r="M9107">
            <v>150</v>
          </cell>
          <cell r="N9107">
            <v>0.29799999999999999</v>
          </cell>
          <cell r="O9107">
            <v>5</v>
          </cell>
          <cell r="P9107">
            <v>0.01</v>
          </cell>
        </row>
        <row r="9108">
          <cell r="A9108">
            <v>36400</v>
          </cell>
          <cell r="B9108">
            <v>1999</v>
          </cell>
          <cell r="C9108" t="str">
            <v>Aug</v>
          </cell>
          <cell r="D9108">
            <v>28</v>
          </cell>
          <cell r="F9108">
            <v>865</v>
          </cell>
          <cell r="G9108">
            <v>1.716</v>
          </cell>
          <cell r="H9108">
            <v>188</v>
          </cell>
          <cell r="I9108">
            <v>0.373</v>
          </cell>
          <cell r="K9108">
            <v>35</v>
          </cell>
          <cell r="L9108">
            <v>6.9000000000000006E-2</v>
          </cell>
          <cell r="M9108">
            <v>135</v>
          </cell>
          <cell r="N9108">
            <v>0.26800000000000002</v>
          </cell>
          <cell r="O9108">
            <v>9</v>
          </cell>
          <cell r="P9108">
            <v>1.7999999999999999E-2</v>
          </cell>
        </row>
        <row r="9109">
          <cell r="A9109">
            <v>36401</v>
          </cell>
          <cell r="B9109">
            <v>1999</v>
          </cell>
          <cell r="C9109" t="str">
            <v>Aug</v>
          </cell>
          <cell r="D9109">
            <v>29</v>
          </cell>
          <cell r="E9109" t="str">
            <v>MH spil was recorded as 14 cfs.  Changed to zero</v>
          </cell>
          <cell r="F9109">
            <v>825</v>
          </cell>
          <cell r="G9109">
            <v>1.6359999999999999</v>
          </cell>
          <cell r="H9109">
            <v>156</v>
          </cell>
          <cell r="I9109">
            <v>0.309</v>
          </cell>
          <cell r="K9109">
            <v>12</v>
          </cell>
          <cell r="L9109">
            <v>2.4E-2</v>
          </cell>
          <cell r="M9109">
            <v>100</v>
          </cell>
          <cell r="N9109">
            <v>0.19800000000000001</v>
          </cell>
          <cell r="O9109">
            <v>0</v>
          </cell>
          <cell r="P9109">
            <v>0</v>
          </cell>
        </row>
        <row r="9110">
          <cell r="A9110">
            <v>36402</v>
          </cell>
          <cell r="B9110">
            <v>1999</v>
          </cell>
          <cell r="C9110" t="str">
            <v>Aug</v>
          </cell>
          <cell r="D9110">
            <v>30</v>
          </cell>
          <cell r="F9110">
            <v>815</v>
          </cell>
          <cell r="G9110">
            <v>1.617</v>
          </cell>
          <cell r="H9110">
            <v>246</v>
          </cell>
          <cell r="I9110">
            <v>0.48799999999999999</v>
          </cell>
          <cell r="K9110">
            <v>0</v>
          </cell>
          <cell r="L9110">
            <v>0</v>
          </cell>
          <cell r="M9110">
            <v>71</v>
          </cell>
          <cell r="N9110">
            <v>0.14099999999999999</v>
          </cell>
          <cell r="O9110">
            <v>0</v>
          </cell>
          <cell r="P9110">
            <v>0</v>
          </cell>
        </row>
        <row r="9111">
          <cell r="A9111">
            <v>36403</v>
          </cell>
          <cell r="B9111">
            <v>1999</v>
          </cell>
          <cell r="C9111" t="str">
            <v>Aug</v>
          </cell>
          <cell r="D9111">
            <v>31</v>
          </cell>
          <cell r="F9111">
            <v>780</v>
          </cell>
          <cell r="G9111">
            <v>1.5469999999999999</v>
          </cell>
          <cell r="H9111">
            <v>370</v>
          </cell>
          <cell r="I9111">
            <v>0.73399999999999999</v>
          </cell>
          <cell r="K9111">
            <v>0</v>
          </cell>
          <cell r="L9111">
            <v>0</v>
          </cell>
          <cell r="M9111">
            <v>119</v>
          </cell>
          <cell r="N9111">
            <v>0.23599999999999999</v>
          </cell>
          <cell r="O9111">
            <v>0</v>
          </cell>
          <cell r="P9111">
            <v>0</v>
          </cell>
        </row>
        <row r="9112">
          <cell r="A9112">
            <v>36404</v>
          </cell>
          <cell r="B9112">
            <v>1999</v>
          </cell>
          <cell r="C9112" t="str">
            <v>Sep</v>
          </cell>
          <cell r="D9112">
            <v>1</v>
          </cell>
          <cell r="F9112">
            <v>775</v>
          </cell>
          <cell r="G9112">
            <v>1.5369999999999999</v>
          </cell>
          <cell r="H9112">
            <v>360</v>
          </cell>
          <cell r="I9112">
            <v>0.71399999999999997</v>
          </cell>
          <cell r="K9112">
            <v>0</v>
          </cell>
          <cell r="L9112">
            <v>0</v>
          </cell>
          <cell r="M9112">
            <v>154</v>
          </cell>
          <cell r="N9112">
            <v>0.30499999999999999</v>
          </cell>
          <cell r="O9112">
            <v>7</v>
          </cell>
          <cell r="P9112">
            <v>1.4E-2</v>
          </cell>
        </row>
        <row r="9113">
          <cell r="A9113">
            <v>36405</v>
          </cell>
          <cell r="B9113">
            <v>1999</v>
          </cell>
          <cell r="C9113" t="str">
            <v>Sep</v>
          </cell>
          <cell r="D9113">
            <v>2</v>
          </cell>
          <cell r="F9113">
            <v>755</v>
          </cell>
          <cell r="G9113">
            <v>1.498</v>
          </cell>
          <cell r="H9113">
            <v>378</v>
          </cell>
          <cell r="I9113">
            <v>0.75</v>
          </cell>
          <cell r="K9113">
            <v>0</v>
          </cell>
          <cell r="L9113">
            <v>0</v>
          </cell>
          <cell r="M9113">
            <v>117</v>
          </cell>
          <cell r="N9113">
            <v>0.23200000000000001</v>
          </cell>
          <cell r="O9113">
            <v>10</v>
          </cell>
          <cell r="P9113">
            <v>0.02</v>
          </cell>
        </row>
        <row r="9114">
          <cell r="A9114">
            <v>36406</v>
          </cell>
          <cell r="B9114">
            <v>1999</v>
          </cell>
          <cell r="C9114" t="str">
            <v>Sep</v>
          </cell>
          <cell r="D9114">
            <v>3</v>
          </cell>
          <cell r="F9114">
            <v>710</v>
          </cell>
          <cell r="G9114">
            <v>1.4079999999999999</v>
          </cell>
          <cell r="H9114">
            <v>363</v>
          </cell>
          <cell r="I9114">
            <v>0.72</v>
          </cell>
          <cell r="K9114">
            <v>0</v>
          </cell>
          <cell r="L9114">
            <v>0</v>
          </cell>
          <cell r="M9114">
            <v>50</v>
          </cell>
          <cell r="N9114">
            <v>9.9000000000000005E-2</v>
          </cell>
          <cell r="O9114">
            <v>11</v>
          </cell>
          <cell r="P9114">
            <v>2.1999999999999999E-2</v>
          </cell>
        </row>
        <row r="9115">
          <cell r="A9115">
            <v>36407</v>
          </cell>
          <cell r="B9115">
            <v>1999</v>
          </cell>
          <cell r="C9115" t="str">
            <v>Sep</v>
          </cell>
          <cell r="D9115">
            <v>4</v>
          </cell>
          <cell r="F9115">
            <v>710</v>
          </cell>
          <cell r="G9115">
            <v>1.4079999999999999</v>
          </cell>
          <cell r="H9115">
            <v>363</v>
          </cell>
          <cell r="I9115">
            <v>0.72</v>
          </cell>
          <cell r="K9115">
            <v>0</v>
          </cell>
          <cell r="L9115">
            <v>0</v>
          </cell>
          <cell r="M9115">
            <v>65</v>
          </cell>
          <cell r="N9115">
            <v>0.129</v>
          </cell>
          <cell r="O9115">
            <v>6</v>
          </cell>
          <cell r="P9115">
            <v>1.2E-2</v>
          </cell>
        </row>
        <row r="9116">
          <cell r="A9116">
            <v>36408</v>
          </cell>
          <cell r="B9116">
            <v>1999</v>
          </cell>
          <cell r="C9116" t="str">
            <v>Sep</v>
          </cell>
          <cell r="D9116">
            <v>5</v>
          </cell>
          <cell r="F9116">
            <v>720</v>
          </cell>
          <cell r="G9116">
            <v>1.4279999999999999</v>
          </cell>
          <cell r="H9116">
            <v>348</v>
          </cell>
          <cell r="I9116">
            <v>0.69</v>
          </cell>
          <cell r="K9116">
            <v>0</v>
          </cell>
          <cell r="L9116">
            <v>0</v>
          </cell>
          <cell r="M9116">
            <v>85</v>
          </cell>
          <cell r="N9116">
            <v>0.16900000000000001</v>
          </cell>
          <cell r="O9116">
            <v>0</v>
          </cell>
          <cell r="P9116">
            <v>0</v>
          </cell>
        </row>
        <row r="9117">
          <cell r="A9117">
            <v>36409</v>
          </cell>
          <cell r="B9117">
            <v>1999</v>
          </cell>
          <cell r="C9117" t="str">
            <v>Sep</v>
          </cell>
          <cell r="D9117">
            <v>6</v>
          </cell>
          <cell r="F9117">
            <v>700</v>
          </cell>
          <cell r="G9117">
            <v>1.3879999999999999</v>
          </cell>
          <cell r="H9117">
            <v>303</v>
          </cell>
          <cell r="I9117">
            <v>0.60099999999999998</v>
          </cell>
          <cell r="K9117">
            <v>0</v>
          </cell>
          <cell r="L9117">
            <v>0</v>
          </cell>
          <cell r="M9117">
            <v>50</v>
          </cell>
          <cell r="N9117">
            <v>9.9000000000000005E-2</v>
          </cell>
          <cell r="O9117">
            <v>0</v>
          </cell>
          <cell r="P9117">
            <v>0</v>
          </cell>
        </row>
        <row r="9118">
          <cell r="A9118">
            <v>36410</v>
          </cell>
          <cell r="B9118">
            <v>1999</v>
          </cell>
          <cell r="C9118" t="str">
            <v>Sep</v>
          </cell>
          <cell r="D9118">
            <v>7</v>
          </cell>
          <cell r="F9118">
            <v>710</v>
          </cell>
          <cell r="G9118">
            <v>1.4079999999999999</v>
          </cell>
          <cell r="H9118">
            <v>368</v>
          </cell>
          <cell r="I9118">
            <v>0.73</v>
          </cell>
          <cell r="K9118">
            <v>24</v>
          </cell>
          <cell r="L9118">
            <v>4.8000000000000001E-2</v>
          </cell>
          <cell r="M9118">
            <v>113</v>
          </cell>
          <cell r="N9118">
            <v>0.224</v>
          </cell>
          <cell r="O9118">
            <v>7</v>
          </cell>
          <cell r="P9118">
            <v>1.4E-2</v>
          </cell>
        </row>
        <row r="9119">
          <cell r="A9119">
            <v>36411</v>
          </cell>
          <cell r="B9119">
            <v>1999</v>
          </cell>
          <cell r="C9119" t="str">
            <v>Sep</v>
          </cell>
          <cell r="D9119">
            <v>8</v>
          </cell>
          <cell r="F9119">
            <v>755</v>
          </cell>
          <cell r="G9119">
            <v>1.498</v>
          </cell>
          <cell r="H9119">
            <v>298</v>
          </cell>
          <cell r="I9119">
            <v>0.59099999999999997</v>
          </cell>
          <cell r="K9119">
            <v>35</v>
          </cell>
          <cell r="L9119">
            <v>6.9000000000000006E-2</v>
          </cell>
          <cell r="M9119">
            <v>116</v>
          </cell>
          <cell r="N9119">
            <v>0.23</v>
          </cell>
          <cell r="O9119">
            <v>9</v>
          </cell>
          <cell r="P9119">
            <v>1.7999999999999999E-2</v>
          </cell>
        </row>
        <row r="9120">
          <cell r="A9120">
            <v>36412</v>
          </cell>
          <cell r="B9120">
            <v>1999</v>
          </cell>
          <cell r="C9120" t="str">
            <v>Sep</v>
          </cell>
          <cell r="D9120">
            <v>9</v>
          </cell>
          <cell r="F9120">
            <v>785</v>
          </cell>
          <cell r="G9120">
            <v>1.5569999999999999</v>
          </cell>
          <cell r="H9120">
            <v>239</v>
          </cell>
          <cell r="I9120">
            <v>0.47399999999999998</v>
          </cell>
          <cell r="K9120">
            <v>35</v>
          </cell>
          <cell r="L9120">
            <v>6.9000000000000006E-2</v>
          </cell>
          <cell r="M9120">
            <v>83</v>
          </cell>
          <cell r="N9120">
            <v>0.16500000000000001</v>
          </cell>
          <cell r="O9120">
            <v>7</v>
          </cell>
          <cell r="P9120">
            <v>1.4E-2</v>
          </cell>
        </row>
        <row r="9121">
          <cell r="A9121">
            <v>36413</v>
          </cell>
          <cell r="B9121">
            <v>1999</v>
          </cell>
          <cell r="C9121" t="str">
            <v>Sep</v>
          </cell>
          <cell r="D9121">
            <v>10</v>
          </cell>
          <cell r="F9121">
            <v>780</v>
          </cell>
          <cell r="G9121">
            <v>1.5469999999999999</v>
          </cell>
          <cell r="H9121">
            <v>268</v>
          </cell>
          <cell r="I9121">
            <v>0.53200000000000003</v>
          </cell>
          <cell r="K9121">
            <v>35</v>
          </cell>
          <cell r="L9121">
            <v>6.9000000000000006E-2</v>
          </cell>
          <cell r="M9121">
            <v>50</v>
          </cell>
          <cell r="N9121">
            <v>9.9000000000000005E-2</v>
          </cell>
          <cell r="O9121">
            <v>5</v>
          </cell>
          <cell r="P9121">
            <v>0.01</v>
          </cell>
        </row>
        <row r="9122">
          <cell r="A9122">
            <v>36414</v>
          </cell>
          <cell r="B9122">
            <v>1999</v>
          </cell>
          <cell r="C9122" t="str">
            <v>Sep</v>
          </cell>
          <cell r="D9122">
            <v>11</v>
          </cell>
          <cell r="F9122">
            <v>790</v>
          </cell>
          <cell r="G9122">
            <v>1.5669999999999999</v>
          </cell>
          <cell r="H9122">
            <v>269</v>
          </cell>
          <cell r="I9122">
            <v>0.53400000000000003</v>
          </cell>
          <cell r="K9122">
            <v>35</v>
          </cell>
          <cell r="L9122">
            <v>6.9000000000000006E-2</v>
          </cell>
          <cell r="M9122">
            <v>33</v>
          </cell>
          <cell r="N9122">
            <v>6.5000000000000002E-2</v>
          </cell>
          <cell r="O9122">
            <v>5</v>
          </cell>
          <cell r="P9122">
            <v>0.01</v>
          </cell>
        </row>
        <row r="9123">
          <cell r="A9123">
            <v>36415</v>
          </cell>
          <cell r="B9123">
            <v>1999</v>
          </cell>
          <cell r="C9123" t="str">
            <v>Sep</v>
          </cell>
          <cell r="D9123">
            <v>12</v>
          </cell>
          <cell r="F9123">
            <v>790</v>
          </cell>
          <cell r="G9123">
            <v>1.5669999999999999</v>
          </cell>
          <cell r="H9123">
            <v>304</v>
          </cell>
          <cell r="I9123">
            <v>0.60299999999999998</v>
          </cell>
          <cell r="K9123">
            <v>35</v>
          </cell>
          <cell r="L9123">
            <v>6.9000000000000006E-2</v>
          </cell>
          <cell r="M9123">
            <v>10</v>
          </cell>
          <cell r="N9123">
            <v>0.02</v>
          </cell>
          <cell r="O9123">
            <v>0</v>
          </cell>
          <cell r="P9123">
            <v>0</v>
          </cell>
        </row>
        <row r="9124">
          <cell r="A9124">
            <v>36416</v>
          </cell>
          <cell r="B9124">
            <v>1999</v>
          </cell>
          <cell r="C9124" t="str">
            <v>Sep</v>
          </cell>
          <cell r="D9124">
            <v>13</v>
          </cell>
          <cell r="F9124">
            <v>755</v>
          </cell>
          <cell r="G9124">
            <v>1.498</v>
          </cell>
          <cell r="H9124">
            <v>320</v>
          </cell>
          <cell r="I9124">
            <v>0.63500000000000001</v>
          </cell>
          <cell r="K9124">
            <v>35</v>
          </cell>
          <cell r="L9124">
            <v>6.9000000000000006E-2</v>
          </cell>
          <cell r="M9124">
            <v>10</v>
          </cell>
          <cell r="N9124">
            <v>0.02</v>
          </cell>
          <cell r="O9124">
            <v>0</v>
          </cell>
          <cell r="P9124">
            <v>0</v>
          </cell>
        </row>
        <row r="9125">
          <cell r="A9125">
            <v>36417</v>
          </cell>
          <cell r="B9125">
            <v>1999</v>
          </cell>
          <cell r="C9125" t="str">
            <v>Sep</v>
          </cell>
          <cell r="D9125">
            <v>14</v>
          </cell>
          <cell r="F9125">
            <v>740</v>
          </cell>
          <cell r="G9125">
            <v>1.468</v>
          </cell>
          <cell r="H9125">
            <v>290</v>
          </cell>
          <cell r="I9125">
            <v>0.57499999999999996</v>
          </cell>
          <cell r="K9125">
            <v>57</v>
          </cell>
          <cell r="L9125">
            <v>0.113</v>
          </cell>
          <cell r="M9125">
            <v>27</v>
          </cell>
          <cell r="N9125">
            <v>5.3999999999999999E-2</v>
          </cell>
          <cell r="O9125">
            <v>22</v>
          </cell>
          <cell r="P9125">
            <v>4.3999999999999997E-2</v>
          </cell>
        </row>
        <row r="9126">
          <cell r="A9126">
            <v>36418</v>
          </cell>
          <cell r="B9126">
            <v>1999</v>
          </cell>
          <cell r="C9126" t="str">
            <v>Sep</v>
          </cell>
          <cell r="D9126">
            <v>15</v>
          </cell>
          <cell r="F9126">
            <v>740</v>
          </cell>
          <cell r="G9126">
            <v>1.468</v>
          </cell>
          <cell r="H9126">
            <v>372</v>
          </cell>
          <cell r="I9126">
            <v>0.73799999999999999</v>
          </cell>
          <cell r="K9126">
            <v>71</v>
          </cell>
          <cell r="L9126">
            <v>0.14099999999999999</v>
          </cell>
          <cell r="M9126">
            <v>73</v>
          </cell>
          <cell r="N9126">
            <v>0.14499999999999999</v>
          </cell>
          <cell r="O9126">
            <v>22</v>
          </cell>
          <cell r="P9126">
            <v>4.3999999999999997E-2</v>
          </cell>
        </row>
        <row r="9127">
          <cell r="A9127">
            <v>36419</v>
          </cell>
          <cell r="B9127">
            <v>1999</v>
          </cell>
          <cell r="C9127" t="str">
            <v>Sep</v>
          </cell>
          <cell r="D9127">
            <v>16</v>
          </cell>
          <cell r="F9127">
            <v>735</v>
          </cell>
          <cell r="G9127">
            <v>1.458</v>
          </cell>
          <cell r="H9127">
            <v>319</v>
          </cell>
          <cell r="I9127">
            <v>0.63300000000000001</v>
          </cell>
          <cell r="K9127">
            <v>71</v>
          </cell>
          <cell r="L9127">
            <v>0.14099999999999999</v>
          </cell>
          <cell r="M9127">
            <v>100</v>
          </cell>
          <cell r="N9127">
            <v>0.19800000000000001</v>
          </cell>
          <cell r="O9127">
            <v>14</v>
          </cell>
          <cell r="P9127">
            <v>2.8000000000000001E-2</v>
          </cell>
        </row>
        <row r="9128">
          <cell r="A9128">
            <v>36420</v>
          </cell>
          <cell r="B9128">
            <v>1999</v>
          </cell>
          <cell r="C9128" t="str">
            <v>Sep</v>
          </cell>
          <cell r="D9128">
            <v>17</v>
          </cell>
          <cell r="F9128">
            <v>730</v>
          </cell>
          <cell r="G9128">
            <v>1.448</v>
          </cell>
          <cell r="H9128">
            <v>255</v>
          </cell>
          <cell r="I9128">
            <v>0.50600000000000001</v>
          </cell>
          <cell r="K9128">
            <v>71</v>
          </cell>
          <cell r="L9128">
            <v>0.14099999999999999</v>
          </cell>
          <cell r="M9128">
            <v>50</v>
          </cell>
          <cell r="N9128">
            <v>9.9000000000000005E-2</v>
          </cell>
          <cell r="O9128">
            <v>22</v>
          </cell>
          <cell r="P9128">
            <v>4.3999999999999997E-2</v>
          </cell>
        </row>
        <row r="9129">
          <cell r="A9129">
            <v>36421</v>
          </cell>
          <cell r="B9129">
            <v>1999</v>
          </cell>
          <cell r="C9129" t="str">
            <v>Sep</v>
          </cell>
          <cell r="D9129">
            <v>18</v>
          </cell>
          <cell r="F9129">
            <v>720</v>
          </cell>
          <cell r="G9129">
            <v>1.4279999999999999</v>
          </cell>
          <cell r="H9129">
            <v>305</v>
          </cell>
          <cell r="I9129">
            <v>0.60499999999999998</v>
          </cell>
          <cell r="K9129">
            <v>47</v>
          </cell>
          <cell r="L9129">
            <v>9.2999999999999999E-2</v>
          </cell>
          <cell r="M9129">
            <v>25</v>
          </cell>
          <cell r="N9129">
            <v>0.05</v>
          </cell>
          <cell r="O9129">
            <v>4</v>
          </cell>
          <cell r="P9129">
            <v>8.0000000000000002E-3</v>
          </cell>
        </row>
        <row r="9130">
          <cell r="A9130">
            <v>36422</v>
          </cell>
          <cell r="B9130">
            <v>1999</v>
          </cell>
          <cell r="C9130" t="str">
            <v>Sep</v>
          </cell>
          <cell r="D9130">
            <v>19</v>
          </cell>
          <cell r="F9130">
            <v>725</v>
          </cell>
          <cell r="G9130">
            <v>1.4379999999999999</v>
          </cell>
          <cell r="H9130">
            <v>317</v>
          </cell>
          <cell r="I9130">
            <v>0.629</v>
          </cell>
          <cell r="K9130">
            <v>35</v>
          </cell>
          <cell r="L9130">
            <v>6.9000000000000006E-2</v>
          </cell>
          <cell r="M9130">
            <v>25</v>
          </cell>
          <cell r="N9130">
            <v>0.05</v>
          </cell>
          <cell r="O9130">
            <v>0</v>
          </cell>
          <cell r="P9130">
            <v>0</v>
          </cell>
        </row>
        <row r="9131">
          <cell r="A9131">
            <v>36423</v>
          </cell>
          <cell r="B9131">
            <v>1999</v>
          </cell>
          <cell r="C9131" t="str">
            <v>Sep</v>
          </cell>
          <cell r="D9131">
            <v>20</v>
          </cell>
          <cell r="F9131">
            <v>740</v>
          </cell>
          <cell r="G9131">
            <v>1.468</v>
          </cell>
          <cell r="H9131">
            <v>316</v>
          </cell>
          <cell r="I9131">
            <v>0.627</v>
          </cell>
          <cell r="K9131">
            <v>35</v>
          </cell>
          <cell r="L9131">
            <v>6.9000000000000006E-2</v>
          </cell>
          <cell r="M9131">
            <v>25</v>
          </cell>
          <cell r="N9131">
            <v>0.05</v>
          </cell>
          <cell r="O9131">
            <v>12</v>
          </cell>
          <cell r="P9131">
            <v>2.4E-2</v>
          </cell>
        </row>
        <row r="9132">
          <cell r="A9132">
            <v>36424</v>
          </cell>
          <cell r="B9132">
            <v>1999</v>
          </cell>
          <cell r="C9132" t="str">
            <v>Sep</v>
          </cell>
          <cell r="D9132">
            <v>21</v>
          </cell>
          <cell r="F9132">
            <v>775</v>
          </cell>
          <cell r="G9132">
            <v>1.5369999999999999</v>
          </cell>
          <cell r="H9132">
            <v>318</v>
          </cell>
          <cell r="I9132">
            <v>0.63100000000000001</v>
          </cell>
          <cell r="K9132">
            <v>35</v>
          </cell>
          <cell r="L9132">
            <v>6.9000000000000006E-2</v>
          </cell>
          <cell r="M9132">
            <v>25</v>
          </cell>
          <cell r="N9132">
            <v>0.05</v>
          </cell>
          <cell r="O9132">
            <v>13</v>
          </cell>
          <cell r="P9132">
            <v>2.5999999999999999E-2</v>
          </cell>
        </row>
        <row r="9133">
          <cell r="A9133">
            <v>36425</v>
          </cell>
          <cell r="B9133">
            <v>1999</v>
          </cell>
          <cell r="C9133" t="str">
            <v>Sep</v>
          </cell>
          <cell r="D9133">
            <v>22</v>
          </cell>
          <cell r="F9133">
            <v>750</v>
          </cell>
          <cell r="G9133">
            <v>1.488</v>
          </cell>
          <cell r="H9133">
            <v>283</v>
          </cell>
          <cell r="I9133">
            <v>0.56100000000000005</v>
          </cell>
          <cell r="K9133">
            <v>35</v>
          </cell>
          <cell r="L9133">
            <v>6.9000000000000006E-2</v>
          </cell>
          <cell r="M9133">
            <v>16</v>
          </cell>
          <cell r="N9133">
            <v>3.2000000000000001E-2</v>
          </cell>
          <cell r="O9133">
            <v>13</v>
          </cell>
          <cell r="P9133">
            <v>2.5999999999999999E-2</v>
          </cell>
        </row>
        <row r="9134">
          <cell r="A9134">
            <v>36426</v>
          </cell>
          <cell r="B9134">
            <v>1999</v>
          </cell>
          <cell r="C9134" t="str">
            <v>Sep</v>
          </cell>
          <cell r="D9134">
            <v>23</v>
          </cell>
          <cell r="F9134">
            <v>730</v>
          </cell>
          <cell r="G9134">
            <v>1.448</v>
          </cell>
          <cell r="H9134">
            <v>330</v>
          </cell>
          <cell r="I9134">
            <v>0.65500000000000003</v>
          </cell>
          <cell r="K9134">
            <v>35</v>
          </cell>
          <cell r="L9134">
            <v>6.9000000000000006E-2</v>
          </cell>
          <cell r="M9134">
            <v>10</v>
          </cell>
          <cell r="N9134">
            <v>0.02</v>
          </cell>
          <cell r="O9134">
            <v>13</v>
          </cell>
          <cell r="P9134">
            <v>2.5999999999999999E-2</v>
          </cell>
        </row>
        <row r="9135">
          <cell r="A9135">
            <v>36427</v>
          </cell>
          <cell r="B9135">
            <v>1999</v>
          </cell>
          <cell r="C9135" t="str">
            <v>Sep</v>
          </cell>
          <cell r="D9135">
            <v>24</v>
          </cell>
          <cell r="F9135">
            <v>730</v>
          </cell>
          <cell r="G9135">
            <v>1.448</v>
          </cell>
          <cell r="H9135">
            <v>324</v>
          </cell>
          <cell r="I9135">
            <v>0.64300000000000002</v>
          </cell>
          <cell r="K9135">
            <v>35</v>
          </cell>
          <cell r="L9135">
            <v>6.9000000000000006E-2</v>
          </cell>
          <cell r="M9135">
            <v>10</v>
          </cell>
          <cell r="N9135">
            <v>0.02</v>
          </cell>
          <cell r="O9135">
            <v>20</v>
          </cell>
          <cell r="P9135">
            <v>0.04</v>
          </cell>
        </row>
        <row r="9136">
          <cell r="A9136">
            <v>36428</v>
          </cell>
          <cell r="B9136">
            <v>1999</v>
          </cell>
          <cell r="C9136" t="str">
            <v>Sep</v>
          </cell>
          <cell r="D9136">
            <v>25</v>
          </cell>
          <cell r="F9136">
            <v>690</v>
          </cell>
          <cell r="G9136">
            <v>1.369</v>
          </cell>
          <cell r="H9136">
            <v>273</v>
          </cell>
          <cell r="I9136">
            <v>0.54100000000000004</v>
          </cell>
          <cell r="K9136">
            <v>35</v>
          </cell>
          <cell r="L9136">
            <v>6.9000000000000006E-2</v>
          </cell>
          <cell r="M9136">
            <v>10</v>
          </cell>
          <cell r="N9136">
            <v>0.02</v>
          </cell>
          <cell r="O9136">
            <v>9</v>
          </cell>
          <cell r="P9136">
            <v>1.7999999999999999E-2</v>
          </cell>
        </row>
        <row r="9137">
          <cell r="A9137">
            <v>36429</v>
          </cell>
          <cell r="B9137">
            <v>1999</v>
          </cell>
          <cell r="C9137" t="str">
            <v>Sep</v>
          </cell>
          <cell r="D9137">
            <v>26</v>
          </cell>
          <cell r="F9137">
            <v>640</v>
          </cell>
          <cell r="G9137">
            <v>1.2689999999999999</v>
          </cell>
          <cell r="H9137">
            <v>294</v>
          </cell>
          <cell r="I9137">
            <v>0.58299999999999996</v>
          </cell>
          <cell r="K9137">
            <v>35</v>
          </cell>
          <cell r="L9137">
            <v>6.9000000000000006E-2</v>
          </cell>
          <cell r="M9137">
            <v>10</v>
          </cell>
          <cell r="N9137">
            <v>0.02</v>
          </cell>
          <cell r="O9137">
            <v>9</v>
          </cell>
          <cell r="P9137">
            <v>1.7999999999999999E-2</v>
          </cell>
        </row>
        <row r="9138">
          <cell r="A9138">
            <v>36430</v>
          </cell>
          <cell r="B9138">
            <v>1999</v>
          </cell>
          <cell r="C9138" t="str">
            <v>Sep</v>
          </cell>
          <cell r="D9138">
            <v>27</v>
          </cell>
          <cell r="F9138">
            <v>660</v>
          </cell>
          <cell r="G9138">
            <v>1.3089999999999999</v>
          </cell>
          <cell r="H9138">
            <v>325</v>
          </cell>
          <cell r="I9138">
            <v>0.64500000000000002</v>
          </cell>
          <cell r="K9138">
            <v>35</v>
          </cell>
          <cell r="L9138">
            <v>6.9000000000000006E-2</v>
          </cell>
          <cell r="M9138">
            <v>10</v>
          </cell>
          <cell r="N9138">
            <v>0.02</v>
          </cell>
          <cell r="O9138">
            <v>9</v>
          </cell>
          <cell r="P9138">
            <v>1.7999999999999999E-2</v>
          </cell>
        </row>
        <row r="9139">
          <cell r="A9139">
            <v>36431</v>
          </cell>
          <cell r="B9139">
            <v>1999</v>
          </cell>
          <cell r="C9139" t="str">
            <v>Sep</v>
          </cell>
          <cell r="D9139">
            <v>28</v>
          </cell>
          <cell r="F9139">
            <v>660</v>
          </cell>
          <cell r="G9139">
            <v>1.3089999999999999</v>
          </cell>
          <cell r="H9139">
            <v>340</v>
          </cell>
          <cell r="I9139">
            <v>0.67400000000000004</v>
          </cell>
          <cell r="K9139">
            <v>13</v>
          </cell>
          <cell r="L9139">
            <v>2.5999999999999999E-2</v>
          </cell>
          <cell r="M9139">
            <v>5</v>
          </cell>
          <cell r="N9139">
            <v>0.01</v>
          </cell>
          <cell r="O9139">
            <v>0</v>
          </cell>
          <cell r="P9139">
            <v>0</v>
          </cell>
        </row>
        <row r="9140">
          <cell r="A9140">
            <v>36432</v>
          </cell>
          <cell r="B9140">
            <v>1999</v>
          </cell>
          <cell r="C9140" t="str">
            <v>Sep</v>
          </cell>
          <cell r="D9140">
            <v>29</v>
          </cell>
          <cell r="F9140">
            <v>660</v>
          </cell>
          <cell r="G9140">
            <v>1.3089999999999999</v>
          </cell>
          <cell r="H9140">
            <v>307</v>
          </cell>
          <cell r="I9140">
            <v>0.60899999999999999</v>
          </cell>
          <cell r="K9140">
            <v>0</v>
          </cell>
          <cell r="L9140">
            <v>0</v>
          </cell>
          <cell r="M9140">
            <v>0</v>
          </cell>
          <cell r="N9140">
            <v>0</v>
          </cell>
          <cell r="O9140">
            <v>0</v>
          </cell>
          <cell r="P9140">
            <v>0</v>
          </cell>
        </row>
        <row r="9141">
          <cell r="A9141">
            <v>36433</v>
          </cell>
          <cell r="B9141">
            <v>1999</v>
          </cell>
          <cell r="C9141" t="str">
            <v>Sep</v>
          </cell>
          <cell r="D9141">
            <v>30</v>
          </cell>
          <cell r="F9141">
            <v>630</v>
          </cell>
          <cell r="G9141">
            <v>1.25</v>
          </cell>
          <cell r="H9141">
            <v>413</v>
          </cell>
          <cell r="I9141">
            <v>0.81899999999999995</v>
          </cell>
          <cell r="K9141">
            <v>0</v>
          </cell>
          <cell r="L9141">
            <v>0</v>
          </cell>
          <cell r="M9141">
            <v>0</v>
          </cell>
          <cell r="N9141">
            <v>0</v>
          </cell>
          <cell r="O9141">
            <v>0</v>
          </cell>
          <cell r="P9141">
            <v>0</v>
          </cell>
        </row>
        <row r="9142">
          <cell r="A9142">
            <v>36434</v>
          </cell>
          <cell r="B9142">
            <v>1999</v>
          </cell>
          <cell r="C9142" t="str">
            <v>Oct</v>
          </cell>
          <cell r="D9142">
            <v>1</v>
          </cell>
          <cell r="F9142">
            <v>635</v>
          </cell>
          <cell r="G9142">
            <v>1.26</v>
          </cell>
          <cell r="H9142">
            <v>457</v>
          </cell>
          <cell r="I9142">
            <v>0.90600000000000003</v>
          </cell>
          <cell r="K9142">
            <v>0</v>
          </cell>
          <cell r="L9142">
            <v>0</v>
          </cell>
          <cell r="M9142">
            <v>0</v>
          </cell>
          <cell r="N9142">
            <v>0</v>
          </cell>
          <cell r="O9142">
            <v>0</v>
          </cell>
          <cell r="P9142">
            <v>0</v>
          </cell>
        </row>
        <row r="9143">
          <cell r="A9143">
            <v>36435</v>
          </cell>
          <cell r="B9143">
            <v>1999</v>
          </cell>
          <cell r="C9143" t="str">
            <v>Oct</v>
          </cell>
          <cell r="D9143">
            <v>2</v>
          </cell>
          <cell r="F9143">
            <v>630</v>
          </cell>
          <cell r="G9143">
            <v>1.25</v>
          </cell>
          <cell r="H9143">
            <v>457</v>
          </cell>
          <cell r="I9143">
            <v>0.90600000000000003</v>
          </cell>
          <cell r="K9143">
            <v>0</v>
          </cell>
          <cell r="L9143">
            <v>0</v>
          </cell>
          <cell r="M9143">
            <v>0</v>
          </cell>
          <cell r="N9143">
            <v>0</v>
          </cell>
          <cell r="O9143">
            <v>0</v>
          </cell>
          <cell r="P9143">
            <v>0</v>
          </cell>
        </row>
        <row r="9144">
          <cell r="A9144">
            <v>36436</v>
          </cell>
          <cell r="B9144">
            <v>1999</v>
          </cell>
          <cell r="C9144" t="str">
            <v>Oct</v>
          </cell>
          <cell r="D9144">
            <v>3</v>
          </cell>
          <cell r="F9144">
            <v>580</v>
          </cell>
          <cell r="G9144">
            <v>1.1499999999999999</v>
          </cell>
          <cell r="H9144">
            <v>436</v>
          </cell>
          <cell r="I9144">
            <v>0.86499999999999999</v>
          </cell>
          <cell r="K9144">
            <v>0</v>
          </cell>
          <cell r="L9144">
            <v>0</v>
          </cell>
          <cell r="M9144">
            <v>0</v>
          </cell>
          <cell r="N9144">
            <v>0</v>
          </cell>
          <cell r="O9144">
            <v>8</v>
          </cell>
          <cell r="P9144">
            <v>1.6E-2</v>
          </cell>
        </row>
        <row r="9145">
          <cell r="A9145">
            <v>36437</v>
          </cell>
          <cell r="B9145">
            <v>1999</v>
          </cell>
          <cell r="C9145" t="str">
            <v>Oct</v>
          </cell>
          <cell r="D9145">
            <v>4</v>
          </cell>
          <cell r="F9145">
            <v>560</v>
          </cell>
          <cell r="G9145">
            <v>1.111</v>
          </cell>
          <cell r="H9145">
            <v>424</v>
          </cell>
          <cell r="I9145">
            <v>0.84099999999999997</v>
          </cell>
          <cell r="K9145">
            <v>0</v>
          </cell>
          <cell r="L9145">
            <v>0</v>
          </cell>
          <cell r="M9145">
            <v>0</v>
          </cell>
          <cell r="N9145">
            <v>0</v>
          </cell>
          <cell r="O9145">
            <v>0</v>
          </cell>
          <cell r="P9145">
            <v>0</v>
          </cell>
        </row>
        <row r="9146">
          <cell r="A9146">
            <v>36438</v>
          </cell>
          <cell r="B9146">
            <v>1999</v>
          </cell>
          <cell r="C9146" t="str">
            <v>Oct</v>
          </cell>
          <cell r="D9146">
            <v>5</v>
          </cell>
          <cell r="F9146">
            <v>545</v>
          </cell>
          <cell r="G9146">
            <v>1.081</v>
          </cell>
          <cell r="H9146">
            <v>326</v>
          </cell>
          <cell r="I9146">
            <v>0.64700000000000002</v>
          </cell>
          <cell r="K9146">
            <v>0</v>
          </cell>
          <cell r="L9146">
            <v>0</v>
          </cell>
          <cell r="M9146">
            <v>0</v>
          </cell>
          <cell r="N9146">
            <v>0</v>
          </cell>
          <cell r="O9146">
            <v>0</v>
          </cell>
          <cell r="P9146">
            <v>0</v>
          </cell>
        </row>
        <row r="9147">
          <cell r="A9147">
            <v>36439</v>
          </cell>
          <cell r="B9147">
            <v>1999</v>
          </cell>
          <cell r="C9147" t="str">
            <v>Oct</v>
          </cell>
          <cell r="D9147">
            <v>6</v>
          </cell>
          <cell r="F9147">
            <v>540</v>
          </cell>
          <cell r="G9147">
            <v>1.071</v>
          </cell>
          <cell r="H9147">
            <v>317</v>
          </cell>
          <cell r="I9147">
            <v>0.629</v>
          </cell>
          <cell r="K9147">
            <v>0</v>
          </cell>
          <cell r="L9147">
            <v>0</v>
          </cell>
          <cell r="M9147">
            <v>0</v>
          </cell>
          <cell r="N9147">
            <v>0</v>
          </cell>
          <cell r="O9147">
            <v>0</v>
          </cell>
          <cell r="P9147">
            <v>0</v>
          </cell>
        </row>
        <row r="9148">
          <cell r="A9148">
            <v>36440</v>
          </cell>
          <cell r="B9148">
            <v>1999</v>
          </cell>
          <cell r="C9148" t="str">
            <v>Oct</v>
          </cell>
          <cell r="D9148">
            <v>7</v>
          </cell>
          <cell r="F9148">
            <v>540</v>
          </cell>
          <cell r="G9148">
            <v>1.071</v>
          </cell>
          <cell r="H9148">
            <v>301</v>
          </cell>
          <cell r="I9148">
            <v>0.59699999999999998</v>
          </cell>
          <cell r="K9148">
            <v>0</v>
          </cell>
          <cell r="L9148">
            <v>0</v>
          </cell>
          <cell r="M9148">
            <v>0</v>
          </cell>
          <cell r="N9148">
            <v>0</v>
          </cell>
          <cell r="O9148">
            <v>0</v>
          </cell>
          <cell r="P9148">
            <v>0</v>
          </cell>
        </row>
        <row r="9149">
          <cell r="A9149">
            <v>36441</v>
          </cell>
          <cell r="B9149">
            <v>1999</v>
          </cell>
          <cell r="C9149" t="str">
            <v>Oct</v>
          </cell>
          <cell r="D9149">
            <v>8</v>
          </cell>
          <cell r="F9149">
            <v>540</v>
          </cell>
          <cell r="G9149">
            <v>1.071</v>
          </cell>
          <cell r="H9149">
            <v>298</v>
          </cell>
          <cell r="I9149">
            <v>0.59099999999999997</v>
          </cell>
          <cell r="K9149">
            <v>0</v>
          </cell>
          <cell r="L9149">
            <v>0</v>
          </cell>
          <cell r="M9149">
            <v>0</v>
          </cell>
          <cell r="N9149">
            <v>0</v>
          </cell>
          <cell r="O9149">
            <v>0</v>
          </cell>
          <cell r="P9149">
            <v>0</v>
          </cell>
        </row>
        <row r="9150">
          <cell r="A9150">
            <v>36442</v>
          </cell>
          <cell r="B9150">
            <v>1999</v>
          </cell>
          <cell r="C9150" t="str">
            <v>Oct</v>
          </cell>
          <cell r="D9150">
            <v>9</v>
          </cell>
          <cell r="F9150">
            <v>530</v>
          </cell>
          <cell r="G9150">
            <v>1.0509999999999999</v>
          </cell>
          <cell r="H9150">
            <v>298</v>
          </cell>
          <cell r="I9150">
            <v>0.59099999999999997</v>
          </cell>
          <cell r="K9150">
            <v>0</v>
          </cell>
          <cell r="L9150">
            <v>0</v>
          </cell>
          <cell r="M9150">
            <v>0</v>
          </cell>
          <cell r="N9150">
            <v>0</v>
          </cell>
          <cell r="O9150">
            <v>0</v>
          </cell>
          <cell r="P9150">
            <v>0</v>
          </cell>
        </row>
        <row r="9151">
          <cell r="A9151">
            <v>36443</v>
          </cell>
          <cell r="B9151">
            <v>1999</v>
          </cell>
          <cell r="C9151" t="str">
            <v>Oct</v>
          </cell>
          <cell r="D9151">
            <v>10</v>
          </cell>
          <cell r="F9151">
            <v>500</v>
          </cell>
          <cell r="G9151">
            <v>0.99199999999999999</v>
          </cell>
          <cell r="H9151">
            <v>278</v>
          </cell>
          <cell r="I9151">
            <v>0.55100000000000005</v>
          </cell>
          <cell r="K9151">
            <v>0</v>
          </cell>
          <cell r="L9151">
            <v>0</v>
          </cell>
          <cell r="M9151">
            <v>0</v>
          </cell>
          <cell r="N9151">
            <v>0</v>
          </cell>
          <cell r="O9151">
            <v>0</v>
          </cell>
          <cell r="P9151">
            <v>0</v>
          </cell>
        </row>
        <row r="9152">
          <cell r="A9152">
            <v>36444</v>
          </cell>
          <cell r="B9152">
            <v>1999</v>
          </cell>
          <cell r="C9152" t="str">
            <v>Oct</v>
          </cell>
          <cell r="D9152">
            <v>11</v>
          </cell>
          <cell r="F9152">
            <v>475</v>
          </cell>
          <cell r="G9152">
            <v>0.94199999999999995</v>
          </cell>
          <cell r="H9152">
            <v>265</v>
          </cell>
          <cell r="I9152">
            <v>0.52600000000000002</v>
          </cell>
          <cell r="K9152">
            <v>0</v>
          </cell>
          <cell r="L9152">
            <v>0</v>
          </cell>
          <cell r="M9152">
            <v>0</v>
          </cell>
          <cell r="N9152">
            <v>0</v>
          </cell>
          <cell r="O9152">
            <v>0</v>
          </cell>
          <cell r="P9152">
            <v>0</v>
          </cell>
        </row>
        <row r="9153">
          <cell r="A9153">
            <v>36445</v>
          </cell>
          <cell r="B9153">
            <v>1999</v>
          </cell>
          <cell r="C9153" t="str">
            <v>Oct</v>
          </cell>
          <cell r="D9153">
            <v>12</v>
          </cell>
          <cell r="F9153">
            <v>470</v>
          </cell>
          <cell r="G9153">
            <v>0.93200000000000005</v>
          </cell>
          <cell r="H9153">
            <v>248</v>
          </cell>
          <cell r="I9153">
            <v>0.49199999999999999</v>
          </cell>
          <cell r="K9153">
            <v>0</v>
          </cell>
          <cell r="L9153">
            <v>0</v>
          </cell>
          <cell r="M9153">
            <v>0</v>
          </cell>
          <cell r="N9153">
            <v>0</v>
          </cell>
          <cell r="O9153">
            <v>0</v>
          </cell>
          <cell r="P9153">
            <v>0</v>
          </cell>
        </row>
        <row r="9154">
          <cell r="A9154">
            <v>36446</v>
          </cell>
          <cell r="B9154">
            <v>1999</v>
          </cell>
          <cell r="C9154" t="str">
            <v>Oct</v>
          </cell>
          <cell r="D9154">
            <v>13</v>
          </cell>
          <cell r="F9154">
            <v>455</v>
          </cell>
          <cell r="G9154">
            <v>0.90200000000000002</v>
          </cell>
          <cell r="H9154">
            <v>341</v>
          </cell>
          <cell r="I9154">
            <v>0.67600000000000005</v>
          </cell>
          <cell r="K9154">
            <v>0</v>
          </cell>
          <cell r="L9154">
            <v>0</v>
          </cell>
          <cell r="M9154">
            <v>0</v>
          </cell>
          <cell r="N9154">
            <v>0</v>
          </cell>
          <cell r="O9154">
            <v>0</v>
          </cell>
          <cell r="P9154">
            <v>0</v>
          </cell>
        </row>
        <row r="9155">
          <cell r="A9155">
            <v>36447</v>
          </cell>
          <cell r="B9155">
            <v>1999</v>
          </cell>
          <cell r="C9155" t="str">
            <v>Oct</v>
          </cell>
          <cell r="D9155">
            <v>14</v>
          </cell>
          <cell r="F9155">
            <v>380</v>
          </cell>
          <cell r="G9155">
            <v>0.754</v>
          </cell>
          <cell r="H9155">
            <v>374</v>
          </cell>
          <cell r="I9155">
            <v>0.74199999999999999</v>
          </cell>
          <cell r="K9155">
            <v>0</v>
          </cell>
          <cell r="L9155">
            <v>0</v>
          </cell>
          <cell r="M9155">
            <v>0</v>
          </cell>
          <cell r="N9155">
            <v>0</v>
          </cell>
          <cell r="O9155">
            <v>0</v>
          </cell>
          <cell r="P9155">
            <v>0</v>
          </cell>
        </row>
        <row r="9156">
          <cell r="A9156">
            <v>36448</v>
          </cell>
          <cell r="B9156">
            <v>1999</v>
          </cell>
          <cell r="C9156" t="str">
            <v>Oct</v>
          </cell>
          <cell r="D9156">
            <v>15</v>
          </cell>
          <cell r="F9156">
            <v>158</v>
          </cell>
          <cell r="G9156">
            <v>0.313</v>
          </cell>
          <cell r="H9156">
            <v>282</v>
          </cell>
          <cell r="I9156">
            <v>0.55900000000000005</v>
          </cell>
          <cell r="K9156">
            <v>0</v>
          </cell>
          <cell r="L9156">
            <v>0</v>
          </cell>
          <cell r="M9156">
            <v>0</v>
          </cell>
          <cell r="N9156">
            <v>0</v>
          </cell>
          <cell r="O9156">
            <v>0</v>
          </cell>
          <cell r="P9156">
            <v>0</v>
          </cell>
        </row>
        <row r="9157">
          <cell r="A9157">
            <v>36449</v>
          </cell>
          <cell r="B9157">
            <v>1999</v>
          </cell>
          <cell r="C9157" t="str">
            <v>Oct</v>
          </cell>
          <cell r="D9157">
            <v>16</v>
          </cell>
          <cell r="F9157">
            <v>0</v>
          </cell>
          <cell r="G9157">
            <v>0</v>
          </cell>
          <cell r="H9157">
            <v>282</v>
          </cell>
          <cell r="I9157">
            <v>0.55900000000000005</v>
          </cell>
          <cell r="K9157">
            <v>0</v>
          </cell>
          <cell r="L9157">
            <v>0</v>
          </cell>
          <cell r="M9157">
            <v>0</v>
          </cell>
          <cell r="N9157">
            <v>0</v>
          </cell>
          <cell r="O9157">
            <v>0</v>
          </cell>
          <cell r="P9157">
            <v>0</v>
          </cell>
        </row>
        <row r="9158">
          <cell r="A9158">
            <v>36450</v>
          </cell>
          <cell r="B9158">
            <v>1999</v>
          </cell>
          <cell r="C9158" t="str">
            <v>Oct</v>
          </cell>
          <cell r="D9158">
            <v>17</v>
          </cell>
          <cell r="F9158">
            <v>0</v>
          </cell>
          <cell r="G9158">
            <v>0</v>
          </cell>
          <cell r="H9158">
            <v>129</v>
          </cell>
          <cell r="I9158">
            <v>0.25600000000000001</v>
          </cell>
          <cell r="K9158">
            <v>0</v>
          </cell>
          <cell r="L9158">
            <v>0</v>
          </cell>
          <cell r="M9158">
            <v>0</v>
          </cell>
          <cell r="N9158">
            <v>0</v>
          </cell>
          <cell r="O9158">
            <v>0</v>
          </cell>
          <cell r="P9158">
            <v>0</v>
          </cell>
        </row>
        <row r="9159">
          <cell r="A9159">
            <v>36451</v>
          </cell>
          <cell r="B9159">
            <v>1999</v>
          </cell>
          <cell r="C9159" t="str">
            <v>Oct</v>
          </cell>
          <cell r="D9159">
            <v>18</v>
          </cell>
          <cell r="F9159">
            <v>0</v>
          </cell>
          <cell r="G9159">
            <v>0</v>
          </cell>
          <cell r="H9159">
            <v>156</v>
          </cell>
          <cell r="I9159">
            <v>0.309</v>
          </cell>
          <cell r="K9159">
            <v>0</v>
          </cell>
          <cell r="L9159">
            <v>0</v>
          </cell>
          <cell r="M9159">
            <v>0</v>
          </cell>
          <cell r="N9159">
            <v>0</v>
          </cell>
          <cell r="O9159">
            <v>0</v>
          </cell>
          <cell r="P9159">
            <v>0</v>
          </cell>
        </row>
        <row r="9160">
          <cell r="A9160">
            <v>36452</v>
          </cell>
          <cell r="B9160">
            <v>1999</v>
          </cell>
          <cell r="C9160" t="str">
            <v>Oct</v>
          </cell>
          <cell r="D9160">
            <v>19</v>
          </cell>
          <cell r="F9160">
            <v>0</v>
          </cell>
          <cell r="G9160">
            <v>0</v>
          </cell>
          <cell r="H9160">
            <v>290</v>
          </cell>
          <cell r="I9160">
            <v>0.57499999999999996</v>
          </cell>
          <cell r="K9160">
            <v>0</v>
          </cell>
          <cell r="L9160">
            <v>0</v>
          </cell>
          <cell r="M9160">
            <v>11</v>
          </cell>
          <cell r="N9160">
            <v>2.1999999999999999E-2</v>
          </cell>
          <cell r="O9160">
            <v>0</v>
          </cell>
          <cell r="P9160">
            <v>0</v>
          </cell>
        </row>
        <row r="9161">
          <cell r="A9161">
            <v>36453</v>
          </cell>
          <cell r="B9161">
            <v>1999</v>
          </cell>
          <cell r="C9161" t="str">
            <v>Oct</v>
          </cell>
          <cell r="D9161">
            <v>20</v>
          </cell>
          <cell r="F9161">
            <v>0</v>
          </cell>
          <cell r="G9161">
            <v>0</v>
          </cell>
          <cell r="H9161">
            <v>168</v>
          </cell>
          <cell r="I9161">
            <v>0.33300000000000002</v>
          </cell>
          <cell r="K9161">
            <v>0</v>
          </cell>
          <cell r="L9161">
            <v>0</v>
          </cell>
          <cell r="M9161">
            <v>25</v>
          </cell>
          <cell r="N9161">
            <v>0.05</v>
          </cell>
          <cell r="O9161">
            <v>0</v>
          </cell>
          <cell r="P9161">
            <v>0</v>
          </cell>
        </row>
        <row r="9162">
          <cell r="A9162">
            <v>36454</v>
          </cell>
          <cell r="B9162">
            <v>1999</v>
          </cell>
          <cell r="C9162" t="str">
            <v>Oct</v>
          </cell>
          <cell r="D9162">
            <v>21</v>
          </cell>
          <cell r="E9162" t="str">
            <v>no paper records</v>
          </cell>
          <cell r="F9162">
            <v>0</v>
          </cell>
          <cell r="G9162">
            <v>0</v>
          </cell>
          <cell r="H9162">
            <v>132</v>
          </cell>
          <cell r="I9162">
            <v>0.26200000000000001</v>
          </cell>
          <cell r="K9162">
            <v>0</v>
          </cell>
          <cell r="L9162">
            <v>0</v>
          </cell>
          <cell r="M9162">
            <v>25</v>
          </cell>
          <cell r="N9162">
            <v>0.05</v>
          </cell>
          <cell r="O9162">
            <v>0</v>
          </cell>
          <cell r="P9162">
            <v>0</v>
          </cell>
        </row>
        <row r="9163">
          <cell r="A9163">
            <v>36455</v>
          </cell>
          <cell r="B9163">
            <v>1999</v>
          </cell>
          <cell r="C9163" t="str">
            <v>Oct</v>
          </cell>
          <cell r="D9163">
            <v>22</v>
          </cell>
          <cell r="E9163" t="str">
            <v>no paper records</v>
          </cell>
          <cell r="F9163">
            <v>0</v>
          </cell>
          <cell r="G9163">
            <v>0</v>
          </cell>
          <cell r="H9163">
            <v>146</v>
          </cell>
          <cell r="I9163">
            <v>0.28999999999999998</v>
          </cell>
          <cell r="K9163">
            <v>0</v>
          </cell>
          <cell r="L9163">
            <v>0</v>
          </cell>
          <cell r="M9163">
            <v>42</v>
          </cell>
          <cell r="N9163">
            <v>8.3000000000000004E-2</v>
          </cell>
          <cell r="O9163">
            <v>0</v>
          </cell>
          <cell r="P9163">
            <v>0</v>
          </cell>
        </row>
        <row r="9164">
          <cell r="A9164">
            <v>36456</v>
          </cell>
          <cell r="B9164">
            <v>1999</v>
          </cell>
          <cell r="C9164" t="str">
            <v>Oct</v>
          </cell>
          <cell r="D9164">
            <v>23</v>
          </cell>
          <cell r="E9164" t="str">
            <v>no paper records</v>
          </cell>
          <cell r="F9164">
            <v>0</v>
          </cell>
          <cell r="G9164">
            <v>0</v>
          </cell>
          <cell r="H9164">
            <v>146</v>
          </cell>
          <cell r="I9164">
            <v>0.28999999999999998</v>
          </cell>
          <cell r="K9164">
            <v>0</v>
          </cell>
          <cell r="L9164">
            <v>0</v>
          </cell>
          <cell r="M9164">
            <v>50</v>
          </cell>
          <cell r="N9164">
            <v>9.9000000000000005E-2</v>
          </cell>
          <cell r="O9164">
            <v>0</v>
          </cell>
          <cell r="P9164">
            <v>0</v>
          </cell>
        </row>
        <row r="9165">
          <cell r="A9165">
            <v>36457</v>
          </cell>
          <cell r="B9165">
            <v>1999</v>
          </cell>
          <cell r="C9165" t="str">
            <v>Oct</v>
          </cell>
          <cell r="D9165">
            <v>24</v>
          </cell>
          <cell r="E9165" t="str">
            <v>no paper records</v>
          </cell>
          <cell r="F9165">
            <v>0</v>
          </cell>
          <cell r="G9165">
            <v>0</v>
          </cell>
          <cell r="H9165">
            <v>244</v>
          </cell>
          <cell r="I9165">
            <v>0.48399999999999999</v>
          </cell>
          <cell r="K9165">
            <v>0</v>
          </cell>
          <cell r="L9165">
            <v>0</v>
          </cell>
          <cell r="M9165">
            <v>50</v>
          </cell>
          <cell r="N9165">
            <v>9.9000000000000005E-2</v>
          </cell>
          <cell r="O9165">
            <v>0</v>
          </cell>
          <cell r="P9165">
            <v>0</v>
          </cell>
        </row>
        <row r="9166">
          <cell r="A9166">
            <v>36458</v>
          </cell>
          <cell r="B9166">
            <v>1999</v>
          </cell>
          <cell r="C9166" t="str">
            <v>Oct</v>
          </cell>
          <cell r="D9166">
            <v>25</v>
          </cell>
          <cell r="E9166" t="str">
            <v>no paper records</v>
          </cell>
          <cell r="F9166">
            <v>0</v>
          </cell>
          <cell r="G9166">
            <v>0</v>
          </cell>
          <cell r="H9166">
            <v>135</v>
          </cell>
          <cell r="I9166">
            <v>0.26800000000000002</v>
          </cell>
          <cell r="K9166">
            <v>0</v>
          </cell>
          <cell r="L9166">
            <v>0</v>
          </cell>
          <cell r="M9166">
            <v>83</v>
          </cell>
          <cell r="N9166">
            <v>0.16500000000000001</v>
          </cell>
          <cell r="O9166">
            <v>0</v>
          </cell>
          <cell r="P9166">
            <v>0</v>
          </cell>
        </row>
        <row r="9167">
          <cell r="A9167">
            <v>36459</v>
          </cell>
          <cell r="B9167">
            <v>1999</v>
          </cell>
          <cell r="C9167" t="str">
            <v>Oct</v>
          </cell>
          <cell r="D9167">
            <v>26</v>
          </cell>
          <cell r="E9167" t="str">
            <v>no paper records</v>
          </cell>
          <cell r="F9167">
            <v>0</v>
          </cell>
          <cell r="G9167">
            <v>0</v>
          </cell>
          <cell r="H9167">
            <v>119</v>
          </cell>
          <cell r="I9167">
            <v>0.23599999999999999</v>
          </cell>
          <cell r="K9167">
            <v>0</v>
          </cell>
          <cell r="L9167">
            <v>0</v>
          </cell>
          <cell r="M9167">
            <v>83</v>
          </cell>
          <cell r="N9167">
            <v>0.16500000000000001</v>
          </cell>
          <cell r="O9167">
            <v>0</v>
          </cell>
          <cell r="P9167">
            <v>0</v>
          </cell>
        </row>
        <row r="9168">
          <cell r="A9168">
            <v>36460</v>
          </cell>
          <cell r="B9168">
            <v>1999</v>
          </cell>
          <cell r="C9168" t="str">
            <v>Oct</v>
          </cell>
          <cell r="D9168">
            <v>27</v>
          </cell>
          <cell r="E9168" t="str">
            <v>no paper records</v>
          </cell>
          <cell r="F9168">
            <v>0</v>
          </cell>
          <cell r="G9168">
            <v>0</v>
          </cell>
          <cell r="H9168">
            <v>116</v>
          </cell>
          <cell r="I9168">
            <v>0.23</v>
          </cell>
          <cell r="K9168">
            <v>0</v>
          </cell>
          <cell r="L9168">
            <v>0</v>
          </cell>
          <cell r="M9168">
            <v>75</v>
          </cell>
          <cell r="N9168">
            <v>0.14899999999999999</v>
          </cell>
          <cell r="O9168">
            <v>0</v>
          </cell>
          <cell r="P9168">
            <v>0</v>
          </cell>
        </row>
        <row r="9169">
          <cell r="A9169">
            <v>36461</v>
          </cell>
          <cell r="B9169">
            <v>1999</v>
          </cell>
          <cell r="C9169" t="str">
            <v>Oct</v>
          </cell>
          <cell r="D9169">
            <v>28</v>
          </cell>
          <cell r="F9169">
            <v>0</v>
          </cell>
          <cell r="G9169">
            <v>0</v>
          </cell>
          <cell r="H9169">
            <v>150</v>
          </cell>
          <cell r="I9169">
            <v>0.29799999999999999</v>
          </cell>
          <cell r="K9169">
            <v>0</v>
          </cell>
          <cell r="L9169">
            <v>0</v>
          </cell>
          <cell r="M9169">
            <v>42</v>
          </cell>
          <cell r="N9169">
            <v>8.3000000000000004E-2</v>
          </cell>
          <cell r="O9169">
            <v>0</v>
          </cell>
          <cell r="P9169">
            <v>0</v>
          </cell>
        </row>
        <row r="9170">
          <cell r="A9170">
            <v>36462</v>
          </cell>
          <cell r="B9170">
            <v>1999</v>
          </cell>
          <cell r="C9170" t="str">
            <v>Oct</v>
          </cell>
          <cell r="D9170">
            <v>29</v>
          </cell>
          <cell r="F9170">
            <v>0</v>
          </cell>
          <cell r="G9170">
            <v>0</v>
          </cell>
          <cell r="H9170">
            <v>146</v>
          </cell>
          <cell r="I9170">
            <v>0.28999999999999998</v>
          </cell>
          <cell r="K9170">
            <v>0</v>
          </cell>
          <cell r="L9170">
            <v>0</v>
          </cell>
          <cell r="M9170">
            <v>42</v>
          </cell>
          <cell r="N9170">
            <v>8.3000000000000004E-2</v>
          </cell>
          <cell r="O9170">
            <v>0</v>
          </cell>
          <cell r="P9170">
            <v>0</v>
          </cell>
        </row>
        <row r="9171">
          <cell r="A9171">
            <v>36463</v>
          </cell>
          <cell r="B9171">
            <v>1999</v>
          </cell>
          <cell r="C9171" t="str">
            <v>Oct</v>
          </cell>
          <cell r="D9171">
            <v>30</v>
          </cell>
          <cell r="F9171">
            <v>0</v>
          </cell>
          <cell r="G9171">
            <v>0</v>
          </cell>
          <cell r="H9171">
            <v>146</v>
          </cell>
          <cell r="I9171">
            <v>0.28999999999999998</v>
          </cell>
          <cell r="K9171">
            <v>0</v>
          </cell>
          <cell r="L9171">
            <v>0</v>
          </cell>
          <cell r="M9171">
            <v>50</v>
          </cell>
          <cell r="N9171">
            <v>9.9000000000000005E-2</v>
          </cell>
          <cell r="O9171">
            <v>0</v>
          </cell>
          <cell r="P9171">
            <v>0</v>
          </cell>
        </row>
        <row r="9172">
          <cell r="A9172">
            <v>36464</v>
          </cell>
          <cell r="B9172">
            <v>1999</v>
          </cell>
          <cell r="C9172" t="str">
            <v>Oct</v>
          </cell>
          <cell r="D9172">
            <v>31</v>
          </cell>
          <cell r="F9172">
            <v>0</v>
          </cell>
          <cell r="G9172">
            <v>0</v>
          </cell>
          <cell r="H9172">
            <v>146</v>
          </cell>
          <cell r="I9172">
            <v>0.28999999999999998</v>
          </cell>
          <cell r="K9172">
            <v>0</v>
          </cell>
          <cell r="L9172">
            <v>0</v>
          </cell>
          <cell r="M9172">
            <v>50</v>
          </cell>
          <cell r="N9172">
            <v>9.9000000000000005E-2</v>
          </cell>
          <cell r="O9172">
            <v>0</v>
          </cell>
          <cell r="P9172">
            <v>0</v>
          </cell>
        </row>
        <row r="9173">
          <cell r="A9173">
            <v>36465</v>
          </cell>
          <cell r="B9173">
            <v>1999</v>
          </cell>
          <cell r="C9173" t="str">
            <v>Nov</v>
          </cell>
          <cell r="D9173">
            <v>1</v>
          </cell>
          <cell r="F9173">
            <v>0</v>
          </cell>
          <cell r="G9173">
            <v>0</v>
          </cell>
          <cell r="H9173">
            <v>132</v>
          </cell>
          <cell r="I9173">
            <v>0.26200000000000001</v>
          </cell>
          <cell r="K9173">
            <v>0</v>
          </cell>
          <cell r="L9173">
            <v>0</v>
          </cell>
          <cell r="M9173">
            <v>50</v>
          </cell>
          <cell r="N9173">
            <v>9.9000000000000005E-2</v>
          </cell>
          <cell r="O9173">
            <v>0</v>
          </cell>
          <cell r="P9173">
            <v>0</v>
          </cell>
        </row>
        <row r="9174">
          <cell r="A9174">
            <v>36466</v>
          </cell>
          <cell r="B9174">
            <v>1999</v>
          </cell>
          <cell r="C9174" t="str">
            <v>Nov</v>
          </cell>
          <cell r="D9174">
            <v>2</v>
          </cell>
          <cell r="F9174">
            <v>0</v>
          </cell>
          <cell r="G9174">
            <v>0</v>
          </cell>
          <cell r="H9174">
            <v>154</v>
          </cell>
          <cell r="I9174">
            <v>0.30499999999999999</v>
          </cell>
          <cell r="K9174">
            <v>0</v>
          </cell>
          <cell r="L9174">
            <v>0</v>
          </cell>
          <cell r="M9174">
            <v>33</v>
          </cell>
          <cell r="N9174">
            <v>6.5000000000000002E-2</v>
          </cell>
          <cell r="O9174">
            <v>0</v>
          </cell>
          <cell r="P9174">
            <v>0</v>
          </cell>
        </row>
        <row r="9175">
          <cell r="A9175">
            <v>36467</v>
          </cell>
          <cell r="B9175">
            <v>1999</v>
          </cell>
          <cell r="C9175" t="str">
            <v>Nov</v>
          </cell>
          <cell r="D9175">
            <v>3</v>
          </cell>
          <cell r="F9175">
            <v>0</v>
          </cell>
          <cell r="G9175">
            <v>0</v>
          </cell>
          <cell r="H9175">
            <v>136</v>
          </cell>
          <cell r="I9175">
            <v>0.27</v>
          </cell>
          <cell r="K9175">
            <v>0</v>
          </cell>
          <cell r="L9175">
            <v>0</v>
          </cell>
          <cell r="M9175">
            <v>25</v>
          </cell>
          <cell r="N9175">
            <v>0.05</v>
          </cell>
          <cell r="O9175">
            <v>0</v>
          </cell>
          <cell r="P9175">
            <v>0</v>
          </cell>
        </row>
        <row r="9176">
          <cell r="A9176">
            <v>36468</v>
          </cell>
          <cell r="B9176">
            <v>1999</v>
          </cell>
          <cell r="C9176" t="str">
            <v>Nov</v>
          </cell>
          <cell r="D9176">
            <v>4</v>
          </cell>
          <cell r="F9176">
            <v>0</v>
          </cell>
          <cell r="G9176">
            <v>0</v>
          </cell>
          <cell r="H9176">
            <v>117</v>
          </cell>
          <cell r="I9176">
            <v>0.23200000000000001</v>
          </cell>
          <cell r="K9176">
            <v>0</v>
          </cell>
          <cell r="L9176">
            <v>0</v>
          </cell>
          <cell r="M9176">
            <v>25</v>
          </cell>
          <cell r="N9176">
            <v>0.05</v>
          </cell>
          <cell r="O9176">
            <v>0</v>
          </cell>
          <cell r="P9176">
            <v>0</v>
          </cell>
        </row>
        <row r="9177">
          <cell r="A9177">
            <v>36469</v>
          </cell>
          <cell r="B9177">
            <v>1999</v>
          </cell>
          <cell r="C9177" t="str">
            <v>Nov</v>
          </cell>
          <cell r="D9177">
            <v>5</v>
          </cell>
          <cell r="F9177">
            <v>0</v>
          </cell>
          <cell r="G9177">
            <v>0</v>
          </cell>
          <cell r="H9177">
            <v>176</v>
          </cell>
          <cell r="I9177">
            <v>0.34899999999999998</v>
          </cell>
          <cell r="K9177">
            <v>0</v>
          </cell>
          <cell r="L9177">
            <v>0</v>
          </cell>
          <cell r="M9177">
            <v>41</v>
          </cell>
          <cell r="N9177">
            <v>8.1000000000000003E-2</v>
          </cell>
          <cell r="O9177">
            <v>0</v>
          </cell>
          <cell r="P9177">
            <v>0</v>
          </cell>
        </row>
        <row r="9178">
          <cell r="A9178">
            <v>36470</v>
          </cell>
          <cell r="B9178">
            <v>1999</v>
          </cell>
          <cell r="C9178" t="str">
            <v>Nov</v>
          </cell>
          <cell r="D9178">
            <v>6</v>
          </cell>
          <cell r="F9178">
            <v>0</v>
          </cell>
          <cell r="G9178">
            <v>0</v>
          </cell>
          <cell r="H9178">
            <v>133</v>
          </cell>
          <cell r="I9178">
            <v>0.26400000000000001</v>
          </cell>
          <cell r="K9178">
            <v>0</v>
          </cell>
          <cell r="L9178">
            <v>0</v>
          </cell>
          <cell r="M9178">
            <v>50</v>
          </cell>
          <cell r="N9178">
            <v>9.9000000000000005E-2</v>
          </cell>
          <cell r="O9178">
            <v>0</v>
          </cell>
          <cell r="P9178">
            <v>0</v>
          </cell>
        </row>
        <row r="9179">
          <cell r="A9179">
            <v>36471</v>
          </cell>
          <cell r="B9179">
            <v>1999</v>
          </cell>
          <cell r="C9179" t="str">
            <v>Nov</v>
          </cell>
          <cell r="D9179">
            <v>7</v>
          </cell>
          <cell r="F9179">
            <v>0</v>
          </cell>
          <cell r="G9179">
            <v>0</v>
          </cell>
          <cell r="H9179">
            <v>123</v>
          </cell>
          <cell r="I9179">
            <v>0.24399999999999999</v>
          </cell>
          <cell r="K9179">
            <v>0</v>
          </cell>
          <cell r="L9179">
            <v>0</v>
          </cell>
          <cell r="M9179">
            <v>65</v>
          </cell>
          <cell r="N9179">
            <v>0.129</v>
          </cell>
          <cell r="O9179">
            <v>0</v>
          </cell>
          <cell r="P9179">
            <v>0</v>
          </cell>
        </row>
        <row r="9180">
          <cell r="A9180">
            <v>36472</v>
          </cell>
          <cell r="B9180">
            <v>1999</v>
          </cell>
          <cell r="C9180" t="str">
            <v>Nov</v>
          </cell>
          <cell r="D9180">
            <v>8</v>
          </cell>
          <cell r="F9180">
            <v>0</v>
          </cell>
          <cell r="G9180">
            <v>0</v>
          </cell>
          <cell r="H9180">
            <v>124</v>
          </cell>
          <cell r="I9180">
            <v>0.246</v>
          </cell>
          <cell r="K9180">
            <v>0</v>
          </cell>
          <cell r="L9180">
            <v>0</v>
          </cell>
          <cell r="M9180">
            <v>75</v>
          </cell>
          <cell r="N9180">
            <v>0.14899999999999999</v>
          </cell>
          <cell r="O9180">
            <v>0</v>
          </cell>
          <cell r="P9180">
            <v>0</v>
          </cell>
        </row>
        <row r="9181">
          <cell r="A9181">
            <v>36473</v>
          </cell>
          <cell r="B9181">
            <v>1999</v>
          </cell>
          <cell r="C9181" t="str">
            <v>Nov</v>
          </cell>
          <cell r="D9181">
            <v>9</v>
          </cell>
          <cell r="F9181">
            <v>0</v>
          </cell>
          <cell r="G9181">
            <v>0</v>
          </cell>
          <cell r="H9181">
            <v>152</v>
          </cell>
          <cell r="I9181">
            <v>0.30099999999999999</v>
          </cell>
          <cell r="K9181">
            <v>0</v>
          </cell>
          <cell r="L9181">
            <v>0</v>
          </cell>
          <cell r="M9181">
            <v>75</v>
          </cell>
          <cell r="N9181">
            <v>0.14899999999999999</v>
          </cell>
          <cell r="O9181">
            <v>0</v>
          </cell>
          <cell r="P9181">
            <v>0</v>
          </cell>
        </row>
        <row r="9182">
          <cell r="A9182">
            <v>36474</v>
          </cell>
          <cell r="B9182">
            <v>1999</v>
          </cell>
          <cell r="C9182" t="str">
            <v>Nov</v>
          </cell>
          <cell r="D9182">
            <v>10</v>
          </cell>
          <cell r="F9182">
            <v>0</v>
          </cell>
          <cell r="G9182">
            <v>0</v>
          </cell>
          <cell r="H9182">
            <v>119</v>
          </cell>
          <cell r="I9182">
            <v>0.23599999999999999</v>
          </cell>
          <cell r="K9182">
            <v>0</v>
          </cell>
          <cell r="L9182">
            <v>0</v>
          </cell>
          <cell r="M9182">
            <v>75</v>
          </cell>
          <cell r="N9182">
            <v>0.14899999999999999</v>
          </cell>
          <cell r="O9182">
            <v>0</v>
          </cell>
          <cell r="P9182">
            <v>0</v>
          </cell>
        </row>
        <row r="9183">
          <cell r="A9183">
            <v>36475</v>
          </cell>
          <cell r="B9183">
            <v>1999</v>
          </cell>
          <cell r="C9183" t="str">
            <v>Nov</v>
          </cell>
          <cell r="D9183">
            <v>11</v>
          </cell>
          <cell r="F9183">
            <v>0</v>
          </cell>
          <cell r="G9183">
            <v>0</v>
          </cell>
          <cell r="H9183">
            <v>120</v>
          </cell>
          <cell r="I9183">
            <v>0.23799999999999999</v>
          </cell>
          <cell r="K9183">
            <v>0</v>
          </cell>
          <cell r="L9183">
            <v>0</v>
          </cell>
          <cell r="M9183">
            <v>58</v>
          </cell>
          <cell r="N9183">
            <v>0.115</v>
          </cell>
          <cell r="O9183">
            <v>0</v>
          </cell>
          <cell r="P9183">
            <v>0</v>
          </cell>
        </row>
        <row r="9184">
          <cell r="A9184">
            <v>36476</v>
          </cell>
          <cell r="B9184">
            <v>1999</v>
          </cell>
          <cell r="C9184" t="str">
            <v>Nov</v>
          </cell>
          <cell r="D9184">
            <v>12</v>
          </cell>
          <cell r="F9184">
            <v>0</v>
          </cell>
          <cell r="G9184">
            <v>0</v>
          </cell>
          <cell r="H9184">
            <v>143</v>
          </cell>
          <cell r="I9184">
            <v>0.28399999999999997</v>
          </cell>
          <cell r="K9184">
            <v>0</v>
          </cell>
          <cell r="L9184">
            <v>0</v>
          </cell>
          <cell r="M9184">
            <v>42</v>
          </cell>
          <cell r="N9184">
            <v>8.3000000000000004E-2</v>
          </cell>
          <cell r="O9184">
            <v>0</v>
          </cell>
          <cell r="P9184">
            <v>0</v>
          </cell>
        </row>
        <row r="9185">
          <cell r="A9185">
            <v>36477</v>
          </cell>
          <cell r="B9185">
            <v>1999</v>
          </cell>
          <cell r="C9185" t="str">
            <v>Nov</v>
          </cell>
          <cell r="D9185">
            <v>13</v>
          </cell>
          <cell r="F9185">
            <v>0</v>
          </cell>
          <cell r="G9185">
            <v>0</v>
          </cell>
          <cell r="H9185">
            <v>121</v>
          </cell>
          <cell r="I9185">
            <v>0.24</v>
          </cell>
          <cell r="K9185">
            <v>0</v>
          </cell>
          <cell r="L9185">
            <v>0</v>
          </cell>
          <cell r="M9185">
            <v>25</v>
          </cell>
          <cell r="N9185">
            <v>0.05</v>
          </cell>
          <cell r="O9185">
            <v>0</v>
          </cell>
          <cell r="P9185">
            <v>0</v>
          </cell>
        </row>
        <row r="9186">
          <cell r="A9186">
            <v>36478</v>
          </cell>
          <cell r="B9186">
            <v>1999</v>
          </cell>
          <cell r="C9186" t="str">
            <v>Nov</v>
          </cell>
          <cell r="D9186">
            <v>14</v>
          </cell>
          <cell r="F9186">
            <v>0</v>
          </cell>
          <cell r="G9186">
            <v>0</v>
          </cell>
          <cell r="H9186">
            <v>149</v>
          </cell>
          <cell r="I9186">
            <v>0.29599999999999999</v>
          </cell>
          <cell r="K9186">
            <v>0</v>
          </cell>
          <cell r="L9186">
            <v>0</v>
          </cell>
          <cell r="M9186">
            <v>25</v>
          </cell>
          <cell r="N9186">
            <v>0.05</v>
          </cell>
          <cell r="O9186">
            <v>0</v>
          </cell>
          <cell r="P9186">
            <v>0</v>
          </cell>
        </row>
        <row r="9187">
          <cell r="A9187">
            <v>36479</v>
          </cell>
          <cell r="B9187">
            <v>1999</v>
          </cell>
          <cell r="C9187" t="str">
            <v>Nov</v>
          </cell>
          <cell r="D9187">
            <v>15</v>
          </cell>
          <cell r="F9187">
            <v>0</v>
          </cell>
          <cell r="G9187">
            <v>0</v>
          </cell>
          <cell r="H9187">
            <v>114</v>
          </cell>
          <cell r="I9187">
            <v>0.22600000000000001</v>
          </cell>
          <cell r="K9187">
            <v>0</v>
          </cell>
          <cell r="L9187">
            <v>0</v>
          </cell>
          <cell r="M9187">
            <v>9</v>
          </cell>
          <cell r="N9187">
            <v>1.7999999999999999E-2</v>
          </cell>
          <cell r="O9187">
            <v>0</v>
          </cell>
          <cell r="P9187">
            <v>0</v>
          </cell>
        </row>
        <row r="9188">
          <cell r="A9188">
            <v>36480</v>
          </cell>
          <cell r="B9188">
            <v>1999</v>
          </cell>
          <cell r="C9188" t="str">
            <v>Nov</v>
          </cell>
          <cell r="D9188">
            <v>16</v>
          </cell>
          <cell r="F9188">
            <v>0</v>
          </cell>
          <cell r="G9188">
            <v>0</v>
          </cell>
          <cell r="H9188">
            <v>134</v>
          </cell>
          <cell r="I9188">
            <v>0.26600000000000001</v>
          </cell>
          <cell r="K9188">
            <v>0</v>
          </cell>
          <cell r="L9188">
            <v>0</v>
          </cell>
          <cell r="M9188">
            <v>0</v>
          </cell>
          <cell r="N9188">
            <v>0</v>
          </cell>
          <cell r="O9188">
            <v>0</v>
          </cell>
          <cell r="P9188">
            <v>0</v>
          </cell>
        </row>
        <row r="9189">
          <cell r="A9189">
            <v>36481</v>
          </cell>
          <cell r="B9189">
            <v>1999</v>
          </cell>
          <cell r="C9189" t="str">
            <v>Nov</v>
          </cell>
          <cell r="D9189">
            <v>17</v>
          </cell>
          <cell r="F9189">
            <v>0</v>
          </cell>
          <cell r="G9189">
            <v>0</v>
          </cell>
          <cell r="H9189">
            <v>137</v>
          </cell>
          <cell r="I9189">
            <v>0.27200000000000002</v>
          </cell>
          <cell r="K9189">
            <v>0</v>
          </cell>
          <cell r="L9189">
            <v>0</v>
          </cell>
          <cell r="M9189">
            <v>0</v>
          </cell>
          <cell r="N9189">
            <v>0</v>
          </cell>
          <cell r="O9189">
            <v>0</v>
          </cell>
          <cell r="P9189">
            <v>0</v>
          </cell>
        </row>
        <row r="9190">
          <cell r="A9190">
            <v>36482</v>
          </cell>
          <cell r="B9190">
            <v>1999</v>
          </cell>
          <cell r="C9190" t="str">
            <v>Nov</v>
          </cell>
          <cell r="D9190">
            <v>18</v>
          </cell>
          <cell r="F9190">
            <v>0</v>
          </cell>
          <cell r="G9190">
            <v>0</v>
          </cell>
          <cell r="H9190">
            <v>146</v>
          </cell>
          <cell r="I9190">
            <v>0.28999999999999998</v>
          </cell>
          <cell r="K9190">
            <v>0</v>
          </cell>
          <cell r="L9190">
            <v>0</v>
          </cell>
          <cell r="M9190">
            <v>0</v>
          </cell>
          <cell r="N9190">
            <v>0</v>
          </cell>
          <cell r="O9190">
            <v>0</v>
          </cell>
          <cell r="P9190">
            <v>0</v>
          </cell>
        </row>
        <row r="9191">
          <cell r="A9191">
            <v>36483</v>
          </cell>
          <cell r="B9191">
            <v>1999</v>
          </cell>
          <cell r="C9191" t="str">
            <v>Nov</v>
          </cell>
          <cell r="D9191">
            <v>19</v>
          </cell>
          <cell r="F9191">
            <v>0</v>
          </cell>
          <cell r="G9191">
            <v>0</v>
          </cell>
          <cell r="H9191">
            <v>129</v>
          </cell>
          <cell r="I9191">
            <v>0.25600000000000001</v>
          </cell>
          <cell r="K9191">
            <v>0</v>
          </cell>
          <cell r="L9191">
            <v>0</v>
          </cell>
          <cell r="M9191">
            <v>0</v>
          </cell>
          <cell r="N9191">
            <v>0</v>
          </cell>
          <cell r="O9191">
            <v>0</v>
          </cell>
          <cell r="P9191">
            <v>0</v>
          </cell>
        </row>
        <row r="9192">
          <cell r="A9192">
            <v>36484</v>
          </cell>
          <cell r="B9192">
            <v>1999</v>
          </cell>
          <cell r="C9192" t="str">
            <v>Nov</v>
          </cell>
          <cell r="D9192">
            <v>20</v>
          </cell>
          <cell r="F9192">
            <v>0</v>
          </cell>
          <cell r="G9192">
            <v>0</v>
          </cell>
          <cell r="H9192">
            <v>111</v>
          </cell>
          <cell r="I9192">
            <v>0.22</v>
          </cell>
          <cell r="K9192">
            <v>0</v>
          </cell>
          <cell r="L9192">
            <v>0</v>
          </cell>
          <cell r="M9192">
            <v>0</v>
          </cell>
          <cell r="N9192">
            <v>0</v>
          </cell>
          <cell r="O9192">
            <v>0</v>
          </cell>
          <cell r="P9192">
            <v>0</v>
          </cell>
        </row>
        <row r="9193">
          <cell r="A9193">
            <v>36485</v>
          </cell>
          <cell r="B9193">
            <v>1999</v>
          </cell>
          <cell r="C9193" t="str">
            <v>Nov</v>
          </cell>
          <cell r="D9193">
            <v>21</v>
          </cell>
          <cell r="F9193">
            <v>0</v>
          </cell>
          <cell r="G9193">
            <v>0</v>
          </cell>
          <cell r="H9193">
            <v>135</v>
          </cell>
          <cell r="I9193">
            <v>0.26800000000000002</v>
          </cell>
          <cell r="K9193">
            <v>0</v>
          </cell>
          <cell r="L9193">
            <v>0</v>
          </cell>
          <cell r="M9193">
            <v>0</v>
          </cell>
          <cell r="N9193">
            <v>0</v>
          </cell>
          <cell r="O9193">
            <v>0</v>
          </cell>
          <cell r="P9193">
            <v>0</v>
          </cell>
        </row>
        <row r="9194">
          <cell r="A9194">
            <v>36486</v>
          </cell>
          <cell r="B9194">
            <v>1999</v>
          </cell>
          <cell r="C9194" t="str">
            <v>Nov</v>
          </cell>
          <cell r="D9194">
            <v>22</v>
          </cell>
          <cell r="F9194">
            <v>0</v>
          </cell>
          <cell r="G9194">
            <v>0</v>
          </cell>
          <cell r="H9194">
            <v>141</v>
          </cell>
          <cell r="I9194">
            <v>0.28000000000000003</v>
          </cell>
          <cell r="K9194">
            <v>0</v>
          </cell>
          <cell r="L9194">
            <v>0</v>
          </cell>
          <cell r="M9194">
            <v>0</v>
          </cell>
          <cell r="N9194">
            <v>0</v>
          </cell>
          <cell r="O9194">
            <v>0</v>
          </cell>
          <cell r="P9194">
            <v>0</v>
          </cell>
        </row>
        <row r="9195">
          <cell r="A9195">
            <v>36487</v>
          </cell>
          <cell r="B9195">
            <v>1999</v>
          </cell>
          <cell r="C9195" t="str">
            <v>Nov</v>
          </cell>
          <cell r="D9195">
            <v>23</v>
          </cell>
          <cell r="F9195">
            <v>0</v>
          </cell>
          <cell r="G9195">
            <v>0</v>
          </cell>
          <cell r="H9195">
            <v>117</v>
          </cell>
          <cell r="I9195">
            <v>0.23200000000000001</v>
          </cell>
          <cell r="K9195">
            <v>0</v>
          </cell>
          <cell r="L9195">
            <v>0</v>
          </cell>
          <cell r="M9195">
            <v>0</v>
          </cell>
          <cell r="N9195">
            <v>0</v>
          </cell>
          <cell r="O9195">
            <v>0</v>
          </cell>
          <cell r="P9195">
            <v>0</v>
          </cell>
        </row>
        <row r="9196">
          <cell r="A9196">
            <v>36488</v>
          </cell>
          <cell r="B9196">
            <v>1999</v>
          </cell>
          <cell r="C9196" t="str">
            <v>Nov</v>
          </cell>
          <cell r="D9196">
            <v>24</v>
          </cell>
          <cell r="F9196">
            <v>0</v>
          </cell>
          <cell r="G9196">
            <v>0</v>
          </cell>
          <cell r="H9196">
            <v>126</v>
          </cell>
          <cell r="I9196">
            <v>0.25</v>
          </cell>
          <cell r="K9196">
            <v>0</v>
          </cell>
          <cell r="L9196">
            <v>0</v>
          </cell>
          <cell r="M9196">
            <v>0</v>
          </cell>
          <cell r="N9196">
            <v>0</v>
          </cell>
          <cell r="O9196">
            <v>0</v>
          </cell>
          <cell r="P9196">
            <v>0</v>
          </cell>
        </row>
        <row r="9197">
          <cell r="A9197">
            <v>36489</v>
          </cell>
          <cell r="B9197">
            <v>1999</v>
          </cell>
          <cell r="C9197" t="str">
            <v>Nov</v>
          </cell>
          <cell r="D9197">
            <v>25</v>
          </cell>
          <cell r="F9197">
            <v>0</v>
          </cell>
          <cell r="G9197">
            <v>0</v>
          </cell>
          <cell r="H9197">
            <v>123</v>
          </cell>
          <cell r="I9197">
            <v>0.24399999999999999</v>
          </cell>
          <cell r="K9197">
            <v>0</v>
          </cell>
          <cell r="L9197">
            <v>0</v>
          </cell>
          <cell r="M9197">
            <v>0</v>
          </cell>
          <cell r="N9197">
            <v>0</v>
          </cell>
          <cell r="O9197">
            <v>0</v>
          </cell>
          <cell r="P9197">
            <v>0</v>
          </cell>
        </row>
        <row r="9198">
          <cell r="A9198">
            <v>36490</v>
          </cell>
          <cell r="B9198">
            <v>1999</v>
          </cell>
          <cell r="C9198" t="str">
            <v>Nov</v>
          </cell>
          <cell r="D9198">
            <v>26</v>
          </cell>
          <cell r="F9198">
            <v>0</v>
          </cell>
          <cell r="G9198">
            <v>0</v>
          </cell>
          <cell r="H9198">
            <v>126</v>
          </cell>
          <cell r="I9198">
            <v>0.25</v>
          </cell>
          <cell r="K9198">
            <v>0</v>
          </cell>
          <cell r="L9198">
            <v>0</v>
          </cell>
          <cell r="M9198">
            <v>0</v>
          </cell>
          <cell r="N9198">
            <v>0</v>
          </cell>
          <cell r="O9198">
            <v>0</v>
          </cell>
          <cell r="P9198">
            <v>0</v>
          </cell>
        </row>
        <row r="9199">
          <cell r="A9199">
            <v>36491</v>
          </cell>
          <cell r="B9199">
            <v>1999</v>
          </cell>
          <cell r="C9199" t="str">
            <v>Nov</v>
          </cell>
          <cell r="D9199">
            <v>27</v>
          </cell>
          <cell r="F9199">
            <v>0</v>
          </cell>
          <cell r="G9199">
            <v>0</v>
          </cell>
          <cell r="H9199">
            <v>138</v>
          </cell>
          <cell r="I9199">
            <v>0.27400000000000002</v>
          </cell>
          <cell r="K9199">
            <v>0</v>
          </cell>
          <cell r="L9199">
            <v>0</v>
          </cell>
          <cell r="M9199">
            <v>0</v>
          </cell>
          <cell r="N9199">
            <v>0</v>
          </cell>
          <cell r="O9199">
            <v>0</v>
          </cell>
          <cell r="P9199">
            <v>0</v>
          </cell>
        </row>
        <row r="9200">
          <cell r="A9200">
            <v>36492</v>
          </cell>
          <cell r="B9200">
            <v>1999</v>
          </cell>
          <cell r="C9200" t="str">
            <v>Nov</v>
          </cell>
          <cell r="D9200">
            <v>28</v>
          </cell>
          <cell r="F9200">
            <v>0</v>
          </cell>
          <cell r="G9200">
            <v>0</v>
          </cell>
          <cell r="H9200">
            <v>132</v>
          </cell>
          <cell r="I9200">
            <v>0.26200000000000001</v>
          </cell>
          <cell r="K9200">
            <v>0</v>
          </cell>
          <cell r="L9200">
            <v>0</v>
          </cell>
          <cell r="M9200">
            <v>0</v>
          </cell>
          <cell r="N9200">
            <v>0</v>
          </cell>
          <cell r="O9200">
            <v>0</v>
          </cell>
          <cell r="P9200">
            <v>0</v>
          </cell>
        </row>
        <row r="9201">
          <cell r="A9201">
            <v>36493</v>
          </cell>
          <cell r="B9201">
            <v>1999</v>
          </cell>
          <cell r="C9201" t="str">
            <v>Nov</v>
          </cell>
          <cell r="D9201">
            <v>29</v>
          </cell>
          <cell r="F9201">
            <v>0</v>
          </cell>
          <cell r="G9201">
            <v>0</v>
          </cell>
          <cell r="H9201">
            <v>125</v>
          </cell>
          <cell r="I9201">
            <v>0.248</v>
          </cell>
          <cell r="K9201">
            <v>0</v>
          </cell>
          <cell r="L9201">
            <v>0</v>
          </cell>
          <cell r="M9201">
            <v>0</v>
          </cell>
          <cell r="N9201">
            <v>0</v>
          </cell>
          <cell r="O9201">
            <v>0</v>
          </cell>
          <cell r="P9201">
            <v>0</v>
          </cell>
        </row>
        <row r="9202">
          <cell r="A9202">
            <v>36494</v>
          </cell>
          <cell r="B9202">
            <v>1999</v>
          </cell>
          <cell r="C9202" t="str">
            <v>Nov</v>
          </cell>
          <cell r="D9202">
            <v>30</v>
          </cell>
          <cell r="F9202">
            <v>0</v>
          </cell>
          <cell r="G9202">
            <v>0</v>
          </cell>
          <cell r="H9202">
            <v>129</v>
          </cell>
          <cell r="I9202">
            <v>0.25600000000000001</v>
          </cell>
          <cell r="K9202">
            <v>0</v>
          </cell>
          <cell r="L9202">
            <v>0</v>
          </cell>
          <cell r="M9202">
            <v>0</v>
          </cell>
          <cell r="N9202">
            <v>0</v>
          </cell>
          <cell r="O9202">
            <v>0</v>
          </cell>
          <cell r="P9202">
            <v>0</v>
          </cell>
        </row>
        <row r="9203">
          <cell r="A9203">
            <v>36495</v>
          </cell>
          <cell r="B9203">
            <v>1999</v>
          </cell>
          <cell r="C9203" t="str">
            <v>Dec</v>
          </cell>
          <cell r="D9203">
            <v>1</v>
          </cell>
          <cell r="F9203">
            <v>0</v>
          </cell>
          <cell r="G9203">
            <v>0</v>
          </cell>
          <cell r="H9203">
            <v>133</v>
          </cell>
          <cell r="I9203">
            <v>0.26400000000000001</v>
          </cell>
          <cell r="K9203">
            <v>0</v>
          </cell>
          <cell r="L9203">
            <v>0</v>
          </cell>
          <cell r="M9203">
            <v>0</v>
          </cell>
          <cell r="N9203">
            <v>0</v>
          </cell>
          <cell r="O9203">
            <v>0</v>
          </cell>
          <cell r="P9203">
            <v>0</v>
          </cell>
        </row>
        <row r="9204">
          <cell r="A9204">
            <v>36496</v>
          </cell>
          <cell r="B9204">
            <v>1999</v>
          </cell>
          <cell r="C9204" t="str">
            <v>Dec</v>
          </cell>
          <cell r="D9204">
            <v>2</v>
          </cell>
          <cell r="F9204">
            <v>0</v>
          </cell>
          <cell r="G9204">
            <v>0</v>
          </cell>
          <cell r="H9204">
            <v>129</v>
          </cell>
          <cell r="I9204">
            <v>0.25600000000000001</v>
          </cell>
          <cell r="K9204">
            <v>0</v>
          </cell>
          <cell r="L9204">
            <v>0</v>
          </cell>
          <cell r="M9204">
            <v>0</v>
          </cell>
          <cell r="N9204">
            <v>0</v>
          </cell>
          <cell r="O9204">
            <v>0</v>
          </cell>
          <cell r="P9204">
            <v>0</v>
          </cell>
        </row>
        <row r="9205">
          <cell r="A9205">
            <v>36497</v>
          </cell>
          <cell r="B9205">
            <v>1999</v>
          </cell>
          <cell r="C9205" t="str">
            <v>Dec</v>
          </cell>
          <cell r="D9205">
            <v>3</v>
          </cell>
          <cell r="F9205">
            <v>0</v>
          </cell>
          <cell r="G9205">
            <v>0</v>
          </cell>
          <cell r="H9205">
            <v>148</v>
          </cell>
          <cell r="I9205">
            <v>0.29399999999999998</v>
          </cell>
          <cell r="K9205">
            <v>0</v>
          </cell>
          <cell r="L9205">
            <v>0</v>
          </cell>
          <cell r="M9205">
            <v>0</v>
          </cell>
          <cell r="N9205">
            <v>0</v>
          </cell>
          <cell r="O9205">
            <v>0</v>
          </cell>
          <cell r="P9205">
            <v>0</v>
          </cell>
        </row>
        <row r="9206">
          <cell r="A9206">
            <v>36498</v>
          </cell>
          <cell r="B9206">
            <v>1999</v>
          </cell>
          <cell r="C9206" t="str">
            <v>Dec</v>
          </cell>
          <cell r="D9206">
            <v>4</v>
          </cell>
          <cell r="F9206">
            <v>0</v>
          </cell>
          <cell r="G9206">
            <v>0</v>
          </cell>
          <cell r="H9206">
            <v>145</v>
          </cell>
          <cell r="I9206">
            <v>0.28799999999999998</v>
          </cell>
          <cell r="K9206">
            <v>0</v>
          </cell>
          <cell r="L9206">
            <v>0</v>
          </cell>
          <cell r="M9206">
            <v>0</v>
          </cell>
          <cell r="N9206">
            <v>0</v>
          </cell>
          <cell r="O9206">
            <v>0</v>
          </cell>
          <cell r="P9206">
            <v>0</v>
          </cell>
        </row>
        <row r="9207">
          <cell r="A9207">
            <v>36499</v>
          </cell>
          <cell r="B9207">
            <v>1999</v>
          </cell>
          <cell r="C9207" t="str">
            <v>Dec</v>
          </cell>
          <cell r="D9207">
            <v>5</v>
          </cell>
          <cell r="F9207">
            <v>0</v>
          </cell>
          <cell r="G9207">
            <v>0</v>
          </cell>
          <cell r="H9207">
            <v>114</v>
          </cell>
          <cell r="I9207">
            <v>0.22600000000000001</v>
          </cell>
          <cell r="K9207">
            <v>0</v>
          </cell>
          <cell r="L9207">
            <v>0</v>
          </cell>
          <cell r="M9207">
            <v>0</v>
          </cell>
          <cell r="N9207">
            <v>0</v>
          </cell>
          <cell r="O9207">
            <v>0</v>
          </cell>
          <cell r="P9207">
            <v>0</v>
          </cell>
        </row>
        <row r="9208">
          <cell r="A9208">
            <v>36500</v>
          </cell>
          <cell r="B9208">
            <v>1999</v>
          </cell>
          <cell r="C9208" t="str">
            <v>Dec</v>
          </cell>
          <cell r="D9208">
            <v>6</v>
          </cell>
          <cell r="F9208">
            <v>0</v>
          </cell>
          <cell r="G9208">
            <v>0</v>
          </cell>
          <cell r="H9208">
            <v>137</v>
          </cell>
          <cell r="I9208">
            <v>0.27200000000000002</v>
          </cell>
          <cell r="K9208">
            <v>0</v>
          </cell>
          <cell r="L9208">
            <v>0</v>
          </cell>
          <cell r="M9208">
            <v>0</v>
          </cell>
          <cell r="N9208">
            <v>0</v>
          </cell>
          <cell r="O9208">
            <v>0</v>
          </cell>
          <cell r="P9208">
            <v>0</v>
          </cell>
        </row>
        <row r="9209">
          <cell r="A9209">
            <v>36501</v>
          </cell>
          <cell r="B9209">
            <v>1999</v>
          </cell>
          <cell r="C9209" t="str">
            <v>Dec</v>
          </cell>
          <cell r="D9209">
            <v>7</v>
          </cell>
          <cell r="F9209">
            <v>0</v>
          </cell>
          <cell r="G9209">
            <v>0</v>
          </cell>
          <cell r="H9209">
            <v>128</v>
          </cell>
          <cell r="I9209">
            <v>0.254</v>
          </cell>
          <cell r="K9209">
            <v>0</v>
          </cell>
          <cell r="L9209">
            <v>0</v>
          </cell>
          <cell r="M9209">
            <v>0</v>
          </cell>
          <cell r="N9209">
            <v>0</v>
          </cell>
          <cell r="O9209">
            <v>0</v>
          </cell>
          <cell r="P9209">
            <v>0</v>
          </cell>
        </row>
        <row r="9210">
          <cell r="A9210">
            <v>36502</v>
          </cell>
          <cell r="B9210">
            <v>1999</v>
          </cell>
          <cell r="C9210" t="str">
            <v>Dec</v>
          </cell>
          <cell r="D9210">
            <v>8</v>
          </cell>
          <cell r="F9210">
            <v>0</v>
          </cell>
          <cell r="G9210">
            <v>0</v>
          </cell>
          <cell r="H9210">
            <v>149</v>
          </cell>
          <cell r="I9210">
            <v>0.29599999999999999</v>
          </cell>
          <cell r="K9210">
            <v>0</v>
          </cell>
          <cell r="L9210">
            <v>0</v>
          </cell>
          <cell r="M9210">
            <v>0</v>
          </cell>
          <cell r="N9210">
            <v>0</v>
          </cell>
          <cell r="O9210">
            <v>0</v>
          </cell>
          <cell r="P9210">
            <v>0</v>
          </cell>
        </row>
        <row r="9211">
          <cell r="A9211">
            <v>36503</v>
          </cell>
          <cell r="B9211">
            <v>1999</v>
          </cell>
          <cell r="C9211" t="str">
            <v>Dec</v>
          </cell>
          <cell r="D9211">
            <v>9</v>
          </cell>
          <cell r="F9211">
            <v>0</v>
          </cell>
          <cell r="G9211">
            <v>0</v>
          </cell>
          <cell r="H9211">
            <v>117</v>
          </cell>
          <cell r="I9211">
            <v>0.23200000000000001</v>
          </cell>
          <cell r="K9211">
            <v>0</v>
          </cell>
          <cell r="L9211">
            <v>0</v>
          </cell>
          <cell r="M9211">
            <v>0</v>
          </cell>
          <cell r="N9211">
            <v>0</v>
          </cell>
          <cell r="O9211">
            <v>0</v>
          </cell>
          <cell r="P9211">
            <v>0</v>
          </cell>
        </row>
        <row r="9212">
          <cell r="A9212">
            <v>36504</v>
          </cell>
          <cell r="B9212">
            <v>1999</v>
          </cell>
          <cell r="C9212" t="str">
            <v>Dec</v>
          </cell>
          <cell r="D9212">
            <v>10</v>
          </cell>
          <cell r="F9212">
            <v>0</v>
          </cell>
          <cell r="G9212">
            <v>0</v>
          </cell>
          <cell r="H9212">
            <v>147</v>
          </cell>
          <cell r="I9212">
            <v>0.29199999999999998</v>
          </cell>
          <cell r="K9212">
            <v>0</v>
          </cell>
          <cell r="L9212">
            <v>0</v>
          </cell>
          <cell r="M9212">
            <v>0</v>
          </cell>
          <cell r="N9212">
            <v>0</v>
          </cell>
          <cell r="O9212">
            <v>0</v>
          </cell>
          <cell r="P9212">
            <v>0</v>
          </cell>
        </row>
        <row r="9213">
          <cell r="A9213">
            <v>36505</v>
          </cell>
          <cell r="B9213">
            <v>1999</v>
          </cell>
          <cell r="C9213" t="str">
            <v>Dec</v>
          </cell>
          <cell r="D9213">
            <v>11</v>
          </cell>
          <cell r="F9213">
            <v>0</v>
          </cell>
          <cell r="G9213">
            <v>0</v>
          </cell>
          <cell r="H9213">
            <v>148</v>
          </cell>
          <cell r="I9213">
            <v>0.29399999999999998</v>
          </cell>
          <cell r="K9213">
            <v>0</v>
          </cell>
          <cell r="L9213">
            <v>0</v>
          </cell>
          <cell r="M9213">
            <v>0</v>
          </cell>
          <cell r="N9213">
            <v>0</v>
          </cell>
          <cell r="O9213">
            <v>0</v>
          </cell>
          <cell r="P9213">
            <v>0</v>
          </cell>
        </row>
        <row r="9214">
          <cell r="A9214">
            <v>36506</v>
          </cell>
          <cell r="B9214">
            <v>1999</v>
          </cell>
          <cell r="C9214" t="str">
            <v>Dec</v>
          </cell>
          <cell r="D9214">
            <v>12</v>
          </cell>
          <cell r="F9214">
            <v>0</v>
          </cell>
          <cell r="G9214">
            <v>0</v>
          </cell>
          <cell r="H9214">
            <v>120</v>
          </cell>
          <cell r="I9214">
            <v>0.23799999999999999</v>
          </cell>
          <cell r="K9214">
            <v>0</v>
          </cell>
          <cell r="L9214">
            <v>0</v>
          </cell>
          <cell r="M9214">
            <v>0</v>
          </cell>
          <cell r="N9214">
            <v>0</v>
          </cell>
          <cell r="O9214">
            <v>0</v>
          </cell>
          <cell r="P9214">
            <v>0</v>
          </cell>
        </row>
        <row r="9215">
          <cell r="A9215">
            <v>36507</v>
          </cell>
          <cell r="B9215">
            <v>1999</v>
          </cell>
          <cell r="C9215" t="str">
            <v>Dec</v>
          </cell>
          <cell r="D9215">
            <v>13</v>
          </cell>
          <cell r="F9215">
            <v>0</v>
          </cell>
          <cell r="G9215">
            <v>0</v>
          </cell>
          <cell r="H9215">
            <v>133</v>
          </cell>
          <cell r="I9215">
            <v>0.26400000000000001</v>
          </cell>
          <cell r="K9215">
            <v>0</v>
          </cell>
          <cell r="L9215">
            <v>0</v>
          </cell>
          <cell r="M9215">
            <v>0</v>
          </cell>
          <cell r="N9215">
            <v>0</v>
          </cell>
          <cell r="O9215">
            <v>0</v>
          </cell>
          <cell r="P9215">
            <v>0</v>
          </cell>
        </row>
        <row r="9216">
          <cell r="A9216">
            <v>36508</v>
          </cell>
          <cell r="B9216">
            <v>1999</v>
          </cell>
          <cell r="C9216" t="str">
            <v>Dec</v>
          </cell>
          <cell r="D9216">
            <v>14</v>
          </cell>
          <cell r="F9216">
            <v>0</v>
          </cell>
          <cell r="G9216">
            <v>0</v>
          </cell>
          <cell r="H9216">
            <v>150</v>
          </cell>
          <cell r="I9216">
            <v>0.29799999999999999</v>
          </cell>
          <cell r="K9216">
            <v>0</v>
          </cell>
          <cell r="L9216">
            <v>0</v>
          </cell>
          <cell r="M9216">
            <v>0</v>
          </cell>
          <cell r="N9216">
            <v>0</v>
          </cell>
          <cell r="O9216">
            <v>0</v>
          </cell>
          <cell r="P9216">
            <v>0</v>
          </cell>
        </row>
        <row r="9217">
          <cell r="A9217">
            <v>36509</v>
          </cell>
          <cell r="B9217">
            <v>1999</v>
          </cell>
          <cell r="C9217" t="str">
            <v>Dec</v>
          </cell>
          <cell r="D9217">
            <v>15</v>
          </cell>
          <cell r="F9217">
            <v>0</v>
          </cell>
          <cell r="G9217">
            <v>0</v>
          </cell>
          <cell r="H9217">
            <v>141</v>
          </cell>
          <cell r="I9217">
            <v>0.28000000000000003</v>
          </cell>
          <cell r="K9217">
            <v>0</v>
          </cell>
          <cell r="L9217">
            <v>0</v>
          </cell>
          <cell r="M9217">
            <v>0</v>
          </cell>
          <cell r="N9217">
            <v>0</v>
          </cell>
          <cell r="O9217">
            <v>0</v>
          </cell>
          <cell r="P9217">
            <v>0</v>
          </cell>
        </row>
        <row r="9218">
          <cell r="A9218">
            <v>36510</v>
          </cell>
          <cell r="B9218">
            <v>1999</v>
          </cell>
          <cell r="C9218" t="str">
            <v>Dec</v>
          </cell>
          <cell r="D9218">
            <v>16</v>
          </cell>
          <cell r="F9218">
            <v>0</v>
          </cell>
          <cell r="G9218">
            <v>0</v>
          </cell>
          <cell r="H9218">
            <v>139</v>
          </cell>
          <cell r="I9218">
            <v>0.27600000000000002</v>
          </cell>
          <cell r="K9218">
            <v>0</v>
          </cell>
          <cell r="L9218">
            <v>0</v>
          </cell>
          <cell r="M9218">
            <v>0</v>
          </cell>
          <cell r="N9218">
            <v>0</v>
          </cell>
          <cell r="O9218">
            <v>0</v>
          </cell>
          <cell r="P9218">
            <v>0</v>
          </cell>
        </row>
        <row r="9219">
          <cell r="A9219">
            <v>36511</v>
          </cell>
          <cell r="B9219">
            <v>1999</v>
          </cell>
          <cell r="C9219" t="str">
            <v>Dec</v>
          </cell>
          <cell r="D9219">
            <v>17</v>
          </cell>
          <cell r="F9219">
            <v>0</v>
          </cell>
          <cell r="G9219">
            <v>0</v>
          </cell>
          <cell r="H9219">
            <v>139</v>
          </cell>
          <cell r="I9219">
            <v>0.27600000000000002</v>
          </cell>
          <cell r="K9219">
            <v>0</v>
          </cell>
          <cell r="L9219">
            <v>0</v>
          </cell>
          <cell r="M9219">
            <v>0</v>
          </cell>
          <cell r="N9219">
            <v>0</v>
          </cell>
          <cell r="O9219">
            <v>0</v>
          </cell>
          <cell r="P9219">
            <v>0</v>
          </cell>
        </row>
        <row r="9220">
          <cell r="A9220">
            <v>36512</v>
          </cell>
          <cell r="B9220">
            <v>1999</v>
          </cell>
          <cell r="C9220" t="str">
            <v>Dec</v>
          </cell>
          <cell r="D9220">
            <v>18</v>
          </cell>
          <cell r="F9220">
            <v>0</v>
          </cell>
          <cell r="G9220">
            <v>0</v>
          </cell>
          <cell r="H9220">
            <v>129</v>
          </cell>
          <cell r="I9220">
            <v>0.25600000000000001</v>
          </cell>
          <cell r="K9220">
            <v>0</v>
          </cell>
          <cell r="L9220">
            <v>0</v>
          </cell>
          <cell r="M9220">
            <v>0</v>
          </cell>
          <cell r="N9220">
            <v>0</v>
          </cell>
          <cell r="O9220">
            <v>0</v>
          </cell>
          <cell r="P9220">
            <v>0</v>
          </cell>
        </row>
        <row r="9221">
          <cell r="A9221">
            <v>36513</v>
          </cell>
          <cell r="B9221">
            <v>1999</v>
          </cell>
          <cell r="C9221" t="str">
            <v>Dec</v>
          </cell>
          <cell r="D9221">
            <v>19</v>
          </cell>
          <cell r="F9221">
            <v>0</v>
          </cell>
          <cell r="G9221">
            <v>0</v>
          </cell>
          <cell r="H9221">
            <v>149</v>
          </cell>
          <cell r="I9221">
            <v>0.29599999999999999</v>
          </cell>
          <cell r="K9221">
            <v>0</v>
          </cell>
          <cell r="L9221">
            <v>0</v>
          </cell>
          <cell r="M9221">
            <v>0</v>
          </cell>
          <cell r="N9221">
            <v>0</v>
          </cell>
          <cell r="O9221">
            <v>0</v>
          </cell>
          <cell r="P9221">
            <v>0</v>
          </cell>
        </row>
        <row r="9222">
          <cell r="A9222">
            <v>36514</v>
          </cell>
          <cell r="B9222">
            <v>1999</v>
          </cell>
          <cell r="C9222" t="str">
            <v>Dec</v>
          </cell>
          <cell r="D9222">
            <v>20</v>
          </cell>
          <cell r="F9222">
            <v>0</v>
          </cell>
          <cell r="G9222">
            <v>0</v>
          </cell>
          <cell r="H9222">
            <v>159</v>
          </cell>
          <cell r="I9222">
            <v>0.315</v>
          </cell>
          <cell r="K9222">
            <v>0</v>
          </cell>
          <cell r="L9222">
            <v>0</v>
          </cell>
          <cell r="M9222">
            <v>0</v>
          </cell>
          <cell r="N9222">
            <v>0</v>
          </cell>
          <cell r="O9222">
            <v>0</v>
          </cell>
          <cell r="P9222">
            <v>0</v>
          </cell>
        </row>
        <row r="9223">
          <cell r="A9223">
            <v>36515</v>
          </cell>
          <cell r="B9223">
            <v>1999</v>
          </cell>
          <cell r="C9223" t="str">
            <v>Dec</v>
          </cell>
          <cell r="D9223">
            <v>21</v>
          </cell>
          <cell r="F9223">
            <v>0</v>
          </cell>
          <cell r="G9223">
            <v>0</v>
          </cell>
          <cell r="H9223">
            <v>123</v>
          </cell>
          <cell r="I9223">
            <v>0.24399999999999999</v>
          </cell>
          <cell r="K9223">
            <v>0</v>
          </cell>
          <cell r="L9223">
            <v>0</v>
          </cell>
          <cell r="M9223">
            <v>0</v>
          </cell>
          <cell r="N9223">
            <v>0</v>
          </cell>
          <cell r="O9223">
            <v>0</v>
          </cell>
          <cell r="P9223">
            <v>0</v>
          </cell>
        </row>
        <row r="9224">
          <cell r="A9224">
            <v>36516</v>
          </cell>
          <cell r="B9224">
            <v>1999</v>
          </cell>
          <cell r="C9224" t="str">
            <v>Dec</v>
          </cell>
          <cell r="D9224">
            <v>22</v>
          </cell>
          <cell r="F9224">
            <v>0</v>
          </cell>
          <cell r="G9224">
            <v>0</v>
          </cell>
          <cell r="H9224">
            <v>155</v>
          </cell>
          <cell r="I9224">
            <v>0.307</v>
          </cell>
          <cell r="K9224">
            <v>0</v>
          </cell>
          <cell r="L9224">
            <v>0</v>
          </cell>
          <cell r="M9224">
            <v>0</v>
          </cell>
          <cell r="N9224">
            <v>0</v>
          </cell>
          <cell r="O9224">
            <v>0</v>
          </cell>
          <cell r="P9224">
            <v>0</v>
          </cell>
        </row>
        <row r="9225">
          <cell r="A9225">
            <v>36517</v>
          </cell>
          <cell r="B9225">
            <v>1999</v>
          </cell>
          <cell r="C9225" t="str">
            <v>Dec</v>
          </cell>
          <cell r="D9225">
            <v>23</v>
          </cell>
          <cell r="F9225">
            <v>0</v>
          </cell>
          <cell r="G9225">
            <v>0</v>
          </cell>
          <cell r="H9225">
            <v>114</v>
          </cell>
          <cell r="I9225">
            <v>0.22600000000000001</v>
          </cell>
          <cell r="K9225">
            <v>0</v>
          </cell>
          <cell r="L9225">
            <v>0</v>
          </cell>
          <cell r="M9225">
            <v>0</v>
          </cell>
          <cell r="N9225">
            <v>0</v>
          </cell>
          <cell r="O9225">
            <v>0</v>
          </cell>
          <cell r="P9225">
            <v>0</v>
          </cell>
        </row>
        <row r="9226">
          <cell r="A9226">
            <v>36518</v>
          </cell>
          <cell r="B9226">
            <v>1999</v>
          </cell>
          <cell r="C9226" t="str">
            <v>Dec</v>
          </cell>
          <cell r="D9226">
            <v>24</v>
          </cell>
          <cell r="F9226">
            <v>0</v>
          </cell>
          <cell r="G9226">
            <v>0</v>
          </cell>
          <cell r="H9226">
            <v>132</v>
          </cell>
          <cell r="I9226">
            <v>0.26200000000000001</v>
          </cell>
          <cell r="K9226">
            <v>0</v>
          </cell>
          <cell r="L9226">
            <v>0</v>
          </cell>
          <cell r="M9226">
            <v>0</v>
          </cell>
          <cell r="N9226">
            <v>0</v>
          </cell>
          <cell r="O9226">
            <v>0</v>
          </cell>
          <cell r="P9226">
            <v>0</v>
          </cell>
        </row>
        <row r="9227">
          <cell r="A9227">
            <v>36519</v>
          </cell>
          <cell r="B9227">
            <v>1999</v>
          </cell>
          <cell r="C9227" t="str">
            <v>Dec</v>
          </cell>
          <cell r="D9227">
            <v>25</v>
          </cell>
          <cell r="F9227">
            <v>0</v>
          </cell>
          <cell r="G9227">
            <v>0</v>
          </cell>
          <cell r="H9227">
            <v>140</v>
          </cell>
          <cell r="I9227">
            <v>0.27800000000000002</v>
          </cell>
          <cell r="K9227">
            <v>0</v>
          </cell>
          <cell r="L9227">
            <v>0</v>
          </cell>
          <cell r="M9227">
            <v>0</v>
          </cell>
          <cell r="N9227">
            <v>0</v>
          </cell>
          <cell r="O9227">
            <v>0</v>
          </cell>
          <cell r="P9227">
            <v>0</v>
          </cell>
        </row>
        <row r="9228">
          <cell r="A9228">
            <v>36520</v>
          </cell>
          <cell r="B9228">
            <v>1999</v>
          </cell>
          <cell r="C9228" t="str">
            <v>Dec</v>
          </cell>
          <cell r="D9228">
            <v>26</v>
          </cell>
          <cell r="F9228">
            <v>0</v>
          </cell>
          <cell r="G9228">
            <v>0</v>
          </cell>
          <cell r="H9228">
            <v>134</v>
          </cell>
          <cell r="I9228">
            <v>0.26600000000000001</v>
          </cell>
          <cell r="K9228">
            <v>0</v>
          </cell>
          <cell r="L9228">
            <v>0</v>
          </cell>
          <cell r="M9228">
            <v>0</v>
          </cell>
          <cell r="N9228">
            <v>0</v>
          </cell>
          <cell r="O9228">
            <v>0</v>
          </cell>
          <cell r="P9228">
            <v>0</v>
          </cell>
        </row>
        <row r="9229">
          <cell r="A9229">
            <v>36521</v>
          </cell>
          <cell r="B9229">
            <v>1999</v>
          </cell>
          <cell r="C9229" t="str">
            <v>Dec</v>
          </cell>
          <cell r="D9229">
            <v>27</v>
          </cell>
          <cell r="F9229">
            <v>0</v>
          </cell>
          <cell r="G9229">
            <v>0</v>
          </cell>
          <cell r="H9229">
            <v>115</v>
          </cell>
          <cell r="I9229">
            <v>0.22800000000000001</v>
          </cell>
          <cell r="K9229">
            <v>0</v>
          </cell>
          <cell r="L9229">
            <v>0</v>
          </cell>
          <cell r="M9229">
            <v>0</v>
          </cell>
          <cell r="N9229">
            <v>0</v>
          </cell>
          <cell r="O9229">
            <v>0</v>
          </cell>
          <cell r="P9229">
            <v>0</v>
          </cell>
        </row>
        <row r="9230">
          <cell r="A9230">
            <v>36522</v>
          </cell>
          <cell r="B9230">
            <v>1999</v>
          </cell>
          <cell r="C9230" t="str">
            <v>Dec</v>
          </cell>
          <cell r="D9230">
            <v>28</v>
          </cell>
          <cell r="F9230">
            <v>0</v>
          </cell>
          <cell r="G9230">
            <v>0</v>
          </cell>
          <cell r="H9230">
            <v>117</v>
          </cell>
          <cell r="I9230">
            <v>0.23200000000000001</v>
          </cell>
          <cell r="K9230">
            <v>0</v>
          </cell>
          <cell r="L9230">
            <v>0</v>
          </cell>
          <cell r="M9230">
            <v>0</v>
          </cell>
          <cell r="N9230">
            <v>0</v>
          </cell>
          <cell r="O9230">
            <v>0</v>
          </cell>
          <cell r="P9230">
            <v>0</v>
          </cell>
        </row>
        <row r="9231">
          <cell r="A9231">
            <v>36523</v>
          </cell>
          <cell r="B9231">
            <v>1999</v>
          </cell>
          <cell r="C9231" t="str">
            <v>Dec</v>
          </cell>
          <cell r="D9231">
            <v>29</v>
          </cell>
          <cell r="F9231">
            <v>0</v>
          </cell>
          <cell r="G9231">
            <v>0</v>
          </cell>
          <cell r="H9231">
            <v>135</v>
          </cell>
          <cell r="I9231">
            <v>0.26800000000000002</v>
          </cell>
          <cell r="K9231">
            <v>0</v>
          </cell>
          <cell r="L9231">
            <v>0</v>
          </cell>
          <cell r="M9231">
            <v>0</v>
          </cell>
          <cell r="N9231">
            <v>0</v>
          </cell>
          <cell r="O9231">
            <v>0</v>
          </cell>
          <cell r="P9231">
            <v>0</v>
          </cell>
        </row>
        <row r="9232">
          <cell r="A9232">
            <v>36524</v>
          </cell>
          <cell r="B9232">
            <v>1999</v>
          </cell>
          <cell r="C9232" t="str">
            <v>Dec</v>
          </cell>
          <cell r="D9232">
            <v>30</v>
          </cell>
          <cell r="F9232">
            <v>0</v>
          </cell>
          <cell r="G9232">
            <v>0</v>
          </cell>
          <cell r="H9232">
            <v>138</v>
          </cell>
          <cell r="I9232">
            <v>0.27400000000000002</v>
          </cell>
          <cell r="K9232">
            <v>0</v>
          </cell>
          <cell r="L9232">
            <v>0</v>
          </cell>
          <cell r="M9232">
            <v>0</v>
          </cell>
          <cell r="N9232">
            <v>0</v>
          </cell>
          <cell r="O9232">
            <v>0</v>
          </cell>
          <cell r="P9232">
            <v>0</v>
          </cell>
        </row>
        <row r="9233">
          <cell r="A9233">
            <v>36525</v>
          </cell>
          <cell r="B9233">
            <v>1999</v>
          </cell>
          <cell r="C9233" t="str">
            <v>Dec</v>
          </cell>
          <cell r="D9233">
            <v>31</v>
          </cell>
          <cell r="F9233">
            <v>0</v>
          </cell>
          <cell r="G9233">
            <v>0</v>
          </cell>
          <cell r="H9233">
            <v>122</v>
          </cell>
          <cell r="I9233">
            <v>0.24199999999999999</v>
          </cell>
          <cell r="K9233">
            <v>0</v>
          </cell>
          <cell r="L9233">
            <v>0</v>
          </cell>
          <cell r="M9233">
            <v>0</v>
          </cell>
          <cell r="N9233">
            <v>0</v>
          </cell>
          <cell r="O9233">
            <v>0</v>
          </cell>
          <cell r="P9233">
            <v>0</v>
          </cell>
        </row>
        <row r="9234">
          <cell r="A9234">
            <v>36526</v>
          </cell>
          <cell r="B9234">
            <v>2000</v>
          </cell>
          <cell r="C9234" t="str">
            <v>Jan</v>
          </cell>
          <cell r="D9234">
            <v>1</v>
          </cell>
          <cell r="F9234">
            <v>0</v>
          </cell>
          <cell r="G9234">
            <v>0</v>
          </cell>
          <cell r="H9234">
            <v>121</v>
          </cell>
          <cell r="I9234">
            <v>0.24</v>
          </cell>
          <cell r="K9234">
            <v>0</v>
          </cell>
          <cell r="L9234">
            <v>0</v>
          </cell>
          <cell r="M9234">
            <v>0</v>
          </cell>
          <cell r="N9234">
            <v>0</v>
          </cell>
          <cell r="O9234">
            <v>0</v>
          </cell>
          <cell r="P9234">
            <v>0</v>
          </cell>
        </row>
        <row r="9235">
          <cell r="A9235">
            <v>36527</v>
          </cell>
          <cell r="B9235">
            <v>2000</v>
          </cell>
          <cell r="C9235" t="str">
            <v>Jan</v>
          </cell>
          <cell r="D9235">
            <v>2</v>
          </cell>
          <cell r="F9235">
            <v>0</v>
          </cell>
          <cell r="G9235">
            <v>0</v>
          </cell>
          <cell r="H9235">
            <v>126</v>
          </cell>
          <cell r="I9235">
            <v>0.25</v>
          </cell>
          <cell r="K9235">
            <v>0</v>
          </cell>
          <cell r="L9235">
            <v>0</v>
          </cell>
          <cell r="M9235">
            <v>0</v>
          </cell>
          <cell r="N9235">
            <v>0</v>
          </cell>
          <cell r="O9235">
            <v>0</v>
          </cell>
          <cell r="P9235">
            <v>0</v>
          </cell>
        </row>
        <row r="9236">
          <cell r="A9236">
            <v>36528</v>
          </cell>
          <cell r="B9236">
            <v>2000</v>
          </cell>
          <cell r="C9236" t="str">
            <v>Jan</v>
          </cell>
          <cell r="D9236">
            <v>3</v>
          </cell>
          <cell r="F9236">
            <v>0</v>
          </cell>
          <cell r="G9236">
            <v>0</v>
          </cell>
          <cell r="H9236">
            <v>122</v>
          </cell>
          <cell r="I9236">
            <v>0.24199999999999999</v>
          </cell>
          <cell r="K9236">
            <v>0</v>
          </cell>
          <cell r="L9236">
            <v>0</v>
          </cell>
          <cell r="M9236">
            <v>0</v>
          </cell>
          <cell r="N9236">
            <v>0</v>
          </cell>
          <cell r="O9236">
            <v>0</v>
          </cell>
          <cell r="P9236">
            <v>0</v>
          </cell>
        </row>
        <row r="9237">
          <cell r="A9237">
            <v>36529</v>
          </cell>
          <cell r="B9237">
            <v>2000</v>
          </cell>
          <cell r="C9237" t="str">
            <v>Jan</v>
          </cell>
          <cell r="D9237">
            <v>4</v>
          </cell>
          <cell r="F9237">
            <v>0</v>
          </cell>
          <cell r="G9237">
            <v>0</v>
          </cell>
          <cell r="H9237">
            <v>135</v>
          </cell>
          <cell r="I9237">
            <v>0.26800000000000002</v>
          </cell>
          <cell r="K9237">
            <v>0</v>
          </cell>
          <cell r="L9237">
            <v>0</v>
          </cell>
          <cell r="M9237">
            <v>0</v>
          </cell>
          <cell r="N9237">
            <v>0</v>
          </cell>
          <cell r="O9237">
            <v>0</v>
          </cell>
          <cell r="P9237">
            <v>0</v>
          </cell>
        </row>
        <row r="9238">
          <cell r="A9238">
            <v>36530</v>
          </cell>
          <cell r="B9238">
            <v>2000</v>
          </cell>
          <cell r="C9238" t="str">
            <v>Jan</v>
          </cell>
          <cell r="D9238">
            <v>5</v>
          </cell>
          <cell r="F9238">
            <v>0</v>
          </cell>
          <cell r="G9238">
            <v>0</v>
          </cell>
          <cell r="H9238">
            <v>116</v>
          </cell>
          <cell r="I9238">
            <v>0.23</v>
          </cell>
          <cell r="K9238">
            <v>0</v>
          </cell>
          <cell r="L9238">
            <v>0</v>
          </cell>
          <cell r="M9238">
            <v>0</v>
          </cell>
          <cell r="N9238">
            <v>0</v>
          </cell>
          <cell r="O9238">
            <v>0</v>
          </cell>
          <cell r="P9238">
            <v>0</v>
          </cell>
        </row>
        <row r="9239">
          <cell r="A9239">
            <v>36531</v>
          </cell>
          <cell r="B9239">
            <v>2000</v>
          </cell>
          <cell r="C9239" t="str">
            <v>Jan</v>
          </cell>
          <cell r="D9239">
            <v>6</v>
          </cell>
          <cell r="F9239">
            <v>0</v>
          </cell>
          <cell r="G9239">
            <v>0</v>
          </cell>
          <cell r="H9239">
            <v>131</v>
          </cell>
          <cell r="I9239">
            <v>0.26</v>
          </cell>
          <cell r="K9239">
            <v>0</v>
          </cell>
          <cell r="L9239">
            <v>0</v>
          </cell>
          <cell r="M9239">
            <v>0</v>
          </cell>
          <cell r="N9239">
            <v>0</v>
          </cell>
          <cell r="O9239">
            <v>0</v>
          </cell>
          <cell r="P9239">
            <v>0</v>
          </cell>
        </row>
        <row r="9240">
          <cell r="A9240">
            <v>36532</v>
          </cell>
          <cell r="B9240">
            <v>2000</v>
          </cell>
          <cell r="C9240" t="str">
            <v>Jan</v>
          </cell>
          <cell r="D9240">
            <v>7</v>
          </cell>
          <cell r="F9240">
            <v>0</v>
          </cell>
          <cell r="G9240">
            <v>0</v>
          </cell>
          <cell r="H9240">
            <v>105</v>
          </cell>
          <cell r="I9240">
            <v>0.20799999999999999</v>
          </cell>
          <cell r="K9240">
            <v>0</v>
          </cell>
          <cell r="L9240">
            <v>0</v>
          </cell>
          <cell r="M9240">
            <v>0</v>
          </cell>
          <cell r="N9240">
            <v>0</v>
          </cell>
          <cell r="O9240">
            <v>0</v>
          </cell>
          <cell r="P9240">
            <v>0</v>
          </cell>
        </row>
        <row r="9241">
          <cell r="A9241">
            <v>36533</v>
          </cell>
          <cell r="B9241">
            <v>2000</v>
          </cell>
          <cell r="C9241" t="str">
            <v>Jan</v>
          </cell>
          <cell r="D9241">
            <v>8</v>
          </cell>
          <cell r="F9241">
            <v>0</v>
          </cell>
          <cell r="G9241">
            <v>0</v>
          </cell>
          <cell r="H9241">
            <v>131</v>
          </cell>
          <cell r="I9241">
            <v>0.26</v>
          </cell>
          <cell r="K9241">
            <v>0</v>
          </cell>
          <cell r="L9241">
            <v>0</v>
          </cell>
          <cell r="M9241">
            <v>0</v>
          </cell>
          <cell r="N9241">
            <v>0</v>
          </cell>
          <cell r="O9241">
            <v>0</v>
          </cell>
          <cell r="P9241">
            <v>0</v>
          </cell>
        </row>
        <row r="9242">
          <cell r="A9242">
            <v>36534</v>
          </cell>
          <cell r="B9242">
            <v>2000</v>
          </cell>
          <cell r="C9242" t="str">
            <v>Jan</v>
          </cell>
          <cell r="D9242">
            <v>9</v>
          </cell>
          <cell r="F9242">
            <v>0</v>
          </cell>
          <cell r="G9242">
            <v>0</v>
          </cell>
          <cell r="H9242">
            <v>138</v>
          </cell>
          <cell r="I9242">
            <v>0.27400000000000002</v>
          </cell>
          <cell r="K9242">
            <v>0</v>
          </cell>
          <cell r="L9242">
            <v>0</v>
          </cell>
          <cell r="M9242">
            <v>0</v>
          </cell>
          <cell r="N9242">
            <v>0</v>
          </cell>
          <cell r="O9242">
            <v>0</v>
          </cell>
          <cell r="P9242">
            <v>0</v>
          </cell>
        </row>
        <row r="9243">
          <cell r="A9243">
            <v>36535</v>
          </cell>
          <cell r="B9243">
            <v>2000</v>
          </cell>
          <cell r="C9243" t="str">
            <v>Jan</v>
          </cell>
          <cell r="D9243">
            <v>10</v>
          </cell>
          <cell r="F9243">
            <v>0</v>
          </cell>
          <cell r="G9243">
            <v>0</v>
          </cell>
          <cell r="H9243">
            <v>118</v>
          </cell>
          <cell r="I9243">
            <v>0.23400000000000001</v>
          </cell>
          <cell r="K9243">
            <v>0</v>
          </cell>
          <cell r="L9243">
            <v>0</v>
          </cell>
          <cell r="M9243">
            <v>0</v>
          </cell>
          <cell r="N9243">
            <v>0</v>
          </cell>
          <cell r="O9243">
            <v>0</v>
          </cell>
          <cell r="P9243">
            <v>0</v>
          </cell>
        </row>
        <row r="9244">
          <cell r="A9244">
            <v>36536</v>
          </cell>
          <cell r="B9244">
            <v>2000</v>
          </cell>
          <cell r="C9244" t="str">
            <v>Jan</v>
          </cell>
          <cell r="D9244">
            <v>11</v>
          </cell>
          <cell r="F9244">
            <v>0</v>
          </cell>
          <cell r="G9244">
            <v>0</v>
          </cell>
          <cell r="H9244">
            <v>294</v>
          </cell>
          <cell r="I9244">
            <v>0.58299999999999996</v>
          </cell>
          <cell r="K9244">
            <v>0</v>
          </cell>
          <cell r="L9244">
            <v>0</v>
          </cell>
          <cell r="M9244">
            <v>0</v>
          </cell>
          <cell r="N9244">
            <v>0</v>
          </cell>
          <cell r="O9244">
            <v>0</v>
          </cell>
          <cell r="P9244">
            <v>0</v>
          </cell>
        </row>
        <row r="9245">
          <cell r="A9245">
            <v>36537</v>
          </cell>
          <cell r="B9245">
            <v>2000</v>
          </cell>
          <cell r="C9245" t="str">
            <v>Jan</v>
          </cell>
          <cell r="D9245">
            <v>12</v>
          </cell>
          <cell r="F9245">
            <v>0</v>
          </cell>
          <cell r="G9245">
            <v>0</v>
          </cell>
          <cell r="H9245">
            <v>1000</v>
          </cell>
          <cell r="I9245">
            <v>1.9830000000000001</v>
          </cell>
          <cell r="K9245">
            <v>0</v>
          </cell>
          <cell r="L9245">
            <v>0</v>
          </cell>
          <cell r="M9245">
            <v>0</v>
          </cell>
          <cell r="N9245">
            <v>0</v>
          </cell>
          <cell r="O9245">
            <v>0</v>
          </cell>
          <cell r="P9245">
            <v>0</v>
          </cell>
        </row>
        <row r="9246">
          <cell r="A9246">
            <v>36538</v>
          </cell>
          <cell r="B9246">
            <v>2000</v>
          </cell>
          <cell r="C9246" t="str">
            <v>Jan</v>
          </cell>
          <cell r="D9246">
            <v>13</v>
          </cell>
          <cell r="F9246">
            <v>0</v>
          </cell>
          <cell r="G9246">
            <v>0</v>
          </cell>
          <cell r="H9246">
            <v>582</v>
          </cell>
          <cell r="I9246">
            <v>1.1539999999999999</v>
          </cell>
          <cell r="K9246">
            <v>0</v>
          </cell>
          <cell r="L9246">
            <v>0</v>
          </cell>
          <cell r="M9246">
            <v>0</v>
          </cell>
          <cell r="N9246">
            <v>0</v>
          </cell>
          <cell r="O9246">
            <v>0</v>
          </cell>
          <cell r="P9246">
            <v>0</v>
          </cell>
        </row>
        <row r="9247">
          <cell r="A9247">
            <v>36539</v>
          </cell>
          <cell r="B9247">
            <v>2000</v>
          </cell>
          <cell r="C9247" t="str">
            <v>Jan</v>
          </cell>
          <cell r="D9247">
            <v>14</v>
          </cell>
          <cell r="F9247">
            <v>0</v>
          </cell>
          <cell r="G9247">
            <v>0</v>
          </cell>
          <cell r="H9247">
            <v>332</v>
          </cell>
          <cell r="I9247">
            <v>0.65900000000000003</v>
          </cell>
          <cell r="K9247">
            <v>0</v>
          </cell>
          <cell r="L9247">
            <v>0</v>
          </cell>
          <cell r="M9247">
            <v>0</v>
          </cell>
          <cell r="N9247">
            <v>0</v>
          </cell>
          <cell r="O9247">
            <v>0</v>
          </cell>
          <cell r="P9247">
            <v>0</v>
          </cell>
        </row>
        <row r="9248">
          <cell r="A9248">
            <v>36540</v>
          </cell>
          <cell r="B9248">
            <v>2000</v>
          </cell>
          <cell r="C9248" t="str">
            <v>Jan</v>
          </cell>
          <cell r="D9248">
            <v>15</v>
          </cell>
          <cell r="F9248">
            <v>0</v>
          </cell>
          <cell r="G9248">
            <v>0</v>
          </cell>
          <cell r="H9248">
            <v>351</v>
          </cell>
          <cell r="I9248">
            <v>0.69599999999999995</v>
          </cell>
          <cell r="K9248">
            <v>0</v>
          </cell>
          <cell r="L9248">
            <v>0</v>
          </cell>
          <cell r="M9248">
            <v>0</v>
          </cell>
          <cell r="N9248">
            <v>0</v>
          </cell>
          <cell r="O9248">
            <v>0</v>
          </cell>
          <cell r="P9248">
            <v>0</v>
          </cell>
        </row>
        <row r="9249">
          <cell r="A9249">
            <v>36541</v>
          </cell>
          <cell r="B9249">
            <v>2000</v>
          </cell>
          <cell r="C9249" t="str">
            <v>Jan</v>
          </cell>
          <cell r="D9249">
            <v>16</v>
          </cell>
          <cell r="F9249">
            <v>0</v>
          </cell>
          <cell r="G9249">
            <v>0</v>
          </cell>
          <cell r="H9249">
            <v>378</v>
          </cell>
          <cell r="I9249">
            <v>0.75</v>
          </cell>
          <cell r="K9249">
            <v>0</v>
          </cell>
          <cell r="L9249">
            <v>0</v>
          </cell>
          <cell r="M9249">
            <v>0</v>
          </cell>
          <cell r="N9249">
            <v>0</v>
          </cell>
          <cell r="O9249">
            <v>0</v>
          </cell>
          <cell r="P9249">
            <v>0</v>
          </cell>
        </row>
        <row r="9250">
          <cell r="A9250">
            <v>36542</v>
          </cell>
          <cell r="B9250">
            <v>2000</v>
          </cell>
          <cell r="C9250" t="str">
            <v>Jan</v>
          </cell>
          <cell r="D9250">
            <v>17</v>
          </cell>
          <cell r="F9250">
            <v>0</v>
          </cell>
          <cell r="G9250">
            <v>0</v>
          </cell>
          <cell r="H9250">
            <v>440</v>
          </cell>
          <cell r="I9250">
            <v>0.873</v>
          </cell>
          <cell r="K9250">
            <v>0</v>
          </cell>
          <cell r="L9250">
            <v>0</v>
          </cell>
          <cell r="M9250">
            <v>0</v>
          </cell>
          <cell r="N9250">
            <v>0</v>
          </cell>
          <cell r="O9250">
            <v>0</v>
          </cell>
          <cell r="P9250">
            <v>0</v>
          </cell>
        </row>
        <row r="9251">
          <cell r="A9251">
            <v>36543</v>
          </cell>
          <cell r="B9251">
            <v>2000</v>
          </cell>
          <cell r="C9251" t="str">
            <v>Jan</v>
          </cell>
          <cell r="D9251">
            <v>18</v>
          </cell>
          <cell r="F9251">
            <v>0</v>
          </cell>
          <cell r="G9251">
            <v>0</v>
          </cell>
          <cell r="H9251">
            <v>419</v>
          </cell>
          <cell r="I9251">
            <v>0.83099999999999996</v>
          </cell>
          <cell r="K9251">
            <v>0</v>
          </cell>
          <cell r="L9251">
            <v>0</v>
          </cell>
          <cell r="M9251">
            <v>0</v>
          </cell>
          <cell r="N9251">
            <v>0</v>
          </cell>
          <cell r="O9251">
            <v>0</v>
          </cell>
          <cell r="P9251">
            <v>0</v>
          </cell>
        </row>
        <row r="9252">
          <cell r="A9252">
            <v>36544</v>
          </cell>
          <cell r="B9252">
            <v>2000</v>
          </cell>
          <cell r="C9252" t="str">
            <v>Jan</v>
          </cell>
          <cell r="D9252">
            <v>19</v>
          </cell>
          <cell r="F9252">
            <v>0</v>
          </cell>
          <cell r="G9252">
            <v>0</v>
          </cell>
          <cell r="H9252">
            <v>383</v>
          </cell>
          <cell r="I9252">
            <v>0.76</v>
          </cell>
          <cell r="K9252">
            <v>0</v>
          </cell>
          <cell r="L9252">
            <v>0</v>
          </cell>
          <cell r="M9252">
            <v>0</v>
          </cell>
          <cell r="N9252">
            <v>0</v>
          </cell>
          <cell r="O9252">
            <v>0</v>
          </cell>
          <cell r="P9252">
            <v>0</v>
          </cell>
        </row>
        <row r="9253">
          <cell r="A9253">
            <v>36545</v>
          </cell>
          <cell r="B9253">
            <v>2000</v>
          </cell>
          <cell r="C9253" t="str">
            <v>Jan</v>
          </cell>
          <cell r="D9253">
            <v>20</v>
          </cell>
          <cell r="F9253">
            <v>0</v>
          </cell>
          <cell r="G9253">
            <v>0</v>
          </cell>
          <cell r="H9253">
            <v>415</v>
          </cell>
          <cell r="I9253">
            <v>0.82299999999999995</v>
          </cell>
          <cell r="K9253">
            <v>0</v>
          </cell>
          <cell r="L9253">
            <v>0</v>
          </cell>
          <cell r="M9253">
            <v>0</v>
          </cell>
          <cell r="N9253">
            <v>0</v>
          </cell>
          <cell r="O9253">
            <v>0</v>
          </cell>
          <cell r="P9253">
            <v>0</v>
          </cell>
        </row>
        <row r="9254">
          <cell r="A9254">
            <v>36546</v>
          </cell>
          <cell r="B9254">
            <v>2000</v>
          </cell>
          <cell r="C9254" t="str">
            <v>Jan</v>
          </cell>
          <cell r="D9254">
            <v>21</v>
          </cell>
          <cell r="F9254">
            <v>0</v>
          </cell>
          <cell r="G9254">
            <v>0</v>
          </cell>
          <cell r="H9254">
            <v>464</v>
          </cell>
          <cell r="I9254">
            <v>0.92</v>
          </cell>
          <cell r="K9254">
            <v>0</v>
          </cell>
          <cell r="L9254">
            <v>0</v>
          </cell>
          <cell r="M9254">
            <v>0</v>
          </cell>
          <cell r="N9254">
            <v>0</v>
          </cell>
          <cell r="O9254">
            <v>0</v>
          </cell>
          <cell r="P9254">
            <v>0</v>
          </cell>
        </row>
        <row r="9255">
          <cell r="A9255">
            <v>36547</v>
          </cell>
          <cell r="B9255">
            <v>2000</v>
          </cell>
          <cell r="C9255" t="str">
            <v>Jan</v>
          </cell>
          <cell r="D9255">
            <v>22</v>
          </cell>
          <cell r="F9255">
            <v>0</v>
          </cell>
          <cell r="G9255">
            <v>0</v>
          </cell>
          <cell r="H9255">
            <v>384</v>
          </cell>
          <cell r="I9255">
            <v>0.76200000000000001</v>
          </cell>
          <cell r="K9255">
            <v>0</v>
          </cell>
          <cell r="L9255">
            <v>0</v>
          </cell>
          <cell r="M9255">
            <v>0</v>
          </cell>
          <cell r="N9255">
            <v>0</v>
          </cell>
          <cell r="O9255">
            <v>0</v>
          </cell>
          <cell r="P9255">
            <v>0</v>
          </cell>
        </row>
        <row r="9256">
          <cell r="A9256">
            <v>36548</v>
          </cell>
          <cell r="B9256">
            <v>2000</v>
          </cell>
          <cell r="C9256" t="str">
            <v>Jan</v>
          </cell>
          <cell r="D9256">
            <v>23</v>
          </cell>
          <cell r="F9256">
            <v>0</v>
          </cell>
          <cell r="G9256">
            <v>0</v>
          </cell>
          <cell r="H9256">
            <v>304</v>
          </cell>
          <cell r="I9256">
            <v>0.60299999999999998</v>
          </cell>
          <cell r="K9256">
            <v>0</v>
          </cell>
          <cell r="L9256">
            <v>0</v>
          </cell>
          <cell r="M9256">
            <v>0</v>
          </cell>
          <cell r="N9256">
            <v>0</v>
          </cell>
          <cell r="O9256">
            <v>0</v>
          </cell>
          <cell r="P9256">
            <v>0</v>
          </cell>
        </row>
        <row r="9257">
          <cell r="A9257">
            <v>36549</v>
          </cell>
          <cell r="B9257">
            <v>2000</v>
          </cell>
          <cell r="C9257" t="str">
            <v>Jan</v>
          </cell>
          <cell r="D9257">
            <v>24</v>
          </cell>
          <cell r="F9257">
            <v>0</v>
          </cell>
          <cell r="G9257">
            <v>0</v>
          </cell>
          <cell r="H9257">
            <v>271</v>
          </cell>
          <cell r="I9257">
            <v>0.53800000000000003</v>
          </cell>
          <cell r="K9257">
            <v>0</v>
          </cell>
          <cell r="L9257">
            <v>0</v>
          </cell>
          <cell r="M9257">
            <v>0</v>
          </cell>
          <cell r="N9257">
            <v>0</v>
          </cell>
          <cell r="O9257">
            <v>0</v>
          </cell>
          <cell r="P9257">
            <v>0</v>
          </cell>
        </row>
        <row r="9258">
          <cell r="A9258">
            <v>36550</v>
          </cell>
          <cell r="B9258">
            <v>2000</v>
          </cell>
          <cell r="C9258" t="str">
            <v>Jan</v>
          </cell>
          <cell r="D9258">
            <v>25</v>
          </cell>
          <cell r="F9258">
            <v>0</v>
          </cell>
          <cell r="G9258">
            <v>0</v>
          </cell>
          <cell r="H9258">
            <v>337</v>
          </cell>
          <cell r="I9258">
            <v>0.66800000000000004</v>
          </cell>
          <cell r="K9258">
            <v>0</v>
          </cell>
          <cell r="L9258">
            <v>0</v>
          </cell>
          <cell r="M9258">
            <v>0</v>
          </cell>
          <cell r="N9258">
            <v>0</v>
          </cell>
          <cell r="O9258">
            <v>0</v>
          </cell>
          <cell r="P9258">
            <v>0</v>
          </cell>
        </row>
        <row r="9259">
          <cell r="A9259">
            <v>36551</v>
          </cell>
          <cell r="B9259">
            <v>2000</v>
          </cell>
          <cell r="C9259" t="str">
            <v>Jan</v>
          </cell>
          <cell r="D9259">
            <v>26</v>
          </cell>
          <cell r="F9259">
            <v>0</v>
          </cell>
          <cell r="G9259">
            <v>0</v>
          </cell>
          <cell r="H9259">
            <v>666</v>
          </cell>
          <cell r="I9259">
            <v>1.321</v>
          </cell>
          <cell r="K9259">
            <v>0</v>
          </cell>
          <cell r="L9259">
            <v>0</v>
          </cell>
          <cell r="M9259">
            <v>0</v>
          </cell>
          <cell r="N9259">
            <v>0</v>
          </cell>
          <cell r="O9259">
            <v>0</v>
          </cell>
          <cell r="P9259">
            <v>0</v>
          </cell>
        </row>
        <row r="9260">
          <cell r="A9260">
            <v>36552</v>
          </cell>
          <cell r="B9260">
            <v>2000</v>
          </cell>
          <cell r="C9260" t="str">
            <v>Jan</v>
          </cell>
          <cell r="D9260">
            <v>27</v>
          </cell>
          <cell r="F9260">
            <v>0</v>
          </cell>
          <cell r="G9260">
            <v>0</v>
          </cell>
          <cell r="H9260">
            <v>682</v>
          </cell>
          <cell r="I9260">
            <v>1.353</v>
          </cell>
          <cell r="K9260">
            <v>0</v>
          </cell>
          <cell r="L9260">
            <v>0</v>
          </cell>
          <cell r="M9260">
            <v>0</v>
          </cell>
          <cell r="N9260">
            <v>0</v>
          </cell>
          <cell r="O9260">
            <v>0</v>
          </cell>
          <cell r="P9260">
            <v>0</v>
          </cell>
        </row>
        <row r="9261">
          <cell r="A9261">
            <v>36553</v>
          </cell>
          <cell r="B9261">
            <v>2000</v>
          </cell>
          <cell r="C9261" t="str">
            <v>Jan</v>
          </cell>
          <cell r="D9261">
            <v>28</v>
          </cell>
          <cell r="F9261">
            <v>0</v>
          </cell>
          <cell r="G9261">
            <v>0</v>
          </cell>
          <cell r="H9261">
            <v>435</v>
          </cell>
          <cell r="I9261">
            <v>0.86299999999999999</v>
          </cell>
          <cell r="K9261">
            <v>0</v>
          </cell>
          <cell r="L9261">
            <v>0</v>
          </cell>
          <cell r="M9261">
            <v>0</v>
          </cell>
          <cell r="N9261">
            <v>0</v>
          </cell>
          <cell r="O9261">
            <v>0</v>
          </cell>
          <cell r="P9261">
            <v>0</v>
          </cell>
        </row>
        <row r="9262">
          <cell r="A9262">
            <v>36554</v>
          </cell>
          <cell r="B9262">
            <v>2000</v>
          </cell>
          <cell r="C9262" t="str">
            <v>Jan</v>
          </cell>
          <cell r="D9262">
            <v>29</v>
          </cell>
          <cell r="F9262">
            <v>0</v>
          </cell>
          <cell r="G9262">
            <v>0</v>
          </cell>
          <cell r="H9262">
            <v>320</v>
          </cell>
          <cell r="I9262">
            <v>0.63500000000000001</v>
          </cell>
          <cell r="K9262">
            <v>0</v>
          </cell>
          <cell r="L9262">
            <v>0</v>
          </cell>
          <cell r="M9262">
            <v>0</v>
          </cell>
          <cell r="N9262">
            <v>0</v>
          </cell>
          <cell r="O9262">
            <v>0</v>
          </cell>
          <cell r="P9262">
            <v>0</v>
          </cell>
        </row>
        <row r="9263">
          <cell r="A9263">
            <v>36555</v>
          </cell>
          <cell r="B9263">
            <v>2000</v>
          </cell>
          <cell r="C9263" t="str">
            <v>Jan</v>
          </cell>
          <cell r="D9263">
            <v>30</v>
          </cell>
          <cell r="F9263">
            <v>0</v>
          </cell>
          <cell r="G9263">
            <v>0</v>
          </cell>
          <cell r="H9263">
            <v>266</v>
          </cell>
          <cell r="I9263">
            <v>0.52800000000000002</v>
          </cell>
          <cell r="K9263">
            <v>0</v>
          </cell>
          <cell r="L9263">
            <v>0</v>
          </cell>
          <cell r="M9263">
            <v>0</v>
          </cell>
          <cell r="N9263">
            <v>0</v>
          </cell>
          <cell r="O9263">
            <v>0</v>
          </cell>
          <cell r="P9263">
            <v>0</v>
          </cell>
        </row>
        <row r="9264">
          <cell r="A9264">
            <v>36556</v>
          </cell>
          <cell r="B9264">
            <v>2000</v>
          </cell>
          <cell r="C9264" t="str">
            <v>Jan</v>
          </cell>
          <cell r="D9264">
            <v>31</v>
          </cell>
          <cell r="F9264">
            <v>0</v>
          </cell>
          <cell r="G9264">
            <v>0</v>
          </cell>
          <cell r="H9264">
            <v>225</v>
          </cell>
          <cell r="I9264">
            <v>0.44600000000000001</v>
          </cell>
          <cell r="K9264">
            <v>0</v>
          </cell>
          <cell r="L9264">
            <v>0</v>
          </cell>
          <cell r="M9264">
            <v>0</v>
          </cell>
          <cell r="N9264">
            <v>0</v>
          </cell>
          <cell r="O9264">
            <v>0</v>
          </cell>
          <cell r="P9264">
            <v>0</v>
          </cell>
        </row>
        <row r="9265">
          <cell r="A9265">
            <v>36557</v>
          </cell>
          <cell r="B9265">
            <v>2000</v>
          </cell>
          <cell r="C9265" t="str">
            <v>Feb</v>
          </cell>
          <cell r="D9265">
            <v>1</v>
          </cell>
          <cell r="F9265">
            <v>0</v>
          </cell>
          <cell r="G9265">
            <v>0</v>
          </cell>
          <cell r="H9265">
            <v>242</v>
          </cell>
          <cell r="I9265">
            <v>0.48</v>
          </cell>
          <cell r="K9265">
            <v>0</v>
          </cell>
          <cell r="L9265">
            <v>0</v>
          </cell>
          <cell r="M9265">
            <v>0</v>
          </cell>
          <cell r="N9265">
            <v>0</v>
          </cell>
          <cell r="O9265">
            <v>0</v>
          </cell>
          <cell r="P9265">
            <v>0</v>
          </cell>
        </row>
        <row r="9266">
          <cell r="A9266">
            <v>36558</v>
          </cell>
          <cell r="B9266">
            <v>2000</v>
          </cell>
          <cell r="C9266" t="str">
            <v>Feb</v>
          </cell>
          <cell r="D9266">
            <v>2</v>
          </cell>
          <cell r="F9266">
            <v>0</v>
          </cell>
          <cell r="G9266">
            <v>0</v>
          </cell>
          <cell r="H9266">
            <v>244</v>
          </cell>
          <cell r="I9266">
            <v>0.48399999999999999</v>
          </cell>
          <cell r="K9266">
            <v>0</v>
          </cell>
          <cell r="L9266">
            <v>0</v>
          </cell>
          <cell r="M9266">
            <v>0</v>
          </cell>
          <cell r="N9266">
            <v>0</v>
          </cell>
          <cell r="O9266">
            <v>0</v>
          </cell>
          <cell r="P9266">
            <v>0</v>
          </cell>
        </row>
        <row r="9267">
          <cell r="A9267">
            <v>36559</v>
          </cell>
          <cell r="B9267">
            <v>2000</v>
          </cell>
          <cell r="C9267" t="str">
            <v>Feb</v>
          </cell>
          <cell r="D9267">
            <v>3</v>
          </cell>
          <cell r="F9267">
            <v>0</v>
          </cell>
          <cell r="G9267">
            <v>0</v>
          </cell>
          <cell r="H9267">
            <v>239</v>
          </cell>
          <cell r="I9267">
            <v>0.47399999999999998</v>
          </cell>
          <cell r="K9267">
            <v>0</v>
          </cell>
          <cell r="L9267">
            <v>0</v>
          </cell>
          <cell r="M9267">
            <v>0</v>
          </cell>
          <cell r="N9267">
            <v>0</v>
          </cell>
          <cell r="O9267">
            <v>0</v>
          </cell>
          <cell r="P9267">
            <v>0</v>
          </cell>
        </row>
        <row r="9268">
          <cell r="A9268">
            <v>36560</v>
          </cell>
          <cell r="B9268">
            <v>2000</v>
          </cell>
          <cell r="C9268" t="str">
            <v>Feb</v>
          </cell>
          <cell r="D9268">
            <v>4</v>
          </cell>
          <cell r="F9268">
            <v>0</v>
          </cell>
          <cell r="G9268">
            <v>0</v>
          </cell>
          <cell r="H9268">
            <v>246</v>
          </cell>
          <cell r="I9268">
            <v>0.48799999999999999</v>
          </cell>
          <cell r="K9268">
            <v>0</v>
          </cell>
          <cell r="L9268">
            <v>0</v>
          </cell>
          <cell r="M9268">
            <v>0</v>
          </cell>
          <cell r="N9268">
            <v>0</v>
          </cell>
          <cell r="O9268">
            <v>0</v>
          </cell>
          <cell r="P9268">
            <v>0</v>
          </cell>
        </row>
        <row r="9269">
          <cell r="A9269">
            <v>36561</v>
          </cell>
          <cell r="B9269">
            <v>2000</v>
          </cell>
          <cell r="C9269" t="str">
            <v>Feb</v>
          </cell>
          <cell r="D9269">
            <v>5</v>
          </cell>
          <cell r="F9269">
            <v>0</v>
          </cell>
          <cell r="G9269">
            <v>0</v>
          </cell>
          <cell r="H9269">
            <v>238</v>
          </cell>
          <cell r="I9269">
            <v>0.47199999999999998</v>
          </cell>
          <cell r="K9269">
            <v>0</v>
          </cell>
          <cell r="L9269">
            <v>0</v>
          </cell>
          <cell r="M9269">
            <v>0</v>
          </cell>
          <cell r="N9269">
            <v>0</v>
          </cell>
          <cell r="O9269">
            <v>0</v>
          </cell>
          <cell r="P9269">
            <v>0</v>
          </cell>
        </row>
        <row r="9270">
          <cell r="A9270">
            <v>36562</v>
          </cell>
          <cell r="B9270">
            <v>2000</v>
          </cell>
          <cell r="C9270" t="str">
            <v>Feb</v>
          </cell>
          <cell r="D9270">
            <v>6</v>
          </cell>
          <cell r="F9270">
            <v>0</v>
          </cell>
          <cell r="G9270">
            <v>0</v>
          </cell>
          <cell r="H9270">
            <v>257</v>
          </cell>
          <cell r="I9270">
            <v>0.51</v>
          </cell>
          <cell r="K9270">
            <v>0</v>
          </cell>
          <cell r="L9270">
            <v>0</v>
          </cell>
          <cell r="M9270">
            <v>0</v>
          </cell>
          <cell r="N9270">
            <v>0</v>
          </cell>
          <cell r="O9270">
            <v>0</v>
          </cell>
          <cell r="P9270">
            <v>0</v>
          </cell>
        </row>
        <row r="9271">
          <cell r="A9271">
            <v>36563</v>
          </cell>
          <cell r="B9271">
            <v>2000</v>
          </cell>
          <cell r="C9271" t="str">
            <v>Feb</v>
          </cell>
          <cell r="D9271">
            <v>7</v>
          </cell>
          <cell r="F9271">
            <v>0</v>
          </cell>
          <cell r="G9271">
            <v>0</v>
          </cell>
          <cell r="H9271">
            <v>216</v>
          </cell>
          <cell r="I9271">
            <v>0.42799999999999999</v>
          </cell>
          <cell r="K9271">
            <v>0</v>
          </cell>
          <cell r="L9271">
            <v>0</v>
          </cell>
          <cell r="M9271">
            <v>0</v>
          </cell>
          <cell r="N9271">
            <v>0</v>
          </cell>
          <cell r="O9271">
            <v>0</v>
          </cell>
          <cell r="P9271">
            <v>0</v>
          </cell>
        </row>
        <row r="9272">
          <cell r="A9272">
            <v>36564</v>
          </cell>
          <cell r="B9272">
            <v>2000</v>
          </cell>
          <cell r="C9272" t="str">
            <v>Feb</v>
          </cell>
          <cell r="D9272">
            <v>8</v>
          </cell>
          <cell r="F9272">
            <v>0</v>
          </cell>
          <cell r="G9272">
            <v>0</v>
          </cell>
          <cell r="H9272">
            <v>248</v>
          </cell>
          <cell r="I9272">
            <v>0.49199999999999999</v>
          </cell>
          <cell r="K9272">
            <v>0</v>
          </cell>
          <cell r="L9272">
            <v>0</v>
          </cell>
          <cell r="M9272">
            <v>0</v>
          </cell>
          <cell r="N9272">
            <v>0</v>
          </cell>
          <cell r="O9272">
            <v>0</v>
          </cell>
          <cell r="P9272">
            <v>0</v>
          </cell>
        </row>
        <row r="9273">
          <cell r="A9273">
            <v>36565</v>
          </cell>
          <cell r="B9273">
            <v>2000</v>
          </cell>
          <cell r="C9273" t="str">
            <v>Feb</v>
          </cell>
          <cell r="D9273">
            <v>9</v>
          </cell>
          <cell r="F9273">
            <v>0</v>
          </cell>
          <cell r="G9273">
            <v>0</v>
          </cell>
          <cell r="H9273">
            <v>205</v>
          </cell>
          <cell r="I9273">
            <v>0.40699999999999997</v>
          </cell>
          <cell r="K9273">
            <v>0</v>
          </cell>
          <cell r="L9273">
            <v>0</v>
          </cell>
          <cell r="M9273">
            <v>0</v>
          </cell>
          <cell r="N9273">
            <v>0</v>
          </cell>
          <cell r="O9273">
            <v>0</v>
          </cell>
          <cell r="P9273">
            <v>0</v>
          </cell>
        </row>
        <row r="9274">
          <cell r="A9274">
            <v>36566</v>
          </cell>
          <cell r="B9274">
            <v>2000</v>
          </cell>
          <cell r="C9274" t="str">
            <v>Feb</v>
          </cell>
          <cell r="D9274">
            <v>10</v>
          </cell>
          <cell r="F9274">
            <v>0</v>
          </cell>
          <cell r="G9274">
            <v>0</v>
          </cell>
          <cell r="H9274">
            <v>235</v>
          </cell>
          <cell r="I9274">
            <v>0.46600000000000003</v>
          </cell>
          <cell r="K9274">
            <v>0</v>
          </cell>
          <cell r="L9274">
            <v>0</v>
          </cell>
          <cell r="M9274">
            <v>0</v>
          </cell>
          <cell r="N9274">
            <v>0</v>
          </cell>
          <cell r="O9274">
            <v>0</v>
          </cell>
          <cell r="P9274">
            <v>0</v>
          </cell>
        </row>
        <row r="9275">
          <cell r="A9275">
            <v>36567</v>
          </cell>
          <cell r="B9275">
            <v>2000</v>
          </cell>
          <cell r="C9275" t="str">
            <v>Feb</v>
          </cell>
          <cell r="D9275">
            <v>11</v>
          </cell>
          <cell r="F9275">
            <v>0</v>
          </cell>
          <cell r="G9275">
            <v>0</v>
          </cell>
          <cell r="H9275">
            <v>207</v>
          </cell>
          <cell r="I9275">
            <v>0.41099999999999998</v>
          </cell>
          <cell r="K9275">
            <v>0</v>
          </cell>
          <cell r="L9275">
            <v>0</v>
          </cell>
          <cell r="M9275">
            <v>0</v>
          </cell>
          <cell r="N9275">
            <v>0</v>
          </cell>
          <cell r="O9275">
            <v>0</v>
          </cell>
          <cell r="P9275">
            <v>0</v>
          </cell>
        </row>
        <row r="9276">
          <cell r="A9276">
            <v>36568</v>
          </cell>
          <cell r="B9276">
            <v>2000</v>
          </cell>
          <cell r="C9276" t="str">
            <v>Feb</v>
          </cell>
          <cell r="D9276">
            <v>12</v>
          </cell>
          <cell r="F9276">
            <v>0</v>
          </cell>
          <cell r="G9276">
            <v>0</v>
          </cell>
          <cell r="H9276">
            <v>203</v>
          </cell>
          <cell r="I9276">
            <v>0.40300000000000002</v>
          </cell>
          <cell r="K9276">
            <v>0</v>
          </cell>
          <cell r="L9276">
            <v>0</v>
          </cell>
          <cell r="M9276">
            <v>0</v>
          </cell>
          <cell r="N9276">
            <v>0</v>
          </cell>
          <cell r="O9276">
            <v>0</v>
          </cell>
          <cell r="P9276">
            <v>0</v>
          </cell>
        </row>
        <row r="9277">
          <cell r="A9277">
            <v>36569</v>
          </cell>
          <cell r="B9277">
            <v>2000</v>
          </cell>
          <cell r="C9277" t="str">
            <v>Feb</v>
          </cell>
          <cell r="D9277">
            <v>13</v>
          </cell>
          <cell r="F9277">
            <v>0</v>
          </cell>
          <cell r="G9277">
            <v>0</v>
          </cell>
          <cell r="H9277">
            <v>233</v>
          </cell>
          <cell r="I9277">
            <v>0.46200000000000002</v>
          </cell>
          <cell r="K9277">
            <v>0</v>
          </cell>
          <cell r="L9277">
            <v>0</v>
          </cell>
          <cell r="M9277">
            <v>0</v>
          </cell>
          <cell r="N9277">
            <v>0</v>
          </cell>
          <cell r="O9277">
            <v>0</v>
          </cell>
          <cell r="P9277">
            <v>0</v>
          </cell>
        </row>
        <row r="9278">
          <cell r="A9278">
            <v>36570</v>
          </cell>
          <cell r="B9278">
            <v>2000</v>
          </cell>
          <cell r="C9278" t="str">
            <v>Feb</v>
          </cell>
          <cell r="D9278">
            <v>14</v>
          </cell>
          <cell r="F9278">
            <v>0</v>
          </cell>
          <cell r="G9278">
            <v>0</v>
          </cell>
          <cell r="H9278">
            <v>273</v>
          </cell>
          <cell r="I9278">
            <v>0.54100000000000004</v>
          </cell>
          <cell r="K9278">
            <v>0</v>
          </cell>
          <cell r="L9278">
            <v>0</v>
          </cell>
          <cell r="M9278">
            <v>0</v>
          </cell>
          <cell r="N9278">
            <v>0</v>
          </cell>
          <cell r="O9278">
            <v>0</v>
          </cell>
          <cell r="P9278">
            <v>0</v>
          </cell>
        </row>
        <row r="9279">
          <cell r="A9279">
            <v>36571</v>
          </cell>
          <cell r="B9279">
            <v>2000</v>
          </cell>
          <cell r="C9279" t="str">
            <v>Feb</v>
          </cell>
          <cell r="D9279">
            <v>15</v>
          </cell>
          <cell r="F9279">
            <v>0</v>
          </cell>
          <cell r="G9279">
            <v>0</v>
          </cell>
          <cell r="H9279">
            <v>541</v>
          </cell>
          <cell r="I9279">
            <v>1.073</v>
          </cell>
          <cell r="K9279">
            <v>0</v>
          </cell>
          <cell r="L9279">
            <v>0</v>
          </cell>
          <cell r="M9279">
            <v>0</v>
          </cell>
          <cell r="N9279">
            <v>0</v>
          </cell>
          <cell r="O9279">
            <v>0</v>
          </cell>
          <cell r="P9279">
            <v>0</v>
          </cell>
        </row>
        <row r="9280">
          <cell r="A9280">
            <v>36572</v>
          </cell>
          <cell r="B9280">
            <v>2000</v>
          </cell>
          <cell r="C9280" t="str">
            <v>Feb</v>
          </cell>
          <cell r="D9280">
            <v>16</v>
          </cell>
          <cell r="F9280">
            <v>0</v>
          </cell>
          <cell r="G9280">
            <v>0</v>
          </cell>
          <cell r="H9280">
            <v>730</v>
          </cell>
          <cell r="I9280">
            <v>1.448</v>
          </cell>
          <cell r="K9280">
            <v>0</v>
          </cell>
          <cell r="L9280">
            <v>0</v>
          </cell>
          <cell r="M9280">
            <v>0</v>
          </cell>
          <cell r="N9280">
            <v>0</v>
          </cell>
          <cell r="O9280">
            <v>0</v>
          </cell>
          <cell r="P9280">
            <v>0</v>
          </cell>
        </row>
        <row r="9281">
          <cell r="A9281">
            <v>36573</v>
          </cell>
          <cell r="B9281">
            <v>2000</v>
          </cell>
          <cell r="C9281" t="str">
            <v>Feb</v>
          </cell>
          <cell r="D9281">
            <v>17</v>
          </cell>
          <cell r="F9281">
            <v>0</v>
          </cell>
          <cell r="G9281">
            <v>0</v>
          </cell>
          <cell r="H9281">
            <v>450</v>
          </cell>
          <cell r="I9281">
            <v>0.89300000000000002</v>
          </cell>
          <cell r="K9281">
            <v>0</v>
          </cell>
          <cell r="L9281">
            <v>0</v>
          </cell>
          <cell r="M9281">
            <v>0</v>
          </cell>
          <cell r="N9281">
            <v>0</v>
          </cell>
          <cell r="O9281">
            <v>0</v>
          </cell>
          <cell r="P9281">
            <v>0</v>
          </cell>
        </row>
        <row r="9282">
          <cell r="A9282">
            <v>36574</v>
          </cell>
          <cell r="B9282">
            <v>2000</v>
          </cell>
          <cell r="C9282" t="str">
            <v>Feb</v>
          </cell>
          <cell r="D9282">
            <v>18</v>
          </cell>
          <cell r="F9282">
            <v>0</v>
          </cell>
          <cell r="G9282">
            <v>0</v>
          </cell>
          <cell r="H9282">
            <v>357</v>
          </cell>
          <cell r="I9282">
            <v>0.70799999999999996</v>
          </cell>
          <cell r="K9282">
            <v>0</v>
          </cell>
          <cell r="L9282">
            <v>0</v>
          </cell>
          <cell r="M9282">
            <v>0</v>
          </cell>
          <cell r="N9282">
            <v>0</v>
          </cell>
          <cell r="O9282">
            <v>0</v>
          </cell>
          <cell r="P9282">
            <v>0</v>
          </cell>
        </row>
        <row r="9283">
          <cell r="A9283">
            <v>36575</v>
          </cell>
          <cell r="B9283">
            <v>2000</v>
          </cell>
          <cell r="C9283" t="str">
            <v>Feb</v>
          </cell>
          <cell r="D9283">
            <v>19</v>
          </cell>
          <cell r="F9283">
            <v>0</v>
          </cell>
          <cell r="G9283">
            <v>0</v>
          </cell>
          <cell r="H9283">
            <v>314</v>
          </cell>
          <cell r="I9283">
            <v>0.623</v>
          </cell>
          <cell r="K9283">
            <v>0</v>
          </cell>
          <cell r="L9283">
            <v>0</v>
          </cell>
          <cell r="M9283">
            <v>0</v>
          </cell>
          <cell r="N9283">
            <v>0</v>
          </cell>
          <cell r="O9283">
            <v>0</v>
          </cell>
          <cell r="P9283">
            <v>0</v>
          </cell>
        </row>
        <row r="9284">
          <cell r="A9284">
            <v>36576</v>
          </cell>
          <cell r="B9284">
            <v>2000</v>
          </cell>
          <cell r="C9284" t="str">
            <v>Feb</v>
          </cell>
          <cell r="D9284">
            <v>20</v>
          </cell>
          <cell r="F9284">
            <v>0</v>
          </cell>
          <cell r="G9284">
            <v>0</v>
          </cell>
          <cell r="H9284">
            <v>265</v>
          </cell>
          <cell r="I9284">
            <v>0.52600000000000002</v>
          </cell>
          <cell r="K9284">
            <v>0</v>
          </cell>
          <cell r="L9284">
            <v>0</v>
          </cell>
          <cell r="M9284">
            <v>0</v>
          </cell>
          <cell r="N9284">
            <v>0</v>
          </cell>
          <cell r="O9284">
            <v>0</v>
          </cell>
          <cell r="P9284">
            <v>0</v>
          </cell>
        </row>
        <row r="9285">
          <cell r="A9285">
            <v>36577</v>
          </cell>
          <cell r="B9285">
            <v>2000</v>
          </cell>
          <cell r="C9285" t="str">
            <v>Feb</v>
          </cell>
          <cell r="D9285">
            <v>21</v>
          </cell>
          <cell r="F9285">
            <v>0</v>
          </cell>
          <cell r="G9285">
            <v>0</v>
          </cell>
          <cell r="H9285">
            <v>247</v>
          </cell>
          <cell r="I9285">
            <v>0.49</v>
          </cell>
          <cell r="K9285">
            <v>0</v>
          </cell>
          <cell r="L9285">
            <v>0</v>
          </cell>
          <cell r="M9285">
            <v>0</v>
          </cell>
          <cell r="N9285">
            <v>0</v>
          </cell>
          <cell r="O9285">
            <v>0</v>
          </cell>
          <cell r="P9285">
            <v>0</v>
          </cell>
        </row>
        <row r="9286">
          <cell r="A9286">
            <v>36578</v>
          </cell>
          <cell r="B9286">
            <v>2000</v>
          </cell>
          <cell r="C9286" t="str">
            <v>Feb</v>
          </cell>
          <cell r="D9286">
            <v>22</v>
          </cell>
          <cell r="F9286">
            <v>0</v>
          </cell>
          <cell r="G9286">
            <v>0</v>
          </cell>
          <cell r="H9286">
            <v>215</v>
          </cell>
          <cell r="I9286">
            <v>0.42599999999999999</v>
          </cell>
          <cell r="K9286">
            <v>0</v>
          </cell>
          <cell r="L9286">
            <v>0</v>
          </cell>
          <cell r="M9286">
            <v>0</v>
          </cell>
          <cell r="N9286">
            <v>0</v>
          </cell>
          <cell r="O9286">
            <v>0</v>
          </cell>
          <cell r="P9286">
            <v>0</v>
          </cell>
        </row>
        <row r="9287">
          <cell r="A9287">
            <v>36579</v>
          </cell>
          <cell r="B9287">
            <v>2000</v>
          </cell>
          <cell r="C9287" t="str">
            <v>Feb</v>
          </cell>
          <cell r="D9287">
            <v>23</v>
          </cell>
          <cell r="F9287">
            <v>0</v>
          </cell>
          <cell r="G9287">
            <v>0</v>
          </cell>
          <cell r="H9287">
            <v>239</v>
          </cell>
          <cell r="I9287">
            <v>0.47399999999999998</v>
          </cell>
          <cell r="K9287">
            <v>0</v>
          </cell>
          <cell r="L9287">
            <v>0</v>
          </cell>
          <cell r="M9287">
            <v>0</v>
          </cell>
          <cell r="N9287">
            <v>0</v>
          </cell>
          <cell r="O9287">
            <v>0</v>
          </cell>
          <cell r="P9287">
            <v>0</v>
          </cell>
        </row>
        <row r="9288">
          <cell r="A9288">
            <v>36580</v>
          </cell>
          <cell r="B9288">
            <v>2000</v>
          </cell>
          <cell r="C9288" t="str">
            <v>Feb</v>
          </cell>
          <cell r="D9288">
            <v>24</v>
          </cell>
          <cell r="F9288">
            <v>0</v>
          </cell>
          <cell r="G9288">
            <v>0</v>
          </cell>
          <cell r="H9288">
            <v>220</v>
          </cell>
          <cell r="I9288">
            <v>0.436</v>
          </cell>
          <cell r="K9288">
            <v>0</v>
          </cell>
          <cell r="L9288">
            <v>0</v>
          </cell>
          <cell r="M9288">
            <v>0</v>
          </cell>
          <cell r="N9288">
            <v>0</v>
          </cell>
          <cell r="O9288">
            <v>0</v>
          </cell>
          <cell r="P9288">
            <v>0</v>
          </cell>
        </row>
        <row r="9289">
          <cell r="A9289">
            <v>36581</v>
          </cell>
          <cell r="B9289">
            <v>2000</v>
          </cell>
          <cell r="C9289" t="str">
            <v>Feb</v>
          </cell>
          <cell r="D9289">
            <v>25</v>
          </cell>
          <cell r="F9289">
            <v>0</v>
          </cell>
          <cell r="G9289">
            <v>0</v>
          </cell>
          <cell r="H9289">
            <v>236</v>
          </cell>
          <cell r="I9289">
            <v>0.46800000000000003</v>
          </cell>
          <cell r="K9289">
            <v>0</v>
          </cell>
          <cell r="L9289">
            <v>0</v>
          </cell>
          <cell r="M9289">
            <v>0</v>
          </cell>
          <cell r="N9289">
            <v>0</v>
          </cell>
          <cell r="O9289">
            <v>0</v>
          </cell>
          <cell r="P9289">
            <v>0</v>
          </cell>
        </row>
        <row r="9290">
          <cell r="A9290">
            <v>36582</v>
          </cell>
          <cell r="B9290">
            <v>2000</v>
          </cell>
          <cell r="C9290" t="str">
            <v>Feb</v>
          </cell>
          <cell r="D9290">
            <v>26</v>
          </cell>
          <cell r="F9290">
            <v>0</v>
          </cell>
          <cell r="G9290">
            <v>0</v>
          </cell>
          <cell r="H9290">
            <v>251</v>
          </cell>
          <cell r="I9290">
            <v>0.498</v>
          </cell>
          <cell r="K9290">
            <v>0</v>
          </cell>
          <cell r="L9290">
            <v>0</v>
          </cell>
          <cell r="M9290">
            <v>0</v>
          </cell>
          <cell r="N9290">
            <v>0</v>
          </cell>
          <cell r="O9290">
            <v>0</v>
          </cell>
          <cell r="P9290">
            <v>0</v>
          </cell>
        </row>
        <row r="9291">
          <cell r="A9291">
            <v>36583</v>
          </cell>
          <cell r="B9291">
            <v>2000</v>
          </cell>
          <cell r="C9291" t="str">
            <v>Feb</v>
          </cell>
          <cell r="D9291">
            <v>27</v>
          </cell>
          <cell r="F9291">
            <v>0</v>
          </cell>
          <cell r="G9291">
            <v>0</v>
          </cell>
          <cell r="H9291">
            <v>452</v>
          </cell>
          <cell r="I9291">
            <v>0.89700000000000002</v>
          </cell>
          <cell r="K9291">
            <v>0</v>
          </cell>
          <cell r="L9291">
            <v>0</v>
          </cell>
          <cell r="M9291">
            <v>0</v>
          </cell>
          <cell r="N9291">
            <v>0</v>
          </cell>
          <cell r="O9291">
            <v>0</v>
          </cell>
          <cell r="P9291">
            <v>0</v>
          </cell>
        </row>
        <row r="9292">
          <cell r="A9292">
            <v>36584</v>
          </cell>
          <cell r="B9292">
            <v>2000</v>
          </cell>
          <cell r="C9292" t="str">
            <v>Feb</v>
          </cell>
          <cell r="D9292">
            <v>28</v>
          </cell>
          <cell r="F9292">
            <v>0</v>
          </cell>
          <cell r="G9292">
            <v>0</v>
          </cell>
          <cell r="H9292">
            <v>594</v>
          </cell>
          <cell r="I9292">
            <v>1.1779999999999999</v>
          </cell>
          <cell r="K9292">
            <v>0</v>
          </cell>
          <cell r="L9292">
            <v>0</v>
          </cell>
          <cell r="M9292">
            <v>0</v>
          </cell>
          <cell r="N9292">
            <v>0</v>
          </cell>
          <cell r="O9292">
            <v>0</v>
          </cell>
          <cell r="P9292">
            <v>0</v>
          </cell>
        </row>
        <row r="9293">
          <cell r="A9293">
            <v>36585</v>
          </cell>
          <cell r="B9293">
            <v>2000</v>
          </cell>
          <cell r="C9293" t="str">
            <v>Feb</v>
          </cell>
          <cell r="D9293">
            <v>29</v>
          </cell>
          <cell r="F9293">
            <v>0</v>
          </cell>
          <cell r="G9293">
            <v>0</v>
          </cell>
          <cell r="H9293">
            <v>710</v>
          </cell>
          <cell r="I9293">
            <v>1.4079999999999999</v>
          </cell>
          <cell r="K9293">
            <v>0</v>
          </cell>
          <cell r="L9293">
            <v>0</v>
          </cell>
          <cell r="M9293">
            <v>0</v>
          </cell>
          <cell r="N9293">
            <v>0</v>
          </cell>
          <cell r="O9293">
            <v>0</v>
          </cell>
          <cell r="P9293">
            <v>0</v>
          </cell>
        </row>
        <row r="9294">
          <cell r="A9294">
            <v>36586</v>
          </cell>
          <cell r="B9294">
            <v>2000</v>
          </cell>
          <cell r="C9294" t="str">
            <v>Mar</v>
          </cell>
          <cell r="D9294">
            <v>1</v>
          </cell>
          <cell r="F9294">
            <v>0</v>
          </cell>
          <cell r="G9294">
            <v>0</v>
          </cell>
          <cell r="H9294">
            <v>437</v>
          </cell>
          <cell r="I9294">
            <v>0.86699999999999999</v>
          </cell>
          <cell r="K9294">
            <v>0</v>
          </cell>
          <cell r="L9294">
            <v>0</v>
          </cell>
          <cell r="M9294">
            <v>0</v>
          </cell>
          <cell r="N9294">
            <v>0</v>
          </cell>
          <cell r="O9294">
            <v>0</v>
          </cell>
          <cell r="P9294">
            <v>0</v>
          </cell>
        </row>
        <row r="9295">
          <cell r="A9295">
            <v>36587</v>
          </cell>
          <cell r="B9295">
            <v>2000</v>
          </cell>
          <cell r="C9295" t="str">
            <v>Mar</v>
          </cell>
          <cell r="D9295">
            <v>2</v>
          </cell>
          <cell r="F9295">
            <v>0</v>
          </cell>
          <cell r="G9295">
            <v>0</v>
          </cell>
          <cell r="H9295">
            <v>338</v>
          </cell>
          <cell r="I9295">
            <v>0.67</v>
          </cell>
          <cell r="K9295">
            <v>0</v>
          </cell>
          <cell r="L9295">
            <v>0</v>
          </cell>
          <cell r="M9295">
            <v>0</v>
          </cell>
          <cell r="N9295">
            <v>0</v>
          </cell>
          <cell r="O9295">
            <v>0</v>
          </cell>
          <cell r="P9295">
            <v>0</v>
          </cell>
        </row>
        <row r="9296">
          <cell r="A9296">
            <v>36588</v>
          </cell>
          <cell r="B9296">
            <v>2000</v>
          </cell>
          <cell r="C9296" t="str">
            <v>Mar</v>
          </cell>
          <cell r="D9296">
            <v>3</v>
          </cell>
          <cell r="F9296">
            <v>0</v>
          </cell>
          <cell r="G9296">
            <v>0</v>
          </cell>
          <cell r="H9296">
            <v>306</v>
          </cell>
          <cell r="I9296">
            <v>0.60699999999999998</v>
          </cell>
          <cell r="K9296">
            <v>0</v>
          </cell>
          <cell r="L9296">
            <v>0</v>
          </cell>
          <cell r="M9296">
            <v>0</v>
          </cell>
          <cell r="N9296">
            <v>0</v>
          </cell>
          <cell r="O9296">
            <v>0</v>
          </cell>
          <cell r="P9296">
            <v>0</v>
          </cell>
        </row>
        <row r="9297">
          <cell r="A9297">
            <v>36589</v>
          </cell>
          <cell r="B9297">
            <v>2000</v>
          </cell>
          <cell r="C9297" t="str">
            <v>Mar</v>
          </cell>
          <cell r="D9297">
            <v>4</v>
          </cell>
          <cell r="F9297">
            <v>0</v>
          </cell>
          <cell r="G9297">
            <v>0</v>
          </cell>
          <cell r="H9297">
            <v>289</v>
          </cell>
          <cell r="I9297">
            <v>0.57299999999999995</v>
          </cell>
          <cell r="K9297">
            <v>0</v>
          </cell>
          <cell r="L9297">
            <v>0</v>
          </cell>
          <cell r="M9297">
            <v>0</v>
          </cell>
          <cell r="N9297">
            <v>0</v>
          </cell>
          <cell r="O9297">
            <v>0</v>
          </cell>
          <cell r="P9297">
            <v>0</v>
          </cell>
        </row>
        <row r="9298">
          <cell r="A9298">
            <v>36590</v>
          </cell>
          <cell r="B9298">
            <v>2000</v>
          </cell>
          <cell r="C9298" t="str">
            <v>Mar</v>
          </cell>
          <cell r="D9298">
            <v>5</v>
          </cell>
          <cell r="F9298">
            <v>0</v>
          </cell>
          <cell r="G9298">
            <v>0</v>
          </cell>
          <cell r="H9298">
            <v>311</v>
          </cell>
          <cell r="I9298">
            <v>0.61699999999999999</v>
          </cell>
          <cell r="K9298">
            <v>0</v>
          </cell>
          <cell r="L9298">
            <v>0</v>
          </cell>
          <cell r="M9298">
            <v>0</v>
          </cell>
          <cell r="N9298">
            <v>0</v>
          </cell>
          <cell r="O9298">
            <v>0</v>
          </cell>
          <cell r="P9298">
            <v>0</v>
          </cell>
        </row>
        <row r="9299">
          <cell r="A9299">
            <v>36591</v>
          </cell>
          <cell r="B9299">
            <v>2000</v>
          </cell>
          <cell r="C9299" t="str">
            <v>Mar</v>
          </cell>
          <cell r="D9299">
            <v>6</v>
          </cell>
          <cell r="F9299">
            <v>0</v>
          </cell>
          <cell r="G9299">
            <v>0</v>
          </cell>
          <cell r="H9299">
            <v>466</v>
          </cell>
          <cell r="I9299">
            <v>0.92400000000000004</v>
          </cell>
          <cell r="K9299">
            <v>0</v>
          </cell>
          <cell r="L9299">
            <v>0</v>
          </cell>
          <cell r="M9299">
            <v>0</v>
          </cell>
          <cell r="N9299">
            <v>0</v>
          </cell>
          <cell r="O9299">
            <v>0</v>
          </cell>
          <cell r="P9299">
            <v>0</v>
          </cell>
        </row>
        <row r="9300">
          <cell r="A9300">
            <v>36592</v>
          </cell>
          <cell r="B9300">
            <v>2000</v>
          </cell>
          <cell r="C9300" t="str">
            <v>Mar</v>
          </cell>
          <cell r="D9300">
            <v>7</v>
          </cell>
          <cell r="F9300">
            <v>0</v>
          </cell>
          <cell r="G9300">
            <v>0</v>
          </cell>
          <cell r="H9300">
            <v>871</v>
          </cell>
          <cell r="I9300">
            <v>1.728</v>
          </cell>
          <cell r="K9300">
            <v>0</v>
          </cell>
          <cell r="L9300">
            <v>0</v>
          </cell>
          <cell r="M9300">
            <v>0</v>
          </cell>
          <cell r="N9300">
            <v>0</v>
          </cell>
          <cell r="O9300">
            <v>0</v>
          </cell>
          <cell r="P9300">
            <v>0</v>
          </cell>
        </row>
        <row r="9301">
          <cell r="A9301">
            <v>36593</v>
          </cell>
          <cell r="B9301">
            <v>2000</v>
          </cell>
          <cell r="C9301" t="str">
            <v>Mar</v>
          </cell>
          <cell r="D9301">
            <v>8</v>
          </cell>
          <cell r="F9301">
            <v>0</v>
          </cell>
          <cell r="G9301">
            <v>0</v>
          </cell>
          <cell r="H9301">
            <v>667</v>
          </cell>
          <cell r="I9301">
            <v>1.323</v>
          </cell>
          <cell r="K9301">
            <v>0</v>
          </cell>
          <cell r="L9301">
            <v>0</v>
          </cell>
          <cell r="M9301">
            <v>0</v>
          </cell>
          <cell r="N9301">
            <v>0</v>
          </cell>
          <cell r="O9301">
            <v>0</v>
          </cell>
          <cell r="P9301">
            <v>0</v>
          </cell>
        </row>
        <row r="9302">
          <cell r="A9302">
            <v>36594</v>
          </cell>
          <cell r="B9302">
            <v>2000</v>
          </cell>
          <cell r="C9302" t="str">
            <v>Mar</v>
          </cell>
          <cell r="D9302">
            <v>9</v>
          </cell>
          <cell r="F9302">
            <v>0</v>
          </cell>
          <cell r="G9302">
            <v>0</v>
          </cell>
          <cell r="H9302">
            <v>648</v>
          </cell>
          <cell r="I9302">
            <v>1.2849999999999999</v>
          </cell>
          <cell r="K9302">
            <v>0</v>
          </cell>
          <cell r="L9302">
            <v>0</v>
          </cell>
          <cell r="M9302">
            <v>0</v>
          </cell>
          <cell r="N9302">
            <v>0</v>
          </cell>
          <cell r="O9302">
            <v>0</v>
          </cell>
          <cell r="P9302">
            <v>0</v>
          </cell>
        </row>
        <row r="9303">
          <cell r="A9303">
            <v>36595</v>
          </cell>
          <cell r="B9303">
            <v>2000</v>
          </cell>
          <cell r="C9303" t="str">
            <v>Mar</v>
          </cell>
          <cell r="D9303">
            <v>10</v>
          </cell>
          <cell r="F9303">
            <v>0</v>
          </cell>
          <cell r="G9303">
            <v>0</v>
          </cell>
          <cell r="H9303">
            <v>568</v>
          </cell>
          <cell r="I9303">
            <v>1.127</v>
          </cell>
          <cell r="K9303">
            <v>0</v>
          </cell>
          <cell r="L9303">
            <v>0</v>
          </cell>
          <cell r="M9303">
            <v>0</v>
          </cell>
          <cell r="N9303">
            <v>0</v>
          </cell>
          <cell r="O9303">
            <v>0</v>
          </cell>
          <cell r="P9303">
            <v>0</v>
          </cell>
        </row>
        <row r="9304">
          <cell r="A9304">
            <v>36596</v>
          </cell>
          <cell r="B9304">
            <v>2000</v>
          </cell>
          <cell r="C9304" t="str">
            <v>Mar</v>
          </cell>
          <cell r="D9304">
            <v>11</v>
          </cell>
          <cell r="F9304">
            <v>0</v>
          </cell>
          <cell r="G9304">
            <v>0</v>
          </cell>
          <cell r="H9304">
            <v>488</v>
          </cell>
          <cell r="I9304">
            <v>0.96799999999999997</v>
          </cell>
          <cell r="K9304">
            <v>0</v>
          </cell>
          <cell r="L9304">
            <v>0</v>
          </cell>
          <cell r="M9304">
            <v>0</v>
          </cell>
          <cell r="N9304">
            <v>0</v>
          </cell>
          <cell r="O9304">
            <v>0</v>
          </cell>
          <cell r="P9304">
            <v>0</v>
          </cell>
        </row>
        <row r="9305">
          <cell r="A9305">
            <v>36597</v>
          </cell>
          <cell r="B9305">
            <v>2000</v>
          </cell>
          <cell r="C9305" t="str">
            <v>Mar</v>
          </cell>
          <cell r="D9305">
            <v>12</v>
          </cell>
          <cell r="F9305">
            <v>0</v>
          </cell>
          <cell r="G9305">
            <v>0</v>
          </cell>
          <cell r="H9305">
            <v>408</v>
          </cell>
          <cell r="I9305">
            <v>0.80900000000000005</v>
          </cell>
          <cell r="K9305">
            <v>0</v>
          </cell>
          <cell r="L9305">
            <v>0</v>
          </cell>
          <cell r="M9305">
            <v>0</v>
          </cell>
          <cell r="N9305">
            <v>0</v>
          </cell>
          <cell r="O9305">
            <v>0</v>
          </cell>
          <cell r="P9305">
            <v>0</v>
          </cell>
        </row>
        <row r="9306">
          <cell r="A9306">
            <v>36598</v>
          </cell>
          <cell r="B9306">
            <v>2000</v>
          </cell>
          <cell r="C9306" t="str">
            <v>Mar</v>
          </cell>
          <cell r="D9306">
            <v>13</v>
          </cell>
          <cell r="F9306">
            <v>0</v>
          </cell>
          <cell r="G9306">
            <v>0</v>
          </cell>
          <cell r="H9306">
            <v>357</v>
          </cell>
          <cell r="I9306">
            <v>0.70799999999999996</v>
          </cell>
          <cell r="K9306">
            <v>0</v>
          </cell>
          <cell r="L9306">
            <v>0</v>
          </cell>
          <cell r="M9306">
            <v>0</v>
          </cell>
          <cell r="N9306">
            <v>0</v>
          </cell>
          <cell r="O9306">
            <v>0</v>
          </cell>
          <cell r="P9306">
            <v>0</v>
          </cell>
        </row>
        <row r="9307">
          <cell r="A9307">
            <v>36599</v>
          </cell>
          <cell r="B9307">
            <v>2000</v>
          </cell>
          <cell r="C9307" t="str">
            <v>Mar</v>
          </cell>
          <cell r="D9307">
            <v>14</v>
          </cell>
          <cell r="F9307">
            <v>0</v>
          </cell>
          <cell r="G9307">
            <v>0</v>
          </cell>
          <cell r="H9307">
            <v>315</v>
          </cell>
          <cell r="I9307">
            <v>0.625</v>
          </cell>
          <cell r="K9307">
            <v>0</v>
          </cell>
          <cell r="L9307">
            <v>0</v>
          </cell>
          <cell r="M9307">
            <v>0</v>
          </cell>
          <cell r="N9307">
            <v>0</v>
          </cell>
          <cell r="O9307">
            <v>0</v>
          </cell>
          <cell r="P9307">
            <v>0</v>
          </cell>
        </row>
        <row r="9308">
          <cell r="A9308">
            <v>36600</v>
          </cell>
          <cell r="B9308">
            <v>2000</v>
          </cell>
          <cell r="C9308" t="str">
            <v>Mar</v>
          </cell>
          <cell r="D9308">
            <v>15</v>
          </cell>
          <cell r="F9308">
            <v>0</v>
          </cell>
          <cell r="G9308">
            <v>0</v>
          </cell>
          <cell r="H9308">
            <v>282</v>
          </cell>
          <cell r="I9308">
            <v>0.55900000000000005</v>
          </cell>
          <cell r="K9308">
            <v>0</v>
          </cell>
          <cell r="L9308">
            <v>0</v>
          </cell>
          <cell r="M9308">
            <v>0</v>
          </cell>
          <cell r="N9308">
            <v>0</v>
          </cell>
          <cell r="O9308">
            <v>0</v>
          </cell>
          <cell r="P9308">
            <v>0</v>
          </cell>
        </row>
        <row r="9309">
          <cell r="A9309">
            <v>36601</v>
          </cell>
          <cell r="B9309">
            <v>2000</v>
          </cell>
          <cell r="C9309" t="str">
            <v>Mar</v>
          </cell>
          <cell r="D9309">
            <v>16</v>
          </cell>
          <cell r="F9309">
            <v>0</v>
          </cell>
          <cell r="G9309">
            <v>0</v>
          </cell>
          <cell r="H9309">
            <v>299</v>
          </cell>
          <cell r="I9309">
            <v>0.59299999999999997</v>
          </cell>
          <cell r="K9309">
            <v>0</v>
          </cell>
          <cell r="L9309">
            <v>0</v>
          </cell>
          <cell r="M9309">
            <v>0</v>
          </cell>
          <cell r="N9309">
            <v>0</v>
          </cell>
          <cell r="O9309">
            <v>0</v>
          </cell>
          <cell r="P9309">
            <v>0</v>
          </cell>
        </row>
        <row r="9310">
          <cell r="A9310">
            <v>36602</v>
          </cell>
          <cell r="B9310">
            <v>2000</v>
          </cell>
          <cell r="C9310" t="str">
            <v>Mar</v>
          </cell>
          <cell r="D9310">
            <v>17</v>
          </cell>
          <cell r="F9310">
            <v>0</v>
          </cell>
          <cell r="G9310">
            <v>0</v>
          </cell>
          <cell r="H9310">
            <v>268</v>
          </cell>
          <cell r="I9310">
            <v>0.53200000000000003</v>
          </cell>
          <cell r="K9310">
            <v>0</v>
          </cell>
          <cell r="L9310">
            <v>0</v>
          </cell>
          <cell r="M9310">
            <v>0</v>
          </cell>
          <cell r="N9310">
            <v>0</v>
          </cell>
          <cell r="O9310">
            <v>0</v>
          </cell>
          <cell r="P9310">
            <v>0</v>
          </cell>
        </row>
        <row r="9311">
          <cell r="A9311">
            <v>36603</v>
          </cell>
          <cell r="B9311">
            <v>2000</v>
          </cell>
          <cell r="C9311" t="str">
            <v>Mar</v>
          </cell>
          <cell r="D9311">
            <v>18</v>
          </cell>
          <cell r="F9311">
            <v>0</v>
          </cell>
          <cell r="G9311">
            <v>0</v>
          </cell>
          <cell r="H9311">
            <v>274</v>
          </cell>
          <cell r="I9311">
            <v>0.54300000000000004</v>
          </cell>
          <cell r="K9311">
            <v>0</v>
          </cell>
          <cell r="L9311">
            <v>0</v>
          </cell>
          <cell r="M9311">
            <v>0</v>
          </cell>
          <cell r="N9311">
            <v>0</v>
          </cell>
          <cell r="O9311">
            <v>0</v>
          </cell>
          <cell r="P9311">
            <v>0</v>
          </cell>
        </row>
        <row r="9312">
          <cell r="A9312">
            <v>36604</v>
          </cell>
          <cell r="B9312">
            <v>2000</v>
          </cell>
          <cell r="C9312" t="str">
            <v>Mar</v>
          </cell>
          <cell r="D9312">
            <v>19</v>
          </cell>
          <cell r="F9312">
            <v>0</v>
          </cell>
          <cell r="G9312">
            <v>0</v>
          </cell>
          <cell r="H9312">
            <v>246</v>
          </cell>
          <cell r="I9312">
            <v>0.48799999999999999</v>
          </cell>
          <cell r="K9312">
            <v>0</v>
          </cell>
          <cell r="L9312">
            <v>0</v>
          </cell>
          <cell r="M9312">
            <v>0</v>
          </cell>
          <cell r="N9312">
            <v>0</v>
          </cell>
          <cell r="O9312">
            <v>0</v>
          </cell>
          <cell r="P9312">
            <v>0</v>
          </cell>
        </row>
        <row r="9313">
          <cell r="A9313">
            <v>36605</v>
          </cell>
          <cell r="B9313">
            <v>2000</v>
          </cell>
          <cell r="C9313" t="str">
            <v>Mar</v>
          </cell>
          <cell r="D9313">
            <v>20</v>
          </cell>
          <cell r="F9313">
            <v>0</v>
          </cell>
          <cell r="G9313">
            <v>0</v>
          </cell>
          <cell r="H9313">
            <v>277</v>
          </cell>
          <cell r="I9313">
            <v>0.54900000000000004</v>
          </cell>
          <cell r="K9313">
            <v>0</v>
          </cell>
          <cell r="L9313">
            <v>0</v>
          </cell>
          <cell r="M9313">
            <v>17</v>
          </cell>
          <cell r="N9313">
            <v>3.4000000000000002E-2</v>
          </cell>
          <cell r="O9313">
            <v>0</v>
          </cell>
          <cell r="P9313">
            <v>0</v>
          </cell>
        </row>
        <row r="9314">
          <cell r="A9314">
            <v>36606</v>
          </cell>
          <cell r="B9314">
            <v>2000</v>
          </cell>
          <cell r="C9314" t="str">
            <v>Mar</v>
          </cell>
          <cell r="D9314">
            <v>21</v>
          </cell>
          <cell r="F9314">
            <v>0</v>
          </cell>
          <cell r="G9314">
            <v>0</v>
          </cell>
          <cell r="H9314">
            <v>206</v>
          </cell>
          <cell r="I9314">
            <v>0.40899999999999997</v>
          </cell>
          <cell r="K9314">
            <v>0</v>
          </cell>
          <cell r="L9314">
            <v>0</v>
          </cell>
          <cell r="M9314">
            <v>25</v>
          </cell>
          <cell r="N9314">
            <v>0.05</v>
          </cell>
          <cell r="O9314">
            <v>0</v>
          </cell>
          <cell r="P9314">
            <v>0</v>
          </cell>
        </row>
        <row r="9315">
          <cell r="A9315">
            <v>36607</v>
          </cell>
          <cell r="B9315">
            <v>2000</v>
          </cell>
          <cell r="C9315" t="str">
            <v>Mar</v>
          </cell>
          <cell r="D9315">
            <v>22</v>
          </cell>
          <cell r="F9315">
            <v>0</v>
          </cell>
          <cell r="G9315">
            <v>0</v>
          </cell>
          <cell r="H9315">
            <v>119</v>
          </cell>
          <cell r="I9315">
            <v>0.23599999999999999</v>
          </cell>
          <cell r="K9315">
            <v>0</v>
          </cell>
          <cell r="L9315">
            <v>0</v>
          </cell>
          <cell r="M9315">
            <v>25</v>
          </cell>
          <cell r="N9315">
            <v>0.05</v>
          </cell>
          <cell r="O9315">
            <v>0</v>
          </cell>
          <cell r="P9315">
            <v>0</v>
          </cell>
        </row>
        <row r="9316">
          <cell r="A9316">
            <v>36608</v>
          </cell>
          <cell r="B9316">
            <v>2000</v>
          </cell>
          <cell r="C9316" t="str">
            <v>Mar</v>
          </cell>
          <cell r="D9316">
            <v>23</v>
          </cell>
          <cell r="F9316">
            <v>0</v>
          </cell>
          <cell r="G9316">
            <v>0</v>
          </cell>
          <cell r="H9316">
            <v>386</v>
          </cell>
          <cell r="I9316">
            <v>0.76600000000000001</v>
          </cell>
          <cell r="K9316">
            <v>0</v>
          </cell>
          <cell r="L9316">
            <v>0</v>
          </cell>
          <cell r="M9316">
            <v>33</v>
          </cell>
          <cell r="N9316">
            <v>6.5000000000000002E-2</v>
          </cell>
          <cell r="O9316">
            <v>0</v>
          </cell>
          <cell r="P9316">
            <v>0</v>
          </cell>
        </row>
        <row r="9317">
          <cell r="A9317">
            <v>36609</v>
          </cell>
          <cell r="B9317">
            <v>2000</v>
          </cell>
          <cell r="C9317" t="str">
            <v>Mar</v>
          </cell>
          <cell r="D9317">
            <v>24</v>
          </cell>
          <cell r="F9317">
            <v>0</v>
          </cell>
          <cell r="G9317">
            <v>0</v>
          </cell>
          <cell r="H9317">
            <v>267</v>
          </cell>
          <cell r="I9317">
            <v>0.53</v>
          </cell>
          <cell r="K9317">
            <v>0</v>
          </cell>
          <cell r="L9317">
            <v>0</v>
          </cell>
          <cell r="M9317">
            <v>50</v>
          </cell>
          <cell r="N9317">
            <v>9.9000000000000005E-2</v>
          </cell>
          <cell r="O9317">
            <v>0</v>
          </cell>
          <cell r="P9317">
            <v>0</v>
          </cell>
        </row>
        <row r="9318">
          <cell r="A9318">
            <v>36610</v>
          </cell>
          <cell r="B9318">
            <v>2000</v>
          </cell>
          <cell r="C9318" t="str">
            <v>Mar</v>
          </cell>
          <cell r="D9318">
            <v>25</v>
          </cell>
          <cell r="F9318">
            <v>0</v>
          </cell>
          <cell r="G9318">
            <v>0</v>
          </cell>
          <cell r="H9318">
            <v>179</v>
          </cell>
          <cell r="I9318">
            <v>0.35499999999999998</v>
          </cell>
          <cell r="K9318">
            <v>0</v>
          </cell>
          <cell r="L9318">
            <v>0</v>
          </cell>
          <cell r="M9318">
            <v>50</v>
          </cell>
          <cell r="N9318">
            <v>9.9000000000000005E-2</v>
          </cell>
          <cell r="O9318">
            <v>0</v>
          </cell>
          <cell r="P9318">
            <v>0</v>
          </cell>
        </row>
        <row r="9319">
          <cell r="A9319">
            <v>36611</v>
          </cell>
          <cell r="B9319">
            <v>2000</v>
          </cell>
          <cell r="C9319" t="str">
            <v>Mar</v>
          </cell>
          <cell r="D9319">
            <v>26</v>
          </cell>
          <cell r="F9319">
            <v>0</v>
          </cell>
          <cell r="G9319">
            <v>0</v>
          </cell>
          <cell r="H9319">
            <v>143</v>
          </cell>
          <cell r="I9319">
            <v>0.28399999999999997</v>
          </cell>
          <cell r="K9319">
            <v>0</v>
          </cell>
          <cell r="L9319">
            <v>0</v>
          </cell>
          <cell r="M9319">
            <v>67</v>
          </cell>
          <cell r="N9319">
            <v>0.13300000000000001</v>
          </cell>
          <cell r="O9319">
            <v>0</v>
          </cell>
          <cell r="P9319">
            <v>0</v>
          </cell>
        </row>
        <row r="9320">
          <cell r="A9320">
            <v>36612</v>
          </cell>
          <cell r="B9320">
            <v>2000</v>
          </cell>
          <cell r="C9320" t="str">
            <v>Mar</v>
          </cell>
          <cell r="D9320">
            <v>27</v>
          </cell>
          <cell r="F9320">
            <v>0</v>
          </cell>
          <cell r="G9320">
            <v>0</v>
          </cell>
          <cell r="H9320">
            <v>227</v>
          </cell>
          <cell r="I9320">
            <v>0.45</v>
          </cell>
          <cell r="K9320">
            <v>0</v>
          </cell>
          <cell r="L9320">
            <v>0</v>
          </cell>
          <cell r="M9320">
            <v>84</v>
          </cell>
          <cell r="N9320">
            <v>0.16700000000000001</v>
          </cell>
          <cell r="O9320">
            <v>0</v>
          </cell>
          <cell r="P9320">
            <v>0</v>
          </cell>
        </row>
        <row r="9321">
          <cell r="A9321">
            <v>36613</v>
          </cell>
          <cell r="B9321">
            <v>2000</v>
          </cell>
          <cell r="C9321" t="str">
            <v>Mar</v>
          </cell>
          <cell r="D9321">
            <v>28</v>
          </cell>
          <cell r="F9321">
            <v>0</v>
          </cell>
          <cell r="G9321">
            <v>0</v>
          </cell>
          <cell r="H9321">
            <v>252</v>
          </cell>
          <cell r="I9321">
            <v>0.5</v>
          </cell>
          <cell r="K9321">
            <v>0</v>
          </cell>
          <cell r="L9321">
            <v>0</v>
          </cell>
          <cell r="M9321">
            <v>75</v>
          </cell>
          <cell r="N9321">
            <v>0.14899999999999999</v>
          </cell>
          <cell r="O9321">
            <v>0</v>
          </cell>
          <cell r="P9321">
            <v>0</v>
          </cell>
        </row>
        <row r="9322">
          <cell r="A9322">
            <v>36614</v>
          </cell>
          <cell r="B9322">
            <v>2000</v>
          </cell>
          <cell r="C9322" t="str">
            <v>Mar</v>
          </cell>
          <cell r="D9322">
            <v>29</v>
          </cell>
          <cell r="F9322">
            <v>0</v>
          </cell>
          <cell r="G9322">
            <v>0</v>
          </cell>
          <cell r="H9322">
            <v>235</v>
          </cell>
          <cell r="I9322">
            <v>0.46600000000000003</v>
          </cell>
          <cell r="K9322">
            <v>0</v>
          </cell>
          <cell r="L9322">
            <v>0</v>
          </cell>
          <cell r="M9322">
            <v>75</v>
          </cell>
          <cell r="N9322">
            <v>0.14899999999999999</v>
          </cell>
          <cell r="O9322">
            <v>0</v>
          </cell>
          <cell r="P9322">
            <v>0</v>
          </cell>
        </row>
        <row r="9323">
          <cell r="A9323">
            <v>36615</v>
          </cell>
          <cell r="B9323">
            <v>2000</v>
          </cell>
          <cell r="C9323" t="str">
            <v>Mar</v>
          </cell>
          <cell r="D9323">
            <v>30</v>
          </cell>
          <cell r="F9323">
            <v>0</v>
          </cell>
          <cell r="G9323">
            <v>0</v>
          </cell>
          <cell r="H9323">
            <v>211</v>
          </cell>
          <cell r="I9323">
            <v>0.41899999999999998</v>
          </cell>
          <cell r="K9323">
            <v>0</v>
          </cell>
          <cell r="L9323">
            <v>0</v>
          </cell>
          <cell r="M9323">
            <v>75</v>
          </cell>
          <cell r="N9323">
            <v>0.14899999999999999</v>
          </cell>
          <cell r="O9323">
            <v>0</v>
          </cell>
          <cell r="P9323">
            <v>0</v>
          </cell>
        </row>
        <row r="9324">
          <cell r="A9324">
            <v>36616</v>
          </cell>
          <cell r="B9324">
            <v>2000</v>
          </cell>
          <cell r="C9324" t="str">
            <v>Mar</v>
          </cell>
          <cell r="D9324">
            <v>31</v>
          </cell>
          <cell r="F9324">
            <v>60</v>
          </cell>
          <cell r="G9324">
            <v>0.11899999999999999</v>
          </cell>
          <cell r="H9324">
            <v>216</v>
          </cell>
          <cell r="I9324">
            <v>0.42799999999999999</v>
          </cell>
          <cell r="K9324">
            <v>0</v>
          </cell>
          <cell r="L9324">
            <v>0</v>
          </cell>
          <cell r="M9324">
            <v>75</v>
          </cell>
          <cell r="N9324">
            <v>0.14899999999999999</v>
          </cell>
          <cell r="O9324">
            <v>0</v>
          </cell>
          <cell r="P9324">
            <v>0</v>
          </cell>
        </row>
        <row r="9325">
          <cell r="A9325">
            <v>36617</v>
          </cell>
          <cell r="B9325">
            <v>2000</v>
          </cell>
          <cell r="C9325" t="str">
            <v>Apr</v>
          </cell>
          <cell r="D9325">
            <v>1</v>
          </cell>
          <cell r="F9325">
            <v>60</v>
          </cell>
          <cell r="G9325">
            <v>0.11899999999999999</v>
          </cell>
          <cell r="H9325">
            <v>229</v>
          </cell>
          <cell r="I9325">
            <v>0.45400000000000001</v>
          </cell>
          <cell r="K9325">
            <v>0</v>
          </cell>
          <cell r="L9325">
            <v>0</v>
          </cell>
          <cell r="M9325">
            <v>92</v>
          </cell>
          <cell r="N9325">
            <v>0.182</v>
          </cell>
          <cell r="O9325">
            <v>0</v>
          </cell>
          <cell r="P9325">
            <v>0</v>
          </cell>
        </row>
        <row r="9326">
          <cell r="A9326">
            <v>36618</v>
          </cell>
          <cell r="B9326">
            <v>2000</v>
          </cell>
          <cell r="C9326" t="str">
            <v>Apr</v>
          </cell>
          <cell r="D9326">
            <v>2</v>
          </cell>
          <cell r="F9326">
            <v>60</v>
          </cell>
          <cell r="G9326">
            <v>0.11899999999999999</v>
          </cell>
          <cell r="H9326">
            <v>229</v>
          </cell>
          <cell r="I9326">
            <v>0.45400000000000001</v>
          </cell>
          <cell r="K9326">
            <v>0</v>
          </cell>
          <cell r="L9326">
            <v>0</v>
          </cell>
          <cell r="M9326">
            <v>100</v>
          </cell>
          <cell r="N9326">
            <v>0.19800000000000001</v>
          </cell>
          <cell r="O9326">
            <v>0</v>
          </cell>
          <cell r="P9326">
            <v>0</v>
          </cell>
        </row>
        <row r="9327">
          <cell r="A9327">
            <v>36619</v>
          </cell>
          <cell r="B9327">
            <v>2000</v>
          </cell>
          <cell r="C9327" t="str">
            <v>Apr</v>
          </cell>
          <cell r="D9327">
            <v>3</v>
          </cell>
          <cell r="F9327">
            <v>120</v>
          </cell>
          <cell r="G9327">
            <v>0.23799999999999999</v>
          </cell>
          <cell r="H9327">
            <v>193</v>
          </cell>
          <cell r="I9327">
            <v>0.38300000000000001</v>
          </cell>
          <cell r="K9327">
            <v>0</v>
          </cell>
          <cell r="L9327">
            <v>0</v>
          </cell>
          <cell r="M9327">
            <v>119</v>
          </cell>
          <cell r="N9327">
            <v>0.23599999999999999</v>
          </cell>
          <cell r="O9327">
            <v>0</v>
          </cell>
          <cell r="P9327">
            <v>0</v>
          </cell>
        </row>
        <row r="9328">
          <cell r="A9328">
            <v>36620</v>
          </cell>
          <cell r="B9328">
            <v>2000</v>
          </cell>
          <cell r="C9328" t="str">
            <v>Apr</v>
          </cell>
          <cell r="D9328">
            <v>4</v>
          </cell>
          <cell r="F9328">
            <v>180</v>
          </cell>
          <cell r="G9328">
            <v>0.35699999999999998</v>
          </cell>
          <cell r="H9328">
            <v>180</v>
          </cell>
          <cell r="I9328">
            <v>0.35699999999999998</v>
          </cell>
          <cell r="K9328">
            <v>0</v>
          </cell>
          <cell r="L9328">
            <v>0</v>
          </cell>
          <cell r="M9328">
            <v>183</v>
          </cell>
          <cell r="N9328">
            <v>0.36299999999999999</v>
          </cell>
          <cell r="O9328">
            <v>0</v>
          </cell>
          <cell r="P9328">
            <v>0</v>
          </cell>
        </row>
        <row r="9329">
          <cell r="A9329">
            <v>36621</v>
          </cell>
          <cell r="B9329">
            <v>2000</v>
          </cell>
          <cell r="C9329" t="str">
            <v>Apr</v>
          </cell>
          <cell r="D9329">
            <v>5</v>
          </cell>
          <cell r="F9329">
            <v>200</v>
          </cell>
          <cell r="G9329">
            <v>0.39700000000000002</v>
          </cell>
          <cell r="H9329">
            <v>199</v>
          </cell>
          <cell r="I9329">
            <v>0.39500000000000002</v>
          </cell>
          <cell r="K9329">
            <v>0</v>
          </cell>
          <cell r="L9329">
            <v>0</v>
          </cell>
          <cell r="M9329">
            <v>200</v>
          </cell>
          <cell r="N9329">
            <v>0.39700000000000002</v>
          </cell>
          <cell r="O9329">
            <v>0</v>
          </cell>
          <cell r="P9329">
            <v>0</v>
          </cell>
        </row>
        <row r="9330">
          <cell r="A9330">
            <v>36622</v>
          </cell>
          <cell r="B9330">
            <v>2000</v>
          </cell>
          <cell r="C9330" t="str">
            <v>Apr</v>
          </cell>
          <cell r="D9330">
            <v>6</v>
          </cell>
          <cell r="F9330">
            <v>220</v>
          </cell>
          <cell r="G9330">
            <v>0.436</v>
          </cell>
          <cell r="H9330">
            <v>214</v>
          </cell>
          <cell r="I9330">
            <v>0.42399999999999999</v>
          </cell>
          <cell r="K9330">
            <v>0</v>
          </cell>
          <cell r="L9330">
            <v>0</v>
          </cell>
          <cell r="M9330">
            <v>200</v>
          </cell>
          <cell r="N9330">
            <v>0.39700000000000002</v>
          </cell>
          <cell r="O9330">
            <v>0</v>
          </cell>
          <cell r="P9330">
            <v>0</v>
          </cell>
        </row>
        <row r="9331">
          <cell r="A9331">
            <v>36623</v>
          </cell>
          <cell r="B9331">
            <v>2000</v>
          </cell>
          <cell r="C9331" t="str">
            <v>Apr</v>
          </cell>
          <cell r="D9331">
            <v>7</v>
          </cell>
          <cell r="F9331">
            <v>230</v>
          </cell>
          <cell r="G9331">
            <v>0.45600000000000002</v>
          </cell>
          <cell r="H9331">
            <v>163</v>
          </cell>
          <cell r="I9331">
            <v>0.32300000000000001</v>
          </cell>
          <cell r="K9331">
            <v>0</v>
          </cell>
          <cell r="L9331">
            <v>0</v>
          </cell>
          <cell r="M9331">
            <v>173</v>
          </cell>
          <cell r="N9331">
            <v>0.34300000000000003</v>
          </cell>
          <cell r="O9331">
            <v>0</v>
          </cell>
          <cell r="P9331">
            <v>0</v>
          </cell>
        </row>
        <row r="9332">
          <cell r="A9332">
            <v>36624</v>
          </cell>
          <cell r="B9332">
            <v>2000</v>
          </cell>
          <cell r="C9332" t="str">
            <v>Apr</v>
          </cell>
          <cell r="D9332">
            <v>8</v>
          </cell>
          <cell r="F9332">
            <v>265</v>
          </cell>
          <cell r="G9332">
            <v>0.52600000000000002</v>
          </cell>
          <cell r="H9332">
            <v>163</v>
          </cell>
          <cell r="I9332">
            <v>0.32300000000000001</v>
          </cell>
          <cell r="K9332">
            <v>0</v>
          </cell>
          <cell r="L9332">
            <v>0</v>
          </cell>
          <cell r="M9332">
            <v>150</v>
          </cell>
          <cell r="N9332">
            <v>0.29799999999999999</v>
          </cell>
          <cell r="O9332">
            <v>0</v>
          </cell>
          <cell r="P9332">
            <v>0</v>
          </cell>
        </row>
        <row r="9333">
          <cell r="A9333">
            <v>36625</v>
          </cell>
          <cell r="B9333">
            <v>2000</v>
          </cell>
          <cell r="C9333" t="str">
            <v>Apr</v>
          </cell>
          <cell r="D9333">
            <v>9</v>
          </cell>
          <cell r="F9333">
            <v>290</v>
          </cell>
          <cell r="G9333">
            <v>0.57499999999999996</v>
          </cell>
          <cell r="H9333">
            <v>226</v>
          </cell>
          <cell r="I9333">
            <v>0.44800000000000001</v>
          </cell>
          <cell r="K9333">
            <v>0</v>
          </cell>
          <cell r="L9333">
            <v>0</v>
          </cell>
          <cell r="M9333">
            <v>117</v>
          </cell>
          <cell r="N9333">
            <v>0.23200000000000001</v>
          </cell>
          <cell r="O9333">
            <v>0</v>
          </cell>
          <cell r="P9333">
            <v>0</v>
          </cell>
        </row>
        <row r="9334">
          <cell r="A9334">
            <v>36626</v>
          </cell>
          <cell r="B9334">
            <v>2000</v>
          </cell>
          <cell r="C9334" t="str">
            <v>Apr</v>
          </cell>
          <cell r="D9334">
            <v>10</v>
          </cell>
          <cell r="F9334">
            <v>305</v>
          </cell>
          <cell r="G9334">
            <v>0.60499999999999998</v>
          </cell>
          <cell r="H9334">
            <v>217</v>
          </cell>
          <cell r="I9334">
            <v>0.43</v>
          </cell>
          <cell r="K9334">
            <v>0</v>
          </cell>
          <cell r="L9334">
            <v>0</v>
          </cell>
          <cell r="M9334">
            <v>100</v>
          </cell>
          <cell r="N9334">
            <v>0.19800000000000001</v>
          </cell>
          <cell r="O9334">
            <v>0</v>
          </cell>
          <cell r="P9334">
            <v>0</v>
          </cell>
        </row>
        <row r="9335">
          <cell r="A9335">
            <v>36627</v>
          </cell>
          <cell r="B9335">
            <v>2000</v>
          </cell>
          <cell r="C9335" t="str">
            <v>Apr</v>
          </cell>
          <cell r="D9335">
            <v>11</v>
          </cell>
          <cell r="F9335">
            <v>305</v>
          </cell>
          <cell r="G9335">
            <v>0.60499999999999998</v>
          </cell>
          <cell r="H9335">
            <v>168</v>
          </cell>
          <cell r="I9335">
            <v>0.33300000000000002</v>
          </cell>
          <cell r="K9335">
            <v>0</v>
          </cell>
          <cell r="L9335">
            <v>0</v>
          </cell>
          <cell r="M9335">
            <v>131</v>
          </cell>
          <cell r="N9335">
            <v>0.26</v>
          </cell>
          <cell r="O9335">
            <v>0</v>
          </cell>
          <cell r="P9335">
            <v>0</v>
          </cell>
        </row>
        <row r="9336">
          <cell r="A9336">
            <v>36628</v>
          </cell>
          <cell r="B9336">
            <v>2000</v>
          </cell>
          <cell r="C9336" t="str">
            <v>Apr</v>
          </cell>
          <cell r="D9336">
            <v>12</v>
          </cell>
          <cell r="F9336">
            <v>320</v>
          </cell>
          <cell r="G9336">
            <v>0.63500000000000001</v>
          </cell>
          <cell r="H9336">
            <v>257</v>
          </cell>
          <cell r="I9336">
            <v>0.51</v>
          </cell>
          <cell r="K9336">
            <v>0</v>
          </cell>
          <cell r="L9336">
            <v>0</v>
          </cell>
          <cell r="M9336">
            <v>131</v>
          </cell>
          <cell r="N9336">
            <v>0.26</v>
          </cell>
          <cell r="O9336">
            <v>0</v>
          </cell>
          <cell r="P9336">
            <v>0</v>
          </cell>
        </row>
        <row r="9337">
          <cell r="A9337">
            <v>36629</v>
          </cell>
          <cell r="B9337">
            <v>2000</v>
          </cell>
          <cell r="C9337" t="str">
            <v>Apr</v>
          </cell>
          <cell r="D9337">
            <v>13</v>
          </cell>
          <cell r="F9337">
            <v>320</v>
          </cell>
          <cell r="G9337">
            <v>0.63500000000000001</v>
          </cell>
          <cell r="H9337">
            <v>67</v>
          </cell>
          <cell r="I9337">
            <v>0.13300000000000001</v>
          </cell>
          <cell r="K9337">
            <v>0</v>
          </cell>
          <cell r="L9337">
            <v>0</v>
          </cell>
          <cell r="M9337">
            <v>67</v>
          </cell>
          <cell r="N9337">
            <v>0.13300000000000001</v>
          </cell>
          <cell r="O9337">
            <v>0</v>
          </cell>
          <cell r="P9337">
            <v>0</v>
          </cell>
        </row>
        <row r="9338">
          <cell r="A9338">
            <v>36630</v>
          </cell>
          <cell r="B9338">
            <v>2000</v>
          </cell>
          <cell r="C9338" t="str">
            <v>Apr</v>
          </cell>
          <cell r="D9338">
            <v>14</v>
          </cell>
          <cell r="F9338">
            <v>320</v>
          </cell>
          <cell r="G9338">
            <v>0.63500000000000001</v>
          </cell>
          <cell r="H9338">
            <v>77</v>
          </cell>
          <cell r="I9338">
            <v>0.153</v>
          </cell>
          <cell r="K9338">
            <v>0</v>
          </cell>
          <cell r="L9338">
            <v>0</v>
          </cell>
          <cell r="M9338">
            <v>27</v>
          </cell>
          <cell r="N9338">
            <v>5.3999999999999999E-2</v>
          </cell>
          <cell r="O9338">
            <v>0</v>
          </cell>
          <cell r="P9338">
            <v>0</v>
          </cell>
        </row>
        <row r="9339">
          <cell r="A9339">
            <v>36631</v>
          </cell>
          <cell r="B9339">
            <v>2000</v>
          </cell>
          <cell r="C9339" t="str">
            <v>Apr</v>
          </cell>
          <cell r="D9339">
            <v>15</v>
          </cell>
          <cell r="F9339">
            <v>365</v>
          </cell>
          <cell r="G9339">
            <v>0.72399999999999998</v>
          </cell>
          <cell r="H9339">
            <v>77</v>
          </cell>
          <cell r="I9339">
            <v>0.153</v>
          </cell>
          <cell r="K9339">
            <v>0</v>
          </cell>
          <cell r="L9339">
            <v>0</v>
          </cell>
          <cell r="M9339">
            <v>0</v>
          </cell>
          <cell r="N9339">
            <v>0</v>
          </cell>
          <cell r="O9339">
            <v>0</v>
          </cell>
          <cell r="P9339">
            <v>0</v>
          </cell>
        </row>
        <row r="9340">
          <cell r="A9340">
            <v>36632</v>
          </cell>
          <cell r="B9340">
            <v>2000</v>
          </cell>
          <cell r="C9340" t="str">
            <v>Apr</v>
          </cell>
          <cell r="D9340">
            <v>16</v>
          </cell>
          <cell r="F9340">
            <v>400</v>
          </cell>
          <cell r="G9340">
            <v>0.79300000000000004</v>
          </cell>
          <cell r="H9340">
            <v>106</v>
          </cell>
          <cell r="I9340">
            <v>0.21</v>
          </cell>
          <cell r="K9340">
            <v>0</v>
          </cell>
          <cell r="L9340">
            <v>0</v>
          </cell>
          <cell r="M9340">
            <v>31</v>
          </cell>
          <cell r="N9340">
            <v>6.0999999999999999E-2</v>
          </cell>
          <cell r="O9340">
            <v>0</v>
          </cell>
          <cell r="P9340">
            <v>0</v>
          </cell>
        </row>
        <row r="9341">
          <cell r="A9341">
            <v>36633</v>
          </cell>
          <cell r="B9341">
            <v>2000</v>
          </cell>
          <cell r="C9341" t="str">
            <v>Apr</v>
          </cell>
          <cell r="D9341">
            <v>17</v>
          </cell>
          <cell r="F9341">
            <v>410</v>
          </cell>
          <cell r="G9341">
            <v>0.81299999999999994</v>
          </cell>
          <cell r="H9341">
            <v>166</v>
          </cell>
          <cell r="I9341">
            <v>0.32900000000000001</v>
          </cell>
          <cell r="K9341">
            <v>0</v>
          </cell>
          <cell r="L9341">
            <v>0</v>
          </cell>
          <cell r="M9341">
            <v>17</v>
          </cell>
          <cell r="N9341">
            <v>3.4000000000000002E-2</v>
          </cell>
          <cell r="O9341">
            <v>7</v>
          </cell>
          <cell r="P9341">
            <v>1.4E-2</v>
          </cell>
        </row>
        <row r="9342">
          <cell r="A9342">
            <v>36634</v>
          </cell>
          <cell r="B9342">
            <v>2000</v>
          </cell>
          <cell r="C9342" t="str">
            <v>Apr</v>
          </cell>
          <cell r="D9342">
            <v>18</v>
          </cell>
          <cell r="F9342">
            <v>345</v>
          </cell>
          <cell r="G9342">
            <v>0.68400000000000005</v>
          </cell>
          <cell r="H9342">
            <v>192</v>
          </cell>
          <cell r="I9342">
            <v>0.38100000000000001</v>
          </cell>
          <cell r="K9342">
            <v>0</v>
          </cell>
          <cell r="L9342">
            <v>0</v>
          </cell>
          <cell r="M9342">
            <v>0</v>
          </cell>
          <cell r="N9342">
            <v>0</v>
          </cell>
          <cell r="O9342">
            <v>7</v>
          </cell>
          <cell r="P9342">
            <v>1.4E-2</v>
          </cell>
        </row>
        <row r="9343">
          <cell r="A9343">
            <v>36635</v>
          </cell>
          <cell r="B9343">
            <v>2000</v>
          </cell>
          <cell r="C9343" t="str">
            <v>Apr</v>
          </cell>
          <cell r="D9343">
            <v>19</v>
          </cell>
          <cell r="F9343">
            <v>345</v>
          </cell>
          <cell r="G9343">
            <v>0.68400000000000005</v>
          </cell>
          <cell r="H9343">
            <v>350</v>
          </cell>
          <cell r="I9343">
            <v>0.69399999999999995</v>
          </cell>
          <cell r="K9343">
            <v>0</v>
          </cell>
          <cell r="L9343">
            <v>0</v>
          </cell>
          <cell r="M9343">
            <v>0</v>
          </cell>
          <cell r="N9343">
            <v>0</v>
          </cell>
          <cell r="O9343">
            <v>7</v>
          </cell>
          <cell r="P9343">
            <v>1.4E-2</v>
          </cell>
        </row>
        <row r="9344">
          <cell r="A9344">
            <v>36636</v>
          </cell>
          <cell r="B9344">
            <v>2000</v>
          </cell>
          <cell r="C9344" t="str">
            <v>Apr</v>
          </cell>
          <cell r="D9344">
            <v>20</v>
          </cell>
          <cell r="F9344">
            <v>315</v>
          </cell>
          <cell r="G9344">
            <v>0.625</v>
          </cell>
          <cell r="H9344">
            <v>230</v>
          </cell>
          <cell r="I9344">
            <v>0.45600000000000002</v>
          </cell>
          <cell r="K9344">
            <v>0</v>
          </cell>
          <cell r="L9344">
            <v>0</v>
          </cell>
          <cell r="M9344">
            <v>0</v>
          </cell>
          <cell r="N9344">
            <v>0</v>
          </cell>
          <cell r="O9344">
            <v>7</v>
          </cell>
          <cell r="P9344">
            <v>1.4E-2</v>
          </cell>
        </row>
        <row r="9345">
          <cell r="A9345">
            <v>36637</v>
          </cell>
          <cell r="B9345">
            <v>2000</v>
          </cell>
          <cell r="C9345" t="str">
            <v>Apr</v>
          </cell>
          <cell r="D9345">
            <v>21</v>
          </cell>
          <cell r="F9345">
            <v>295</v>
          </cell>
          <cell r="G9345">
            <v>0.58499999999999996</v>
          </cell>
          <cell r="H9345">
            <v>290</v>
          </cell>
          <cell r="I9345">
            <v>0.57499999999999996</v>
          </cell>
          <cell r="K9345">
            <v>0</v>
          </cell>
          <cell r="L9345">
            <v>0</v>
          </cell>
          <cell r="M9345">
            <v>0</v>
          </cell>
          <cell r="N9345">
            <v>0</v>
          </cell>
          <cell r="O9345">
            <v>7</v>
          </cell>
          <cell r="P9345">
            <v>1.4E-2</v>
          </cell>
        </row>
        <row r="9346">
          <cell r="A9346">
            <v>36638</v>
          </cell>
          <cell r="B9346">
            <v>2000</v>
          </cell>
          <cell r="C9346" t="str">
            <v>Apr</v>
          </cell>
          <cell r="D9346">
            <v>22</v>
          </cell>
          <cell r="F9346">
            <v>295</v>
          </cell>
          <cell r="G9346">
            <v>0.58499999999999996</v>
          </cell>
          <cell r="H9346">
            <v>308</v>
          </cell>
          <cell r="I9346">
            <v>0.61099999999999999</v>
          </cell>
          <cell r="K9346">
            <v>0</v>
          </cell>
          <cell r="L9346">
            <v>0</v>
          </cell>
          <cell r="M9346">
            <v>0</v>
          </cell>
          <cell r="N9346">
            <v>0</v>
          </cell>
          <cell r="O9346">
            <v>7</v>
          </cell>
          <cell r="P9346">
            <v>1.4E-2</v>
          </cell>
        </row>
        <row r="9347">
          <cell r="A9347">
            <v>36639</v>
          </cell>
          <cell r="B9347">
            <v>2000</v>
          </cell>
          <cell r="C9347" t="str">
            <v>Apr</v>
          </cell>
          <cell r="D9347">
            <v>23</v>
          </cell>
          <cell r="F9347">
            <v>300</v>
          </cell>
          <cell r="G9347">
            <v>0.59499999999999997</v>
          </cell>
          <cell r="H9347">
            <v>230</v>
          </cell>
          <cell r="I9347">
            <v>0.45600000000000002</v>
          </cell>
          <cell r="K9347">
            <v>0</v>
          </cell>
          <cell r="L9347">
            <v>0</v>
          </cell>
          <cell r="M9347">
            <v>0</v>
          </cell>
          <cell r="N9347">
            <v>0</v>
          </cell>
          <cell r="O9347">
            <v>7</v>
          </cell>
          <cell r="P9347">
            <v>1.4E-2</v>
          </cell>
        </row>
        <row r="9348">
          <cell r="A9348">
            <v>36640</v>
          </cell>
          <cell r="B9348">
            <v>2000</v>
          </cell>
          <cell r="C9348" t="str">
            <v>Apr</v>
          </cell>
          <cell r="D9348">
            <v>24</v>
          </cell>
          <cell r="F9348">
            <v>320</v>
          </cell>
          <cell r="G9348">
            <v>0.63500000000000001</v>
          </cell>
          <cell r="H9348">
            <v>267</v>
          </cell>
          <cell r="I9348">
            <v>0.53</v>
          </cell>
          <cell r="K9348">
            <v>0</v>
          </cell>
          <cell r="L9348">
            <v>0</v>
          </cell>
          <cell r="M9348">
            <v>0</v>
          </cell>
          <cell r="N9348">
            <v>0</v>
          </cell>
          <cell r="O9348">
            <v>7</v>
          </cell>
          <cell r="P9348">
            <v>1.4E-2</v>
          </cell>
        </row>
        <row r="9349">
          <cell r="A9349">
            <v>36641</v>
          </cell>
          <cell r="B9349">
            <v>2000</v>
          </cell>
          <cell r="C9349" t="str">
            <v>Apr</v>
          </cell>
          <cell r="D9349">
            <v>25</v>
          </cell>
          <cell r="F9349">
            <v>335</v>
          </cell>
          <cell r="G9349">
            <v>0.66400000000000003</v>
          </cell>
          <cell r="H9349">
            <v>161</v>
          </cell>
          <cell r="I9349">
            <v>0.31900000000000001</v>
          </cell>
          <cell r="K9349">
            <v>0</v>
          </cell>
          <cell r="L9349">
            <v>0</v>
          </cell>
          <cell r="M9349">
            <v>0</v>
          </cell>
          <cell r="N9349">
            <v>0</v>
          </cell>
          <cell r="O9349">
            <v>9</v>
          </cell>
          <cell r="P9349">
            <v>1.7999999999999999E-2</v>
          </cell>
        </row>
        <row r="9350">
          <cell r="A9350">
            <v>36642</v>
          </cell>
          <cell r="B9350">
            <v>2000</v>
          </cell>
          <cell r="C9350" t="str">
            <v>Apr</v>
          </cell>
          <cell r="D9350">
            <v>26</v>
          </cell>
          <cell r="F9350">
            <v>360</v>
          </cell>
          <cell r="G9350">
            <v>0.71399999999999997</v>
          </cell>
          <cell r="H9350">
            <v>161</v>
          </cell>
          <cell r="I9350">
            <v>0.31900000000000001</v>
          </cell>
          <cell r="K9350">
            <v>0</v>
          </cell>
          <cell r="L9350">
            <v>0</v>
          </cell>
          <cell r="M9350">
            <v>17</v>
          </cell>
          <cell r="N9350">
            <v>3.4000000000000002E-2</v>
          </cell>
          <cell r="O9350">
            <v>9</v>
          </cell>
          <cell r="P9350">
            <v>1.7999999999999999E-2</v>
          </cell>
        </row>
        <row r="9351">
          <cell r="A9351">
            <v>36643</v>
          </cell>
          <cell r="B9351">
            <v>2000</v>
          </cell>
          <cell r="C9351" t="str">
            <v>Apr</v>
          </cell>
          <cell r="D9351">
            <v>27</v>
          </cell>
          <cell r="F9351">
            <v>395</v>
          </cell>
          <cell r="G9351">
            <v>0.78300000000000003</v>
          </cell>
          <cell r="H9351">
            <v>125</v>
          </cell>
          <cell r="I9351">
            <v>0.248</v>
          </cell>
          <cell r="K9351">
            <v>0</v>
          </cell>
          <cell r="L9351">
            <v>0</v>
          </cell>
          <cell r="M9351">
            <v>67</v>
          </cell>
          <cell r="N9351">
            <v>0.13300000000000001</v>
          </cell>
          <cell r="O9351">
            <v>7</v>
          </cell>
          <cell r="P9351">
            <v>1.4E-2</v>
          </cell>
        </row>
        <row r="9352">
          <cell r="A9352">
            <v>36644</v>
          </cell>
          <cell r="B9352">
            <v>2000</v>
          </cell>
          <cell r="C9352" t="str">
            <v>Apr</v>
          </cell>
          <cell r="D9352">
            <v>28</v>
          </cell>
          <cell r="F9352">
            <v>410</v>
          </cell>
          <cell r="G9352">
            <v>0.81299999999999994</v>
          </cell>
          <cell r="H9352">
            <v>167</v>
          </cell>
          <cell r="I9352">
            <v>0.33100000000000002</v>
          </cell>
          <cell r="K9352">
            <v>0</v>
          </cell>
          <cell r="L9352">
            <v>0</v>
          </cell>
          <cell r="M9352">
            <v>81</v>
          </cell>
          <cell r="N9352">
            <v>0.161</v>
          </cell>
          <cell r="O9352">
            <v>0</v>
          </cell>
          <cell r="P9352">
            <v>0</v>
          </cell>
        </row>
        <row r="9353">
          <cell r="A9353">
            <v>36645</v>
          </cell>
          <cell r="B9353">
            <v>2000</v>
          </cell>
          <cell r="C9353" t="str">
            <v>Apr</v>
          </cell>
          <cell r="D9353">
            <v>29</v>
          </cell>
          <cell r="F9353">
            <v>450</v>
          </cell>
          <cell r="G9353">
            <v>0.89300000000000002</v>
          </cell>
          <cell r="H9353">
            <v>167</v>
          </cell>
          <cell r="I9353">
            <v>0.33100000000000002</v>
          </cell>
          <cell r="K9353">
            <v>0</v>
          </cell>
          <cell r="L9353">
            <v>0</v>
          </cell>
          <cell r="M9353">
            <v>50</v>
          </cell>
          <cell r="N9353">
            <v>9.9000000000000005E-2</v>
          </cell>
          <cell r="O9353">
            <v>5</v>
          </cell>
          <cell r="P9353">
            <v>0.01</v>
          </cell>
        </row>
        <row r="9354">
          <cell r="A9354">
            <v>36646</v>
          </cell>
          <cell r="B9354">
            <v>2000</v>
          </cell>
          <cell r="C9354" t="str">
            <v>Apr</v>
          </cell>
          <cell r="D9354">
            <v>30</v>
          </cell>
          <cell r="F9354">
            <v>470</v>
          </cell>
          <cell r="G9354">
            <v>0.93200000000000005</v>
          </cell>
          <cell r="H9354">
            <v>196</v>
          </cell>
          <cell r="I9354">
            <v>0.38900000000000001</v>
          </cell>
          <cell r="K9354">
            <v>0</v>
          </cell>
          <cell r="L9354">
            <v>0</v>
          </cell>
          <cell r="M9354">
            <v>50</v>
          </cell>
          <cell r="N9354">
            <v>9.9000000000000005E-2</v>
          </cell>
          <cell r="O9354">
            <v>5</v>
          </cell>
          <cell r="P9354">
            <v>0.01</v>
          </cell>
        </row>
        <row r="9355">
          <cell r="A9355">
            <v>36647</v>
          </cell>
          <cell r="B9355">
            <v>2000</v>
          </cell>
          <cell r="C9355" t="str">
            <v>May</v>
          </cell>
          <cell r="D9355">
            <v>1</v>
          </cell>
          <cell r="F9355">
            <v>560</v>
          </cell>
          <cell r="G9355">
            <v>1.111</v>
          </cell>
          <cell r="H9355">
            <v>204</v>
          </cell>
          <cell r="I9355">
            <v>0.40500000000000003</v>
          </cell>
          <cell r="K9355">
            <v>23</v>
          </cell>
          <cell r="L9355">
            <v>4.5999999999999999E-2</v>
          </cell>
          <cell r="M9355">
            <v>67</v>
          </cell>
          <cell r="N9355">
            <v>0.13300000000000001</v>
          </cell>
          <cell r="O9355">
            <v>11</v>
          </cell>
          <cell r="P9355">
            <v>2.1999999999999999E-2</v>
          </cell>
        </row>
        <row r="9356">
          <cell r="A9356">
            <v>36648</v>
          </cell>
          <cell r="B9356">
            <v>2000</v>
          </cell>
          <cell r="C9356" t="str">
            <v>May</v>
          </cell>
          <cell r="D9356">
            <v>2</v>
          </cell>
          <cell r="F9356">
            <v>685</v>
          </cell>
          <cell r="G9356">
            <v>1.359</v>
          </cell>
          <cell r="H9356">
            <v>218</v>
          </cell>
          <cell r="I9356">
            <v>0.432</v>
          </cell>
          <cell r="K9356">
            <v>35</v>
          </cell>
          <cell r="L9356">
            <v>6.9000000000000006E-2</v>
          </cell>
          <cell r="M9356">
            <v>100</v>
          </cell>
          <cell r="N9356">
            <v>0.19800000000000001</v>
          </cell>
          <cell r="O9356">
            <v>9</v>
          </cell>
          <cell r="P9356">
            <v>1.7999999999999999E-2</v>
          </cell>
        </row>
        <row r="9357">
          <cell r="A9357">
            <v>36649</v>
          </cell>
          <cell r="B9357">
            <v>2000</v>
          </cell>
          <cell r="C9357" t="str">
            <v>May</v>
          </cell>
          <cell r="D9357">
            <v>3</v>
          </cell>
          <cell r="F9357">
            <v>690</v>
          </cell>
          <cell r="G9357">
            <v>1.369</v>
          </cell>
          <cell r="H9357">
            <v>201</v>
          </cell>
          <cell r="I9357">
            <v>0.39900000000000002</v>
          </cell>
          <cell r="K9357">
            <v>35</v>
          </cell>
          <cell r="L9357">
            <v>6.9000000000000006E-2</v>
          </cell>
          <cell r="M9357">
            <v>100</v>
          </cell>
          <cell r="N9357">
            <v>0.19800000000000001</v>
          </cell>
          <cell r="O9357">
            <v>0</v>
          </cell>
          <cell r="P9357">
            <v>0</v>
          </cell>
        </row>
        <row r="9358">
          <cell r="A9358">
            <v>36650</v>
          </cell>
          <cell r="B9358">
            <v>2000</v>
          </cell>
          <cell r="C9358" t="str">
            <v>May</v>
          </cell>
          <cell r="D9358">
            <v>4</v>
          </cell>
          <cell r="F9358">
            <v>725</v>
          </cell>
          <cell r="G9358">
            <v>1.4379999999999999</v>
          </cell>
          <cell r="H9358">
            <v>263</v>
          </cell>
          <cell r="I9358">
            <v>0.52200000000000002</v>
          </cell>
          <cell r="K9358">
            <v>35</v>
          </cell>
          <cell r="L9358">
            <v>6.9000000000000006E-2</v>
          </cell>
          <cell r="M9358">
            <v>150</v>
          </cell>
          <cell r="N9358">
            <v>0.29799999999999999</v>
          </cell>
          <cell r="O9358">
            <v>7</v>
          </cell>
          <cell r="P9358">
            <v>1.4E-2</v>
          </cell>
        </row>
        <row r="9359">
          <cell r="A9359">
            <v>36651</v>
          </cell>
          <cell r="B9359">
            <v>2000</v>
          </cell>
          <cell r="C9359" t="str">
            <v>May</v>
          </cell>
          <cell r="D9359">
            <v>5</v>
          </cell>
          <cell r="F9359">
            <v>755</v>
          </cell>
          <cell r="G9359">
            <v>1.498</v>
          </cell>
          <cell r="H9359">
            <v>262</v>
          </cell>
          <cell r="I9359">
            <v>0.52</v>
          </cell>
          <cell r="K9359">
            <v>35</v>
          </cell>
          <cell r="L9359">
            <v>6.9000000000000006E-2</v>
          </cell>
          <cell r="M9359">
            <v>184</v>
          </cell>
          <cell r="N9359">
            <v>0.36499999999999999</v>
          </cell>
          <cell r="O9359">
            <v>0</v>
          </cell>
          <cell r="P9359">
            <v>0</v>
          </cell>
        </row>
        <row r="9360">
          <cell r="A9360">
            <v>36652</v>
          </cell>
          <cell r="B9360">
            <v>2000</v>
          </cell>
          <cell r="C9360" t="str">
            <v>May</v>
          </cell>
          <cell r="D9360">
            <v>6</v>
          </cell>
          <cell r="F9360">
            <v>775</v>
          </cell>
          <cell r="G9360">
            <v>1.5369999999999999</v>
          </cell>
          <cell r="H9360">
            <v>262</v>
          </cell>
          <cell r="I9360">
            <v>0.52</v>
          </cell>
          <cell r="K9360">
            <v>35</v>
          </cell>
          <cell r="L9360">
            <v>6.9000000000000006E-2</v>
          </cell>
          <cell r="M9360">
            <v>150</v>
          </cell>
          <cell r="N9360">
            <v>0.29799999999999999</v>
          </cell>
          <cell r="O9360">
            <v>0</v>
          </cell>
          <cell r="P9360">
            <v>0</v>
          </cell>
        </row>
        <row r="9361">
          <cell r="A9361">
            <v>36653</v>
          </cell>
          <cell r="B9361">
            <v>2000</v>
          </cell>
          <cell r="C9361" t="str">
            <v>May</v>
          </cell>
          <cell r="D9361">
            <v>7</v>
          </cell>
          <cell r="F9361">
            <v>745</v>
          </cell>
          <cell r="G9361">
            <v>1.478</v>
          </cell>
          <cell r="H9361">
            <v>248</v>
          </cell>
          <cell r="I9361">
            <v>0.49199999999999999</v>
          </cell>
          <cell r="K9361">
            <v>35</v>
          </cell>
          <cell r="L9361">
            <v>6.9000000000000006E-2</v>
          </cell>
          <cell r="M9361">
            <v>117</v>
          </cell>
          <cell r="N9361">
            <v>0.23200000000000001</v>
          </cell>
          <cell r="O9361">
            <v>17</v>
          </cell>
          <cell r="P9361">
            <v>3.4000000000000002E-2</v>
          </cell>
        </row>
        <row r="9362">
          <cell r="A9362">
            <v>36654</v>
          </cell>
          <cell r="B9362">
            <v>2000</v>
          </cell>
          <cell r="C9362" t="str">
            <v>May</v>
          </cell>
          <cell r="D9362">
            <v>8</v>
          </cell>
          <cell r="F9362">
            <v>730</v>
          </cell>
          <cell r="G9362">
            <v>1.448</v>
          </cell>
          <cell r="H9362">
            <v>262</v>
          </cell>
          <cell r="I9362">
            <v>0.52</v>
          </cell>
          <cell r="K9362">
            <v>35</v>
          </cell>
          <cell r="L9362">
            <v>6.9000000000000006E-2</v>
          </cell>
          <cell r="M9362">
            <v>71</v>
          </cell>
          <cell r="N9362">
            <v>0.14099999999999999</v>
          </cell>
          <cell r="O9362">
            <v>6</v>
          </cell>
          <cell r="P9362">
            <v>1.2E-2</v>
          </cell>
        </row>
        <row r="9363">
          <cell r="A9363">
            <v>36655</v>
          </cell>
          <cell r="B9363">
            <v>2000</v>
          </cell>
          <cell r="C9363" t="str">
            <v>May</v>
          </cell>
          <cell r="D9363">
            <v>9</v>
          </cell>
          <cell r="F9363">
            <v>730</v>
          </cell>
          <cell r="G9363">
            <v>1.448</v>
          </cell>
          <cell r="H9363">
            <v>262</v>
          </cell>
          <cell r="I9363">
            <v>0.52</v>
          </cell>
          <cell r="K9363">
            <v>35</v>
          </cell>
          <cell r="L9363">
            <v>6.9000000000000006E-2</v>
          </cell>
          <cell r="M9363">
            <v>73</v>
          </cell>
          <cell r="N9363">
            <v>0.14499999999999999</v>
          </cell>
          <cell r="O9363">
            <v>7</v>
          </cell>
          <cell r="P9363">
            <v>1.4E-2</v>
          </cell>
        </row>
        <row r="9364">
          <cell r="A9364">
            <v>36656</v>
          </cell>
          <cell r="B9364">
            <v>2000</v>
          </cell>
          <cell r="C9364" t="str">
            <v>May</v>
          </cell>
          <cell r="D9364">
            <v>10</v>
          </cell>
          <cell r="F9364">
            <v>675</v>
          </cell>
          <cell r="G9364">
            <v>1.339</v>
          </cell>
          <cell r="H9364">
            <v>249</v>
          </cell>
          <cell r="I9364">
            <v>0.49399999999999999</v>
          </cell>
          <cell r="K9364">
            <v>59</v>
          </cell>
          <cell r="L9364">
            <v>0.11700000000000001</v>
          </cell>
          <cell r="M9364">
            <v>100</v>
          </cell>
          <cell r="N9364">
            <v>0.19800000000000001</v>
          </cell>
          <cell r="O9364">
            <v>16</v>
          </cell>
          <cell r="P9364">
            <v>3.2000000000000001E-2</v>
          </cell>
        </row>
        <row r="9365">
          <cell r="A9365">
            <v>36657</v>
          </cell>
          <cell r="B9365">
            <v>2000</v>
          </cell>
          <cell r="C9365" t="str">
            <v>May</v>
          </cell>
          <cell r="D9365">
            <v>11</v>
          </cell>
          <cell r="F9365">
            <v>675</v>
          </cell>
          <cell r="G9365">
            <v>1.339</v>
          </cell>
          <cell r="H9365">
            <v>258</v>
          </cell>
          <cell r="I9365">
            <v>0.51200000000000001</v>
          </cell>
          <cell r="K9365">
            <v>71</v>
          </cell>
          <cell r="L9365">
            <v>0.14099999999999999</v>
          </cell>
          <cell r="M9365">
            <v>100</v>
          </cell>
          <cell r="N9365">
            <v>0.19800000000000001</v>
          </cell>
          <cell r="O9365">
            <v>20</v>
          </cell>
          <cell r="P9365">
            <v>0.04</v>
          </cell>
        </row>
        <row r="9366">
          <cell r="A9366">
            <v>36658</v>
          </cell>
          <cell r="B9366">
            <v>2000</v>
          </cell>
          <cell r="C9366" t="str">
            <v>May</v>
          </cell>
          <cell r="D9366">
            <v>12</v>
          </cell>
          <cell r="F9366">
            <v>675</v>
          </cell>
          <cell r="G9366">
            <v>1.339</v>
          </cell>
          <cell r="H9366">
            <v>230</v>
          </cell>
          <cell r="I9366">
            <v>0.45600000000000002</v>
          </cell>
          <cell r="K9366">
            <v>47</v>
          </cell>
          <cell r="L9366">
            <v>9.2999999999999999E-2</v>
          </cell>
          <cell r="M9366">
            <v>80</v>
          </cell>
          <cell r="N9366">
            <v>0.159</v>
          </cell>
          <cell r="O9366">
            <v>0</v>
          </cell>
          <cell r="P9366">
            <v>0</v>
          </cell>
        </row>
        <row r="9367">
          <cell r="A9367">
            <v>36659</v>
          </cell>
          <cell r="B9367">
            <v>2000</v>
          </cell>
          <cell r="C9367" t="str">
            <v>May</v>
          </cell>
          <cell r="D9367">
            <v>13</v>
          </cell>
          <cell r="F9367">
            <v>675</v>
          </cell>
          <cell r="G9367">
            <v>1.339</v>
          </cell>
          <cell r="H9367">
            <v>230</v>
          </cell>
          <cell r="I9367">
            <v>0.45600000000000002</v>
          </cell>
          <cell r="K9367">
            <v>35</v>
          </cell>
          <cell r="L9367">
            <v>6.9000000000000006E-2</v>
          </cell>
          <cell r="M9367">
            <v>66</v>
          </cell>
          <cell r="N9367">
            <v>0.13100000000000001</v>
          </cell>
          <cell r="O9367">
            <v>5</v>
          </cell>
          <cell r="P9367">
            <v>0.01</v>
          </cell>
        </row>
        <row r="9368">
          <cell r="A9368">
            <v>36660</v>
          </cell>
          <cell r="B9368">
            <v>2000</v>
          </cell>
          <cell r="C9368" t="str">
            <v>May</v>
          </cell>
          <cell r="D9368">
            <v>14</v>
          </cell>
          <cell r="F9368">
            <v>660</v>
          </cell>
          <cell r="G9368">
            <v>1.3089999999999999</v>
          </cell>
          <cell r="H9368">
            <v>223</v>
          </cell>
          <cell r="I9368">
            <v>0.442</v>
          </cell>
          <cell r="K9368">
            <v>35</v>
          </cell>
          <cell r="L9368">
            <v>6.9000000000000006E-2</v>
          </cell>
          <cell r="M9368">
            <v>131</v>
          </cell>
          <cell r="N9368">
            <v>0.26</v>
          </cell>
          <cell r="O9368">
            <v>6</v>
          </cell>
          <cell r="P9368">
            <v>1.2E-2</v>
          </cell>
        </row>
        <row r="9369">
          <cell r="A9369">
            <v>36661</v>
          </cell>
          <cell r="B9369">
            <v>2000</v>
          </cell>
          <cell r="C9369" t="str">
            <v>May</v>
          </cell>
          <cell r="D9369">
            <v>15</v>
          </cell>
          <cell r="F9369">
            <v>665</v>
          </cell>
          <cell r="G9369">
            <v>1.319</v>
          </cell>
          <cell r="H9369">
            <v>209</v>
          </cell>
          <cell r="I9369">
            <v>0.41499999999999998</v>
          </cell>
          <cell r="K9369">
            <v>35</v>
          </cell>
          <cell r="L9369">
            <v>6.9000000000000006E-2</v>
          </cell>
          <cell r="M9369">
            <v>171</v>
          </cell>
          <cell r="N9369">
            <v>0.33900000000000002</v>
          </cell>
          <cell r="O9369">
            <v>0</v>
          </cell>
          <cell r="P9369">
            <v>0</v>
          </cell>
        </row>
        <row r="9370">
          <cell r="A9370">
            <v>36662</v>
          </cell>
          <cell r="B9370">
            <v>2000</v>
          </cell>
          <cell r="C9370" t="str">
            <v>May</v>
          </cell>
          <cell r="D9370">
            <v>16</v>
          </cell>
          <cell r="F9370">
            <v>660</v>
          </cell>
          <cell r="G9370">
            <v>1.3089999999999999</v>
          </cell>
          <cell r="H9370">
            <v>262</v>
          </cell>
          <cell r="I9370">
            <v>0.52</v>
          </cell>
          <cell r="K9370">
            <v>35</v>
          </cell>
          <cell r="L9370">
            <v>6.9000000000000006E-2</v>
          </cell>
          <cell r="M9370">
            <v>183</v>
          </cell>
          <cell r="N9370">
            <v>0.36299999999999999</v>
          </cell>
          <cell r="O9370">
            <v>5</v>
          </cell>
          <cell r="P9370">
            <v>0.01</v>
          </cell>
        </row>
        <row r="9371">
          <cell r="A9371">
            <v>36663</v>
          </cell>
          <cell r="B9371">
            <v>2000</v>
          </cell>
          <cell r="C9371" t="str">
            <v>May</v>
          </cell>
          <cell r="D9371">
            <v>17</v>
          </cell>
          <cell r="F9371">
            <v>665</v>
          </cell>
          <cell r="G9371">
            <v>1.319</v>
          </cell>
          <cell r="H9371">
            <v>293</v>
          </cell>
          <cell r="I9371">
            <v>0.58099999999999996</v>
          </cell>
          <cell r="K9371">
            <v>35</v>
          </cell>
          <cell r="L9371">
            <v>6.9000000000000006E-2</v>
          </cell>
          <cell r="M9371">
            <v>150</v>
          </cell>
          <cell r="N9371">
            <v>0.29799999999999999</v>
          </cell>
          <cell r="O9371">
            <v>0</v>
          </cell>
          <cell r="P9371">
            <v>0</v>
          </cell>
        </row>
        <row r="9372">
          <cell r="A9372">
            <v>36664</v>
          </cell>
          <cell r="B9372">
            <v>2000</v>
          </cell>
          <cell r="C9372" t="str">
            <v>May</v>
          </cell>
          <cell r="D9372">
            <v>18</v>
          </cell>
          <cell r="F9372">
            <v>695</v>
          </cell>
          <cell r="G9372">
            <v>1.379</v>
          </cell>
          <cell r="H9372">
            <v>290</v>
          </cell>
          <cell r="I9372">
            <v>0.57499999999999996</v>
          </cell>
          <cell r="K9372">
            <v>35</v>
          </cell>
          <cell r="L9372">
            <v>6.9000000000000006E-2</v>
          </cell>
          <cell r="M9372">
            <v>150</v>
          </cell>
          <cell r="N9372">
            <v>0.29799999999999999</v>
          </cell>
          <cell r="O9372">
            <v>0</v>
          </cell>
          <cell r="P9372">
            <v>0</v>
          </cell>
        </row>
        <row r="9373">
          <cell r="A9373">
            <v>36665</v>
          </cell>
          <cell r="B9373">
            <v>2000</v>
          </cell>
          <cell r="C9373" t="str">
            <v>May</v>
          </cell>
          <cell r="D9373">
            <v>19</v>
          </cell>
          <cell r="F9373">
            <v>700</v>
          </cell>
          <cell r="G9373">
            <v>1.3879999999999999</v>
          </cell>
          <cell r="H9373">
            <v>167</v>
          </cell>
          <cell r="I9373">
            <v>0.33100000000000002</v>
          </cell>
          <cell r="K9373">
            <v>35</v>
          </cell>
          <cell r="L9373">
            <v>6.9000000000000006E-2</v>
          </cell>
          <cell r="M9373">
            <v>150</v>
          </cell>
          <cell r="N9373">
            <v>0.29799999999999999</v>
          </cell>
          <cell r="O9373">
            <v>0</v>
          </cell>
          <cell r="P9373">
            <v>0</v>
          </cell>
        </row>
        <row r="9374">
          <cell r="A9374">
            <v>36666</v>
          </cell>
          <cell r="B9374">
            <v>2000</v>
          </cell>
          <cell r="C9374" t="str">
            <v>May</v>
          </cell>
          <cell r="D9374">
            <v>20</v>
          </cell>
          <cell r="F9374">
            <v>685</v>
          </cell>
          <cell r="G9374">
            <v>1.359</v>
          </cell>
          <cell r="H9374">
            <v>167</v>
          </cell>
          <cell r="I9374">
            <v>0.33100000000000002</v>
          </cell>
          <cell r="K9374">
            <v>59</v>
          </cell>
          <cell r="L9374">
            <v>0.11700000000000001</v>
          </cell>
          <cell r="M9374">
            <v>200</v>
          </cell>
          <cell r="N9374">
            <v>0.39700000000000002</v>
          </cell>
          <cell r="O9374">
            <v>11</v>
          </cell>
          <cell r="P9374">
            <v>2.1999999999999999E-2</v>
          </cell>
        </row>
        <row r="9375">
          <cell r="A9375">
            <v>36667</v>
          </cell>
          <cell r="B9375">
            <v>2000</v>
          </cell>
          <cell r="C9375" t="str">
            <v>May</v>
          </cell>
          <cell r="D9375">
            <v>21</v>
          </cell>
          <cell r="F9375">
            <v>735</v>
          </cell>
          <cell r="G9375">
            <v>1.458</v>
          </cell>
          <cell r="H9375">
            <v>226</v>
          </cell>
          <cell r="I9375">
            <v>0.44800000000000001</v>
          </cell>
          <cell r="K9375">
            <v>71</v>
          </cell>
          <cell r="L9375">
            <v>0.14099999999999999</v>
          </cell>
          <cell r="M9375">
            <v>300</v>
          </cell>
          <cell r="N9375">
            <v>0.59499999999999997</v>
          </cell>
          <cell r="O9375">
            <v>7</v>
          </cell>
          <cell r="P9375">
            <v>1.4E-2</v>
          </cell>
        </row>
        <row r="9376">
          <cell r="A9376">
            <v>36668</v>
          </cell>
          <cell r="B9376">
            <v>2000</v>
          </cell>
          <cell r="C9376" t="str">
            <v>May</v>
          </cell>
          <cell r="D9376">
            <v>22</v>
          </cell>
          <cell r="F9376">
            <v>840</v>
          </cell>
          <cell r="G9376">
            <v>1.6659999999999999</v>
          </cell>
          <cell r="H9376">
            <v>144</v>
          </cell>
          <cell r="I9376">
            <v>0.28599999999999998</v>
          </cell>
          <cell r="K9376">
            <v>71</v>
          </cell>
          <cell r="L9376">
            <v>0.14099999999999999</v>
          </cell>
          <cell r="M9376">
            <v>365</v>
          </cell>
          <cell r="N9376">
            <v>0.72399999999999998</v>
          </cell>
          <cell r="O9376">
            <v>16</v>
          </cell>
          <cell r="P9376">
            <v>3.2000000000000001E-2</v>
          </cell>
        </row>
        <row r="9377">
          <cell r="A9377">
            <v>36669</v>
          </cell>
          <cell r="B9377">
            <v>2000</v>
          </cell>
          <cell r="C9377" t="str">
            <v>May</v>
          </cell>
          <cell r="D9377">
            <v>23</v>
          </cell>
          <cell r="F9377">
            <v>900</v>
          </cell>
          <cell r="G9377">
            <v>1.7849999999999999</v>
          </cell>
          <cell r="H9377">
            <v>126</v>
          </cell>
          <cell r="I9377">
            <v>0.25</v>
          </cell>
          <cell r="K9377">
            <v>71</v>
          </cell>
          <cell r="L9377">
            <v>0.14099999999999999</v>
          </cell>
          <cell r="M9377">
            <v>465</v>
          </cell>
          <cell r="N9377">
            <v>0.92200000000000004</v>
          </cell>
          <cell r="O9377">
            <v>7</v>
          </cell>
          <cell r="P9377">
            <v>1.4E-2</v>
          </cell>
        </row>
        <row r="9378">
          <cell r="A9378">
            <v>36670</v>
          </cell>
          <cell r="B9378">
            <v>2000</v>
          </cell>
          <cell r="C9378" t="str">
            <v>May</v>
          </cell>
          <cell r="D9378">
            <v>24</v>
          </cell>
          <cell r="F9378">
            <v>900</v>
          </cell>
          <cell r="G9378">
            <v>1.7849999999999999</v>
          </cell>
          <cell r="H9378">
            <v>113</v>
          </cell>
          <cell r="I9378">
            <v>0.224</v>
          </cell>
          <cell r="K9378">
            <v>94</v>
          </cell>
          <cell r="L9378">
            <v>0.186</v>
          </cell>
          <cell r="M9378">
            <v>458</v>
          </cell>
          <cell r="N9378">
            <v>0.90800000000000003</v>
          </cell>
          <cell r="O9378">
            <v>19</v>
          </cell>
          <cell r="P9378">
            <v>3.7999999999999999E-2</v>
          </cell>
        </row>
        <row r="9379">
          <cell r="A9379">
            <v>36671</v>
          </cell>
          <cell r="B9379">
            <v>2000</v>
          </cell>
          <cell r="C9379" t="str">
            <v>May</v>
          </cell>
          <cell r="D9379">
            <v>25</v>
          </cell>
          <cell r="F9379">
            <v>910</v>
          </cell>
          <cell r="G9379">
            <v>1.8049999999999999</v>
          </cell>
          <cell r="H9379">
            <v>100</v>
          </cell>
          <cell r="I9379">
            <v>0.19800000000000001</v>
          </cell>
          <cell r="K9379">
            <v>106</v>
          </cell>
          <cell r="L9379">
            <v>0.21</v>
          </cell>
          <cell r="M9379">
            <v>400</v>
          </cell>
          <cell r="N9379">
            <v>0.79300000000000004</v>
          </cell>
          <cell r="O9379">
            <v>20</v>
          </cell>
          <cell r="P9379">
            <v>0.04</v>
          </cell>
        </row>
        <row r="9380">
          <cell r="A9380">
            <v>36672</v>
          </cell>
          <cell r="B9380">
            <v>2000</v>
          </cell>
          <cell r="C9380" t="str">
            <v>May</v>
          </cell>
          <cell r="D9380">
            <v>26</v>
          </cell>
          <cell r="F9380">
            <v>900</v>
          </cell>
          <cell r="G9380">
            <v>1.7849999999999999</v>
          </cell>
          <cell r="H9380">
            <v>115</v>
          </cell>
          <cell r="I9380">
            <v>0.22800000000000001</v>
          </cell>
          <cell r="K9380">
            <v>106</v>
          </cell>
          <cell r="L9380">
            <v>0.21</v>
          </cell>
          <cell r="M9380">
            <v>400</v>
          </cell>
          <cell r="N9380">
            <v>0.79300000000000004</v>
          </cell>
          <cell r="O9380">
            <v>20</v>
          </cell>
          <cell r="P9380">
            <v>0.04</v>
          </cell>
        </row>
        <row r="9381">
          <cell r="A9381">
            <v>36673</v>
          </cell>
          <cell r="B9381">
            <v>2000</v>
          </cell>
          <cell r="C9381" t="str">
            <v>May</v>
          </cell>
          <cell r="D9381">
            <v>27</v>
          </cell>
          <cell r="F9381">
            <v>910</v>
          </cell>
          <cell r="G9381">
            <v>1.8049999999999999</v>
          </cell>
          <cell r="H9381">
            <v>115</v>
          </cell>
          <cell r="I9381">
            <v>0.22800000000000001</v>
          </cell>
          <cell r="K9381">
            <v>106</v>
          </cell>
          <cell r="L9381">
            <v>0.21</v>
          </cell>
          <cell r="M9381">
            <v>365</v>
          </cell>
          <cell r="N9381">
            <v>0.72399999999999998</v>
          </cell>
          <cell r="O9381">
            <v>0</v>
          </cell>
          <cell r="P9381">
            <v>0</v>
          </cell>
        </row>
        <row r="9382">
          <cell r="A9382">
            <v>36674</v>
          </cell>
          <cell r="B9382">
            <v>2000</v>
          </cell>
          <cell r="C9382" t="str">
            <v>May</v>
          </cell>
          <cell r="D9382">
            <v>28</v>
          </cell>
          <cell r="F9382">
            <v>905</v>
          </cell>
          <cell r="G9382">
            <v>1.7949999999999999</v>
          </cell>
          <cell r="H9382">
            <v>118</v>
          </cell>
          <cell r="I9382">
            <v>0.23400000000000001</v>
          </cell>
          <cell r="K9382">
            <v>82</v>
          </cell>
          <cell r="L9382">
            <v>0.16300000000000001</v>
          </cell>
          <cell r="M9382">
            <v>315</v>
          </cell>
          <cell r="N9382">
            <v>0.625</v>
          </cell>
          <cell r="O9382">
            <v>14</v>
          </cell>
          <cell r="P9382">
            <v>2.8000000000000001E-2</v>
          </cell>
        </row>
        <row r="9383">
          <cell r="A9383">
            <v>36675</v>
          </cell>
          <cell r="B9383">
            <v>2000</v>
          </cell>
          <cell r="C9383" t="str">
            <v>May</v>
          </cell>
          <cell r="D9383">
            <v>29</v>
          </cell>
          <cell r="F9383">
            <v>885</v>
          </cell>
          <cell r="G9383">
            <v>1.7549999999999999</v>
          </cell>
          <cell r="H9383">
            <v>128</v>
          </cell>
          <cell r="I9383">
            <v>0.254</v>
          </cell>
          <cell r="K9383">
            <v>71</v>
          </cell>
          <cell r="L9383">
            <v>0.14099999999999999</v>
          </cell>
          <cell r="M9383">
            <v>300</v>
          </cell>
          <cell r="N9383">
            <v>0.59499999999999997</v>
          </cell>
          <cell r="O9383">
            <v>22</v>
          </cell>
          <cell r="P9383">
            <v>4.3999999999999997E-2</v>
          </cell>
        </row>
        <row r="9384">
          <cell r="A9384">
            <v>36676</v>
          </cell>
          <cell r="B9384">
            <v>2000</v>
          </cell>
          <cell r="C9384" t="str">
            <v>May</v>
          </cell>
          <cell r="D9384">
            <v>30</v>
          </cell>
          <cell r="F9384">
            <v>875</v>
          </cell>
          <cell r="G9384">
            <v>1.736</v>
          </cell>
          <cell r="H9384">
            <v>122</v>
          </cell>
          <cell r="I9384">
            <v>0.24199999999999999</v>
          </cell>
          <cell r="K9384">
            <v>71</v>
          </cell>
          <cell r="L9384">
            <v>0.14099999999999999</v>
          </cell>
          <cell r="M9384">
            <v>300</v>
          </cell>
          <cell r="N9384">
            <v>0.59499999999999997</v>
          </cell>
          <cell r="O9384">
            <v>22</v>
          </cell>
          <cell r="P9384">
            <v>4.3999999999999997E-2</v>
          </cell>
        </row>
        <row r="9385">
          <cell r="A9385">
            <v>36677</v>
          </cell>
          <cell r="B9385">
            <v>2000</v>
          </cell>
          <cell r="C9385" t="str">
            <v>May</v>
          </cell>
          <cell r="D9385">
            <v>31</v>
          </cell>
          <cell r="F9385">
            <v>890</v>
          </cell>
          <cell r="G9385">
            <v>1.7649999999999999</v>
          </cell>
          <cell r="H9385">
            <v>150</v>
          </cell>
          <cell r="I9385">
            <v>0.29799999999999999</v>
          </cell>
          <cell r="K9385">
            <v>71</v>
          </cell>
          <cell r="L9385">
            <v>0.14099999999999999</v>
          </cell>
          <cell r="M9385">
            <v>320</v>
          </cell>
          <cell r="N9385">
            <v>0.63500000000000001</v>
          </cell>
          <cell r="O9385">
            <v>14</v>
          </cell>
          <cell r="P9385">
            <v>2.8000000000000001E-2</v>
          </cell>
        </row>
        <row r="9386">
          <cell r="A9386">
            <v>36678</v>
          </cell>
          <cell r="B9386">
            <v>2000</v>
          </cell>
          <cell r="C9386" t="str">
            <v>Jun</v>
          </cell>
          <cell r="D9386">
            <v>1</v>
          </cell>
          <cell r="F9386">
            <v>890</v>
          </cell>
          <cell r="G9386">
            <v>1.7649999999999999</v>
          </cell>
          <cell r="H9386">
            <v>188</v>
          </cell>
          <cell r="I9386">
            <v>0.373</v>
          </cell>
          <cell r="K9386">
            <v>71</v>
          </cell>
          <cell r="L9386">
            <v>0.14099999999999999</v>
          </cell>
          <cell r="M9386">
            <v>331</v>
          </cell>
          <cell r="N9386">
            <v>0.65700000000000003</v>
          </cell>
          <cell r="O9386">
            <v>11</v>
          </cell>
          <cell r="P9386">
            <v>2.1999999999999999E-2</v>
          </cell>
        </row>
        <row r="9387">
          <cell r="A9387">
            <v>36679</v>
          </cell>
          <cell r="B9387">
            <v>2000</v>
          </cell>
          <cell r="C9387" t="str">
            <v>Jun</v>
          </cell>
          <cell r="D9387">
            <v>2</v>
          </cell>
          <cell r="F9387">
            <v>920</v>
          </cell>
          <cell r="G9387">
            <v>1.825</v>
          </cell>
          <cell r="H9387">
            <v>175</v>
          </cell>
          <cell r="I9387">
            <v>0.34699999999999998</v>
          </cell>
          <cell r="K9387">
            <v>71</v>
          </cell>
          <cell r="L9387">
            <v>0.14099999999999999</v>
          </cell>
          <cell r="M9387">
            <v>350</v>
          </cell>
          <cell r="N9387">
            <v>0.69399999999999995</v>
          </cell>
          <cell r="O9387">
            <v>0</v>
          </cell>
          <cell r="P9387">
            <v>0</v>
          </cell>
        </row>
        <row r="9388">
          <cell r="A9388">
            <v>36680</v>
          </cell>
          <cell r="B9388">
            <v>2000</v>
          </cell>
          <cell r="C9388" t="str">
            <v>Jun</v>
          </cell>
          <cell r="D9388">
            <v>3</v>
          </cell>
          <cell r="F9388">
            <v>920</v>
          </cell>
          <cell r="G9388">
            <v>1.825</v>
          </cell>
          <cell r="H9388">
            <v>105</v>
          </cell>
          <cell r="I9388">
            <v>0.20799999999999999</v>
          </cell>
          <cell r="K9388">
            <v>71</v>
          </cell>
          <cell r="L9388">
            <v>0.14099999999999999</v>
          </cell>
          <cell r="M9388">
            <v>350</v>
          </cell>
          <cell r="N9388">
            <v>0.69399999999999995</v>
          </cell>
          <cell r="O9388">
            <v>0</v>
          </cell>
          <cell r="P9388">
            <v>0</v>
          </cell>
        </row>
        <row r="9389">
          <cell r="A9389">
            <v>36681</v>
          </cell>
          <cell r="B9389">
            <v>2000</v>
          </cell>
          <cell r="C9389" t="str">
            <v>Jun</v>
          </cell>
          <cell r="D9389">
            <v>4</v>
          </cell>
          <cell r="F9389">
            <v>925</v>
          </cell>
          <cell r="G9389">
            <v>1.835</v>
          </cell>
          <cell r="H9389">
            <v>105</v>
          </cell>
          <cell r="I9389">
            <v>0.20799999999999999</v>
          </cell>
          <cell r="K9389">
            <v>71</v>
          </cell>
          <cell r="L9389">
            <v>0.14099999999999999</v>
          </cell>
          <cell r="M9389">
            <v>315</v>
          </cell>
          <cell r="N9389">
            <v>0.625</v>
          </cell>
          <cell r="O9389">
            <v>0</v>
          </cell>
          <cell r="P9389">
            <v>0</v>
          </cell>
        </row>
        <row r="9390">
          <cell r="A9390">
            <v>36682</v>
          </cell>
          <cell r="B9390">
            <v>2000</v>
          </cell>
          <cell r="C9390" t="str">
            <v>Jun</v>
          </cell>
          <cell r="D9390">
            <v>5</v>
          </cell>
          <cell r="F9390">
            <v>955</v>
          </cell>
          <cell r="G9390">
            <v>1.8939999999999999</v>
          </cell>
          <cell r="H9390">
            <v>149</v>
          </cell>
          <cell r="I9390">
            <v>0.29599999999999999</v>
          </cell>
          <cell r="K9390">
            <v>94</v>
          </cell>
          <cell r="L9390">
            <v>0.186</v>
          </cell>
          <cell r="M9390">
            <v>300</v>
          </cell>
          <cell r="N9390">
            <v>0.59499999999999997</v>
          </cell>
          <cell r="O9390">
            <v>16</v>
          </cell>
          <cell r="P9390">
            <v>3.2000000000000001E-2</v>
          </cell>
        </row>
        <row r="9391">
          <cell r="A9391">
            <v>36683</v>
          </cell>
          <cell r="B9391">
            <v>2000</v>
          </cell>
          <cell r="C9391" t="str">
            <v>Jun</v>
          </cell>
          <cell r="D9391">
            <v>6</v>
          </cell>
          <cell r="F9391">
            <v>945</v>
          </cell>
          <cell r="G9391">
            <v>1.8740000000000001</v>
          </cell>
          <cell r="H9391">
            <v>191</v>
          </cell>
          <cell r="I9391">
            <v>0.379</v>
          </cell>
          <cell r="K9391">
            <v>106</v>
          </cell>
          <cell r="L9391">
            <v>0.21</v>
          </cell>
          <cell r="M9391">
            <v>300</v>
          </cell>
          <cell r="N9391">
            <v>0.59499999999999997</v>
          </cell>
          <cell r="O9391">
            <v>20</v>
          </cell>
          <cell r="P9391">
            <v>0.04</v>
          </cell>
        </row>
        <row r="9392">
          <cell r="A9392">
            <v>36684</v>
          </cell>
          <cell r="B9392">
            <v>2000</v>
          </cell>
          <cell r="C9392" t="str">
            <v>Jun</v>
          </cell>
          <cell r="D9392">
            <v>7</v>
          </cell>
          <cell r="F9392">
            <v>945</v>
          </cell>
          <cell r="G9392">
            <v>1.8740000000000001</v>
          </cell>
          <cell r="H9392">
            <v>133</v>
          </cell>
          <cell r="I9392">
            <v>0.26400000000000001</v>
          </cell>
          <cell r="K9392">
            <v>106</v>
          </cell>
          <cell r="L9392">
            <v>0.21</v>
          </cell>
          <cell r="M9392">
            <v>300</v>
          </cell>
          <cell r="N9392">
            <v>0.59499999999999997</v>
          </cell>
          <cell r="O9392">
            <v>20</v>
          </cell>
          <cell r="P9392">
            <v>0.04</v>
          </cell>
        </row>
        <row r="9393">
          <cell r="A9393">
            <v>36685</v>
          </cell>
          <cell r="B9393">
            <v>2000</v>
          </cell>
          <cell r="C9393" t="str">
            <v>Jun</v>
          </cell>
          <cell r="D9393">
            <v>8</v>
          </cell>
          <cell r="F9393">
            <v>935</v>
          </cell>
          <cell r="G9393">
            <v>1.855</v>
          </cell>
          <cell r="H9393">
            <v>109</v>
          </cell>
          <cell r="I9393">
            <v>0.216</v>
          </cell>
          <cell r="K9393">
            <v>82</v>
          </cell>
          <cell r="L9393">
            <v>0.16300000000000001</v>
          </cell>
          <cell r="M9393">
            <v>300</v>
          </cell>
          <cell r="N9393">
            <v>0.59499999999999997</v>
          </cell>
          <cell r="O9393">
            <v>0</v>
          </cell>
          <cell r="P9393">
            <v>0</v>
          </cell>
        </row>
        <row r="9394">
          <cell r="A9394">
            <v>36686</v>
          </cell>
          <cell r="B9394">
            <v>2000</v>
          </cell>
          <cell r="C9394" t="str">
            <v>Jun</v>
          </cell>
          <cell r="D9394">
            <v>9</v>
          </cell>
          <cell r="F9394">
            <v>865</v>
          </cell>
          <cell r="G9394">
            <v>1.716</v>
          </cell>
          <cell r="H9394">
            <v>130</v>
          </cell>
          <cell r="I9394">
            <v>0.25800000000000001</v>
          </cell>
          <cell r="K9394">
            <v>71</v>
          </cell>
          <cell r="L9394">
            <v>0.14099999999999999</v>
          </cell>
          <cell r="M9394">
            <v>300</v>
          </cell>
          <cell r="N9394">
            <v>0.59499999999999997</v>
          </cell>
          <cell r="O9394">
            <v>5</v>
          </cell>
          <cell r="P9394">
            <v>0.01</v>
          </cell>
        </row>
        <row r="9395">
          <cell r="A9395">
            <v>36687</v>
          </cell>
          <cell r="B9395">
            <v>2000</v>
          </cell>
          <cell r="C9395" t="str">
            <v>Jun</v>
          </cell>
          <cell r="D9395">
            <v>10</v>
          </cell>
          <cell r="F9395">
            <v>860</v>
          </cell>
          <cell r="G9395">
            <v>1.706</v>
          </cell>
          <cell r="H9395">
            <v>130</v>
          </cell>
          <cell r="I9395">
            <v>0.25800000000000001</v>
          </cell>
          <cell r="K9395">
            <v>71</v>
          </cell>
          <cell r="L9395">
            <v>0.14099999999999999</v>
          </cell>
          <cell r="M9395">
            <v>248</v>
          </cell>
          <cell r="N9395">
            <v>0.49199999999999999</v>
          </cell>
          <cell r="O9395">
            <v>7</v>
          </cell>
          <cell r="P9395">
            <v>1.4E-2</v>
          </cell>
        </row>
        <row r="9396">
          <cell r="A9396">
            <v>36688</v>
          </cell>
          <cell r="B9396">
            <v>2000</v>
          </cell>
          <cell r="C9396" t="str">
            <v>Jun</v>
          </cell>
          <cell r="D9396">
            <v>11</v>
          </cell>
          <cell r="F9396">
            <v>820</v>
          </cell>
          <cell r="G9396">
            <v>1.6259999999999999</v>
          </cell>
          <cell r="H9396">
            <v>199</v>
          </cell>
          <cell r="I9396">
            <v>0.39500000000000002</v>
          </cell>
          <cell r="K9396">
            <v>71</v>
          </cell>
          <cell r="L9396">
            <v>0.14099999999999999</v>
          </cell>
          <cell r="M9396">
            <v>200</v>
          </cell>
          <cell r="N9396">
            <v>0.39700000000000002</v>
          </cell>
          <cell r="O9396">
            <v>11</v>
          </cell>
          <cell r="P9396">
            <v>2.1999999999999999E-2</v>
          </cell>
        </row>
        <row r="9397">
          <cell r="A9397">
            <v>36689</v>
          </cell>
          <cell r="B9397">
            <v>2000</v>
          </cell>
          <cell r="C9397" t="str">
            <v>Jun</v>
          </cell>
          <cell r="D9397">
            <v>12</v>
          </cell>
          <cell r="F9397">
            <v>810</v>
          </cell>
          <cell r="G9397">
            <v>1.607</v>
          </cell>
          <cell r="H9397">
            <v>180</v>
          </cell>
          <cell r="I9397">
            <v>0.35699999999999998</v>
          </cell>
          <cell r="K9397">
            <v>71</v>
          </cell>
          <cell r="L9397">
            <v>0.14099999999999999</v>
          </cell>
          <cell r="M9397">
            <v>200</v>
          </cell>
          <cell r="N9397">
            <v>0.39700000000000002</v>
          </cell>
          <cell r="O9397">
            <v>14</v>
          </cell>
          <cell r="P9397">
            <v>2.8000000000000001E-2</v>
          </cell>
        </row>
        <row r="9398">
          <cell r="A9398">
            <v>36690</v>
          </cell>
          <cell r="B9398">
            <v>2000</v>
          </cell>
          <cell r="C9398" t="str">
            <v>Jun</v>
          </cell>
          <cell r="D9398">
            <v>13</v>
          </cell>
          <cell r="F9398">
            <v>815</v>
          </cell>
          <cell r="G9398">
            <v>1.617</v>
          </cell>
          <cell r="H9398">
            <v>218</v>
          </cell>
          <cell r="I9398">
            <v>0.432</v>
          </cell>
          <cell r="K9398">
            <v>71</v>
          </cell>
          <cell r="L9398">
            <v>0.14099999999999999</v>
          </cell>
          <cell r="M9398">
            <v>238</v>
          </cell>
          <cell r="N9398">
            <v>0.47199999999999998</v>
          </cell>
          <cell r="O9398">
            <v>7</v>
          </cell>
          <cell r="P9398">
            <v>1.4E-2</v>
          </cell>
        </row>
        <row r="9399">
          <cell r="A9399">
            <v>36691</v>
          </cell>
          <cell r="B9399">
            <v>2000</v>
          </cell>
          <cell r="C9399" t="str">
            <v>Jun</v>
          </cell>
          <cell r="D9399">
            <v>14</v>
          </cell>
          <cell r="F9399">
            <v>815</v>
          </cell>
          <cell r="G9399">
            <v>1.617</v>
          </cell>
          <cell r="H9399">
            <v>189</v>
          </cell>
          <cell r="I9399">
            <v>0.375</v>
          </cell>
          <cell r="K9399">
            <v>71</v>
          </cell>
          <cell r="L9399">
            <v>0.14099999999999999</v>
          </cell>
          <cell r="M9399">
            <v>333</v>
          </cell>
          <cell r="N9399">
            <v>0.66</v>
          </cell>
          <cell r="O9399">
            <v>5</v>
          </cell>
          <cell r="P9399">
            <v>0.01</v>
          </cell>
        </row>
        <row r="9400">
          <cell r="A9400">
            <v>36692</v>
          </cell>
          <cell r="B9400">
            <v>2000</v>
          </cell>
          <cell r="C9400" t="str">
            <v>Jun</v>
          </cell>
          <cell r="D9400">
            <v>15</v>
          </cell>
          <cell r="F9400">
            <v>815</v>
          </cell>
          <cell r="G9400">
            <v>1.617</v>
          </cell>
          <cell r="H9400">
            <v>217</v>
          </cell>
          <cell r="I9400">
            <v>0.43</v>
          </cell>
          <cell r="K9400">
            <v>71</v>
          </cell>
          <cell r="L9400">
            <v>0.14099999999999999</v>
          </cell>
          <cell r="M9400">
            <v>388</v>
          </cell>
          <cell r="N9400">
            <v>0.77</v>
          </cell>
          <cell r="O9400">
            <v>5</v>
          </cell>
          <cell r="P9400">
            <v>0.01</v>
          </cell>
        </row>
        <row r="9401">
          <cell r="A9401">
            <v>36693</v>
          </cell>
          <cell r="B9401">
            <v>2000</v>
          </cell>
          <cell r="C9401" t="str">
            <v>Jun</v>
          </cell>
          <cell r="D9401">
            <v>16</v>
          </cell>
          <cell r="F9401">
            <v>865</v>
          </cell>
          <cell r="G9401">
            <v>1.716</v>
          </cell>
          <cell r="H9401">
            <v>177</v>
          </cell>
          <cell r="I9401">
            <v>0.35099999999999998</v>
          </cell>
          <cell r="K9401">
            <v>71</v>
          </cell>
          <cell r="L9401">
            <v>0.14099999999999999</v>
          </cell>
          <cell r="M9401">
            <v>435</v>
          </cell>
          <cell r="N9401">
            <v>0.86299999999999999</v>
          </cell>
          <cell r="O9401">
            <v>5</v>
          </cell>
          <cell r="P9401">
            <v>0.01</v>
          </cell>
        </row>
        <row r="9402">
          <cell r="A9402">
            <v>36694</v>
          </cell>
          <cell r="B9402">
            <v>2000</v>
          </cell>
          <cell r="C9402" t="str">
            <v>Jun</v>
          </cell>
          <cell r="D9402">
            <v>17</v>
          </cell>
          <cell r="F9402">
            <v>880</v>
          </cell>
          <cell r="G9402">
            <v>1.7450000000000001</v>
          </cell>
          <cell r="H9402">
            <v>176</v>
          </cell>
          <cell r="I9402">
            <v>0.34899999999999998</v>
          </cell>
          <cell r="K9402">
            <v>71</v>
          </cell>
          <cell r="L9402">
            <v>0.14099999999999999</v>
          </cell>
          <cell r="M9402">
            <v>431</v>
          </cell>
          <cell r="N9402">
            <v>0.85499999999999998</v>
          </cell>
          <cell r="O9402">
            <v>0</v>
          </cell>
          <cell r="P9402">
            <v>0</v>
          </cell>
        </row>
        <row r="9403">
          <cell r="A9403">
            <v>36695</v>
          </cell>
          <cell r="B9403">
            <v>2000</v>
          </cell>
          <cell r="C9403" t="str">
            <v>Jun</v>
          </cell>
          <cell r="D9403">
            <v>18</v>
          </cell>
          <cell r="F9403">
            <v>905</v>
          </cell>
          <cell r="G9403">
            <v>1.7949999999999999</v>
          </cell>
          <cell r="H9403">
            <v>129</v>
          </cell>
          <cell r="I9403">
            <v>0.25600000000000001</v>
          </cell>
          <cell r="K9403">
            <v>71</v>
          </cell>
          <cell r="L9403">
            <v>0.14099999999999999</v>
          </cell>
          <cell r="M9403">
            <v>400</v>
          </cell>
          <cell r="N9403">
            <v>0.79300000000000004</v>
          </cell>
          <cell r="O9403">
            <v>0</v>
          </cell>
          <cell r="P9403">
            <v>0</v>
          </cell>
        </row>
        <row r="9404">
          <cell r="A9404">
            <v>36696</v>
          </cell>
          <cell r="B9404">
            <v>2000</v>
          </cell>
          <cell r="C9404" t="str">
            <v>Jun</v>
          </cell>
          <cell r="D9404">
            <v>19</v>
          </cell>
          <cell r="F9404">
            <v>920</v>
          </cell>
          <cell r="G9404">
            <v>1.825</v>
          </cell>
          <cell r="H9404">
            <v>197</v>
          </cell>
          <cell r="I9404">
            <v>0.39100000000000001</v>
          </cell>
          <cell r="K9404">
            <v>71</v>
          </cell>
          <cell r="L9404">
            <v>0.14099999999999999</v>
          </cell>
          <cell r="M9404">
            <v>400</v>
          </cell>
          <cell r="N9404">
            <v>0.79300000000000004</v>
          </cell>
          <cell r="O9404">
            <v>0</v>
          </cell>
          <cell r="P9404">
            <v>0</v>
          </cell>
        </row>
        <row r="9405">
          <cell r="A9405">
            <v>36697</v>
          </cell>
          <cell r="B9405">
            <v>2000</v>
          </cell>
          <cell r="C9405" t="str">
            <v>Jun</v>
          </cell>
          <cell r="D9405">
            <v>20</v>
          </cell>
          <cell r="F9405">
            <v>910</v>
          </cell>
          <cell r="G9405">
            <v>1.8049999999999999</v>
          </cell>
          <cell r="H9405">
            <v>188</v>
          </cell>
          <cell r="I9405">
            <v>0.373</v>
          </cell>
          <cell r="K9405">
            <v>71</v>
          </cell>
          <cell r="L9405">
            <v>0.14099999999999999</v>
          </cell>
          <cell r="M9405">
            <v>413</v>
          </cell>
          <cell r="N9405">
            <v>0.81899999999999995</v>
          </cell>
          <cell r="O9405">
            <v>0</v>
          </cell>
          <cell r="P9405">
            <v>0</v>
          </cell>
        </row>
        <row r="9406">
          <cell r="A9406">
            <v>36698</v>
          </cell>
          <cell r="B9406">
            <v>2000</v>
          </cell>
          <cell r="C9406" t="str">
            <v>Jun</v>
          </cell>
          <cell r="D9406">
            <v>21</v>
          </cell>
          <cell r="F9406">
            <v>910</v>
          </cell>
          <cell r="G9406">
            <v>1.8049999999999999</v>
          </cell>
          <cell r="H9406">
            <v>173</v>
          </cell>
          <cell r="I9406">
            <v>0.34300000000000003</v>
          </cell>
          <cell r="K9406">
            <v>71</v>
          </cell>
          <cell r="L9406">
            <v>0.14099999999999999</v>
          </cell>
          <cell r="M9406">
            <v>462</v>
          </cell>
          <cell r="N9406">
            <v>0.91600000000000004</v>
          </cell>
          <cell r="O9406">
            <v>0</v>
          </cell>
          <cell r="P9406">
            <v>0</v>
          </cell>
        </row>
        <row r="9407">
          <cell r="A9407">
            <v>36699</v>
          </cell>
          <cell r="B9407">
            <v>2000</v>
          </cell>
          <cell r="C9407" t="str">
            <v>Jun</v>
          </cell>
          <cell r="D9407">
            <v>22</v>
          </cell>
          <cell r="F9407">
            <v>950</v>
          </cell>
          <cell r="G9407">
            <v>1.8839999999999999</v>
          </cell>
          <cell r="H9407">
            <v>149</v>
          </cell>
          <cell r="I9407">
            <v>0.29599999999999999</v>
          </cell>
          <cell r="K9407">
            <v>94</v>
          </cell>
          <cell r="L9407">
            <v>0.186</v>
          </cell>
          <cell r="M9407">
            <v>533</v>
          </cell>
          <cell r="N9407">
            <v>1.0569999999999999</v>
          </cell>
          <cell r="O9407">
            <v>10</v>
          </cell>
          <cell r="P9407">
            <v>0.02</v>
          </cell>
        </row>
        <row r="9408">
          <cell r="A9408">
            <v>36700</v>
          </cell>
          <cell r="B9408">
            <v>2000</v>
          </cell>
          <cell r="C9408" t="str">
            <v>Jun</v>
          </cell>
          <cell r="D9408">
            <v>23</v>
          </cell>
          <cell r="F9408">
            <v>985</v>
          </cell>
          <cell r="G9408">
            <v>1.954</v>
          </cell>
          <cell r="H9408">
            <v>166</v>
          </cell>
          <cell r="I9408">
            <v>0.32900000000000001</v>
          </cell>
          <cell r="K9408">
            <v>106</v>
          </cell>
          <cell r="L9408">
            <v>0.21</v>
          </cell>
          <cell r="M9408">
            <v>471</v>
          </cell>
          <cell r="N9408">
            <v>0.93400000000000005</v>
          </cell>
          <cell r="O9408">
            <v>7</v>
          </cell>
          <cell r="P9408">
            <v>1.4E-2</v>
          </cell>
        </row>
        <row r="9409">
          <cell r="A9409">
            <v>36701</v>
          </cell>
          <cell r="B9409">
            <v>2000</v>
          </cell>
          <cell r="C9409" t="str">
            <v>Jun</v>
          </cell>
          <cell r="D9409">
            <v>24</v>
          </cell>
          <cell r="F9409">
            <v>980</v>
          </cell>
          <cell r="G9409">
            <v>1.944</v>
          </cell>
          <cell r="H9409">
            <v>166</v>
          </cell>
          <cell r="I9409">
            <v>0.32900000000000001</v>
          </cell>
          <cell r="K9409">
            <v>106</v>
          </cell>
          <cell r="L9409">
            <v>0.21</v>
          </cell>
          <cell r="M9409">
            <v>483</v>
          </cell>
          <cell r="N9409">
            <v>0.95799999999999996</v>
          </cell>
          <cell r="O9409">
            <v>7</v>
          </cell>
          <cell r="P9409">
            <v>1.4E-2</v>
          </cell>
        </row>
        <row r="9410">
          <cell r="A9410">
            <v>36702</v>
          </cell>
          <cell r="B9410">
            <v>2000</v>
          </cell>
          <cell r="C9410" t="str">
            <v>Jun</v>
          </cell>
          <cell r="D9410">
            <v>25</v>
          </cell>
          <cell r="F9410">
            <v>970</v>
          </cell>
          <cell r="G9410">
            <v>1.9239999999999999</v>
          </cell>
          <cell r="H9410">
            <v>93</v>
          </cell>
          <cell r="I9410">
            <v>0.184</v>
          </cell>
          <cell r="K9410">
            <v>106</v>
          </cell>
          <cell r="L9410">
            <v>0.21</v>
          </cell>
          <cell r="M9410">
            <v>550</v>
          </cell>
          <cell r="N9410">
            <v>1.091</v>
          </cell>
          <cell r="O9410">
            <v>8</v>
          </cell>
          <cell r="P9410">
            <v>1.6E-2</v>
          </cell>
        </row>
        <row r="9411">
          <cell r="A9411">
            <v>36703</v>
          </cell>
          <cell r="B9411">
            <v>2000</v>
          </cell>
          <cell r="C9411" t="str">
            <v>Jun</v>
          </cell>
          <cell r="D9411">
            <v>26</v>
          </cell>
          <cell r="F9411">
            <v>945</v>
          </cell>
          <cell r="G9411">
            <v>1.8740000000000001</v>
          </cell>
          <cell r="H9411">
            <v>147</v>
          </cell>
          <cell r="I9411">
            <v>0.29199999999999998</v>
          </cell>
          <cell r="K9411">
            <v>106</v>
          </cell>
          <cell r="L9411">
            <v>0.21</v>
          </cell>
          <cell r="M9411">
            <v>550</v>
          </cell>
          <cell r="N9411">
            <v>1.091</v>
          </cell>
          <cell r="O9411">
            <v>11</v>
          </cell>
          <cell r="P9411">
            <v>2.1999999999999999E-2</v>
          </cell>
        </row>
        <row r="9412">
          <cell r="A9412">
            <v>36704</v>
          </cell>
          <cell r="B9412">
            <v>2000</v>
          </cell>
          <cell r="C9412" t="str">
            <v>Jun</v>
          </cell>
          <cell r="D9412">
            <v>27</v>
          </cell>
          <cell r="F9412">
            <v>975</v>
          </cell>
          <cell r="G9412">
            <v>1.9339999999999999</v>
          </cell>
          <cell r="H9412">
            <v>173</v>
          </cell>
          <cell r="I9412">
            <v>0.34300000000000003</v>
          </cell>
          <cell r="K9412">
            <v>106</v>
          </cell>
          <cell r="L9412">
            <v>0.21</v>
          </cell>
          <cell r="M9412">
            <v>550</v>
          </cell>
          <cell r="N9412">
            <v>1.091</v>
          </cell>
          <cell r="O9412">
            <v>5</v>
          </cell>
          <cell r="P9412">
            <v>0.01</v>
          </cell>
        </row>
        <row r="9413">
          <cell r="A9413">
            <v>36705</v>
          </cell>
          <cell r="B9413">
            <v>2000</v>
          </cell>
          <cell r="C9413" t="str">
            <v>Jun</v>
          </cell>
          <cell r="D9413">
            <v>28</v>
          </cell>
          <cell r="F9413">
            <v>980</v>
          </cell>
          <cell r="G9413">
            <v>1.944</v>
          </cell>
          <cell r="H9413">
            <v>135</v>
          </cell>
          <cell r="I9413">
            <v>0.26800000000000002</v>
          </cell>
          <cell r="K9413">
            <v>106</v>
          </cell>
          <cell r="L9413">
            <v>0.21</v>
          </cell>
          <cell r="M9413">
            <v>550</v>
          </cell>
          <cell r="N9413">
            <v>1.091</v>
          </cell>
          <cell r="O9413">
            <v>5</v>
          </cell>
          <cell r="P9413">
            <v>0.01</v>
          </cell>
        </row>
        <row r="9414">
          <cell r="A9414">
            <v>36706</v>
          </cell>
          <cell r="B9414">
            <v>2000</v>
          </cell>
          <cell r="C9414" t="str">
            <v>Jun</v>
          </cell>
          <cell r="D9414">
            <v>29</v>
          </cell>
          <cell r="F9414">
            <v>990</v>
          </cell>
          <cell r="G9414">
            <v>1.964</v>
          </cell>
          <cell r="H9414">
            <v>136</v>
          </cell>
          <cell r="I9414">
            <v>0.27</v>
          </cell>
          <cell r="K9414">
            <v>106</v>
          </cell>
          <cell r="L9414">
            <v>0.21</v>
          </cell>
          <cell r="M9414">
            <v>550</v>
          </cell>
          <cell r="N9414">
            <v>1.091</v>
          </cell>
          <cell r="O9414">
            <v>0</v>
          </cell>
          <cell r="P9414">
            <v>0</v>
          </cell>
        </row>
        <row r="9415">
          <cell r="A9415">
            <v>36707</v>
          </cell>
          <cell r="B9415">
            <v>2000</v>
          </cell>
          <cell r="C9415" t="str">
            <v>Jun</v>
          </cell>
          <cell r="D9415">
            <v>30</v>
          </cell>
          <cell r="F9415">
            <v>990</v>
          </cell>
          <cell r="G9415">
            <v>1.964</v>
          </cell>
          <cell r="H9415">
            <v>116</v>
          </cell>
          <cell r="I9415">
            <v>0.23</v>
          </cell>
          <cell r="K9415">
            <v>106</v>
          </cell>
          <cell r="L9415">
            <v>0.21</v>
          </cell>
          <cell r="M9415">
            <v>550</v>
          </cell>
          <cell r="N9415">
            <v>1.091</v>
          </cell>
          <cell r="O9415">
            <v>0</v>
          </cell>
          <cell r="P9415">
            <v>0</v>
          </cell>
        </row>
        <row r="9416">
          <cell r="A9416">
            <v>36708</v>
          </cell>
          <cell r="B9416">
            <v>2000</v>
          </cell>
          <cell r="C9416" t="str">
            <v>Jul</v>
          </cell>
          <cell r="D9416">
            <v>1</v>
          </cell>
          <cell r="F9416">
            <v>985</v>
          </cell>
          <cell r="G9416">
            <v>1.954</v>
          </cell>
          <cell r="H9416">
            <v>93</v>
          </cell>
          <cell r="I9416">
            <v>0.184</v>
          </cell>
          <cell r="K9416">
            <v>106</v>
          </cell>
          <cell r="L9416">
            <v>0.21</v>
          </cell>
          <cell r="M9416">
            <v>513</v>
          </cell>
          <cell r="N9416">
            <v>1.018</v>
          </cell>
          <cell r="O9416">
            <v>16</v>
          </cell>
          <cell r="P9416">
            <v>3.2000000000000001E-2</v>
          </cell>
        </row>
        <row r="9417">
          <cell r="A9417">
            <v>36709</v>
          </cell>
          <cell r="B9417">
            <v>2000</v>
          </cell>
          <cell r="C9417" t="str">
            <v>Jul</v>
          </cell>
          <cell r="D9417">
            <v>2</v>
          </cell>
          <cell r="F9417">
            <v>965</v>
          </cell>
          <cell r="G9417">
            <v>1.9139999999999999</v>
          </cell>
          <cell r="H9417">
            <v>116</v>
          </cell>
          <cell r="I9417">
            <v>0.23</v>
          </cell>
          <cell r="K9417">
            <v>106</v>
          </cell>
          <cell r="L9417">
            <v>0.21</v>
          </cell>
          <cell r="M9417">
            <v>431</v>
          </cell>
          <cell r="N9417">
            <v>0.85499999999999998</v>
          </cell>
          <cell r="O9417">
            <v>17</v>
          </cell>
          <cell r="P9417">
            <v>3.4000000000000002E-2</v>
          </cell>
        </row>
        <row r="9418">
          <cell r="A9418">
            <v>36710</v>
          </cell>
          <cell r="B9418">
            <v>2000</v>
          </cell>
          <cell r="C9418" t="str">
            <v>Jul</v>
          </cell>
          <cell r="D9418">
            <v>3</v>
          </cell>
          <cell r="F9418">
            <v>960</v>
          </cell>
          <cell r="G9418">
            <v>1.9039999999999999</v>
          </cell>
          <cell r="H9418">
            <v>106</v>
          </cell>
          <cell r="I9418">
            <v>0.21</v>
          </cell>
          <cell r="K9418">
            <v>106</v>
          </cell>
          <cell r="L9418">
            <v>0.21</v>
          </cell>
          <cell r="M9418">
            <v>413</v>
          </cell>
          <cell r="N9418">
            <v>0.81899999999999995</v>
          </cell>
          <cell r="O9418">
            <v>15</v>
          </cell>
          <cell r="P9418">
            <v>0.03</v>
          </cell>
        </row>
        <row r="9419">
          <cell r="A9419">
            <v>36711</v>
          </cell>
          <cell r="B9419">
            <v>2000</v>
          </cell>
          <cell r="C9419" t="str">
            <v>Jul</v>
          </cell>
          <cell r="D9419">
            <v>4</v>
          </cell>
          <cell r="F9419">
            <v>960</v>
          </cell>
          <cell r="G9419">
            <v>1.9039999999999999</v>
          </cell>
          <cell r="H9419">
            <v>106</v>
          </cell>
          <cell r="I9419">
            <v>0.21</v>
          </cell>
          <cell r="K9419">
            <v>106</v>
          </cell>
          <cell r="L9419">
            <v>0.21</v>
          </cell>
          <cell r="M9419">
            <v>431</v>
          </cell>
          <cell r="N9419">
            <v>0.85499999999999998</v>
          </cell>
          <cell r="O9419">
            <v>15</v>
          </cell>
          <cell r="P9419">
            <v>0.03</v>
          </cell>
        </row>
        <row r="9420">
          <cell r="A9420">
            <v>36712</v>
          </cell>
          <cell r="B9420">
            <v>2000</v>
          </cell>
          <cell r="C9420" t="str">
            <v>Jul</v>
          </cell>
          <cell r="D9420">
            <v>5</v>
          </cell>
          <cell r="F9420">
            <v>960</v>
          </cell>
          <cell r="G9420">
            <v>1.9039999999999999</v>
          </cell>
          <cell r="H9420">
            <v>126</v>
          </cell>
          <cell r="I9420">
            <v>0.25</v>
          </cell>
          <cell r="K9420">
            <v>106</v>
          </cell>
          <cell r="L9420">
            <v>0.21</v>
          </cell>
          <cell r="M9420">
            <v>400</v>
          </cell>
          <cell r="N9420">
            <v>0.79300000000000004</v>
          </cell>
          <cell r="O9420">
            <v>15</v>
          </cell>
          <cell r="P9420">
            <v>0.03</v>
          </cell>
        </row>
        <row r="9421">
          <cell r="A9421">
            <v>36713</v>
          </cell>
          <cell r="B9421">
            <v>2000</v>
          </cell>
          <cell r="C9421" t="str">
            <v>Jul</v>
          </cell>
          <cell r="D9421">
            <v>6</v>
          </cell>
          <cell r="F9421">
            <v>930</v>
          </cell>
          <cell r="G9421">
            <v>1.845</v>
          </cell>
          <cell r="H9421">
            <v>211</v>
          </cell>
          <cell r="I9421">
            <v>0.41899999999999998</v>
          </cell>
          <cell r="K9421">
            <v>106</v>
          </cell>
          <cell r="L9421">
            <v>0.21</v>
          </cell>
          <cell r="M9421">
            <v>287</v>
          </cell>
          <cell r="N9421">
            <v>0.56899999999999995</v>
          </cell>
          <cell r="O9421">
            <v>19</v>
          </cell>
          <cell r="P9421">
            <v>3.7999999999999999E-2</v>
          </cell>
        </row>
        <row r="9422">
          <cell r="A9422">
            <v>36714</v>
          </cell>
          <cell r="B9422">
            <v>2000</v>
          </cell>
          <cell r="C9422" t="str">
            <v>Jul</v>
          </cell>
          <cell r="D9422">
            <v>7</v>
          </cell>
          <cell r="F9422">
            <v>930</v>
          </cell>
          <cell r="G9422">
            <v>1.845</v>
          </cell>
          <cell r="H9422">
            <v>326</v>
          </cell>
          <cell r="I9422">
            <v>0.64700000000000002</v>
          </cell>
          <cell r="K9422">
            <v>82</v>
          </cell>
          <cell r="L9422">
            <v>0.16300000000000001</v>
          </cell>
          <cell r="M9422">
            <v>177</v>
          </cell>
          <cell r="N9422">
            <v>0.35099999999999998</v>
          </cell>
          <cell r="O9422">
            <v>16</v>
          </cell>
          <cell r="P9422">
            <v>3.2000000000000001E-2</v>
          </cell>
        </row>
        <row r="9423">
          <cell r="A9423">
            <v>36715</v>
          </cell>
          <cell r="B9423">
            <v>2000</v>
          </cell>
          <cell r="C9423" t="str">
            <v>Jul</v>
          </cell>
          <cell r="D9423">
            <v>8</v>
          </cell>
          <cell r="F9423">
            <v>930</v>
          </cell>
          <cell r="G9423">
            <v>1.845</v>
          </cell>
          <cell r="H9423">
            <v>266</v>
          </cell>
          <cell r="I9423">
            <v>0.52800000000000002</v>
          </cell>
          <cell r="K9423">
            <v>71</v>
          </cell>
          <cell r="L9423">
            <v>0.14099999999999999</v>
          </cell>
          <cell r="M9423">
            <v>150</v>
          </cell>
          <cell r="N9423">
            <v>0.29799999999999999</v>
          </cell>
          <cell r="O9423">
            <v>14</v>
          </cell>
          <cell r="P9423">
            <v>2.8000000000000001E-2</v>
          </cell>
        </row>
        <row r="9424">
          <cell r="A9424">
            <v>36716</v>
          </cell>
          <cell r="B9424">
            <v>2000</v>
          </cell>
          <cell r="C9424" t="str">
            <v>Jul</v>
          </cell>
          <cell r="D9424">
            <v>9</v>
          </cell>
          <cell r="F9424">
            <v>915</v>
          </cell>
          <cell r="G9424">
            <v>1.8149999999999999</v>
          </cell>
          <cell r="H9424">
            <v>266</v>
          </cell>
          <cell r="I9424">
            <v>0.52800000000000002</v>
          </cell>
          <cell r="K9424">
            <v>47</v>
          </cell>
          <cell r="L9424">
            <v>9.2999999999999999E-2</v>
          </cell>
          <cell r="M9424">
            <v>163</v>
          </cell>
          <cell r="N9424">
            <v>0.32300000000000001</v>
          </cell>
          <cell r="O9424">
            <v>7</v>
          </cell>
          <cell r="P9424">
            <v>1.4E-2</v>
          </cell>
        </row>
        <row r="9425">
          <cell r="A9425">
            <v>36717</v>
          </cell>
          <cell r="B9425">
            <v>2000</v>
          </cell>
          <cell r="C9425" t="str">
            <v>Jul</v>
          </cell>
          <cell r="D9425">
            <v>10</v>
          </cell>
          <cell r="F9425">
            <v>935</v>
          </cell>
          <cell r="G9425">
            <v>1.855</v>
          </cell>
          <cell r="H9425">
            <v>218</v>
          </cell>
          <cell r="I9425">
            <v>0.432</v>
          </cell>
          <cell r="K9425">
            <v>35</v>
          </cell>
          <cell r="L9425">
            <v>6.9000000000000006E-2</v>
          </cell>
          <cell r="M9425">
            <v>267</v>
          </cell>
          <cell r="N9425">
            <v>0.53</v>
          </cell>
          <cell r="O9425">
            <v>10</v>
          </cell>
          <cell r="P9425">
            <v>0.02</v>
          </cell>
        </row>
        <row r="9426">
          <cell r="A9426">
            <v>36718</v>
          </cell>
          <cell r="B9426">
            <v>2000</v>
          </cell>
          <cell r="C9426" t="str">
            <v>Jul</v>
          </cell>
          <cell r="D9426">
            <v>11</v>
          </cell>
          <cell r="F9426">
            <v>940</v>
          </cell>
          <cell r="G9426">
            <v>1.8640000000000001</v>
          </cell>
          <cell r="H9426">
            <v>197</v>
          </cell>
          <cell r="I9426">
            <v>0.39100000000000001</v>
          </cell>
          <cell r="K9426">
            <v>35</v>
          </cell>
          <cell r="L9426">
            <v>6.9000000000000006E-2</v>
          </cell>
          <cell r="M9426">
            <v>350</v>
          </cell>
          <cell r="N9426">
            <v>0.69399999999999995</v>
          </cell>
          <cell r="O9426">
            <v>0</v>
          </cell>
          <cell r="P9426">
            <v>0</v>
          </cell>
        </row>
        <row r="9427">
          <cell r="A9427">
            <v>36719</v>
          </cell>
          <cell r="B9427">
            <v>2000</v>
          </cell>
          <cell r="C9427" t="str">
            <v>Jul</v>
          </cell>
          <cell r="D9427">
            <v>12</v>
          </cell>
          <cell r="F9427">
            <v>945</v>
          </cell>
          <cell r="G9427">
            <v>1.8740000000000001</v>
          </cell>
          <cell r="H9427">
            <v>163</v>
          </cell>
          <cell r="I9427">
            <v>0.32300000000000001</v>
          </cell>
          <cell r="K9427">
            <v>58</v>
          </cell>
          <cell r="L9427">
            <v>0.115</v>
          </cell>
          <cell r="M9427">
            <v>388</v>
          </cell>
          <cell r="N9427">
            <v>0.77</v>
          </cell>
          <cell r="O9427">
            <v>7</v>
          </cell>
          <cell r="P9427">
            <v>1.4E-2</v>
          </cell>
        </row>
        <row r="9428">
          <cell r="A9428">
            <v>36720</v>
          </cell>
          <cell r="B9428">
            <v>2000</v>
          </cell>
          <cell r="C9428" t="str">
            <v>Jul</v>
          </cell>
          <cell r="D9428">
            <v>13</v>
          </cell>
          <cell r="F9428">
            <v>965</v>
          </cell>
          <cell r="G9428">
            <v>1.9139999999999999</v>
          </cell>
          <cell r="H9428">
            <v>151</v>
          </cell>
          <cell r="I9428">
            <v>0.3</v>
          </cell>
          <cell r="K9428">
            <v>70</v>
          </cell>
          <cell r="L9428">
            <v>0.13900000000000001</v>
          </cell>
          <cell r="M9428">
            <v>413</v>
          </cell>
          <cell r="N9428">
            <v>0.81899999999999995</v>
          </cell>
          <cell r="O9428">
            <v>5</v>
          </cell>
          <cell r="P9428">
            <v>0.01</v>
          </cell>
        </row>
        <row r="9429">
          <cell r="A9429">
            <v>36721</v>
          </cell>
          <cell r="B9429">
            <v>2000</v>
          </cell>
          <cell r="C9429" t="str">
            <v>Jul</v>
          </cell>
          <cell r="D9429">
            <v>14</v>
          </cell>
          <cell r="F9429">
            <v>970</v>
          </cell>
          <cell r="G9429">
            <v>1.9239999999999999</v>
          </cell>
          <cell r="H9429">
            <v>100</v>
          </cell>
          <cell r="I9429">
            <v>0.19800000000000001</v>
          </cell>
          <cell r="K9429">
            <v>70</v>
          </cell>
          <cell r="L9429">
            <v>0.13900000000000001</v>
          </cell>
          <cell r="M9429">
            <v>350</v>
          </cell>
          <cell r="N9429">
            <v>0.69399999999999995</v>
          </cell>
          <cell r="O9429">
            <v>7</v>
          </cell>
          <cell r="P9429">
            <v>1.4E-2</v>
          </cell>
        </row>
        <row r="9430">
          <cell r="A9430">
            <v>36722</v>
          </cell>
          <cell r="B9430">
            <v>2000</v>
          </cell>
          <cell r="C9430" t="str">
            <v>Jul</v>
          </cell>
          <cell r="D9430">
            <v>15</v>
          </cell>
          <cell r="F9430">
            <v>975</v>
          </cell>
          <cell r="G9430">
            <v>1.9339999999999999</v>
          </cell>
          <cell r="H9430">
            <v>100</v>
          </cell>
          <cell r="I9430">
            <v>0.19800000000000001</v>
          </cell>
          <cell r="K9430">
            <v>70</v>
          </cell>
          <cell r="L9430">
            <v>0.13900000000000001</v>
          </cell>
          <cell r="M9430">
            <v>369</v>
          </cell>
          <cell r="N9430">
            <v>0.73199999999999998</v>
          </cell>
          <cell r="O9430">
            <v>7</v>
          </cell>
          <cell r="P9430">
            <v>1.4E-2</v>
          </cell>
        </row>
        <row r="9431">
          <cell r="A9431">
            <v>36723</v>
          </cell>
          <cell r="B9431">
            <v>2000</v>
          </cell>
          <cell r="C9431" t="str">
            <v>Jul</v>
          </cell>
          <cell r="D9431">
            <v>16</v>
          </cell>
          <cell r="F9431">
            <v>980</v>
          </cell>
          <cell r="G9431">
            <v>1.944</v>
          </cell>
          <cell r="H9431">
            <v>74</v>
          </cell>
          <cell r="I9431">
            <v>0.14699999999999999</v>
          </cell>
          <cell r="K9431">
            <v>70</v>
          </cell>
          <cell r="L9431">
            <v>0.13900000000000001</v>
          </cell>
          <cell r="M9431">
            <v>381</v>
          </cell>
          <cell r="N9431">
            <v>0.75600000000000001</v>
          </cell>
          <cell r="O9431">
            <v>0</v>
          </cell>
          <cell r="P9431">
            <v>0</v>
          </cell>
        </row>
        <row r="9432">
          <cell r="A9432">
            <v>36724</v>
          </cell>
          <cell r="B9432">
            <v>2000</v>
          </cell>
          <cell r="C9432" t="str">
            <v>Jul</v>
          </cell>
          <cell r="D9432">
            <v>17</v>
          </cell>
          <cell r="F9432">
            <v>985</v>
          </cell>
          <cell r="G9432">
            <v>1.954</v>
          </cell>
          <cell r="H9432">
            <v>138</v>
          </cell>
          <cell r="I9432">
            <v>0.27400000000000002</v>
          </cell>
          <cell r="K9432">
            <v>71</v>
          </cell>
          <cell r="L9432">
            <v>0.14099999999999999</v>
          </cell>
          <cell r="M9432">
            <v>324</v>
          </cell>
          <cell r="N9432">
            <v>0.64300000000000002</v>
          </cell>
          <cell r="O9432">
            <v>0</v>
          </cell>
          <cell r="P9432">
            <v>0</v>
          </cell>
        </row>
        <row r="9433">
          <cell r="A9433">
            <v>36725</v>
          </cell>
          <cell r="B9433">
            <v>2000</v>
          </cell>
          <cell r="C9433" t="str">
            <v>Jul</v>
          </cell>
          <cell r="D9433">
            <v>18</v>
          </cell>
          <cell r="F9433">
            <v>975</v>
          </cell>
          <cell r="G9433">
            <v>1.9339999999999999</v>
          </cell>
          <cell r="H9433">
            <v>197</v>
          </cell>
          <cell r="I9433">
            <v>0.39100000000000001</v>
          </cell>
          <cell r="K9433">
            <v>94</v>
          </cell>
          <cell r="L9433">
            <v>0.186</v>
          </cell>
          <cell r="M9433">
            <v>300</v>
          </cell>
          <cell r="N9433">
            <v>0.59499999999999997</v>
          </cell>
          <cell r="O9433">
            <v>10</v>
          </cell>
          <cell r="P9433">
            <v>0.02</v>
          </cell>
        </row>
        <row r="9434">
          <cell r="A9434">
            <v>36726</v>
          </cell>
          <cell r="B9434">
            <v>2000</v>
          </cell>
          <cell r="C9434" t="str">
            <v>Jul</v>
          </cell>
          <cell r="D9434">
            <v>19</v>
          </cell>
          <cell r="F9434">
            <v>980</v>
          </cell>
          <cell r="G9434">
            <v>1.944</v>
          </cell>
          <cell r="H9434">
            <v>157</v>
          </cell>
          <cell r="I9434">
            <v>0.311</v>
          </cell>
          <cell r="K9434">
            <v>106</v>
          </cell>
          <cell r="L9434">
            <v>0.21</v>
          </cell>
          <cell r="M9434">
            <v>300</v>
          </cell>
          <cell r="N9434">
            <v>0.59499999999999997</v>
          </cell>
          <cell r="O9434">
            <v>10</v>
          </cell>
          <cell r="P9434">
            <v>0.02</v>
          </cell>
        </row>
        <row r="9435">
          <cell r="A9435">
            <v>36727</v>
          </cell>
          <cell r="B9435">
            <v>2000</v>
          </cell>
          <cell r="C9435" t="str">
            <v>Jul</v>
          </cell>
          <cell r="D9435">
            <v>20</v>
          </cell>
          <cell r="F9435">
            <v>930</v>
          </cell>
          <cell r="G9435">
            <v>1.845</v>
          </cell>
          <cell r="H9435">
            <v>151</v>
          </cell>
          <cell r="I9435">
            <v>0.3</v>
          </cell>
          <cell r="K9435">
            <v>106</v>
          </cell>
          <cell r="L9435">
            <v>0.21</v>
          </cell>
          <cell r="M9435">
            <v>265</v>
          </cell>
          <cell r="N9435">
            <v>0.52600000000000002</v>
          </cell>
          <cell r="O9435">
            <v>5</v>
          </cell>
          <cell r="P9435">
            <v>0.01</v>
          </cell>
        </row>
        <row r="9436">
          <cell r="A9436">
            <v>36728</v>
          </cell>
          <cell r="B9436">
            <v>2000</v>
          </cell>
          <cell r="C9436" t="str">
            <v>Jul</v>
          </cell>
          <cell r="D9436">
            <v>21</v>
          </cell>
          <cell r="F9436">
            <v>885</v>
          </cell>
          <cell r="G9436">
            <v>1.7549999999999999</v>
          </cell>
          <cell r="H9436">
            <v>152</v>
          </cell>
          <cell r="I9436">
            <v>0.30099999999999999</v>
          </cell>
          <cell r="K9436">
            <v>106</v>
          </cell>
          <cell r="L9436">
            <v>0.21</v>
          </cell>
          <cell r="M9436">
            <v>238</v>
          </cell>
          <cell r="N9436">
            <v>0.47199999999999998</v>
          </cell>
          <cell r="O9436">
            <v>20</v>
          </cell>
          <cell r="P9436">
            <v>0.04</v>
          </cell>
        </row>
        <row r="9437">
          <cell r="A9437">
            <v>36729</v>
          </cell>
          <cell r="B9437">
            <v>2000</v>
          </cell>
          <cell r="C9437" t="str">
            <v>Jul</v>
          </cell>
          <cell r="D9437">
            <v>22</v>
          </cell>
          <cell r="F9437">
            <v>885</v>
          </cell>
          <cell r="G9437">
            <v>1.7549999999999999</v>
          </cell>
          <cell r="H9437">
            <v>152</v>
          </cell>
          <cell r="I9437">
            <v>0.30099999999999999</v>
          </cell>
          <cell r="K9437">
            <v>106</v>
          </cell>
          <cell r="L9437">
            <v>0.21</v>
          </cell>
          <cell r="M9437">
            <v>235</v>
          </cell>
          <cell r="N9437">
            <v>0.46600000000000003</v>
          </cell>
          <cell r="O9437">
            <v>14</v>
          </cell>
          <cell r="P9437">
            <v>2.8000000000000001E-2</v>
          </cell>
        </row>
        <row r="9438">
          <cell r="A9438">
            <v>36730</v>
          </cell>
          <cell r="B9438">
            <v>2000</v>
          </cell>
          <cell r="C9438" t="str">
            <v>Jul</v>
          </cell>
          <cell r="D9438">
            <v>23</v>
          </cell>
          <cell r="F9438">
            <v>880</v>
          </cell>
          <cell r="G9438">
            <v>1.7450000000000001</v>
          </cell>
          <cell r="H9438">
            <v>127</v>
          </cell>
          <cell r="I9438">
            <v>0.252</v>
          </cell>
          <cell r="K9438">
            <v>106</v>
          </cell>
          <cell r="L9438">
            <v>0.21</v>
          </cell>
          <cell r="M9438">
            <v>235</v>
          </cell>
          <cell r="N9438">
            <v>0.46600000000000003</v>
          </cell>
          <cell r="O9438">
            <v>22</v>
          </cell>
          <cell r="P9438">
            <v>4.3999999999999997E-2</v>
          </cell>
        </row>
        <row r="9439">
          <cell r="A9439">
            <v>36731</v>
          </cell>
          <cell r="B9439">
            <v>2000</v>
          </cell>
          <cell r="C9439" t="str">
            <v>Jul</v>
          </cell>
          <cell r="D9439">
            <v>24</v>
          </cell>
          <cell r="F9439">
            <v>890</v>
          </cell>
          <cell r="G9439">
            <v>1.7649999999999999</v>
          </cell>
          <cell r="H9439">
            <v>147</v>
          </cell>
          <cell r="I9439">
            <v>0.29199999999999998</v>
          </cell>
          <cell r="K9439">
            <v>71</v>
          </cell>
          <cell r="L9439">
            <v>0.14099999999999999</v>
          </cell>
          <cell r="M9439">
            <v>258</v>
          </cell>
          <cell r="N9439">
            <v>0.51200000000000001</v>
          </cell>
          <cell r="O9439">
            <v>5</v>
          </cell>
          <cell r="P9439">
            <v>0.01</v>
          </cell>
        </row>
        <row r="9440">
          <cell r="A9440">
            <v>36732</v>
          </cell>
          <cell r="B9440">
            <v>2000</v>
          </cell>
          <cell r="C9440" t="str">
            <v>Jul</v>
          </cell>
          <cell r="D9440">
            <v>25</v>
          </cell>
          <cell r="F9440">
            <v>890</v>
          </cell>
          <cell r="G9440">
            <v>1.7649999999999999</v>
          </cell>
          <cell r="H9440">
            <v>113</v>
          </cell>
          <cell r="I9440">
            <v>0.224</v>
          </cell>
          <cell r="K9440">
            <v>71</v>
          </cell>
          <cell r="L9440">
            <v>0.14099999999999999</v>
          </cell>
          <cell r="M9440">
            <v>285</v>
          </cell>
          <cell r="N9440">
            <v>0.56499999999999995</v>
          </cell>
          <cell r="O9440">
            <v>11</v>
          </cell>
          <cell r="P9440">
            <v>2.1999999999999999E-2</v>
          </cell>
        </row>
        <row r="9441">
          <cell r="A9441">
            <v>36733</v>
          </cell>
          <cell r="B9441">
            <v>2000</v>
          </cell>
          <cell r="C9441" t="str">
            <v>Jul</v>
          </cell>
          <cell r="D9441">
            <v>26</v>
          </cell>
          <cell r="F9441">
            <v>915</v>
          </cell>
          <cell r="G9441">
            <v>1.8149999999999999</v>
          </cell>
          <cell r="H9441">
            <v>132</v>
          </cell>
          <cell r="I9441">
            <v>0.26200000000000001</v>
          </cell>
          <cell r="K9441">
            <v>71</v>
          </cell>
          <cell r="L9441">
            <v>0.14099999999999999</v>
          </cell>
          <cell r="M9441">
            <v>279</v>
          </cell>
          <cell r="N9441">
            <v>0.55300000000000005</v>
          </cell>
          <cell r="O9441">
            <v>4</v>
          </cell>
          <cell r="P9441">
            <v>8.0000000000000002E-3</v>
          </cell>
        </row>
        <row r="9442">
          <cell r="A9442">
            <v>36734</v>
          </cell>
          <cell r="B9442">
            <v>2000</v>
          </cell>
          <cell r="C9442" t="str">
            <v>Jul</v>
          </cell>
          <cell r="D9442">
            <v>27</v>
          </cell>
          <cell r="F9442">
            <v>920</v>
          </cell>
          <cell r="G9442">
            <v>1.825</v>
          </cell>
          <cell r="H9442">
            <v>121</v>
          </cell>
          <cell r="I9442">
            <v>0.24</v>
          </cell>
          <cell r="K9442">
            <v>71</v>
          </cell>
          <cell r="L9442">
            <v>0.14099999999999999</v>
          </cell>
          <cell r="M9442">
            <v>263</v>
          </cell>
          <cell r="N9442">
            <v>0.52200000000000002</v>
          </cell>
          <cell r="O9442">
            <v>7</v>
          </cell>
          <cell r="P9442">
            <v>1.4E-2</v>
          </cell>
        </row>
        <row r="9443">
          <cell r="A9443">
            <v>36735</v>
          </cell>
          <cell r="B9443">
            <v>2000</v>
          </cell>
          <cell r="C9443" t="str">
            <v>Jul</v>
          </cell>
          <cell r="D9443">
            <v>28</v>
          </cell>
          <cell r="F9443">
            <v>925</v>
          </cell>
          <cell r="G9443">
            <v>1.835</v>
          </cell>
          <cell r="H9443">
            <v>110</v>
          </cell>
          <cell r="I9443">
            <v>0.218</v>
          </cell>
          <cell r="K9443">
            <v>71</v>
          </cell>
          <cell r="L9443">
            <v>0.14099999999999999</v>
          </cell>
          <cell r="M9443">
            <v>322</v>
          </cell>
          <cell r="N9443">
            <v>0.63900000000000001</v>
          </cell>
          <cell r="O9443">
            <v>11</v>
          </cell>
          <cell r="P9443">
            <v>2.1999999999999999E-2</v>
          </cell>
        </row>
        <row r="9444">
          <cell r="A9444">
            <v>36736</v>
          </cell>
          <cell r="B9444">
            <v>2000</v>
          </cell>
          <cell r="C9444" t="str">
            <v>Jul</v>
          </cell>
          <cell r="D9444">
            <v>29</v>
          </cell>
          <cell r="F9444">
            <v>940</v>
          </cell>
          <cell r="G9444">
            <v>1.8640000000000001</v>
          </cell>
          <cell r="H9444">
            <v>110</v>
          </cell>
          <cell r="I9444">
            <v>0.218</v>
          </cell>
          <cell r="K9444">
            <v>71</v>
          </cell>
          <cell r="L9444">
            <v>0.14099999999999999</v>
          </cell>
          <cell r="M9444">
            <v>350</v>
          </cell>
          <cell r="N9444">
            <v>0.69399999999999995</v>
          </cell>
          <cell r="O9444">
            <v>21</v>
          </cell>
          <cell r="P9444">
            <v>4.2000000000000003E-2</v>
          </cell>
        </row>
        <row r="9445">
          <cell r="A9445">
            <v>36737</v>
          </cell>
          <cell r="B9445">
            <v>2000</v>
          </cell>
          <cell r="C9445" t="str">
            <v>Jul</v>
          </cell>
          <cell r="D9445">
            <v>30</v>
          </cell>
          <cell r="F9445">
            <v>935</v>
          </cell>
          <cell r="G9445">
            <v>1.855</v>
          </cell>
          <cell r="H9445">
            <v>157</v>
          </cell>
          <cell r="I9445">
            <v>0.311</v>
          </cell>
          <cell r="K9445">
            <v>71</v>
          </cell>
          <cell r="L9445">
            <v>0.14099999999999999</v>
          </cell>
          <cell r="M9445">
            <v>331</v>
          </cell>
          <cell r="N9445">
            <v>0.65700000000000003</v>
          </cell>
          <cell r="O9445">
            <v>19</v>
          </cell>
          <cell r="P9445">
            <v>3.7999999999999999E-2</v>
          </cell>
        </row>
        <row r="9446">
          <cell r="A9446">
            <v>36738</v>
          </cell>
          <cell r="B9446">
            <v>2000</v>
          </cell>
          <cell r="C9446" t="str">
            <v>Jul</v>
          </cell>
          <cell r="D9446">
            <v>31</v>
          </cell>
          <cell r="F9446">
            <v>960</v>
          </cell>
          <cell r="G9446">
            <v>1.9039999999999999</v>
          </cell>
          <cell r="H9446">
            <v>101</v>
          </cell>
          <cell r="I9446">
            <v>0.2</v>
          </cell>
          <cell r="K9446">
            <v>71</v>
          </cell>
          <cell r="L9446">
            <v>0.14099999999999999</v>
          </cell>
          <cell r="M9446">
            <v>300</v>
          </cell>
          <cell r="N9446">
            <v>0.59499999999999997</v>
          </cell>
          <cell r="O9446">
            <v>19</v>
          </cell>
          <cell r="P9446">
            <v>3.7999999999999999E-2</v>
          </cell>
        </row>
        <row r="9447">
          <cell r="A9447">
            <v>36739</v>
          </cell>
          <cell r="B9447">
            <v>2000</v>
          </cell>
          <cell r="C9447" t="str">
            <v>Aug</v>
          </cell>
          <cell r="D9447">
            <v>1</v>
          </cell>
          <cell r="F9447">
            <v>960</v>
          </cell>
          <cell r="G9447">
            <v>1.9039999999999999</v>
          </cell>
          <cell r="H9447">
            <v>100</v>
          </cell>
          <cell r="I9447">
            <v>0.19800000000000001</v>
          </cell>
          <cell r="K9447">
            <v>47</v>
          </cell>
          <cell r="L9447">
            <v>9.2999999999999999E-2</v>
          </cell>
          <cell r="M9447">
            <v>300</v>
          </cell>
          <cell r="N9447">
            <v>0.59499999999999997</v>
          </cell>
          <cell r="O9447">
            <v>5</v>
          </cell>
          <cell r="P9447">
            <v>0.01</v>
          </cell>
        </row>
        <row r="9448">
          <cell r="A9448">
            <v>36740</v>
          </cell>
          <cell r="B9448">
            <v>2000</v>
          </cell>
          <cell r="C9448" t="str">
            <v>Aug</v>
          </cell>
          <cell r="D9448">
            <v>2</v>
          </cell>
          <cell r="F9448">
            <v>960</v>
          </cell>
          <cell r="G9448">
            <v>1.9039999999999999</v>
          </cell>
          <cell r="H9448">
            <v>104</v>
          </cell>
          <cell r="I9448">
            <v>0.20599999999999999</v>
          </cell>
          <cell r="K9448">
            <v>35</v>
          </cell>
          <cell r="L9448">
            <v>6.9000000000000006E-2</v>
          </cell>
          <cell r="M9448">
            <v>300</v>
          </cell>
          <cell r="N9448">
            <v>0.59499999999999997</v>
          </cell>
          <cell r="O9448">
            <v>0</v>
          </cell>
          <cell r="P9448">
            <v>0</v>
          </cell>
        </row>
        <row r="9449">
          <cell r="A9449">
            <v>36741</v>
          </cell>
          <cell r="B9449">
            <v>2000</v>
          </cell>
          <cell r="C9449" t="str">
            <v>Aug</v>
          </cell>
          <cell r="D9449">
            <v>3</v>
          </cell>
          <cell r="F9449">
            <v>970</v>
          </cell>
          <cell r="G9449">
            <v>1.9239999999999999</v>
          </cell>
          <cell r="H9449">
            <v>107</v>
          </cell>
          <cell r="I9449">
            <v>0.21199999999999999</v>
          </cell>
          <cell r="K9449">
            <v>41</v>
          </cell>
          <cell r="L9449">
            <v>8.1000000000000003E-2</v>
          </cell>
          <cell r="M9449">
            <v>300</v>
          </cell>
          <cell r="N9449">
            <v>0.59499999999999997</v>
          </cell>
          <cell r="O9449">
            <v>0</v>
          </cell>
          <cell r="P9449">
            <v>0</v>
          </cell>
        </row>
        <row r="9450">
          <cell r="A9450">
            <v>36742</v>
          </cell>
          <cell r="B9450">
            <v>2000</v>
          </cell>
          <cell r="C9450" t="str">
            <v>Aug</v>
          </cell>
          <cell r="D9450">
            <v>4</v>
          </cell>
          <cell r="F9450">
            <v>975</v>
          </cell>
          <cell r="G9450">
            <v>1.9339999999999999</v>
          </cell>
          <cell r="H9450">
            <v>95</v>
          </cell>
          <cell r="I9450">
            <v>0.188</v>
          </cell>
          <cell r="K9450">
            <v>71</v>
          </cell>
          <cell r="L9450">
            <v>0.14099999999999999</v>
          </cell>
          <cell r="M9450">
            <v>358</v>
          </cell>
          <cell r="N9450">
            <v>0.71</v>
          </cell>
          <cell r="O9450">
            <v>5</v>
          </cell>
          <cell r="P9450">
            <v>0.01</v>
          </cell>
        </row>
        <row r="9451">
          <cell r="A9451">
            <v>36743</v>
          </cell>
          <cell r="B9451">
            <v>2000</v>
          </cell>
          <cell r="C9451" t="str">
            <v>Aug</v>
          </cell>
          <cell r="D9451">
            <v>5</v>
          </cell>
          <cell r="F9451">
            <v>985</v>
          </cell>
          <cell r="G9451">
            <v>1.954</v>
          </cell>
          <cell r="H9451">
            <v>95</v>
          </cell>
          <cell r="I9451">
            <v>0.188</v>
          </cell>
          <cell r="K9451">
            <v>71</v>
          </cell>
          <cell r="L9451">
            <v>0.14099999999999999</v>
          </cell>
          <cell r="M9451">
            <v>329</v>
          </cell>
          <cell r="N9451">
            <v>0.65300000000000002</v>
          </cell>
          <cell r="O9451">
            <v>0</v>
          </cell>
          <cell r="P9451">
            <v>0</v>
          </cell>
        </row>
        <row r="9452">
          <cell r="A9452">
            <v>36744</v>
          </cell>
          <cell r="B9452">
            <v>2000</v>
          </cell>
          <cell r="C9452" t="str">
            <v>Aug</v>
          </cell>
          <cell r="D9452">
            <v>6</v>
          </cell>
          <cell r="F9452">
            <v>990</v>
          </cell>
          <cell r="G9452">
            <v>1.964</v>
          </cell>
          <cell r="H9452">
            <v>128</v>
          </cell>
          <cell r="I9452">
            <v>0.254</v>
          </cell>
          <cell r="K9452">
            <v>71</v>
          </cell>
          <cell r="L9452">
            <v>0.14099999999999999</v>
          </cell>
          <cell r="M9452">
            <v>302</v>
          </cell>
          <cell r="N9452">
            <v>0.59899999999999998</v>
          </cell>
          <cell r="O9452">
            <v>0</v>
          </cell>
          <cell r="P9452">
            <v>0</v>
          </cell>
        </row>
        <row r="9453">
          <cell r="A9453">
            <v>36745</v>
          </cell>
          <cell r="B9453">
            <v>2000</v>
          </cell>
          <cell r="C9453" t="str">
            <v>Aug</v>
          </cell>
          <cell r="D9453">
            <v>7</v>
          </cell>
          <cell r="F9453">
            <v>980</v>
          </cell>
          <cell r="G9453">
            <v>1.944</v>
          </cell>
          <cell r="H9453">
            <v>117</v>
          </cell>
          <cell r="I9453">
            <v>0.23200000000000001</v>
          </cell>
          <cell r="K9453">
            <v>71</v>
          </cell>
          <cell r="L9453">
            <v>0.14099999999999999</v>
          </cell>
          <cell r="M9453">
            <v>298</v>
          </cell>
          <cell r="N9453">
            <v>0.59099999999999997</v>
          </cell>
          <cell r="O9453">
            <v>5</v>
          </cell>
          <cell r="P9453">
            <v>0.01</v>
          </cell>
        </row>
        <row r="9454">
          <cell r="A9454">
            <v>36746</v>
          </cell>
          <cell r="B9454">
            <v>2000</v>
          </cell>
          <cell r="C9454" t="str">
            <v>Aug</v>
          </cell>
          <cell r="D9454">
            <v>8</v>
          </cell>
          <cell r="F9454">
            <v>995</v>
          </cell>
          <cell r="G9454">
            <v>1.974</v>
          </cell>
          <cell r="H9454">
            <v>116</v>
          </cell>
          <cell r="I9454">
            <v>0.23</v>
          </cell>
          <cell r="K9454">
            <v>71</v>
          </cell>
          <cell r="L9454">
            <v>0.14099999999999999</v>
          </cell>
          <cell r="M9454">
            <v>302</v>
          </cell>
          <cell r="N9454">
            <v>0.59899999999999998</v>
          </cell>
          <cell r="O9454">
            <v>11</v>
          </cell>
          <cell r="P9454">
            <v>2.1999999999999999E-2</v>
          </cell>
        </row>
        <row r="9455">
          <cell r="A9455">
            <v>36747</v>
          </cell>
          <cell r="B9455">
            <v>2000</v>
          </cell>
          <cell r="C9455" t="str">
            <v>Aug</v>
          </cell>
          <cell r="D9455">
            <v>9</v>
          </cell>
          <cell r="F9455">
            <v>975</v>
          </cell>
          <cell r="G9455">
            <v>1.9339999999999999</v>
          </cell>
          <cell r="H9455">
            <v>111</v>
          </cell>
          <cell r="I9455">
            <v>0.22</v>
          </cell>
          <cell r="K9455">
            <v>71</v>
          </cell>
          <cell r="L9455">
            <v>0.14099999999999999</v>
          </cell>
          <cell r="M9455">
            <v>321</v>
          </cell>
          <cell r="N9455">
            <v>0.63700000000000001</v>
          </cell>
          <cell r="O9455">
            <v>3</v>
          </cell>
          <cell r="P9455">
            <v>6.0000000000000001E-3</v>
          </cell>
        </row>
        <row r="9456">
          <cell r="A9456">
            <v>36748</v>
          </cell>
          <cell r="B9456">
            <v>2000</v>
          </cell>
          <cell r="C9456" t="str">
            <v>Aug</v>
          </cell>
          <cell r="D9456">
            <v>10</v>
          </cell>
          <cell r="F9456">
            <v>960</v>
          </cell>
          <cell r="G9456">
            <v>1.9039999999999999</v>
          </cell>
          <cell r="H9456">
            <v>96</v>
          </cell>
          <cell r="I9456">
            <v>0.19</v>
          </cell>
          <cell r="K9456">
            <v>94</v>
          </cell>
          <cell r="L9456">
            <v>0.186</v>
          </cell>
          <cell r="M9456">
            <v>304</v>
          </cell>
          <cell r="N9456">
            <v>0.60299999999999998</v>
          </cell>
          <cell r="O9456">
            <v>15</v>
          </cell>
          <cell r="P9456">
            <v>0.03</v>
          </cell>
        </row>
        <row r="9457">
          <cell r="A9457">
            <v>36749</v>
          </cell>
          <cell r="B9457">
            <v>2000</v>
          </cell>
          <cell r="C9457" t="str">
            <v>Aug</v>
          </cell>
          <cell r="D9457">
            <v>11</v>
          </cell>
          <cell r="F9457">
            <v>960</v>
          </cell>
          <cell r="G9457">
            <v>1.9039999999999999</v>
          </cell>
          <cell r="H9457">
            <v>113</v>
          </cell>
          <cell r="I9457">
            <v>0.224</v>
          </cell>
          <cell r="K9457">
            <v>106</v>
          </cell>
          <cell r="L9457">
            <v>0.21</v>
          </cell>
          <cell r="M9457">
            <v>235</v>
          </cell>
          <cell r="N9457">
            <v>0.46600000000000003</v>
          </cell>
          <cell r="O9457">
            <v>18</v>
          </cell>
          <cell r="P9457">
            <v>3.5999999999999997E-2</v>
          </cell>
        </row>
        <row r="9458">
          <cell r="A9458">
            <v>36750</v>
          </cell>
          <cell r="B9458">
            <v>2000</v>
          </cell>
          <cell r="C9458" t="str">
            <v>Aug</v>
          </cell>
          <cell r="D9458">
            <v>12</v>
          </cell>
          <cell r="F9458">
            <v>945</v>
          </cell>
          <cell r="G9458">
            <v>1.8740000000000001</v>
          </cell>
          <cell r="H9458">
            <v>113</v>
          </cell>
          <cell r="I9458">
            <v>0.224</v>
          </cell>
          <cell r="K9458">
            <v>106</v>
          </cell>
          <cell r="L9458">
            <v>0.21</v>
          </cell>
          <cell r="M9458">
            <v>200</v>
          </cell>
          <cell r="N9458">
            <v>0.39700000000000002</v>
          </cell>
          <cell r="O9458">
            <v>19</v>
          </cell>
          <cell r="P9458">
            <v>3.7999999999999999E-2</v>
          </cell>
        </row>
        <row r="9459">
          <cell r="A9459">
            <v>36751</v>
          </cell>
          <cell r="B9459">
            <v>2000</v>
          </cell>
          <cell r="C9459" t="str">
            <v>Aug</v>
          </cell>
          <cell r="D9459">
            <v>13</v>
          </cell>
          <cell r="F9459">
            <v>950</v>
          </cell>
          <cell r="G9459">
            <v>1.8839999999999999</v>
          </cell>
          <cell r="H9459">
            <v>140</v>
          </cell>
          <cell r="I9459">
            <v>0.27800000000000002</v>
          </cell>
          <cell r="K9459">
            <v>106</v>
          </cell>
          <cell r="L9459">
            <v>0.21</v>
          </cell>
          <cell r="M9459">
            <v>200</v>
          </cell>
          <cell r="N9459">
            <v>0.39700000000000002</v>
          </cell>
          <cell r="O9459">
            <v>16</v>
          </cell>
          <cell r="P9459">
            <v>3.2000000000000001E-2</v>
          </cell>
        </row>
        <row r="9460">
          <cell r="A9460">
            <v>36752</v>
          </cell>
          <cell r="B9460">
            <v>2000</v>
          </cell>
          <cell r="C9460" t="str">
            <v>Aug</v>
          </cell>
          <cell r="D9460">
            <v>14</v>
          </cell>
          <cell r="F9460">
            <v>935</v>
          </cell>
          <cell r="G9460">
            <v>1.855</v>
          </cell>
          <cell r="H9460">
            <v>182</v>
          </cell>
          <cell r="I9460">
            <v>0.36099999999999999</v>
          </cell>
          <cell r="K9460">
            <v>106</v>
          </cell>
          <cell r="L9460">
            <v>0.21</v>
          </cell>
          <cell r="M9460">
            <v>200</v>
          </cell>
          <cell r="N9460">
            <v>0.39700000000000002</v>
          </cell>
          <cell r="O9460">
            <v>16</v>
          </cell>
          <cell r="P9460">
            <v>3.2000000000000001E-2</v>
          </cell>
        </row>
        <row r="9461">
          <cell r="A9461">
            <v>36753</v>
          </cell>
          <cell r="B9461">
            <v>2000</v>
          </cell>
          <cell r="C9461" t="str">
            <v>Aug</v>
          </cell>
          <cell r="D9461">
            <v>15</v>
          </cell>
          <cell r="F9461">
            <v>960</v>
          </cell>
          <cell r="G9461">
            <v>1.9039999999999999</v>
          </cell>
          <cell r="H9461">
            <v>183</v>
          </cell>
          <cell r="I9461">
            <v>0.36299999999999999</v>
          </cell>
          <cell r="K9461">
            <v>106</v>
          </cell>
          <cell r="L9461">
            <v>0.21</v>
          </cell>
          <cell r="M9461">
            <v>221</v>
          </cell>
          <cell r="N9461">
            <v>0.438</v>
          </cell>
          <cell r="O9461">
            <v>12</v>
          </cell>
          <cell r="P9461">
            <v>2.4E-2</v>
          </cell>
        </row>
        <row r="9462">
          <cell r="A9462">
            <v>36754</v>
          </cell>
          <cell r="B9462">
            <v>2000</v>
          </cell>
          <cell r="C9462" t="str">
            <v>Aug</v>
          </cell>
          <cell r="D9462">
            <v>16</v>
          </cell>
          <cell r="F9462">
            <v>950</v>
          </cell>
          <cell r="G9462">
            <v>1.8839999999999999</v>
          </cell>
          <cell r="H9462">
            <v>158</v>
          </cell>
          <cell r="I9462">
            <v>0.313</v>
          </cell>
          <cell r="K9462">
            <v>106</v>
          </cell>
          <cell r="L9462">
            <v>0.21</v>
          </cell>
          <cell r="M9462">
            <v>250</v>
          </cell>
          <cell r="N9462">
            <v>0.496</v>
          </cell>
          <cell r="O9462">
            <v>9</v>
          </cell>
          <cell r="P9462">
            <v>1.7999999999999999E-2</v>
          </cell>
        </row>
        <row r="9463">
          <cell r="A9463">
            <v>36755</v>
          </cell>
          <cell r="B9463">
            <v>2000</v>
          </cell>
          <cell r="C9463" t="str">
            <v>Aug</v>
          </cell>
          <cell r="D9463">
            <v>17</v>
          </cell>
          <cell r="F9463">
            <v>950</v>
          </cell>
          <cell r="G9463">
            <v>1.8839999999999999</v>
          </cell>
          <cell r="H9463">
            <v>137</v>
          </cell>
          <cell r="I9463">
            <v>0.27200000000000002</v>
          </cell>
          <cell r="K9463">
            <v>106</v>
          </cell>
          <cell r="L9463">
            <v>0.21</v>
          </cell>
          <cell r="M9463">
            <v>265</v>
          </cell>
          <cell r="N9463">
            <v>0.52600000000000002</v>
          </cell>
          <cell r="O9463">
            <v>15</v>
          </cell>
          <cell r="P9463">
            <v>0.03</v>
          </cell>
        </row>
        <row r="9464">
          <cell r="A9464">
            <v>36756</v>
          </cell>
          <cell r="B9464">
            <v>2000</v>
          </cell>
          <cell r="C9464" t="str">
            <v>Aug</v>
          </cell>
          <cell r="D9464">
            <v>18</v>
          </cell>
          <cell r="F9464">
            <v>950</v>
          </cell>
          <cell r="G9464">
            <v>1.8839999999999999</v>
          </cell>
          <cell r="H9464">
            <v>104</v>
          </cell>
          <cell r="I9464">
            <v>0.20599999999999999</v>
          </cell>
          <cell r="K9464">
            <v>106</v>
          </cell>
          <cell r="L9464">
            <v>0.21</v>
          </cell>
          <cell r="M9464">
            <v>300</v>
          </cell>
          <cell r="N9464">
            <v>0.59499999999999997</v>
          </cell>
          <cell r="O9464">
            <v>20</v>
          </cell>
          <cell r="P9464">
            <v>0.04</v>
          </cell>
        </row>
        <row r="9465">
          <cell r="A9465">
            <v>36757</v>
          </cell>
          <cell r="B9465">
            <v>2000</v>
          </cell>
          <cell r="C9465" t="str">
            <v>Aug</v>
          </cell>
          <cell r="D9465">
            <v>19</v>
          </cell>
          <cell r="F9465">
            <v>955</v>
          </cell>
          <cell r="G9465">
            <v>1.8939999999999999</v>
          </cell>
          <cell r="H9465">
            <v>104</v>
          </cell>
          <cell r="I9465">
            <v>0.20599999999999999</v>
          </cell>
          <cell r="K9465">
            <v>106</v>
          </cell>
          <cell r="L9465">
            <v>0.21</v>
          </cell>
          <cell r="M9465">
            <v>269</v>
          </cell>
          <cell r="N9465">
            <v>0.53400000000000003</v>
          </cell>
          <cell r="O9465">
            <v>20</v>
          </cell>
          <cell r="P9465">
            <v>0.04</v>
          </cell>
        </row>
        <row r="9466">
          <cell r="A9466">
            <v>36758</v>
          </cell>
          <cell r="B9466">
            <v>2000</v>
          </cell>
          <cell r="C9466" t="str">
            <v>Aug</v>
          </cell>
          <cell r="D9466">
            <v>20</v>
          </cell>
          <cell r="F9466">
            <v>943</v>
          </cell>
          <cell r="G9466">
            <v>1.87</v>
          </cell>
          <cell r="H9466">
            <v>108</v>
          </cell>
          <cell r="I9466">
            <v>0.214</v>
          </cell>
          <cell r="K9466">
            <v>106</v>
          </cell>
          <cell r="L9466">
            <v>0.21</v>
          </cell>
          <cell r="M9466">
            <v>235</v>
          </cell>
          <cell r="N9466">
            <v>0.46600000000000003</v>
          </cell>
          <cell r="O9466">
            <v>20</v>
          </cell>
          <cell r="P9466">
            <v>0.04</v>
          </cell>
        </row>
        <row r="9467">
          <cell r="A9467">
            <v>36759</v>
          </cell>
          <cell r="B9467">
            <v>2000</v>
          </cell>
          <cell r="C9467" t="str">
            <v>Aug</v>
          </cell>
          <cell r="D9467">
            <v>21</v>
          </cell>
          <cell r="F9467">
            <v>945</v>
          </cell>
          <cell r="G9467">
            <v>1.8740000000000001</v>
          </cell>
          <cell r="H9467">
            <v>115</v>
          </cell>
          <cell r="I9467">
            <v>0.22800000000000001</v>
          </cell>
          <cell r="K9467">
            <v>83</v>
          </cell>
          <cell r="L9467">
            <v>0.16500000000000001</v>
          </cell>
          <cell r="M9467">
            <v>243</v>
          </cell>
          <cell r="N9467">
            <v>0.48199999999999998</v>
          </cell>
          <cell r="O9467">
            <v>7</v>
          </cell>
          <cell r="P9467">
            <v>1.4E-2</v>
          </cell>
        </row>
        <row r="9468">
          <cell r="A9468">
            <v>36760</v>
          </cell>
          <cell r="B9468">
            <v>2000</v>
          </cell>
          <cell r="C9468" t="str">
            <v>Aug</v>
          </cell>
          <cell r="D9468">
            <v>22</v>
          </cell>
          <cell r="F9468">
            <v>935</v>
          </cell>
          <cell r="G9468">
            <v>1.855</v>
          </cell>
          <cell r="H9468">
            <v>168</v>
          </cell>
          <cell r="I9468">
            <v>0.33300000000000002</v>
          </cell>
          <cell r="K9468">
            <v>71</v>
          </cell>
          <cell r="L9468">
            <v>0.14099999999999999</v>
          </cell>
          <cell r="M9468">
            <v>265</v>
          </cell>
          <cell r="N9468">
            <v>0.52600000000000002</v>
          </cell>
          <cell r="O9468">
            <v>6</v>
          </cell>
          <cell r="P9468">
            <v>1.2E-2</v>
          </cell>
        </row>
        <row r="9469">
          <cell r="A9469">
            <v>36761</v>
          </cell>
          <cell r="B9469">
            <v>2000</v>
          </cell>
          <cell r="C9469" t="str">
            <v>Aug</v>
          </cell>
          <cell r="D9469">
            <v>23</v>
          </cell>
          <cell r="F9469">
            <v>945</v>
          </cell>
          <cell r="G9469">
            <v>1.8740000000000001</v>
          </cell>
          <cell r="H9469">
            <v>158</v>
          </cell>
          <cell r="I9469">
            <v>0.313</v>
          </cell>
          <cell r="K9469">
            <v>71</v>
          </cell>
          <cell r="L9469">
            <v>0.14099999999999999</v>
          </cell>
          <cell r="M9469">
            <v>217</v>
          </cell>
          <cell r="N9469">
            <v>0.43</v>
          </cell>
          <cell r="O9469">
            <v>10</v>
          </cell>
          <cell r="P9469">
            <v>0.02</v>
          </cell>
        </row>
        <row r="9470">
          <cell r="A9470">
            <v>36762</v>
          </cell>
          <cell r="B9470">
            <v>2000</v>
          </cell>
          <cell r="C9470" t="str">
            <v>Aug</v>
          </cell>
          <cell r="D9470">
            <v>24</v>
          </cell>
          <cell r="F9470">
            <v>900</v>
          </cell>
          <cell r="G9470">
            <v>1.7849999999999999</v>
          </cell>
          <cell r="H9470">
            <v>177</v>
          </cell>
          <cell r="I9470">
            <v>0.35099999999999998</v>
          </cell>
          <cell r="K9470">
            <v>71</v>
          </cell>
          <cell r="L9470">
            <v>0.14099999999999999</v>
          </cell>
          <cell r="M9470">
            <v>231</v>
          </cell>
          <cell r="N9470">
            <v>0.45800000000000002</v>
          </cell>
          <cell r="O9470">
            <v>14</v>
          </cell>
          <cell r="P9470">
            <v>2.8000000000000001E-2</v>
          </cell>
        </row>
        <row r="9471">
          <cell r="A9471">
            <v>36763</v>
          </cell>
          <cell r="B9471">
            <v>2000</v>
          </cell>
          <cell r="C9471" t="str">
            <v>Aug</v>
          </cell>
          <cell r="D9471">
            <v>25</v>
          </cell>
          <cell r="F9471">
            <v>830</v>
          </cell>
          <cell r="G9471">
            <v>1.6459999999999999</v>
          </cell>
          <cell r="H9471">
            <v>206</v>
          </cell>
          <cell r="I9471">
            <v>0.40899999999999997</v>
          </cell>
          <cell r="K9471">
            <v>71</v>
          </cell>
          <cell r="L9471">
            <v>0.14099999999999999</v>
          </cell>
          <cell r="M9471">
            <v>221</v>
          </cell>
          <cell r="N9471">
            <v>0.438</v>
          </cell>
          <cell r="O9471">
            <v>22</v>
          </cell>
          <cell r="P9471">
            <v>4.3999999999999997E-2</v>
          </cell>
        </row>
        <row r="9472">
          <cell r="A9472">
            <v>36764</v>
          </cell>
          <cell r="B9472">
            <v>2000</v>
          </cell>
          <cell r="C9472" t="str">
            <v>Aug</v>
          </cell>
          <cell r="D9472">
            <v>26</v>
          </cell>
          <cell r="F9472">
            <v>830</v>
          </cell>
          <cell r="G9472">
            <v>1.6459999999999999</v>
          </cell>
          <cell r="H9472">
            <v>207</v>
          </cell>
          <cell r="I9472">
            <v>0.41099999999999998</v>
          </cell>
          <cell r="K9472">
            <v>71</v>
          </cell>
          <cell r="L9472">
            <v>0.14099999999999999</v>
          </cell>
          <cell r="M9472">
            <v>200</v>
          </cell>
          <cell r="N9472">
            <v>0.39700000000000002</v>
          </cell>
          <cell r="O9472">
            <v>5</v>
          </cell>
          <cell r="P9472">
            <v>0.01</v>
          </cell>
        </row>
        <row r="9473">
          <cell r="A9473">
            <v>36765</v>
          </cell>
          <cell r="B9473">
            <v>2000</v>
          </cell>
          <cell r="C9473" t="str">
            <v>Aug</v>
          </cell>
          <cell r="D9473">
            <v>27</v>
          </cell>
          <cell r="F9473">
            <v>835</v>
          </cell>
          <cell r="G9473">
            <v>1.6559999999999999</v>
          </cell>
          <cell r="H9473">
            <v>121</v>
          </cell>
          <cell r="I9473">
            <v>0.24</v>
          </cell>
          <cell r="K9473">
            <v>71</v>
          </cell>
          <cell r="L9473">
            <v>0.14099999999999999</v>
          </cell>
          <cell r="M9473">
            <v>200</v>
          </cell>
          <cell r="N9473">
            <v>0.39700000000000002</v>
          </cell>
          <cell r="O9473">
            <v>11</v>
          </cell>
          <cell r="P9473">
            <v>2.1999999999999999E-2</v>
          </cell>
        </row>
        <row r="9474">
          <cell r="A9474">
            <v>36766</v>
          </cell>
          <cell r="B9474">
            <v>2000</v>
          </cell>
          <cell r="C9474" t="str">
            <v>Aug</v>
          </cell>
          <cell r="D9474">
            <v>28</v>
          </cell>
          <cell r="F9474">
            <v>830</v>
          </cell>
          <cell r="G9474">
            <v>1.6459999999999999</v>
          </cell>
          <cell r="H9474">
            <v>261</v>
          </cell>
          <cell r="I9474">
            <v>0.51800000000000002</v>
          </cell>
          <cell r="K9474">
            <v>71</v>
          </cell>
          <cell r="L9474">
            <v>0.14099999999999999</v>
          </cell>
          <cell r="M9474">
            <v>174</v>
          </cell>
          <cell r="N9474">
            <v>0.34499999999999997</v>
          </cell>
          <cell r="O9474">
            <v>11</v>
          </cell>
          <cell r="P9474">
            <v>2.1999999999999999E-2</v>
          </cell>
        </row>
        <row r="9475">
          <cell r="A9475">
            <v>36767</v>
          </cell>
          <cell r="B9475">
            <v>2000</v>
          </cell>
          <cell r="C9475" t="str">
            <v>Aug</v>
          </cell>
          <cell r="D9475">
            <v>29</v>
          </cell>
          <cell r="F9475">
            <v>830</v>
          </cell>
          <cell r="G9475">
            <v>1.6459999999999999</v>
          </cell>
          <cell r="H9475">
            <v>331</v>
          </cell>
          <cell r="I9475">
            <v>0.65700000000000003</v>
          </cell>
          <cell r="K9475">
            <v>71</v>
          </cell>
          <cell r="L9475">
            <v>0.14099999999999999</v>
          </cell>
          <cell r="M9475">
            <v>183</v>
          </cell>
          <cell r="N9475">
            <v>0.36299999999999999</v>
          </cell>
          <cell r="O9475">
            <v>20</v>
          </cell>
          <cell r="P9475">
            <v>0.04</v>
          </cell>
        </row>
        <row r="9476">
          <cell r="A9476">
            <v>36768</v>
          </cell>
          <cell r="B9476">
            <v>2000</v>
          </cell>
          <cell r="C9476" t="str">
            <v>Aug</v>
          </cell>
          <cell r="D9476">
            <v>30</v>
          </cell>
          <cell r="F9476">
            <v>815</v>
          </cell>
          <cell r="G9476">
            <v>1.617</v>
          </cell>
          <cell r="H9476">
            <v>231</v>
          </cell>
          <cell r="I9476">
            <v>0.45800000000000002</v>
          </cell>
          <cell r="K9476">
            <v>47</v>
          </cell>
          <cell r="L9476">
            <v>9.2999999999999999E-2</v>
          </cell>
          <cell r="M9476">
            <v>200</v>
          </cell>
          <cell r="N9476">
            <v>0.39700000000000002</v>
          </cell>
          <cell r="O9476">
            <v>0</v>
          </cell>
          <cell r="P9476">
            <v>0</v>
          </cell>
        </row>
        <row r="9477">
          <cell r="A9477">
            <v>36769</v>
          </cell>
          <cell r="B9477">
            <v>2000</v>
          </cell>
          <cell r="C9477" t="str">
            <v>Aug</v>
          </cell>
          <cell r="D9477">
            <v>31</v>
          </cell>
          <cell r="F9477">
            <v>825</v>
          </cell>
          <cell r="G9477">
            <v>1.6359999999999999</v>
          </cell>
          <cell r="H9477">
            <v>235</v>
          </cell>
          <cell r="I9477">
            <v>0.46600000000000003</v>
          </cell>
          <cell r="K9477">
            <v>35</v>
          </cell>
          <cell r="L9477">
            <v>6.9000000000000006E-2</v>
          </cell>
          <cell r="M9477">
            <v>200</v>
          </cell>
          <cell r="N9477">
            <v>0.39700000000000002</v>
          </cell>
          <cell r="O9477">
            <v>0</v>
          </cell>
          <cell r="P9477">
            <v>0</v>
          </cell>
        </row>
        <row r="9478">
          <cell r="A9478">
            <v>36770</v>
          </cell>
          <cell r="B9478">
            <v>2000</v>
          </cell>
          <cell r="C9478" t="str">
            <v>Sep</v>
          </cell>
          <cell r="D9478">
            <v>1</v>
          </cell>
          <cell r="F9478">
            <v>765</v>
          </cell>
          <cell r="G9478">
            <v>1.5169999999999999</v>
          </cell>
          <cell r="H9478">
            <v>481</v>
          </cell>
          <cell r="I9478">
            <v>0.95399999999999996</v>
          </cell>
          <cell r="K9478">
            <v>35</v>
          </cell>
          <cell r="L9478">
            <v>6.9000000000000006E-2</v>
          </cell>
          <cell r="M9478">
            <v>69</v>
          </cell>
          <cell r="N9478">
            <v>0.13700000000000001</v>
          </cell>
          <cell r="O9478">
            <v>0</v>
          </cell>
          <cell r="P9478">
            <v>0</v>
          </cell>
        </row>
        <row r="9479">
          <cell r="A9479">
            <v>36771</v>
          </cell>
          <cell r="B9479">
            <v>2000</v>
          </cell>
          <cell r="C9479" t="str">
            <v>Sep</v>
          </cell>
          <cell r="D9479">
            <v>2</v>
          </cell>
          <cell r="F9479">
            <v>690</v>
          </cell>
          <cell r="G9479">
            <v>1.369</v>
          </cell>
          <cell r="H9479">
            <v>481</v>
          </cell>
          <cell r="I9479">
            <v>0.95399999999999996</v>
          </cell>
          <cell r="K9479">
            <v>35</v>
          </cell>
          <cell r="L9479">
            <v>6.9000000000000006E-2</v>
          </cell>
          <cell r="M9479">
            <v>25</v>
          </cell>
          <cell r="N9479">
            <v>0.05</v>
          </cell>
          <cell r="O9479">
            <v>5</v>
          </cell>
          <cell r="P9479">
            <v>0.01</v>
          </cell>
        </row>
        <row r="9480">
          <cell r="A9480">
            <v>36772</v>
          </cell>
          <cell r="B9480">
            <v>2000</v>
          </cell>
          <cell r="C9480" t="str">
            <v>Sep</v>
          </cell>
          <cell r="D9480">
            <v>3</v>
          </cell>
          <cell r="F9480">
            <v>650</v>
          </cell>
          <cell r="G9480">
            <v>1.2889999999999999</v>
          </cell>
          <cell r="H9480">
            <v>551</v>
          </cell>
          <cell r="I9480">
            <v>1.093</v>
          </cell>
          <cell r="K9480">
            <v>12</v>
          </cell>
          <cell r="L9480">
            <v>2.4E-2</v>
          </cell>
          <cell r="M9480">
            <v>25</v>
          </cell>
          <cell r="N9480">
            <v>0.05</v>
          </cell>
          <cell r="O9480">
            <v>0</v>
          </cell>
          <cell r="P9480">
            <v>0</v>
          </cell>
        </row>
        <row r="9481">
          <cell r="A9481">
            <v>36773</v>
          </cell>
          <cell r="B9481">
            <v>2000</v>
          </cell>
          <cell r="C9481" t="str">
            <v>Sep</v>
          </cell>
          <cell r="D9481">
            <v>4</v>
          </cell>
          <cell r="F9481">
            <v>630</v>
          </cell>
          <cell r="G9481">
            <v>1.25</v>
          </cell>
          <cell r="H9481">
            <v>918</v>
          </cell>
          <cell r="I9481">
            <v>1.821</v>
          </cell>
          <cell r="K9481">
            <v>0</v>
          </cell>
          <cell r="L9481">
            <v>0</v>
          </cell>
          <cell r="M9481">
            <v>25</v>
          </cell>
          <cell r="N9481">
            <v>0.05</v>
          </cell>
          <cell r="O9481">
            <v>3</v>
          </cell>
          <cell r="P9481">
            <v>6.0000000000000001E-3</v>
          </cell>
        </row>
        <row r="9482">
          <cell r="A9482">
            <v>36774</v>
          </cell>
          <cell r="B9482">
            <v>2000</v>
          </cell>
          <cell r="C9482" t="str">
            <v>Sep</v>
          </cell>
          <cell r="D9482">
            <v>5</v>
          </cell>
          <cell r="F9482">
            <v>590</v>
          </cell>
          <cell r="G9482">
            <v>1.17</v>
          </cell>
          <cell r="H9482">
            <v>1078</v>
          </cell>
          <cell r="I9482">
            <v>2.1379999999999999</v>
          </cell>
          <cell r="K9482">
            <v>0</v>
          </cell>
          <cell r="L9482">
            <v>0</v>
          </cell>
          <cell r="M9482">
            <v>10</v>
          </cell>
          <cell r="N9482">
            <v>0.02</v>
          </cell>
          <cell r="O9482">
            <v>11</v>
          </cell>
          <cell r="P9482">
            <v>2.1999999999999999E-2</v>
          </cell>
        </row>
        <row r="9483">
          <cell r="A9483">
            <v>36775</v>
          </cell>
          <cell r="B9483">
            <v>2000</v>
          </cell>
          <cell r="C9483" t="str">
            <v>Sep</v>
          </cell>
          <cell r="D9483">
            <v>6</v>
          </cell>
          <cell r="F9483">
            <v>535</v>
          </cell>
          <cell r="G9483">
            <v>1.0609999999999999</v>
          </cell>
          <cell r="H9483">
            <v>500</v>
          </cell>
          <cell r="I9483">
            <v>0.99199999999999999</v>
          </cell>
          <cell r="K9483">
            <v>0</v>
          </cell>
          <cell r="L9483">
            <v>0</v>
          </cell>
          <cell r="M9483">
            <v>0</v>
          </cell>
          <cell r="N9483">
            <v>0</v>
          </cell>
          <cell r="O9483">
            <v>7</v>
          </cell>
          <cell r="P9483">
            <v>1.4E-2</v>
          </cell>
        </row>
        <row r="9484">
          <cell r="A9484">
            <v>36776</v>
          </cell>
          <cell r="B9484">
            <v>2000</v>
          </cell>
          <cell r="C9484" t="str">
            <v>Sep</v>
          </cell>
          <cell r="D9484">
            <v>7</v>
          </cell>
          <cell r="F9484">
            <v>485</v>
          </cell>
          <cell r="G9484">
            <v>0.96199999999999997</v>
          </cell>
          <cell r="H9484">
            <v>760</v>
          </cell>
          <cell r="I9484">
            <v>1.5069999999999999</v>
          </cell>
          <cell r="K9484">
            <v>0</v>
          </cell>
          <cell r="L9484">
            <v>0</v>
          </cell>
          <cell r="M9484">
            <v>0</v>
          </cell>
          <cell r="N9484">
            <v>0</v>
          </cell>
          <cell r="O9484">
            <v>11</v>
          </cell>
          <cell r="P9484">
            <v>2.1999999999999999E-2</v>
          </cell>
        </row>
        <row r="9485">
          <cell r="A9485">
            <v>36777</v>
          </cell>
          <cell r="B9485">
            <v>2000</v>
          </cell>
          <cell r="C9485" t="str">
            <v>Sep</v>
          </cell>
          <cell r="D9485">
            <v>8</v>
          </cell>
          <cell r="F9485">
            <v>390</v>
          </cell>
          <cell r="G9485">
            <v>0.77400000000000002</v>
          </cell>
          <cell r="H9485">
            <v>802</v>
          </cell>
          <cell r="I9485">
            <v>1.591</v>
          </cell>
          <cell r="K9485">
            <v>18</v>
          </cell>
          <cell r="L9485">
            <v>3.5999999999999997E-2</v>
          </cell>
          <cell r="M9485">
            <v>0</v>
          </cell>
          <cell r="N9485">
            <v>0</v>
          </cell>
          <cell r="O9485">
            <v>16</v>
          </cell>
          <cell r="P9485">
            <v>3.2000000000000001E-2</v>
          </cell>
        </row>
        <row r="9486">
          <cell r="A9486">
            <v>36778</v>
          </cell>
          <cell r="B9486">
            <v>2000</v>
          </cell>
          <cell r="C9486" t="str">
            <v>Sep</v>
          </cell>
          <cell r="D9486">
            <v>9</v>
          </cell>
          <cell r="F9486">
            <v>375</v>
          </cell>
          <cell r="G9486">
            <v>0.74399999999999999</v>
          </cell>
          <cell r="H9486">
            <v>802</v>
          </cell>
          <cell r="I9486">
            <v>1.591</v>
          </cell>
          <cell r="K9486">
            <v>35</v>
          </cell>
          <cell r="L9486">
            <v>6.9000000000000006E-2</v>
          </cell>
          <cell r="M9486">
            <v>0</v>
          </cell>
          <cell r="N9486">
            <v>0</v>
          </cell>
          <cell r="O9486">
            <v>16</v>
          </cell>
          <cell r="P9486">
            <v>3.2000000000000001E-2</v>
          </cell>
        </row>
        <row r="9487">
          <cell r="A9487">
            <v>36779</v>
          </cell>
          <cell r="B9487">
            <v>2000</v>
          </cell>
          <cell r="C9487" t="str">
            <v>Sep</v>
          </cell>
          <cell r="D9487">
            <v>10</v>
          </cell>
          <cell r="F9487">
            <v>365</v>
          </cell>
          <cell r="G9487">
            <v>0.72399999999999998</v>
          </cell>
          <cell r="H9487">
            <v>750</v>
          </cell>
          <cell r="I9487">
            <v>1.488</v>
          </cell>
          <cell r="K9487">
            <v>35</v>
          </cell>
          <cell r="L9487">
            <v>6.9000000000000006E-2</v>
          </cell>
          <cell r="M9487">
            <v>0</v>
          </cell>
          <cell r="N9487">
            <v>0</v>
          </cell>
          <cell r="O9487">
            <v>0</v>
          </cell>
          <cell r="P9487">
            <v>0</v>
          </cell>
        </row>
        <row r="9488">
          <cell r="A9488">
            <v>36780</v>
          </cell>
          <cell r="B9488">
            <v>2000</v>
          </cell>
          <cell r="C9488" t="str">
            <v>Sep</v>
          </cell>
          <cell r="D9488">
            <v>11</v>
          </cell>
          <cell r="F9488">
            <v>375</v>
          </cell>
          <cell r="G9488">
            <v>0.74399999999999999</v>
          </cell>
          <cell r="H9488">
            <v>702</v>
          </cell>
          <cell r="I9488">
            <v>1.3919999999999999</v>
          </cell>
          <cell r="K9488">
            <v>35</v>
          </cell>
          <cell r="L9488">
            <v>6.9000000000000006E-2</v>
          </cell>
          <cell r="M9488">
            <v>0</v>
          </cell>
          <cell r="N9488">
            <v>0</v>
          </cell>
          <cell r="O9488">
            <v>0</v>
          </cell>
          <cell r="P9488">
            <v>0</v>
          </cell>
        </row>
        <row r="9489">
          <cell r="A9489">
            <v>36781</v>
          </cell>
          <cell r="B9489">
            <v>2000</v>
          </cell>
          <cell r="C9489" t="str">
            <v>Sep</v>
          </cell>
          <cell r="D9489">
            <v>12</v>
          </cell>
          <cell r="F9489">
            <v>430</v>
          </cell>
          <cell r="G9489">
            <v>0.85299999999999998</v>
          </cell>
          <cell r="H9489">
            <v>619</v>
          </cell>
          <cell r="I9489">
            <v>1.228</v>
          </cell>
          <cell r="K9489">
            <v>59</v>
          </cell>
          <cell r="L9489">
            <v>0.11700000000000001</v>
          </cell>
          <cell r="M9489">
            <v>0</v>
          </cell>
          <cell r="N9489">
            <v>0</v>
          </cell>
          <cell r="O9489">
            <v>20</v>
          </cell>
          <cell r="P9489">
            <v>0.04</v>
          </cell>
        </row>
        <row r="9490">
          <cell r="A9490">
            <v>36782</v>
          </cell>
          <cell r="B9490">
            <v>2000</v>
          </cell>
          <cell r="C9490" t="str">
            <v>Sep</v>
          </cell>
          <cell r="D9490">
            <v>13</v>
          </cell>
          <cell r="F9490">
            <v>465</v>
          </cell>
          <cell r="G9490">
            <v>0.92200000000000004</v>
          </cell>
          <cell r="H9490">
            <v>608</v>
          </cell>
          <cell r="I9490">
            <v>1.206</v>
          </cell>
          <cell r="K9490">
            <v>71</v>
          </cell>
          <cell r="L9490">
            <v>0.14099999999999999</v>
          </cell>
          <cell r="M9490">
            <v>0</v>
          </cell>
          <cell r="N9490">
            <v>0</v>
          </cell>
          <cell r="O9490">
            <v>7</v>
          </cell>
          <cell r="P9490">
            <v>1.4E-2</v>
          </cell>
        </row>
        <row r="9491">
          <cell r="A9491">
            <v>36783</v>
          </cell>
          <cell r="B9491">
            <v>2000</v>
          </cell>
          <cell r="C9491" t="str">
            <v>Sep</v>
          </cell>
          <cell r="D9491">
            <v>14</v>
          </cell>
          <cell r="F9491">
            <v>475</v>
          </cell>
          <cell r="G9491">
            <v>0.94199999999999995</v>
          </cell>
          <cell r="H9491">
            <v>618</v>
          </cell>
          <cell r="I9491">
            <v>1.226</v>
          </cell>
          <cell r="K9491">
            <v>71</v>
          </cell>
          <cell r="L9491">
            <v>0.14099999999999999</v>
          </cell>
          <cell r="M9491">
            <v>0</v>
          </cell>
          <cell r="N9491">
            <v>0</v>
          </cell>
          <cell r="O9491">
            <v>7</v>
          </cell>
          <cell r="P9491">
            <v>1.4E-2</v>
          </cell>
        </row>
        <row r="9492">
          <cell r="A9492">
            <v>36784</v>
          </cell>
          <cell r="B9492">
            <v>2000</v>
          </cell>
          <cell r="C9492" t="str">
            <v>Sep</v>
          </cell>
          <cell r="D9492">
            <v>15</v>
          </cell>
          <cell r="F9492">
            <v>460</v>
          </cell>
          <cell r="G9492">
            <v>0.91200000000000003</v>
          </cell>
          <cell r="H9492">
            <v>611</v>
          </cell>
          <cell r="I9492">
            <v>1.212</v>
          </cell>
          <cell r="K9492">
            <v>71</v>
          </cell>
          <cell r="L9492">
            <v>0.14099999999999999</v>
          </cell>
          <cell r="M9492">
            <v>0</v>
          </cell>
          <cell r="N9492">
            <v>0</v>
          </cell>
          <cell r="O9492">
            <v>7</v>
          </cell>
          <cell r="P9492">
            <v>1.4E-2</v>
          </cell>
        </row>
        <row r="9493">
          <cell r="A9493">
            <v>36785</v>
          </cell>
          <cell r="B9493">
            <v>2000</v>
          </cell>
          <cell r="C9493" t="str">
            <v>Sep</v>
          </cell>
          <cell r="D9493">
            <v>16</v>
          </cell>
          <cell r="F9493">
            <v>470</v>
          </cell>
          <cell r="G9493">
            <v>0.93200000000000005</v>
          </cell>
          <cell r="H9493">
            <v>615</v>
          </cell>
          <cell r="I9493">
            <v>1.22</v>
          </cell>
          <cell r="K9493">
            <v>50</v>
          </cell>
          <cell r="L9493">
            <v>9.9000000000000005E-2</v>
          </cell>
          <cell r="M9493">
            <v>0</v>
          </cell>
          <cell r="N9493">
            <v>0</v>
          </cell>
          <cell r="O9493">
            <v>0</v>
          </cell>
          <cell r="P9493">
            <v>0</v>
          </cell>
        </row>
        <row r="9494">
          <cell r="A9494">
            <v>36786</v>
          </cell>
          <cell r="B9494">
            <v>2000</v>
          </cell>
          <cell r="C9494" t="str">
            <v>Sep</v>
          </cell>
          <cell r="D9494">
            <v>17</v>
          </cell>
          <cell r="F9494">
            <v>470</v>
          </cell>
          <cell r="G9494">
            <v>0.93200000000000005</v>
          </cell>
          <cell r="H9494">
            <v>620</v>
          </cell>
          <cell r="I9494">
            <v>1.23</v>
          </cell>
          <cell r="K9494">
            <v>35</v>
          </cell>
          <cell r="L9494">
            <v>6.9000000000000006E-2</v>
          </cell>
          <cell r="M9494">
            <v>0</v>
          </cell>
          <cell r="N9494">
            <v>0</v>
          </cell>
          <cell r="O9494">
            <v>0</v>
          </cell>
          <cell r="P9494">
            <v>0</v>
          </cell>
        </row>
        <row r="9495">
          <cell r="A9495">
            <v>36787</v>
          </cell>
          <cell r="B9495">
            <v>2000</v>
          </cell>
          <cell r="C9495" t="str">
            <v>Sep</v>
          </cell>
          <cell r="D9495">
            <v>18</v>
          </cell>
          <cell r="F9495">
            <v>485</v>
          </cell>
          <cell r="G9495">
            <v>0.96199999999999997</v>
          </cell>
          <cell r="H9495">
            <v>644</v>
          </cell>
          <cell r="I9495">
            <v>1.2769999999999999</v>
          </cell>
          <cell r="K9495">
            <v>35</v>
          </cell>
          <cell r="L9495">
            <v>6.9000000000000006E-2</v>
          </cell>
          <cell r="M9495">
            <v>0</v>
          </cell>
          <cell r="N9495">
            <v>0</v>
          </cell>
          <cell r="O9495">
            <v>11</v>
          </cell>
          <cell r="P9495">
            <v>2.1999999999999999E-2</v>
          </cell>
        </row>
        <row r="9496">
          <cell r="A9496">
            <v>36788</v>
          </cell>
          <cell r="B9496">
            <v>2000</v>
          </cell>
          <cell r="C9496" t="str">
            <v>Sep</v>
          </cell>
          <cell r="D9496">
            <v>19</v>
          </cell>
          <cell r="F9496">
            <v>510</v>
          </cell>
          <cell r="G9496">
            <v>1.012</v>
          </cell>
          <cell r="H9496">
            <v>778</v>
          </cell>
          <cell r="I9496">
            <v>1.5429999999999999</v>
          </cell>
          <cell r="K9496">
            <v>35</v>
          </cell>
          <cell r="L9496">
            <v>6.9000000000000006E-2</v>
          </cell>
          <cell r="M9496">
            <v>0</v>
          </cell>
          <cell r="N9496">
            <v>0</v>
          </cell>
          <cell r="O9496">
            <v>10</v>
          </cell>
          <cell r="P9496">
            <v>0.02</v>
          </cell>
        </row>
        <row r="9497">
          <cell r="A9497">
            <v>36789</v>
          </cell>
          <cell r="B9497">
            <v>2000</v>
          </cell>
          <cell r="C9497" t="str">
            <v>Sep</v>
          </cell>
          <cell r="D9497">
            <v>20</v>
          </cell>
          <cell r="F9497">
            <v>505</v>
          </cell>
          <cell r="G9497">
            <v>1.002</v>
          </cell>
          <cell r="H9497">
            <v>819</v>
          </cell>
          <cell r="I9497">
            <v>1.6240000000000001</v>
          </cell>
          <cell r="K9497">
            <v>35</v>
          </cell>
          <cell r="L9497">
            <v>6.9000000000000006E-2</v>
          </cell>
          <cell r="M9497">
            <v>0</v>
          </cell>
          <cell r="N9497">
            <v>0</v>
          </cell>
          <cell r="O9497">
            <v>0</v>
          </cell>
          <cell r="P9497">
            <v>0</v>
          </cell>
        </row>
        <row r="9498">
          <cell r="A9498">
            <v>36790</v>
          </cell>
          <cell r="B9498">
            <v>2000</v>
          </cell>
          <cell r="C9498" t="str">
            <v>Sep</v>
          </cell>
          <cell r="D9498">
            <v>21</v>
          </cell>
          <cell r="F9498">
            <v>515</v>
          </cell>
          <cell r="G9498">
            <v>1.0209999999999999</v>
          </cell>
          <cell r="H9498">
            <v>775</v>
          </cell>
          <cell r="I9498">
            <v>1.5369999999999999</v>
          </cell>
          <cell r="K9498">
            <v>35</v>
          </cell>
          <cell r="L9498">
            <v>6.9000000000000006E-2</v>
          </cell>
          <cell r="M9498">
            <v>0</v>
          </cell>
          <cell r="N9498">
            <v>0</v>
          </cell>
          <cell r="O9498">
            <v>0</v>
          </cell>
          <cell r="P9498">
            <v>0</v>
          </cell>
        </row>
        <row r="9499">
          <cell r="A9499">
            <v>36791</v>
          </cell>
          <cell r="B9499">
            <v>2000</v>
          </cell>
          <cell r="C9499" t="str">
            <v>Sep</v>
          </cell>
          <cell r="D9499">
            <v>22</v>
          </cell>
          <cell r="F9499">
            <v>515</v>
          </cell>
          <cell r="G9499">
            <v>1.0209999999999999</v>
          </cell>
          <cell r="H9499">
            <v>745</v>
          </cell>
          <cell r="I9499">
            <v>1.478</v>
          </cell>
          <cell r="K9499">
            <v>35</v>
          </cell>
          <cell r="L9499">
            <v>6.9000000000000006E-2</v>
          </cell>
          <cell r="M9499">
            <v>0</v>
          </cell>
          <cell r="N9499">
            <v>0</v>
          </cell>
          <cell r="O9499">
            <v>0</v>
          </cell>
          <cell r="P9499">
            <v>0</v>
          </cell>
        </row>
        <row r="9500">
          <cell r="A9500">
            <v>36792</v>
          </cell>
          <cell r="B9500">
            <v>2000</v>
          </cell>
          <cell r="C9500" t="str">
            <v>Sep</v>
          </cell>
          <cell r="D9500">
            <v>23</v>
          </cell>
          <cell r="F9500">
            <v>530</v>
          </cell>
          <cell r="G9500">
            <v>1.0509999999999999</v>
          </cell>
          <cell r="H9500">
            <v>720</v>
          </cell>
          <cell r="I9500">
            <v>1.4279999999999999</v>
          </cell>
          <cell r="K9500">
            <v>35</v>
          </cell>
          <cell r="L9500">
            <v>6.9000000000000006E-2</v>
          </cell>
          <cell r="M9500">
            <v>0</v>
          </cell>
          <cell r="N9500">
            <v>0</v>
          </cell>
          <cell r="O9500">
            <v>16</v>
          </cell>
          <cell r="P9500">
            <v>3.2000000000000001E-2</v>
          </cell>
        </row>
        <row r="9501">
          <cell r="A9501">
            <v>36793</v>
          </cell>
          <cell r="B9501">
            <v>2000</v>
          </cell>
          <cell r="C9501" t="str">
            <v>Sep</v>
          </cell>
          <cell r="D9501">
            <v>24</v>
          </cell>
          <cell r="F9501">
            <v>480</v>
          </cell>
          <cell r="G9501">
            <v>0.95199999999999996</v>
          </cell>
          <cell r="H9501">
            <v>730</v>
          </cell>
          <cell r="I9501">
            <v>1.448</v>
          </cell>
          <cell r="K9501">
            <v>35</v>
          </cell>
          <cell r="L9501">
            <v>6.9000000000000006E-2</v>
          </cell>
          <cell r="M9501">
            <v>0</v>
          </cell>
          <cell r="N9501">
            <v>0</v>
          </cell>
          <cell r="O9501">
            <v>9</v>
          </cell>
          <cell r="P9501">
            <v>1.7999999999999999E-2</v>
          </cell>
        </row>
        <row r="9502">
          <cell r="A9502">
            <v>36794</v>
          </cell>
          <cell r="B9502">
            <v>2000</v>
          </cell>
          <cell r="C9502" t="str">
            <v>Sep</v>
          </cell>
          <cell r="D9502">
            <v>25</v>
          </cell>
          <cell r="F9502">
            <v>450</v>
          </cell>
          <cell r="G9502">
            <v>0.89300000000000002</v>
          </cell>
          <cell r="H9502">
            <v>800</v>
          </cell>
          <cell r="I9502">
            <v>1.587</v>
          </cell>
          <cell r="K9502">
            <v>35</v>
          </cell>
          <cell r="L9502">
            <v>6.9000000000000006E-2</v>
          </cell>
          <cell r="M9502">
            <v>0</v>
          </cell>
          <cell r="N9502">
            <v>0</v>
          </cell>
          <cell r="O9502">
            <v>7</v>
          </cell>
          <cell r="P9502">
            <v>1.4E-2</v>
          </cell>
        </row>
        <row r="9503">
          <cell r="A9503">
            <v>36795</v>
          </cell>
          <cell r="B9503">
            <v>2000</v>
          </cell>
          <cell r="C9503" t="str">
            <v>Sep</v>
          </cell>
          <cell r="D9503">
            <v>26</v>
          </cell>
          <cell r="F9503">
            <v>430</v>
          </cell>
          <cell r="G9503">
            <v>0.85299999999999998</v>
          </cell>
          <cell r="H9503">
            <v>740</v>
          </cell>
          <cell r="I9503">
            <v>1.468</v>
          </cell>
          <cell r="K9503">
            <v>35</v>
          </cell>
          <cell r="L9503">
            <v>6.9000000000000006E-2</v>
          </cell>
          <cell r="M9503">
            <v>0</v>
          </cell>
          <cell r="N9503">
            <v>0</v>
          </cell>
          <cell r="O9503">
            <v>0</v>
          </cell>
          <cell r="P9503">
            <v>0</v>
          </cell>
        </row>
        <row r="9504">
          <cell r="A9504">
            <v>36796</v>
          </cell>
          <cell r="B9504">
            <v>2000</v>
          </cell>
          <cell r="C9504" t="str">
            <v>Sep</v>
          </cell>
          <cell r="D9504">
            <v>27</v>
          </cell>
          <cell r="F9504">
            <v>440</v>
          </cell>
          <cell r="G9504">
            <v>0.873</v>
          </cell>
          <cell r="H9504">
            <v>740</v>
          </cell>
          <cell r="I9504">
            <v>1.468</v>
          </cell>
          <cell r="K9504">
            <v>35</v>
          </cell>
          <cell r="L9504">
            <v>6.9000000000000006E-2</v>
          </cell>
          <cell r="M9504">
            <v>0</v>
          </cell>
          <cell r="N9504">
            <v>0</v>
          </cell>
          <cell r="O9504">
            <v>5</v>
          </cell>
          <cell r="P9504">
            <v>0.01</v>
          </cell>
        </row>
        <row r="9505">
          <cell r="A9505">
            <v>36797</v>
          </cell>
          <cell r="B9505">
            <v>2000</v>
          </cell>
          <cell r="C9505" t="str">
            <v>Sep</v>
          </cell>
          <cell r="D9505">
            <v>28</v>
          </cell>
          <cell r="F9505">
            <v>440</v>
          </cell>
          <cell r="G9505">
            <v>0.873</v>
          </cell>
          <cell r="H9505">
            <v>700</v>
          </cell>
          <cell r="I9505">
            <v>1.3879999999999999</v>
          </cell>
          <cell r="K9505">
            <v>35</v>
          </cell>
          <cell r="L9505">
            <v>6.9000000000000006E-2</v>
          </cell>
          <cell r="M9505">
            <v>0</v>
          </cell>
          <cell r="N9505">
            <v>0</v>
          </cell>
          <cell r="O9505">
            <v>8</v>
          </cell>
          <cell r="P9505">
            <v>1.6E-2</v>
          </cell>
        </row>
        <row r="9506">
          <cell r="A9506">
            <v>36798</v>
          </cell>
          <cell r="B9506">
            <v>2000</v>
          </cell>
          <cell r="C9506" t="str">
            <v>Sep</v>
          </cell>
          <cell r="D9506">
            <v>29</v>
          </cell>
          <cell r="F9506">
            <v>440</v>
          </cell>
          <cell r="G9506">
            <v>0.873</v>
          </cell>
          <cell r="H9506">
            <v>700</v>
          </cell>
          <cell r="I9506">
            <v>1.3879999999999999</v>
          </cell>
          <cell r="K9506">
            <v>35</v>
          </cell>
          <cell r="L9506">
            <v>6.9000000000000006E-2</v>
          </cell>
          <cell r="M9506">
            <v>0</v>
          </cell>
          <cell r="N9506">
            <v>0</v>
          </cell>
          <cell r="O9506">
            <v>10</v>
          </cell>
          <cell r="P9506">
            <v>0.02</v>
          </cell>
        </row>
        <row r="9507">
          <cell r="A9507">
            <v>36799</v>
          </cell>
          <cell r="B9507">
            <v>2000</v>
          </cell>
          <cell r="C9507" t="str">
            <v>Sep</v>
          </cell>
          <cell r="D9507">
            <v>30</v>
          </cell>
          <cell r="F9507">
            <v>415</v>
          </cell>
          <cell r="G9507">
            <v>0.82299999999999995</v>
          </cell>
          <cell r="H9507">
            <v>796</v>
          </cell>
          <cell r="I9507">
            <v>1.579</v>
          </cell>
          <cell r="K9507">
            <v>35</v>
          </cell>
          <cell r="L9507">
            <v>6.9000000000000006E-2</v>
          </cell>
          <cell r="M9507">
            <v>0</v>
          </cell>
          <cell r="N9507">
            <v>0</v>
          </cell>
          <cell r="O9507">
            <v>14</v>
          </cell>
          <cell r="P9507">
            <v>2.8000000000000001E-2</v>
          </cell>
        </row>
        <row r="9508">
          <cell r="A9508">
            <v>36800</v>
          </cell>
          <cell r="B9508">
            <v>2000</v>
          </cell>
          <cell r="C9508" t="str">
            <v>Oct</v>
          </cell>
          <cell r="D9508">
            <v>1</v>
          </cell>
          <cell r="F9508">
            <v>395</v>
          </cell>
          <cell r="G9508">
            <v>0.78300000000000003</v>
          </cell>
          <cell r="H9508">
            <v>790</v>
          </cell>
          <cell r="I9508">
            <v>1.5669999999999999</v>
          </cell>
          <cell r="K9508">
            <v>35</v>
          </cell>
          <cell r="L9508">
            <v>6.9000000000000006E-2</v>
          </cell>
          <cell r="M9508">
            <v>0</v>
          </cell>
          <cell r="N9508">
            <v>0</v>
          </cell>
          <cell r="O9508">
            <v>14</v>
          </cell>
          <cell r="P9508">
            <v>2.8000000000000001E-2</v>
          </cell>
        </row>
        <row r="9509">
          <cell r="A9509">
            <v>36801</v>
          </cell>
          <cell r="B9509">
            <v>2000</v>
          </cell>
          <cell r="C9509" t="str">
            <v>Oct</v>
          </cell>
          <cell r="D9509">
            <v>2</v>
          </cell>
          <cell r="F9509">
            <v>395</v>
          </cell>
          <cell r="G9509">
            <v>0.78300000000000003</v>
          </cell>
          <cell r="H9509">
            <v>425</v>
          </cell>
          <cell r="I9509">
            <v>0.84299999999999997</v>
          </cell>
          <cell r="K9509">
            <v>35</v>
          </cell>
          <cell r="L9509">
            <v>6.9000000000000006E-2</v>
          </cell>
          <cell r="M9509">
            <v>0</v>
          </cell>
          <cell r="N9509">
            <v>0</v>
          </cell>
          <cell r="O9509">
            <v>11</v>
          </cell>
          <cell r="P9509">
            <v>2.1999999999999999E-2</v>
          </cell>
        </row>
        <row r="9510">
          <cell r="A9510">
            <v>36802</v>
          </cell>
          <cell r="B9510">
            <v>2000</v>
          </cell>
          <cell r="C9510" t="str">
            <v>Oct</v>
          </cell>
          <cell r="D9510">
            <v>3</v>
          </cell>
          <cell r="F9510">
            <v>395</v>
          </cell>
          <cell r="G9510">
            <v>0.78300000000000003</v>
          </cell>
          <cell r="H9510">
            <v>252</v>
          </cell>
          <cell r="I9510">
            <v>0.5</v>
          </cell>
          <cell r="K9510">
            <v>35</v>
          </cell>
          <cell r="L9510">
            <v>6.9000000000000006E-2</v>
          </cell>
          <cell r="M9510">
            <v>0</v>
          </cell>
          <cell r="N9510">
            <v>0</v>
          </cell>
          <cell r="O9510">
            <v>11</v>
          </cell>
          <cell r="P9510">
            <v>2.1999999999999999E-2</v>
          </cell>
        </row>
        <row r="9511">
          <cell r="A9511">
            <v>36803</v>
          </cell>
          <cell r="B9511">
            <v>2000</v>
          </cell>
          <cell r="C9511" t="str">
            <v>Oct</v>
          </cell>
          <cell r="D9511">
            <v>4</v>
          </cell>
          <cell r="F9511">
            <v>410</v>
          </cell>
          <cell r="G9511">
            <v>0.81299999999999994</v>
          </cell>
          <cell r="H9511">
            <v>283</v>
          </cell>
          <cell r="I9511">
            <v>0.56100000000000005</v>
          </cell>
          <cell r="K9511">
            <v>35</v>
          </cell>
          <cell r="L9511">
            <v>6.9000000000000006E-2</v>
          </cell>
          <cell r="M9511">
            <v>0</v>
          </cell>
          <cell r="N9511">
            <v>0</v>
          </cell>
          <cell r="O9511">
            <v>14</v>
          </cell>
          <cell r="P9511">
            <v>2.8000000000000001E-2</v>
          </cell>
        </row>
        <row r="9512">
          <cell r="A9512">
            <v>36804</v>
          </cell>
          <cell r="B9512">
            <v>2000</v>
          </cell>
          <cell r="C9512" t="str">
            <v>Oct</v>
          </cell>
          <cell r="D9512">
            <v>5</v>
          </cell>
          <cell r="F9512">
            <v>400</v>
          </cell>
          <cell r="G9512">
            <v>0.79300000000000004</v>
          </cell>
          <cell r="H9512">
            <v>315</v>
          </cell>
          <cell r="I9512">
            <v>0.625</v>
          </cell>
          <cell r="K9512">
            <v>35</v>
          </cell>
          <cell r="L9512">
            <v>6.9000000000000006E-2</v>
          </cell>
          <cell r="M9512">
            <v>0</v>
          </cell>
          <cell r="N9512">
            <v>0</v>
          </cell>
          <cell r="O9512">
            <v>14</v>
          </cell>
          <cell r="P9512">
            <v>2.8000000000000001E-2</v>
          </cell>
        </row>
        <row r="9513">
          <cell r="A9513">
            <v>36805</v>
          </cell>
          <cell r="B9513">
            <v>2000</v>
          </cell>
          <cell r="C9513" t="str">
            <v>Oct</v>
          </cell>
          <cell r="D9513">
            <v>6</v>
          </cell>
          <cell r="F9513">
            <v>400</v>
          </cell>
          <cell r="G9513">
            <v>0.79300000000000004</v>
          </cell>
          <cell r="H9513">
            <v>316</v>
          </cell>
          <cell r="I9513">
            <v>0.627</v>
          </cell>
          <cell r="K9513">
            <v>35</v>
          </cell>
          <cell r="L9513">
            <v>6.9000000000000006E-2</v>
          </cell>
          <cell r="M9513">
            <v>29</v>
          </cell>
          <cell r="N9513">
            <v>5.8000000000000003E-2</v>
          </cell>
          <cell r="O9513">
            <v>2</v>
          </cell>
          <cell r="P9513">
            <v>4.0000000000000001E-3</v>
          </cell>
        </row>
        <row r="9514">
          <cell r="A9514">
            <v>36806</v>
          </cell>
          <cell r="B9514">
            <v>2000</v>
          </cell>
          <cell r="C9514" t="str">
            <v>Oct</v>
          </cell>
          <cell r="D9514">
            <v>7</v>
          </cell>
          <cell r="F9514">
            <v>410</v>
          </cell>
          <cell r="G9514">
            <v>0.81299999999999994</v>
          </cell>
          <cell r="H9514">
            <v>320</v>
          </cell>
          <cell r="I9514">
            <v>0.63500000000000001</v>
          </cell>
          <cell r="K9514">
            <v>35</v>
          </cell>
          <cell r="L9514">
            <v>6.9000000000000006E-2</v>
          </cell>
          <cell r="M9514">
            <v>50</v>
          </cell>
          <cell r="N9514">
            <v>9.9000000000000005E-2</v>
          </cell>
          <cell r="O9514">
            <v>2</v>
          </cell>
          <cell r="P9514">
            <v>4.0000000000000001E-3</v>
          </cell>
        </row>
        <row r="9515">
          <cell r="A9515">
            <v>36807</v>
          </cell>
          <cell r="B9515">
            <v>2000</v>
          </cell>
          <cell r="C9515" t="str">
            <v>Oct</v>
          </cell>
          <cell r="D9515">
            <v>8</v>
          </cell>
          <cell r="F9515">
            <v>415</v>
          </cell>
          <cell r="G9515">
            <v>0.82299999999999995</v>
          </cell>
          <cell r="H9515">
            <v>318</v>
          </cell>
          <cell r="I9515">
            <v>0.63100000000000001</v>
          </cell>
          <cell r="K9515">
            <v>35</v>
          </cell>
          <cell r="L9515">
            <v>6.9000000000000006E-2</v>
          </cell>
          <cell r="M9515">
            <v>50</v>
          </cell>
          <cell r="N9515">
            <v>9.9000000000000005E-2</v>
          </cell>
          <cell r="O9515">
            <v>9</v>
          </cell>
          <cell r="P9515">
            <v>1.7999999999999999E-2</v>
          </cell>
        </row>
        <row r="9516">
          <cell r="A9516">
            <v>36808</v>
          </cell>
          <cell r="B9516">
            <v>2000</v>
          </cell>
          <cell r="C9516" t="str">
            <v>Oct</v>
          </cell>
          <cell r="D9516">
            <v>9</v>
          </cell>
          <cell r="F9516">
            <v>395</v>
          </cell>
          <cell r="G9516">
            <v>0.78300000000000003</v>
          </cell>
          <cell r="H9516">
            <v>309</v>
          </cell>
          <cell r="I9516">
            <v>0.61299999999999999</v>
          </cell>
          <cell r="K9516">
            <v>35</v>
          </cell>
          <cell r="L9516">
            <v>6.9000000000000006E-2</v>
          </cell>
          <cell r="M9516">
            <v>50</v>
          </cell>
          <cell r="N9516">
            <v>9.9000000000000005E-2</v>
          </cell>
          <cell r="O9516">
            <v>11</v>
          </cell>
          <cell r="P9516">
            <v>2.1999999999999999E-2</v>
          </cell>
        </row>
        <row r="9517">
          <cell r="A9517">
            <v>36809</v>
          </cell>
          <cell r="B9517">
            <v>2000</v>
          </cell>
          <cell r="C9517" t="str">
            <v>Oct</v>
          </cell>
          <cell r="D9517">
            <v>10</v>
          </cell>
          <cell r="F9517">
            <v>375</v>
          </cell>
          <cell r="G9517">
            <v>0.74399999999999999</v>
          </cell>
          <cell r="H9517">
            <v>303</v>
          </cell>
          <cell r="I9517">
            <v>0.60099999999999998</v>
          </cell>
          <cell r="K9517">
            <v>35</v>
          </cell>
          <cell r="L9517">
            <v>6.9000000000000006E-2</v>
          </cell>
          <cell r="M9517">
            <v>50</v>
          </cell>
          <cell r="N9517">
            <v>9.9000000000000005E-2</v>
          </cell>
          <cell r="O9517">
            <v>13</v>
          </cell>
          <cell r="P9517">
            <v>2.5999999999999999E-2</v>
          </cell>
        </row>
        <row r="9518">
          <cell r="A9518">
            <v>36810</v>
          </cell>
          <cell r="B9518">
            <v>2000</v>
          </cell>
          <cell r="C9518" t="str">
            <v>Oct</v>
          </cell>
          <cell r="D9518">
            <v>11</v>
          </cell>
          <cell r="F9518">
            <v>360</v>
          </cell>
          <cell r="G9518">
            <v>0.71399999999999997</v>
          </cell>
          <cell r="H9518">
            <v>299</v>
          </cell>
          <cell r="I9518">
            <v>0.59299999999999997</v>
          </cell>
          <cell r="K9518">
            <v>35</v>
          </cell>
          <cell r="L9518">
            <v>6.9000000000000006E-2</v>
          </cell>
          <cell r="M9518">
            <v>50</v>
          </cell>
          <cell r="N9518">
            <v>9.9000000000000005E-2</v>
          </cell>
          <cell r="O9518">
            <v>13</v>
          </cell>
          <cell r="P9518">
            <v>2.5999999999999999E-2</v>
          </cell>
        </row>
        <row r="9519">
          <cell r="A9519">
            <v>36811</v>
          </cell>
          <cell r="B9519">
            <v>2000</v>
          </cell>
          <cell r="C9519" t="str">
            <v>Oct</v>
          </cell>
          <cell r="D9519">
            <v>12</v>
          </cell>
          <cell r="F9519">
            <v>300</v>
          </cell>
          <cell r="G9519">
            <v>0.59499999999999997</v>
          </cell>
          <cell r="H9519">
            <v>296</v>
          </cell>
          <cell r="I9519">
            <v>0.58699999999999997</v>
          </cell>
          <cell r="K9519">
            <v>35</v>
          </cell>
          <cell r="L9519">
            <v>6.9000000000000006E-2</v>
          </cell>
          <cell r="M9519">
            <v>50</v>
          </cell>
          <cell r="N9519">
            <v>9.9000000000000005E-2</v>
          </cell>
          <cell r="O9519">
            <v>15</v>
          </cell>
          <cell r="P9519">
            <v>0.03</v>
          </cell>
        </row>
        <row r="9520">
          <cell r="A9520">
            <v>36812</v>
          </cell>
          <cell r="B9520">
            <v>2000</v>
          </cell>
          <cell r="C9520" t="str">
            <v>Oct</v>
          </cell>
          <cell r="D9520">
            <v>13</v>
          </cell>
          <cell r="F9520">
            <v>100</v>
          </cell>
          <cell r="G9520">
            <v>0.19800000000000001</v>
          </cell>
          <cell r="H9520">
            <v>291</v>
          </cell>
          <cell r="I9520">
            <v>0.57699999999999996</v>
          </cell>
          <cell r="K9520">
            <v>12</v>
          </cell>
          <cell r="L9520">
            <v>2.4E-2</v>
          </cell>
          <cell r="M9520">
            <v>50</v>
          </cell>
          <cell r="N9520">
            <v>9.9000000000000005E-2</v>
          </cell>
          <cell r="O9520">
            <v>5</v>
          </cell>
          <cell r="P9520">
            <v>0.01</v>
          </cell>
        </row>
        <row r="9521">
          <cell r="A9521">
            <v>36813</v>
          </cell>
          <cell r="B9521">
            <v>2000</v>
          </cell>
          <cell r="C9521" t="str">
            <v>Oct</v>
          </cell>
          <cell r="D9521">
            <v>14</v>
          </cell>
          <cell r="F9521">
            <v>0</v>
          </cell>
          <cell r="G9521">
            <v>0</v>
          </cell>
          <cell r="H9521">
            <v>258</v>
          </cell>
          <cell r="I9521">
            <v>0.51200000000000001</v>
          </cell>
          <cell r="K9521">
            <v>0</v>
          </cell>
          <cell r="L9521">
            <v>0</v>
          </cell>
          <cell r="M9521">
            <v>50</v>
          </cell>
          <cell r="N9521">
            <v>9.9000000000000005E-2</v>
          </cell>
          <cell r="O9521">
            <v>0</v>
          </cell>
          <cell r="P9521">
            <v>0</v>
          </cell>
        </row>
        <row r="9522">
          <cell r="A9522">
            <v>36814</v>
          </cell>
          <cell r="B9522">
            <v>2000</v>
          </cell>
          <cell r="C9522" t="str">
            <v>Oct</v>
          </cell>
          <cell r="D9522">
            <v>15</v>
          </cell>
          <cell r="F9522">
            <v>0</v>
          </cell>
          <cell r="G9522">
            <v>0</v>
          </cell>
          <cell r="H9522">
            <v>215</v>
          </cell>
          <cell r="I9522">
            <v>0.42599999999999999</v>
          </cell>
          <cell r="K9522">
            <v>0</v>
          </cell>
          <cell r="L9522">
            <v>0</v>
          </cell>
          <cell r="M9522">
            <v>50</v>
          </cell>
          <cell r="N9522">
            <v>9.9000000000000005E-2</v>
          </cell>
          <cell r="O9522">
            <v>0</v>
          </cell>
          <cell r="P9522">
            <v>0</v>
          </cell>
        </row>
        <row r="9523">
          <cell r="A9523">
            <v>36815</v>
          </cell>
          <cell r="B9523">
            <v>2000</v>
          </cell>
          <cell r="C9523" t="str">
            <v>Oct</v>
          </cell>
          <cell r="D9523">
            <v>16</v>
          </cell>
          <cell r="F9523">
            <v>0</v>
          </cell>
          <cell r="G9523">
            <v>0</v>
          </cell>
          <cell r="H9523">
            <v>211</v>
          </cell>
          <cell r="I9523">
            <v>0.41899999999999998</v>
          </cell>
          <cell r="K9523">
            <v>0</v>
          </cell>
          <cell r="L9523">
            <v>0</v>
          </cell>
          <cell r="M9523">
            <v>50</v>
          </cell>
          <cell r="N9523">
            <v>9.9000000000000005E-2</v>
          </cell>
          <cell r="O9523">
            <v>0</v>
          </cell>
          <cell r="P9523">
            <v>0</v>
          </cell>
        </row>
        <row r="9524">
          <cell r="A9524">
            <v>36816</v>
          </cell>
          <cell r="B9524">
            <v>2000</v>
          </cell>
          <cell r="C9524" t="str">
            <v>Oct</v>
          </cell>
          <cell r="D9524">
            <v>17</v>
          </cell>
          <cell r="F9524">
            <v>0</v>
          </cell>
          <cell r="G9524">
            <v>0</v>
          </cell>
          <cell r="H9524">
            <v>127</v>
          </cell>
          <cell r="I9524">
            <v>0.252</v>
          </cell>
          <cell r="K9524">
            <v>0</v>
          </cell>
          <cell r="L9524">
            <v>0</v>
          </cell>
          <cell r="M9524">
            <v>50</v>
          </cell>
          <cell r="N9524">
            <v>9.9000000000000005E-2</v>
          </cell>
          <cell r="O9524">
            <v>0</v>
          </cell>
          <cell r="P9524">
            <v>0</v>
          </cell>
        </row>
        <row r="9525">
          <cell r="A9525">
            <v>36817</v>
          </cell>
          <cell r="B9525">
            <v>2000</v>
          </cell>
          <cell r="C9525" t="str">
            <v>Oct</v>
          </cell>
          <cell r="D9525">
            <v>18</v>
          </cell>
          <cell r="F9525">
            <v>0</v>
          </cell>
          <cell r="G9525">
            <v>0</v>
          </cell>
          <cell r="H9525">
            <v>80</v>
          </cell>
          <cell r="I9525">
            <v>0.159</v>
          </cell>
          <cell r="K9525">
            <v>0</v>
          </cell>
          <cell r="L9525">
            <v>0</v>
          </cell>
          <cell r="M9525">
            <v>119</v>
          </cell>
          <cell r="N9525">
            <v>0.23599999999999999</v>
          </cell>
          <cell r="O9525">
            <v>0</v>
          </cell>
          <cell r="P9525">
            <v>0</v>
          </cell>
        </row>
        <row r="9526">
          <cell r="A9526">
            <v>36818</v>
          </cell>
          <cell r="B9526">
            <v>2000</v>
          </cell>
          <cell r="C9526" t="str">
            <v>Oct</v>
          </cell>
          <cell r="D9526">
            <v>19</v>
          </cell>
          <cell r="F9526">
            <v>0</v>
          </cell>
          <cell r="G9526">
            <v>0</v>
          </cell>
          <cell r="H9526">
            <v>170</v>
          </cell>
          <cell r="I9526">
            <v>0.33700000000000002</v>
          </cell>
          <cell r="K9526">
            <v>0</v>
          </cell>
          <cell r="L9526">
            <v>0</v>
          </cell>
          <cell r="M9526">
            <v>200</v>
          </cell>
          <cell r="N9526">
            <v>0.39700000000000002</v>
          </cell>
          <cell r="O9526">
            <v>0</v>
          </cell>
          <cell r="P9526">
            <v>0</v>
          </cell>
        </row>
        <row r="9527">
          <cell r="A9527">
            <v>36819</v>
          </cell>
          <cell r="B9527">
            <v>2000</v>
          </cell>
          <cell r="C9527" t="str">
            <v>Oct</v>
          </cell>
          <cell r="D9527">
            <v>20</v>
          </cell>
          <cell r="F9527">
            <v>0</v>
          </cell>
          <cell r="G9527">
            <v>0</v>
          </cell>
          <cell r="H9527">
            <v>139</v>
          </cell>
          <cell r="I9527">
            <v>0.27600000000000002</v>
          </cell>
          <cell r="K9527">
            <v>0</v>
          </cell>
          <cell r="L9527">
            <v>0</v>
          </cell>
          <cell r="M9527">
            <v>200</v>
          </cell>
          <cell r="N9527">
            <v>0.39700000000000002</v>
          </cell>
          <cell r="O9527">
            <v>0</v>
          </cell>
          <cell r="P9527">
            <v>0</v>
          </cell>
        </row>
        <row r="9528">
          <cell r="A9528">
            <v>36820</v>
          </cell>
          <cell r="B9528">
            <v>2000</v>
          </cell>
          <cell r="C9528" t="str">
            <v>Oct</v>
          </cell>
          <cell r="D9528">
            <v>21</v>
          </cell>
          <cell r="F9528">
            <v>0</v>
          </cell>
          <cell r="G9528">
            <v>0</v>
          </cell>
          <cell r="H9528">
            <v>144</v>
          </cell>
          <cell r="I9528">
            <v>0.28599999999999998</v>
          </cell>
          <cell r="K9528">
            <v>0</v>
          </cell>
          <cell r="L9528">
            <v>0</v>
          </cell>
          <cell r="M9528">
            <v>200</v>
          </cell>
          <cell r="N9528">
            <v>0.39700000000000002</v>
          </cell>
          <cell r="O9528">
            <v>0</v>
          </cell>
          <cell r="P9528">
            <v>0</v>
          </cell>
        </row>
        <row r="9529">
          <cell r="A9529">
            <v>36821</v>
          </cell>
          <cell r="B9529">
            <v>2000</v>
          </cell>
          <cell r="C9529" t="str">
            <v>Oct</v>
          </cell>
          <cell r="D9529">
            <v>22</v>
          </cell>
          <cell r="F9529">
            <v>0</v>
          </cell>
          <cell r="G9529">
            <v>0</v>
          </cell>
          <cell r="H9529">
            <v>135</v>
          </cell>
          <cell r="I9529">
            <v>0.26800000000000002</v>
          </cell>
          <cell r="K9529">
            <v>0</v>
          </cell>
          <cell r="L9529">
            <v>0</v>
          </cell>
          <cell r="M9529">
            <v>200</v>
          </cell>
          <cell r="N9529">
            <v>0.39700000000000002</v>
          </cell>
          <cell r="O9529">
            <v>0</v>
          </cell>
          <cell r="P9529">
            <v>0</v>
          </cell>
        </row>
        <row r="9530">
          <cell r="A9530">
            <v>36822</v>
          </cell>
          <cell r="B9530">
            <v>2000</v>
          </cell>
          <cell r="C9530" t="str">
            <v>Oct</v>
          </cell>
          <cell r="D9530">
            <v>23</v>
          </cell>
          <cell r="F9530">
            <v>0</v>
          </cell>
          <cell r="G9530">
            <v>0</v>
          </cell>
          <cell r="H9530">
            <v>101</v>
          </cell>
          <cell r="I9530">
            <v>0.2</v>
          </cell>
          <cell r="K9530">
            <v>0</v>
          </cell>
          <cell r="L9530">
            <v>0</v>
          </cell>
          <cell r="M9530">
            <v>200</v>
          </cell>
          <cell r="N9530">
            <v>0.39700000000000002</v>
          </cell>
          <cell r="O9530">
            <v>0</v>
          </cell>
          <cell r="P9530">
            <v>0</v>
          </cell>
        </row>
        <row r="9531">
          <cell r="A9531">
            <v>36823</v>
          </cell>
          <cell r="B9531">
            <v>2000</v>
          </cell>
          <cell r="C9531" t="str">
            <v>Oct</v>
          </cell>
          <cell r="D9531">
            <v>24</v>
          </cell>
          <cell r="F9531">
            <v>0</v>
          </cell>
          <cell r="G9531">
            <v>0</v>
          </cell>
          <cell r="H9531">
            <v>129</v>
          </cell>
          <cell r="I9531">
            <v>0.25600000000000001</v>
          </cell>
          <cell r="K9531">
            <v>0</v>
          </cell>
          <cell r="L9531">
            <v>0</v>
          </cell>
          <cell r="M9531">
            <v>200</v>
          </cell>
          <cell r="N9531">
            <v>0.39700000000000002</v>
          </cell>
          <cell r="O9531">
            <v>0</v>
          </cell>
          <cell r="P9531">
            <v>0</v>
          </cell>
        </row>
        <row r="9532">
          <cell r="A9532">
            <v>36824</v>
          </cell>
          <cell r="B9532">
            <v>2000</v>
          </cell>
          <cell r="C9532" t="str">
            <v>Oct</v>
          </cell>
          <cell r="D9532">
            <v>25</v>
          </cell>
          <cell r="F9532">
            <v>0</v>
          </cell>
          <cell r="G9532">
            <v>0</v>
          </cell>
          <cell r="H9532">
            <v>98</v>
          </cell>
          <cell r="I9532">
            <v>0.19400000000000001</v>
          </cell>
          <cell r="K9532">
            <v>0</v>
          </cell>
          <cell r="L9532">
            <v>0</v>
          </cell>
          <cell r="M9532">
            <v>183</v>
          </cell>
          <cell r="N9532">
            <v>0.36299999999999999</v>
          </cell>
          <cell r="O9532">
            <v>0</v>
          </cell>
          <cell r="P9532">
            <v>0</v>
          </cell>
        </row>
        <row r="9533">
          <cell r="A9533">
            <v>36825</v>
          </cell>
          <cell r="B9533">
            <v>2000</v>
          </cell>
          <cell r="C9533" t="str">
            <v>Oct</v>
          </cell>
          <cell r="D9533">
            <v>26</v>
          </cell>
          <cell r="F9533">
            <v>0</v>
          </cell>
          <cell r="G9533">
            <v>0</v>
          </cell>
          <cell r="H9533">
            <v>139</v>
          </cell>
          <cell r="I9533">
            <v>0.27600000000000002</v>
          </cell>
          <cell r="K9533">
            <v>0</v>
          </cell>
          <cell r="L9533">
            <v>0</v>
          </cell>
          <cell r="M9533">
            <v>150</v>
          </cell>
          <cell r="N9533">
            <v>0.29799999999999999</v>
          </cell>
          <cell r="O9533">
            <v>0</v>
          </cell>
          <cell r="P9533">
            <v>0</v>
          </cell>
        </row>
        <row r="9534">
          <cell r="A9534">
            <v>36826</v>
          </cell>
          <cell r="B9534">
            <v>2000</v>
          </cell>
          <cell r="C9534" t="str">
            <v>Oct</v>
          </cell>
          <cell r="D9534">
            <v>27</v>
          </cell>
          <cell r="F9534">
            <v>0</v>
          </cell>
          <cell r="G9534">
            <v>0</v>
          </cell>
          <cell r="H9534">
            <v>117</v>
          </cell>
          <cell r="I9534">
            <v>0.23200000000000001</v>
          </cell>
          <cell r="K9534">
            <v>0</v>
          </cell>
          <cell r="L9534">
            <v>0</v>
          </cell>
          <cell r="M9534">
            <v>103</v>
          </cell>
          <cell r="N9534">
            <v>0.20399999999999999</v>
          </cell>
          <cell r="O9534">
            <v>0</v>
          </cell>
          <cell r="P9534">
            <v>0</v>
          </cell>
        </row>
        <row r="9535">
          <cell r="A9535">
            <v>36827</v>
          </cell>
          <cell r="B9535">
            <v>2000</v>
          </cell>
          <cell r="C9535" t="str">
            <v>Oct</v>
          </cell>
          <cell r="D9535">
            <v>28</v>
          </cell>
          <cell r="F9535">
            <v>0</v>
          </cell>
          <cell r="G9535">
            <v>0</v>
          </cell>
          <cell r="H9535">
            <v>122</v>
          </cell>
          <cell r="I9535">
            <v>0.24199999999999999</v>
          </cell>
          <cell r="K9535">
            <v>0</v>
          </cell>
          <cell r="L9535">
            <v>0</v>
          </cell>
          <cell r="M9535">
            <v>25</v>
          </cell>
          <cell r="N9535">
            <v>0.05</v>
          </cell>
          <cell r="O9535">
            <v>0</v>
          </cell>
          <cell r="P9535">
            <v>0</v>
          </cell>
        </row>
        <row r="9536">
          <cell r="A9536">
            <v>36828</v>
          </cell>
          <cell r="B9536">
            <v>2000</v>
          </cell>
          <cell r="C9536" t="str">
            <v>Oct</v>
          </cell>
          <cell r="D9536">
            <v>29</v>
          </cell>
          <cell r="F9536">
            <v>0</v>
          </cell>
          <cell r="G9536">
            <v>0</v>
          </cell>
          <cell r="H9536">
            <v>123</v>
          </cell>
          <cell r="I9536">
            <v>0.24399999999999999</v>
          </cell>
          <cell r="K9536">
            <v>0</v>
          </cell>
          <cell r="L9536">
            <v>0</v>
          </cell>
          <cell r="M9536">
            <v>25</v>
          </cell>
          <cell r="N9536">
            <v>0.05</v>
          </cell>
          <cell r="O9536">
            <v>0</v>
          </cell>
          <cell r="P9536">
            <v>0</v>
          </cell>
        </row>
        <row r="9537">
          <cell r="A9537">
            <v>36829</v>
          </cell>
          <cell r="B9537">
            <v>2000</v>
          </cell>
          <cell r="C9537" t="str">
            <v>Oct</v>
          </cell>
          <cell r="D9537">
            <v>30</v>
          </cell>
          <cell r="F9537">
            <v>0</v>
          </cell>
          <cell r="G9537">
            <v>0</v>
          </cell>
          <cell r="H9537">
            <v>125</v>
          </cell>
          <cell r="I9537">
            <v>0.248</v>
          </cell>
          <cell r="K9537">
            <v>0</v>
          </cell>
          <cell r="L9537">
            <v>0</v>
          </cell>
          <cell r="M9537">
            <v>15</v>
          </cell>
          <cell r="N9537">
            <v>0.03</v>
          </cell>
          <cell r="O9537">
            <v>0</v>
          </cell>
          <cell r="P9537">
            <v>0</v>
          </cell>
        </row>
        <row r="9538">
          <cell r="A9538">
            <v>36830</v>
          </cell>
          <cell r="B9538">
            <v>2000</v>
          </cell>
          <cell r="C9538" t="str">
            <v>Oct</v>
          </cell>
          <cell r="D9538">
            <v>31</v>
          </cell>
          <cell r="F9538">
            <v>0</v>
          </cell>
          <cell r="G9538">
            <v>0</v>
          </cell>
          <cell r="H9538">
            <v>104</v>
          </cell>
          <cell r="I9538">
            <v>0.20599999999999999</v>
          </cell>
          <cell r="K9538">
            <v>0</v>
          </cell>
          <cell r="L9538">
            <v>0</v>
          </cell>
          <cell r="M9538">
            <v>0</v>
          </cell>
          <cell r="N9538">
            <v>0</v>
          </cell>
          <cell r="O9538">
            <v>0</v>
          </cell>
          <cell r="P9538">
            <v>0</v>
          </cell>
        </row>
        <row r="9539">
          <cell r="A9539">
            <v>36831</v>
          </cell>
          <cell r="B9539">
            <v>2000</v>
          </cell>
          <cell r="C9539" t="str">
            <v>Nov</v>
          </cell>
          <cell r="D9539">
            <v>1</v>
          </cell>
          <cell r="F9539">
            <v>0</v>
          </cell>
          <cell r="G9539">
            <v>0</v>
          </cell>
          <cell r="H9539">
            <v>229</v>
          </cell>
          <cell r="I9539">
            <v>0.45400000000000001</v>
          </cell>
          <cell r="K9539">
            <v>0</v>
          </cell>
          <cell r="L9539">
            <v>0</v>
          </cell>
          <cell r="M9539">
            <v>0</v>
          </cell>
          <cell r="N9539">
            <v>0</v>
          </cell>
          <cell r="O9539">
            <v>0</v>
          </cell>
          <cell r="P9539">
            <v>0</v>
          </cell>
        </row>
        <row r="9540">
          <cell r="A9540">
            <v>36832</v>
          </cell>
          <cell r="B9540">
            <v>2000</v>
          </cell>
          <cell r="C9540" t="str">
            <v>Nov</v>
          </cell>
          <cell r="D9540">
            <v>2</v>
          </cell>
          <cell r="F9540">
            <v>0</v>
          </cell>
          <cell r="G9540">
            <v>0</v>
          </cell>
          <cell r="H9540">
            <v>126</v>
          </cell>
          <cell r="I9540">
            <v>0.25</v>
          </cell>
          <cell r="K9540">
            <v>0</v>
          </cell>
          <cell r="L9540">
            <v>0</v>
          </cell>
          <cell r="M9540">
            <v>0</v>
          </cell>
          <cell r="N9540">
            <v>0</v>
          </cell>
          <cell r="O9540">
            <v>0</v>
          </cell>
          <cell r="P9540">
            <v>0</v>
          </cell>
        </row>
        <row r="9541">
          <cell r="A9541">
            <v>36833</v>
          </cell>
          <cell r="B9541">
            <v>2000</v>
          </cell>
          <cell r="C9541" t="str">
            <v>Nov</v>
          </cell>
          <cell r="D9541">
            <v>3</v>
          </cell>
          <cell r="F9541">
            <v>0</v>
          </cell>
          <cell r="G9541">
            <v>0</v>
          </cell>
          <cell r="H9541">
            <v>129</v>
          </cell>
          <cell r="I9541">
            <v>0.25600000000000001</v>
          </cell>
          <cell r="K9541">
            <v>0</v>
          </cell>
          <cell r="L9541">
            <v>0</v>
          </cell>
          <cell r="M9541">
            <v>0</v>
          </cell>
          <cell r="N9541">
            <v>0</v>
          </cell>
          <cell r="O9541">
            <v>0</v>
          </cell>
          <cell r="P9541">
            <v>0</v>
          </cell>
        </row>
        <row r="9542">
          <cell r="A9542">
            <v>36834</v>
          </cell>
          <cell r="B9542">
            <v>2000</v>
          </cell>
          <cell r="C9542" t="str">
            <v>Nov</v>
          </cell>
          <cell r="D9542">
            <v>4</v>
          </cell>
          <cell r="F9542">
            <v>0</v>
          </cell>
          <cell r="G9542">
            <v>0</v>
          </cell>
          <cell r="H9542">
            <v>88</v>
          </cell>
          <cell r="I9542">
            <v>0.17499999999999999</v>
          </cell>
          <cell r="K9542">
            <v>0</v>
          </cell>
          <cell r="L9542">
            <v>0</v>
          </cell>
          <cell r="M9542">
            <v>0</v>
          </cell>
          <cell r="N9542">
            <v>0</v>
          </cell>
          <cell r="O9542">
            <v>0</v>
          </cell>
          <cell r="P9542">
            <v>0</v>
          </cell>
        </row>
        <row r="9543">
          <cell r="A9543">
            <v>36835</v>
          </cell>
          <cell r="B9543">
            <v>2000</v>
          </cell>
          <cell r="C9543" t="str">
            <v>Nov</v>
          </cell>
          <cell r="D9543">
            <v>5</v>
          </cell>
          <cell r="F9543">
            <v>0</v>
          </cell>
          <cell r="G9543">
            <v>0</v>
          </cell>
          <cell r="H9543">
            <v>110</v>
          </cell>
          <cell r="I9543">
            <v>0.218</v>
          </cell>
          <cell r="K9543">
            <v>0</v>
          </cell>
          <cell r="L9543">
            <v>0</v>
          </cell>
          <cell r="M9543">
            <v>0</v>
          </cell>
          <cell r="N9543">
            <v>0</v>
          </cell>
          <cell r="O9543">
            <v>0</v>
          </cell>
          <cell r="P9543">
            <v>0</v>
          </cell>
        </row>
        <row r="9544">
          <cell r="A9544">
            <v>36836</v>
          </cell>
          <cell r="B9544">
            <v>2000</v>
          </cell>
          <cell r="C9544" t="str">
            <v>Nov</v>
          </cell>
          <cell r="D9544">
            <v>6</v>
          </cell>
          <cell r="F9544">
            <v>0</v>
          </cell>
          <cell r="G9544">
            <v>0</v>
          </cell>
          <cell r="H9544">
            <v>111</v>
          </cell>
          <cell r="I9544">
            <v>0.22</v>
          </cell>
          <cell r="K9544">
            <v>0</v>
          </cell>
          <cell r="L9544">
            <v>0</v>
          </cell>
          <cell r="M9544">
            <v>0</v>
          </cell>
          <cell r="N9544">
            <v>0</v>
          </cell>
          <cell r="O9544">
            <v>0</v>
          </cell>
          <cell r="P9544">
            <v>0</v>
          </cell>
        </row>
        <row r="9545">
          <cell r="A9545">
            <v>36837</v>
          </cell>
          <cell r="B9545">
            <v>2000</v>
          </cell>
          <cell r="C9545" t="str">
            <v>Nov</v>
          </cell>
          <cell r="D9545">
            <v>7</v>
          </cell>
          <cell r="F9545">
            <v>0</v>
          </cell>
          <cell r="G9545">
            <v>0</v>
          </cell>
          <cell r="H9545">
            <v>142</v>
          </cell>
          <cell r="I9545">
            <v>0.28199999999999997</v>
          </cell>
          <cell r="K9545">
            <v>0</v>
          </cell>
          <cell r="L9545">
            <v>0</v>
          </cell>
          <cell r="M9545">
            <v>0</v>
          </cell>
          <cell r="N9545">
            <v>0</v>
          </cell>
          <cell r="O9545">
            <v>0</v>
          </cell>
          <cell r="P9545">
            <v>0</v>
          </cell>
        </row>
        <row r="9546">
          <cell r="A9546">
            <v>36838</v>
          </cell>
          <cell r="B9546">
            <v>2000</v>
          </cell>
          <cell r="C9546" t="str">
            <v>Nov</v>
          </cell>
          <cell r="D9546">
            <v>8</v>
          </cell>
          <cell r="F9546">
            <v>0</v>
          </cell>
          <cell r="G9546">
            <v>0</v>
          </cell>
          <cell r="H9546">
            <v>87</v>
          </cell>
          <cell r="I9546">
            <v>0.17299999999999999</v>
          </cell>
          <cell r="K9546">
            <v>0</v>
          </cell>
          <cell r="L9546">
            <v>0</v>
          </cell>
          <cell r="M9546">
            <v>0</v>
          </cell>
          <cell r="N9546">
            <v>0</v>
          </cell>
          <cell r="O9546">
            <v>0</v>
          </cell>
          <cell r="P9546">
            <v>0</v>
          </cell>
        </row>
        <row r="9547">
          <cell r="A9547">
            <v>36839</v>
          </cell>
          <cell r="B9547">
            <v>2000</v>
          </cell>
          <cell r="C9547" t="str">
            <v>Nov</v>
          </cell>
          <cell r="D9547">
            <v>9</v>
          </cell>
          <cell r="F9547">
            <v>0</v>
          </cell>
          <cell r="G9547">
            <v>0</v>
          </cell>
          <cell r="H9547">
            <v>112</v>
          </cell>
          <cell r="I9547">
            <v>0.222</v>
          </cell>
          <cell r="K9547">
            <v>0</v>
          </cell>
          <cell r="L9547">
            <v>0</v>
          </cell>
          <cell r="M9547">
            <v>0</v>
          </cell>
          <cell r="N9547">
            <v>0</v>
          </cell>
          <cell r="O9547">
            <v>0</v>
          </cell>
          <cell r="P9547">
            <v>0</v>
          </cell>
        </row>
        <row r="9548">
          <cell r="A9548">
            <v>36840</v>
          </cell>
          <cell r="B9548">
            <v>2000</v>
          </cell>
          <cell r="C9548" t="str">
            <v>Nov</v>
          </cell>
          <cell r="D9548">
            <v>10</v>
          </cell>
          <cell r="F9548">
            <v>0</v>
          </cell>
          <cell r="G9548">
            <v>0</v>
          </cell>
          <cell r="H9548">
            <v>98</v>
          </cell>
          <cell r="I9548">
            <v>0.19400000000000001</v>
          </cell>
          <cell r="K9548">
            <v>0</v>
          </cell>
          <cell r="L9548">
            <v>0</v>
          </cell>
          <cell r="M9548">
            <v>0</v>
          </cell>
          <cell r="N9548">
            <v>0</v>
          </cell>
          <cell r="O9548">
            <v>0</v>
          </cell>
          <cell r="P9548">
            <v>0</v>
          </cell>
        </row>
        <row r="9549">
          <cell r="A9549">
            <v>36841</v>
          </cell>
          <cell r="B9549">
            <v>2000</v>
          </cell>
          <cell r="C9549" t="str">
            <v>Nov</v>
          </cell>
          <cell r="D9549">
            <v>11</v>
          </cell>
          <cell r="F9549">
            <v>0</v>
          </cell>
          <cell r="G9549">
            <v>0</v>
          </cell>
          <cell r="H9549">
            <v>147</v>
          </cell>
          <cell r="I9549">
            <v>0.29199999999999998</v>
          </cell>
          <cell r="K9549">
            <v>0</v>
          </cell>
          <cell r="L9549">
            <v>0</v>
          </cell>
          <cell r="M9549">
            <v>0</v>
          </cell>
          <cell r="N9549">
            <v>0</v>
          </cell>
          <cell r="O9549">
            <v>0</v>
          </cell>
          <cell r="P9549">
            <v>0</v>
          </cell>
        </row>
        <row r="9550">
          <cell r="A9550">
            <v>36842</v>
          </cell>
          <cell r="B9550">
            <v>2000</v>
          </cell>
          <cell r="C9550" t="str">
            <v>Nov</v>
          </cell>
          <cell r="D9550">
            <v>12</v>
          </cell>
          <cell r="F9550">
            <v>0</v>
          </cell>
          <cell r="G9550">
            <v>0</v>
          </cell>
          <cell r="H9550">
            <v>79</v>
          </cell>
          <cell r="I9550">
            <v>0.157</v>
          </cell>
          <cell r="K9550">
            <v>0</v>
          </cell>
          <cell r="L9550">
            <v>0</v>
          </cell>
          <cell r="M9550">
            <v>0</v>
          </cell>
          <cell r="N9550">
            <v>0</v>
          </cell>
          <cell r="O9550">
            <v>0</v>
          </cell>
          <cell r="P9550">
            <v>0</v>
          </cell>
        </row>
        <row r="9551">
          <cell r="A9551">
            <v>36843</v>
          </cell>
          <cell r="B9551">
            <v>2000</v>
          </cell>
          <cell r="C9551" t="str">
            <v>Nov</v>
          </cell>
          <cell r="D9551">
            <v>13</v>
          </cell>
          <cell r="F9551">
            <v>0</v>
          </cell>
          <cell r="G9551">
            <v>0</v>
          </cell>
          <cell r="H9551">
            <v>130</v>
          </cell>
          <cell r="I9551">
            <v>0.25800000000000001</v>
          </cell>
          <cell r="K9551">
            <v>0</v>
          </cell>
          <cell r="L9551">
            <v>0</v>
          </cell>
          <cell r="M9551">
            <v>0</v>
          </cell>
          <cell r="N9551">
            <v>0</v>
          </cell>
          <cell r="O9551">
            <v>0</v>
          </cell>
          <cell r="P9551">
            <v>0</v>
          </cell>
        </row>
        <row r="9552">
          <cell r="A9552">
            <v>36844</v>
          </cell>
          <cell r="B9552">
            <v>2000</v>
          </cell>
          <cell r="C9552" t="str">
            <v>Nov</v>
          </cell>
          <cell r="D9552">
            <v>14</v>
          </cell>
          <cell r="F9552">
            <v>0</v>
          </cell>
          <cell r="G9552">
            <v>0</v>
          </cell>
          <cell r="H9552">
            <v>85</v>
          </cell>
          <cell r="I9552">
            <v>0.16900000000000001</v>
          </cell>
          <cell r="K9552">
            <v>0</v>
          </cell>
          <cell r="L9552">
            <v>0</v>
          </cell>
          <cell r="M9552">
            <v>0</v>
          </cell>
          <cell r="N9552">
            <v>0</v>
          </cell>
          <cell r="O9552">
            <v>0</v>
          </cell>
          <cell r="P9552">
            <v>0</v>
          </cell>
        </row>
        <row r="9553">
          <cell r="A9553">
            <v>36845</v>
          </cell>
          <cell r="B9553">
            <v>2000</v>
          </cell>
          <cell r="C9553" t="str">
            <v>Nov</v>
          </cell>
          <cell r="D9553">
            <v>15</v>
          </cell>
          <cell r="F9553">
            <v>0</v>
          </cell>
          <cell r="G9553">
            <v>0</v>
          </cell>
          <cell r="H9553">
            <v>107</v>
          </cell>
          <cell r="I9553">
            <v>0.21199999999999999</v>
          </cell>
          <cell r="K9553">
            <v>0</v>
          </cell>
          <cell r="L9553">
            <v>0</v>
          </cell>
          <cell r="M9553">
            <v>0</v>
          </cell>
          <cell r="N9553">
            <v>0</v>
          </cell>
          <cell r="O9553">
            <v>0</v>
          </cell>
          <cell r="P9553">
            <v>0</v>
          </cell>
        </row>
        <row r="9554">
          <cell r="A9554">
            <v>36846</v>
          </cell>
          <cell r="B9554">
            <v>2000</v>
          </cell>
          <cell r="C9554" t="str">
            <v>Nov</v>
          </cell>
          <cell r="D9554">
            <v>16</v>
          </cell>
          <cell r="F9554">
            <v>0</v>
          </cell>
          <cell r="G9554">
            <v>0</v>
          </cell>
          <cell r="H9554">
            <v>118</v>
          </cell>
          <cell r="I9554">
            <v>0.23400000000000001</v>
          </cell>
          <cell r="K9554">
            <v>0</v>
          </cell>
          <cell r="L9554">
            <v>0</v>
          </cell>
          <cell r="M9554">
            <v>0</v>
          </cell>
          <cell r="N9554">
            <v>0</v>
          </cell>
          <cell r="O9554">
            <v>0</v>
          </cell>
          <cell r="P9554">
            <v>0</v>
          </cell>
        </row>
        <row r="9555">
          <cell r="A9555">
            <v>36847</v>
          </cell>
          <cell r="B9555">
            <v>2000</v>
          </cell>
          <cell r="C9555" t="str">
            <v>Nov</v>
          </cell>
          <cell r="D9555">
            <v>17</v>
          </cell>
          <cell r="F9555">
            <v>0</v>
          </cell>
          <cell r="G9555">
            <v>0</v>
          </cell>
          <cell r="H9555">
            <v>83</v>
          </cell>
          <cell r="I9555">
            <v>0.16500000000000001</v>
          </cell>
          <cell r="K9555">
            <v>0</v>
          </cell>
          <cell r="L9555">
            <v>0</v>
          </cell>
          <cell r="M9555">
            <v>0</v>
          </cell>
          <cell r="N9555">
            <v>0</v>
          </cell>
          <cell r="O9555">
            <v>0</v>
          </cell>
          <cell r="P9555">
            <v>0</v>
          </cell>
        </row>
        <row r="9556">
          <cell r="A9556">
            <v>36848</v>
          </cell>
          <cell r="B9556">
            <v>2000</v>
          </cell>
          <cell r="C9556" t="str">
            <v>Nov</v>
          </cell>
          <cell r="D9556">
            <v>18</v>
          </cell>
          <cell r="F9556">
            <v>0</v>
          </cell>
          <cell r="G9556">
            <v>0</v>
          </cell>
          <cell r="H9556">
            <v>100</v>
          </cell>
          <cell r="I9556">
            <v>0.19800000000000001</v>
          </cell>
          <cell r="K9556">
            <v>0</v>
          </cell>
          <cell r="L9556">
            <v>0</v>
          </cell>
          <cell r="M9556">
            <v>0</v>
          </cell>
          <cell r="N9556">
            <v>0</v>
          </cell>
          <cell r="O9556">
            <v>0</v>
          </cell>
          <cell r="P9556">
            <v>0</v>
          </cell>
        </row>
        <row r="9557">
          <cell r="A9557">
            <v>36849</v>
          </cell>
          <cell r="B9557">
            <v>2000</v>
          </cell>
          <cell r="C9557" t="str">
            <v>Nov</v>
          </cell>
          <cell r="D9557">
            <v>19</v>
          </cell>
          <cell r="F9557">
            <v>0</v>
          </cell>
          <cell r="G9557">
            <v>0</v>
          </cell>
          <cell r="H9557">
            <v>99</v>
          </cell>
          <cell r="I9557">
            <v>0.19600000000000001</v>
          </cell>
          <cell r="K9557">
            <v>0</v>
          </cell>
          <cell r="L9557">
            <v>0</v>
          </cell>
          <cell r="M9557">
            <v>0</v>
          </cell>
          <cell r="N9557">
            <v>0</v>
          </cell>
          <cell r="O9557">
            <v>0</v>
          </cell>
          <cell r="P9557">
            <v>0</v>
          </cell>
        </row>
        <row r="9558">
          <cell r="A9558">
            <v>36850</v>
          </cell>
          <cell r="B9558">
            <v>2000</v>
          </cell>
          <cell r="C9558" t="str">
            <v>Nov</v>
          </cell>
          <cell r="D9558">
            <v>20</v>
          </cell>
          <cell r="F9558">
            <v>0</v>
          </cell>
          <cell r="G9558">
            <v>0</v>
          </cell>
          <cell r="H9558">
            <v>82</v>
          </cell>
          <cell r="I9558">
            <v>0.16300000000000001</v>
          </cell>
          <cell r="K9558">
            <v>0</v>
          </cell>
          <cell r="L9558">
            <v>0</v>
          </cell>
          <cell r="M9558">
            <v>0</v>
          </cell>
          <cell r="N9558">
            <v>0</v>
          </cell>
          <cell r="O9558">
            <v>0</v>
          </cell>
          <cell r="P9558">
            <v>0</v>
          </cell>
        </row>
        <row r="9559">
          <cell r="A9559">
            <v>36851</v>
          </cell>
          <cell r="B9559">
            <v>2000</v>
          </cell>
          <cell r="C9559" t="str">
            <v>Nov</v>
          </cell>
          <cell r="D9559">
            <v>21</v>
          </cell>
          <cell r="F9559">
            <v>0</v>
          </cell>
          <cell r="G9559">
            <v>0</v>
          </cell>
          <cell r="H9559">
            <v>122</v>
          </cell>
          <cell r="I9559">
            <v>0.24199999999999999</v>
          </cell>
          <cell r="K9559">
            <v>0</v>
          </cell>
          <cell r="L9559">
            <v>0</v>
          </cell>
          <cell r="M9559">
            <v>0</v>
          </cell>
          <cell r="N9559">
            <v>0</v>
          </cell>
          <cell r="O9559">
            <v>0</v>
          </cell>
          <cell r="P9559">
            <v>0</v>
          </cell>
        </row>
        <row r="9560">
          <cell r="A9560">
            <v>36852</v>
          </cell>
          <cell r="B9560">
            <v>2000</v>
          </cell>
          <cell r="C9560" t="str">
            <v>Nov</v>
          </cell>
          <cell r="D9560">
            <v>22</v>
          </cell>
          <cell r="F9560">
            <v>0</v>
          </cell>
          <cell r="G9560">
            <v>0</v>
          </cell>
          <cell r="H9560">
            <v>93</v>
          </cell>
          <cell r="I9560">
            <v>0.184</v>
          </cell>
          <cell r="K9560">
            <v>0</v>
          </cell>
          <cell r="L9560">
            <v>0</v>
          </cell>
          <cell r="M9560">
            <v>0</v>
          </cell>
          <cell r="N9560">
            <v>0</v>
          </cell>
          <cell r="O9560">
            <v>0</v>
          </cell>
          <cell r="P9560">
            <v>0</v>
          </cell>
        </row>
        <row r="9561">
          <cell r="A9561">
            <v>36853</v>
          </cell>
          <cell r="B9561">
            <v>2000</v>
          </cell>
          <cell r="C9561" t="str">
            <v>Nov</v>
          </cell>
          <cell r="D9561">
            <v>23</v>
          </cell>
          <cell r="F9561">
            <v>0</v>
          </cell>
          <cell r="G9561">
            <v>0</v>
          </cell>
          <cell r="H9561">
            <v>138</v>
          </cell>
          <cell r="I9561">
            <v>0.27400000000000002</v>
          </cell>
          <cell r="K9561">
            <v>0</v>
          </cell>
          <cell r="L9561">
            <v>0</v>
          </cell>
          <cell r="M9561">
            <v>0</v>
          </cell>
          <cell r="N9561">
            <v>0</v>
          </cell>
          <cell r="O9561">
            <v>0</v>
          </cell>
          <cell r="P9561">
            <v>0</v>
          </cell>
        </row>
        <row r="9562">
          <cell r="A9562">
            <v>36854</v>
          </cell>
          <cell r="B9562">
            <v>2000</v>
          </cell>
          <cell r="C9562" t="str">
            <v>Nov</v>
          </cell>
          <cell r="D9562">
            <v>24</v>
          </cell>
          <cell r="F9562">
            <v>0</v>
          </cell>
          <cell r="G9562">
            <v>0</v>
          </cell>
          <cell r="H9562">
            <v>110</v>
          </cell>
          <cell r="I9562">
            <v>0.218</v>
          </cell>
          <cell r="K9562">
            <v>0</v>
          </cell>
          <cell r="L9562">
            <v>0</v>
          </cell>
          <cell r="M9562">
            <v>0</v>
          </cell>
          <cell r="N9562">
            <v>0</v>
          </cell>
          <cell r="O9562">
            <v>0</v>
          </cell>
          <cell r="P9562">
            <v>0</v>
          </cell>
        </row>
        <row r="9563">
          <cell r="A9563">
            <v>36855</v>
          </cell>
          <cell r="B9563">
            <v>2000</v>
          </cell>
          <cell r="C9563" t="str">
            <v>Nov</v>
          </cell>
          <cell r="D9563">
            <v>25</v>
          </cell>
          <cell r="F9563">
            <v>0</v>
          </cell>
          <cell r="G9563">
            <v>0</v>
          </cell>
          <cell r="H9563">
            <v>97</v>
          </cell>
          <cell r="I9563">
            <v>0.192</v>
          </cell>
          <cell r="K9563">
            <v>0</v>
          </cell>
          <cell r="L9563">
            <v>0</v>
          </cell>
          <cell r="M9563">
            <v>0</v>
          </cell>
          <cell r="N9563">
            <v>0</v>
          </cell>
          <cell r="O9563">
            <v>0</v>
          </cell>
          <cell r="P9563">
            <v>0</v>
          </cell>
        </row>
        <row r="9564">
          <cell r="A9564">
            <v>36856</v>
          </cell>
          <cell r="B9564">
            <v>2000</v>
          </cell>
          <cell r="C9564" t="str">
            <v>Nov</v>
          </cell>
          <cell r="D9564">
            <v>26</v>
          </cell>
          <cell r="F9564">
            <v>0</v>
          </cell>
          <cell r="G9564">
            <v>0</v>
          </cell>
          <cell r="H9564">
            <v>126</v>
          </cell>
          <cell r="I9564">
            <v>0.25</v>
          </cell>
          <cell r="K9564">
            <v>0</v>
          </cell>
          <cell r="L9564">
            <v>0</v>
          </cell>
          <cell r="M9564">
            <v>0</v>
          </cell>
          <cell r="N9564">
            <v>0</v>
          </cell>
          <cell r="O9564">
            <v>0</v>
          </cell>
          <cell r="P9564">
            <v>0</v>
          </cell>
        </row>
        <row r="9565">
          <cell r="A9565">
            <v>36857</v>
          </cell>
          <cell r="B9565">
            <v>2000</v>
          </cell>
          <cell r="C9565" t="str">
            <v>Nov</v>
          </cell>
          <cell r="D9565">
            <v>27</v>
          </cell>
          <cell r="F9565">
            <v>0</v>
          </cell>
          <cell r="G9565">
            <v>0</v>
          </cell>
          <cell r="H9565">
            <v>103</v>
          </cell>
          <cell r="I9565">
            <v>0.20399999999999999</v>
          </cell>
          <cell r="K9565">
            <v>0</v>
          </cell>
          <cell r="L9565">
            <v>0</v>
          </cell>
          <cell r="M9565">
            <v>0</v>
          </cell>
          <cell r="N9565">
            <v>0</v>
          </cell>
          <cell r="O9565">
            <v>0</v>
          </cell>
          <cell r="P9565">
            <v>0</v>
          </cell>
        </row>
        <row r="9566">
          <cell r="A9566">
            <v>36858</v>
          </cell>
          <cell r="B9566">
            <v>2000</v>
          </cell>
          <cell r="C9566" t="str">
            <v>Nov</v>
          </cell>
          <cell r="D9566">
            <v>28</v>
          </cell>
          <cell r="F9566">
            <v>0</v>
          </cell>
          <cell r="G9566">
            <v>0</v>
          </cell>
          <cell r="H9566">
            <v>135</v>
          </cell>
          <cell r="I9566">
            <v>0.26800000000000002</v>
          </cell>
          <cell r="K9566">
            <v>0</v>
          </cell>
          <cell r="L9566">
            <v>0</v>
          </cell>
          <cell r="M9566">
            <v>0</v>
          </cell>
          <cell r="N9566">
            <v>0</v>
          </cell>
          <cell r="O9566">
            <v>0</v>
          </cell>
          <cell r="P9566">
            <v>0</v>
          </cell>
        </row>
        <row r="9567">
          <cell r="A9567">
            <v>36859</v>
          </cell>
          <cell r="B9567">
            <v>2000</v>
          </cell>
          <cell r="C9567" t="str">
            <v>Nov</v>
          </cell>
          <cell r="D9567">
            <v>29</v>
          </cell>
          <cell r="F9567">
            <v>0</v>
          </cell>
          <cell r="G9567">
            <v>0</v>
          </cell>
          <cell r="H9567">
            <v>180</v>
          </cell>
          <cell r="I9567">
            <v>0.35699999999999998</v>
          </cell>
          <cell r="K9567">
            <v>0</v>
          </cell>
          <cell r="L9567">
            <v>0</v>
          </cell>
          <cell r="M9567">
            <v>0</v>
          </cell>
          <cell r="N9567">
            <v>0</v>
          </cell>
          <cell r="O9567">
            <v>0</v>
          </cell>
          <cell r="P9567">
            <v>0</v>
          </cell>
        </row>
        <row r="9568">
          <cell r="A9568">
            <v>36860</v>
          </cell>
          <cell r="B9568">
            <v>2000</v>
          </cell>
          <cell r="C9568" t="str">
            <v>Nov</v>
          </cell>
          <cell r="D9568">
            <v>30</v>
          </cell>
          <cell r="F9568">
            <v>0</v>
          </cell>
          <cell r="G9568">
            <v>0</v>
          </cell>
          <cell r="H9568">
            <v>290</v>
          </cell>
          <cell r="I9568">
            <v>0.57499999999999996</v>
          </cell>
          <cell r="K9568">
            <v>0</v>
          </cell>
          <cell r="L9568">
            <v>0</v>
          </cell>
          <cell r="M9568">
            <v>0</v>
          </cell>
          <cell r="N9568">
            <v>0</v>
          </cell>
          <cell r="O9568">
            <v>0</v>
          </cell>
          <cell r="P9568">
            <v>0</v>
          </cell>
        </row>
        <row r="9569">
          <cell r="A9569">
            <v>36861</v>
          </cell>
          <cell r="B9569">
            <v>2000</v>
          </cell>
          <cell r="C9569" t="str">
            <v>Dec</v>
          </cell>
          <cell r="D9569">
            <v>1</v>
          </cell>
          <cell r="F9569">
            <v>0</v>
          </cell>
          <cell r="G9569">
            <v>0</v>
          </cell>
          <cell r="H9569">
            <v>214</v>
          </cell>
          <cell r="I9569">
            <v>0.42399999999999999</v>
          </cell>
          <cell r="K9569">
            <v>0</v>
          </cell>
          <cell r="L9569">
            <v>0</v>
          </cell>
          <cell r="M9569">
            <v>0</v>
          </cell>
          <cell r="N9569">
            <v>0</v>
          </cell>
          <cell r="O9569">
            <v>0</v>
          </cell>
          <cell r="P9569">
            <v>0</v>
          </cell>
        </row>
        <row r="9570">
          <cell r="A9570">
            <v>36862</v>
          </cell>
          <cell r="B9570">
            <v>2000</v>
          </cell>
          <cell r="C9570" t="str">
            <v>Dec</v>
          </cell>
          <cell r="D9570">
            <v>2</v>
          </cell>
          <cell r="F9570">
            <v>0</v>
          </cell>
          <cell r="G9570">
            <v>0</v>
          </cell>
          <cell r="H9570">
            <v>162</v>
          </cell>
          <cell r="I9570">
            <v>0.32100000000000001</v>
          </cell>
          <cell r="K9570">
            <v>0</v>
          </cell>
          <cell r="L9570">
            <v>0</v>
          </cell>
          <cell r="M9570">
            <v>0</v>
          </cell>
          <cell r="N9570">
            <v>0</v>
          </cell>
          <cell r="O9570">
            <v>0</v>
          </cell>
          <cell r="P9570">
            <v>0</v>
          </cell>
        </row>
        <row r="9571">
          <cell r="A9571">
            <v>36863</v>
          </cell>
          <cell r="B9571">
            <v>2000</v>
          </cell>
          <cell r="C9571" t="str">
            <v>Dec</v>
          </cell>
          <cell r="D9571">
            <v>3</v>
          </cell>
          <cell r="F9571">
            <v>0</v>
          </cell>
          <cell r="G9571">
            <v>0</v>
          </cell>
          <cell r="H9571">
            <v>139</v>
          </cell>
          <cell r="I9571">
            <v>0.27600000000000002</v>
          </cell>
          <cell r="K9571">
            <v>0</v>
          </cell>
          <cell r="L9571">
            <v>0</v>
          </cell>
          <cell r="M9571">
            <v>0</v>
          </cell>
          <cell r="N9571">
            <v>0</v>
          </cell>
          <cell r="O9571">
            <v>0</v>
          </cell>
          <cell r="P9571">
            <v>0</v>
          </cell>
        </row>
        <row r="9572">
          <cell r="A9572">
            <v>36864</v>
          </cell>
          <cell r="B9572">
            <v>2000</v>
          </cell>
          <cell r="C9572" t="str">
            <v>Dec</v>
          </cell>
          <cell r="D9572">
            <v>4</v>
          </cell>
          <cell r="F9572">
            <v>0</v>
          </cell>
          <cell r="G9572">
            <v>0</v>
          </cell>
          <cell r="H9572">
            <v>138</v>
          </cell>
          <cell r="I9572">
            <v>0.27400000000000002</v>
          </cell>
          <cell r="K9572">
            <v>0</v>
          </cell>
          <cell r="L9572">
            <v>0</v>
          </cell>
          <cell r="M9572">
            <v>0</v>
          </cell>
          <cell r="N9572">
            <v>0</v>
          </cell>
          <cell r="O9572">
            <v>0</v>
          </cell>
          <cell r="P9572">
            <v>0</v>
          </cell>
        </row>
        <row r="9573">
          <cell r="A9573">
            <v>36865</v>
          </cell>
          <cell r="B9573">
            <v>2000</v>
          </cell>
          <cell r="C9573" t="str">
            <v>Dec</v>
          </cell>
          <cell r="D9573">
            <v>5</v>
          </cell>
          <cell r="F9573">
            <v>0</v>
          </cell>
          <cell r="G9573">
            <v>0</v>
          </cell>
          <cell r="H9573">
            <v>118</v>
          </cell>
          <cell r="I9573">
            <v>0.23400000000000001</v>
          </cell>
          <cell r="K9573">
            <v>0</v>
          </cell>
          <cell r="L9573">
            <v>0</v>
          </cell>
          <cell r="M9573">
            <v>0</v>
          </cell>
          <cell r="N9573">
            <v>0</v>
          </cell>
          <cell r="O9573">
            <v>0</v>
          </cell>
          <cell r="P9573">
            <v>0</v>
          </cell>
        </row>
        <row r="9574">
          <cell r="A9574">
            <v>36866</v>
          </cell>
          <cell r="B9574">
            <v>2000</v>
          </cell>
          <cell r="C9574" t="str">
            <v>Dec</v>
          </cell>
          <cell r="D9574">
            <v>6</v>
          </cell>
          <cell r="F9574">
            <v>0</v>
          </cell>
          <cell r="G9574">
            <v>0</v>
          </cell>
          <cell r="H9574">
            <v>108</v>
          </cell>
          <cell r="I9574">
            <v>0.214</v>
          </cell>
          <cell r="K9574">
            <v>0</v>
          </cell>
          <cell r="L9574">
            <v>0</v>
          </cell>
          <cell r="M9574">
            <v>0</v>
          </cell>
          <cell r="N9574">
            <v>0</v>
          </cell>
          <cell r="O9574">
            <v>0</v>
          </cell>
          <cell r="P9574">
            <v>0</v>
          </cell>
        </row>
        <row r="9575">
          <cell r="A9575">
            <v>36867</v>
          </cell>
          <cell r="B9575">
            <v>2000</v>
          </cell>
          <cell r="C9575" t="str">
            <v>Dec</v>
          </cell>
          <cell r="D9575">
            <v>7</v>
          </cell>
          <cell r="F9575">
            <v>0</v>
          </cell>
          <cell r="G9575">
            <v>0</v>
          </cell>
          <cell r="H9575">
            <v>141</v>
          </cell>
          <cell r="I9575">
            <v>0.28000000000000003</v>
          </cell>
          <cell r="K9575">
            <v>0</v>
          </cell>
          <cell r="L9575">
            <v>0</v>
          </cell>
          <cell r="M9575">
            <v>0</v>
          </cell>
          <cell r="N9575">
            <v>0</v>
          </cell>
          <cell r="O9575">
            <v>0</v>
          </cell>
          <cell r="P9575">
            <v>0</v>
          </cell>
        </row>
        <row r="9576">
          <cell r="A9576">
            <v>36868</v>
          </cell>
          <cell r="B9576">
            <v>2000</v>
          </cell>
          <cell r="C9576" t="str">
            <v>Dec</v>
          </cell>
          <cell r="D9576">
            <v>8</v>
          </cell>
          <cell r="F9576">
            <v>0</v>
          </cell>
          <cell r="G9576">
            <v>0</v>
          </cell>
          <cell r="H9576">
            <v>133</v>
          </cell>
          <cell r="I9576">
            <v>0.26400000000000001</v>
          </cell>
          <cell r="K9576">
            <v>0</v>
          </cell>
          <cell r="L9576">
            <v>0</v>
          </cell>
          <cell r="M9576">
            <v>0</v>
          </cell>
          <cell r="N9576">
            <v>0</v>
          </cell>
          <cell r="O9576">
            <v>0</v>
          </cell>
          <cell r="P9576">
            <v>0</v>
          </cell>
        </row>
        <row r="9577">
          <cell r="A9577">
            <v>36869</v>
          </cell>
          <cell r="B9577">
            <v>2000</v>
          </cell>
          <cell r="C9577" t="str">
            <v>Dec</v>
          </cell>
          <cell r="D9577">
            <v>9</v>
          </cell>
          <cell r="F9577">
            <v>0</v>
          </cell>
          <cell r="G9577">
            <v>0</v>
          </cell>
          <cell r="H9577">
            <v>97</v>
          </cell>
          <cell r="I9577">
            <v>0.192</v>
          </cell>
          <cell r="K9577">
            <v>0</v>
          </cell>
          <cell r="L9577">
            <v>0</v>
          </cell>
          <cell r="M9577">
            <v>0</v>
          </cell>
          <cell r="N9577">
            <v>0</v>
          </cell>
          <cell r="O9577">
            <v>0</v>
          </cell>
          <cell r="P9577">
            <v>0</v>
          </cell>
        </row>
        <row r="9578">
          <cell r="A9578">
            <v>36870</v>
          </cell>
          <cell r="B9578">
            <v>2000</v>
          </cell>
          <cell r="C9578" t="str">
            <v>Dec</v>
          </cell>
          <cell r="D9578">
            <v>10</v>
          </cell>
          <cell r="F9578">
            <v>0</v>
          </cell>
          <cell r="G9578">
            <v>0</v>
          </cell>
          <cell r="H9578">
            <v>204</v>
          </cell>
          <cell r="I9578">
            <v>0.40500000000000003</v>
          </cell>
          <cell r="K9578">
            <v>0</v>
          </cell>
          <cell r="L9578">
            <v>0</v>
          </cell>
          <cell r="M9578">
            <v>0</v>
          </cell>
          <cell r="N9578">
            <v>0</v>
          </cell>
          <cell r="O9578">
            <v>0</v>
          </cell>
          <cell r="P9578">
            <v>0</v>
          </cell>
        </row>
        <row r="9579">
          <cell r="A9579">
            <v>36871</v>
          </cell>
          <cell r="B9579">
            <v>2000</v>
          </cell>
          <cell r="C9579" t="str">
            <v>Dec</v>
          </cell>
          <cell r="D9579">
            <v>11</v>
          </cell>
          <cell r="F9579">
            <v>0</v>
          </cell>
          <cell r="G9579">
            <v>0</v>
          </cell>
          <cell r="H9579">
            <v>127</v>
          </cell>
          <cell r="I9579">
            <v>0.252</v>
          </cell>
          <cell r="K9579">
            <v>0</v>
          </cell>
          <cell r="L9579">
            <v>0</v>
          </cell>
          <cell r="M9579">
            <v>0</v>
          </cell>
          <cell r="N9579">
            <v>0</v>
          </cell>
          <cell r="O9579">
            <v>0</v>
          </cell>
          <cell r="P9579">
            <v>0</v>
          </cell>
        </row>
        <row r="9580">
          <cell r="A9580">
            <v>36872</v>
          </cell>
          <cell r="B9580">
            <v>2000</v>
          </cell>
          <cell r="C9580" t="str">
            <v>Dec</v>
          </cell>
          <cell r="D9580">
            <v>12</v>
          </cell>
          <cell r="F9580">
            <v>0</v>
          </cell>
          <cell r="G9580">
            <v>0</v>
          </cell>
          <cell r="H9580">
            <v>145</v>
          </cell>
          <cell r="I9580">
            <v>0.28799999999999998</v>
          </cell>
          <cell r="K9580">
            <v>0</v>
          </cell>
          <cell r="L9580">
            <v>0</v>
          </cell>
          <cell r="M9580">
            <v>0</v>
          </cell>
          <cell r="N9580">
            <v>0</v>
          </cell>
          <cell r="O9580">
            <v>0</v>
          </cell>
          <cell r="P9580">
            <v>0</v>
          </cell>
        </row>
        <row r="9581">
          <cell r="A9581">
            <v>36873</v>
          </cell>
          <cell r="B9581">
            <v>2000</v>
          </cell>
          <cell r="C9581" t="str">
            <v>Dec</v>
          </cell>
          <cell r="D9581">
            <v>13</v>
          </cell>
          <cell r="F9581">
            <v>0</v>
          </cell>
          <cell r="G9581">
            <v>0</v>
          </cell>
          <cell r="H9581">
            <v>165</v>
          </cell>
          <cell r="I9581">
            <v>0.32700000000000001</v>
          </cell>
          <cell r="K9581">
            <v>0</v>
          </cell>
          <cell r="L9581">
            <v>0</v>
          </cell>
          <cell r="M9581">
            <v>0</v>
          </cell>
          <cell r="N9581">
            <v>0</v>
          </cell>
          <cell r="O9581">
            <v>0</v>
          </cell>
          <cell r="P9581">
            <v>0</v>
          </cell>
        </row>
        <row r="9582">
          <cell r="A9582">
            <v>36874</v>
          </cell>
          <cell r="B9582">
            <v>2000</v>
          </cell>
          <cell r="C9582" t="str">
            <v>Dec</v>
          </cell>
          <cell r="D9582">
            <v>14</v>
          </cell>
          <cell r="F9582">
            <v>0</v>
          </cell>
          <cell r="G9582">
            <v>0</v>
          </cell>
          <cell r="H9582">
            <v>110</v>
          </cell>
          <cell r="I9582">
            <v>0.218</v>
          </cell>
          <cell r="K9582">
            <v>0</v>
          </cell>
          <cell r="L9582">
            <v>0</v>
          </cell>
          <cell r="M9582">
            <v>0</v>
          </cell>
          <cell r="N9582">
            <v>0</v>
          </cell>
          <cell r="O9582">
            <v>0</v>
          </cell>
          <cell r="P9582">
            <v>0</v>
          </cell>
        </row>
        <row r="9583">
          <cell r="A9583">
            <v>36875</v>
          </cell>
          <cell r="B9583">
            <v>2000</v>
          </cell>
          <cell r="C9583" t="str">
            <v>Dec</v>
          </cell>
          <cell r="D9583">
            <v>15</v>
          </cell>
          <cell r="F9583">
            <v>0</v>
          </cell>
          <cell r="G9583">
            <v>0</v>
          </cell>
          <cell r="H9583">
            <v>168</v>
          </cell>
          <cell r="I9583">
            <v>0.33300000000000002</v>
          </cell>
          <cell r="K9583">
            <v>0</v>
          </cell>
          <cell r="L9583">
            <v>0</v>
          </cell>
          <cell r="M9583">
            <v>0</v>
          </cell>
          <cell r="N9583">
            <v>0</v>
          </cell>
          <cell r="O9583">
            <v>0</v>
          </cell>
          <cell r="P9583">
            <v>0</v>
          </cell>
        </row>
        <row r="9584">
          <cell r="A9584">
            <v>36876</v>
          </cell>
          <cell r="B9584">
            <v>2000</v>
          </cell>
          <cell r="C9584" t="str">
            <v>Dec</v>
          </cell>
          <cell r="D9584">
            <v>16</v>
          </cell>
          <cell r="F9584">
            <v>0</v>
          </cell>
          <cell r="G9584">
            <v>0</v>
          </cell>
          <cell r="H9584">
            <v>119</v>
          </cell>
          <cell r="I9584">
            <v>0.23599999999999999</v>
          </cell>
          <cell r="K9584">
            <v>0</v>
          </cell>
          <cell r="L9584">
            <v>0</v>
          </cell>
          <cell r="M9584">
            <v>0</v>
          </cell>
          <cell r="N9584">
            <v>0</v>
          </cell>
          <cell r="O9584">
            <v>0</v>
          </cell>
          <cell r="P9584">
            <v>0</v>
          </cell>
        </row>
        <row r="9585">
          <cell r="A9585">
            <v>36877</v>
          </cell>
          <cell r="B9585">
            <v>2000</v>
          </cell>
          <cell r="C9585" t="str">
            <v>Dec</v>
          </cell>
          <cell r="D9585">
            <v>17</v>
          </cell>
          <cell r="F9585">
            <v>0</v>
          </cell>
          <cell r="G9585">
            <v>0</v>
          </cell>
          <cell r="H9585">
            <v>190</v>
          </cell>
          <cell r="I9585">
            <v>0.377</v>
          </cell>
          <cell r="K9585">
            <v>0</v>
          </cell>
          <cell r="L9585">
            <v>0</v>
          </cell>
          <cell r="M9585">
            <v>0</v>
          </cell>
          <cell r="N9585">
            <v>0</v>
          </cell>
          <cell r="O9585">
            <v>0</v>
          </cell>
          <cell r="P9585">
            <v>0</v>
          </cell>
        </row>
        <row r="9586">
          <cell r="A9586">
            <v>36878</v>
          </cell>
          <cell r="B9586">
            <v>2000</v>
          </cell>
          <cell r="C9586" t="str">
            <v>Dec</v>
          </cell>
          <cell r="D9586">
            <v>18</v>
          </cell>
          <cell r="F9586">
            <v>0</v>
          </cell>
          <cell r="G9586">
            <v>0</v>
          </cell>
          <cell r="H9586">
            <v>108</v>
          </cell>
          <cell r="I9586">
            <v>0.214</v>
          </cell>
          <cell r="K9586">
            <v>0</v>
          </cell>
          <cell r="L9586">
            <v>0</v>
          </cell>
          <cell r="M9586">
            <v>0</v>
          </cell>
          <cell r="N9586">
            <v>0</v>
          </cell>
          <cell r="O9586">
            <v>0</v>
          </cell>
          <cell r="P9586">
            <v>0</v>
          </cell>
        </row>
        <row r="9587">
          <cell r="A9587">
            <v>36879</v>
          </cell>
          <cell r="B9587">
            <v>2000</v>
          </cell>
          <cell r="C9587" t="str">
            <v>Dec</v>
          </cell>
          <cell r="D9587">
            <v>19</v>
          </cell>
          <cell r="F9587">
            <v>0</v>
          </cell>
          <cell r="G9587">
            <v>0</v>
          </cell>
          <cell r="H9587">
            <v>189</v>
          </cell>
          <cell r="I9587">
            <v>0.375</v>
          </cell>
          <cell r="K9587">
            <v>0</v>
          </cell>
          <cell r="L9587">
            <v>0</v>
          </cell>
          <cell r="M9587">
            <v>0</v>
          </cell>
          <cell r="N9587">
            <v>0</v>
          </cell>
          <cell r="O9587">
            <v>0</v>
          </cell>
          <cell r="P9587">
            <v>0</v>
          </cell>
        </row>
        <row r="9588">
          <cell r="A9588">
            <v>36880</v>
          </cell>
          <cell r="B9588">
            <v>2000</v>
          </cell>
          <cell r="C9588" t="str">
            <v>Dec</v>
          </cell>
          <cell r="D9588">
            <v>20</v>
          </cell>
          <cell r="F9588">
            <v>0</v>
          </cell>
          <cell r="G9588">
            <v>0</v>
          </cell>
          <cell r="H9588">
            <v>94</v>
          </cell>
          <cell r="I9588">
            <v>0.186</v>
          </cell>
          <cell r="K9588">
            <v>0</v>
          </cell>
          <cell r="L9588">
            <v>0</v>
          </cell>
          <cell r="M9588">
            <v>0</v>
          </cell>
          <cell r="N9588">
            <v>0</v>
          </cell>
          <cell r="O9588">
            <v>0</v>
          </cell>
          <cell r="P9588">
            <v>0</v>
          </cell>
        </row>
        <row r="9589">
          <cell r="A9589">
            <v>36881</v>
          </cell>
          <cell r="B9589">
            <v>2000</v>
          </cell>
          <cell r="C9589" t="str">
            <v>Dec</v>
          </cell>
          <cell r="D9589">
            <v>21</v>
          </cell>
          <cell r="F9589">
            <v>0</v>
          </cell>
          <cell r="G9589">
            <v>0</v>
          </cell>
          <cell r="H9589">
            <v>188</v>
          </cell>
          <cell r="I9589">
            <v>0.373</v>
          </cell>
          <cell r="K9589">
            <v>0</v>
          </cell>
          <cell r="L9589">
            <v>0</v>
          </cell>
          <cell r="M9589">
            <v>0</v>
          </cell>
          <cell r="N9589">
            <v>0</v>
          </cell>
          <cell r="O9589">
            <v>0</v>
          </cell>
          <cell r="P9589">
            <v>0</v>
          </cell>
        </row>
        <row r="9590">
          <cell r="A9590">
            <v>36882</v>
          </cell>
          <cell r="B9590">
            <v>2000</v>
          </cell>
          <cell r="C9590" t="str">
            <v>Dec</v>
          </cell>
          <cell r="D9590">
            <v>22</v>
          </cell>
          <cell r="F9590">
            <v>0</v>
          </cell>
          <cell r="G9590">
            <v>0</v>
          </cell>
          <cell r="H9590">
            <v>86</v>
          </cell>
          <cell r="I9590">
            <v>0.17100000000000001</v>
          </cell>
          <cell r="K9590">
            <v>0</v>
          </cell>
          <cell r="L9590">
            <v>0</v>
          </cell>
          <cell r="M9590">
            <v>0</v>
          </cell>
          <cell r="N9590">
            <v>0</v>
          </cell>
          <cell r="O9590">
            <v>0</v>
          </cell>
          <cell r="P9590">
            <v>0</v>
          </cell>
        </row>
        <row r="9591">
          <cell r="A9591">
            <v>36883</v>
          </cell>
          <cell r="B9591">
            <v>2000</v>
          </cell>
          <cell r="C9591" t="str">
            <v>Dec</v>
          </cell>
          <cell r="D9591">
            <v>23</v>
          </cell>
          <cell r="F9591">
            <v>0</v>
          </cell>
          <cell r="G9591">
            <v>0</v>
          </cell>
          <cell r="H9591">
            <v>164</v>
          </cell>
          <cell r="I9591">
            <v>0.32500000000000001</v>
          </cell>
          <cell r="K9591">
            <v>0</v>
          </cell>
          <cell r="L9591">
            <v>0</v>
          </cell>
          <cell r="M9591">
            <v>0</v>
          </cell>
          <cell r="N9591">
            <v>0</v>
          </cell>
          <cell r="O9591">
            <v>0</v>
          </cell>
          <cell r="P9591">
            <v>0</v>
          </cell>
        </row>
        <row r="9592">
          <cell r="A9592">
            <v>36884</v>
          </cell>
          <cell r="B9592">
            <v>2000</v>
          </cell>
          <cell r="C9592" t="str">
            <v>Dec</v>
          </cell>
          <cell r="D9592">
            <v>24</v>
          </cell>
          <cell r="F9592">
            <v>0</v>
          </cell>
          <cell r="G9592">
            <v>0</v>
          </cell>
          <cell r="H9592">
            <v>129</v>
          </cell>
          <cell r="I9592">
            <v>0.25600000000000001</v>
          </cell>
          <cell r="K9592">
            <v>0</v>
          </cell>
          <cell r="L9592">
            <v>0</v>
          </cell>
          <cell r="M9592">
            <v>0</v>
          </cell>
          <cell r="N9592">
            <v>0</v>
          </cell>
          <cell r="O9592">
            <v>0</v>
          </cell>
          <cell r="P9592">
            <v>0</v>
          </cell>
        </row>
        <row r="9593">
          <cell r="A9593">
            <v>36885</v>
          </cell>
          <cell r="B9593">
            <v>2000</v>
          </cell>
          <cell r="C9593" t="str">
            <v>Dec</v>
          </cell>
          <cell r="D9593">
            <v>25</v>
          </cell>
          <cell r="F9593">
            <v>0</v>
          </cell>
          <cell r="G9593">
            <v>0</v>
          </cell>
          <cell r="H9593">
            <v>152</v>
          </cell>
          <cell r="I9593">
            <v>0.30099999999999999</v>
          </cell>
          <cell r="K9593">
            <v>0</v>
          </cell>
          <cell r="L9593">
            <v>0</v>
          </cell>
          <cell r="M9593">
            <v>0</v>
          </cell>
          <cell r="N9593">
            <v>0</v>
          </cell>
          <cell r="O9593">
            <v>0</v>
          </cell>
          <cell r="P9593">
            <v>0</v>
          </cell>
        </row>
        <row r="9594">
          <cell r="A9594">
            <v>36886</v>
          </cell>
          <cell r="B9594">
            <v>2000</v>
          </cell>
          <cell r="C9594" t="str">
            <v>Dec</v>
          </cell>
          <cell r="D9594">
            <v>26</v>
          </cell>
          <cell r="F9594">
            <v>0</v>
          </cell>
          <cell r="G9594">
            <v>0</v>
          </cell>
          <cell r="H9594">
            <v>149</v>
          </cell>
          <cell r="I9594">
            <v>0.29599999999999999</v>
          </cell>
          <cell r="K9594">
            <v>0</v>
          </cell>
          <cell r="L9594">
            <v>0</v>
          </cell>
          <cell r="M9594">
            <v>0</v>
          </cell>
          <cell r="N9594">
            <v>0</v>
          </cell>
          <cell r="O9594">
            <v>0</v>
          </cell>
          <cell r="P9594">
            <v>0</v>
          </cell>
        </row>
        <row r="9595">
          <cell r="A9595">
            <v>36887</v>
          </cell>
          <cell r="B9595">
            <v>2000</v>
          </cell>
          <cell r="C9595" t="str">
            <v>Dec</v>
          </cell>
          <cell r="D9595">
            <v>27</v>
          </cell>
          <cell r="F9595">
            <v>0</v>
          </cell>
          <cell r="G9595">
            <v>0</v>
          </cell>
          <cell r="H9595">
            <v>140</v>
          </cell>
          <cell r="I9595">
            <v>0.27800000000000002</v>
          </cell>
          <cell r="K9595">
            <v>0</v>
          </cell>
          <cell r="L9595">
            <v>0</v>
          </cell>
          <cell r="M9595">
            <v>0</v>
          </cell>
          <cell r="N9595">
            <v>0</v>
          </cell>
          <cell r="O9595">
            <v>0</v>
          </cell>
          <cell r="P9595">
            <v>0</v>
          </cell>
        </row>
        <row r="9596">
          <cell r="A9596">
            <v>36888</v>
          </cell>
          <cell r="B9596">
            <v>2000</v>
          </cell>
          <cell r="C9596" t="str">
            <v>Dec</v>
          </cell>
          <cell r="D9596">
            <v>28</v>
          </cell>
          <cell r="F9596">
            <v>0</v>
          </cell>
          <cell r="G9596">
            <v>0</v>
          </cell>
          <cell r="H9596">
            <v>96</v>
          </cell>
          <cell r="I9596">
            <v>0.19</v>
          </cell>
          <cell r="K9596">
            <v>0</v>
          </cell>
          <cell r="L9596">
            <v>0</v>
          </cell>
          <cell r="M9596">
            <v>0</v>
          </cell>
          <cell r="N9596">
            <v>0</v>
          </cell>
          <cell r="O9596">
            <v>0</v>
          </cell>
          <cell r="P9596">
            <v>0</v>
          </cell>
        </row>
        <row r="9597">
          <cell r="A9597">
            <v>36889</v>
          </cell>
          <cell r="B9597">
            <v>2000</v>
          </cell>
          <cell r="C9597" t="str">
            <v>Dec</v>
          </cell>
          <cell r="D9597">
            <v>29</v>
          </cell>
          <cell r="F9597">
            <v>0</v>
          </cell>
          <cell r="G9597">
            <v>0</v>
          </cell>
          <cell r="H9597">
            <v>145</v>
          </cell>
          <cell r="I9597">
            <v>0.28799999999999998</v>
          </cell>
          <cell r="K9597">
            <v>0</v>
          </cell>
          <cell r="L9597">
            <v>0</v>
          </cell>
          <cell r="M9597">
            <v>0</v>
          </cell>
          <cell r="N9597">
            <v>0</v>
          </cell>
          <cell r="O9597">
            <v>0</v>
          </cell>
          <cell r="P9597">
            <v>0</v>
          </cell>
        </row>
        <row r="9598">
          <cell r="A9598">
            <v>36890</v>
          </cell>
          <cell r="B9598">
            <v>2000</v>
          </cell>
          <cell r="C9598" t="str">
            <v>Dec</v>
          </cell>
          <cell r="D9598">
            <v>30</v>
          </cell>
          <cell r="F9598">
            <v>0</v>
          </cell>
          <cell r="G9598">
            <v>0</v>
          </cell>
          <cell r="H9598">
            <v>159</v>
          </cell>
          <cell r="I9598">
            <v>0.315</v>
          </cell>
          <cell r="K9598">
            <v>0</v>
          </cell>
          <cell r="L9598">
            <v>0</v>
          </cell>
          <cell r="M9598">
            <v>0</v>
          </cell>
          <cell r="N9598">
            <v>0</v>
          </cell>
          <cell r="O9598">
            <v>0</v>
          </cell>
          <cell r="P9598">
            <v>0</v>
          </cell>
        </row>
        <row r="9599">
          <cell r="A9599">
            <v>36891</v>
          </cell>
          <cell r="B9599">
            <v>2000</v>
          </cell>
          <cell r="C9599" t="str">
            <v>Dec</v>
          </cell>
          <cell r="D9599">
            <v>31</v>
          </cell>
          <cell r="F9599">
            <v>0</v>
          </cell>
          <cell r="G9599">
            <v>0</v>
          </cell>
          <cell r="H9599">
            <v>69</v>
          </cell>
          <cell r="I9599">
            <v>0.13700000000000001</v>
          </cell>
          <cell r="K9599">
            <v>0</v>
          </cell>
          <cell r="L9599">
            <v>0</v>
          </cell>
          <cell r="M9599">
            <v>0</v>
          </cell>
          <cell r="N9599">
            <v>0</v>
          </cell>
          <cell r="O9599">
            <v>0</v>
          </cell>
          <cell r="P9599">
            <v>0</v>
          </cell>
        </row>
        <row r="9600">
          <cell r="A9600">
            <v>36892</v>
          </cell>
          <cell r="B9600">
            <v>2001</v>
          </cell>
          <cell r="C9600" t="str">
            <v>Jan</v>
          </cell>
          <cell r="D9600">
            <v>1</v>
          </cell>
          <cell r="F9600">
            <v>0</v>
          </cell>
          <cell r="G9600">
            <v>0</v>
          </cell>
          <cell r="H9600">
            <v>161</v>
          </cell>
          <cell r="I9600">
            <v>0.31900000000000001</v>
          </cell>
          <cell r="K9600">
            <v>0</v>
          </cell>
          <cell r="L9600">
            <v>0</v>
          </cell>
          <cell r="M9600">
            <v>0</v>
          </cell>
          <cell r="N9600">
            <v>0</v>
          </cell>
          <cell r="O9600">
            <v>0</v>
          </cell>
          <cell r="P9600">
            <v>0</v>
          </cell>
        </row>
        <row r="9601">
          <cell r="A9601">
            <v>36893</v>
          </cell>
          <cell r="B9601">
            <v>2001</v>
          </cell>
          <cell r="C9601" t="str">
            <v>Jan</v>
          </cell>
          <cell r="D9601">
            <v>2</v>
          </cell>
          <cell r="F9601">
            <v>0</v>
          </cell>
          <cell r="G9601">
            <v>0</v>
          </cell>
          <cell r="H9601">
            <v>112</v>
          </cell>
          <cell r="I9601">
            <v>0.222</v>
          </cell>
          <cell r="K9601">
            <v>0</v>
          </cell>
          <cell r="L9601">
            <v>0</v>
          </cell>
          <cell r="M9601">
            <v>0</v>
          </cell>
          <cell r="N9601">
            <v>0</v>
          </cell>
          <cell r="O9601">
            <v>0</v>
          </cell>
          <cell r="P9601">
            <v>0</v>
          </cell>
        </row>
        <row r="9602">
          <cell r="A9602">
            <v>36894</v>
          </cell>
          <cell r="B9602">
            <v>2001</v>
          </cell>
          <cell r="C9602" t="str">
            <v>Jan</v>
          </cell>
          <cell r="D9602">
            <v>3</v>
          </cell>
          <cell r="F9602">
            <v>0</v>
          </cell>
          <cell r="G9602">
            <v>0</v>
          </cell>
          <cell r="H9602">
            <v>106</v>
          </cell>
          <cell r="I9602">
            <v>0.21</v>
          </cell>
          <cell r="K9602">
            <v>0</v>
          </cell>
          <cell r="L9602">
            <v>0</v>
          </cell>
          <cell r="M9602">
            <v>0</v>
          </cell>
          <cell r="N9602">
            <v>0</v>
          </cell>
          <cell r="O9602">
            <v>0</v>
          </cell>
          <cell r="P9602">
            <v>0</v>
          </cell>
        </row>
        <row r="9603">
          <cell r="A9603">
            <v>36895</v>
          </cell>
          <cell r="B9603">
            <v>2001</v>
          </cell>
          <cell r="C9603" t="str">
            <v>Jan</v>
          </cell>
          <cell r="D9603">
            <v>4</v>
          </cell>
          <cell r="F9603">
            <v>0</v>
          </cell>
          <cell r="G9603">
            <v>0</v>
          </cell>
          <cell r="H9603">
            <v>166</v>
          </cell>
          <cell r="I9603">
            <v>0.32900000000000001</v>
          </cell>
          <cell r="K9603">
            <v>0</v>
          </cell>
          <cell r="L9603">
            <v>0</v>
          </cell>
          <cell r="M9603">
            <v>0</v>
          </cell>
          <cell r="N9603">
            <v>0</v>
          </cell>
          <cell r="O9603">
            <v>0</v>
          </cell>
          <cell r="P9603">
            <v>0</v>
          </cell>
        </row>
        <row r="9604">
          <cell r="A9604">
            <v>36896</v>
          </cell>
          <cell r="B9604">
            <v>2001</v>
          </cell>
          <cell r="C9604" t="str">
            <v>Jan</v>
          </cell>
          <cell r="D9604">
            <v>5</v>
          </cell>
          <cell r="F9604">
            <v>0</v>
          </cell>
          <cell r="G9604">
            <v>0</v>
          </cell>
          <cell r="H9604">
            <v>79</v>
          </cell>
          <cell r="I9604">
            <v>0.157</v>
          </cell>
          <cell r="K9604">
            <v>0</v>
          </cell>
          <cell r="L9604">
            <v>0</v>
          </cell>
          <cell r="M9604">
            <v>0</v>
          </cell>
          <cell r="N9604">
            <v>0</v>
          </cell>
          <cell r="O9604">
            <v>0</v>
          </cell>
          <cell r="P9604">
            <v>0</v>
          </cell>
        </row>
        <row r="9605">
          <cell r="A9605">
            <v>36897</v>
          </cell>
          <cell r="B9605">
            <v>2001</v>
          </cell>
          <cell r="C9605" t="str">
            <v>Jan</v>
          </cell>
          <cell r="D9605">
            <v>6</v>
          </cell>
          <cell r="F9605">
            <v>0</v>
          </cell>
          <cell r="G9605">
            <v>0</v>
          </cell>
          <cell r="H9605">
            <v>148</v>
          </cell>
          <cell r="I9605">
            <v>0.29399999999999998</v>
          </cell>
          <cell r="K9605">
            <v>0</v>
          </cell>
          <cell r="L9605">
            <v>0</v>
          </cell>
          <cell r="M9605">
            <v>0</v>
          </cell>
          <cell r="N9605">
            <v>0</v>
          </cell>
          <cell r="O9605">
            <v>0</v>
          </cell>
          <cell r="P9605">
            <v>0</v>
          </cell>
        </row>
        <row r="9606">
          <cell r="A9606">
            <v>36898</v>
          </cell>
          <cell r="B9606">
            <v>2001</v>
          </cell>
          <cell r="C9606" t="str">
            <v>Jan</v>
          </cell>
          <cell r="D9606">
            <v>7</v>
          </cell>
          <cell r="F9606">
            <v>0</v>
          </cell>
          <cell r="G9606">
            <v>0</v>
          </cell>
          <cell r="H9606">
            <v>95</v>
          </cell>
          <cell r="I9606">
            <v>0.188</v>
          </cell>
          <cell r="K9606">
            <v>0</v>
          </cell>
          <cell r="L9606">
            <v>0</v>
          </cell>
          <cell r="M9606">
            <v>0</v>
          </cell>
          <cell r="N9606">
            <v>0</v>
          </cell>
          <cell r="O9606">
            <v>0</v>
          </cell>
          <cell r="P9606">
            <v>0</v>
          </cell>
        </row>
        <row r="9607">
          <cell r="A9607">
            <v>36899</v>
          </cell>
          <cell r="B9607">
            <v>2001</v>
          </cell>
          <cell r="C9607" t="str">
            <v>Jan</v>
          </cell>
          <cell r="D9607">
            <v>8</v>
          </cell>
          <cell r="F9607">
            <v>0</v>
          </cell>
          <cell r="G9607">
            <v>0</v>
          </cell>
          <cell r="H9607">
            <v>171</v>
          </cell>
          <cell r="I9607">
            <v>0.33900000000000002</v>
          </cell>
          <cell r="K9607">
            <v>0</v>
          </cell>
          <cell r="L9607">
            <v>0</v>
          </cell>
          <cell r="M9607">
            <v>0</v>
          </cell>
          <cell r="N9607">
            <v>0</v>
          </cell>
          <cell r="O9607">
            <v>0</v>
          </cell>
          <cell r="P9607">
            <v>0</v>
          </cell>
        </row>
        <row r="9608">
          <cell r="A9608">
            <v>36900</v>
          </cell>
          <cell r="B9608">
            <v>2001</v>
          </cell>
          <cell r="C9608" t="str">
            <v>Jan</v>
          </cell>
          <cell r="D9608">
            <v>9</v>
          </cell>
          <cell r="F9608">
            <v>0</v>
          </cell>
          <cell r="G9608">
            <v>0</v>
          </cell>
          <cell r="H9608">
            <v>119</v>
          </cell>
          <cell r="I9608">
            <v>0.23599999999999999</v>
          </cell>
          <cell r="K9608">
            <v>0</v>
          </cell>
          <cell r="L9608">
            <v>0</v>
          </cell>
          <cell r="M9608">
            <v>0</v>
          </cell>
          <cell r="N9608">
            <v>0</v>
          </cell>
          <cell r="O9608">
            <v>0</v>
          </cell>
          <cell r="P9608">
            <v>0</v>
          </cell>
        </row>
        <row r="9609">
          <cell r="A9609">
            <v>36901</v>
          </cell>
          <cell r="B9609">
            <v>2001</v>
          </cell>
          <cell r="C9609" t="str">
            <v>Jan</v>
          </cell>
          <cell r="D9609">
            <v>10</v>
          </cell>
          <cell r="F9609">
            <v>0</v>
          </cell>
          <cell r="G9609">
            <v>0</v>
          </cell>
          <cell r="H9609">
            <v>96</v>
          </cell>
          <cell r="I9609">
            <v>0.19</v>
          </cell>
          <cell r="K9609">
            <v>0</v>
          </cell>
          <cell r="L9609">
            <v>0</v>
          </cell>
          <cell r="M9609">
            <v>0</v>
          </cell>
          <cell r="N9609">
            <v>0</v>
          </cell>
          <cell r="O9609">
            <v>0</v>
          </cell>
          <cell r="P9609">
            <v>0</v>
          </cell>
        </row>
        <row r="9610">
          <cell r="A9610">
            <v>36902</v>
          </cell>
          <cell r="B9610">
            <v>2001</v>
          </cell>
          <cell r="C9610" t="str">
            <v>Jan</v>
          </cell>
          <cell r="D9610">
            <v>11</v>
          </cell>
          <cell r="F9610">
            <v>0</v>
          </cell>
          <cell r="G9610">
            <v>0</v>
          </cell>
          <cell r="H9610">
            <v>149</v>
          </cell>
          <cell r="I9610">
            <v>0.29599999999999999</v>
          </cell>
          <cell r="K9610">
            <v>0</v>
          </cell>
          <cell r="L9610">
            <v>0</v>
          </cell>
          <cell r="M9610">
            <v>0</v>
          </cell>
          <cell r="N9610">
            <v>0</v>
          </cell>
          <cell r="O9610">
            <v>0</v>
          </cell>
          <cell r="P9610">
            <v>0</v>
          </cell>
        </row>
        <row r="9611">
          <cell r="A9611">
            <v>36903</v>
          </cell>
          <cell r="B9611">
            <v>2001</v>
          </cell>
          <cell r="C9611" t="str">
            <v>Jan</v>
          </cell>
          <cell r="D9611">
            <v>12</v>
          </cell>
          <cell r="F9611">
            <v>0</v>
          </cell>
          <cell r="G9611">
            <v>0</v>
          </cell>
          <cell r="H9611">
            <v>124</v>
          </cell>
          <cell r="I9611">
            <v>0.246</v>
          </cell>
          <cell r="K9611">
            <v>0</v>
          </cell>
          <cell r="L9611">
            <v>0</v>
          </cell>
          <cell r="M9611">
            <v>0</v>
          </cell>
          <cell r="N9611">
            <v>0</v>
          </cell>
          <cell r="O9611">
            <v>0</v>
          </cell>
          <cell r="P9611">
            <v>0</v>
          </cell>
        </row>
        <row r="9612">
          <cell r="A9612">
            <v>36904</v>
          </cell>
          <cell r="B9612">
            <v>2001</v>
          </cell>
          <cell r="C9612" t="str">
            <v>Jan</v>
          </cell>
          <cell r="D9612">
            <v>13</v>
          </cell>
          <cell r="F9612">
            <v>0</v>
          </cell>
          <cell r="G9612">
            <v>0</v>
          </cell>
          <cell r="H9612">
            <v>115</v>
          </cell>
          <cell r="I9612">
            <v>0.22800000000000001</v>
          </cell>
          <cell r="K9612">
            <v>0</v>
          </cell>
          <cell r="L9612">
            <v>0</v>
          </cell>
          <cell r="M9612">
            <v>0</v>
          </cell>
          <cell r="N9612">
            <v>0</v>
          </cell>
          <cell r="O9612">
            <v>0</v>
          </cell>
          <cell r="P9612">
            <v>0</v>
          </cell>
        </row>
        <row r="9613">
          <cell r="A9613">
            <v>36905</v>
          </cell>
          <cell r="B9613">
            <v>2001</v>
          </cell>
          <cell r="C9613" t="str">
            <v>Jan</v>
          </cell>
          <cell r="D9613">
            <v>14</v>
          </cell>
          <cell r="F9613">
            <v>0</v>
          </cell>
          <cell r="G9613">
            <v>0</v>
          </cell>
          <cell r="H9613">
            <v>132</v>
          </cell>
          <cell r="I9613">
            <v>0.26200000000000001</v>
          </cell>
          <cell r="K9613">
            <v>0</v>
          </cell>
          <cell r="L9613">
            <v>0</v>
          </cell>
          <cell r="M9613">
            <v>0</v>
          </cell>
          <cell r="N9613">
            <v>0</v>
          </cell>
          <cell r="O9613">
            <v>0</v>
          </cell>
          <cell r="P9613">
            <v>0</v>
          </cell>
        </row>
        <row r="9614">
          <cell r="A9614">
            <v>36906</v>
          </cell>
          <cell r="B9614">
            <v>2001</v>
          </cell>
          <cell r="C9614" t="str">
            <v>Jan</v>
          </cell>
          <cell r="D9614">
            <v>15</v>
          </cell>
          <cell r="F9614">
            <v>0</v>
          </cell>
          <cell r="G9614">
            <v>0</v>
          </cell>
          <cell r="H9614">
            <v>103</v>
          </cell>
          <cell r="I9614">
            <v>0.20399999999999999</v>
          </cell>
          <cell r="K9614">
            <v>0</v>
          </cell>
          <cell r="L9614">
            <v>0</v>
          </cell>
          <cell r="M9614">
            <v>0</v>
          </cell>
          <cell r="N9614">
            <v>0</v>
          </cell>
          <cell r="O9614">
            <v>0</v>
          </cell>
          <cell r="P9614">
            <v>0</v>
          </cell>
        </row>
        <row r="9615">
          <cell r="A9615">
            <v>36907</v>
          </cell>
          <cell r="B9615">
            <v>2001</v>
          </cell>
          <cell r="C9615" t="str">
            <v>Jan</v>
          </cell>
          <cell r="D9615">
            <v>16</v>
          </cell>
          <cell r="F9615">
            <v>0</v>
          </cell>
          <cell r="G9615">
            <v>0</v>
          </cell>
          <cell r="H9615">
            <v>143</v>
          </cell>
          <cell r="I9615">
            <v>0.28399999999999997</v>
          </cell>
          <cell r="K9615">
            <v>0</v>
          </cell>
          <cell r="L9615">
            <v>0</v>
          </cell>
          <cell r="M9615">
            <v>0</v>
          </cell>
          <cell r="N9615">
            <v>0</v>
          </cell>
          <cell r="O9615">
            <v>0</v>
          </cell>
          <cell r="P9615">
            <v>0</v>
          </cell>
        </row>
        <row r="9616">
          <cell r="A9616">
            <v>36908</v>
          </cell>
          <cell r="B9616">
            <v>2001</v>
          </cell>
          <cell r="C9616" t="str">
            <v>Jan</v>
          </cell>
          <cell r="D9616">
            <v>17</v>
          </cell>
          <cell r="F9616">
            <v>0</v>
          </cell>
          <cell r="G9616">
            <v>0</v>
          </cell>
          <cell r="H9616">
            <v>141</v>
          </cell>
          <cell r="I9616">
            <v>0.28000000000000003</v>
          </cell>
          <cell r="K9616">
            <v>0</v>
          </cell>
          <cell r="L9616">
            <v>0</v>
          </cell>
          <cell r="M9616">
            <v>0</v>
          </cell>
          <cell r="N9616">
            <v>0</v>
          </cell>
          <cell r="O9616">
            <v>0</v>
          </cell>
          <cell r="P9616">
            <v>0</v>
          </cell>
        </row>
        <row r="9617">
          <cell r="A9617">
            <v>36909</v>
          </cell>
          <cell r="B9617">
            <v>2001</v>
          </cell>
          <cell r="C9617" t="str">
            <v>Jan</v>
          </cell>
          <cell r="D9617">
            <v>18</v>
          </cell>
          <cell r="F9617">
            <v>0</v>
          </cell>
          <cell r="G9617">
            <v>0</v>
          </cell>
          <cell r="H9617">
            <v>118</v>
          </cell>
          <cell r="I9617">
            <v>0.23400000000000001</v>
          </cell>
          <cell r="K9617">
            <v>0</v>
          </cell>
          <cell r="L9617">
            <v>0</v>
          </cell>
          <cell r="M9617">
            <v>0</v>
          </cell>
          <cell r="N9617">
            <v>0</v>
          </cell>
          <cell r="O9617">
            <v>0</v>
          </cell>
          <cell r="P9617">
            <v>0</v>
          </cell>
        </row>
        <row r="9618">
          <cell r="A9618">
            <v>36910</v>
          </cell>
          <cell r="B9618">
            <v>2001</v>
          </cell>
          <cell r="C9618" t="str">
            <v>Jan</v>
          </cell>
          <cell r="D9618">
            <v>19</v>
          </cell>
          <cell r="F9618">
            <v>0</v>
          </cell>
          <cell r="G9618">
            <v>0</v>
          </cell>
          <cell r="H9618">
            <v>61</v>
          </cell>
          <cell r="I9618">
            <v>0.121</v>
          </cell>
          <cell r="K9618">
            <v>0</v>
          </cell>
          <cell r="L9618">
            <v>0</v>
          </cell>
          <cell r="M9618">
            <v>0</v>
          </cell>
          <cell r="N9618">
            <v>0</v>
          </cell>
          <cell r="O9618">
            <v>0</v>
          </cell>
          <cell r="P9618">
            <v>0</v>
          </cell>
        </row>
        <row r="9619">
          <cell r="A9619">
            <v>36911</v>
          </cell>
          <cell r="B9619">
            <v>2001</v>
          </cell>
          <cell r="C9619" t="str">
            <v>Jan</v>
          </cell>
          <cell r="D9619">
            <v>20</v>
          </cell>
          <cell r="F9619">
            <v>0</v>
          </cell>
          <cell r="G9619">
            <v>0</v>
          </cell>
          <cell r="H9619">
            <v>160</v>
          </cell>
          <cell r="I9619">
            <v>0.317</v>
          </cell>
          <cell r="K9619">
            <v>0</v>
          </cell>
          <cell r="L9619">
            <v>0</v>
          </cell>
          <cell r="M9619">
            <v>0</v>
          </cell>
          <cell r="N9619">
            <v>0</v>
          </cell>
          <cell r="O9619">
            <v>0</v>
          </cell>
          <cell r="P9619">
            <v>0</v>
          </cell>
        </row>
        <row r="9620">
          <cell r="A9620">
            <v>36912</v>
          </cell>
          <cell r="B9620">
            <v>2001</v>
          </cell>
          <cell r="C9620" t="str">
            <v>Jan</v>
          </cell>
          <cell r="D9620">
            <v>21</v>
          </cell>
          <cell r="F9620">
            <v>0</v>
          </cell>
          <cell r="G9620">
            <v>0</v>
          </cell>
          <cell r="H9620">
            <v>98</v>
          </cell>
          <cell r="I9620">
            <v>0.19400000000000001</v>
          </cell>
          <cell r="K9620">
            <v>0</v>
          </cell>
          <cell r="L9620">
            <v>0</v>
          </cell>
          <cell r="M9620">
            <v>0</v>
          </cell>
          <cell r="N9620">
            <v>0</v>
          </cell>
          <cell r="O9620">
            <v>0</v>
          </cell>
          <cell r="P9620">
            <v>0</v>
          </cell>
        </row>
        <row r="9621">
          <cell r="A9621">
            <v>36913</v>
          </cell>
          <cell r="B9621">
            <v>2001</v>
          </cell>
          <cell r="C9621" t="str">
            <v>Jan</v>
          </cell>
          <cell r="D9621">
            <v>22</v>
          </cell>
          <cell r="F9621">
            <v>0</v>
          </cell>
          <cell r="G9621">
            <v>0</v>
          </cell>
          <cell r="H9621">
            <v>90</v>
          </cell>
          <cell r="I9621">
            <v>0.17899999999999999</v>
          </cell>
          <cell r="K9621">
            <v>0</v>
          </cell>
          <cell r="L9621">
            <v>0</v>
          </cell>
          <cell r="M9621">
            <v>0</v>
          </cell>
          <cell r="N9621">
            <v>0</v>
          </cell>
          <cell r="O9621">
            <v>0</v>
          </cell>
          <cell r="P9621">
            <v>0</v>
          </cell>
        </row>
        <row r="9622">
          <cell r="A9622">
            <v>36914</v>
          </cell>
          <cell r="B9622">
            <v>2001</v>
          </cell>
          <cell r="C9622" t="str">
            <v>Jan</v>
          </cell>
          <cell r="D9622">
            <v>23</v>
          </cell>
          <cell r="F9622">
            <v>0</v>
          </cell>
          <cell r="G9622">
            <v>0</v>
          </cell>
          <cell r="H9622">
            <v>168</v>
          </cell>
          <cell r="I9622">
            <v>0.33300000000000002</v>
          </cell>
          <cell r="K9622">
            <v>0</v>
          </cell>
          <cell r="L9622">
            <v>0</v>
          </cell>
          <cell r="M9622">
            <v>0</v>
          </cell>
          <cell r="N9622">
            <v>0</v>
          </cell>
          <cell r="O9622">
            <v>0</v>
          </cell>
          <cell r="P9622">
            <v>0</v>
          </cell>
        </row>
        <row r="9623">
          <cell r="A9623">
            <v>36915</v>
          </cell>
          <cell r="B9623">
            <v>2001</v>
          </cell>
          <cell r="C9623" t="str">
            <v>Jan</v>
          </cell>
          <cell r="D9623">
            <v>24</v>
          </cell>
          <cell r="F9623">
            <v>0</v>
          </cell>
          <cell r="G9623">
            <v>0</v>
          </cell>
          <cell r="H9623">
            <v>81</v>
          </cell>
          <cell r="I9623">
            <v>0.161</v>
          </cell>
          <cell r="K9623">
            <v>0</v>
          </cell>
          <cell r="L9623">
            <v>0</v>
          </cell>
          <cell r="M9623">
            <v>0</v>
          </cell>
          <cell r="N9623">
            <v>0</v>
          </cell>
          <cell r="O9623">
            <v>0</v>
          </cell>
          <cell r="P9623">
            <v>0</v>
          </cell>
        </row>
        <row r="9624">
          <cell r="A9624">
            <v>36916</v>
          </cell>
          <cell r="B9624">
            <v>2001</v>
          </cell>
          <cell r="C9624" t="str">
            <v>Jan</v>
          </cell>
          <cell r="D9624">
            <v>25</v>
          </cell>
          <cell r="F9624">
            <v>0</v>
          </cell>
          <cell r="G9624">
            <v>0</v>
          </cell>
          <cell r="H9624">
            <v>115</v>
          </cell>
          <cell r="I9624">
            <v>0.22800000000000001</v>
          </cell>
          <cell r="K9624">
            <v>0</v>
          </cell>
          <cell r="L9624">
            <v>0</v>
          </cell>
          <cell r="M9624">
            <v>0</v>
          </cell>
          <cell r="N9624">
            <v>0</v>
          </cell>
          <cell r="O9624">
            <v>0</v>
          </cell>
          <cell r="P9624">
            <v>0</v>
          </cell>
        </row>
        <row r="9625">
          <cell r="A9625">
            <v>36917</v>
          </cell>
          <cell r="B9625">
            <v>2001</v>
          </cell>
          <cell r="C9625" t="str">
            <v>Jan</v>
          </cell>
          <cell r="D9625">
            <v>26</v>
          </cell>
          <cell r="F9625">
            <v>0</v>
          </cell>
          <cell r="G9625">
            <v>0</v>
          </cell>
          <cell r="H9625">
            <v>129</v>
          </cell>
          <cell r="I9625">
            <v>0.25600000000000001</v>
          </cell>
          <cell r="K9625">
            <v>0</v>
          </cell>
          <cell r="L9625">
            <v>0</v>
          </cell>
          <cell r="M9625">
            <v>0</v>
          </cell>
          <cell r="N9625">
            <v>0</v>
          </cell>
          <cell r="O9625">
            <v>0</v>
          </cell>
          <cell r="P9625">
            <v>0</v>
          </cell>
        </row>
        <row r="9626">
          <cell r="A9626">
            <v>36918</v>
          </cell>
          <cell r="B9626">
            <v>2001</v>
          </cell>
          <cell r="C9626" t="str">
            <v>Jan</v>
          </cell>
          <cell r="D9626">
            <v>27</v>
          </cell>
          <cell r="F9626">
            <v>0</v>
          </cell>
          <cell r="G9626">
            <v>0</v>
          </cell>
          <cell r="H9626">
            <v>133</v>
          </cell>
          <cell r="I9626">
            <v>0.26400000000000001</v>
          </cell>
          <cell r="K9626">
            <v>0</v>
          </cell>
          <cell r="L9626">
            <v>0</v>
          </cell>
          <cell r="M9626">
            <v>0</v>
          </cell>
          <cell r="N9626">
            <v>0</v>
          </cell>
          <cell r="O9626">
            <v>0</v>
          </cell>
          <cell r="P9626">
            <v>0</v>
          </cell>
        </row>
        <row r="9627">
          <cell r="A9627">
            <v>36919</v>
          </cell>
          <cell r="B9627">
            <v>2001</v>
          </cell>
          <cell r="C9627" t="str">
            <v>Jan</v>
          </cell>
          <cell r="D9627">
            <v>28</v>
          </cell>
          <cell r="F9627">
            <v>0</v>
          </cell>
          <cell r="G9627">
            <v>0</v>
          </cell>
          <cell r="H9627">
            <v>134</v>
          </cell>
          <cell r="I9627">
            <v>0.26600000000000001</v>
          </cell>
          <cell r="K9627">
            <v>0</v>
          </cell>
          <cell r="L9627">
            <v>0</v>
          </cell>
          <cell r="M9627">
            <v>0</v>
          </cell>
          <cell r="N9627">
            <v>0</v>
          </cell>
          <cell r="O9627">
            <v>0</v>
          </cell>
          <cell r="P9627">
            <v>0</v>
          </cell>
        </row>
        <row r="9628">
          <cell r="A9628">
            <v>36920</v>
          </cell>
          <cell r="B9628">
            <v>2001</v>
          </cell>
          <cell r="C9628" t="str">
            <v>Jan</v>
          </cell>
          <cell r="D9628">
            <v>29</v>
          </cell>
          <cell r="F9628">
            <v>0</v>
          </cell>
          <cell r="G9628">
            <v>0</v>
          </cell>
          <cell r="H9628">
            <v>108</v>
          </cell>
          <cell r="I9628">
            <v>0.214</v>
          </cell>
          <cell r="K9628">
            <v>0</v>
          </cell>
          <cell r="L9628">
            <v>0</v>
          </cell>
          <cell r="M9628">
            <v>0</v>
          </cell>
          <cell r="N9628">
            <v>0</v>
          </cell>
          <cell r="O9628">
            <v>0</v>
          </cell>
          <cell r="P9628">
            <v>0</v>
          </cell>
        </row>
        <row r="9629">
          <cell r="A9629">
            <v>36921</v>
          </cell>
          <cell r="B9629">
            <v>2001</v>
          </cell>
          <cell r="C9629" t="str">
            <v>Jan</v>
          </cell>
          <cell r="D9629">
            <v>30</v>
          </cell>
          <cell r="F9629">
            <v>0</v>
          </cell>
          <cell r="G9629">
            <v>0</v>
          </cell>
          <cell r="H9629">
            <v>120</v>
          </cell>
          <cell r="I9629">
            <v>0.23799999999999999</v>
          </cell>
          <cell r="K9629">
            <v>0</v>
          </cell>
          <cell r="L9629">
            <v>0</v>
          </cell>
          <cell r="M9629">
            <v>0</v>
          </cell>
          <cell r="N9629">
            <v>0</v>
          </cell>
          <cell r="O9629">
            <v>0</v>
          </cell>
          <cell r="P9629">
            <v>0</v>
          </cell>
        </row>
        <row r="9630">
          <cell r="A9630">
            <v>36922</v>
          </cell>
          <cell r="B9630">
            <v>2001</v>
          </cell>
          <cell r="C9630" t="str">
            <v>Jan</v>
          </cell>
          <cell r="D9630">
            <v>31</v>
          </cell>
          <cell r="F9630">
            <v>0</v>
          </cell>
          <cell r="G9630">
            <v>0</v>
          </cell>
          <cell r="H9630">
            <v>113</v>
          </cell>
          <cell r="I9630">
            <v>0.224</v>
          </cell>
          <cell r="K9630">
            <v>0</v>
          </cell>
          <cell r="L9630">
            <v>0</v>
          </cell>
          <cell r="M9630">
            <v>0</v>
          </cell>
          <cell r="N9630">
            <v>0</v>
          </cell>
          <cell r="O9630">
            <v>0</v>
          </cell>
          <cell r="P9630">
            <v>0</v>
          </cell>
        </row>
        <row r="9631">
          <cell r="A9631">
            <v>36923</v>
          </cell>
          <cell r="B9631">
            <v>2001</v>
          </cell>
          <cell r="C9631" t="str">
            <v>Feb</v>
          </cell>
          <cell r="D9631">
            <v>1</v>
          </cell>
          <cell r="F9631">
            <v>0</v>
          </cell>
          <cell r="G9631">
            <v>0</v>
          </cell>
          <cell r="H9631">
            <v>64</v>
          </cell>
          <cell r="I9631">
            <v>0.127</v>
          </cell>
          <cell r="K9631">
            <v>0</v>
          </cell>
          <cell r="L9631">
            <v>0</v>
          </cell>
          <cell r="M9631">
            <v>0</v>
          </cell>
          <cell r="N9631">
            <v>0</v>
          </cell>
          <cell r="O9631">
            <v>0</v>
          </cell>
          <cell r="P9631">
            <v>0</v>
          </cell>
        </row>
        <row r="9632">
          <cell r="A9632">
            <v>36924</v>
          </cell>
          <cell r="B9632">
            <v>2001</v>
          </cell>
          <cell r="C9632" t="str">
            <v>Feb</v>
          </cell>
          <cell r="D9632">
            <v>2</v>
          </cell>
          <cell r="F9632">
            <v>0</v>
          </cell>
          <cell r="G9632">
            <v>0</v>
          </cell>
          <cell r="H9632">
            <v>121</v>
          </cell>
          <cell r="I9632">
            <v>0.24</v>
          </cell>
          <cell r="K9632">
            <v>0</v>
          </cell>
          <cell r="L9632">
            <v>0</v>
          </cell>
          <cell r="M9632">
            <v>0</v>
          </cell>
          <cell r="N9632">
            <v>0</v>
          </cell>
          <cell r="O9632">
            <v>0</v>
          </cell>
          <cell r="P9632">
            <v>0</v>
          </cell>
        </row>
        <row r="9633">
          <cell r="A9633">
            <v>36925</v>
          </cell>
          <cell r="B9633">
            <v>2001</v>
          </cell>
          <cell r="C9633" t="str">
            <v>Feb</v>
          </cell>
          <cell r="D9633">
            <v>3</v>
          </cell>
          <cell r="F9633">
            <v>0</v>
          </cell>
          <cell r="G9633">
            <v>0</v>
          </cell>
          <cell r="H9633">
            <v>101</v>
          </cell>
          <cell r="I9633">
            <v>0.2</v>
          </cell>
          <cell r="K9633">
            <v>0</v>
          </cell>
          <cell r="L9633">
            <v>0</v>
          </cell>
          <cell r="M9633">
            <v>0</v>
          </cell>
          <cell r="N9633">
            <v>0</v>
          </cell>
          <cell r="O9633">
            <v>0</v>
          </cell>
          <cell r="P9633">
            <v>0</v>
          </cell>
        </row>
        <row r="9634">
          <cell r="A9634">
            <v>36926</v>
          </cell>
          <cell r="B9634">
            <v>2001</v>
          </cell>
          <cell r="C9634" t="str">
            <v>Feb</v>
          </cell>
          <cell r="D9634">
            <v>4</v>
          </cell>
          <cell r="F9634">
            <v>0</v>
          </cell>
          <cell r="G9634">
            <v>0</v>
          </cell>
          <cell r="H9634">
            <v>129</v>
          </cell>
          <cell r="I9634">
            <v>0.25600000000000001</v>
          </cell>
          <cell r="K9634">
            <v>0</v>
          </cell>
          <cell r="L9634">
            <v>0</v>
          </cell>
          <cell r="M9634">
            <v>0</v>
          </cell>
          <cell r="N9634">
            <v>0</v>
          </cell>
          <cell r="O9634">
            <v>0</v>
          </cell>
          <cell r="P9634">
            <v>0</v>
          </cell>
        </row>
        <row r="9635">
          <cell r="A9635">
            <v>36927</v>
          </cell>
          <cell r="B9635">
            <v>2001</v>
          </cell>
          <cell r="C9635" t="str">
            <v>Feb</v>
          </cell>
          <cell r="D9635">
            <v>5</v>
          </cell>
          <cell r="F9635">
            <v>0</v>
          </cell>
          <cell r="G9635">
            <v>0</v>
          </cell>
          <cell r="H9635">
            <v>127</v>
          </cell>
          <cell r="I9635">
            <v>0.252</v>
          </cell>
          <cell r="K9635">
            <v>0</v>
          </cell>
          <cell r="L9635">
            <v>0</v>
          </cell>
          <cell r="M9635">
            <v>0</v>
          </cell>
          <cell r="N9635">
            <v>0</v>
          </cell>
          <cell r="O9635">
            <v>0</v>
          </cell>
          <cell r="P9635">
            <v>0</v>
          </cell>
        </row>
        <row r="9636">
          <cell r="A9636">
            <v>36928</v>
          </cell>
          <cell r="B9636">
            <v>2001</v>
          </cell>
          <cell r="C9636" t="str">
            <v>Feb</v>
          </cell>
          <cell r="D9636">
            <v>6</v>
          </cell>
          <cell r="F9636">
            <v>0</v>
          </cell>
          <cell r="G9636">
            <v>0</v>
          </cell>
          <cell r="H9636">
            <v>112</v>
          </cell>
          <cell r="I9636">
            <v>0.222</v>
          </cell>
          <cell r="K9636">
            <v>0</v>
          </cell>
          <cell r="L9636">
            <v>0</v>
          </cell>
          <cell r="M9636">
            <v>0</v>
          </cell>
          <cell r="N9636">
            <v>0</v>
          </cell>
          <cell r="O9636">
            <v>0</v>
          </cell>
          <cell r="P9636">
            <v>0</v>
          </cell>
        </row>
        <row r="9637">
          <cell r="A9637">
            <v>36929</v>
          </cell>
          <cell r="B9637">
            <v>2001</v>
          </cell>
          <cell r="C9637" t="str">
            <v>Feb</v>
          </cell>
          <cell r="D9637">
            <v>7</v>
          </cell>
          <cell r="F9637">
            <v>0</v>
          </cell>
          <cell r="G9637">
            <v>0</v>
          </cell>
          <cell r="H9637">
            <v>116</v>
          </cell>
          <cell r="I9637">
            <v>0.23</v>
          </cell>
          <cell r="K9637">
            <v>0</v>
          </cell>
          <cell r="L9637">
            <v>0</v>
          </cell>
          <cell r="M9637">
            <v>0</v>
          </cell>
          <cell r="N9637">
            <v>0</v>
          </cell>
          <cell r="O9637">
            <v>0</v>
          </cell>
          <cell r="P9637">
            <v>0</v>
          </cell>
        </row>
        <row r="9638">
          <cell r="A9638">
            <v>36930</v>
          </cell>
          <cell r="B9638">
            <v>2001</v>
          </cell>
          <cell r="C9638" t="str">
            <v>Feb</v>
          </cell>
          <cell r="D9638">
            <v>8</v>
          </cell>
          <cell r="F9638">
            <v>0</v>
          </cell>
          <cell r="G9638">
            <v>0</v>
          </cell>
          <cell r="H9638">
            <v>172</v>
          </cell>
          <cell r="I9638">
            <v>0.34100000000000003</v>
          </cell>
          <cell r="K9638">
            <v>0</v>
          </cell>
          <cell r="L9638">
            <v>0</v>
          </cell>
          <cell r="M9638">
            <v>0</v>
          </cell>
          <cell r="N9638">
            <v>0</v>
          </cell>
          <cell r="O9638">
            <v>0</v>
          </cell>
          <cell r="P9638">
            <v>0</v>
          </cell>
        </row>
        <row r="9639">
          <cell r="A9639">
            <v>36931</v>
          </cell>
          <cell r="B9639">
            <v>2001</v>
          </cell>
          <cell r="C9639" t="str">
            <v>Feb</v>
          </cell>
          <cell r="D9639">
            <v>9</v>
          </cell>
          <cell r="F9639">
            <v>0</v>
          </cell>
          <cell r="G9639">
            <v>0</v>
          </cell>
          <cell r="H9639">
            <v>79</v>
          </cell>
          <cell r="I9639">
            <v>0.157</v>
          </cell>
          <cell r="K9639">
            <v>0</v>
          </cell>
          <cell r="L9639">
            <v>0</v>
          </cell>
          <cell r="M9639">
            <v>0</v>
          </cell>
          <cell r="N9639">
            <v>0</v>
          </cell>
          <cell r="O9639">
            <v>0</v>
          </cell>
          <cell r="P9639">
            <v>0</v>
          </cell>
        </row>
        <row r="9640">
          <cell r="A9640">
            <v>36932</v>
          </cell>
          <cell r="B9640">
            <v>2001</v>
          </cell>
          <cell r="C9640" t="str">
            <v>Feb</v>
          </cell>
          <cell r="D9640">
            <v>10</v>
          </cell>
          <cell r="F9640">
            <v>0</v>
          </cell>
          <cell r="G9640">
            <v>0</v>
          </cell>
          <cell r="H9640">
            <v>168</v>
          </cell>
          <cell r="I9640">
            <v>0.33300000000000002</v>
          </cell>
          <cell r="K9640">
            <v>0</v>
          </cell>
          <cell r="L9640">
            <v>0</v>
          </cell>
          <cell r="M9640">
            <v>0</v>
          </cell>
          <cell r="N9640">
            <v>0</v>
          </cell>
          <cell r="O9640">
            <v>0</v>
          </cell>
          <cell r="P9640">
            <v>0</v>
          </cell>
        </row>
        <row r="9641">
          <cell r="A9641">
            <v>36933</v>
          </cell>
          <cell r="B9641">
            <v>2001</v>
          </cell>
          <cell r="C9641" t="str">
            <v>Feb</v>
          </cell>
          <cell r="D9641">
            <v>11</v>
          </cell>
          <cell r="F9641">
            <v>0</v>
          </cell>
          <cell r="G9641">
            <v>0</v>
          </cell>
          <cell r="H9641">
            <v>104</v>
          </cell>
          <cell r="I9641">
            <v>0.20599999999999999</v>
          </cell>
          <cell r="K9641">
            <v>0</v>
          </cell>
          <cell r="L9641">
            <v>0</v>
          </cell>
          <cell r="M9641">
            <v>0</v>
          </cell>
          <cell r="N9641">
            <v>0</v>
          </cell>
          <cell r="O9641">
            <v>0</v>
          </cell>
          <cell r="P9641">
            <v>0</v>
          </cell>
        </row>
        <row r="9642">
          <cell r="A9642">
            <v>36934</v>
          </cell>
          <cell r="B9642">
            <v>2001</v>
          </cell>
          <cell r="C9642" t="str">
            <v>Feb</v>
          </cell>
          <cell r="D9642">
            <v>12</v>
          </cell>
          <cell r="F9642">
            <v>0</v>
          </cell>
          <cell r="G9642">
            <v>0</v>
          </cell>
          <cell r="H9642">
            <v>112</v>
          </cell>
          <cell r="I9642">
            <v>0.222</v>
          </cell>
          <cell r="K9642">
            <v>0</v>
          </cell>
          <cell r="L9642">
            <v>0</v>
          </cell>
          <cell r="M9642">
            <v>0</v>
          </cell>
          <cell r="N9642">
            <v>0</v>
          </cell>
          <cell r="O9642">
            <v>0</v>
          </cell>
          <cell r="P9642">
            <v>0</v>
          </cell>
        </row>
        <row r="9643">
          <cell r="A9643">
            <v>36935</v>
          </cell>
          <cell r="B9643">
            <v>2001</v>
          </cell>
          <cell r="C9643" t="str">
            <v>Feb</v>
          </cell>
          <cell r="D9643">
            <v>13</v>
          </cell>
          <cell r="F9643">
            <v>0</v>
          </cell>
          <cell r="G9643">
            <v>0</v>
          </cell>
          <cell r="H9643">
            <v>175</v>
          </cell>
          <cell r="I9643">
            <v>0.34699999999999998</v>
          </cell>
          <cell r="K9643">
            <v>0</v>
          </cell>
          <cell r="L9643">
            <v>0</v>
          </cell>
          <cell r="M9643">
            <v>0</v>
          </cell>
          <cell r="N9643">
            <v>0</v>
          </cell>
          <cell r="O9643">
            <v>0</v>
          </cell>
          <cell r="P9643">
            <v>0</v>
          </cell>
        </row>
        <row r="9644">
          <cell r="A9644">
            <v>36936</v>
          </cell>
          <cell r="B9644">
            <v>2001</v>
          </cell>
          <cell r="C9644" t="str">
            <v>Feb</v>
          </cell>
          <cell r="D9644">
            <v>14</v>
          </cell>
          <cell r="F9644">
            <v>0</v>
          </cell>
          <cell r="G9644">
            <v>0</v>
          </cell>
          <cell r="H9644">
            <v>68</v>
          </cell>
          <cell r="I9644">
            <v>0.13500000000000001</v>
          </cell>
          <cell r="K9644">
            <v>0</v>
          </cell>
          <cell r="L9644">
            <v>0</v>
          </cell>
          <cell r="M9644">
            <v>0</v>
          </cell>
          <cell r="N9644">
            <v>0</v>
          </cell>
          <cell r="O9644">
            <v>0</v>
          </cell>
          <cell r="P9644">
            <v>0</v>
          </cell>
        </row>
        <row r="9645">
          <cell r="A9645">
            <v>36937</v>
          </cell>
          <cell r="B9645">
            <v>2001</v>
          </cell>
          <cell r="C9645" t="str">
            <v>Feb</v>
          </cell>
          <cell r="D9645">
            <v>15</v>
          </cell>
          <cell r="F9645">
            <v>0</v>
          </cell>
          <cell r="G9645">
            <v>0</v>
          </cell>
          <cell r="H9645">
            <v>164</v>
          </cell>
          <cell r="I9645">
            <v>0.32500000000000001</v>
          </cell>
          <cell r="K9645">
            <v>0</v>
          </cell>
          <cell r="L9645">
            <v>0</v>
          </cell>
          <cell r="M9645">
            <v>0</v>
          </cell>
          <cell r="N9645">
            <v>0</v>
          </cell>
          <cell r="O9645">
            <v>0</v>
          </cell>
          <cell r="P9645">
            <v>0</v>
          </cell>
        </row>
        <row r="9646">
          <cell r="A9646">
            <v>36938</v>
          </cell>
          <cell r="B9646">
            <v>2001</v>
          </cell>
          <cell r="C9646" t="str">
            <v>Feb</v>
          </cell>
          <cell r="D9646">
            <v>16</v>
          </cell>
          <cell r="F9646">
            <v>0</v>
          </cell>
          <cell r="G9646">
            <v>0</v>
          </cell>
          <cell r="H9646">
            <v>90</v>
          </cell>
          <cell r="I9646">
            <v>0.17899999999999999</v>
          </cell>
          <cell r="K9646">
            <v>0</v>
          </cell>
          <cell r="L9646">
            <v>0</v>
          </cell>
          <cell r="M9646">
            <v>0</v>
          </cell>
          <cell r="N9646">
            <v>0</v>
          </cell>
          <cell r="O9646">
            <v>0</v>
          </cell>
          <cell r="P9646">
            <v>0</v>
          </cell>
        </row>
        <row r="9647">
          <cell r="A9647">
            <v>36939</v>
          </cell>
          <cell r="B9647">
            <v>2001</v>
          </cell>
          <cell r="C9647" t="str">
            <v>Feb</v>
          </cell>
          <cell r="D9647">
            <v>17</v>
          </cell>
          <cell r="F9647">
            <v>0</v>
          </cell>
          <cell r="G9647">
            <v>0</v>
          </cell>
          <cell r="H9647">
            <v>94</v>
          </cell>
          <cell r="I9647">
            <v>0.186</v>
          </cell>
          <cell r="K9647">
            <v>0</v>
          </cell>
          <cell r="L9647">
            <v>0</v>
          </cell>
          <cell r="M9647">
            <v>0</v>
          </cell>
          <cell r="N9647">
            <v>0</v>
          </cell>
          <cell r="O9647">
            <v>0</v>
          </cell>
          <cell r="P9647">
            <v>0</v>
          </cell>
        </row>
        <row r="9648">
          <cell r="A9648">
            <v>36940</v>
          </cell>
          <cell r="B9648">
            <v>2001</v>
          </cell>
          <cell r="C9648" t="str">
            <v>Feb</v>
          </cell>
          <cell r="D9648">
            <v>18</v>
          </cell>
          <cell r="F9648">
            <v>0</v>
          </cell>
          <cell r="G9648">
            <v>0</v>
          </cell>
          <cell r="H9648">
            <v>100</v>
          </cell>
          <cell r="I9648">
            <v>0.19800000000000001</v>
          </cell>
          <cell r="K9648">
            <v>0</v>
          </cell>
          <cell r="L9648">
            <v>0</v>
          </cell>
          <cell r="M9648">
            <v>0</v>
          </cell>
          <cell r="N9648">
            <v>0</v>
          </cell>
          <cell r="O9648">
            <v>0</v>
          </cell>
          <cell r="P9648">
            <v>0</v>
          </cell>
        </row>
        <row r="9649">
          <cell r="A9649">
            <v>36941</v>
          </cell>
          <cell r="B9649">
            <v>2001</v>
          </cell>
          <cell r="C9649" t="str">
            <v>Feb</v>
          </cell>
          <cell r="D9649">
            <v>19</v>
          </cell>
          <cell r="F9649">
            <v>0</v>
          </cell>
          <cell r="G9649">
            <v>0</v>
          </cell>
          <cell r="H9649">
            <v>106</v>
          </cell>
          <cell r="I9649">
            <v>0.21</v>
          </cell>
          <cell r="K9649">
            <v>0</v>
          </cell>
          <cell r="L9649">
            <v>0</v>
          </cell>
          <cell r="M9649">
            <v>0</v>
          </cell>
          <cell r="N9649">
            <v>0</v>
          </cell>
          <cell r="O9649">
            <v>0</v>
          </cell>
          <cell r="P9649">
            <v>0</v>
          </cell>
        </row>
        <row r="9650">
          <cell r="A9650">
            <v>36942</v>
          </cell>
          <cell r="B9650">
            <v>2001</v>
          </cell>
          <cell r="C9650" t="str">
            <v>Feb</v>
          </cell>
          <cell r="D9650">
            <v>20</v>
          </cell>
          <cell r="F9650">
            <v>0</v>
          </cell>
          <cell r="G9650">
            <v>0</v>
          </cell>
          <cell r="H9650">
            <v>160</v>
          </cell>
          <cell r="I9650">
            <v>0.317</v>
          </cell>
          <cell r="K9650">
            <v>0</v>
          </cell>
          <cell r="L9650">
            <v>0</v>
          </cell>
          <cell r="M9650">
            <v>0</v>
          </cell>
          <cell r="N9650">
            <v>0</v>
          </cell>
          <cell r="O9650">
            <v>0</v>
          </cell>
          <cell r="P9650">
            <v>0</v>
          </cell>
        </row>
        <row r="9651">
          <cell r="A9651">
            <v>36943</v>
          </cell>
          <cell r="B9651">
            <v>2001</v>
          </cell>
          <cell r="C9651" t="str">
            <v>Feb</v>
          </cell>
          <cell r="D9651">
            <v>21</v>
          </cell>
          <cell r="F9651">
            <v>0</v>
          </cell>
          <cell r="G9651">
            <v>0</v>
          </cell>
          <cell r="H9651">
            <v>160</v>
          </cell>
          <cell r="I9651">
            <v>0.317</v>
          </cell>
          <cell r="K9651">
            <v>0</v>
          </cell>
          <cell r="L9651">
            <v>0</v>
          </cell>
          <cell r="M9651">
            <v>0</v>
          </cell>
          <cell r="N9651">
            <v>0</v>
          </cell>
          <cell r="O9651">
            <v>0</v>
          </cell>
          <cell r="P9651">
            <v>0</v>
          </cell>
        </row>
        <row r="9652">
          <cell r="A9652">
            <v>36944</v>
          </cell>
          <cell r="B9652">
            <v>2001</v>
          </cell>
          <cell r="C9652" t="str">
            <v>Feb</v>
          </cell>
          <cell r="D9652">
            <v>22</v>
          </cell>
          <cell r="F9652">
            <v>0</v>
          </cell>
          <cell r="G9652">
            <v>0</v>
          </cell>
          <cell r="H9652">
            <v>170</v>
          </cell>
          <cell r="I9652">
            <v>0.33700000000000002</v>
          </cell>
          <cell r="K9652">
            <v>0</v>
          </cell>
          <cell r="L9652">
            <v>0</v>
          </cell>
          <cell r="M9652">
            <v>0</v>
          </cell>
          <cell r="N9652">
            <v>0</v>
          </cell>
          <cell r="O9652">
            <v>0</v>
          </cell>
          <cell r="P9652">
            <v>0</v>
          </cell>
        </row>
        <row r="9653">
          <cell r="A9653">
            <v>36945</v>
          </cell>
          <cell r="B9653">
            <v>2001</v>
          </cell>
          <cell r="C9653" t="str">
            <v>Feb</v>
          </cell>
          <cell r="D9653">
            <v>23</v>
          </cell>
          <cell r="F9653">
            <v>0</v>
          </cell>
          <cell r="G9653">
            <v>0</v>
          </cell>
          <cell r="H9653">
            <v>126</v>
          </cell>
          <cell r="I9653">
            <v>0.25</v>
          </cell>
          <cell r="K9653">
            <v>0</v>
          </cell>
          <cell r="L9653">
            <v>0</v>
          </cell>
          <cell r="M9653">
            <v>0</v>
          </cell>
          <cell r="N9653">
            <v>0</v>
          </cell>
          <cell r="O9653">
            <v>0</v>
          </cell>
          <cell r="P9653">
            <v>0</v>
          </cell>
        </row>
        <row r="9654">
          <cell r="A9654">
            <v>36946</v>
          </cell>
          <cell r="B9654">
            <v>2001</v>
          </cell>
          <cell r="C9654" t="str">
            <v>Feb</v>
          </cell>
          <cell r="D9654">
            <v>24</v>
          </cell>
          <cell r="F9654">
            <v>0</v>
          </cell>
          <cell r="G9654">
            <v>0</v>
          </cell>
          <cell r="H9654">
            <v>162</v>
          </cell>
          <cell r="I9654">
            <v>0.32100000000000001</v>
          </cell>
          <cell r="K9654">
            <v>0</v>
          </cell>
          <cell r="L9654">
            <v>0</v>
          </cell>
          <cell r="M9654">
            <v>0</v>
          </cell>
          <cell r="N9654">
            <v>0</v>
          </cell>
          <cell r="O9654">
            <v>0</v>
          </cell>
          <cell r="P9654">
            <v>0</v>
          </cell>
        </row>
        <row r="9655">
          <cell r="A9655">
            <v>36947</v>
          </cell>
          <cell r="B9655">
            <v>2001</v>
          </cell>
          <cell r="C9655" t="str">
            <v>Feb</v>
          </cell>
          <cell r="D9655">
            <v>25</v>
          </cell>
          <cell r="F9655">
            <v>0</v>
          </cell>
          <cell r="G9655">
            <v>0</v>
          </cell>
          <cell r="H9655">
            <v>140</v>
          </cell>
          <cell r="I9655">
            <v>0.27800000000000002</v>
          </cell>
          <cell r="K9655">
            <v>0</v>
          </cell>
          <cell r="L9655">
            <v>0</v>
          </cell>
          <cell r="M9655">
            <v>0</v>
          </cell>
          <cell r="N9655">
            <v>0</v>
          </cell>
          <cell r="O9655">
            <v>0</v>
          </cell>
          <cell r="P9655">
            <v>0</v>
          </cell>
        </row>
        <row r="9656">
          <cell r="A9656">
            <v>36948</v>
          </cell>
          <cell r="B9656">
            <v>2001</v>
          </cell>
          <cell r="C9656" t="str">
            <v>Feb</v>
          </cell>
          <cell r="D9656">
            <v>26</v>
          </cell>
          <cell r="F9656">
            <v>0</v>
          </cell>
          <cell r="G9656">
            <v>0</v>
          </cell>
          <cell r="H9656">
            <v>106</v>
          </cell>
          <cell r="I9656">
            <v>0.21</v>
          </cell>
          <cell r="K9656">
            <v>0</v>
          </cell>
          <cell r="L9656">
            <v>0</v>
          </cell>
          <cell r="M9656">
            <v>0</v>
          </cell>
          <cell r="N9656">
            <v>0</v>
          </cell>
          <cell r="O9656">
            <v>0</v>
          </cell>
          <cell r="P9656">
            <v>0</v>
          </cell>
        </row>
        <row r="9657">
          <cell r="A9657">
            <v>36949</v>
          </cell>
          <cell r="B9657">
            <v>2001</v>
          </cell>
          <cell r="C9657" t="str">
            <v>Feb</v>
          </cell>
          <cell r="D9657">
            <v>27</v>
          </cell>
          <cell r="F9657">
            <v>0</v>
          </cell>
          <cell r="G9657">
            <v>0</v>
          </cell>
          <cell r="H9657">
            <v>152</v>
          </cell>
          <cell r="I9657">
            <v>0.30099999999999999</v>
          </cell>
          <cell r="K9657">
            <v>0</v>
          </cell>
          <cell r="L9657">
            <v>0</v>
          </cell>
          <cell r="M9657">
            <v>0</v>
          </cell>
          <cell r="N9657">
            <v>0</v>
          </cell>
          <cell r="O9657">
            <v>0</v>
          </cell>
          <cell r="P9657">
            <v>0</v>
          </cell>
        </row>
        <row r="9658">
          <cell r="A9658">
            <v>36950</v>
          </cell>
          <cell r="B9658">
            <v>2001</v>
          </cell>
          <cell r="C9658" t="str">
            <v>Feb</v>
          </cell>
          <cell r="D9658">
            <v>28</v>
          </cell>
          <cell r="F9658">
            <v>0</v>
          </cell>
          <cell r="G9658">
            <v>0</v>
          </cell>
          <cell r="H9658">
            <v>169</v>
          </cell>
          <cell r="I9658">
            <v>0.33500000000000002</v>
          </cell>
          <cell r="K9658">
            <v>0</v>
          </cell>
          <cell r="L9658">
            <v>0</v>
          </cell>
          <cell r="M9658">
            <v>0</v>
          </cell>
          <cell r="N9658">
            <v>0</v>
          </cell>
          <cell r="O9658">
            <v>0</v>
          </cell>
          <cell r="P9658">
            <v>0</v>
          </cell>
        </row>
        <row r="9659">
          <cell r="A9659">
            <v>36951</v>
          </cell>
          <cell r="B9659">
            <v>2001</v>
          </cell>
          <cell r="C9659" t="str">
            <v>Mar</v>
          </cell>
          <cell r="D9659">
            <v>1</v>
          </cell>
          <cell r="F9659">
            <v>0</v>
          </cell>
          <cell r="G9659">
            <v>0</v>
          </cell>
          <cell r="H9659">
            <v>104</v>
          </cell>
          <cell r="I9659">
            <v>0.20599999999999999</v>
          </cell>
          <cell r="K9659">
            <v>0</v>
          </cell>
          <cell r="L9659">
            <v>0</v>
          </cell>
          <cell r="M9659">
            <v>0</v>
          </cell>
          <cell r="N9659">
            <v>0</v>
          </cell>
          <cell r="O9659">
            <v>0</v>
          </cell>
          <cell r="P9659">
            <v>0</v>
          </cell>
        </row>
        <row r="9660">
          <cell r="A9660">
            <v>36952</v>
          </cell>
          <cell r="B9660">
            <v>2001</v>
          </cell>
          <cell r="C9660" t="str">
            <v>Mar</v>
          </cell>
          <cell r="D9660">
            <v>2</v>
          </cell>
          <cell r="F9660">
            <v>0</v>
          </cell>
          <cell r="G9660">
            <v>0</v>
          </cell>
          <cell r="H9660">
            <v>164</v>
          </cell>
          <cell r="I9660">
            <v>0.32500000000000001</v>
          </cell>
          <cell r="K9660">
            <v>0</v>
          </cell>
          <cell r="L9660">
            <v>0</v>
          </cell>
          <cell r="M9660">
            <v>0</v>
          </cell>
          <cell r="N9660">
            <v>0</v>
          </cell>
          <cell r="O9660">
            <v>0</v>
          </cell>
          <cell r="P9660">
            <v>0</v>
          </cell>
        </row>
        <row r="9661">
          <cell r="A9661">
            <v>36953</v>
          </cell>
          <cell r="B9661">
            <v>2001</v>
          </cell>
          <cell r="C9661" t="str">
            <v>Mar</v>
          </cell>
          <cell r="D9661">
            <v>3</v>
          </cell>
          <cell r="F9661">
            <v>0</v>
          </cell>
          <cell r="G9661">
            <v>0</v>
          </cell>
          <cell r="H9661">
            <v>90</v>
          </cell>
          <cell r="I9661">
            <v>0.17899999999999999</v>
          </cell>
          <cell r="K9661">
            <v>0</v>
          </cell>
          <cell r="L9661">
            <v>0</v>
          </cell>
          <cell r="M9661">
            <v>0</v>
          </cell>
          <cell r="N9661">
            <v>0</v>
          </cell>
          <cell r="O9661">
            <v>0</v>
          </cell>
          <cell r="P9661">
            <v>0</v>
          </cell>
        </row>
        <row r="9662">
          <cell r="A9662">
            <v>36954</v>
          </cell>
          <cell r="B9662">
            <v>2001</v>
          </cell>
          <cell r="C9662" t="str">
            <v>Mar</v>
          </cell>
          <cell r="D9662">
            <v>4</v>
          </cell>
          <cell r="F9662">
            <v>0</v>
          </cell>
          <cell r="G9662">
            <v>0</v>
          </cell>
          <cell r="H9662">
            <v>163</v>
          </cell>
          <cell r="I9662">
            <v>0.32300000000000001</v>
          </cell>
          <cell r="K9662">
            <v>0</v>
          </cell>
          <cell r="L9662">
            <v>0</v>
          </cell>
          <cell r="M9662">
            <v>0</v>
          </cell>
          <cell r="N9662">
            <v>0</v>
          </cell>
          <cell r="O9662">
            <v>0</v>
          </cell>
          <cell r="P9662">
            <v>0</v>
          </cell>
        </row>
        <row r="9663">
          <cell r="A9663">
            <v>36955</v>
          </cell>
          <cell r="B9663">
            <v>2001</v>
          </cell>
          <cell r="C9663" t="str">
            <v>Mar</v>
          </cell>
          <cell r="D9663">
            <v>5</v>
          </cell>
          <cell r="F9663">
            <v>0</v>
          </cell>
          <cell r="G9663">
            <v>0</v>
          </cell>
          <cell r="H9663">
            <v>96</v>
          </cell>
          <cell r="I9663">
            <v>0.19</v>
          </cell>
          <cell r="K9663">
            <v>0</v>
          </cell>
          <cell r="L9663">
            <v>0</v>
          </cell>
          <cell r="M9663">
            <v>0</v>
          </cell>
          <cell r="N9663">
            <v>0</v>
          </cell>
          <cell r="O9663">
            <v>0</v>
          </cell>
          <cell r="P9663">
            <v>0</v>
          </cell>
        </row>
        <row r="9664">
          <cell r="A9664">
            <v>36956</v>
          </cell>
          <cell r="B9664">
            <v>2001</v>
          </cell>
          <cell r="C9664" t="str">
            <v>Mar</v>
          </cell>
          <cell r="D9664">
            <v>6</v>
          </cell>
          <cell r="F9664">
            <v>0</v>
          </cell>
          <cell r="G9664">
            <v>0</v>
          </cell>
          <cell r="H9664">
            <v>159</v>
          </cell>
          <cell r="I9664">
            <v>0.315</v>
          </cell>
          <cell r="K9664">
            <v>0</v>
          </cell>
          <cell r="L9664">
            <v>0</v>
          </cell>
          <cell r="M9664">
            <v>0</v>
          </cell>
          <cell r="N9664">
            <v>0</v>
          </cell>
          <cell r="O9664">
            <v>0</v>
          </cell>
          <cell r="P9664">
            <v>0</v>
          </cell>
        </row>
        <row r="9665">
          <cell r="A9665">
            <v>36957</v>
          </cell>
          <cell r="B9665">
            <v>2001</v>
          </cell>
          <cell r="C9665" t="str">
            <v>Mar</v>
          </cell>
          <cell r="D9665">
            <v>7</v>
          </cell>
          <cell r="F9665">
            <v>0</v>
          </cell>
          <cell r="G9665">
            <v>0</v>
          </cell>
          <cell r="H9665">
            <v>161</v>
          </cell>
          <cell r="I9665">
            <v>0.31900000000000001</v>
          </cell>
          <cell r="K9665">
            <v>0</v>
          </cell>
          <cell r="L9665">
            <v>0</v>
          </cell>
          <cell r="M9665">
            <v>0</v>
          </cell>
          <cell r="N9665">
            <v>0</v>
          </cell>
          <cell r="O9665">
            <v>0</v>
          </cell>
          <cell r="P9665">
            <v>0</v>
          </cell>
        </row>
        <row r="9666">
          <cell r="A9666">
            <v>36958</v>
          </cell>
          <cell r="B9666">
            <v>2001</v>
          </cell>
          <cell r="C9666" t="str">
            <v>Mar</v>
          </cell>
          <cell r="D9666">
            <v>8</v>
          </cell>
          <cell r="F9666">
            <v>0</v>
          </cell>
          <cell r="G9666">
            <v>0</v>
          </cell>
          <cell r="H9666">
            <v>153</v>
          </cell>
          <cell r="I9666">
            <v>0.30299999999999999</v>
          </cell>
          <cell r="K9666">
            <v>0</v>
          </cell>
          <cell r="L9666">
            <v>0</v>
          </cell>
          <cell r="M9666">
            <v>0</v>
          </cell>
          <cell r="N9666">
            <v>0</v>
          </cell>
          <cell r="O9666">
            <v>0</v>
          </cell>
          <cell r="P9666">
            <v>0</v>
          </cell>
        </row>
        <row r="9667">
          <cell r="A9667">
            <v>36959</v>
          </cell>
          <cell r="B9667">
            <v>2001</v>
          </cell>
          <cell r="C9667" t="str">
            <v>Mar</v>
          </cell>
          <cell r="D9667">
            <v>9</v>
          </cell>
          <cell r="F9667">
            <v>0</v>
          </cell>
          <cell r="G9667">
            <v>0</v>
          </cell>
          <cell r="H9667">
            <v>104</v>
          </cell>
          <cell r="I9667">
            <v>0.20599999999999999</v>
          </cell>
          <cell r="K9667">
            <v>0</v>
          </cell>
          <cell r="L9667">
            <v>0</v>
          </cell>
          <cell r="M9667">
            <v>0</v>
          </cell>
          <cell r="N9667">
            <v>0</v>
          </cell>
          <cell r="O9667">
            <v>0</v>
          </cell>
          <cell r="P9667">
            <v>0</v>
          </cell>
        </row>
        <row r="9668">
          <cell r="A9668">
            <v>36960</v>
          </cell>
          <cell r="B9668">
            <v>2001</v>
          </cell>
          <cell r="C9668" t="str">
            <v>Mar</v>
          </cell>
          <cell r="D9668">
            <v>10</v>
          </cell>
          <cell r="F9668">
            <v>0</v>
          </cell>
          <cell r="G9668">
            <v>0</v>
          </cell>
          <cell r="H9668">
            <v>165</v>
          </cell>
          <cell r="I9668">
            <v>0.32700000000000001</v>
          </cell>
          <cell r="K9668">
            <v>0</v>
          </cell>
          <cell r="L9668">
            <v>0</v>
          </cell>
          <cell r="M9668">
            <v>0</v>
          </cell>
          <cell r="N9668">
            <v>0</v>
          </cell>
          <cell r="O9668">
            <v>0</v>
          </cell>
          <cell r="P9668">
            <v>0</v>
          </cell>
        </row>
        <row r="9669">
          <cell r="A9669">
            <v>36961</v>
          </cell>
          <cell r="B9669">
            <v>2001</v>
          </cell>
          <cell r="C9669" t="str">
            <v>Mar</v>
          </cell>
          <cell r="D9669">
            <v>11</v>
          </cell>
          <cell r="F9669">
            <v>0</v>
          </cell>
          <cell r="G9669">
            <v>0</v>
          </cell>
          <cell r="H9669">
            <v>174</v>
          </cell>
          <cell r="I9669">
            <v>0.34499999999999997</v>
          </cell>
          <cell r="K9669">
            <v>0</v>
          </cell>
          <cell r="L9669">
            <v>0</v>
          </cell>
          <cell r="M9669">
            <v>0</v>
          </cell>
          <cell r="N9669">
            <v>0</v>
          </cell>
          <cell r="O9669">
            <v>0</v>
          </cell>
          <cell r="P9669">
            <v>0</v>
          </cell>
        </row>
        <row r="9670">
          <cell r="A9670">
            <v>36962</v>
          </cell>
          <cell r="B9670">
            <v>2001</v>
          </cell>
          <cell r="C9670" t="str">
            <v>Mar</v>
          </cell>
          <cell r="D9670">
            <v>12</v>
          </cell>
          <cell r="F9670">
            <v>0</v>
          </cell>
          <cell r="G9670">
            <v>0</v>
          </cell>
          <cell r="H9670">
            <v>164</v>
          </cell>
          <cell r="I9670">
            <v>0.32500000000000001</v>
          </cell>
          <cell r="K9670">
            <v>0</v>
          </cell>
          <cell r="L9670">
            <v>0</v>
          </cell>
          <cell r="M9670">
            <v>0</v>
          </cell>
          <cell r="N9670">
            <v>0</v>
          </cell>
          <cell r="O9670">
            <v>0</v>
          </cell>
          <cell r="P9670">
            <v>0</v>
          </cell>
        </row>
        <row r="9671">
          <cell r="A9671">
            <v>36963</v>
          </cell>
          <cell r="B9671">
            <v>2001</v>
          </cell>
          <cell r="C9671" t="str">
            <v>Mar</v>
          </cell>
          <cell r="D9671">
            <v>13</v>
          </cell>
          <cell r="F9671">
            <v>0</v>
          </cell>
          <cell r="G9671">
            <v>0</v>
          </cell>
          <cell r="H9671">
            <v>104</v>
          </cell>
          <cell r="I9671">
            <v>0.20599999999999999</v>
          </cell>
          <cell r="K9671">
            <v>0</v>
          </cell>
          <cell r="L9671">
            <v>0</v>
          </cell>
          <cell r="M9671">
            <v>0</v>
          </cell>
          <cell r="N9671">
            <v>0</v>
          </cell>
          <cell r="O9671">
            <v>0</v>
          </cell>
          <cell r="P9671">
            <v>0</v>
          </cell>
        </row>
        <row r="9672">
          <cell r="A9672">
            <v>36964</v>
          </cell>
          <cell r="B9672">
            <v>2001</v>
          </cell>
          <cell r="C9672" t="str">
            <v>Mar</v>
          </cell>
          <cell r="D9672">
            <v>14</v>
          </cell>
          <cell r="F9672">
            <v>0</v>
          </cell>
          <cell r="G9672">
            <v>0</v>
          </cell>
          <cell r="H9672">
            <v>108</v>
          </cell>
          <cell r="I9672">
            <v>0.214</v>
          </cell>
          <cell r="K9672">
            <v>0</v>
          </cell>
          <cell r="L9672">
            <v>0</v>
          </cell>
          <cell r="M9672">
            <v>0</v>
          </cell>
          <cell r="N9672">
            <v>0</v>
          </cell>
          <cell r="O9672">
            <v>0</v>
          </cell>
          <cell r="P9672">
            <v>0</v>
          </cell>
        </row>
        <row r="9673">
          <cell r="A9673">
            <v>36965</v>
          </cell>
          <cell r="B9673">
            <v>2001</v>
          </cell>
          <cell r="C9673" t="str">
            <v>Mar</v>
          </cell>
          <cell r="D9673">
            <v>15</v>
          </cell>
          <cell r="F9673">
            <v>0</v>
          </cell>
          <cell r="G9673">
            <v>0</v>
          </cell>
          <cell r="H9673">
            <v>176</v>
          </cell>
          <cell r="I9673">
            <v>0.34899999999999998</v>
          </cell>
          <cell r="K9673">
            <v>0</v>
          </cell>
          <cell r="L9673">
            <v>0</v>
          </cell>
          <cell r="M9673">
            <v>0</v>
          </cell>
          <cell r="N9673">
            <v>0</v>
          </cell>
          <cell r="O9673">
            <v>0</v>
          </cell>
          <cell r="P9673">
            <v>0</v>
          </cell>
        </row>
        <row r="9674">
          <cell r="A9674">
            <v>36966</v>
          </cell>
          <cell r="B9674">
            <v>2001</v>
          </cell>
          <cell r="C9674" t="str">
            <v>Mar</v>
          </cell>
          <cell r="D9674">
            <v>16</v>
          </cell>
          <cell r="F9674">
            <v>0</v>
          </cell>
          <cell r="G9674">
            <v>0</v>
          </cell>
          <cell r="H9674">
            <v>186</v>
          </cell>
          <cell r="I9674">
            <v>0.36899999999999999</v>
          </cell>
          <cell r="K9674">
            <v>0</v>
          </cell>
          <cell r="L9674">
            <v>0</v>
          </cell>
          <cell r="M9674">
            <v>0</v>
          </cell>
          <cell r="N9674">
            <v>0</v>
          </cell>
          <cell r="O9674">
            <v>0</v>
          </cell>
          <cell r="P9674">
            <v>0</v>
          </cell>
        </row>
        <row r="9675">
          <cell r="A9675">
            <v>36967</v>
          </cell>
          <cell r="B9675">
            <v>2001</v>
          </cell>
          <cell r="C9675" t="str">
            <v>Mar</v>
          </cell>
          <cell r="D9675">
            <v>17</v>
          </cell>
          <cell r="F9675">
            <v>0</v>
          </cell>
          <cell r="G9675">
            <v>0</v>
          </cell>
          <cell r="H9675">
            <v>105</v>
          </cell>
          <cell r="I9675">
            <v>0.20799999999999999</v>
          </cell>
          <cell r="K9675">
            <v>0</v>
          </cell>
          <cell r="L9675">
            <v>0</v>
          </cell>
          <cell r="M9675">
            <v>0</v>
          </cell>
          <cell r="N9675">
            <v>0</v>
          </cell>
          <cell r="O9675">
            <v>0</v>
          </cell>
          <cell r="P9675">
            <v>0</v>
          </cell>
        </row>
        <row r="9676">
          <cell r="A9676">
            <v>36968</v>
          </cell>
          <cell r="B9676">
            <v>2001</v>
          </cell>
          <cell r="C9676" t="str">
            <v>Mar</v>
          </cell>
          <cell r="D9676">
            <v>18</v>
          </cell>
          <cell r="F9676">
            <v>0</v>
          </cell>
          <cell r="G9676">
            <v>0</v>
          </cell>
          <cell r="H9676">
            <v>141</v>
          </cell>
          <cell r="I9676">
            <v>0.28000000000000003</v>
          </cell>
          <cell r="K9676">
            <v>0</v>
          </cell>
          <cell r="L9676">
            <v>0</v>
          </cell>
          <cell r="M9676">
            <v>0</v>
          </cell>
          <cell r="N9676">
            <v>0</v>
          </cell>
          <cell r="O9676">
            <v>0</v>
          </cell>
          <cell r="P9676">
            <v>0</v>
          </cell>
        </row>
        <row r="9677">
          <cell r="A9677">
            <v>36969</v>
          </cell>
          <cell r="B9677">
            <v>2001</v>
          </cell>
          <cell r="C9677" t="str">
            <v>Mar</v>
          </cell>
          <cell r="D9677">
            <v>19</v>
          </cell>
          <cell r="F9677">
            <v>0</v>
          </cell>
          <cell r="G9677">
            <v>0</v>
          </cell>
          <cell r="H9677">
            <v>133</v>
          </cell>
          <cell r="I9677">
            <v>0.26400000000000001</v>
          </cell>
          <cell r="K9677">
            <v>0</v>
          </cell>
          <cell r="L9677">
            <v>0</v>
          </cell>
          <cell r="M9677">
            <v>0</v>
          </cell>
          <cell r="N9677">
            <v>0</v>
          </cell>
          <cell r="O9677">
            <v>0</v>
          </cell>
          <cell r="P9677">
            <v>0</v>
          </cell>
        </row>
        <row r="9678">
          <cell r="A9678">
            <v>36970</v>
          </cell>
          <cell r="B9678">
            <v>2001</v>
          </cell>
          <cell r="C9678" t="str">
            <v>Mar</v>
          </cell>
          <cell r="D9678">
            <v>20</v>
          </cell>
          <cell r="F9678">
            <v>0</v>
          </cell>
          <cell r="G9678">
            <v>0</v>
          </cell>
          <cell r="H9678">
            <v>205</v>
          </cell>
          <cell r="I9678">
            <v>0.40699999999999997</v>
          </cell>
          <cell r="K9678">
            <v>0</v>
          </cell>
          <cell r="L9678">
            <v>0</v>
          </cell>
          <cell r="M9678">
            <v>0</v>
          </cell>
          <cell r="N9678">
            <v>0</v>
          </cell>
          <cell r="O9678">
            <v>0</v>
          </cell>
          <cell r="P9678">
            <v>0</v>
          </cell>
        </row>
        <row r="9679">
          <cell r="A9679">
            <v>36971</v>
          </cell>
          <cell r="B9679">
            <v>2001</v>
          </cell>
          <cell r="C9679" t="str">
            <v>Mar</v>
          </cell>
          <cell r="D9679">
            <v>21</v>
          </cell>
          <cell r="F9679">
            <v>0</v>
          </cell>
          <cell r="G9679">
            <v>0</v>
          </cell>
          <cell r="H9679">
            <v>115</v>
          </cell>
          <cell r="I9679">
            <v>0.22800000000000001</v>
          </cell>
          <cell r="K9679">
            <v>0</v>
          </cell>
          <cell r="L9679">
            <v>0</v>
          </cell>
          <cell r="M9679">
            <v>0</v>
          </cell>
          <cell r="N9679">
            <v>0</v>
          </cell>
          <cell r="O9679">
            <v>0</v>
          </cell>
          <cell r="P9679">
            <v>0</v>
          </cell>
        </row>
        <row r="9680">
          <cell r="A9680">
            <v>36972</v>
          </cell>
          <cell r="B9680">
            <v>2001</v>
          </cell>
          <cell r="C9680" t="str">
            <v>Mar</v>
          </cell>
          <cell r="D9680">
            <v>22</v>
          </cell>
          <cell r="F9680">
            <v>0</v>
          </cell>
          <cell r="G9680">
            <v>0</v>
          </cell>
          <cell r="H9680">
            <v>153</v>
          </cell>
          <cell r="I9680">
            <v>0.30299999999999999</v>
          </cell>
          <cell r="K9680">
            <v>0</v>
          </cell>
          <cell r="L9680">
            <v>0</v>
          </cell>
          <cell r="M9680">
            <v>0</v>
          </cell>
          <cell r="N9680">
            <v>0</v>
          </cell>
          <cell r="O9680">
            <v>0</v>
          </cell>
          <cell r="P9680">
            <v>0</v>
          </cell>
        </row>
        <row r="9681">
          <cell r="A9681">
            <v>36973</v>
          </cell>
          <cell r="B9681">
            <v>2001</v>
          </cell>
          <cell r="C9681" t="str">
            <v>Mar</v>
          </cell>
          <cell r="D9681">
            <v>23</v>
          </cell>
          <cell r="F9681">
            <v>0</v>
          </cell>
          <cell r="G9681">
            <v>0</v>
          </cell>
          <cell r="H9681">
            <v>132</v>
          </cell>
          <cell r="I9681">
            <v>0.26200000000000001</v>
          </cell>
          <cell r="K9681">
            <v>0</v>
          </cell>
          <cell r="L9681">
            <v>0</v>
          </cell>
          <cell r="M9681">
            <v>0</v>
          </cell>
          <cell r="N9681">
            <v>0</v>
          </cell>
          <cell r="O9681">
            <v>0</v>
          </cell>
          <cell r="P9681">
            <v>0</v>
          </cell>
        </row>
        <row r="9682">
          <cell r="A9682">
            <v>36974</v>
          </cell>
          <cell r="B9682">
            <v>2001</v>
          </cell>
          <cell r="C9682" t="str">
            <v>Mar</v>
          </cell>
          <cell r="D9682">
            <v>24</v>
          </cell>
          <cell r="F9682">
            <v>0</v>
          </cell>
          <cell r="G9682">
            <v>0</v>
          </cell>
          <cell r="H9682">
            <v>101</v>
          </cell>
          <cell r="I9682">
            <v>0.2</v>
          </cell>
          <cell r="K9682">
            <v>0</v>
          </cell>
          <cell r="L9682">
            <v>0</v>
          </cell>
          <cell r="M9682">
            <v>0</v>
          </cell>
          <cell r="N9682">
            <v>0</v>
          </cell>
          <cell r="O9682">
            <v>0</v>
          </cell>
          <cell r="P9682">
            <v>0</v>
          </cell>
        </row>
        <row r="9683">
          <cell r="A9683">
            <v>36975</v>
          </cell>
          <cell r="B9683">
            <v>2001</v>
          </cell>
          <cell r="C9683" t="str">
            <v>Mar</v>
          </cell>
          <cell r="D9683">
            <v>25</v>
          </cell>
          <cell r="F9683">
            <v>0</v>
          </cell>
          <cell r="G9683">
            <v>0</v>
          </cell>
          <cell r="H9683">
            <v>127</v>
          </cell>
          <cell r="I9683">
            <v>0.252</v>
          </cell>
          <cell r="K9683">
            <v>0</v>
          </cell>
          <cell r="L9683">
            <v>0</v>
          </cell>
          <cell r="M9683">
            <v>0</v>
          </cell>
          <cell r="N9683">
            <v>0</v>
          </cell>
          <cell r="O9683">
            <v>0</v>
          </cell>
          <cell r="P9683">
            <v>0</v>
          </cell>
        </row>
        <row r="9684">
          <cell r="A9684">
            <v>36976</v>
          </cell>
          <cell r="B9684">
            <v>2001</v>
          </cell>
          <cell r="C9684" t="str">
            <v>Mar</v>
          </cell>
          <cell r="D9684">
            <v>26</v>
          </cell>
          <cell r="F9684">
            <v>0</v>
          </cell>
          <cell r="G9684">
            <v>0</v>
          </cell>
          <cell r="H9684">
            <v>218</v>
          </cell>
          <cell r="I9684">
            <v>0.432</v>
          </cell>
          <cell r="K9684">
            <v>0</v>
          </cell>
          <cell r="L9684">
            <v>0</v>
          </cell>
          <cell r="M9684">
            <v>0</v>
          </cell>
          <cell r="N9684">
            <v>0</v>
          </cell>
          <cell r="O9684">
            <v>0</v>
          </cell>
          <cell r="P9684">
            <v>0</v>
          </cell>
        </row>
        <row r="9685">
          <cell r="A9685">
            <v>36977</v>
          </cell>
          <cell r="B9685">
            <v>2001</v>
          </cell>
          <cell r="C9685" t="str">
            <v>Mar</v>
          </cell>
          <cell r="D9685">
            <v>27</v>
          </cell>
          <cell r="F9685">
            <v>0</v>
          </cell>
          <cell r="G9685">
            <v>0</v>
          </cell>
          <cell r="H9685">
            <v>196</v>
          </cell>
          <cell r="I9685">
            <v>0.38900000000000001</v>
          </cell>
          <cell r="K9685">
            <v>0</v>
          </cell>
          <cell r="L9685">
            <v>0</v>
          </cell>
          <cell r="M9685">
            <v>0</v>
          </cell>
          <cell r="N9685">
            <v>0</v>
          </cell>
          <cell r="O9685">
            <v>0</v>
          </cell>
          <cell r="P9685">
            <v>0</v>
          </cell>
        </row>
        <row r="9686">
          <cell r="A9686">
            <v>36978</v>
          </cell>
          <cell r="B9686">
            <v>2001</v>
          </cell>
          <cell r="C9686" t="str">
            <v>Mar</v>
          </cell>
          <cell r="D9686">
            <v>28</v>
          </cell>
          <cell r="F9686">
            <v>0</v>
          </cell>
          <cell r="G9686">
            <v>0</v>
          </cell>
          <cell r="H9686">
            <v>100</v>
          </cell>
          <cell r="I9686">
            <v>0.19800000000000001</v>
          </cell>
          <cell r="K9686">
            <v>0</v>
          </cell>
          <cell r="L9686">
            <v>0</v>
          </cell>
          <cell r="M9686">
            <v>0</v>
          </cell>
          <cell r="N9686">
            <v>0</v>
          </cell>
          <cell r="O9686">
            <v>0</v>
          </cell>
          <cell r="P9686">
            <v>0</v>
          </cell>
        </row>
        <row r="9687">
          <cell r="A9687">
            <v>36979</v>
          </cell>
          <cell r="B9687">
            <v>2001</v>
          </cell>
          <cell r="C9687" t="str">
            <v>Mar</v>
          </cell>
          <cell r="D9687">
            <v>29</v>
          </cell>
          <cell r="F9687">
            <v>0</v>
          </cell>
          <cell r="G9687">
            <v>0</v>
          </cell>
          <cell r="H9687">
            <v>231</v>
          </cell>
          <cell r="I9687">
            <v>0.45800000000000002</v>
          </cell>
          <cell r="K9687">
            <v>0</v>
          </cell>
          <cell r="L9687">
            <v>0</v>
          </cell>
          <cell r="M9687">
            <v>0</v>
          </cell>
          <cell r="N9687">
            <v>0</v>
          </cell>
          <cell r="O9687">
            <v>0</v>
          </cell>
          <cell r="P9687">
            <v>0</v>
          </cell>
        </row>
        <row r="9688">
          <cell r="A9688">
            <v>36980</v>
          </cell>
          <cell r="B9688">
            <v>2001</v>
          </cell>
          <cell r="C9688" t="str">
            <v>Mar</v>
          </cell>
          <cell r="D9688">
            <v>30</v>
          </cell>
          <cell r="F9688">
            <v>0</v>
          </cell>
          <cell r="G9688">
            <v>0</v>
          </cell>
          <cell r="H9688">
            <v>127</v>
          </cell>
          <cell r="I9688">
            <v>0.252</v>
          </cell>
          <cell r="K9688">
            <v>0</v>
          </cell>
          <cell r="L9688">
            <v>0</v>
          </cell>
          <cell r="M9688">
            <v>0</v>
          </cell>
          <cell r="N9688">
            <v>0</v>
          </cell>
          <cell r="O9688">
            <v>0</v>
          </cell>
          <cell r="P9688">
            <v>0</v>
          </cell>
        </row>
        <row r="9689">
          <cell r="A9689">
            <v>36981</v>
          </cell>
          <cell r="B9689">
            <v>2001</v>
          </cell>
          <cell r="C9689" t="str">
            <v>Mar</v>
          </cell>
          <cell r="D9689">
            <v>31</v>
          </cell>
          <cell r="F9689">
            <v>0</v>
          </cell>
          <cell r="G9689">
            <v>0</v>
          </cell>
          <cell r="H9689">
            <v>130</v>
          </cell>
          <cell r="I9689">
            <v>0.25800000000000001</v>
          </cell>
          <cell r="K9689">
            <v>0</v>
          </cell>
          <cell r="L9689">
            <v>0</v>
          </cell>
          <cell r="M9689">
            <v>0</v>
          </cell>
          <cell r="N9689">
            <v>0</v>
          </cell>
          <cell r="O9689">
            <v>0</v>
          </cell>
          <cell r="P9689">
            <v>0</v>
          </cell>
        </row>
        <row r="9690">
          <cell r="A9690">
            <v>36982</v>
          </cell>
          <cell r="B9690">
            <v>2001</v>
          </cell>
          <cell r="C9690" t="str">
            <v>Apr</v>
          </cell>
          <cell r="D9690">
            <v>1</v>
          </cell>
          <cell r="F9690">
            <v>0</v>
          </cell>
          <cell r="G9690">
            <v>0</v>
          </cell>
          <cell r="H9690">
            <v>132</v>
          </cell>
          <cell r="I9690">
            <v>0.26200000000000001</v>
          </cell>
          <cell r="K9690">
            <v>0</v>
          </cell>
          <cell r="L9690">
            <v>0</v>
          </cell>
          <cell r="M9690">
            <v>0</v>
          </cell>
          <cell r="N9690">
            <v>0</v>
          </cell>
          <cell r="O9690">
            <v>0</v>
          </cell>
          <cell r="P9690">
            <v>0</v>
          </cell>
        </row>
        <row r="9691">
          <cell r="A9691">
            <v>36983</v>
          </cell>
          <cell r="B9691">
            <v>2001</v>
          </cell>
          <cell r="C9691" t="str">
            <v>Apr</v>
          </cell>
          <cell r="D9691">
            <v>2</v>
          </cell>
          <cell r="F9691">
            <v>0</v>
          </cell>
          <cell r="G9691">
            <v>0</v>
          </cell>
          <cell r="H9691">
            <v>148</v>
          </cell>
          <cell r="I9691">
            <v>0.29399999999999998</v>
          </cell>
          <cell r="K9691">
            <v>0</v>
          </cell>
          <cell r="L9691">
            <v>0</v>
          </cell>
          <cell r="M9691">
            <v>0</v>
          </cell>
          <cell r="N9691">
            <v>0</v>
          </cell>
          <cell r="O9691">
            <v>0</v>
          </cell>
          <cell r="P9691">
            <v>0</v>
          </cell>
        </row>
        <row r="9692">
          <cell r="A9692">
            <v>36984</v>
          </cell>
          <cell r="B9692">
            <v>2001</v>
          </cell>
          <cell r="C9692" t="str">
            <v>Apr</v>
          </cell>
          <cell r="D9692">
            <v>3</v>
          </cell>
          <cell r="F9692">
            <v>0</v>
          </cell>
          <cell r="G9692">
            <v>0</v>
          </cell>
          <cell r="H9692">
            <v>149</v>
          </cell>
          <cell r="I9692">
            <v>0.29599999999999999</v>
          </cell>
          <cell r="K9692">
            <v>0</v>
          </cell>
          <cell r="L9692">
            <v>0</v>
          </cell>
          <cell r="M9692">
            <v>0</v>
          </cell>
          <cell r="N9692">
            <v>0</v>
          </cell>
          <cell r="O9692">
            <v>0</v>
          </cell>
          <cell r="P9692">
            <v>0</v>
          </cell>
        </row>
        <row r="9693">
          <cell r="A9693">
            <v>36985</v>
          </cell>
          <cell r="B9693">
            <v>2001</v>
          </cell>
          <cell r="C9693" t="str">
            <v>Apr</v>
          </cell>
          <cell r="D9693">
            <v>4</v>
          </cell>
          <cell r="F9693">
            <v>0</v>
          </cell>
          <cell r="G9693">
            <v>0</v>
          </cell>
          <cell r="H9693">
            <v>25</v>
          </cell>
          <cell r="I9693">
            <v>0.05</v>
          </cell>
          <cell r="K9693">
            <v>0</v>
          </cell>
          <cell r="L9693">
            <v>0</v>
          </cell>
          <cell r="M9693">
            <v>0</v>
          </cell>
          <cell r="N9693">
            <v>0</v>
          </cell>
          <cell r="O9693">
            <v>0</v>
          </cell>
          <cell r="P9693">
            <v>0</v>
          </cell>
        </row>
        <row r="9694">
          <cell r="A9694">
            <v>36986</v>
          </cell>
          <cell r="B9694">
            <v>2001</v>
          </cell>
          <cell r="C9694" t="str">
            <v>Apr</v>
          </cell>
          <cell r="D9694">
            <v>5</v>
          </cell>
          <cell r="F9694">
            <v>0</v>
          </cell>
          <cell r="G9694">
            <v>0</v>
          </cell>
          <cell r="H9694">
            <v>75</v>
          </cell>
          <cell r="I9694">
            <v>0.14899999999999999</v>
          </cell>
          <cell r="K9694">
            <v>0</v>
          </cell>
          <cell r="L9694">
            <v>0</v>
          </cell>
          <cell r="M9694">
            <v>0</v>
          </cell>
          <cell r="N9694">
            <v>0</v>
          </cell>
          <cell r="O9694">
            <v>0</v>
          </cell>
          <cell r="P9694">
            <v>0</v>
          </cell>
        </row>
        <row r="9695">
          <cell r="A9695">
            <v>36987</v>
          </cell>
          <cell r="B9695">
            <v>2001</v>
          </cell>
          <cell r="C9695" t="str">
            <v>Apr</v>
          </cell>
          <cell r="D9695">
            <v>6</v>
          </cell>
          <cell r="F9695">
            <v>0</v>
          </cell>
          <cell r="G9695">
            <v>0</v>
          </cell>
          <cell r="H9695">
            <v>50</v>
          </cell>
          <cell r="I9695">
            <v>9.9000000000000005E-2</v>
          </cell>
          <cell r="K9695">
            <v>0</v>
          </cell>
          <cell r="L9695">
            <v>0</v>
          </cell>
          <cell r="M9695">
            <v>0</v>
          </cell>
          <cell r="N9695">
            <v>0</v>
          </cell>
          <cell r="O9695">
            <v>0</v>
          </cell>
          <cell r="P9695">
            <v>0</v>
          </cell>
        </row>
        <row r="9696">
          <cell r="A9696">
            <v>36988</v>
          </cell>
          <cell r="B9696">
            <v>2001</v>
          </cell>
          <cell r="C9696" t="str">
            <v>Apr</v>
          </cell>
          <cell r="D9696">
            <v>7</v>
          </cell>
          <cell r="F9696">
            <v>0</v>
          </cell>
          <cell r="G9696">
            <v>0</v>
          </cell>
          <cell r="H9696">
            <v>80</v>
          </cell>
          <cell r="I9696">
            <v>0.159</v>
          </cell>
          <cell r="K9696">
            <v>0</v>
          </cell>
          <cell r="L9696">
            <v>0</v>
          </cell>
          <cell r="M9696">
            <v>0</v>
          </cell>
          <cell r="N9696">
            <v>0</v>
          </cell>
          <cell r="O9696">
            <v>0</v>
          </cell>
          <cell r="P9696">
            <v>0</v>
          </cell>
        </row>
        <row r="9697">
          <cell r="A9697">
            <v>36989</v>
          </cell>
          <cell r="B9697">
            <v>2001</v>
          </cell>
          <cell r="C9697" t="str">
            <v>Apr</v>
          </cell>
          <cell r="D9697">
            <v>8</v>
          </cell>
          <cell r="F9697">
            <v>0</v>
          </cell>
          <cell r="G9697">
            <v>0</v>
          </cell>
          <cell r="H9697">
            <v>48</v>
          </cell>
          <cell r="I9697">
            <v>9.5000000000000001E-2</v>
          </cell>
          <cell r="K9697">
            <v>0</v>
          </cell>
          <cell r="L9697">
            <v>0</v>
          </cell>
          <cell r="M9697">
            <v>0</v>
          </cell>
          <cell r="N9697">
            <v>0</v>
          </cell>
          <cell r="O9697">
            <v>0</v>
          </cell>
          <cell r="P9697">
            <v>0</v>
          </cell>
        </row>
        <row r="9698">
          <cell r="A9698">
            <v>36990</v>
          </cell>
          <cell r="B9698">
            <v>2001</v>
          </cell>
          <cell r="C9698" t="str">
            <v>Apr</v>
          </cell>
          <cell r="D9698">
            <v>9</v>
          </cell>
          <cell r="F9698">
            <v>0</v>
          </cell>
          <cell r="G9698">
            <v>0</v>
          </cell>
          <cell r="H9698">
            <v>71</v>
          </cell>
          <cell r="I9698">
            <v>0.14099999999999999</v>
          </cell>
          <cell r="K9698">
            <v>0</v>
          </cell>
          <cell r="L9698">
            <v>0</v>
          </cell>
          <cell r="M9698">
            <v>0</v>
          </cell>
          <cell r="N9698">
            <v>0</v>
          </cell>
          <cell r="O9698">
            <v>0</v>
          </cell>
          <cell r="P9698">
            <v>0</v>
          </cell>
        </row>
        <row r="9699">
          <cell r="A9699">
            <v>36991</v>
          </cell>
          <cell r="B9699">
            <v>2001</v>
          </cell>
          <cell r="C9699" t="str">
            <v>Apr</v>
          </cell>
          <cell r="D9699">
            <v>10</v>
          </cell>
          <cell r="F9699">
            <v>0</v>
          </cell>
          <cell r="G9699">
            <v>0</v>
          </cell>
          <cell r="H9699">
            <v>107</v>
          </cell>
          <cell r="I9699">
            <v>0.21199999999999999</v>
          </cell>
          <cell r="K9699">
            <v>0</v>
          </cell>
          <cell r="L9699">
            <v>0</v>
          </cell>
          <cell r="M9699">
            <v>0</v>
          </cell>
          <cell r="N9699">
            <v>0</v>
          </cell>
          <cell r="O9699">
            <v>0</v>
          </cell>
          <cell r="P9699">
            <v>0</v>
          </cell>
        </row>
        <row r="9700">
          <cell r="A9700">
            <v>36992</v>
          </cell>
          <cell r="B9700">
            <v>2001</v>
          </cell>
          <cell r="C9700" t="str">
            <v>Apr</v>
          </cell>
          <cell r="D9700">
            <v>11</v>
          </cell>
          <cell r="F9700">
            <v>0</v>
          </cell>
          <cell r="G9700">
            <v>0</v>
          </cell>
          <cell r="H9700">
            <v>97</v>
          </cell>
          <cell r="I9700">
            <v>0.192</v>
          </cell>
          <cell r="K9700">
            <v>0</v>
          </cell>
          <cell r="L9700">
            <v>0</v>
          </cell>
          <cell r="M9700">
            <v>0</v>
          </cell>
          <cell r="N9700">
            <v>0</v>
          </cell>
          <cell r="O9700">
            <v>0</v>
          </cell>
          <cell r="P9700">
            <v>0</v>
          </cell>
        </row>
        <row r="9701">
          <cell r="A9701">
            <v>36993</v>
          </cell>
          <cell r="B9701">
            <v>2001</v>
          </cell>
          <cell r="C9701" t="str">
            <v>Apr</v>
          </cell>
          <cell r="D9701">
            <v>12</v>
          </cell>
          <cell r="F9701">
            <v>0</v>
          </cell>
          <cell r="G9701">
            <v>0</v>
          </cell>
          <cell r="H9701">
            <v>105</v>
          </cell>
          <cell r="I9701">
            <v>0.20799999999999999</v>
          </cell>
          <cell r="K9701">
            <v>0</v>
          </cell>
          <cell r="L9701">
            <v>0</v>
          </cell>
          <cell r="M9701">
            <v>0</v>
          </cell>
          <cell r="N9701">
            <v>0</v>
          </cell>
          <cell r="O9701">
            <v>0</v>
          </cell>
          <cell r="P9701">
            <v>0</v>
          </cell>
        </row>
        <row r="9702">
          <cell r="A9702">
            <v>36994</v>
          </cell>
          <cell r="B9702">
            <v>2001</v>
          </cell>
          <cell r="C9702" t="str">
            <v>Apr</v>
          </cell>
          <cell r="D9702">
            <v>13</v>
          </cell>
          <cell r="F9702">
            <v>0</v>
          </cell>
          <cell r="G9702">
            <v>0</v>
          </cell>
          <cell r="H9702">
            <v>91</v>
          </cell>
          <cell r="I9702">
            <v>0.18</v>
          </cell>
          <cell r="K9702">
            <v>0</v>
          </cell>
          <cell r="L9702">
            <v>0</v>
          </cell>
          <cell r="M9702">
            <v>0</v>
          </cell>
          <cell r="N9702">
            <v>0</v>
          </cell>
          <cell r="O9702">
            <v>0</v>
          </cell>
          <cell r="P9702">
            <v>0</v>
          </cell>
        </row>
        <row r="9703">
          <cell r="A9703">
            <v>36995</v>
          </cell>
          <cell r="B9703">
            <v>2001</v>
          </cell>
          <cell r="C9703" t="str">
            <v>Apr</v>
          </cell>
          <cell r="D9703">
            <v>14</v>
          </cell>
          <cell r="F9703">
            <v>0</v>
          </cell>
          <cell r="G9703">
            <v>0</v>
          </cell>
          <cell r="H9703">
            <v>112</v>
          </cell>
          <cell r="I9703">
            <v>0.222</v>
          </cell>
          <cell r="K9703">
            <v>0</v>
          </cell>
          <cell r="L9703">
            <v>0</v>
          </cell>
          <cell r="M9703">
            <v>0</v>
          </cell>
          <cell r="N9703">
            <v>0</v>
          </cell>
          <cell r="O9703">
            <v>0</v>
          </cell>
          <cell r="P9703">
            <v>0</v>
          </cell>
        </row>
        <row r="9704">
          <cell r="A9704">
            <v>36996</v>
          </cell>
          <cell r="B9704">
            <v>2001</v>
          </cell>
          <cell r="C9704" t="str">
            <v>Apr</v>
          </cell>
          <cell r="D9704">
            <v>15</v>
          </cell>
          <cell r="F9704">
            <v>0</v>
          </cell>
          <cell r="G9704">
            <v>0</v>
          </cell>
          <cell r="H9704">
            <v>89</v>
          </cell>
          <cell r="I9704">
            <v>0.17699999999999999</v>
          </cell>
          <cell r="K9704">
            <v>0</v>
          </cell>
          <cell r="L9704">
            <v>0</v>
          </cell>
          <cell r="M9704">
            <v>0</v>
          </cell>
          <cell r="N9704">
            <v>0</v>
          </cell>
          <cell r="O9704">
            <v>0</v>
          </cell>
          <cell r="P9704">
            <v>0</v>
          </cell>
        </row>
        <row r="9705">
          <cell r="A9705">
            <v>36997</v>
          </cell>
          <cell r="B9705">
            <v>2001</v>
          </cell>
          <cell r="C9705" t="str">
            <v>Apr</v>
          </cell>
          <cell r="D9705">
            <v>16</v>
          </cell>
          <cell r="F9705">
            <v>0</v>
          </cell>
          <cell r="G9705">
            <v>0</v>
          </cell>
          <cell r="H9705">
            <v>86</v>
          </cell>
          <cell r="I9705">
            <v>0.17100000000000001</v>
          </cell>
          <cell r="K9705">
            <v>0</v>
          </cell>
          <cell r="L9705">
            <v>0</v>
          </cell>
          <cell r="M9705">
            <v>0</v>
          </cell>
          <cell r="N9705">
            <v>0</v>
          </cell>
          <cell r="O9705">
            <v>0</v>
          </cell>
          <cell r="P9705">
            <v>0</v>
          </cell>
        </row>
        <row r="9706">
          <cell r="A9706">
            <v>36998</v>
          </cell>
          <cell r="B9706">
            <v>2001</v>
          </cell>
          <cell r="C9706" t="str">
            <v>Apr</v>
          </cell>
          <cell r="D9706">
            <v>17</v>
          </cell>
          <cell r="F9706">
            <v>0</v>
          </cell>
          <cell r="G9706">
            <v>0</v>
          </cell>
          <cell r="H9706">
            <v>85</v>
          </cell>
          <cell r="I9706">
            <v>0.16900000000000001</v>
          </cell>
          <cell r="K9706">
            <v>0</v>
          </cell>
          <cell r="L9706">
            <v>0</v>
          </cell>
          <cell r="M9706">
            <v>0</v>
          </cell>
          <cell r="N9706">
            <v>0</v>
          </cell>
          <cell r="O9706">
            <v>0</v>
          </cell>
          <cell r="P9706">
            <v>0</v>
          </cell>
        </row>
        <row r="9707">
          <cell r="A9707">
            <v>36999</v>
          </cell>
          <cell r="B9707">
            <v>2001</v>
          </cell>
          <cell r="C9707" t="str">
            <v>Apr</v>
          </cell>
          <cell r="D9707">
            <v>18</v>
          </cell>
          <cell r="F9707">
            <v>0</v>
          </cell>
          <cell r="G9707">
            <v>0</v>
          </cell>
          <cell r="H9707">
            <v>100</v>
          </cell>
          <cell r="I9707">
            <v>0.19800000000000001</v>
          </cell>
          <cell r="K9707">
            <v>0</v>
          </cell>
          <cell r="L9707">
            <v>0</v>
          </cell>
          <cell r="M9707">
            <v>0</v>
          </cell>
          <cell r="N9707">
            <v>0</v>
          </cell>
          <cell r="O9707">
            <v>0</v>
          </cell>
          <cell r="P9707">
            <v>0</v>
          </cell>
        </row>
        <row r="9708">
          <cell r="A9708">
            <v>37000</v>
          </cell>
          <cell r="B9708">
            <v>2001</v>
          </cell>
          <cell r="C9708" t="str">
            <v>Apr</v>
          </cell>
          <cell r="D9708">
            <v>19</v>
          </cell>
          <cell r="F9708">
            <v>0</v>
          </cell>
          <cell r="G9708">
            <v>0</v>
          </cell>
          <cell r="H9708">
            <v>0</v>
          </cell>
          <cell r="I9708">
            <v>0</v>
          </cell>
          <cell r="K9708">
            <v>0</v>
          </cell>
          <cell r="L9708">
            <v>0</v>
          </cell>
          <cell r="M9708">
            <v>0</v>
          </cell>
          <cell r="N9708">
            <v>0</v>
          </cell>
          <cell r="O9708">
            <v>0</v>
          </cell>
          <cell r="P9708">
            <v>0</v>
          </cell>
        </row>
        <row r="9709">
          <cell r="A9709">
            <v>37001</v>
          </cell>
          <cell r="B9709">
            <v>2001</v>
          </cell>
          <cell r="C9709" t="str">
            <v>Apr</v>
          </cell>
          <cell r="D9709">
            <v>20</v>
          </cell>
          <cell r="F9709">
            <v>0</v>
          </cell>
          <cell r="G9709">
            <v>0</v>
          </cell>
          <cell r="H9709">
            <v>0</v>
          </cell>
          <cell r="I9709">
            <v>0</v>
          </cell>
          <cell r="K9709">
            <v>0</v>
          </cell>
          <cell r="L9709">
            <v>0</v>
          </cell>
          <cell r="M9709">
            <v>0</v>
          </cell>
          <cell r="N9709">
            <v>0</v>
          </cell>
          <cell r="O9709">
            <v>0</v>
          </cell>
          <cell r="P9709">
            <v>0</v>
          </cell>
        </row>
        <row r="9710">
          <cell r="A9710">
            <v>37002</v>
          </cell>
          <cell r="B9710">
            <v>2001</v>
          </cell>
          <cell r="C9710" t="str">
            <v>Apr</v>
          </cell>
          <cell r="D9710">
            <v>21</v>
          </cell>
          <cell r="F9710">
            <v>0</v>
          </cell>
          <cell r="G9710">
            <v>0</v>
          </cell>
          <cell r="H9710">
            <v>0</v>
          </cell>
          <cell r="I9710">
            <v>0</v>
          </cell>
          <cell r="K9710">
            <v>0</v>
          </cell>
          <cell r="L9710">
            <v>0</v>
          </cell>
          <cell r="M9710">
            <v>0</v>
          </cell>
          <cell r="N9710">
            <v>0</v>
          </cell>
          <cell r="O9710">
            <v>0</v>
          </cell>
          <cell r="P9710">
            <v>0</v>
          </cell>
        </row>
        <row r="9711">
          <cell r="A9711">
            <v>37003</v>
          </cell>
          <cell r="B9711">
            <v>2001</v>
          </cell>
          <cell r="C9711" t="str">
            <v>Apr</v>
          </cell>
          <cell r="D9711">
            <v>22</v>
          </cell>
          <cell r="F9711">
            <v>0</v>
          </cell>
          <cell r="G9711">
            <v>0</v>
          </cell>
          <cell r="H9711">
            <v>0</v>
          </cell>
          <cell r="I9711">
            <v>0</v>
          </cell>
          <cell r="K9711">
            <v>0</v>
          </cell>
          <cell r="L9711">
            <v>0</v>
          </cell>
          <cell r="M9711">
            <v>0</v>
          </cell>
          <cell r="N9711">
            <v>0</v>
          </cell>
          <cell r="O9711">
            <v>0</v>
          </cell>
          <cell r="P9711">
            <v>0</v>
          </cell>
        </row>
        <row r="9712">
          <cell r="A9712">
            <v>37004</v>
          </cell>
          <cell r="B9712">
            <v>2001</v>
          </cell>
          <cell r="C9712" t="str">
            <v>Apr</v>
          </cell>
          <cell r="D9712">
            <v>23</v>
          </cell>
          <cell r="F9712">
            <v>0</v>
          </cell>
          <cell r="G9712">
            <v>0</v>
          </cell>
          <cell r="H9712">
            <v>0</v>
          </cell>
          <cell r="I9712">
            <v>0</v>
          </cell>
          <cell r="K9712">
            <v>0</v>
          </cell>
          <cell r="L9712">
            <v>0</v>
          </cell>
          <cell r="M9712">
            <v>0</v>
          </cell>
          <cell r="N9712">
            <v>0</v>
          </cell>
          <cell r="O9712">
            <v>0</v>
          </cell>
          <cell r="P9712">
            <v>0</v>
          </cell>
        </row>
        <row r="9713">
          <cell r="A9713">
            <v>37005</v>
          </cell>
          <cell r="B9713">
            <v>2001</v>
          </cell>
          <cell r="C9713" t="str">
            <v>Apr</v>
          </cell>
          <cell r="D9713">
            <v>24</v>
          </cell>
          <cell r="F9713">
            <v>0</v>
          </cell>
          <cell r="G9713">
            <v>0</v>
          </cell>
          <cell r="H9713">
            <v>0</v>
          </cell>
          <cell r="I9713">
            <v>0</v>
          </cell>
          <cell r="K9713">
            <v>0</v>
          </cell>
          <cell r="L9713">
            <v>0</v>
          </cell>
          <cell r="M9713">
            <v>0</v>
          </cell>
          <cell r="N9713">
            <v>0</v>
          </cell>
          <cell r="O9713">
            <v>0</v>
          </cell>
          <cell r="P9713">
            <v>0</v>
          </cell>
        </row>
        <row r="9714">
          <cell r="A9714">
            <v>37006</v>
          </cell>
          <cell r="B9714">
            <v>2001</v>
          </cell>
          <cell r="C9714" t="str">
            <v>Apr</v>
          </cell>
          <cell r="D9714">
            <v>25</v>
          </cell>
          <cell r="F9714">
            <v>0</v>
          </cell>
          <cell r="G9714">
            <v>0</v>
          </cell>
          <cell r="H9714">
            <v>0</v>
          </cell>
          <cell r="I9714">
            <v>0</v>
          </cell>
          <cell r="K9714">
            <v>0</v>
          </cell>
          <cell r="L9714">
            <v>0</v>
          </cell>
          <cell r="M9714">
            <v>0</v>
          </cell>
          <cell r="N9714">
            <v>0</v>
          </cell>
          <cell r="O9714">
            <v>0</v>
          </cell>
          <cell r="P9714">
            <v>0</v>
          </cell>
        </row>
        <row r="9715">
          <cell r="A9715">
            <v>37007</v>
          </cell>
          <cell r="B9715">
            <v>2001</v>
          </cell>
          <cell r="C9715" t="str">
            <v>Apr</v>
          </cell>
          <cell r="D9715">
            <v>26</v>
          </cell>
          <cell r="F9715">
            <v>0</v>
          </cell>
          <cell r="G9715">
            <v>0</v>
          </cell>
          <cell r="H9715">
            <v>0</v>
          </cell>
          <cell r="I9715">
            <v>0</v>
          </cell>
          <cell r="K9715">
            <v>0</v>
          </cell>
          <cell r="L9715">
            <v>0</v>
          </cell>
          <cell r="M9715">
            <v>0</v>
          </cell>
          <cell r="N9715">
            <v>0</v>
          </cell>
          <cell r="O9715">
            <v>0</v>
          </cell>
          <cell r="P9715">
            <v>0</v>
          </cell>
        </row>
        <row r="9716">
          <cell r="A9716">
            <v>37008</v>
          </cell>
          <cell r="B9716">
            <v>2001</v>
          </cell>
          <cell r="C9716" t="str">
            <v>Apr</v>
          </cell>
          <cell r="D9716">
            <v>27</v>
          </cell>
          <cell r="F9716">
            <v>0</v>
          </cell>
          <cell r="G9716">
            <v>0</v>
          </cell>
          <cell r="H9716">
            <v>0</v>
          </cell>
          <cell r="I9716">
            <v>0</v>
          </cell>
          <cell r="K9716">
            <v>0</v>
          </cell>
          <cell r="L9716">
            <v>0</v>
          </cell>
          <cell r="M9716">
            <v>0</v>
          </cell>
          <cell r="N9716">
            <v>0</v>
          </cell>
          <cell r="O9716">
            <v>0</v>
          </cell>
          <cell r="P9716">
            <v>0</v>
          </cell>
        </row>
        <row r="9717">
          <cell r="A9717">
            <v>37009</v>
          </cell>
          <cell r="B9717">
            <v>2001</v>
          </cell>
          <cell r="C9717" t="str">
            <v>Apr</v>
          </cell>
          <cell r="D9717">
            <v>28</v>
          </cell>
          <cell r="F9717">
            <v>0</v>
          </cell>
          <cell r="G9717">
            <v>0</v>
          </cell>
          <cell r="H9717">
            <v>0</v>
          </cell>
          <cell r="I9717">
            <v>0</v>
          </cell>
          <cell r="K9717">
            <v>0</v>
          </cell>
          <cell r="L9717">
            <v>0</v>
          </cell>
          <cell r="M9717">
            <v>0</v>
          </cell>
          <cell r="N9717">
            <v>0</v>
          </cell>
          <cell r="O9717">
            <v>0</v>
          </cell>
          <cell r="P9717">
            <v>0</v>
          </cell>
        </row>
        <row r="9718">
          <cell r="A9718">
            <v>37010</v>
          </cell>
          <cell r="B9718">
            <v>2001</v>
          </cell>
          <cell r="C9718" t="str">
            <v>Apr</v>
          </cell>
          <cell r="D9718">
            <v>29</v>
          </cell>
          <cell r="F9718">
            <v>0</v>
          </cell>
          <cell r="G9718">
            <v>0</v>
          </cell>
          <cell r="H9718">
            <v>0</v>
          </cell>
          <cell r="I9718">
            <v>0</v>
          </cell>
          <cell r="K9718">
            <v>0</v>
          </cell>
          <cell r="L9718">
            <v>0</v>
          </cell>
          <cell r="M9718">
            <v>0</v>
          </cell>
          <cell r="N9718">
            <v>0</v>
          </cell>
          <cell r="O9718">
            <v>0</v>
          </cell>
          <cell r="P9718">
            <v>0</v>
          </cell>
        </row>
        <row r="9719">
          <cell r="A9719">
            <v>37011</v>
          </cell>
          <cell r="B9719">
            <v>2001</v>
          </cell>
          <cell r="C9719" t="str">
            <v>Apr</v>
          </cell>
          <cell r="D9719">
            <v>30</v>
          </cell>
          <cell r="F9719">
            <v>0</v>
          </cell>
          <cell r="G9719">
            <v>0</v>
          </cell>
          <cell r="H9719">
            <v>0</v>
          </cell>
          <cell r="I9719">
            <v>0</v>
          </cell>
          <cell r="K9719">
            <v>0</v>
          </cell>
          <cell r="L9719">
            <v>0</v>
          </cell>
          <cell r="M9719">
            <v>0</v>
          </cell>
          <cell r="N9719">
            <v>0</v>
          </cell>
          <cell r="O9719">
            <v>0</v>
          </cell>
          <cell r="P9719">
            <v>0</v>
          </cell>
        </row>
        <row r="9720">
          <cell r="A9720">
            <v>37012</v>
          </cell>
          <cell r="B9720">
            <v>2001</v>
          </cell>
          <cell r="C9720" t="str">
            <v>May</v>
          </cell>
          <cell r="D9720">
            <v>1</v>
          </cell>
          <cell r="F9720">
            <v>0</v>
          </cell>
          <cell r="G9720">
            <v>0</v>
          </cell>
          <cell r="H9720">
            <v>0</v>
          </cell>
          <cell r="I9720">
            <v>0</v>
          </cell>
          <cell r="K9720">
            <v>0</v>
          </cell>
          <cell r="L9720">
            <v>0</v>
          </cell>
          <cell r="M9720">
            <v>0</v>
          </cell>
          <cell r="N9720">
            <v>0</v>
          </cell>
          <cell r="O9720">
            <v>0</v>
          </cell>
          <cell r="P9720">
            <v>0</v>
          </cell>
        </row>
        <row r="9721">
          <cell r="A9721">
            <v>37013</v>
          </cell>
          <cell r="B9721">
            <v>2001</v>
          </cell>
          <cell r="C9721" t="str">
            <v>May</v>
          </cell>
          <cell r="D9721">
            <v>2</v>
          </cell>
          <cell r="F9721">
            <v>0</v>
          </cell>
          <cell r="G9721">
            <v>0</v>
          </cell>
          <cell r="H9721">
            <v>0</v>
          </cell>
          <cell r="I9721">
            <v>0</v>
          </cell>
          <cell r="K9721">
            <v>0</v>
          </cell>
          <cell r="L9721">
            <v>0</v>
          </cell>
          <cell r="M9721">
            <v>0</v>
          </cell>
          <cell r="N9721">
            <v>0</v>
          </cell>
          <cell r="O9721">
            <v>0</v>
          </cell>
          <cell r="P9721">
            <v>0</v>
          </cell>
        </row>
        <row r="9722">
          <cell r="A9722">
            <v>37014</v>
          </cell>
          <cell r="B9722">
            <v>2001</v>
          </cell>
          <cell r="C9722" t="str">
            <v>May</v>
          </cell>
          <cell r="D9722">
            <v>3</v>
          </cell>
          <cell r="F9722">
            <v>0</v>
          </cell>
          <cell r="G9722">
            <v>0</v>
          </cell>
          <cell r="H9722">
            <v>0</v>
          </cell>
          <cell r="I9722">
            <v>0</v>
          </cell>
          <cell r="K9722">
            <v>0</v>
          </cell>
          <cell r="L9722">
            <v>0</v>
          </cell>
          <cell r="M9722">
            <v>0</v>
          </cell>
          <cell r="N9722">
            <v>0</v>
          </cell>
          <cell r="O9722">
            <v>0</v>
          </cell>
          <cell r="P9722">
            <v>0</v>
          </cell>
        </row>
        <row r="9723">
          <cell r="A9723">
            <v>37015</v>
          </cell>
          <cell r="B9723">
            <v>2001</v>
          </cell>
          <cell r="C9723" t="str">
            <v>May</v>
          </cell>
          <cell r="D9723">
            <v>4</v>
          </cell>
          <cell r="F9723">
            <v>0</v>
          </cell>
          <cell r="G9723">
            <v>0</v>
          </cell>
          <cell r="H9723">
            <v>0</v>
          </cell>
          <cell r="I9723">
            <v>0</v>
          </cell>
          <cell r="K9723">
            <v>0</v>
          </cell>
          <cell r="L9723">
            <v>0</v>
          </cell>
          <cell r="M9723">
            <v>0</v>
          </cell>
          <cell r="N9723">
            <v>0</v>
          </cell>
          <cell r="O9723">
            <v>0</v>
          </cell>
          <cell r="P9723">
            <v>0</v>
          </cell>
        </row>
        <row r="9724">
          <cell r="A9724">
            <v>37016</v>
          </cell>
          <cell r="B9724">
            <v>2001</v>
          </cell>
          <cell r="C9724" t="str">
            <v>May</v>
          </cell>
          <cell r="D9724">
            <v>5</v>
          </cell>
          <cell r="F9724">
            <v>0</v>
          </cell>
          <cell r="G9724">
            <v>0</v>
          </cell>
          <cell r="H9724">
            <v>0</v>
          </cell>
          <cell r="I9724">
            <v>0</v>
          </cell>
          <cell r="K9724">
            <v>0</v>
          </cell>
          <cell r="L9724">
            <v>0</v>
          </cell>
          <cell r="M9724">
            <v>0</v>
          </cell>
          <cell r="N9724">
            <v>0</v>
          </cell>
          <cell r="O9724">
            <v>0</v>
          </cell>
          <cell r="P9724">
            <v>0</v>
          </cell>
        </row>
        <row r="9725">
          <cell r="A9725">
            <v>37017</v>
          </cell>
          <cell r="B9725">
            <v>2001</v>
          </cell>
          <cell r="C9725" t="str">
            <v>May</v>
          </cell>
          <cell r="D9725">
            <v>6</v>
          </cell>
          <cell r="F9725">
            <v>0</v>
          </cell>
          <cell r="G9725">
            <v>0</v>
          </cell>
          <cell r="H9725">
            <v>0</v>
          </cell>
          <cell r="I9725">
            <v>0</v>
          </cell>
          <cell r="K9725">
            <v>0</v>
          </cell>
          <cell r="L9725">
            <v>0</v>
          </cell>
          <cell r="M9725">
            <v>0</v>
          </cell>
          <cell r="N9725">
            <v>0</v>
          </cell>
          <cell r="O9725">
            <v>0</v>
          </cell>
          <cell r="P9725">
            <v>0</v>
          </cell>
        </row>
        <row r="9726">
          <cell r="A9726">
            <v>37018</v>
          </cell>
          <cell r="B9726">
            <v>2001</v>
          </cell>
          <cell r="C9726" t="str">
            <v>May</v>
          </cell>
          <cell r="D9726">
            <v>7</v>
          </cell>
          <cell r="F9726">
            <v>0</v>
          </cell>
          <cell r="G9726">
            <v>0</v>
          </cell>
          <cell r="H9726">
            <v>0</v>
          </cell>
          <cell r="I9726">
            <v>0</v>
          </cell>
          <cell r="K9726">
            <v>0</v>
          </cell>
          <cell r="L9726">
            <v>0</v>
          </cell>
          <cell r="M9726">
            <v>0</v>
          </cell>
          <cell r="N9726">
            <v>0</v>
          </cell>
          <cell r="O9726">
            <v>0</v>
          </cell>
          <cell r="P9726">
            <v>0</v>
          </cell>
        </row>
        <row r="9727">
          <cell r="A9727">
            <v>37019</v>
          </cell>
          <cell r="B9727">
            <v>2001</v>
          </cell>
          <cell r="C9727" t="str">
            <v>May</v>
          </cell>
          <cell r="D9727">
            <v>8</v>
          </cell>
          <cell r="F9727">
            <v>0</v>
          </cell>
          <cell r="G9727">
            <v>0</v>
          </cell>
          <cell r="H9727">
            <v>0</v>
          </cell>
          <cell r="I9727">
            <v>0</v>
          </cell>
          <cell r="K9727">
            <v>0</v>
          </cell>
          <cell r="L9727">
            <v>0</v>
          </cell>
          <cell r="M9727">
            <v>0</v>
          </cell>
          <cell r="N9727">
            <v>0</v>
          </cell>
          <cell r="O9727">
            <v>0</v>
          </cell>
          <cell r="P9727">
            <v>0</v>
          </cell>
        </row>
        <row r="9728">
          <cell r="A9728">
            <v>37020</v>
          </cell>
          <cell r="B9728">
            <v>2001</v>
          </cell>
          <cell r="C9728" t="str">
            <v>May</v>
          </cell>
          <cell r="D9728">
            <v>9</v>
          </cell>
          <cell r="F9728">
            <v>0</v>
          </cell>
          <cell r="G9728">
            <v>0</v>
          </cell>
          <cell r="H9728">
            <v>0</v>
          </cell>
          <cell r="I9728">
            <v>0</v>
          </cell>
          <cell r="K9728">
            <v>0</v>
          </cell>
          <cell r="L9728">
            <v>0</v>
          </cell>
          <cell r="M9728">
            <v>0</v>
          </cell>
          <cell r="N9728">
            <v>0</v>
          </cell>
          <cell r="O9728">
            <v>0</v>
          </cell>
          <cell r="P9728">
            <v>0</v>
          </cell>
        </row>
        <row r="9729">
          <cell r="A9729">
            <v>37021</v>
          </cell>
          <cell r="B9729">
            <v>2001</v>
          </cell>
          <cell r="C9729" t="str">
            <v>May</v>
          </cell>
          <cell r="D9729">
            <v>10</v>
          </cell>
          <cell r="F9729">
            <v>0</v>
          </cell>
          <cell r="G9729">
            <v>0</v>
          </cell>
          <cell r="H9729">
            <v>0</v>
          </cell>
          <cell r="I9729">
            <v>0</v>
          </cell>
          <cell r="K9729">
            <v>0</v>
          </cell>
          <cell r="L9729">
            <v>0</v>
          </cell>
          <cell r="M9729">
            <v>0</v>
          </cell>
          <cell r="N9729">
            <v>0</v>
          </cell>
          <cell r="O9729">
            <v>0</v>
          </cell>
          <cell r="P9729">
            <v>0</v>
          </cell>
        </row>
        <row r="9730">
          <cell r="A9730">
            <v>37022</v>
          </cell>
          <cell r="B9730">
            <v>2001</v>
          </cell>
          <cell r="C9730" t="str">
            <v>May</v>
          </cell>
          <cell r="D9730">
            <v>11</v>
          </cell>
          <cell r="F9730">
            <v>0</v>
          </cell>
          <cell r="G9730">
            <v>0</v>
          </cell>
          <cell r="H9730">
            <v>0</v>
          </cell>
          <cell r="I9730">
            <v>0</v>
          </cell>
          <cell r="K9730">
            <v>0</v>
          </cell>
          <cell r="L9730">
            <v>0</v>
          </cell>
          <cell r="M9730">
            <v>0</v>
          </cell>
          <cell r="N9730">
            <v>0</v>
          </cell>
          <cell r="O9730">
            <v>0</v>
          </cell>
          <cell r="P9730">
            <v>0</v>
          </cell>
        </row>
        <row r="9731">
          <cell r="A9731">
            <v>37023</v>
          </cell>
          <cell r="B9731">
            <v>2001</v>
          </cell>
          <cell r="C9731" t="str">
            <v>May</v>
          </cell>
          <cell r="D9731">
            <v>12</v>
          </cell>
          <cell r="F9731">
            <v>0</v>
          </cell>
          <cell r="G9731">
            <v>0</v>
          </cell>
          <cell r="H9731">
            <v>0</v>
          </cell>
          <cell r="I9731">
            <v>0</v>
          </cell>
          <cell r="K9731">
            <v>0</v>
          </cell>
          <cell r="L9731">
            <v>0</v>
          </cell>
          <cell r="M9731">
            <v>0</v>
          </cell>
          <cell r="N9731">
            <v>0</v>
          </cell>
          <cell r="O9731">
            <v>0</v>
          </cell>
          <cell r="P9731">
            <v>0</v>
          </cell>
        </row>
        <row r="9732">
          <cell r="A9732">
            <v>37024</v>
          </cell>
          <cell r="B9732">
            <v>2001</v>
          </cell>
          <cell r="C9732" t="str">
            <v>May</v>
          </cell>
          <cell r="D9732">
            <v>13</v>
          </cell>
          <cell r="F9732">
            <v>0</v>
          </cell>
          <cell r="G9732">
            <v>0</v>
          </cell>
          <cell r="H9732">
            <v>0</v>
          </cell>
          <cell r="I9732">
            <v>0</v>
          </cell>
          <cell r="K9732">
            <v>0</v>
          </cell>
          <cell r="L9732">
            <v>0</v>
          </cell>
          <cell r="M9732">
            <v>0</v>
          </cell>
          <cell r="N9732">
            <v>0</v>
          </cell>
          <cell r="O9732">
            <v>0</v>
          </cell>
          <cell r="P9732">
            <v>0</v>
          </cell>
        </row>
        <row r="9733">
          <cell r="A9733">
            <v>37025</v>
          </cell>
          <cell r="B9733">
            <v>2001</v>
          </cell>
          <cell r="C9733" t="str">
            <v>May</v>
          </cell>
          <cell r="D9733">
            <v>14</v>
          </cell>
          <cell r="F9733">
            <v>0</v>
          </cell>
          <cell r="G9733">
            <v>0</v>
          </cell>
          <cell r="H9733">
            <v>0</v>
          </cell>
          <cell r="I9733">
            <v>0</v>
          </cell>
          <cell r="K9733">
            <v>0</v>
          </cell>
          <cell r="L9733">
            <v>0</v>
          </cell>
          <cell r="M9733">
            <v>0</v>
          </cell>
          <cell r="N9733">
            <v>0</v>
          </cell>
          <cell r="O9733">
            <v>0</v>
          </cell>
          <cell r="P9733">
            <v>0</v>
          </cell>
        </row>
        <row r="9734">
          <cell r="A9734">
            <v>37026</v>
          </cell>
          <cell r="B9734">
            <v>2001</v>
          </cell>
          <cell r="C9734" t="str">
            <v>May</v>
          </cell>
          <cell r="D9734">
            <v>15</v>
          </cell>
          <cell r="F9734">
            <v>0</v>
          </cell>
          <cell r="G9734">
            <v>0</v>
          </cell>
          <cell r="H9734">
            <v>0</v>
          </cell>
          <cell r="I9734">
            <v>0</v>
          </cell>
          <cell r="K9734">
            <v>0</v>
          </cell>
          <cell r="L9734">
            <v>0</v>
          </cell>
          <cell r="M9734">
            <v>0</v>
          </cell>
          <cell r="N9734">
            <v>0</v>
          </cell>
          <cell r="O9734">
            <v>0</v>
          </cell>
          <cell r="P9734">
            <v>0</v>
          </cell>
        </row>
        <row r="9735">
          <cell r="A9735">
            <v>37027</v>
          </cell>
          <cell r="B9735">
            <v>2001</v>
          </cell>
          <cell r="C9735" t="str">
            <v>May</v>
          </cell>
          <cell r="D9735">
            <v>16</v>
          </cell>
          <cell r="F9735">
            <v>0</v>
          </cell>
          <cell r="G9735">
            <v>0</v>
          </cell>
          <cell r="H9735">
            <v>0</v>
          </cell>
          <cell r="I9735">
            <v>0</v>
          </cell>
          <cell r="K9735">
            <v>0</v>
          </cell>
          <cell r="L9735">
            <v>0</v>
          </cell>
          <cell r="M9735">
            <v>0</v>
          </cell>
          <cell r="N9735">
            <v>0</v>
          </cell>
          <cell r="O9735">
            <v>0</v>
          </cell>
          <cell r="P9735">
            <v>0</v>
          </cell>
        </row>
        <row r="9736">
          <cell r="A9736">
            <v>37028</v>
          </cell>
          <cell r="B9736">
            <v>2001</v>
          </cell>
          <cell r="C9736" t="str">
            <v>May</v>
          </cell>
          <cell r="D9736">
            <v>17</v>
          </cell>
          <cell r="F9736">
            <v>0</v>
          </cell>
          <cell r="G9736">
            <v>0</v>
          </cell>
          <cell r="H9736">
            <v>0</v>
          </cell>
          <cell r="I9736">
            <v>0</v>
          </cell>
          <cell r="K9736">
            <v>0</v>
          </cell>
          <cell r="L9736">
            <v>0</v>
          </cell>
          <cell r="M9736">
            <v>0</v>
          </cell>
          <cell r="N9736">
            <v>0</v>
          </cell>
          <cell r="O9736">
            <v>0</v>
          </cell>
          <cell r="P9736">
            <v>0</v>
          </cell>
        </row>
        <row r="9737">
          <cell r="A9737">
            <v>37029</v>
          </cell>
          <cell r="B9737">
            <v>2001</v>
          </cell>
          <cell r="C9737" t="str">
            <v>May</v>
          </cell>
          <cell r="D9737">
            <v>18</v>
          </cell>
          <cell r="F9737">
            <v>0</v>
          </cell>
          <cell r="G9737">
            <v>0</v>
          </cell>
          <cell r="H9737">
            <v>0</v>
          </cell>
          <cell r="I9737">
            <v>0</v>
          </cell>
          <cell r="K9737">
            <v>0</v>
          </cell>
          <cell r="L9737">
            <v>0</v>
          </cell>
          <cell r="M9737">
            <v>0</v>
          </cell>
          <cell r="N9737">
            <v>0</v>
          </cell>
          <cell r="O9737">
            <v>0</v>
          </cell>
          <cell r="P9737">
            <v>0</v>
          </cell>
        </row>
        <row r="9738">
          <cell r="A9738">
            <v>37030</v>
          </cell>
          <cell r="B9738">
            <v>2001</v>
          </cell>
          <cell r="C9738" t="str">
            <v>May</v>
          </cell>
          <cell r="D9738">
            <v>19</v>
          </cell>
          <cell r="F9738">
            <v>0</v>
          </cell>
          <cell r="G9738">
            <v>0</v>
          </cell>
          <cell r="H9738">
            <v>0</v>
          </cell>
          <cell r="I9738">
            <v>0</v>
          </cell>
          <cell r="K9738">
            <v>0</v>
          </cell>
          <cell r="L9738">
            <v>0</v>
          </cell>
          <cell r="M9738">
            <v>0</v>
          </cell>
          <cell r="N9738">
            <v>0</v>
          </cell>
          <cell r="O9738">
            <v>0</v>
          </cell>
          <cell r="P9738">
            <v>0</v>
          </cell>
        </row>
        <row r="9739">
          <cell r="A9739">
            <v>37031</v>
          </cell>
          <cell r="B9739">
            <v>2001</v>
          </cell>
          <cell r="C9739" t="str">
            <v>May</v>
          </cell>
          <cell r="D9739">
            <v>20</v>
          </cell>
          <cell r="F9739">
            <v>0</v>
          </cell>
          <cell r="G9739">
            <v>0</v>
          </cell>
          <cell r="H9739">
            <v>0</v>
          </cell>
          <cell r="I9739">
            <v>0</v>
          </cell>
          <cell r="K9739">
            <v>0</v>
          </cell>
          <cell r="L9739">
            <v>0</v>
          </cell>
          <cell r="M9739">
            <v>0</v>
          </cell>
          <cell r="N9739">
            <v>0</v>
          </cell>
          <cell r="O9739">
            <v>0</v>
          </cell>
          <cell r="P9739">
            <v>0</v>
          </cell>
        </row>
        <row r="9740">
          <cell r="A9740">
            <v>37032</v>
          </cell>
          <cell r="B9740">
            <v>2001</v>
          </cell>
          <cell r="C9740" t="str">
            <v>May</v>
          </cell>
          <cell r="D9740">
            <v>21</v>
          </cell>
          <cell r="F9740">
            <v>0</v>
          </cell>
          <cell r="G9740">
            <v>0</v>
          </cell>
          <cell r="H9740">
            <v>0</v>
          </cell>
          <cell r="I9740">
            <v>0</v>
          </cell>
          <cell r="K9740">
            <v>0</v>
          </cell>
          <cell r="L9740">
            <v>0</v>
          </cell>
          <cell r="M9740">
            <v>0</v>
          </cell>
          <cell r="N9740">
            <v>0</v>
          </cell>
          <cell r="O9740">
            <v>0</v>
          </cell>
          <cell r="P9740">
            <v>0</v>
          </cell>
        </row>
        <row r="9741">
          <cell r="A9741">
            <v>37033</v>
          </cell>
          <cell r="B9741">
            <v>2001</v>
          </cell>
          <cell r="C9741" t="str">
            <v>May</v>
          </cell>
          <cell r="D9741">
            <v>22</v>
          </cell>
          <cell r="F9741">
            <v>0</v>
          </cell>
          <cell r="G9741">
            <v>0</v>
          </cell>
          <cell r="H9741">
            <v>0</v>
          </cell>
          <cell r="I9741">
            <v>0</v>
          </cell>
          <cell r="K9741">
            <v>0</v>
          </cell>
          <cell r="L9741">
            <v>0</v>
          </cell>
          <cell r="M9741">
            <v>0</v>
          </cell>
          <cell r="N9741">
            <v>0</v>
          </cell>
          <cell r="O9741">
            <v>0</v>
          </cell>
          <cell r="P9741">
            <v>0</v>
          </cell>
        </row>
        <row r="9742">
          <cell r="A9742">
            <v>37034</v>
          </cell>
          <cell r="B9742">
            <v>2001</v>
          </cell>
          <cell r="C9742" t="str">
            <v>May</v>
          </cell>
          <cell r="D9742">
            <v>23</v>
          </cell>
          <cell r="F9742">
            <v>0</v>
          </cell>
          <cell r="G9742">
            <v>0</v>
          </cell>
          <cell r="H9742">
            <v>0</v>
          </cell>
          <cell r="I9742">
            <v>0</v>
          </cell>
          <cell r="K9742">
            <v>0</v>
          </cell>
          <cell r="L9742">
            <v>0</v>
          </cell>
          <cell r="M9742">
            <v>0</v>
          </cell>
          <cell r="N9742">
            <v>0</v>
          </cell>
          <cell r="O9742">
            <v>0</v>
          </cell>
          <cell r="P9742">
            <v>0</v>
          </cell>
        </row>
        <row r="9743">
          <cell r="A9743">
            <v>37035</v>
          </cell>
          <cell r="B9743">
            <v>2001</v>
          </cell>
          <cell r="C9743" t="str">
            <v>May</v>
          </cell>
          <cell r="D9743">
            <v>24</v>
          </cell>
          <cell r="F9743">
            <v>0</v>
          </cell>
          <cell r="G9743">
            <v>0</v>
          </cell>
          <cell r="H9743">
            <v>0</v>
          </cell>
          <cell r="I9743">
            <v>0</v>
          </cell>
          <cell r="K9743">
            <v>0</v>
          </cell>
          <cell r="L9743">
            <v>0</v>
          </cell>
          <cell r="M9743">
            <v>0</v>
          </cell>
          <cell r="N9743">
            <v>0</v>
          </cell>
          <cell r="O9743">
            <v>0</v>
          </cell>
          <cell r="P9743">
            <v>0</v>
          </cell>
        </row>
        <row r="9744">
          <cell r="A9744">
            <v>37036</v>
          </cell>
          <cell r="B9744">
            <v>2001</v>
          </cell>
          <cell r="C9744" t="str">
            <v>May</v>
          </cell>
          <cell r="D9744">
            <v>25</v>
          </cell>
          <cell r="F9744">
            <v>0</v>
          </cell>
          <cell r="G9744">
            <v>0</v>
          </cell>
          <cell r="H9744">
            <v>0</v>
          </cell>
          <cell r="I9744">
            <v>0</v>
          </cell>
          <cell r="K9744">
            <v>0</v>
          </cell>
          <cell r="L9744">
            <v>0</v>
          </cell>
          <cell r="M9744">
            <v>0</v>
          </cell>
          <cell r="N9744">
            <v>0</v>
          </cell>
          <cell r="O9744">
            <v>0</v>
          </cell>
          <cell r="P9744">
            <v>0</v>
          </cell>
        </row>
        <row r="9745">
          <cell r="A9745">
            <v>37037</v>
          </cell>
          <cell r="B9745">
            <v>2001</v>
          </cell>
          <cell r="C9745" t="str">
            <v>May</v>
          </cell>
          <cell r="D9745">
            <v>26</v>
          </cell>
          <cell r="F9745">
            <v>0</v>
          </cell>
          <cell r="G9745">
            <v>0</v>
          </cell>
          <cell r="H9745">
            <v>0</v>
          </cell>
          <cell r="I9745">
            <v>0</v>
          </cell>
          <cell r="K9745">
            <v>0</v>
          </cell>
          <cell r="L9745">
            <v>0</v>
          </cell>
          <cell r="M9745">
            <v>0</v>
          </cell>
          <cell r="N9745">
            <v>0</v>
          </cell>
          <cell r="O9745">
            <v>0</v>
          </cell>
          <cell r="P9745">
            <v>0</v>
          </cell>
        </row>
        <row r="9746">
          <cell r="A9746">
            <v>37038</v>
          </cell>
          <cell r="B9746">
            <v>2001</v>
          </cell>
          <cell r="C9746" t="str">
            <v>May</v>
          </cell>
          <cell r="D9746">
            <v>27</v>
          </cell>
          <cell r="F9746">
            <v>0</v>
          </cell>
          <cell r="G9746">
            <v>0</v>
          </cell>
          <cell r="H9746">
            <v>0</v>
          </cell>
          <cell r="I9746">
            <v>0</v>
          </cell>
          <cell r="K9746">
            <v>0</v>
          </cell>
          <cell r="L9746">
            <v>0</v>
          </cell>
          <cell r="M9746">
            <v>0</v>
          </cell>
          <cell r="N9746">
            <v>0</v>
          </cell>
          <cell r="O9746">
            <v>0</v>
          </cell>
          <cell r="P9746">
            <v>0</v>
          </cell>
        </row>
        <row r="9747">
          <cell r="A9747">
            <v>37039</v>
          </cell>
          <cell r="B9747">
            <v>2001</v>
          </cell>
          <cell r="C9747" t="str">
            <v>May</v>
          </cell>
          <cell r="D9747">
            <v>28</v>
          </cell>
          <cell r="F9747">
            <v>0</v>
          </cell>
          <cell r="G9747">
            <v>0</v>
          </cell>
          <cell r="H9747">
            <v>0</v>
          </cell>
          <cell r="I9747">
            <v>0</v>
          </cell>
          <cell r="K9747">
            <v>0</v>
          </cell>
          <cell r="L9747">
            <v>0</v>
          </cell>
          <cell r="M9747">
            <v>0</v>
          </cell>
          <cell r="N9747">
            <v>0</v>
          </cell>
          <cell r="O9747">
            <v>0</v>
          </cell>
          <cell r="P9747">
            <v>0</v>
          </cell>
        </row>
        <row r="9748">
          <cell r="A9748">
            <v>37040</v>
          </cell>
          <cell r="B9748">
            <v>2001</v>
          </cell>
          <cell r="C9748" t="str">
            <v>May</v>
          </cell>
          <cell r="D9748">
            <v>29</v>
          </cell>
          <cell r="F9748">
            <v>0</v>
          </cell>
          <cell r="G9748">
            <v>0</v>
          </cell>
          <cell r="H9748">
            <v>0</v>
          </cell>
          <cell r="I9748">
            <v>0</v>
          </cell>
          <cell r="K9748">
            <v>0</v>
          </cell>
          <cell r="L9748">
            <v>0</v>
          </cell>
          <cell r="M9748">
            <v>0</v>
          </cell>
          <cell r="N9748">
            <v>0</v>
          </cell>
          <cell r="O9748">
            <v>0</v>
          </cell>
          <cell r="P9748">
            <v>0</v>
          </cell>
        </row>
        <row r="9749">
          <cell r="A9749">
            <v>37041</v>
          </cell>
          <cell r="B9749">
            <v>2001</v>
          </cell>
          <cell r="C9749" t="str">
            <v>May</v>
          </cell>
          <cell r="D9749">
            <v>30</v>
          </cell>
          <cell r="F9749">
            <v>0</v>
          </cell>
          <cell r="G9749">
            <v>0</v>
          </cell>
          <cell r="H9749">
            <v>0</v>
          </cell>
          <cell r="I9749">
            <v>0</v>
          </cell>
          <cell r="K9749">
            <v>0</v>
          </cell>
          <cell r="L9749">
            <v>0</v>
          </cell>
          <cell r="M9749">
            <v>0</v>
          </cell>
          <cell r="N9749">
            <v>0</v>
          </cell>
          <cell r="O9749">
            <v>0</v>
          </cell>
          <cell r="P9749">
            <v>0</v>
          </cell>
        </row>
        <row r="9750">
          <cell r="A9750">
            <v>37042</v>
          </cell>
          <cell r="B9750">
            <v>2001</v>
          </cell>
          <cell r="C9750" t="str">
            <v>May</v>
          </cell>
          <cell r="D9750">
            <v>31</v>
          </cell>
          <cell r="F9750">
            <v>0</v>
          </cell>
          <cell r="G9750">
            <v>0</v>
          </cell>
          <cell r="H9750">
            <v>0</v>
          </cell>
          <cell r="I9750">
            <v>0</v>
          </cell>
          <cell r="K9750">
            <v>0</v>
          </cell>
          <cell r="L9750">
            <v>0</v>
          </cell>
          <cell r="M9750">
            <v>0</v>
          </cell>
          <cell r="N9750">
            <v>0</v>
          </cell>
          <cell r="O9750">
            <v>0</v>
          </cell>
          <cell r="P9750">
            <v>0</v>
          </cell>
        </row>
        <row r="9751">
          <cell r="A9751">
            <v>37043</v>
          </cell>
          <cell r="B9751">
            <v>2001</v>
          </cell>
          <cell r="C9751" t="str">
            <v>Jun</v>
          </cell>
          <cell r="D9751">
            <v>1</v>
          </cell>
          <cell r="F9751">
            <v>0</v>
          </cell>
          <cell r="G9751">
            <v>0</v>
          </cell>
          <cell r="H9751">
            <v>0</v>
          </cell>
          <cell r="I9751">
            <v>0</v>
          </cell>
          <cell r="K9751">
            <v>0</v>
          </cell>
          <cell r="L9751">
            <v>0</v>
          </cell>
          <cell r="M9751">
            <v>0</v>
          </cell>
          <cell r="N9751">
            <v>0</v>
          </cell>
          <cell r="O9751">
            <v>0</v>
          </cell>
          <cell r="P9751">
            <v>0</v>
          </cell>
        </row>
        <row r="9752">
          <cell r="A9752">
            <v>37044</v>
          </cell>
          <cell r="B9752">
            <v>2001</v>
          </cell>
          <cell r="C9752" t="str">
            <v>Jun</v>
          </cell>
          <cell r="D9752">
            <v>2</v>
          </cell>
          <cell r="F9752">
            <v>0</v>
          </cell>
          <cell r="G9752">
            <v>0</v>
          </cell>
          <cell r="H9752">
            <v>0</v>
          </cell>
          <cell r="I9752">
            <v>0</v>
          </cell>
          <cell r="K9752">
            <v>0</v>
          </cell>
          <cell r="L9752">
            <v>0</v>
          </cell>
          <cell r="M9752">
            <v>0</v>
          </cell>
          <cell r="N9752">
            <v>0</v>
          </cell>
          <cell r="O9752">
            <v>0</v>
          </cell>
          <cell r="P9752">
            <v>0</v>
          </cell>
        </row>
        <row r="9753">
          <cell r="A9753">
            <v>37045</v>
          </cell>
          <cell r="B9753">
            <v>2001</v>
          </cell>
          <cell r="C9753" t="str">
            <v>Jun</v>
          </cell>
          <cell r="D9753">
            <v>3</v>
          </cell>
          <cell r="F9753">
            <v>0</v>
          </cell>
          <cell r="G9753">
            <v>0</v>
          </cell>
          <cell r="H9753">
            <v>0</v>
          </cell>
          <cell r="I9753">
            <v>0</v>
          </cell>
          <cell r="K9753">
            <v>0</v>
          </cell>
          <cell r="L9753">
            <v>0</v>
          </cell>
          <cell r="M9753">
            <v>0</v>
          </cell>
          <cell r="N9753">
            <v>0</v>
          </cell>
          <cell r="O9753">
            <v>0</v>
          </cell>
          <cell r="P9753">
            <v>0</v>
          </cell>
        </row>
        <row r="9754">
          <cell r="A9754">
            <v>37046</v>
          </cell>
          <cell r="B9754">
            <v>2001</v>
          </cell>
          <cell r="C9754" t="str">
            <v>Jun</v>
          </cell>
          <cell r="D9754">
            <v>4</v>
          </cell>
          <cell r="F9754">
            <v>0</v>
          </cell>
          <cell r="G9754">
            <v>0</v>
          </cell>
          <cell r="H9754">
            <v>0</v>
          </cell>
          <cell r="I9754">
            <v>0</v>
          </cell>
          <cell r="K9754">
            <v>0</v>
          </cell>
          <cell r="L9754">
            <v>0</v>
          </cell>
          <cell r="M9754">
            <v>0</v>
          </cell>
          <cell r="N9754">
            <v>0</v>
          </cell>
          <cell r="O9754">
            <v>0</v>
          </cell>
          <cell r="P9754">
            <v>0</v>
          </cell>
        </row>
        <row r="9755">
          <cell r="A9755">
            <v>37047</v>
          </cell>
          <cell r="B9755">
            <v>2001</v>
          </cell>
          <cell r="C9755" t="str">
            <v>Jun</v>
          </cell>
          <cell r="D9755">
            <v>5</v>
          </cell>
          <cell r="F9755">
            <v>0</v>
          </cell>
          <cell r="G9755">
            <v>0</v>
          </cell>
          <cell r="H9755">
            <v>0</v>
          </cell>
          <cell r="I9755">
            <v>0</v>
          </cell>
          <cell r="K9755">
            <v>0</v>
          </cell>
          <cell r="L9755">
            <v>0</v>
          </cell>
          <cell r="M9755">
            <v>0</v>
          </cell>
          <cell r="N9755">
            <v>0</v>
          </cell>
          <cell r="O9755">
            <v>0</v>
          </cell>
          <cell r="P9755">
            <v>0</v>
          </cell>
        </row>
        <row r="9756">
          <cell r="A9756">
            <v>37048</v>
          </cell>
          <cell r="B9756">
            <v>2001</v>
          </cell>
          <cell r="C9756" t="str">
            <v>Jun</v>
          </cell>
          <cell r="D9756">
            <v>6</v>
          </cell>
          <cell r="F9756">
            <v>0</v>
          </cell>
          <cell r="G9756">
            <v>0</v>
          </cell>
          <cell r="H9756">
            <v>0</v>
          </cell>
          <cell r="I9756">
            <v>0</v>
          </cell>
          <cell r="K9756">
            <v>0</v>
          </cell>
          <cell r="L9756">
            <v>0</v>
          </cell>
          <cell r="M9756">
            <v>0</v>
          </cell>
          <cell r="N9756">
            <v>0</v>
          </cell>
          <cell r="O9756">
            <v>0</v>
          </cell>
          <cell r="P9756">
            <v>0</v>
          </cell>
        </row>
        <row r="9757">
          <cell r="A9757">
            <v>37049</v>
          </cell>
          <cell r="B9757">
            <v>2001</v>
          </cell>
          <cell r="C9757" t="str">
            <v>Jun</v>
          </cell>
          <cell r="D9757">
            <v>7</v>
          </cell>
          <cell r="F9757">
            <v>0</v>
          </cell>
          <cell r="G9757">
            <v>0</v>
          </cell>
          <cell r="H9757">
            <v>0</v>
          </cell>
          <cell r="I9757">
            <v>0</v>
          </cell>
          <cell r="K9757">
            <v>0</v>
          </cell>
          <cell r="L9757">
            <v>0</v>
          </cell>
          <cell r="M9757">
            <v>0</v>
          </cell>
          <cell r="N9757">
            <v>0</v>
          </cell>
          <cell r="O9757">
            <v>0</v>
          </cell>
          <cell r="P9757">
            <v>0</v>
          </cell>
        </row>
        <row r="9758">
          <cell r="A9758">
            <v>37050</v>
          </cell>
          <cell r="B9758">
            <v>2001</v>
          </cell>
          <cell r="C9758" t="str">
            <v>Jun</v>
          </cell>
          <cell r="D9758">
            <v>8</v>
          </cell>
          <cell r="F9758">
            <v>0</v>
          </cell>
          <cell r="G9758">
            <v>0</v>
          </cell>
          <cell r="H9758">
            <v>0</v>
          </cell>
          <cell r="I9758">
            <v>0</v>
          </cell>
          <cell r="K9758">
            <v>0</v>
          </cell>
          <cell r="L9758">
            <v>0</v>
          </cell>
          <cell r="M9758">
            <v>0</v>
          </cell>
          <cell r="N9758">
            <v>0</v>
          </cell>
          <cell r="O9758">
            <v>0</v>
          </cell>
          <cell r="P9758">
            <v>0</v>
          </cell>
        </row>
        <row r="9759">
          <cell r="A9759">
            <v>37051</v>
          </cell>
          <cell r="B9759">
            <v>2001</v>
          </cell>
          <cell r="C9759" t="str">
            <v>Jun</v>
          </cell>
          <cell r="D9759">
            <v>9</v>
          </cell>
          <cell r="F9759">
            <v>0</v>
          </cell>
          <cell r="G9759">
            <v>0</v>
          </cell>
          <cell r="H9759">
            <v>0</v>
          </cell>
          <cell r="I9759">
            <v>0</v>
          </cell>
          <cell r="K9759">
            <v>0</v>
          </cell>
          <cell r="L9759">
            <v>0</v>
          </cell>
          <cell r="M9759">
            <v>0</v>
          </cell>
          <cell r="N9759">
            <v>0</v>
          </cell>
          <cell r="O9759">
            <v>0</v>
          </cell>
          <cell r="P9759">
            <v>0</v>
          </cell>
        </row>
        <row r="9760">
          <cell r="A9760">
            <v>37052</v>
          </cell>
          <cell r="B9760">
            <v>2001</v>
          </cell>
          <cell r="C9760" t="str">
            <v>Jun</v>
          </cell>
          <cell r="D9760">
            <v>10</v>
          </cell>
          <cell r="F9760">
            <v>0</v>
          </cell>
          <cell r="G9760">
            <v>0</v>
          </cell>
          <cell r="H9760">
            <v>0</v>
          </cell>
          <cell r="I9760">
            <v>0</v>
          </cell>
          <cell r="K9760">
            <v>0</v>
          </cell>
          <cell r="L9760">
            <v>0</v>
          </cell>
          <cell r="M9760">
            <v>0</v>
          </cell>
          <cell r="N9760">
            <v>0</v>
          </cell>
          <cell r="O9760">
            <v>0</v>
          </cell>
          <cell r="P9760">
            <v>0</v>
          </cell>
        </row>
        <row r="9761">
          <cell r="A9761">
            <v>37053</v>
          </cell>
          <cell r="B9761">
            <v>2001</v>
          </cell>
          <cell r="C9761" t="str">
            <v>Jun</v>
          </cell>
          <cell r="D9761">
            <v>11</v>
          </cell>
          <cell r="F9761">
            <v>0</v>
          </cell>
          <cell r="G9761">
            <v>0</v>
          </cell>
          <cell r="H9761">
            <v>0</v>
          </cell>
          <cell r="I9761">
            <v>0</v>
          </cell>
          <cell r="K9761">
            <v>0</v>
          </cell>
          <cell r="L9761">
            <v>0</v>
          </cell>
          <cell r="M9761">
            <v>0</v>
          </cell>
          <cell r="N9761">
            <v>0</v>
          </cell>
          <cell r="O9761">
            <v>0</v>
          </cell>
          <cell r="P9761">
            <v>0</v>
          </cell>
        </row>
        <row r="9762">
          <cell r="A9762">
            <v>37054</v>
          </cell>
          <cell r="B9762">
            <v>2001</v>
          </cell>
          <cell r="C9762" t="str">
            <v>Jun</v>
          </cell>
          <cell r="D9762">
            <v>12</v>
          </cell>
          <cell r="F9762">
            <v>0</v>
          </cell>
          <cell r="G9762">
            <v>0</v>
          </cell>
          <cell r="H9762">
            <v>0</v>
          </cell>
          <cell r="I9762">
            <v>0</v>
          </cell>
          <cell r="K9762">
            <v>0</v>
          </cell>
          <cell r="L9762">
            <v>0</v>
          </cell>
          <cell r="M9762">
            <v>0</v>
          </cell>
          <cell r="N9762">
            <v>0</v>
          </cell>
          <cell r="O9762">
            <v>0</v>
          </cell>
          <cell r="P9762">
            <v>0</v>
          </cell>
        </row>
        <row r="9763">
          <cell r="A9763">
            <v>37055</v>
          </cell>
          <cell r="B9763">
            <v>2001</v>
          </cell>
          <cell r="C9763" t="str">
            <v>Jun</v>
          </cell>
          <cell r="D9763">
            <v>13</v>
          </cell>
          <cell r="F9763">
            <v>0</v>
          </cell>
          <cell r="G9763">
            <v>0</v>
          </cell>
          <cell r="H9763">
            <v>0</v>
          </cell>
          <cell r="I9763">
            <v>0</v>
          </cell>
          <cell r="K9763">
            <v>0</v>
          </cell>
          <cell r="L9763">
            <v>0</v>
          </cell>
          <cell r="M9763">
            <v>0</v>
          </cell>
          <cell r="N9763">
            <v>0</v>
          </cell>
          <cell r="O9763">
            <v>0</v>
          </cell>
          <cell r="P9763">
            <v>0</v>
          </cell>
        </row>
        <row r="9764">
          <cell r="A9764">
            <v>37056</v>
          </cell>
          <cell r="B9764">
            <v>2001</v>
          </cell>
          <cell r="C9764" t="str">
            <v>Jun</v>
          </cell>
          <cell r="D9764">
            <v>14</v>
          </cell>
          <cell r="F9764">
            <v>0</v>
          </cell>
          <cell r="G9764">
            <v>0</v>
          </cell>
          <cell r="H9764">
            <v>0</v>
          </cell>
          <cell r="I9764">
            <v>0</v>
          </cell>
          <cell r="K9764">
            <v>0</v>
          </cell>
          <cell r="L9764">
            <v>0</v>
          </cell>
          <cell r="M9764">
            <v>0</v>
          </cell>
          <cell r="N9764">
            <v>0</v>
          </cell>
          <cell r="O9764">
            <v>0</v>
          </cell>
          <cell r="P9764">
            <v>0</v>
          </cell>
        </row>
        <row r="9765">
          <cell r="A9765">
            <v>37057</v>
          </cell>
          <cell r="B9765">
            <v>2001</v>
          </cell>
          <cell r="C9765" t="str">
            <v>Jun</v>
          </cell>
          <cell r="D9765">
            <v>15</v>
          </cell>
          <cell r="F9765">
            <v>0</v>
          </cell>
          <cell r="G9765">
            <v>0</v>
          </cell>
          <cell r="H9765">
            <v>0</v>
          </cell>
          <cell r="I9765">
            <v>0</v>
          </cell>
          <cell r="K9765">
            <v>0</v>
          </cell>
          <cell r="L9765">
            <v>0</v>
          </cell>
          <cell r="M9765">
            <v>0</v>
          </cell>
          <cell r="N9765">
            <v>0</v>
          </cell>
          <cell r="O9765">
            <v>0</v>
          </cell>
          <cell r="P9765">
            <v>0</v>
          </cell>
        </row>
        <row r="9766">
          <cell r="A9766">
            <v>37058</v>
          </cell>
          <cell r="B9766">
            <v>2001</v>
          </cell>
          <cell r="C9766" t="str">
            <v>Jun</v>
          </cell>
          <cell r="D9766">
            <v>16</v>
          </cell>
          <cell r="F9766">
            <v>0</v>
          </cell>
          <cell r="G9766">
            <v>0</v>
          </cell>
          <cell r="H9766">
            <v>0</v>
          </cell>
          <cell r="I9766">
            <v>0</v>
          </cell>
          <cell r="K9766">
            <v>0</v>
          </cell>
          <cell r="L9766">
            <v>0</v>
          </cell>
          <cell r="M9766">
            <v>0</v>
          </cell>
          <cell r="N9766">
            <v>0</v>
          </cell>
          <cell r="O9766">
            <v>0</v>
          </cell>
          <cell r="P9766">
            <v>0</v>
          </cell>
        </row>
        <row r="9767">
          <cell r="A9767">
            <v>37059</v>
          </cell>
          <cell r="B9767">
            <v>2001</v>
          </cell>
          <cell r="C9767" t="str">
            <v>Jun</v>
          </cell>
          <cell r="D9767">
            <v>17</v>
          </cell>
          <cell r="F9767">
            <v>0</v>
          </cell>
          <cell r="G9767">
            <v>0</v>
          </cell>
          <cell r="H9767">
            <v>0</v>
          </cell>
          <cell r="I9767">
            <v>0</v>
          </cell>
          <cell r="K9767">
            <v>0</v>
          </cell>
          <cell r="L9767">
            <v>0</v>
          </cell>
          <cell r="M9767">
            <v>0</v>
          </cell>
          <cell r="N9767">
            <v>0</v>
          </cell>
          <cell r="O9767">
            <v>0</v>
          </cell>
          <cell r="P9767">
            <v>0</v>
          </cell>
        </row>
        <row r="9768">
          <cell r="A9768">
            <v>37060</v>
          </cell>
          <cell r="B9768">
            <v>2001</v>
          </cell>
          <cell r="C9768" t="str">
            <v>Jun</v>
          </cell>
          <cell r="D9768">
            <v>18</v>
          </cell>
          <cell r="F9768">
            <v>0</v>
          </cell>
          <cell r="G9768">
            <v>0</v>
          </cell>
          <cell r="H9768">
            <v>0</v>
          </cell>
          <cell r="I9768">
            <v>0</v>
          </cell>
          <cell r="K9768">
            <v>0</v>
          </cell>
          <cell r="L9768">
            <v>0</v>
          </cell>
          <cell r="M9768">
            <v>0</v>
          </cell>
          <cell r="N9768">
            <v>0</v>
          </cell>
          <cell r="O9768">
            <v>0</v>
          </cell>
          <cell r="P9768">
            <v>0</v>
          </cell>
        </row>
        <row r="9769">
          <cell r="A9769">
            <v>37061</v>
          </cell>
          <cell r="B9769">
            <v>2001</v>
          </cell>
          <cell r="C9769" t="str">
            <v>Jun</v>
          </cell>
          <cell r="D9769">
            <v>19</v>
          </cell>
          <cell r="F9769">
            <v>0</v>
          </cell>
          <cell r="G9769">
            <v>0</v>
          </cell>
          <cell r="H9769">
            <v>0</v>
          </cell>
          <cell r="I9769">
            <v>0</v>
          </cell>
          <cell r="K9769">
            <v>0</v>
          </cell>
          <cell r="L9769">
            <v>0</v>
          </cell>
          <cell r="M9769">
            <v>0</v>
          </cell>
          <cell r="N9769">
            <v>0</v>
          </cell>
          <cell r="O9769">
            <v>0</v>
          </cell>
          <cell r="P9769">
            <v>0</v>
          </cell>
        </row>
        <row r="9770">
          <cell r="A9770">
            <v>37062</v>
          </cell>
          <cell r="B9770">
            <v>2001</v>
          </cell>
          <cell r="C9770" t="str">
            <v>Jun</v>
          </cell>
          <cell r="D9770">
            <v>20</v>
          </cell>
          <cell r="F9770">
            <v>0</v>
          </cell>
          <cell r="G9770">
            <v>0</v>
          </cell>
          <cell r="H9770">
            <v>0</v>
          </cell>
          <cell r="I9770">
            <v>0</v>
          </cell>
          <cell r="K9770">
            <v>0</v>
          </cell>
          <cell r="L9770">
            <v>0</v>
          </cell>
          <cell r="M9770">
            <v>0</v>
          </cell>
          <cell r="N9770">
            <v>0</v>
          </cell>
          <cell r="O9770">
            <v>0</v>
          </cell>
          <cell r="P9770">
            <v>0</v>
          </cell>
        </row>
        <row r="9771">
          <cell r="A9771">
            <v>37063</v>
          </cell>
          <cell r="B9771">
            <v>2001</v>
          </cell>
          <cell r="C9771" t="str">
            <v>Jun</v>
          </cell>
          <cell r="D9771">
            <v>21</v>
          </cell>
          <cell r="F9771">
            <v>0</v>
          </cell>
          <cell r="G9771">
            <v>0</v>
          </cell>
          <cell r="H9771">
            <v>0</v>
          </cell>
          <cell r="I9771">
            <v>0</v>
          </cell>
          <cell r="K9771">
            <v>0</v>
          </cell>
          <cell r="L9771">
            <v>0</v>
          </cell>
          <cell r="M9771">
            <v>0</v>
          </cell>
          <cell r="N9771">
            <v>0</v>
          </cell>
          <cell r="O9771">
            <v>0</v>
          </cell>
          <cell r="P9771">
            <v>0</v>
          </cell>
        </row>
        <row r="9772">
          <cell r="A9772">
            <v>37064</v>
          </cell>
          <cell r="B9772">
            <v>2001</v>
          </cell>
          <cell r="C9772" t="str">
            <v>Jun</v>
          </cell>
          <cell r="D9772">
            <v>22</v>
          </cell>
          <cell r="F9772">
            <v>0</v>
          </cell>
          <cell r="G9772">
            <v>0</v>
          </cell>
          <cell r="H9772">
            <v>0</v>
          </cell>
          <cell r="I9772">
            <v>0</v>
          </cell>
          <cell r="K9772">
            <v>0</v>
          </cell>
          <cell r="L9772">
            <v>0</v>
          </cell>
          <cell r="M9772">
            <v>0</v>
          </cell>
          <cell r="N9772">
            <v>0</v>
          </cell>
          <cell r="O9772">
            <v>0</v>
          </cell>
          <cell r="P9772">
            <v>0</v>
          </cell>
        </row>
        <row r="9773">
          <cell r="A9773">
            <v>37065</v>
          </cell>
          <cell r="B9773">
            <v>2001</v>
          </cell>
          <cell r="C9773" t="str">
            <v>Jun</v>
          </cell>
          <cell r="D9773">
            <v>23</v>
          </cell>
          <cell r="F9773">
            <v>0</v>
          </cell>
          <cell r="G9773">
            <v>0</v>
          </cell>
          <cell r="H9773">
            <v>0</v>
          </cell>
          <cell r="I9773">
            <v>0</v>
          </cell>
          <cell r="K9773">
            <v>0</v>
          </cell>
          <cell r="L9773">
            <v>0</v>
          </cell>
          <cell r="M9773">
            <v>0</v>
          </cell>
          <cell r="N9773">
            <v>0</v>
          </cell>
          <cell r="O9773">
            <v>0</v>
          </cell>
          <cell r="P9773">
            <v>0</v>
          </cell>
        </row>
        <row r="9774">
          <cell r="A9774">
            <v>37066</v>
          </cell>
          <cell r="B9774">
            <v>2001</v>
          </cell>
          <cell r="C9774" t="str">
            <v>Jun</v>
          </cell>
          <cell r="D9774">
            <v>24</v>
          </cell>
          <cell r="F9774">
            <v>0</v>
          </cell>
          <cell r="G9774">
            <v>0</v>
          </cell>
          <cell r="H9774">
            <v>0</v>
          </cell>
          <cell r="I9774">
            <v>0</v>
          </cell>
          <cell r="K9774">
            <v>0</v>
          </cell>
          <cell r="L9774">
            <v>0</v>
          </cell>
          <cell r="M9774">
            <v>0</v>
          </cell>
          <cell r="N9774">
            <v>0</v>
          </cell>
          <cell r="O9774">
            <v>0</v>
          </cell>
          <cell r="P9774">
            <v>0</v>
          </cell>
        </row>
        <row r="9775">
          <cell r="A9775">
            <v>37067</v>
          </cell>
          <cell r="B9775">
            <v>2001</v>
          </cell>
          <cell r="C9775" t="str">
            <v>Jun</v>
          </cell>
          <cell r="D9775">
            <v>25</v>
          </cell>
          <cell r="F9775">
            <v>0</v>
          </cell>
          <cell r="G9775">
            <v>0</v>
          </cell>
          <cell r="H9775">
            <v>0</v>
          </cell>
          <cell r="I9775">
            <v>0</v>
          </cell>
          <cell r="K9775">
            <v>0</v>
          </cell>
          <cell r="L9775">
            <v>0</v>
          </cell>
          <cell r="M9775">
            <v>0</v>
          </cell>
          <cell r="N9775">
            <v>0</v>
          </cell>
          <cell r="O9775">
            <v>0</v>
          </cell>
          <cell r="P9775">
            <v>0</v>
          </cell>
        </row>
        <row r="9776">
          <cell r="A9776">
            <v>37068</v>
          </cell>
          <cell r="B9776">
            <v>2001</v>
          </cell>
          <cell r="C9776" t="str">
            <v>Jun</v>
          </cell>
          <cell r="D9776">
            <v>26</v>
          </cell>
          <cell r="F9776">
            <v>0</v>
          </cell>
          <cell r="G9776">
            <v>0</v>
          </cell>
          <cell r="H9776">
            <v>0</v>
          </cell>
          <cell r="I9776">
            <v>0</v>
          </cell>
          <cell r="K9776">
            <v>0</v>
          </cell>
          <cell r="L9776">
            <v>0</v>
          </cell>
          <cell r="M9776">
            <v>0</v>
          </cell>
          <cell r="N9776">
            <v>0</v>
          </cell>
          <cell r="O9776">
            <v>0</v>
          </cell>
          <cell r="P9776">
            <v>0</v>
          </cell>
        </row>
        <row r="9777">
          <cell r="A9777">
            <v>37069</v>
          </cell>
          <cell r="B9777">
            <v>2001</v>
          </cell>
          <cell r="C9777" t="str">
            <v>Jun</v>
          </cell>
          <cell r="D9777">
            <v>27</v>
          </cell>
          <cell r="F9777">
            <v>0</v>
          </cell>
          <cell r="G9777">
            <v>0</v>
          </cell>
          <cell r="H9777">
            <v>0</v>
          </cell>
          <cell r="I9777">
            <v>0</v>
          </cell>
          <cell r="K9777">
            <v>0</v>
          </cell>
          <cell r="L9777">
            <v>0</v>
          </cell>
          <cell r="M9777">
            <v>0</v>
          </cell>
          <cell r="N9777">
            <v>0</v>
          </cell>
          <cell r="O9777">
            <v>0</v>
          </cell>
          <cell r="P9777">
            <v>0</v>
          </cell>
        </row>
        <row r="9778">
          <cell r="A9778">
            <v>37070</v>
          </cell>
          <cell r="B9778">
            <v>2001</v>
          </cell>
          <cell r="C9778" t="str">
            <v>Jun</v>
          </cell>
          <cell r="D9778">
            <v>28</v>
          </cell>
          <cell r="F9778">
            <v>0</v>
          </cell>
          <cell r="G9778">
            <v>0</v>
          </cell>
          <cell r="H9778">
            <v>0</v>
          </cell>
          <cell r="I9778">
            <v>0</v>
          </cell>
          <cell r="K9778">
            <v>0</v>
          </cell>
          <cell r="L9778">
            <v>0</v>
          </cell>
          <cell r="M9778">
            <v>0</v>
          </cell>
          <cell r="N9778">
            <v>0</v>
          </cell>
          <cell r="O9778">
            <v>0</v>
          </cell>
          <cell r="P9778">
            <v>0</v>
          </cell>
        </row>
        <row r="9779">
          <cell r="A9779">
            <v>37071</v>
          </cell>
          <cell r="B9779">
            <v>2001</v>
          </cell>
          <cell r="C9779" t="str">
            <v>Jun</v>
          </cell>
          <cell r="D9779">
            <v>29</v>
          </cell>
          <cell r="F9779">
            <v>60</v>
          </cell>
          <cell r="G9779">
            <v>0.11899999999999999</v>
          </cell>
          <cell r="H9779">
            <v>0</v>
          </cell>
          <cell r="I9779">
            <v>0</v>
          </cell>
          <cell r="K9779">
            <v>0</v>
          </cell>
          <cell r="L9779">
            <v>0</v>
          </cell>
          <cell r="M9779">
            <v>0</v>
          </cell>
          <cell r="N9779">
            <v>0</v>
          </cell>
          <cell r="O9779">
            <v>0</v>
          </cell>
          <cell r="P9779">
            <v>0</v>
          </cell>
        </row>
        <row r="9780">
          <cell r="A9780">
            <v>37072</v>
          </cell>
          <cell r="B9780">
            <v>2001</v>
          </cell>
          <cell r="C9780" t="str">
            <v>Jun</v>
          </cell>
          <cell r="D9780">
            <v>30</v>
          </cell>
          <cell r="F9780">
            <v>80</v>
          </cell>
          <cell r="G9780">
            <v>0.159</v>
          </cell>
          <cell r="H9780">
            <v>0</v>
          </cell>
          <cell r="I9780">
            <v>0</v>
          </cell>
          <cell r="K9780">
            <v>0</v>
          </cell>
          <cell r="L9780">
            <v>0</v>
          </cell>
          <cell r="M9780">
            <v>0</v>
          </cell>
          <cell r="N9780">
            <v>0</v>
          </cell>
          <cell r="O9780">
            <v>0</v>
          </cell>
          <cell r="P9780">
            <v>0</v>
          </cell>
        </row>
        <row r="9781">
          <cell r="A9781">
            <v>37073</v>
          </cell>
          <cell r="B9781">
            <v>2001</v>
          </cell>
          <cell r="C9781" t="str">
            <v>Jul</v>
          </cell>
          <cell r="D9781">
            <v>1</v>
          </cell>
          <cell r="F9781">
            <v>50</v>
          </cell>
          <cell r="G9781">
            <v>9.9000000000000005E-2</v>
          </cell>
          <cell r="H9781">
            <v>0</v>
          </cell>
          <cell r="I9781">
            <v>0</v>
          </cell>
          <cell r="K9781">
            <v>0</v>
          </cell>
          <cell r="L9781">
            <v>0</v>
          </cell>
          <cell r="M9781">
            <v>0</v>
          </cell>
          <cell r="N9781">
            <v>0</v>
          </cell>
          <cell r="O9781">
            <v>0</v>
          </cell>
          <cell r="P9781">
            <v>0</v>
          </cell>
        </row>
        <row r="9782">
          <cell r="A9782">
            <v>37074</v>
          </cell>
          <cell r="B9782">
            <v>2001</v>
          </cell>
          <cell r="C9782" t="str">
            <v>Jul</v>
          </cell>
          <cell r="D9782">
            <v>2</v>
          </cell>
          <cell r="F9782">
            <v>150</v>
          </cell>
          <cell r="G9782">
            <v>0.29799999999999999</v>
          </cell>
          <cell r="H9782">
            <v>0</v>
          </cell>
          <cell r="I9782">
            <v>0</v>
          </cell>
          <cell r="K9782">
            <v>0</v>
          </cell>
          <cell r="L9782">
            <v>0</v>
          </cell>
          <cell r="M9782">
            <v>0</v>
          </cell>
          <cell r="N9782">
            <v>0</v>
          </cell>
          <cell r="O9782">
            <v>0</v>
          </cell>
          <cell r="P9782">
            <v>0</v>
          </cell>
        </row>
        <row r="9783">
          <cell r="A9783">
            <v>37075</v>
          </cell>
          <cell r="B9783">
            <v>2001</v>
          </cell>
          <cell r="C9783" t="str">
            <v>Jul</v>
          </cell>
          <cell r="D9783">
            <v>3</v>
          </cell>
          <cell r="F9783">
            <v>130</v>
          </cell>
          <cell r="G9783">
            <v>0.25800000000000001</v>
          </cell>
          <cell r="H9783">
            <v>0</v>
          </cell>
          <cell r="I9783">
            <v>0</v>
          </cell>
          <cell r="K9783">
            <v>0</v>
          </cell>
          <cell r="L9783">
            <v>0</v>
          </cell>
          <cell r="M9783">
            <v>0</v>
          </cell>
          <cell r="N9783">
            <v>0</v>
          </cell>
          <cell r="O9783">
            <v>0</v>
          </cell>
          <cell r="P9783">
            <v>0</v>
          </cell>
        </row>
        <row r="9784">
          <cell r="A9784">
            <v>37076</v>
          </cell>
          <cell r="B9784">
            <v>2001</v>
          </cell>
          <cell r="C9784" t="str">
            <v>Jul</v>
          </cell>
          <cell r="D9784">
            <v>4</v>
          </cell>
          <cell r="F9784">
            <v>0</v>
          </cell>
          <cell r="G9784">
            <v>0</v>
          </cell>
          <cell r="H9784">
            <v>0</v>
          </cell>
          <cell r="I9784">
            <v>0</v>
          </cell>
          <cell r="K9784">
            <v>0</v>
          </cell>
          <cell r="L9784">
            <v>0</v>
          </cell>
          <cell r="M9784">
            <v>0</v>
          </cell>
          <cell r="N9784">
            <v>0</v>
          </cell>
          <cell r="O9784">
            <v>0</v>
          </cell>
          <cell r="P9784">
            <v>0</v>
          </cell>
        </row>
        <row r="9785">
          <cell r="A9785">
            <v>37077</v>
          </cell>
          <cell r="B9785">
            <v>2001</v>
          </cell>
          <cell r="C9785" t="str">
            <v>Jul</v>
          </cell>
          <cell r="D9785">
            <v>5</v>
          </cell>
          <cell r="F9785">
            <v>0</v>
          </cell>
          <cell r="G9785">
            <v>0</v>
          </cell>
          <cell r="H9785">
            <v>0</v>
          </cell>
          <cell r="I9785">
            <v>0</v>
          </cell>
          <cell r="K9785">
            <v>0</v>
          </cell>
          <cell r="L9785">
            <v>0</v>
          </cell>
          <cell r="M9785">
            <v>0</v>
          </cell>
          <cell r="N9785">
            <v>0</v>
          </cell>
          <cell r="O9785">
            <v>0</v>
          </cell>
          <cell r="P9785">
            <v>0</v>
          </cell>
        </row>
        <row r="9786">
          <cell r="A9786">
            <v>37078</v>
          </cell>
          <cell r="B9786">
            <v>2001</v>
          </cell>
          <cell r="C9786" t="str">
            <v>Jul</v>
          </cell>
          <cell r="D9786">
            <v>6</v>
          </cell>
          <cell r="F9786">
            <v>0</v>
          </cell>
          <cell r="G9786">
            <v>0</v>
          </cell>
          <cell r="H9786">
            <v>0</v>
          </cell>
          <cell r="I9786">
            <v>0</v>
          </cell>
          <cell r="K9786">
            <v>0</v>
          </cell>
          <cell r="L9786">
            <v>0</v>
          </cell>
          <cell r="M9786">
            <v>0</v>
          </cell>
          <cell r="N9786">
            <v>0</v>
          </cell>
          <cell r="O9786">
            <v>0</v>
          </cell>
          <cell r="P9786">
            <v>0</v>
          </cell>
        </row>
        <row r="9787">
          <cell r="A9787">
            <v>37079</v>
          </cell>
          <cell r="B9787">
            <v>2001</v>
          </cell>
          <cell r="C9787" t="str">
            <v>Jul</v>
          </cell>
          <cell r="D9787">
            <v>7</v>
          </cell>
          <cell r="F9787">
            <v>0</v>
          </cell>
          <cell r="G9787">
            <v>0</v>
          </cell>
          <cell r="H9787">
            <v>0</v>
          </cell>
          <cell r="I9787">
            <v>0</v>
          </cell>
          <cell r="K9787">
            <v>0</v>
          </cell>
          <cell r="L9787">
            <v>0</v>
          </cell>
          <cell r="M9787">
            <v>0</v>
          </cell>
          <cell r="N9787">
            <v>0</v>
          </cell>
          <cell r="O9787">
            <v>0</v>
          </cell>
          <cell r="P9787">
            <v>0</v>
          </cell>
        </row>
        <row r="9788">
          <cell r="A9788">
            <v>37080</v>
          </cell>
          <cell r="B9788">
            <v>2001</v>
          </cell>
          <cell r="C9788" t="str">
            <v>Jul</v>
          </cell>
          <cell r="D9788">
            <v>8</v>
          </cell>
          <cell r="F9788">
            <v>0</v>
          </cell>
          <cell r="G9788">
            <v>0</v>
          </cell>
          <cell r="H9788">
            <v>0</v>
          </cell>
          <cell r="I9788">
            <v>0</v>
          </cell>
          <cell r="K9788">
            <v>0</v>
          </cell>
          <cell r="L9788">
            <v>0</v>
          </cell>
          <cell r="M9788">
            <v>0</v>
          </cell>
          <cell r="N9788">
            <v>0</v>
          </cell>
          <cell r="O9788">
            <v>0</v>
          </cell>
          <cell r="P9788">
            <v>0</v>
          </cell>
        </row>
        <row r="9789">
          <cell r="A9789">
            <v>37081</v>
          </cell>
          <cell r="B9789">
            <v>2001</v>
          </cell>
          <cell r="C9789" t="str">
            <v>Jul</v>
          </cell>
          <cell r="D9789">
            <v>9</v>
          </cell>
          <cell r="F9789">
            <v>0</v>
          </cell>
          <cell r="G9789">
            <v>0</v>
          </cell>
          <cell r="H9789">
            <v>0</v>
          </cell>
          <cell r="I9789">
            <v>0</v>
          </cell>
          <cell r="K9789">
            <v>0</v>
          </cell>
          <cell r="L9789">
            <v>0</v>
          </cell>
          <cell r="M9789">
            <v>0</v>
          </cell>
          <cell r="N9789">
            <v>0</v>
          </cell>
          <cell r="O9789">
            <v>0</v>
          </cell>
          <cell r="P9789">
            <v>0</v>
          </cell>
        </row>
        <row r="9790">
          <cell r="A9790">
            <v>37082</v>
          </cell>
          <cell r="B9790">
            <v>2001</v>
          </cell>
          <cell r="C9790" t="str">
            <v>Jul</v>
          </cell>
          <cell r="D9790">
            <v>10</v>
          </cell>
          <cell r="F9790">
            <v>0</v>
          </cell>
          <cell r="G9790">
            <v>0</v>
          </cell>
          <cell r="H9790">
            <v>0</v>
          </cell>
          <cell r="I9790">
            <v>0</v>
          </cell>
          <cell r="K9790">
            <v>0</v>
          </cell>
          <cell r="L9790">
            <v>0</v>
          </cell>
          <cell r="M9790">
            <v>0</v>
          </cell>
          <cell r="N9790">
            <v>0</v>
          </cell>
          <cell r="O9790">
            <v>0</v>
          </cell>
          <cell r="P9790">
            <v>0</v>
          </cell>
        </row>
        <row r="9791">
          <cell r="A9791">
            <v>37083</v>
          </cell>
          <cell r="B9791">
            <v>2001</v>
          </cell>
          <cell r="C9791" t="str">
            <v>Jul</v>
          </cell>
          <cell r="D9791">
            <v>11</v>
          </cell>
          <cell r="F9791">
            <v>0</v>
          </cell>
          <cell r="G9791">
            <v>0</v>
          </cell>
          <cell r="H9791">
            <v>0</v>
          </cell>
          <cell r="I9791">
            <v>0</v>
          </cell>
          <cell r="K9791">
            <v>0</v>
          </cell>
          <cell r="L9791">
            <v>0</v>
          </cell>
          <cell r="M9791">
            <v>0</v>
          </cell>
          <cell r="N9791">
            <v>0</v>
          </cell>
          <cell r="O9791">
            <v>0</v>
          </cell>
          <cell r="P9791">
            <v>0</v>
          </cell>
        </row>
        <row r="9792">
          <cell r="A9792">
            <v>37084</v>
          </cell>
          <cell r="B9792">
            <v>2001</v>
          </cell>
          <cell r="C9792" t="str">
            <v>Jul</v>
          </cell>
          <cell r="D9792">
            <v>12</v>
          </cell>
          <cell r="F9792">
            <v>0</v>
          </cell>
          <cell r="G9792">
            <v>0</v>
          </cell>
          <cell r="H9792">
            <v>0</v>
          </cell>
          <cell r="I9792">
            <v>0</v>
          </cell>
          <cell r="K9792">
            <v>0</v>
          </cell>
          <cell r="L9792">
            <v>0</v>
          </cell>
          <cell r="M9792">
            <v>0</v>
          </cell>
          <cell r="N9792">
            <v>0</v>
          </cell>
          <cell r="O9792">
            <v>0</v>
          </cell>
          <cell r="P9792">
            <v>0</v>
          </cell>
        </row>
        <row r="9793">
          <cell r="A9793">
            <v>37085</v>
          </cell>
          <cell r="B9793">
            <v>2001</v>
          </cell>
          <cell r="C9793" t="str">
            <v>Jul</v>
          </cell>
          <cell r="D9793">
            <v>13</v>
          </cell>
          <cell r="F9793">
            <v>0</v>
          </cell>
          <cell r="G9793">
            <v>0</v>
          </cell>
          <cell r="H9793">
            <v>0</v>
          </cell>
          <cell r="I9793">
            <v>0</v>
          </cell>
          <cell r="K9793">
            <v>0</v>
          </cell>
          <cell r="L9793">
            <v>0</v>
          </cell>
          <cell r="M9793">
            <v>0</v>
          </cell>
          <cell r="N9793">
            <v>0</v>
          </cell>
          <cell r="O9793">
            <v>0</v>
          </cell>
          <cell r="P9793">
            <v>0</v>
          </cell>
        </row>
        <row r="9794">
          <cell r="A9794">
            <v>37086</v>
          </cell>
          <cell r="B9794">
            <v>2001</v>
          </cell>
          <cell r="C9794" t="str">
            <v>Jul</v>
          </cell>
          <cell r="D9794">
            <v>14</v>
          </cell>
          <cell r="F9794">
            <v>200</v>
          </cell>
          <cell r="G9794">
            <v>0.39700000000000002</v>
          </cell>
          <cell r="H9794">
            <v>0</v>
          </cell>
          <cell r="I9794">
            <v>0</v>
          </cell>
          <cell r="K9794">
            <v>0</v>
          </cell>
          <cell r="L9794">
            <v>0</v>
          </cell>
          <cell r="M9794">
            <v>0</v>
          </cell>
          <cell r="N9794">
            <v>0</v>
          </cell>
          <cell r="O9794">
            <v>0</v>
          </cell>
          <cell r="P9794">
            <v>0</v>
          </cell>
        </row>
        <row r="9795">
          <cell r="A9795">
            <v>37087</v>
          </cell>
          <cell r="B9795">
            <v>2001</v>
          </cell>
          <cell r="C9795" t="str">
            <v>Jul</v>
          </cell>
          <cell r="D9795">
            <v>15</v>
          </cell>
          <cell r="F9795">
            <v>4</v>
          </cell>
          <cell r="G9795">
            <v>8.0000000000000002E-3</v>
          </cell>
          <cell r="H9795">
            <v>0</v>
          </cell>
          <cell r="I9795">
            <v>0</v>
          </cell>
          <cell r="K9795">
            <v>0</v>
          </cell>
          <cell r="L9795">
            <v>0</v>
          </cell>
          <cell r="M9795">
            <v>0</v>
          </cell>
          <cell r="N9795">
            <v>0</v>
          </cell>
          <cell r="O9795">
            <v>0</v>
          </cell>
          <cell r="P9795">
            <v>0</v>
          </cell>
        </row>
        <row r="9796">
          <cell r="A9796">
            <v>37088</v>
          </cell>
          <cell r="B9796">
            <v>2001</v>
          </cell>
          <cell r="C9796" t="str">
            <v>Jul</v>
          </cell>
          <cell r="D9796">
            <v>16</v>
          </cell>
          <cell r="F9796">
            <v>4</v>
          </cell>
          <cell r="G9796">
            <v>8.0000000000000002E-3</v>
          </cell>
          <cell r="H9796">
            <v>0</v>
          </cell>
          <cell r="I9796">
            <v>0</v>
          </cell>
          <cell r="K9796">
            <v>0</v>
          </cell>
          <cell r="L9796">
            <v>0</v>
          </cell>
          <cell r="M9796">
            <v>0</v>
          </cell>
          <cell r="N9796">
            <v>0</v>
          </cell>
          <cell r="O9796">
            <v>0</v>
          </cell>
          <cell r="P9796">
            <v>0</v>
          </cell>
        </row>
        <row r="9797">
          <cell r="A9797">
            <v>37089</v>
          </cell>
          <cell r="B9797">
            <v>2001</v>
          </cell>
          <cell r="C9797" t="str">
            <v>Jul</v>
          </cell>
          <cell r="D9797">
            <v>17</v>
          </cell>
          <cell r="F9797">
            <v>4</v>
          </cell>
          <cell r="G9797">
            <v>8.0000000000000002E-3</v>
          </cell>
          <cell r="H9797">
            <v>0</v>
          </cell>
          <cell r="I9797">
            <v>0</v>
          </cell>
          <cell r="K9797">
            <v>0</v>
          </cell>
          <cell r="L9797">
            <v>0</v>
          </cell>
          <cell r="M9797">
            <v>0</v>
          </cell>
          <cell r="N9797">
            <v>0</v>
          </cell>
          <cell r="O9797">
            <v>0</v>
          </cell>
          <cell r="P9797">
            <v>0</v>
          </cell>
        </row>
        <row r="9798">
          <cell r="A9798">
            <v>37090</v>
          </cell>
          <cell r="B9798">
            <v>2001</v>
          </cell>
          <cell r="C9798" t="str">
            <v>Jul</v>
          </cell>
          <cell r="D9798">
            <v>18</v>
          </cell>
          <cell r="F9798">
            <v>4</v>
          </cell>
          <cell r="G9798">
            <v>8.0000000000000002E-3</v>
          </cell>
          <cell r="H9798">
            <v>0</v>
          </cell>
          <cell r="I9798">
            <v>0</v>
          </cell>
          <cell r="K9798">
            <v>0</v>
          </cell>
          <cell r="L9798">
            <v>0</v>
          </cell>
          <cell r="M9798">
            <v>0</v>
          </cell>
          <cell r="N9798">
            <v>0</v>
          </cell>
          <cell r="O9798">
            <v>0</v>
          </cell>
          <cell r="P9798">
            <v>0</v>
          </cell>
        </row>
        <row r="9799">
          <cell r="A9799">
            <v>37091</v>
          </cell>
          <cell r="B9799">
            <v>2001</v>
          </cell>
          <cell r="C9799" t="str">
            <v>Jul</v>
          </cell>
          <cell r="D9799">
            <v>19</v>
          </cell>
          <cell r="F9799">
            <v>4</v>
          </cell>
          <cell r="G9799">
            <v>8.0000000000000002E-3</v>
          </cell>
          <cell r="H9799">
            <v>0</v>
          </cell>
          <cell r="I9799">
            <v>0</v>
          </cell>
          <cell r="K9799">
            <v>0</v>
          </cell>
          <cell r="L9799">
            <v>0</v>
          </cell>
          <cell r="M9799">
            <v>0</v>
          </cell>
          <cell r="N9799">
            <v>0</v>
          </cell>
          <cell r="O9799">
            <v>0</v>
          </cell>
          <cell r="P9799">
            <v>0</v>
          </cell>
        </row>
        <row r="9800">
          <cell r="A9800">
            <v>37092</v>
          </cell>
          <cell r="B9800">
            <v>2001</v>
          </cell>
          <cell r="C9800" t="str">
            <v>Jul</v>
          </cell>
          <cell r="D9800">
            <v>20</v>
          </cell>
          <cell r="F9800">
            <v>4</v>
          </cell>
          <cell r="G9800">
            <v>8.0000000000000002E-3</v>
          </cell>
          <cell r="H9800">
            <v>0</v>
          </cell>
          <cell r="I9800">
            <v>0</v>
          </cell>
          <cell r="K9800">
            <v>0</v>
          </cell>
          <cell r="L9800">
            <v>0</v>
          </cell>
          <cell r="M9800">
            <v>0</v>
          </cell>
          <cell r="N9800">
            <v>0</v>
          </cell>
          <cell r="O9800">
            <v>0</v>
          </cell>
          <cell r="P9800">
            <v>0</v>
          </cell>
        </row>
        <row r="9801">
          <cell r="A9801">
            <v>37093</v>
          </cell>
          <cell r="B9801">
            <v>2001</v>
          </cell>
          <cell r="C9801" t="str">
            <v>Jul</v>
          </cell>
          <cell r="D9801">
            <v>21</v>
          </cell>
          <cell r="F9801">
            <v>4</v>
          </cell>
          <cell r="G9801">
            <v>8.0000000000000002E-3</v>
          </cell>
          <cell r="H9801">
            <v>0</v>
          </cell>
          <cell r="I9801">
            <v>0</v>
          </cell>
          <cell r="K9801">
            <v>0</v>
          </cell>
          <cell r="L9801">
            <v>0</v>
          </cell>
          <cell r="M9801">
            <v>0</v>
          </cell>
          <cell r="N9801">
            <v>0</v>
          </cell>
          <cell r="O9801">
            <v>0</v>
          </cell>
          <cell r="P9801">
            <v>0</v>
          </cell>
        </row>
        <row r="9802">
          <cell r="A9802">
            <v>37094</v>
          </cell>
          <cell r="B9802">
            <v>2001</v>
          </cell>
          <cell r="C9802" t="str">
            <v>Jul</v>
          </cell>
          <cell r="D9802">
            <v>22</v>
          </cell>
          <cell r="F9802">
            <v>4</v>
          </cell>
          <cell r="G9802">
            <v>8.0000000000000002E-3</v>
          </cell>
          <cell r="H9802">
            <v>0</v>
          </cell>
          <cell r="I9802">
            <v>0</v>
          </cell>
          <cell r="K9802">
            <v>0</v>
          </cell>
          <cell r="L9802">
            <v>0</v>
          </cell>
          <cell r="M9802">
            <v>0</v>
          </cell>
          <cell r="N9802">
            <v>0</v>
          </cell>
          <cell r="O9802">
            <v>0</v>
          </cell>
          <cell r="P9802">
            <v>0</v>
          </cell>
        </row>
        <row r="9803">
          <cell r="A9803">
            <v>37095</v>
          </cell>
          <cell r="B9803">
            <v>2001</v>
          </cell>
          <cell r="C9803" t="str">
            <v>Jul</v>
          </cell>
          <cell r="D9803">
            <v>23</v>
          </cell>
          <cell r="F9803">
            <v>4</v>
          </cell>
          <cell r="G9803">
            <v>8.0000000000000002E-3</v>
          </cell>
          <cell r="H9803">
            <v>0</v>
          </cell>
          <cell r="I9803">
            <v>0</v>
          </cell>
          <cell r="K9803">
            <v>0</v>
          </cell>
          <cell r="L9803">
            <v>0</v>
          </cell>
          <cell r="M9803">
            <v>0</v>
          </cell>
          <cell r="N9803">
            <v>0</v>
          </cell>
          <cell r="O9803">
            <v>0</v>
          </cell>
          <cell r="P9803">
            <v>0</v>
          </cell>
        </row>
        <row r="9804">
          <cell r="A9804">
            <v>37096</v>
          </cell>
          <cell r="B9804">
            <v>2001</v>
          </cell>
          <cell r="C9804" t="str">
            <v>Jul</v>
          </cell>
          <cell r="D9804">
            <v>24</v>
          </cell>
          <cell r="F9804">
            <v>4</v>
          </cell>
          <cell r="G9804">
            <v>8.0000000000000002E-3</v>
          </cell>
          <cell r="H9804">
            <v>0</v>
          </cell>
          <cell r="I9804">
            <v>0</v>
          </cell>
          <cell r="K9804">
            <v>0</v>
          </cell>
          <cell r="L9804">
            <v>0</v>
          </cell>
          <cell r="M9804">
            <v>0</v>
          </cell>
          <cell r="N9804">
            <v>0</v>
          </cell>
          <cell r="O9804">
            <v>0</v>
          </cell>
          <cell r="P9804">
            <v>0</v>
          </cell>
        </row>
        <row r="9805">
          <cell r="A9805">
            <v>37097</v>
          </cell>
          <cell r="B9805">
            <v>2001</v>
          </cell>
          <cell r="C9805" t="str">
            <v>Jul</v>
          </cell>
          <cell r="D9805">
            <v>25</v>
          </cell>
          <cell r="F9805">
            <v>80</v>
          </cell>
          <cell r="G9805">
            <v>0.159</v>
          </cell>
          <cell r="H9805">
            <v>0</v>
          </cell>
          <cell r="I9805">
            <v>0</v>
          </cell>
          <cell r="K9805">
            <v>0</v>
          </cell>
          <cell r="L9805">
            <v>0</v>
          </cell>
          <cell r="M9805">
            <v>58</v>
          </cell>
          <cell r="N9805">
            <v>0.115</v>
          </cell>
          <cell r="O9805">
            <v>0</v>
          </cell>
          <cell r="P9805">
            <v>0</v>
          </cell>
        </row>
        <row r="9806">
          <cell r="A9806">
            <v>37098</v>
          </cell>
          <cell r="B9806">
            <v>2001</v>
          </cell>
          <cell r="C9806" t="str">
            <v>Jul</v>
          </cell>
          <cell r="D9806">
            <v>26</v>
          </cell>
          <cell r="F9806">
            <v>80</v>
          </cell>
          <cell r="G9806">
            <v>0.159</v>
          </cell>
          <cell r="H9806">
            <v>0</v>
          </cell>
          <cell r="I9806">
            <v>0</v>
          </cell>
          <cell r="K9806">
            <v>0</v>
          </cell>
          <cell r="L9806">
            <v>0</v>
          </cell>
          <cell r="M9806">
            <v>125</v>
          </cell>
          <cell r="N9806">
            <v>0.248</v>
          </cell>
          <cell r="O9806">
            <v>0</v>
          </cell>
          <cell r="P9806">
            <v>0</v>
          </cell>
        </row>
        <row r="9807">
          <cell r="A9807">
            <v>37099</v>
          </cell>
          <cell r="B9807">
            <v>2001</v>
          </cell>
          <cell r="C9807" t="str">
            <v>Jul</v>
          </cell>
          <cell r="D9807">
            <v>27</v>
          </cell>
          <cell r="F9807">
            <v>80</v>
          </cell>
          <cell r="G9807">
            <v>0.159</v>
          </cell>
          <cell r="H9807">
            <v>0</v>
          </cell>
          <cell r="I9807">
            <v>0</v>
          </cell>
          <cell r="K9807">
            <v>0</v>
          </cell>
          <cell r="L9807">
            <v>0</v>
          </cell>
          <cell r="M9807">
            <v>185</v>
          </cell>
          <cell r="N9807">
            <v>0.36699999999999999</v>
          </cell>
          <cell r="O9807">
            <v>0</v>
          </cell>
          <cell r="P9807">
            <v>0</v>
          </cell>
        </row>
        <row r="9808">
          <cell r="A9808">
            <v>37100</v>
          </cell>
          <cell r="B9808">
            <v>2001</v>
          </cell>
          <cell r="C9808" t="str">
            <v>Jul</v>
          </cell>
          <cell r="D9808">
            <v>28</v>
          </cell>
          <cell r="F9808">
            <v>150</v>
          </cell>
          <cell r="G9808">
            <v>0.29799999999999999</v>
          </cell>
          <cell r="H9808">
            <v>0</v>
          </cell>
          <cell r="I9808">
            <v>0</v>
          </cell>
          <cell r="K9808">
            <v>17</v>
          </cell>
          <cell r="L9808">
            <v>3.4000000000000002E-2</v>
          </cell>
          <cell r="M9808">
            <v>271</v>
          </cell>
          <cell r="N9808">
            <v>0.53800000000000003</v>
          </cell>
          <cell r="O9808">
            <v>0</v>
          </cell>
          <cell r="P9808">
            <v>0</v>
          </cell>
        </row>
        <row r="9809">
          <cell r="A9809">
            <v>37101</v>
          </cell>
          <cell r="B9809">
            <v>2001</v>
          </cell>
          <cell r="C9809" t="str">
            <v>Jul</v>
          </cell>
          <cell r="D9809">
            <v>29</v>
          </cell>
          <cell r="F9809">
            <v>175</v>
          </cell>
          <cell r="G9809">
            <v>0.34699999999999998</v>
          </cell>
          <cell r="H9809">
            <v>0</v>
          </cell>
          <cell r="I9809">
            <v>0</v>
          </cell>
          <cell r="K9809">
            <v>35</v>
          </cell>
          <cell r="L9809">
            <v>6.9000000000000006E-2</v>
          </cell>
          <cell r="M9809">
            <v>365</v>
          </cell>
          <cell r="N9809">
            <v>0.72399999999999998</v>
          </cell>
          <cell r="O9809">
            <v>0</v>
          </cell>
          <cell r="P9809">
            <v>0</v>
          </cell>
        </row>
        <row r="9810">
          <cell r="A9810">
            <v>37102</v>
          </cell>
          <cell r="B9810">
            <v>2001</v>
          </cell>
          <cell r="C9810" t="str">
            <v>Jul</v>
          </cell>
          <cell r="D9810">
            <v>30</v>
          </cell>
          <cell r="F9810">
            <v>275</v>
          </cell>
          <cell r="G9810">
            <v>0.54500000000000004</v>
          </cell>
          <cell r="H9810">
            <v>0</v>
          </cell>
          <cell r="I9810">
            <v>0</v>
          </cell>
          <cell r="K9810">
            <v>35</v>
          </cell>
          <cell r="L9810">
            <v>6.9000000000000006E-2</v>
          </cell>
          <cell r="M9810">
            <v>417</v>
          </cell>
          <cell r="N9810">
            <v>0.82699999999999996</v>
          </cell>
          <cell r="O9810">
            <v>0</v>
          </cell>
          <cell r="P9810">
            <v>0</v>
          </cell>
        </row>
        <row r="9811">
          <cell r="A9811">
            <v>37103</v>
          </cell>
          <cell r="B9811">
            <v>2001</v>
          </cell>
          <cell r="C9811" t="str">
            <v>Jul</v>
          </cell>
          <cell r="D9811">
            <v>31</v>
          </cell>
          <cell r="F9811">
            <v>355</v>
          </cell>
          <cell r="G9811">
            <v>0.70399999999999996</v>
          </cell>
          <cell r="H9811">
            <v>0</v>
          </cell>
          <cell r="I9811">
            <v>0</v>
          </cell>
          <cell r="K9811">
            <v>70</v>
          </cell>
          <cell r="L9811">
            <v>0.13900000000000001</v>
          </cell>
          <cell r="M9811">
            <v>450</v>
          </cell>
          <cell r="N9811">
            <v>0.89300000000000002</v>
          </cell>
          <cell r="O9811">
            <v>0</v>
          </cell>
          <cell r="P9811">
            <v>0</v>
          </cell>
        </row>
        <row r="9812">
          <cell r="A9812">
            <v>37104</v>
          </cell>
          <cell r="B9812">
            <v>2001</v>
          </cell>
          <cell r="C9812" t="str">
            <v>Aug</v>
          </cell>
          <cell r="D9812">
            <v>1</v>
          </cell>
          <cell r="F9812">
            <v>395</v>
          </cell>
          <cell r="G9812">
            <v>0.78300000000000003</v>
          </cell>
          <cell r="H9812">
            <v>0</v>
          </cell>
          <cell r="I9812">
            <v>0</v>
          </cell>
          <cell r="K9812">
            <v>70</v>
          </cell>
          <cell r="L9812">
            <v>0.13900000000000001</v>
          </cell>
          <cell r="M9812">
            <v>416</v>
          </cell>
          <cell r="N9812">
            <v>0.82499999999999996</v>
          </cell>
          <cell r="O9812">
            <v>5</v>
          </cell>
          <cell r="P9812">
            <v>0.01</v>
          </cell>
        </row>
        <row r="9813">
          <cell r="A9813">
            <v>37105</v>
          </cell>
          <cell r="B9813">
            <v>2001</v>
          </cell>
          <cell r="C9813" t="str">
            <v>Aug</v>
          </cell>
          <cell r="D9813">
            <v>2</v>
          </cell>
          <cell r="F9813">
            <v>700</v>
          </cell>
          <cell r="G9813">
            <v>1.3879999999999999</v>
          </cell>
          <cell r="H9813">
            <v>0</v>
          </cell>
          <cell r="I9813">
            <v>0</v>
          </cell>
          <cell r="K9813">
            <v>70</v>
          </cell>
          <cell r="L9813">
            <v>0.13900000000000001</v>
          </cell>
          <cell r="M9813">
            <v>423</v>
          </cell>
          <cell r="N9813">
            <v>0.83899999999999997</v>
          </cell>
          <cell r="O9813">
            <v>4</v>
          </cell>
          <cell r="P9813">
            <v>8.0000000000000002E-3</v>
          </cell>
        </row>
        <row r="9814">
          <cell r="A9814">
            <v>37106</v>
          </cell>
          <cell r="B9814">
            <v>2001</v>
          </cell>
          <cell r="C9814" t="str">
            <v>Aug</v>
          </cell>
          <cell r="D9814">
            <v>3</v>
          </cell>
          <cell r="F9814">
            <v>815</v>
          </cell>
          <cell r="G9814">
            <v>1.617</v>
          </cell>
          <cell r="H9814">
            <v>0</v>
          </cell>
          <cell r="I9814">
            <v>0</v>
          </cell>
          <cell r="K9814">
            <v>70</v>
          </cell>
          <cell r="L9814">
            <v>0.13900000000000001</v>
          </cell>
          <cell r="M9814">
            <v>479</v>
          </cell>
          <cell r="N9814">
            <v>0.95</v>
          </cell>
          <cell r="O9814">
            <v>0</v>
          </cell>
          <cell r="P9814">
            <v>0</v>
          </cell>
        </row>
        <row r="9815">
          <cell r="A9815">
            <v>37107</v>
          </cell>
          <cell r="B9815">
            <v>2001</v>
          </cell>
          <cell r="C9815" t="str">
            <v>Aug</v>
          </cell>
          <cell r="D9815">
            <v>4</v>
          </cell>
          <cell r="F9815">
            <v>815</v>
          </cell>
          <cell r="G9815">
            <v>1.617</v>
          </cell>
          <cell r="H9815">
            <v>0</v>
          </cell>
          <cell r="I9815">
            <v>0</v>
          </cell>
          <cell r="K9815">
            <v>105</v>
          </cell>
          <cell r="L9815">
            <v>0.20799999999999999</v>
          </cell>
          <cell r="M9815">
            <v>500</v>
          </cell>
          <cell r="N9815">
            <v>0.99199999999999999</v>
          </cell>
          <cell r="O9815">
            <v>10</v>
          </cell>
          <cell r="P9815">
            <v>0.02</v>
          </cell>
        </row>
        <row r="9816">
          <cell r="A9816">
            <v>37108</v>
          </cell>
          <cell r="B9816">
            <v>2001</v>
          </cell>
          <cell r="C9816" t="str">
            <v>Aug</v>
          </cell>
          <cell r="D9816">
            <v>5</v>
          </cell>
          <cell r="F9816">
            <v>815</v>
          </cell>
          <cell r="G9816">
            <v>1.617</v>
          </cell>
          <cell r="H9816">
            <v>0</v>
          </cell>
          <cell r="I9816">
            <v>0</v>
          </cell>
          <cell r="K9816">
            <v>105</v>
          </cell>
          <cell r="L9816">
            <v>0.20799999999999999</v>
          </cell>
          <cell r="M9816">
            <v>500</v>
          </cell>
          <cell r="N9816">
            <v>0.99199999999999999</v>
          </cell>
          <cell r="O9816">
            <v>10</v>
          </cell>
          <cell r="P9816">
            <v>0.02</v>
          </cell>
        </row>
        <row r="9817">
          <cell r="A9817">
            <v>37109</v>
          </cell>
          <cell r="B9817">
            <v>2001</v>
          </cell>
          <cell r="C9817" t="str">
            <v>Aug</v>
          </cell>
          <cell r="D9817">
            <v>6</v>
          </cell>
          <cell r="F9817">
            <v>860</v>
          </cell>
          <cell r="G9817">
            <v>1.706</v>
          </cell>
          <cell r="H9817">
            <v>0</v>
          </cell>
          <cell r="I9817">
            <v>0</v>
          </cell>
          <cell r="K9817">
            <v>106</v>
          </cell>
          <cell r="L9817">
            <v>0.21</v>
          </cell>
          <cell r="M9817">
            <v>469</v>
          </cell>
          <cell r="N9817">
            <v>0.93</v>
          </cell>
          <cell r="O9817">
            <v>8</v>
          </cell>
          <cell r="P9817">
            <v>1.6E-2</v>
          </cell>
        </row>
        <row r="9818">
          <cell r="A9818">
            <v>37110</v>
          </cell>
          <cell r="B9818">
            <v>2001</v>
          </cell>
          <cell r="C9818" t="str">
            <v>Aug</v>
          </cell>
          <cell r="D9818">
            <v>7</v>
          </cell>
          <cell r="F9818">
            <v>860</v>
          </cell>
          <cell r="G9818">
            <v>1.706</v>
          </cell>
          <cell r="H9818">
            <v>0</v>
          </cell>
          <cell r="I9818">
            <v>0</v>
          </cell>
          <cell r="K9818">
            <v>106</v>
          </cell>
          <cell r="L9818">
            <v>0.21</v>
          </cell>
          <cell r="M9818">
            <v>456</v>
          </cell>
          <cell r="N9818">
            <v>0.90400000000000003</v>
          </cell>
          <cell r="O9818">
            <v>6</v>
          </cell>
          <cell r="P9818">
            <v>1.2E-2</v>
          </cell>
        </row>
        <row r="9819">
          <cell r="A9819">
            <v>37111</v>
          </cell>
          <cell r="B9819">
            <v>2001</v>
          </cell>
          <cell r="C9819" t="str">
            <v>Aug</v>
          </cell>
          <cell r="D9819">
            <v>8</v>
          </cell>
          <cell r="F9819">
            <v>900</v>
          </cell>
          <cell r="G9819">
            <v>1.7849999999999999</v>
          </cell>
          <cell r="H9819">
            <v>0</v>
          </cell>
          <cell r="I9819">
            <v>0</v>
          </cell>
          <cell r="K9819">
            <v>106</v>
          </cell>
          <cell r="L9819">
            <v>0.21</v>
          </cell>
          <cell r="M9819">
            <v>450</v>
          </cell>
          <cell r="N9819">
            <v>0.89300000000000002</v>
          </cell>
          <cell r="O9819">
            <v>5</v>
          </cell>
          <cell r="P9819">
            <v>0.01</v>
          </cell>
        </row>
        <row r="9820">
          <cell r="A9820">
            <v>37112</v>
          </cell>
          <cell r="B9820">
            <v>2001</v>
          </cell>
          <cell r="C9820" t="str">
            <v>Aug</v>
          </cell>
          <cell r="D9820">
            <v>9</v>
          </cell>
          <cell r="F9820">
            <v>915</v>
          </cell>
          <cell r="G9820">
            <v>1.8149999999999999</v>
          </cell>
          <cell r="H9820">
            <v>0</v>
          </cell>
          <cell r="I9820">
            <v>0</v>
          </cell>
          <cell r="K9820">
            <v>106</v>
          </cell>
          <cell r="L9820">
            <v>0.21</v>
          </cell>
          <cell r="M9820">
            <v>450</v>
          </cell>
          <cell r="N9820">
            <v>0.89300000000000002</v>
          </cell>
          <cell r="O9820">
            <v>5</v>
          </cell>
          <cell r="P9820">
            <v>0.01</v>
          </cell>
        </row>
        <row r="9821">
          <cell r="A9821">
            <v>37113</v>
          </cell>
          <cell r="B9821">
            <v>2001</v>
          </cell>
          <cell r="C9821" t="str">
            <v>Aug</v>
          </cell>
          <cell r="D9821">
            <v>10</v>
          </cell>
          <cell r="F9821">
            <v>900</v>
          </cell>
          <cell r="G9821">
            <v>1.7849999999999999</v>
          </cell>
          <cell r="H9821">
            <v>0</v>
          </cell>
          <cell r="I9821">
            <v>0</v>
          </cell>
          <cell r="K9821">
            <v>106</v>
          </cell>
          <cell r="L9821">
            <v>0.21</v>
          </cell>
          <cell r="M9821">
            <v>450</v>
          </cell>
          <cell r="N9821">
            <v>0.89300000000000002</v>
          </cell>
          <cell r="O9821">
            <v>10</v>
          </cell>
          <cell r="P9821">
            <v>0.02</v>
          </cell>
        </row>
        <row r="9822">
          <cell r="A9822">
            <v>37114</v>
          </cell>
          <cell r="B9822">
            <v>2001</v>
          </cell>
          <cell r="C9822" t="str">
            <v>Aug</v>
          </cell>
          <cell r="D9822">
            <v>11</v>
          </cell>
          <cell r="F9822">
            <v>915</v>
          </cell>
          <cell r="G9822">
            <v>1.8149999999999999</v>
          </cell>
          <cell r="H9822">
            <v>0</v>
          </cell>
          <cell r="I9822">
            <v>0</v>
          </cell>
          <cell r="K9822">
            <v>106</v>
          </cell>
          <cell r="L9822">
            <v>0.21</v>
          </cell>
          <cell r="M9822">
            <v>450</v>
          </cell>
          <cell r="N9822">
            <v>0.89300000000000002</v>
          </cell>
          <cell r="O9822">
            <v>1</v>
          </cell>
          <cell r="P9822">
            <v>2E-3</v>
          </cell>
        </row>
        <row r="9823">
          <cell r="A9823">
            <v>37115</v>
          </cell>
          <cell r="B9823">
            <v>2001</v>
          </cell>
          <cell r="C9823" t="str">
            <v>Aug</v>
          </cell>
          <cell r="D9823">
            <v>12</v>
          </cell>
          <cell r="F9823">
            <v>920</v>
          </cell>
          <cell r="G9823">
            <v>1.825</v>
          </cell>
          <cell r="H9823">
            <v>0</v>
          </cell>
          <cell r="I9823">
            <v>0</v>
          </cell>
          <cell r="K9823">
            <v>100</v>
          </cell>
          <cell r="L9823">
            <v>0.19800000000000001</v>
          </cell>
          <cell r="M9823">
            <v>450</v>
          </cell>
          <cell r="N9823">
            <v>0.89300000000000002</v>
          </cell>
          <cell r="O9823">
            <v>2</v>
          </cell>
          <cell r="P9823">
            <v>4.0000000000000001E-3</v>
          </cell>
        </row>
        <row r="9824">
          <cell r="A9824">
            <v>37116</v>
          </cell>
          <cell r="B9824">
            <v>2001</v>
          </cell>
          <cell r="C9824" t="str">
            <v>Aug</v>
          </cell>
          <cell r="D9824">
            <v>13</v>
          </cell>
          <cell r="F9824">
            <v>920</v>
          </cell>
          <cell r="G9824">
            <v>1.825</v>
          </cell>
          <cell r="H9824">
            <v>0</v>
          </cell>
          <cell r="I9824">
            <v>0</v>
          </cell>
          <cell r="K9824">
            <v>105</v>
          </cell>
          <cell r="L9824">
            <v>0.20799999999999999</v>
          </cell>
          <cell r="M9824">
            <v>316</v>
          </cell>
          <cell r="N9824">
            <v>0.627</v>
          </cell>
          <cell r="O9824">
            <v>0</v>
          </cell>
          <cell r="P9824">
            <v>0</v>
          </cell>
        </row>
        <row r="9825">
          <cell r="A9825">
            <v>37117</v>
          </cell>
          <cell r="B9825">
            <v>2001</v>
          </cell>
          <cell r="C9825" t="str">
            <v>Aug</v>
          </cell>
          <cell r="D9825">
            <v>14</v>
          </cell>
          <cell r="F9825">
            <v>900</v>
          </cell>
          <cell r="G9825">
            <v>1.7849999999999999</v>
          </cell>
          <cell r="H9825">
            <v>0</v>
          </cell>
          <cell r="I9825">
            <v>0</v>
          </cell>
          <cell r="K9825">
            <v>105</v>
          </cell>
          <cell r="L9825">
            <v>0.20799999999999999</v>
          </cell>
          <cell r="M9825">
            <v>250</v>
          </cell>
          <cell r="N9825">
            <v>0.496</v>
          </cell>
          <cell r="O9825">
            <v>4</v>
          </cell>
          <cell r="P9825">
            <v>8.0000000000000002E-3</v>
          </cell>
        </row>
        <row r="9826">
          <cell r="A9826">
            <v>37118</v>
          </cell>
          <cell r="B9826">
            <v>2001</v>
          </cell>
          <cell r="C9826" t="str">
            <v>Aug</v>
          </cell>
          <cell r="D9826">
            <v>15</v>
          </cell>
          <cell r="F9826">
            <v>900</v>
          </cell>
          <cell r="G9826">
            <v>1.7849999999999999</v>
          </cell>
          <cell r="H9826">
            <v>0</v>
          </cell>
          <cell r="I9826">
            <v>0</v>
          </cell>
          <cell r="K9826">
            <v>105</v>
          </cell>
          <cell r="L9826">
            <v>0.20799999999999999</v>
          </cell>
          <cell r="M9826">
            <v>279</v>
          </cell>
          <cell r="N9826">
            <v>0.55300000000000005</v>
          </cell>
          <cell r="O9826">
            <v>0</v>
          </cell>
          <cell r="P9826">
            <v>0</v>
          </cell>
        </row>
        <row r="9827">
          <cell r="A9827">
            <v>37119</v>
          </cell>
          <cell r="B9827">
            <v>2001</v>
          </cell>
          <cell r="C9827" t="str">
            <v>Aug</v>
          </cell>
          <cell r="D9827">
            <v>16</v>
          </cell>
          <cell r="F9827">
            <v>910</v>
          </cell>
          <cell r="G9827">
            <v>1.8049999999999999</v>
          </cell>
          <cell r="H9827">
            <v>0</v>
          </cell>
          <cell r="I9827">
            <v>0</v>
          </cell>
          <cell r="K9827">
            <v>105</v>
          </cell>
          <cell r="L9827">
            <v>0.20799999999999999</v>
          </cell>
          <cell r="M9827">
            <v>335</v>
          </cell>
          <cell r="N9827">
            <v>0.66400000000000003</v>
          </cell>
          <cell r="O9827">
            <v>2</v>
          </cell>
          <cell r="P9827">
            <v>4.0000000000000001E-3</v>
          </cell>
        </row>
        <row r="9828">
          <cell r="A9828">
            <v>37120</v>
          </cell>
          <cell r="B9828">
            <v>2001</v>
          </cell>
          <cell r="C9828" t="str">
            <v>Aug</v>
          </cell>
          <cell r="D9828">
            <v>17</v>
          </cell>
          <cell r="F9828">
            <v>915</v>
          </cell>
          <cell r="G9828">
            <v>1.8149999999999999</v>
          </cell>
          <cell r="H9828">
            <v>0</v>
          </cell>
          <cell r="I9828">
            <v>0</v>
          </cell>
          <cell r="K9828">
            <v>105</v>
          </cell>
          <cell r="L9828">
            <v>0.20799999999999999</v>
          </cell>
          <cell r="M9828">
            <v>332</v>
          </cell>
          <cell r="N9828">
            <v>0.65900000000000003</v>
          </cell>
          <cell r="O9828">
            <v>5</v>
          </cell>
          <cell r="P9828">
            <v>0.01</v>
          </cell>
        </row>
        <row r="9829">
          <cell r="A9829">
            <v>37121</v>
          </cell>
          <cell r="B9829">
            <v>2001</v>
          </cell>
          <cell r="C9829" t="str">
            <v>Aug</v>
          </cell>
          <cell r="D9829">
            <v>18</v>
          </cell>
          <cell r="F9829">
            <v>915</v>
          </cell>
          <cell r="G9829">
            <v>1.8149999999999999</v>
          </cell>
          <cell r="H9829">
            <v>0</v>
          </cell>
          <cell r="I9829">
            <v>0</v>
          </cell>
          <cell r="K9829">
            <v>105</v>
          </cell>
          <cell r="L9829">
            <v>0.20799999999999999</v>
          </cell>
          <cell r="M9829">
            <v>271</v>
          </cell>
          <cell r="N9829">
            <v>0.53800000000000003</v>
          </cell>
          <cell r="O9829">
            <v>5</v>
          </cell>
          <cell r="P9829">
            <v>0.01</v>
          </cell>
        </row>
        <row r="9830">
          <cell r="A9830">
            <v>37122</v>
          </cell>
          <cell r="B9830">
            <v>2001</v>
          </cell>
          <cell r="C9830" t="str">
            <v>Aug</v>
          </cell>
          <cell r="D9830">
            <v>19</v>
          </cell>
          <cell r="F9830">
            <v>900</v>
          </cell>
          <cell r="G9830">
            <v>1.7849999999999999</v>
          </cell>
          <cell r="H9830">
            <v>0</v>
          </cell>
          <cell r="I9830">
            <v>0</v>
          </cell>
          <cell r="K9830">
            <v>105</v>
          </cell>
          <cell r="L9830">
            <v>0.20799999999999999</v>
          </cell>
          <cell r="M9830">
            <v>215</v>
          </cell>
          <cell r="N9830">
            <v>0.42599999999999999</v>
          </cell>
          <cell r="O9830">
            <v>4</v>
          </cell>
          <cell r="P9830">
            <v>8.0000000000000002E-3</v>
          </cell>
        </row>
        <row r="9831">
          <cell r="A9831">
            <v>37123</v>
          </cell>
          <cell r="B9831">
            <v>2001</v>
          </cell>
          <cell r="C9831" t="str">
            <v>Aug</v>
          </cell>
          <cell r="D9831">
            <v>20</v>
          </cell>
          <cell r="F9831">
            <v>885</v>
          </cell>
          <cell r="G9831">
            <v>1.7549999999999999</v>
          </cell>
          <cell r="H9831">
            <v>0</v>
          </cell>
          <cell r="I9831">
            <v>0</v>
          </cell>
          <cell r="K9831">
            <v>105</v>
          </cell>
          <cell r="L9831">
            <v>0.20799999999999999</v>
          </cell>
          <cell r="M9831">
            <v>210</v>
          </cell>
          <cell r="N9831">
            <v>0.41699999999999998</v>
          </cell>
          <cell r="O9831">
            <v>8</v>
          </cell>
          <cell r="P9831">
            <v>1.6E-2</v>
          </cell>
        </row>
        <row r="9832">
          <cell r="A9832">
            <v>37124</v>
          </cell>
          <cell r="B9832">
            <v>2001</v>
          </cell>
          <cell r="C9832" t="str">
            <v>Aug</v>
          </cell>
          <cell r="D9832">
            <v>21</v>
          </cell>
          <cell r="F9832">
            <v>870</v>
          </cell>
          <cell r="G9832">
            <v>1.726</v>
          </cell>
          <cell r="H9832">
            <v>0</v>
          </cell>
          <cell r="I9832">
            <v>0</v>
          </cell>
          <cell r="K9832">
            <v>105</v>
          </cell>
          <cell r="L9832">
            <v>0.20799999999999999</v>
          </cell>
          <cell r="M9832">
            <v>148</v>
          </cell>
          <cell r="N9832">
            <v>0.29399999999999998</v>
          </cell>
          <cell r="O9832">
            <v>18</v>
          </cell>
          <cell r="P9832">
            <v>3.5999999999999997E-2</v>
          </cell>
        </row>
        <row r="9833">
          <cell r="A9833">
            <v>37125</v>
          </cell>
          <cell r="B9833">
            <v>2001</v>
          </cell>
          <cell r="C9833" t="str">
            <v>Aug</v>
          </cell>
          <cell r="D9833">
            <v>22</v>
          </cell>
          <cell r="F9833">
            <v>845</v>
          </cell>
          <cell r="G9833">
            <v>1.6759999999999999</v>
          </cell>
          <cell r="H9833">
            <v>0</v>
          </cell>
          <cell r="I9833">
            <v>0</v>
          </cell>
          <cell r="K9833">
            <v>105</v>
          </cell>
          <cell r="L9833">
            <v>0.20799999999999999</v>
          </cell>
          <cell r="M9833">
            <v>100</v>
          </cell>
          <cell r="N9833">
            <v>0.19800000000000001</v>
          </cell>
          <cell r="O9833">
            <v>14</v>
          </cell>
          <cell r="P9833">
            <v>2.8000000000000001E-2</v>
          </cell>
        </row>
        <row r="9834">
          <cell r="A9834">
            <v>37126</v>
          </cell>
          <cell r="B9834">
            <v>2001</v>
          </cell>
          <cell r="C9834" t="str">
            <v>Aug</v>
          </cell>
          <cell r="D9834">
            <v>23</v>
          </cell>
          <cell r="F9834">
            <v>211</v>
          </cell>
          <cell r="G9834">
            <v>0.41899999999999998</v>
          </cell>
          <cell r="H9834">
            <v>0</v>
          </cell>
          <cell r="I9834">
            <v>0</v>
          </cell>
          <cell r="K9834">
            <v>35</v>
          </cell>
          <cell r="L9834">
            <v>6.9000000000000006E-2</v>
          </cell>
          <cell r="M9834">
            <v>50</v>
          </cell>
          <cell r="N9834">
            <v>9.9000000000000005E-2</v>
          </cell>
          <cell r="O9834">
            <v>5</v>
          </cell>
          <cell r="P9834">
            <v>0.01</v>
          </cell>
        </row>
        <row r="9835">
          <cell r="A9835">
            <v>37127</v>
          </cell>
          <cell r="B9835">
            <v>2001</v>
          </cell>
          <cell r="C9835" t="str">
            <v>Aug</v>
          </cell>
          <cell r="D9835">
            <v>24</v>
          </cell>
          <cell r="F9835">
            <v>0</v>
          </cell>
          <cell r="G9835">
            <v>0</v>
          </cell>
          <cell r="H9835">
            <v>0</v>
          </cell>
          <cell r="I9835">
            <v>0</v>
          </cell>
          <cell r="K9835">
            <v>0</v>
          </cell>
          <cell r="L9835">
            <v>0</v>
          </cell>
          <cell r="M9835">
            <v>0</v>
          </cell>
          <cell r="N9835">
            <v>0</v>
          </cell>
          <cell r="O9835">
            <v>0</v>
          </cell>
          <cell r="P9835">
            <v>0</v>
          </cell>
        </row>
        <row r="9836">
          <cell r="A9836">
            <v>37128</v>
          </cell>
          <cell r="B9836">
            <v>2001</v>
          </cell>
          <cell r="C9836" t="str">
            <v>Aug</v>
          </cell>
          <cell r="D9836">
            <v>25</v>
          </cell>
          <cell r="F9836">
            <v>0</v>
          </cell>
          <cell r="G9836">
            <v>0</v>
          </cell>
          <cell r="H9836">
            <v>0</v>
          </cell>
          <cell r="I9836">
            <v>0</v>
          </cell>
          <cell r="K9836">
            <v>0</v>
          </cell>
          <cell r="L9836">
            <v>0</v>
          </cell>
          <cell r="M9836">
            <v>0</v>
          </cell>
          <cell r="N9836">
            <v>0</v>
          </cell>
          <cell r="O9836">
            <v>0</v>
          </cell>
          <cell r="P9836">
            <v>0</v>
          </cell>
        </row>
        <row r="9837">
          <cell r="A9837">
            <v>37129</v>
          </cell>
          <cell r="B9837">
            <v>2001</v>
          </cell>
          <cell r="C9837" t="str">
            <v>Aug</v>
          </cell>
          <cell r="D9837">
            <v>26</v>
          </cell>
          <cell r="F9837">
            <v>0</v>
          </cell>
          <cell r="G9837">
            <v>0</v>
          </cell>
          <cell r="H9837">
            <v>0</v>
          </cell>
          <cell r="I9837">
            <v>0</v>
          </cell>
          <cell r="K9837">
            <v>0</v>
          </cell>
          <cell r="L9837">
            <v>0</v>
          </cell>
          <cell r="M9837">
            <v>0</v>
          </cell>
          <cell r="N9837">
            <v>0</v>
          </cell>
          <cell r="O9837">
            <v>0</v>
          </cell>
          <cell r="P9837">
            <v>0</v>
          </cell>
        </row>
        <row r="9838">
          <cell r="A9838">
            <v>37130</v>
          </cell>
          <cell r="B9838">
            <v>2001</v>
          </cell>
          <cell r="C9838" t="str">
            <v>Aug</v>
          </cell>
          <cell r="D9838">
            <v>27</v>
          </cell>
          <cell r="F9838">
            <v>0</v>
          </cell>
          <cell r="G9838">
            <v>0</v>
          </cell>
          <cell r="H9838">
            <v>0</v>
          </cell>
          <cell r="I9838">
            <v>0</v>
          </cell>
          <cell r="K9838">
            <v>0</v>
          </cell>
          <cell r="L9838">
            <v>0</v>
          </cell>
          <cell r="M9838">
            <v>0</v>
          </cell>
          <cell r="N9838">
            <v>0</v>
          </cell>
          <cell r="O9838">
            <v>0</v>
          </cell>
          <cell r="P9838">
            <v>0</v>
          </cell>
        </row>
        <row r="9839">
          <cell r="A9839">
            <v>37131</v>
          </cell>
          <cell r="B9839">
            <v>2001</v>
          </cell>
          <cell r="C9839" t="str">
            <v>Aug</v>
          </cell>
          <cell r="D9839">
            <v>28</v>
          </cell>
          <cell r="F9839">
            <v>0</v>
          </cell>
          <cell r="G9839">
            <v>0</v>
          </cell>
          <cell r="H9839">
            <v>0</v>
          </cell>
          <cell r="I9839">
            <v>0</v>
          </cell>
          <cell r="K9839">
            <v>0</v>
          </cell>
          <cell r="L9839">
            <v>0</v>
          </cell>
          <cell r="M9839">
            <v>0</v>
          </cell>
          <cell r="N9839">
            <v>0</v>
          </cell>
          <cell r="O9839">
            <v>0</v>
          </cell>
          <cell r="P9839">
            <v>0</v>
          </cell>
        </row>
        <row r="9840">
          <cell r="A9840">
            <v>37132</v>
          </cell>
          <cell r="B9840">
            <v>2001</v>
          </cell>
          <cell r="C9840" t="str">
            <v>Aug</v>
          </cell>
          <cell r="D9840">
            <v>29</v>
          </cell>
          <cell r="F9840">
            <v>0</v>
          </cell>
          <cell r="G9840">
            <v>0</v>
          </cell>
          <cell r="H9840">
            <v>0</v>
          </cell>
          <cell r="I9840">
            <v>0</v>
          </cell>
          <cell r="K9840">
            <v>0</v>
          </cell>
          <cell r="L9840">
            <v>0</v>
          </cell>
          <cell r="M9840">
            <v>0</v>
          </cell>
          <cell r="N9840">
            <v>0</v>
          </cell>
          <cell r="O9840">
            <v>0</v>
          </cell>
          <cell r="P9840">
            <v>0</v>
          </cell>
        </row>
        <row r="9841">
          <cell r="A9841">
            <v>37133</v>
          </cell>
          <cell r="B9841">
            <v>2001</v>
          </cell>
          <cell r="C9841" t="str">
            <v>Aug</v>
          </cell>
          <cell r="D9841">
            <v>30</v>
          </cell>
          <cell r="F9841">
            <v>0</v>
          </cell>
          <cell r="G9841">
            <v>0</v>
          </cell>
          <cell r="H9841">
            <v>0</v>
          </cell>
          <cell r="I9841">
            <v>0</v>
          </cell>
          <cell r="K9841">
            <v>0</v>
          </cell>
          <cell r="L9841">
            <v>0</v>
          </cell>
          <cell r="M9841">
            <v>0</v>
          </cell>
          <cell r="N9841">
            <v>0</v>
          </cell>
          <cell r="O9841">
            <v>0</v>
          </cell>
          <cell r="P9841">
            <v>0</v>
          </cell>
        </row>
        <row r="9842">
          <cell r="A9842">
            <v>37134</v>
          </cell>
          <cell r="B9842">
            <v>2001</v>
          </cell>
          <cell r="C9842" t="str">
            <v>Aug</v>
          </cell>
          <cell r="D9842">
            <v>31</v>
          </cell>
          <cell r="F9842">
            <v>0</v>
          </cell>
          <cell r="G9842">
            <v>0</v>
          </cell>
          <cell r="H9842">
            <v>0</v>
          </cell>
          <cell r="I9842">
            <v>0</v>
          </cell>
          <cell r="K9842">
            <v>0</v>
          </cell>
          <cell r="L9842">
            <v>0</v>
          </cell>
          <cell r="M9842">
            <v>0</v>
          </cell>
          <cell r="N9842">
            <v>0</v>
          </cell>
          <cell r="O9842">
            <v>0</v>
          </cell>
          <cell r="P9842">
            <v>0</v>
          </cell>
        </row>
        <row r="9843">
          <cell r="A9843">
            <v>37135</v>
          </cell>
          <cell r="B9843">
            <v>2001</v>
          </cell>
          <cell r="C9843" t="str">
            <v>Sep</v>
          </cell>
          <cell r="D9843">
            <v>1</v>
          </cell>
          <cell r="F9843">
            <v>0</v>
          </cell>
          <cell r="G9843">
            <v>0</v>
          </cell>
          <cell r="H9843">
            <v>0</v>
          </cell>
          <cell r="I9843">
            <v>0</v>
          </cell>
          <cell r="K9843">
            <v>0</v>
          </cell>
          <cell r="L9843">
            <v>0</v>
          </cell>
          <cell r="M9843">
            <v>0</v>
          </cell>
          <cell r="N9843">
            <v>0</v>
          </cell>
          <cell r="O9843">
            <v>0</v>
          </cell>
          <cell r="P9843">
            <v>0</v>
          </cell>
        </row>
        <row r="9844">
          <cell r="A9844">
            <v>37136</v>
          </cell>
          <cell r="B9844">
            <v>2001</v>
          </cell>
          <cell r="C9844" t="str">
            <v>Sep</v>
          </cell>
          <cell r="D9844">
            <v>2</v>
          </cell>
          <cell r="F9844">
            <v>0</v>
          </cell>
          <cell r="G9844">
            <v>0</v>
          </cell>
          <cell r="H9844">
            <v>0</v>
          </cell>
          <cell r="I9844">
            <v>0</v>
          </cell>
          <cell r="K9844">
            <v>0</v>
          </cell>
          <cell r="L9844">
            <v>0</v>
          </cell>
          <cell r="M9844">
            <v>0</v>
          </cell>
          <cell r="N9844">
            <v>0</v>
          </cell>
          <cell r="O9844">
            <v>0</v>
          </cell>
          <cell r="P9844">
            <v>0</v>
          </cell>
        </row>
        <row r="9845">
          <cell r="A9845">
            <v>37137</v>
          </cell>
          <cell r="B9845">
            <v>2001</v>
          </cell>
          <cell r="C9845" t="str">
            <v>Sep</v>
          </cell>
          <cell r="D9845">
            <v>3</v>
          </cell>
          <cell r="F9845">
            <v>0</v>
          </cell>
          <cell r="G9845">
            <v>0</v>
          </cell>
          <cell r="H9845">
            <v>0</v>
          </cell>
          <cell r="I9845">
            <v>0</v>
          </cell>
          <cell r="K9845">
            <v>0</v>
          </cell>
          <cell r="L9845">
            <v>0</v>
          </cell>
          <cell r="M9845">
            <v>0</v>
          </cell>
          <cell r="N9845">
            <v>0</v>
          </cell>
          <cell r="O9845">
            <v>0</v>
          </cell>
          <cell r="P9845">
            <v>0</v>
          </cell>
        </row>
        <row r="9846">
          <cell r="A9846">
            <v>37138</v>
          </cell>
          <cell r="B9846">
            <v>2001</v>
          </cell>
          <cell r="C9846" t="str">
            <v>Sep</v>
          </cell>
          <cell r="D9846">
            <v>4</v>
          </cell>
          <cell r="F9846">
            <v>0</v>
          </cell>
          <cell r="G9846">
            <v>0</v>
          </cell>
          <cell r="H9846">
            <v>0</v>
          </cell>
          <cell r="I9846">
            <v>0</v>
          </cell>
          <cell r="K9846">
            <v>0</v>
          </cell>
          <cell r="L9846">
            <v>0</v>
          </cell>
          <cell r="M9846">
            <v>0</v>
          </cell>
          <cell r="N9846">
            <v>0</v>
          </cell>
          <cell r="O9846">
            <v>0</v>
          </cell>
          <cell r="P9846">
            <v>0</v>
          </cell>
        </row>
        <row r="9847">
          <cell r="A9847">
            <v>37139</v>
          </cell>
          <cell r="B9847">
            <v>2001</v>
          </cell>
          <cell r="C9847" t="str">
            <v>Sep</v>
          </cell>
          <cell r="D9847">
            <v>5</v>
          </cell>
          <cell r="F9847">
            <v>0</v>
          </cell>
          <cell r="G9847">
            <v>0</v>
          </cell>
          <cell r="H9847">
            <v>0</v>
          </cell>
          <cell r="I9847">
            <v>0</v>
          </cell>
          <cell r="K9847">
            <v>0</v>
          </cell>
          <cell r="L9847">
            <v>0</v>
          </cell>
          <cell r="M9847">
            <v>0</v>
          </cell>
          <cell r="N9847">
            <v>0</v>
          </cell>
          <cell r="O9847">
            <v>0</v>
          </cell>
          <cell r="P9847">
            <v>0</v>
          </cell>
        </row>
        <row r="9848">
          <cell r="A9848">
            <v>37140</v>
          </cell>
          <cell r="B9848">
            <v>2001</v>
          </cell>
          <cell r="C9848" t="str">
            <v>Sep</v>
          </cell>
          <cell r="D9848">
            <v>6</v>
          </cell>
          <cell r="F9848">
            <v>0</v>
          </cell>
          <cell r="G9848">
            <v>0</v>
          </cell>
          <cell r="H9848">
            <v>0</v>
          </cell>
          <cell r="I9848">
            <v>0</v>
          </cell>
          <cell r="K9848">
            <v>0</v>
          </cell>
          <cell r="L9848">
            <v>0</v>
          </cell>
          <cell r="M9848">
            <v>0</v>
          </cell>
          <cell r="N9848">
            <v>0</v>
          </cell>
          <cell r="O9848">
            <v>0</v>
          </cell>
          <cell r="P9848">
            <v>0</v>
          </cell>
        </row>
        <row r="9849">
          <cell r="A9849">
            <v>37141</v>
          </cell>
          <cell r="B9849">
            <v>2001</v>
          </cell>
          <cell r="C9849" t="str">
            <v>Sep</v>
          </cell>
          <cell r="D9849">
            <v>7</v>
          </cell>
          <cell r="F9849">
            <v>0</v>
          </cell>
          <cell r="G9849">
            <v>0</v>
          </cell>
          <cell r="H9849">
            <v>0</v>
          </cell>
          <cell r="I9849">
            <v>0</v>
          </cell>
          <cell r="K9849">
            <v>0</v>
          </cell>
          <cell r="L9849">
            <v>0</v>
          </cell>
          <cell r="M9849">
            <v>0</v>
          </cell>
          <cell r="N9849">
            <v>0</v>
          </cell>
          <cell r="O9849">
            <v>0</v>
          </cell>
          <cell r="P9849">
            <v>0</v>
          </cell>
        </row>
        <row r="9850">
          <cell r="A9850">
            <v>37142</v>
          </cell>
          <cell r="B9850">
            <v>2001</v>
          </cell>
          <cell r="C9850" t="str">
            <v>Sep</v>
          </cell>
          <cell r="D9850">
            <v>8</v>
          </cell>
          <cell r="F9850">
            <v>0</v>
          </cell>
          <cell r="G9850">
            <v>0</v>
          </cell>
          <cell r="H9850">
            <v>0</v>
          </cell>
          <cell r="I9850">
            <v>0</v>
          </cell>
          <cell r="K9850">
            <v>0</v>
          </cell>
          <cell r="L9850">
            <v>0</v>
          </cell>
          <cell r="M9850">
            <v>0</v>
          </cell>
          <cell r="N9850">
            <v>0</v>
          </cell>
          <cell r="O9850">
            <v>0</v>
          </cell>
          <cell r="P9850">
            <v>0</v>
          </cell>
        </row>
        <row r="9851">
          <cell r="A9851">
            <v>37143</v>
          </cell>
          <cell r="B9851">
            <v>2001</v>
          </cell>
          <cell r="C9851" t="str">
            <v>Sep</v>
          </cell>
          <cell r="D9851">
            <v>9</v>
          </cell>
          <cell r="F9851">
            <v>0</v>
          </cell>
          <cell r="G9851">
            <v>0</v>
          </cell>
          <cell r="H9851">
            <v>0</v>
          </cell>
          <cell r="I9851">
            <v>0</v>
          </cell>
          <cell r="K9851">
            <v>0</v>
          </cell>
          <cell r="L9851">
            <v>0</v>
          </cell>
          <cell r="M9851">
            <v>0</v>
          </cell>
          <cell r="N9851">
            <v>0</v>
          </cell>
          <cell r="O9851">
            <v>0</v>
          </cell>
          <cell r="P9851">
            <v>0</v>
          </cell>
        </row>
        <row r="9852">
          <cell r="A9852">
            <v>37144</v>
          </cell>
          <cell r="B9852">
            <v>2001</v>
          </cell>
          <cell r="C9852" t="str">
            <v>Sep</v>
          </cell>
          <cell r="D9852">
            <v>10</v>
          </cell>
          <cell r="F9852">
            <v>0</v>
          </cell>
          <cell r="G9852">
            <v>0</v>
          </cell>
          <cell r="H9852">
            <v>0</v>
          </cell>
          <cell r="I9852">
            <v>0</v>
          </cell>
          <cell r="K9852">
            <v>0</v>
          </cell>
          <cell r="L9852">
            <v>0</v>
          </cell>
          <cell r="M9852">
            <v>0</v>
          </cell>
          <cell r="N9852">
            <v>0</v>
          </cell>
          <cell r="O9852">
            <v>0</v>
          </cell>
          <cell r="P9852">
            <v>0</v>
          </cell>
        </row>
        <row r="9853">
          <cell r="A9853">
            <v>37145</v>
          </cell>
          <cell r="B9853">
            <v>2001</v>
          </cell>
          <cell r="C9853" t="str">
            <v>Sep</v>
          </cell>
          <cell r="D9853">
            <v>11</v>
          </cell>
          <cell r="F9853">
            <v>0</v>
          </cell>
          <cell r="G9853">
            <v>0</v>
          </cell>
          <cell r="H9853">
            <v>0</v>
          </cell>
          <cell r="I9853">
            <v>0</v>
          </cell>
          <cell r="K9853">
            <v>0</v>
          </cell>
          <cell r="L9853">
            <v>0</v>
          </cell>
          <cell r="M9853">
            <v>0</v>
          </cell>
          <cell r="N9853">
            <v>0</v>
          </cell>
          <cell r="O9853">
            <v>0</v>
          </cell>
          <cell r="P9853">
            <v>0</v>
          </cell>
        </row>
        <row r="9854">
          <cell r="A9854">
            <v>37146</v>
          </cell>
          <cell r="B9854">
            <v>2001</v>
          </cell>
          <cell r="C9854" t="str">
            <v>Sep</v>
          </cell>
          <cell r="D9854">
            <v>12</v>
          </cell>
          <cell r="F9854">
            <v>0</v>
          </cell>
          <cell r="G9854">
            <v>0</v>
          </cell>
          <cell r="H9854">
            <v>33</v>
          </cell>
          <cell r="I9854">
            <v>6.5000000000000002E-2</v>
          </cell>
          <cell r="K9854">
            <v>0</v>
          </cell>
          <cell r="L9854">
            <v>0</v>
          </cell>
          <cell r="M9854">
            <v>0</v>
          </cell>
          <cell r="N9854">
            <v>0</v>
          </cell>
          <cell r="O9854">
            <v>0</v>
          </cell>
          <cell r="P9854">
            <v>0</v>
          </cell>
        </row>
        <row r="9855">
          <cell r="A9855">
            <v>37147</v>
          </cell>
          <cell r="B9855">
            <v>2001</v>
          </cell>
          <cell r="C9855" t="str">
            <v>Sep</v>
          </cell>
          <cell r="D9855">
            <v>13</v>
          </cell>
          <cell r="F9855">
            <v>0</v>
          </cell>
          <cell r="G9855">
            <v>0</v>
          </cell>
          <cell r="H9855">
            <v>76</v>
          </cell>
          <cell r="I9855">
            <v>0.151</v>
          </cell>
          <cell r="K9855">
            <v>0</v>
          </cell>
          <cell r="L9855">
            <v>0</v>
          </cell>
          <cell r="M9855">
            <v>0</v>
          </cell>
          <cell r="N9855">
            <v>0</v>
          </cell>
          <cell r="O9855">
            <v>0</v>
          </cell>
          <cell r="P9855">
            <v>0</v>
          </cell>
        </row>
        <row r="9856">
          <cell r="A9856">
            <v>37148</v>
          </cell>
          <cell r="B9856">
            <v>2001</v>
          </cell>
          <cell r="C9856" t="str">
            <v>Sep</v>
          </cell>
          <cell r="D9856">
            <v>14</v>
          </cell>
          <cell r="F9856">
            <v>0</v>
          </cell>
          <cell r="G9856">
            <v>0</v>
          </cell>
          <cell r="H9856">
            <v>78</v>
          </cell>
          <cell r="I9856">
            <v>0.155</v>
          </cell>
          <cell r="K9856">
            <v>0</v>
          </cell>
          <cell r="L9856">
            <v>0</v>
          </cell>
          <cell r="M9856">
            <v>0</v>
          </cell>
          <cell r="N9856">
            <v>0</v>
          </cell>
          <cell r="O9856">
            <v>0</v>
          </cell>
          <cell r="P9856">
            <v>0</v>
          </cell>
        </row>
        <row r="9857">
          <cell r="A9857">
            <v>37149</v>
          </cell>
          <cell r="B9857">
            <v>2001</v>
          </cell>
          <cell r="C9857" t="str">
            <v>Sep</v>
          </cell>
          <cell r="D9857">
            <v>15</v>
          </cell>
          <cell r="F9857">
            <v>0</v>
          </cell>
          <cell r="G9857">
            <v>0</v>
          </cell>
          <cell r="H9857">
            <v>63</v>
          </cell>
          <cell r="I9857">
            <v>0.125</v>
          </cell>
          <cell r="K9857">
            <v>0</v>
          </cell>
          <cell r="L9857">
            <v>0</v>
          </cell>
          <cell r="M9857">
            <v>0</v>
          </cell>
          <cell r="N9857">
            <v>0</v>
          </cell>
          <cell r="O9857">
            <v>0</v>
          </cell>
          <cell r="P9857">
            <v>0</v>
          </cell>
        </row>
        <row r="9858">
          <cell r="A9858">
            <v>37150</v>
          </cell>
          <cell r="B9858">
            <v>2001</v>
          </cell>
          <cell r="C9858" t="str">
            <v>Sep</v>
          </cell>
          <cell r="D9858">
            <v>16</v>
          </cell>
          <cell r="F9858">
            <v>0</v>
          </cell>
          <cell r="G9858">
            <v>0</v>
          </cell>
          <cell r="H9858">
            <v>57</v>
          </cell>
          <cell r="I9858">
            <v>0.113</v>
          </cell>
          <cell r="K9858">
            <v>0</v>
          </cell>
          <cell r="L9858">
            <v>0</v>
          </cell>
          <cell r="M9858">
            <v>0</v>
          </cell>
          <cell r="N9858">
            <v>0</v>
          </cell>
          <cell r="O9858">
            <v>0</v>
          </cell>
          <cell r="P9858">
            <v>0</v>
          </cell>
        </row>
        <row r="9859">
          <cell r="A9859">
            <v>37151</v>
          </cell>
          <cell r="B9859">
            <v>2001</v>
          </cell>
          <cell r="C9859" t="str">
            <v>Sep</v>
          </cell>
          <cell r="D9859">
            <v>17</v>
          </cell>
          <cell r="F9859">
            <v>0</v>
          </cell>
          <cell r="G9859">
            <v>0</v>
          </cell>
          <cell r="H9859">
            <v>58</v>
          </cell>
          <cell r="I9859">
            <v>0.115</v>
          </cell>
          <cell r="K9859">
            <v>0</v>
          </cell>
          <cell r="L9859">
            <v>0</v>
          </cell>
          <cell r="M9859">
            <v>0</v>
          </cell>
          <cell r="N9859">
            <v>0</v>
          </cell>
          <cell r="O9859">
            <v>0</v>
          </cell>
          <cell r="P9859">
            <v>0</v>
          </cell>
        </row>
        <row r="9860">
          <cell r="A9860">
            <v>37152</v>
          </cell>
          <cell r="B9860">
            <v>2001</v>
          </cell>
          <cell r="C9860" t="str">
            <v>Sep</v>
          </cell>
          <cell r="D9860">
            <v>18</v>
          </cell>
          <cell r="F9860">
            <v>0</v>
          </cell>
          <cell r="G9860">
            <v>0</v>
          </cell>
          <cell r="H9860">
            <v>58</v>
          </cell>
          <cell r="I9860">
            <v>0.115</v>
          </cell>
          <cell r="K9860">
            <v>0</v>
          </cell>
          <cell r="L9860">
            <v>0</v>
          </cell>
          <cell r="M9860">
            <v>0</v>
          </cell>
          <cell r="N9860">
            <v>0</v>
          </cell>
          <cell r="O9860">
            <v>0</v>
          </cell>
          <cell r="P9860">
            <v>0</v>
          </cell>
        </row>
        <row r="9861">
          <cell r="A9861">
            <v>37153</v>
          </cell>
          <cell r="B9861">
            <v>2001</v>
          </cell>
          <cell r="C9861" t="str">
            <v>Sep</v>
          </cell>
          <cell r="D9861">
            <v>19</v>
          </cell>
          <cell r="F9861">
            <v>0</v>
          </cell>
          <cell r="G9861">
            <v>0</v>
          </cell>
          <cell r="H9861">
            <v>29</v>
          </cell>
          <cell r="I9861">
            <v>5.8000000000000003E-2</v>
          </cell>
          <cell r="K9861">
            <v>0</v>
          </cell>
          <cell r="L9861">
            <v>0</v>
          </cell>
          <cell r="M9861">
            <v>0</v>
          </cell>
          <cell r="N9861">
            <v>0</v>
          </cell>
          <cell r="O9861">
            <v>0</v>
          </cell>
          <cell r="P9861">
            <v>0</v>
          </cell>
        </row>
        <row r="9862">
          <cell r="A9862">
            <v>37154</v>
          </cell>
          <cell r="B9862">
            <v>2001</v>
          </cell>
          <cell r="C9862" t="str">
            <v>Sep</v>
          </cell>
          <cell r="D9862">
            <v>20</v>
          </cell>
          <cell r="F9862">
            <v>0</v>
          </cell>
          <cell r="G9862">
            <v>0</v>
          </cell>
          <cell r="H9862">
            <v>0</v>
          </cell>
          <cell r="I9862">
            <v>0</v>
          </cell>
          <cell r="K9862">
            <v>0</v>
          </cell>
          <cell r="L9862">
            <v>0</v>
          </cell>
          <cell r="M9862">
            <v>0</v>
          </cell>
          <cell r="N9862">
            <v>0</v>
          </cell>
          <cell r="O9862">
            <v>0</v>
          </cell>
          <cell r="P9862">
            <v>0</v>
          </cell>
        </row>
        <row r="9863">
          <cell r="A9863">
            <v>37155</v>
          </cell>
          <cell r="B9863">
            <v>2001</v>
          </cell>
          <cell r="C9863" t="str">
            <v>Sep</v>
          </cell>
          <cell r="D9863">
            <v>21</v>
          </cell>
          <cell r="F9863">
            <v>0</v>
          </cell>
          <cell r="G9863">
            <v>0</v>
          </cell>
          <cell r="H9863">
            <v>0</v>
          </cell>
          <cell r="I9863">
            <v>0</v>
          </cell>
          <cell r="K9863">
            <v>0</v>
          </cell>
          <cell r="L9863">
            <v>0</v>
          </cell>
          <cell r="M9863">
            <v>10</v>
          </cell>
          <cell r="N9863">
            <v>0.02</v>
          </cell>
          <cell r="O9863">
            <v>0</v>
          </cell>
          <cell r="P9863">
            <v>0</v>
          </cell>
        </row>
        <row r="9864">
          <cell r="A9864">
            <v>37156</v>
          </cell>
          <cell r="B9864">
            <v>2001</v>
          </cell>
          <cell r="C9864" t="str">
            <v>Sep</v>
          </cell>
          <cell r="D9864">
            <v>22</v>
          </cell>
          <cell r="F9864">
            <v>0</v>
          </cell>
          <cell r="G9864">
            <v>0</v>
          </cell>
          <cell r="H9864">
            <v>0</v>
          </cell>
          <cell r="I9864">
            <v>0</v>
          </cell>
          <cell r="K9864">
            <v>0</v>
          </cell>
          <cell r="L9864">
            <v>0</v>
          </cell>
          <cell r="M9864">
            <v>25</v>
          </cell>
          <cell r="N9864">
            <v>0.05</v>
          </cell>
          <cell r="O9864">
            <v>0</v>
          </cell>
          <cell r="P9864">
            <v>0</v>
          </cell>
        </row>
        <row r="9865">
          <cell r="A9865">
            <v>37157</v>
          </cell>
          <cell r="B9865">
            <v>2001</v>
          </cell>
          <cell r="C9865" t="str">
            <v>Sep</v>
          </cell>
          <cell r="D9865">
            <v>23</v>
          </cell>
          <cell r="F9865">
            <v>0</v>
          </cell>
          <cell r="G9865">
            <v>0</v>
          </cell>
          <cell r="H9865">
            <v>0</v>
          </cell>
          <cell r="I9865">
            <v>0</v>
          </cell>
          <cell r="K9865">
            <v>0</v>
          </cell>
          <cell r="L9865">
            <v>0</v>
          </cell>
          <cell r="M9865">
            <v>25</v>
          </cell>
          <cell r="N9865">
            <v>0.05</v>
          </cell>
          <cell r="O9865">
            <v>0</v>
          </cell>
          <cell r="P9865">
            <v>0</v>
          </cell>
        </row>
        <row r="9866">
          <cell r="A9866">
            <v>37158</v>
          </cell>
          <cell r="B9866">
            <v>2001</v>
          </cell>
          <cell r="C9866" t="str">
            <v>Sep</v>
          </cell>
          <cell r="D9866">
            <v>24</v>
          </cell>
          <cell r="F9866">
            <v>0</v>
          </cell>
          <cell r="G9866">
            <v>0</v>
          </cell>
          <cell r="H9866">
            <v>0</v>
          </cell>
          <cell r="I9866">
            <v>0</v>
          </cell>
          <cell r="K9866">
            <v>0</v>
          </cell>
          <cell r="L9866">
            <v>0</v>
          </cell>
          <cell r="M9866">
            <v>40</v>
          </cell>
          <cell r="N9866">
            <v>7.9000000000000001E-2</v>
          </cell>
          <cell r="O9866">
            <v>0</v>
          </cell>
          <cell r="P9866">
            <v>0</v>
          </cell>
        </row>
        <row r="9867">
          <cell r="A9867">
            <v>37159</v>
          </cell>
          <cell r="B9867">
            <v>2001</v>
          </cell>
          <cell r="C9867" t="str">
            <v>Sep</v>
          </cell>
          <cell r="D9867">
            <v>25</v>
          </cell>
          <cell r="F9867">
            <v>0</v>
          </cell>
          <cell r="G9867">
            <v>0</v>
          </cell>
          <cell r="H9867">
            <v>0</v>
          </cell>
          <cell r="I9867">
            <v>0</v>
          </cell>
          <cell r="K9867">
            <v>0</v>
          </cell>
          <cell r="L9867">
            <v>0</v>
          </cell>
          <cell r="M9867">
            <v>59</v>
          </cell>
          <cell r="N9867">
            <v>0.11700000000000001</v>
          </cell>
          <cell r="O9867">
            <v>0</v>
          </cell>
          <cell r="P9867">
            <v>0</v>
          </cell>
        </row>
        <row r="9868">
          <cell r="A9868">
            <v>37160</v>
          </cell>
          <cell r="B9868">
            <v>2001</v>
          </cell>
          <cell r="C9868" t="str">
            <v>Sep</v>
          </cell>
          <cell r="D9868">
            <v>26</v>
          </cell>
          <cell r="F9868">
            <v>0</v>
          </cell>
          <cell r="G9868">
            <v>0</v>
          </cell>
          <cell r="H9868">
            <v>0</v>
          </cell>
          <cell r="I9868">
            <v>0</v>
          </cell>
          <cell r="K9868">
            <v>0</v>
          </cell>
          <cell r="L9868">
            <v>0</v>
          </cell>
          <cell r="M9868">
            <v>108</v>
          </cell>
          <cell r="N9868">
            <v>0.214</v>
          </cell>
          <cell r="O9868">
            <v>0</v>
          </cell>
          <cell r="P9868">
            <v>0</v>
          </cell>
        </row>
        <row r="9869">
          <cell r="A9869">
            <v>37161</v>
          </cell>
          <cell r="B9869">
            <v>2001</v>
          </cell>
          <cell r="C9869" t="str">
            <v>Sep</v>
          </cell>
          <cell r="D9869">
            <v>27</v>
          </cell>
          <cell r="F9869">
            <v>0</v>
          </cell>
          <cell r="G9869">
            <v>0</v>
          </cell>
          <cell r="H9869">
            <v>0</v>
          </cell>
          <cell r="I9869">
            <v>0</v>
          </cell>
          <cell r="K9869">
            <v>0</v>
          </cell>
          <cell r="L9869">
            <v>0</v>
          </cell>
          <cell r="M9869">
            <v>100</v>
          </cell>
          <cell r="N9869">
            <v>0.19800000000000001</v>
          </cell>
          <cell r="O9869">
            <v>0</v>
          </cell>
          <cell r="P9869">
            <v>0</v>
          </cell>
        </row>
        <row r="9870">
          <cell r="A9870">
            <v>37162</v>
          </cell>
          <cell r="B9870">
            <v>2001</v>
          </cell>
          <cell r="C9870" t="str">
            <v>Sep</v>
          </cell>
          <cell r="D9870">
            <v>28</v>
          </cell>
          <cell r="F9870">
            <v>0</v>
          </cell>
          <cell r="G9870">
            <v>0</v>
          </cell>
          <cell r="H9870">
            <v>0</v>
          </cell>
          <cell r="I9870">
            <v>0</v>
          </cell>
          <cell r="K9870">
            <v>0</v>
          </cell>
          <cell r="L9870">
            <v>0</v>
          </cell>
          <cell r="M9870">
            <v>20</v>
          </cell>
          <cell r="N9870">
            <v>0.04</v>
          </cell>
          <cell r="O9870">
            <v>0</v>
          </cell>
          <cell r="P9870">
            <v>0</v>
          </cell>
        </row>
        <row r="9871">
          <cell r="A9871">
            <v>37163</v>
          </cell>
          <cell r="B9871">
            <v>2001</v>
          </cell>
          <cell r="C9871" t="str">
            <v>Sep</v>
          </cell>
          <cell r="D9871">
            <v>29</v>
          </cell>
          <cell r="F9871">
            <v>0</v>
          </cell>
          <cell r="G9871">
            <v>0</v>
          </cell>
          <cell r="H9871">
            <v>0</v>
          </cell>
          <cell r="I9871">
            <v>0</v>
          </cell>
          <cell r="K9871">
            <v>0</v>
          </cell>
          <cell r="L9871">
            <v>0</v>
          </cell>
          <cell r="M9871">
            <v>20</v>
          </cell>
          <cell r="N9871">
            <v>0.04</v>
          </cell>
          <cell r="O9871">
            <v>0</v>
          </cell>
          <cell r="P9871">
            <v>0</v>
          </cell>
        </row>
        <row r="9872">
          <cell r="A9872">
            <v>37164</v>
          </cell>
          <cell r="B9872">
            <v>2001</v>
          </cell>
          <cell r="C9872" t="str">
            <v>Sep</v>
          </cell>
          <cell r="D9872">
            <v>30</v>
          </cell>
          <cell r="F9872">
            <v>0</v>
          </cell>
          <cell r="G9872">
            <v>0</v>
          </cell>
          <cell r="H9872">
            <v>0</v>
          </cell>
          <cell r="I9872">
            <v>0</v>
          </cell>
          <cell r="K9872">
            <v>0</v>
          </cell>
          <cell r="L9872">
            <v>0</v>
          </cell>
          <cell r="M9872">
            <v>15</v>
          </cell>
          <cell r="N9872">
            <v>0.03</v>
          </cell>
          <cell r="O9872">
            <v>0</v>
          </cell>
          <cell r="P9872">
            <v>0</v>
          </cell>
        </row>
        <row r="9873">
          <cell r="A9873">
            <v>37165</v>
          </cell>
          <cell r="B9873">
            <v>2001</v>
          </cell>
          <cell r="C9873" t="str">
            <v>Oct</v>
          </cell>
          <cell r="D9873">
            <v>1</v>
          </cell>
          <cell r="F9873">
            <v>0</v>
          </cell>
          <cell r="G9873">
            <v>0</v>
          </cell>
          <cell r="H9873">
            <v>0</v>
          </cell>
          <cell r="I9873">
            <v>0</v>
          </cell>
          <cell r="K9873">
            <v>0</v>
          </cell>
          <cell r="L9873">
            <v>0</v>
          </cell>
          <cell r="M9873">
            <v>0</v>
          </cell>
          <cell r="N9873">
            <v>0</v>
          </cell>
          <cell r="O9873">
            <v>0</v>
          </cell>
          <cell r="P9873">
            <v>0</v>
          </cell>
        </row>
        <row r="9874">
          <cell r="A9874">
            <v>37166</v>
          </cell>
          <cell r="B9874">
            <v>2001</v>
          </cell>
          <cell r="C9874" t="str">
            <v>Oct</v>
          </cell>
          <cell r="D9874">
            <v>2</v>
          </cell>
          <cell r="F9874">
            <v>0</v>
          </cell>
          <cell r="G9874">
            <v>0</v>
          </cell>
          <cell r="H9874">
            <v>0</v>
          </cell>
          <cell r="I9874">
            <v>0</v>
          </cell>
          <cell r="K9874">
            <v>0</v>
          </cell>
          <cell r="L9874">
            <v>0</v>
          </cell>
          <cell r="M9874">
            <v>0</v>
          </cell>
          <cell r="N9874">
            <v>0</v>
          </cell>
          <cell r="O9874">
            <v>0</v>
          </cell>
          <cell r="P9874">
            <v>0</v>
          </cell>
        </row>
        <row r="9875">
          <cell r="A9875">
            <v>37167</v>
          </cell>
          <cell r="B9875">
            <v>2001</v>
          </cell>
          <cell r="C9875" t="str">
            <v>Oct</v>
          </cell>
          <cell r="D9875">
            <v>3</v>
          </cell>
          <cell r="F9875">
            <v>0</v>
          </cell>
          <cell r="G9875">
            <v>0</v>
          </cell>
          <cell r="H9875">
            <v>0</v>
          </cell>
          <cell r="I9875">
            <v>0</v>
          </cell>
          <cell r="K9875">
            <v>0</v>
          </cell>
          <cell r="L9875">
            <v>0</v>
          </cell>
          <cell r="M9875">
            <v>0</v>
          </cell>
          <cell r="N9875">
            <v>0</v>
          </cell>
          <cell r="O9875">
            <v>0</v>
          </cell>
          <cell r="P9875">
            <v>0</v>
          </cell>
        </row>
        <row r="9876">
          <cell r="A9876">
            <v>37168</v>
          </cell>
          <cell r="B9876">
            <v>2001</v>
          </cell>
          <cell r="C9876" t="str">
            <v>Oct</v>
          </cell>
          <cell r="D9876">
            <v>4</v>
          </cell>
          <cell r="F9876">
            <v>0</v>
          </cell>
          <cell r="G9876">
            <v>0</v>
          </cell>
          <cell r="H9876">
            <v>0</v>
          </cell>
          <cell r="I9876">
            <v>0</v>
          </cell>
          <cell r="K9876">
            <v>0</v>
          </cell>
          <cell r="L9876">
            <v>0</v>
          </cell>
          <cell r="M9876">
            <v>0</v>
          </cell>
          <cell r="N9876">
            <v>0</v>
          </cell>
          <cell r="O9876">
            <v>0</v>
          </cell>
          <cell r="P9876">
            <v>0</v>
          </cell>
        </row>
        <row r="9877">
          <cell r="A9877">
            <v>37169</v>
          </cell>
          <cell r="B9877">
            <v>2001</v>
          </cell>
          <cell r="C9877" t="str">
            <v>Oct</v>
          </cell>
          <cell r="D9877">
            <v>5</v>
          </cell>
          <cell r="F9877">
            <v>0</v>
          </cell>
          <cell r="G9877">
            <v>0</v>
          </cell>
          <cell r="H9877">
            <v>0</v>
          </cell>
          <cell r="I9877">
            <v>0</v>
          </cell>
          <cell r="K9877">
            <v>0</v>
          </cell>
          <cell r="L9877">
            <v>0</v>
          </cell>
          <cell r="M9877">
            <v>0</v>
          </cell>
          <cell r="N9877">
            <v>0</v>
          </cell>
          <cell r="O9877">
            <v>0</v>
          </cell>
          <cell r="P9877">
            <v>0</v>
          </cell>
        </row>
        <row r="9878">
          <cell r="A9878">
            <v>37170</v>
          </cell>
          <cell r="B9878">
            <v>2001</v>
          </cell>
          <cell r="C9878" t="str">
            <v>Oct</v>
          </cell>
          <cell r="D9878">
            <v>6</v>
          </cell>
          <cell r="F9878">
            <v>0</v>
          </cell>
          <cell r="G9878">
            <v>0</v>
          </cell>
          <cell r="H9878">
            <v>0</v>
          </cell>
          <cell r="I9878">
            <v>0</v>
          </cell>
          <cell r="K9878">
            <v>0</v>
          </cell>
          <cell r="L9878">
            <v>0</v>
          </cell>
          <cell r="M9878">
            <v>0</v>
          </cell>
          <cell r="N9878">
            <v>0</v>
          </cell>
          <cell r="O9878">
            <v>0</v>
          </cell>
          <cell r="P9878">
            <v>0</v>
          </cell>
        </row>
        <row r="9879">
          <cell r="A9879">
            <v>37171</v>
          </cell>
          <cell r="B9879">
            <v>2001</v>
          </cell>
          <cell r="C9879" t="str">
            <v>Oct</v>
          </cell>
          <cell r="D9879">
            <v>7</v>
          </cell>
          <cell r="F9879">
            <v>0</v>
          </cell>
          <cell r="G9879">
            <v>0</v>
          </cell>
          <cell r="H9879">
            <v>0</v>
          </cell>
          <cell r="I9879">
            <v>0</v>
          </cell>
          <cell r="K9879">
            <v>0</v>
          </cell>
          <cell r="L9879">
            <v>0</v>
          </cell>
          <cell r="M9879">
            <v>0</v>
          </cell>
          <cell r="N9879">
            <v>0</v>
          </cell>
          <cell r="O9879">
            <v>0</v>
          </cell>
          <cell r="P9879">
            <v>0</v>
          </cell>
        </row>
        <row r="9880">
          <cell r="A9880">
            <v>37172</v>
          </cell>
          <cell r="B9880">
            <v>2001</v>
          </cell>
          <cell r="C9880" t="str">
            <v>Oct</v>
          </cell>
          <cell r="D9880">
            <v>8</v>
          </cell>
          <cell r="F9880">
            <v>0</v>
          </cell>
          <cell r="G9880">
            <v>0</v>
          </cell>
          <cell r="H9880">
            <v>0</v>
          </cell>
          <cell r="I9880">
            <v>0</v>
          </cell>
          <cell r="K9880">
            <v>0</v>
          </cell>
          <cell r="L9880">
            <v>0</v>
          </cell>
          <cell r="M9880">
            <v>0</v>
          </cell>
          <cell r="N9880">
            <v>0</v>
          </cell>
          <cell r="O9880">
            <v>0</v>
          </cell>
          <cell r="P9880">
            <v>0</v>
          </cell>
        </row>
        <row r="9881">
          <cell r="A9881">
            <v>37173</v>
          </cell>
          <cell r="B9881">
            <v>2001</v>
          </cell>
          <cell r="C9881" t="str">
            <v>Oct</v>
          </cell>
          <cell r="D9881">
            <v>9</v>
          </cell>
          <cell r="F9881">
            <v>0</v>
          </cell>
          <cell r="G9881">
            <v>0</v>
          </cell>
          <cell r="H9881">
            <v>0</v>
          </cell>
          <cell r="I9881">
            <v>0</v>
          </cell>
          <cell r="K9881">
            <v>0</v>
          </cell>
          <cell r="L9881">
            <v>0</v>
          </cell>
          <cell r="M9881">
            <v>0</v>
          </cell>
          <cell r="N9881">
            <v>0</v>
          </cell>
          <cell r="O9881">
            <v>0</v>
          </cell>
          <cell r="P9881">
            <v>0</v>
          </cell>
        </row>
        <row r="9882">
          <cell r="A9882">
            <v>37174</v>
          </cell>
          <cell r="B9882">
            <v>2001</v>
          </cell>
          <cell r="C9882" t="str">
            <v>Oct</v>
          </cell>
          <cell r="D9882">
            <v>10</v>
          </cell>
          <cell r="F9882">
            <v>0</v>
          </cell>
          <cell r="G9882">
            <v>0</v>
          </cell>
          <cell r="H9882">
            <v>0</v>
          </cell>
          <cell r="I9882">
            <v>0</v>
          </cell>
          <cell r="K9882">
            <v>0</v>
          </cell>
          <cell r="L9882">
            <v>0</v>
          </cell>
          <cell r="M9882">
            <v>0</v>
          </cell>
          <cell r="N9882">
            <v>0</v>
          </cell>
          <cell r="O9882">
            <v>0</v>
          </cell>
          <cell r="P9882">
            <v>0</v>
          </cell>
        </row>
        <row r="9883">
          <cell r="A9883">
            <v>37175</v>
          </cell>
          <cell r="B9883">
            <v>2001</v>
          </cell>
          <cell r="C9883" t="str">
            <v>Oct</v>
          </cell>
          <cell r="D9883">
            <v>11</v>
          </cell>
          <cell r="F9883">
            <v>0</v>
          </cell>
          <cell r="G9883">
            <v>0</v>
          </cell>
          <cell r="H9883">
            <v>0</v>
          </cell>
          <cell r="I9883">
            <v>0</v>
          </cell>
          <cell r="K9883">
            <v>0</v>
          </cell>
          <cell r="L9883">
            <v>0</v>
          </cell>
          <cell r="M9883">
            <v>0</v>
          </cell>
          <cell r="N9883">
            <v>0</v>
          </cell>
          <cell r="O9883">
            <v>0</v>
          </cell>
          <cell r="P9883">
            <v>0</v>
          </cell>
        </row>
        <row r="9884">
          <cell r="A9884">
            <v>37176</v>
          </cell>
          <cell r="B9884">
            <v>2001</v>
          </cell>
          <cell r="C9884" t="str">
            <v>Oct</v>
          </cell>
          <cell r="D9884">
            <v>12</v>
          </cell>
          <cell r="F9884">
            <v>0</v>
          </cell>
          <cell r="G9884">
            <v>0</v>
          </cell>
          <cell r="H9884">
            <v>0</v>
          </cell>
          <cell r="I9884">
            <v>0</v>
          </cell>
          <cell r="K9884">
            <v>0</v>
          </cell>
          <cell r="L9884">
            <v>0</v>
          </cell>
          <cell r="M9884">
            <v>0</v>
          </cell>
          <cell r="N9884">
            <v>0</v>
          </cell>
          <cell r="O9884">
            <v>0</v>
          </cell>
          <cell r="P9884">
            <v>0</v>
          </cell>
        </row>
        <row r="9885">
          <cell r="A9885">
            <v>37177</v>
          </cell>
          <cell r="B9885">
            <v>2001</v>
          </cell>
          <cell r="C9885" t="str">
            <v>Oct</v>
          </cell>
          <cell r="D9885">
            <v>13</v>
          </cell>
          <cell r="F9885">
            <v>0</v>
          </cell>
          <cell r="G9885">
            <v>0</v>
          </cell>
          <cell r="H9885">
            <v>0</v>
          </cell>
          <cell r="I9885">
            <v>0</v>
          </cell>
          <cell r="K9885">
            <v>0</v>
          </cell>
          <cell r="L9885">
            <v>0</v>
          </cell>
          <cell r="M9885">
            <v>0</v>
          </cell>
          <cell r="N9885">
            <v>0</v>
          </cell>
          <cell r="O9885">
            <v>0</v>
          </cell>
          <cell r="P9885">
            <v>0</v>
          </cell>
        </row>
        <row r="9886">
          <cell r="A9886">
            <v>37178</v>
          </cell>
          <cell r="B9886">
            <v>2001</v>
          </cell>
          <cell r="C9886" t="str">
            <v>Oct</v>
          </cell>
          <cell r="D9886">
            <v>14</v>
          </cell>
          <cell r="F9886">
            <v>0</v>
          </cell>
          <cell r="G9886">
            <v>0</v>
          </cell>
          <cell r="H9886">
            <v>0</v>
          </cell>
          <cell r="I9886">
            <v>0</v>
          </cell>
          <cell r="K9886">
            <v>0</v>
          </cell>
          <cell r="L9886">
            <v>0</v>
          </cell>
          <cell r="M9886">
            <v>0</v>
          </cell>
          <cell r="N9886">
            <v>0</v>
          </cell>
          <cell r="O9886">
            <v>0</v>
          </cell>
          <cell r="P9886">
            <v>0</v>
          </cell>
        </row>
        <row r="9887">
          <cell r="A9887">
            <v>37179</v>
          </cell>
          <cell r="B9887">
            <v>2001</v>
          </cell>
          <cell r="C9887" t="str">
            <v>Oct</v>
          </cell>
          <cell r="D9887">
            <v>15</v>
          </cell>
          <cell r="F9887">
            <v>0</v>
          </cell>
          <cell r="G9887">
            <v>0</v>
          </cell>
          <cell r="H9887">
            <v>0</v>
          </cell>
          <cell r="I9887">
            <v>0</v>
          </cell>
          <cell r="K9887">
            <v>0</v>
          </cell>
          <cell r="L9887">
            <v>0</v>
          </cell>
          <cell r="M9887">
            <v>0</v>
          </cell>
          <cell r="N9887">
            <v>0</v>
          </cell>
          <cell r="O9887">
            <v>0</v>
          </cell>
          <cell r="P9887">
            <v>0</v>
          </cell>
        </row>
        <row r="9888">
          <cell r="A9888">
            <v>37180</v>
          </cell>
          <cell r="B9888">
            <v>2001</v>
          </cell>
          <cell r="C9888" t="str">
            <v>Oct</v>
          </cell>
          <cell r="D9888">
            <v>16</v>
          </cell>
          <cell r="F9888">
            <v>0</v>
          </cell>
          <cell r="G9888">
            <v>0</v>
          </cell>
          <cell r="H9888">
            <v>0</v>
          </cell>
          <cell r="I9888">
            <v>0</v>
          </cell>
          <cell r="K9888">
            <v>0</v>
          </cell>
          <cell r="L9888">
            <v>0</v>
          </cell>
          <cell r="M9888">
            <v>0</v>
          </cell>
          <cell r="N9888">
            <v>0</v>
          </cell>
          <cell r="O9888">
            <v>0</v>
          </cell>
          <cell r="P9888">
            <v>0</v>
          </cell>
        </row>
        <row r="9889">
          <cell r="A9889">
            <v>37181</v>
          </cell>
          <cell r="B9889">
            <v>2001</v>
          </cell>
          <cell r="C9889" t="str">
            <v>Oct</v>
          </cell>
          <cell r="D9889">
            <v>17</v>
          </cell>
          <cell r="F9889">
            <v>0</v>
          </cell>
          <cell r="G9889">
            <v>0</v>
          </cell>
          <cell r="H9889">
            <v>0</v>
          </cell>
          <cell r="I9889">
            <v>0</v>
          </cell>
          <cell r="K9889">
            <v>0</v>
          </cell>
          <cell r="L9889">
            <v>0</v>
          </cell>
          <cell r="M9889">
            <v>0</v>
          </cell>
          <cell r="N9889">
            <v>0</v>
          </cell>
          <cell r="O9889">
            <v>0</v>
          </cell>
          <cell r="P9889">
            <v>0</v>
          </cell>
        </row>
        <row r="9890">
          <cell r="A9890">
            <v>37182</v>
          </cell>
          <cell r="B9890">
            <v>2001</v>
          </cell>
          <cell r="C9890" t="str">
            <v>Oct</v>
          </cell>
          <cell r="D9890">
            <v>18</v>
          </cell>
          <cell r="F9890">
            <v>0</v>
          </cell>
          <cell r="G9890">
            <v>0</v>
          </cell>
          <cell r="H9890">
            <v>0</v>
          </cell>
          <cell r="I9890">
            <v>0</v>
          </cell>
          <cell r="K9890">
            <v>0</v>
          </cell>
          <cell r="L9890">
            <v>0</v>
          </cell>
          <cell r="M9890">
            <v>0</v>
          </cell>
          <cell r="N9890">
            <v>0</v>
          </cell>
          <cell r="O9890">
            <v>0</v>
          </cell>
          <cell r="P9890">
            <v>0</v>
          </cell>
        </row>
        <row r="9891">
          <cell r="A9891">
            <v>37183</v>
          </cell>
          <cell r="B9891">
            <v>2001</v>
          </cell>
          <cell r="C9891" t="str">
            <v>Oct</v>
          </cell>
          <cell r="D9891">
            <v>19</v>
          </cell>
          <cell r="F9891">
            <v>0</v>
          </cell>
          <cell r="G9891">
            <v>0</v>
          </cell>
          <cell r="H9891">
            <v>0</v>
          </cell>
          <cell r="I9891">
            <v>0</v>
          </cell>
          <cell r="K9891">
            <v>0</v>
          </cell>
          <cell r="L9891">
            <v>0</v>
          </cell>
          <cell r="M9891">
            <v>0</v>
          </cell>
          <cell r="N9891">
            <v>0</v>
          </cell>
          <cell r="O9891">
            <v>0</v>
          </cell>
          <cell r="P9891">
            <v>0</v>
          </cell>
        </row>
        <row r="9892">
          <cell r="A9892">
            <v>37184</v>
          </cell>
          <cell r="B9892">
            <v>2001</v>
          </cell>
          <cell r="C9892" t="str">
            <v>Oct</v>
          </cell>
          <cell r="D9892">
            <v>20</v>
          </cell>
          <cell r="F9892">
            <v>0</v>
          </cell>
          <cell r="G9892">
            <v>0</v>
          </cell>
          <cell r="H9892">
            <v>0</v>
          </cell>
          <cell r="I9892">
            <v>0</v>
          </cell>
          <cell r="K9892">
            <v>0</v>
          </cell>
          <cell r="L9892">
            <v>0</v>
          </cell>
          <cell r="M9892">
            <v>0</v>
          </cell>
          <cell r="N9892">
            <v>0</v>
          </cell>
          <cell r="O9892">
            <v>0</v>
          </cell>
          <cell r="P9892">
            <v>0</v>
          </cell>
        </row>
        <row r="9893">
          <cell r="A9893">
            <v>37185</v>
          </cell>
          <cell r="B9893">
            <v>2001</v>
          </cell>
          <cell r="C9893" t="str">
            <v>Oct</v>
          </cell>
          <cell r="D9893">
            <v>21</v>
          </cell>
          <cell r="F9893">
            <v>0</v>
          </cell>
          <cell r="G9893">
            <v>0</v>
          </cell>
          <cell r="H9893">
            <v>0</v>
          </cell>
          <cell r="I9893">
            <v>0</v>
          </cell>
          <cell r="K9893">
            <v>0</v>
          </cell>
          <cell r="L9893">
            <v>0</v>
          </cell>
          <cell r="M9893">
            <v>0</v>
          </cell>
          <cell r="N9893">
            <v>0</v>
          </cell>
          <cell r="O9893">
            <v>0</v>
          </cell>
          <cell r="P9893">
            <v>0</v>
          </cell>
        </row>
        <row r="9894">
          <cell r="A9894">
            <v>37186</v>
          </cell>
          <cell r="B9894">
            <v>2001</v>
          </cell>
          <cell r="C9894" t="str">
            <v>Oct</v>
          </cell>
          <cell r="D9894">
            <v>22</v>
          </cell>
          <cell r="F9894">
            <v>0</v>
          </cell>
          <cell r="G9894">
            <v>0</v>
          </cell>
          <cell r="H9894">
            <v>0</v>
          </cell>
          <cell r="I9894">
            <v>0</v>
          </cell>
          <cell r="K9894">
            <v>0</v>
          </cell>
          <cell r="L9894">
            <v>0</v>
          </cell>
          <cell r="M9894">
            <v>0</v>
          </cell>
          <cell r="N9894">
            <v>0</v>
          </cell>
          <cell r="O9894">
            <v>0</v>
          </cell>
          <cell r="P9894">
            <v>0</v>
          </cell>
        </row>
        <row r="9895">
          <cell r="A9895">
            <v>37187</v>
          </cell>
          <cell r="B9895">
            <v>2001</v>
          </cell>
          <cell r="C9895" t="str">
            <v>Oct</v>
          </cell>
          <cell r="D9895">
            <v>23</v>
          </cell>
          <cell r="F9895">
            <v>0</v>
          </cell>
          <cell r="G9895">
            <v>0</v>
          </cell>
          <cell r="H9895">
            <v>0</v>
          </cell>
          <cell r="I9895">
            <v>0</v>
          </cell>
          <cell r="K9895">
            <v>0</v>
          </cell>
          <cell r="L9895">
            <v>0</v>
          </cell>
          <cell r="M9895">
            <v>0</v>
          </cell>
          <cell r="N9895">
            <v>0</v>
          </cell>
          <cell r="O9895">
            <v>0</v>
          </cell>
          <cell r="P9895">
            <v>0</v>
          </cell>
        </row>
        <row r="9896">
          <cell r="A9896">
            <v>37188</v>
          </cell>
          <cell r="B9896">
            <v>2001</v>
          </cell>
          <cell r="C9896" t="str">
            <v>Oct</v>
          </cell>
          <cell r="D9896">
            <v>24</v>
          </cell>
          <cell r="F9896">
            <v>0</v>
          </cell>
          <cell r="G9896">
            <v>0</v>
          </cell>
          <cell r="H9896">
            <v>0</v>
          </cell>
          <cell r="I9896">
            <v>0</v>
          </cell>
          <cell r="K9896">
            <v>0</v>
          </cell>
          <cell r="L9896">
            <v>0</v>
          </cell>
          <cell r="M9896">
            <v>0</v>
          </cell>
          <cell r="N9896">
            <v>0</v>
          </cell>
          <cell r="O9896">
            <v>0</v>
          </cell>
          <cell r="P9896">
            <v>0</v>
          </cell>
        </row>
        <row r="9897">
          <cell r="A9897">
            <v>37189</v>
          </cell>
          <cell r="B9897">
            <v>2001</v>
          </cell>
          <cell r="C9897" t="str">
            <v>Oct</v>
          </cell>
          <cell r="D9897">
            <v>25</v>
          </cell>
          <cell r="F9897">
            <v>0</v>
          </cell>
          <cell r="G9897">
            <v>0</v>
          </cell>
          <cell r="H9897">
            <v>0</v>
          </cell>
          <cell r="I9897">
            <v>0</v>
          </cell>
          <cell r="K9897">
            <v>0</v>
          </cell>
          <cell r="L9897">
            <v>0</v>
          </cell>
          <cell r="M9897">
            <v>0</v>
          </cell>
          <cell r="N9897">
            <v>0</v>
          </cell>
          <cell r="O9897">
            <v>0</v>
          </cell>
          <cell r="P9897">
            <v>0</v>
          </cell>
        </row>
        <row r="9898">
          <cell r="A9898">
            <v>37190</v>
          </cell>
          <cell r="B9898">
            <v>2001</v>
          </cell>
          <cell r="C9898" t="str">
            <v>Oct</v>
          </cell>
          <cell r="D9898">
            <v>26</v>
          </cell>
          <cell r="F9898">
            <v>0</v>
          </cell>
          <cell r="G9898">
            <v>0</v>
          </cell>
          <cell r="H9898">
            <v>0</v>
          </cell>
          <cell r="I9898">
            <v>0</v>
          </cell>
          <cell r="K9898">
            <v>0</v>
          </cell>
          <cell r="L9898">
            <v>0</v>
          </cell>
          <cell r="M9898">
            <v>0</v>
          </cell>
          <cell r="N9898">
            <v>0</v>
          </cell>
          <cell r="O9898">
            <v>0</v>
          </cell>
          <cell r="P9898">
            <v>0</v>
          </cell>
        </row>
        <row r="9899">
          <cell r="A9899">
            <v>37191</v>
          </cell>
          <cell r="B9899">
            <v>2001</v>
          </cell>
          <cell r="C9899" t="str">
            <v>Oct</v>
          </cell>
          <cell r="D9899">
            <v>27</v>
          </cell>
          <cell r="F9899">
            <v>0</v>
          </cell>
          <cell r="G9899">
            <v>0</v>
          </cell>
          <cell r="H9899">
            <v>0</v>
          </cell>
          <cell r="I9899">
            <v>0</v>
          </cell>
          <cell r="K9899">
            <v>0</v>
          </cell>
          <cell r="L9899">
            <v>0</v>
          </cell>
          <cell r="M9899">
            <v>0</v>
          </cell>
          <cell r="N9899">
            <v>0</v>
          </cell>
          <cell r="O9899">
            <v>0</v>
          </cell>
          <cell r="P9899">
            <v>0</v>
          </cell>
        </row>
        <row r="9900">
          <cell r="A9900">
            <v>37192</v>
          </cell>
          <cell r="B9900">
            <v>2001</v>
          </cell>
          <cell r="C9900" t="str">
            <v>Oct</v>
          </cell>
          <cell r="D9900">
            <v>28</v>
          </cell>
          <cell r="F9900">
            <v>0</v>
          </cell>
          <cell r="G9900">
            <v>0</v>
          </cell>
          <cell r="H9900">
            <v>0</v>
          </cell>
          <cell r="I9900">
            <v>0</v>
          </cell>
          <cell r="K9900">
            <v>0</v>
          </cell>
          <cell r="L9900">
            <v>0</v>
          </cell>
          <cell r="M9900">
            <v>0</v>
          </cell>
          <cell r="N9900">
            <v>0</v>
          </cell>
          <cell r="O9900">
            <v>0</v>
          </cell>
          <cell r="P9900">
            <v>0</v>
          </cell>
        </row>
        <row r="9901">
          <cell r="A9901">
            <v>37193</v>
          </cell>
          <cell r="B9901">
            <v>2001</v>
          </cell>
          <cell r="C9901" t="str">
            <v>Oct</v>
          </cell>
          <cell r="D9901">
            <v>29</v>
          </cell>
          <cell r="F9901">
            <v>0</v>
          </cell>
          <cell r="G9901">
            <v>0</v>
          </cell>
          <cell r="H9901">
            <v>0</v>
          </cell>
          <cell r="I9901">
            <v>0</v>
          </cell>
          <cell r="K9901">
            <v>0</v>
          </cell>
          <cell r="L9901">
            <v>0</v>
          </cell>
          <cell r="M9901">
            <v>0</v>
          </cell>
          <cell r="N9901">
            <v>0</v>
          </cell>
          <cell r="O9901">
            <v>0</v>
          </cell>
          <cell r="P9901">
            <v>0</v>
          </cell>
        </row>
        <row r="9902">
          <cell r="A9902">
            <v>37194</v>
          </cell>
          <cell r="B9902">
            <v>2001</v>
          </cell>
          <cell r="C9902" t="str">
            <v>Oct</v>
          </cell>
          <cell r="D9902">
            <v>30</v>
          </cell>
          <cell r="F9902">
            <v>0</v>
          </cell>
          <cell r="G9902">
            <v>0</v>
          </cell>
          <cell r="H9902">
            <v>0</v>
          </cell>
          <cell r="I9902">
            <v>0</v>
          </cell>
          <cell r="K9902">
            <v>0</v>
          </cell>
          <cell r="L9902">
            <v>0</v>
          </cell>
          <cell r="M9902">
            <v>0</v>
          </cell>
          <cell r="N9902">
            <v>0</v>
          </cell>
          <cell r="O9902">
            <v>0</v>
          </cell>
          <cell r="P9902">
            <v>0</v>
          </cell>
        </row>
        <row r="9903">
          <cell r="A9903">
            <v>37195</v>
          </cell>
          <cell r="B9903">
            <v>2001</v>
          </cell>
          <cell r="C9903" t="str">
            <v>Oct</v>
          </cell>
          <cell r="D9903">
            <v>31</v>
          </cell>
          <cell r="F9903">
            <v>0</v>
          </cell>
          <cell r="G9903">
            <v>0</v>
          </cell>
          <cell r="H9903">
            <v>0</v>
          </cell>
          <cell r="I9903">
            <v>0</v>
          </cell>
          <cell r="K9903">
            <v>0</v>
          </cell>
          <cell r="L9903">
            <v>0</v>
          </cell>
          <cell r="M9903">
            <v>0</v>
          </cell>
          <cell r="N9903">
            <v>0</v>
          </cell>
          <cell r="O9903">
            <v>0</v>
          </cell>
          <cell r="P9903">
            <v>0</v>
          </cell>
        </row>
        <row r="9904">
          <cell r="A9904">
            <v>37196</v>
          </cell>
          <cell r="B9904">
            <v>2001</v>
          </cell>
          <cell r="C9904" t="str">
            <v>Nov</v>
          </cell>
          <cell r="D9904">
            <v>1</v>
          </cell>
          <cell r="F9904">
            <v>0</v>
          </cell>
          <cell r="G9904">
            <v>0</v>
          </cell>
          <cell r="H9904">
            <v>0</v>
          </cell>
          <cell r="I9904">
            <v>0</v>
          </cell>
          <cell r="K9904">
            <v>0</v>
          </cell>
          <cell r="L9904">
            <v>0</v>
          </cell>
          <cell r="M9904">
            <v>0</v>
          </cell>
          <cell r="N9904">
            <v>0</v>
          </cell>
          <cell r="O9904">
            <v>0</v>
          </cell>
          <cell r="P9904">
            <v>0</v>
          </cell>
        </row>
        <row r="9905">
          <cell r="A9905">
            <v>37197</v>
          </cell>
          <cell r="B9905">
            <v>2001</v>
          </cell>
          <cell r="C9905" t="str">
            <v>Nov</v>
          </cell>
          <cell r="D9905">
            <v>2</v>
          </cell>
          <cell r="F9905">
            <v>0</v>
          </cell>
          <cell r="G9905">
            <v>0</v>
          </cell>
          <cell r="H9905">
            <v>0</v>
          </cell>
          <cell r="I9905">
            <v>0</v>
          </cell>
          <cell r="K9905">
            <v>0</v>
          </cell>
          <cell r="L9905">
            <v>0</v>
          </cell>
          <cell r="M9905">
            <v>0</v>
          </cell>
          <cell r="N9905">
            <v>0</v>
          </cell>
          <cell r="O9905">
            <v>0</v>
          </cell>
          <cell r="P9905">
            <v>0</v>
          </cell>
        </row>
        <row r="9906">
          <cell r="A9906">
            <v>37198</v>
          </cell>
          <cell r="B9906">
            <v>2001</v>
          </cell>
          <cell r="C9906" t="str">
            <v>Nov</v>
          </cell>
          <cell r="D9906">
            <v>3</v>
          </cell>
          <cell r="F9906">
            <v>0</v>
          </cell>
          <cell r="G9906">
            <v>0</v>
          </cell>
          <cell r="H9906">
            <v>0</v>
          </cell>
          <cell r="I9906">
            <v>0</v>
          </cell>
          <cell r="K9906">
            <v>0</v>
          </cell>
          <cell r="L9906">
            <v>0</v>
          </cell>
          <cell r="M9906">
            <v>0</v>
          </cell>
          <cell r="N9906">
            <v>0</v>
          </cell>
          <cell r="O9906">
            <v>0</v>
          </cell>
          <cell r="P9906">
            <v>0</v>
          </cell>
        </row>
        <row r="9907">
          <cell r="A9907">
            <v>37199</v>
          </cell>
          <cell r="B9907">
            <v>2001</v>
          </cell>
          <cell r="C9907" t="str">
            <v>Nov</v>
          </cell>
          <cell r="D9907">
            <v>4</v>
          </cell>
          <cell r="F9907">
            <v>0</v>
          </cell>
          <cell r="G9907">
            <v>0</v>
          </cell>
          <cell r="H9907">
            <v>0</v>
          </cell>
          <cell r="I9907">
            <v>0</v>
          </cell>
          <cell r="K9907">
            <v>0</v>
          </cell>
          <cell r="L9907">
            <v>0</v>
          </cell>
          <cell r="M9907">
            <v>0</v>
          </cell>
          <cell r="N9907">
            <v>0</v>
          </cell>
          <cell r="O9907">
            <v>0</v>
          </cell>
          <cell r="P9907">
            <v>0</v>
          </cell>
        </row>
        <row r="9908">
          <cell r="A9908">
            <v>37200</v>
          </cell>
          <cell r="B9908">
            <v>2001</v>
          </cell>
          <cell r="C9908" t="str">
            <v>Nov</v>
          </cell>
          <cell r="D9908">
            <v>5</v>
          </cell>
          <cell r="F9908">
            <v>0</v>
          </cell>
          <cell r="G9908">
            <v>0</v>
          </cell>
          <cell r="H9908">
            <v>0</v>
          </cell>
          <cell r="I9908">
            <v>0</v>
          </cell>
          <cell r="K9908">
            <v>0</v>
          </cell>
          <cell r="L9908">
            <v>0</v>
          </cell>
          <cell r="M9908">
            <v>0</v>
          </cell>
          <cell r="N9908">
            <v>0</v>
          </cell>
          <cell r="O9908">
            <v>0</v>
          </cell>
          <cell r="P9908">
            <v>0</v>
          </cell>
        </row>
        <row r="9909">
          <cell r="A9909">
            <v>37201</v>
          </cell>
          <cell r="B9909">
            <v>2001</v>
          </cell>
          <cell r="C9909" t="str">
            <v>Nov</v>
          </cell>
          <cell r="D9909">
            <v>6</v>
          </cell>
          <cell r="F9909">
            <v>0</v>
          </cell>
          <cell r="G9909">
            <v>0</v>
          </cell>
          <cell r="H9909">
            <v>0</v>
          </cell>
          <cell r="I9909">
            <v>0</v>
          </cell>
          <cell r="K9909">
            <v>0</v>
          </cell>
          <cell r="L9909">
            <v>0</v>
          </cell>
          <cell r="M9909">
            <v>0</v>
          </cell>
          <cell r="N9909">
            <v>0</v>
          </cell>
          <cell r="O9909">
            <v>0</v>
          </cell>
          <cell r="P9909">
            <v>0</v>
          </cell>
        </row>
        <row r="9910">
          <cell r="A9910">
            <v>37202</v>
          </cell>
          <cell r="B9910">
            <v>2001</v>
          </cell>
          <cell r="C9910" t="str">
            <v>Nov</v>
          </cell>
          <cell r="D9910">
            <v>7</v>
          </cell>
          <cell r="F9910">
            <v>0</v>
          </cell>
          <cell r="G9910">
            <v>0</v>
          </cell>
          <cell r="H9910">
            <v>0</v>
          </cell>
          <cell r="I9910">
            <v>0</v>
          </cell>
          <cell r="K9910">
            <v>0</v>
          </cell>
          <cell r="L9910">
            <v>0</v>
          </cell>
          <cell r="M9910">
            <v>0</v>
          </cell>
          <cell r="N9910">
            <v>0</v>
          </cell>
          <cell r="O9910">
            <v>0</v>
          </cell>
          <cell r="P9910">
            <v>0</v>
          </cell>
        </row>
        <row r="9911">
          <cell r="A9911">
            <v>37203</v>
          </cell>
          <cell r="B9911">
            <v>2001</v>
          </cell>
          <cell r="C9911" t="str">
            <v>Nov</v>
          </cell>
          <cell r="D9911">
            <v>8</v>
          </cell>
          <cell r="F9911">
            <v>0</v>
          </cell>
          <cell r="G9911">
            <v>0</v>
          </cell>
          <cell r="H9911">
            <v>0</v>
          </cell>
          <cell r="I9911">
            <v>0</v>
          </cell>
          <cell r="K9911">
            <v>0</v>
          </cell>
          <cell r="L9911">
            <v>0</v>
          </cell>
          <cell r="M9911">
            <v>0</v>
          </cell>
          <cell r="N9911">
            <v>0</v>
          </cell>
          <cell r="O9911">
            <v>0</v>
          </cell>
          <cell r="P9911">
            <v>0</v>
          </cell>
        </row>
        <row r="9912">
          <cell r="A9912">
            <v>37204</v>
          </cell>
          <cell r="B9912">
            <v>2001</v>
          </cell>
          <cell r="C9912" t="str">
            <v>Nov</v>
          </cell>
          <cell r="D9912">
            <v>9</v>
          </cell>
          <cell r="F9912">
            <v>0</v>
          </cell>
          <cell r="G9912">
            <v>0</v>
          </cell>
          <cell r="H9912">
            <v>0</v>
          </cell>
          <cell r="I9912">
            <v>0</v>
          </cell>
          <cell r="K9912">
            <v>0</v>
          </cell>
          <cell r="L9912">
            <v>0</v>
          </cell>
          <cell r="M9912">
            <v>0</v>
          </cell>
          <cell r="N9912">
            <v>0</v>
          </cell>
          <cell r="O9912">
            <v>0</v>
          </cell>
          <cell r="P9912">
            <v>0</v>
          </cell>
        </row>
        <row r="9913">
          <cell r="A9913">
            <v>37205</v>
          </cell>
          <cell r="B9913">
            <v>2001</v>
          </cell>
          <cell r="C9913" t="str">
            <v>Nov</v>
          </cell>
          <cell r="D9913">
            <v>10</v>
          </cell>
          <cell r="F9913">
            <v>0</v>
          </cell>
          <cell r="G9913">
            <v>0</v>
          </cell>
          <cell r="H9913">
            <v>0</v>
          </cell>
          <cell r="I9913">
            <v>0</v>
          </cell>
          <cell r="K9913">
            <v>0</v>
          </cell>
          <cell r="L9913">
            <v>0</v>
          </cell>
          <cell r="M9913">
            <v>0</v>
          </cell>
          <cell r="N9913">
            <v>0</v>
          </cell>
          <cell r="O9913">
            <v>0</v>
          </cell>
          <cell r="P9913">
            <v>0</v>
          </cell>
        </row>
        <row r="9914">
          <cell r="A9914">
            <v>37206</v>
          </cell>
          <cell r="B9914">
            <v>2001</v>
          </cell>
          <cell r="C9914" t="str">
            <v>Nov</v>
          </cell>
          <cell r="D9914">
            <v>11</v>
          </cell>
          <cell r="F9914">
            <v>0</v>
          </cell>
          <cell r="G9914">
            <v>0</v>
          </cell>
          <cell r="H9914">
            <v>0</v>
          </cell>
          <cell r="I9914">
            <v>0</v>
          </cell>
          <cell r="K9914">
            <v>0</v>
          </cell>
          <cell r="L9914">
            <v>0</v>
          </cell>
          <cell r="M9914">
            <v>0</v>
          </cell>
          <cell r="N9914">
            <v>0</v>
          </cell>
          <cell r="O9914">
            <v>0</v>
          </cell>
          <cell r="P9914">
            <v>0</v>
          </cell>
        </row>
        <row r="9915">
          <cell r="A9915">
            <v>37207</v>
          </cell>
          <cell r="B9915">
            <v>2001</v>
          </cell>
          <cell r="C9915" t="str">
            <v>Nov</v>
          </cell>
          <cell r="D9915">
            <v>12</v>
          </cell>
          <cell r="F9915">
            <v>0</v>
          </cell>
          <cell r="G9915">
            <v>0</v>
          </cell>
          <cell r="H9915">
            <v>0</v>
          </cell>
          <cell r="I9915">
            <v>0</v>
          </cell>
          <cell r="K9915">
            <v>0</v>
          </cell>
          <cell r="L9915">
            <v>0</v>
          </cell>
          <cell r="M9915">
            <v>0</v>
          </cell>
          <cell r="N9915">
            <v>0</v>
          </cell>
          <cell r="O9915">
            <v>0</v>
          </cell>
          <cell r="P9915">
            <v>0</v>
          </cell>
        </row>
        <row r="9916">
          <cell r="A9916">
            <v>37208</v>
          </cell>
          <cell r="B9916">
            <v>2001</v>
          </cell>
          <cell r="C9916" t="str">
            <v>Nov</v>
          </cell>
          <cell r="D9916">
            <v>13</v>
          </cell>
          <cell r="F9916">
            <v>0</v>
          </cell>
          <cell r="G9916">
            <v>0</v>
          </cell>
          <cell r="H9916">
            <v>0</v>
          </cell>
          <cell r="I9916">
            <v>0</v>
          </cell>
          <cell r="K9916">
            <v>0</v>
          </cell>
          <cell r="L9916">
            <v>0</v>
          </cell>
          <cell r="M9916">
            <v>0</v>
          </cell>
          <cell r="N9916">
            <v>0</v>
          </cell>
          <cell r="O9916">
            <v>0</v>
          </cell>
          <cell r="P9916">
            <v>0</v>
          </cell>
        </row>
        <row r="9917">
          <cell r="A9917">
            <v>37209</v>
          </cell>
          <cell r="B9917">
            <v>2001</v>
          </cell>
          <cell r="C9917" t="str">
            <v>Nov</v>
          </cell>
          <cell r="D9917">
            <v>14</v>
          </cell>
          <cell r="F9917">
            <v>0</v>
          </cell>
          <cell r="G9917">
            <v>0</v>
          </cell>
          <cell r="H9917">
            <v>0</v>
          </cell>
          <cell r="I9917">
            <v>0</v>
          </cell>
          <cell r="K9917">
            <v>0</v>
          </cell>
          <cell r="L9917">
            <v>0</v>
          </cell>
          <cell r="M9917">
            <v>0</v>
          </cell>
          <cell r="N9917">
            <v>0</v>
          </cell>
          <cell r="O9917">
            <v>0</v>
          </cell>
          <cell r="P9917">
            <v>0</v>
          </cell>
        </row>
        <row r="9918">
          <cell r="A9918">
            <v>37210</v>
          </cell>
          <cell r="B9918">
            <v>2001</v>
          </cell>
          <cell r="C9918" t="str">
            <v>Nov</v>
          </cell>
          <cell r="D9918">
            <v>15</v>
          </cell>
          <cell r="F9918">
            <v>0</v>
          </cell>
          <cell r="G9918">
            <v>0</v>
          </cell>
          <cell r="H9918">
            <v>0</v>
          </cell>
          <cell r="I9918">
            <v>0</v>
          </cell>
          <cell r="K9918">
            <v>0</v>
          </cell>
          <cell r="L9918">
            <v>0</v>
          </cell>
          <cell r="M9918">
            <v>0</v>
          </cell>
          <cell r="N9918">
            <v>0</v>
          </cell>
          <cell r="O9918">
            <v>0</v>
          </cell>
          <cell r="P9918">
            <v>0</v>
          </cell>
        </row>
        <row r="9919">
          <cell r="A9919">
            <v>37211</v>
          </cell>
          <cell r="B9919">
            <v>2001</v>
          </cell>
          <cell r="C9919" t="str">
            <v>Nov</v>
          </cell>
          <cell r="D9919">
            <v>16</v>
          </cell>
          <cell r="F9919">
            <v>0</v>
          </cell>
          <cell r="G9919">
            <v>0</v>
          </cell>
          <cell r="H9919">
            <v>0</v>
          </cell>
          <cell r="I9919">
            <v>0</v>
          </cell>
          <cell r="K9919">
            <v>0</v>
          </cell>
          <cell r="L9919">
            <v>0</v>
          </cell>
          <cell r="M9919">
            <v>0</v>
          </cell>
          <cell r="N9919">
            <v>0</v>
          </cell>
          <cell r="O9919">
            <v>0</v>
          </cell>
          <cell r="P9919">
            <v>0</v>
          </cell>
        </row>
        <row r="9920">
          <cell r="A9920">
            <v>37212</v>
          </cell>
          <cell r="B9920">
            <v>2001</v>
          </cell>
          <cell r="C9920" t="str">
            <v>Nov</v>
          </cell>
          <cell r="D9920">
            <v>17</v>
          </cell>
          <cell r="F9920">
            <v>0</v>
          </cell>
          <cell r="G9920">
            <v>0</v>
          </cell>
          <cell r="H9920">
            <v>0</v>
          </cell>
          <cell r="I9920">
            <v>0</v>
          </cell>
          <cell r="K9920">
            <v>0</v>
          </cell>
          <cell r="L9920">
            <v>0</v>
          </cell>
          <cell r="M9920">
            <v>0</v>
          </cell>
          <cell r="N9920">
            <v>0</v>
          </cell>
          <cell r="O9920">
            <v>0</v>
          </cell>
          <cell r="P9920">
            <v>0</v>
          </cell>
        </row>
        <row r="9921">
          <cell r="A9921">
            <v>37213</v>
          </cell>
          <cell r="B9921">
            <v>2001</v>
          </cell>
          <cell r="C9921" t="str">
            <v>Nov</v>
          </cell>
          <cell r="D9921">
            <v>18</v>
          </cell>
          <cell r="F9921">
            <v>0</v>
          </cell>
          <cell r="G9921">
            <v>0</v>
          </cell>
          <cell r="H9921">
            <v>0</v>
          </cell>
          <cell r="I9921">
            <v>0</v>
          </cell>
          <cell r="K9921">
            <v>0</v>
          </cell>
          <cell r="L9921">
            <v>0</v>
          </cell>
          <cell r="M9921">
            <v>0</v>
          </cell>
          <cell r="N9921">
            <v>0</v>
          </cell>
          <cell r="O9921">
            <v>0</v>
          </cell>
          <cell r="P9921">
            <v>0</v>
          </cell>
        </row>
        <row r="9922">
          <cell r="A9922">
            <v>37214</v>
          </cell>
          <cell r="B9922">
            <v>2001</v>
          </cell>
          <cell r="C9922" t="str">
            <v>Nov</v>
          </cell>
          <cell r="D9922">
            <v>19</v>
          </cell>
          <cell r="F9922">
            <v>0</v>
          </cell>
          <cell r="G9922">
            <v>0</v>
          </cell>
          <cell r="H9922">
            <v>0</v>
          </cell>
          <cell r="I9922">
            <v>0</v>
          </cell>
          <cell r="K9922">
            <v>0</v>
          </cell>
          <cell r="L9922">
            <v>0</v>
          </cell>
          <cell r="M9922">
            <v>0</v>
          </cell>
          <cell r="N9922">
            <v>0</v>
          </cell>
          <cell r="O9922">
            <v>0</v>
          </cell>
          <cell r="P9922">
            <v>0</v>
          </cell>
        </row>
        <row r="9923">
          <cell r="A9923">
            <v>37215</v>
          </cell>
          <cell r="B9923">
            <v>2001</v>
          </cell>
          <cell r="C9923" t="str">
            <v>Nov</v>
          </cell>
          <cell r="D9923">
            <v>20</v>
          </cell>
          <cell r="F9923">
            <v>0</v>
          </cell>
          <cell r="G9923">
            <v>0</v>
          </cell>
          <cell r="H9923">
            <v>0</v>
          </cell>
          <cell r="I9923">
            <v>0</v>
          </cell>
          <cell r="K9923">
            <v>0</v>
          </cell>
          <cell r="L9923">
            <v>0</v>
          </cell>
          <cell r="M9923">
            <v>0</v>
          </cell>
          <cell r="N9923">
            <v>0</v>
          </cell>
          <cell r="O9923">
            <v>0</v>
          </cell>
          <cell r="P9923">
            <v>0</v>
          </cell>
        </row>
        <row r="9924">
          <cell r="A9924">
            <v>37216</v>
          </cell>
          <cell r="B9924">
            <v>2001</v>
          </cell>
          <cell r="C9924" t="str">
            <v>Nov</v>
          </cell>
          <cell r="D9924">
            <v>21</v>
          </cell>
          <cell r="F9924">
            <v>0</v>
          </cell>
          <cell r="G9924">
            <v>0</v>
          </cell>
          <cell r="H9924">
            <v>0</v>
          </cell>
          <cell r="I9924">
            <v>0</v>
          </cell>
          <cell r="K9924">
            <v>0</v>
          </cell>
          <cell r="L9924">
            <v>0</v>
          </cell>
          <cell r="M9924">
            <v>0</v>
          </cell>
          <cell r="N9924">
            <v>0</v>
          </cell>
          <cell r="O9924">
            <v>0</v>
          </cell>
          <cell r="P9924">
            <v>0</v>
          </cell>
        </row>
        <row r="9925">
          <cell r="A9925">
            <v>37217</v>
          </cell>
          <cell r="B9925">
            <v>2001</v>
          </cell>
          <cell r="C9925" t="str">
            <v>Nov</v>
          </cell>
          <cell r="D9925">
            <v>22</v>
          </cell>
          <cell r="F9925">
            <v>0</v>
          </cell>
          <cell r="G9925">
            <v>0</v>
          </cell>
          <cell r="H9925">
            <v>0</v>
          </cell>
          <cell r="I9925">
            <v>0</v>
          </cell>
          <cell r="K9925">
            <v>0</v>
          </cell>
          <cell r="L9925">
            <v>0</v>
          </cell>
          <cell r="M9925">
            <v>0</v>
          </cell>
          <cell r="N9925">
            <v>0</v>
          </cell>
          <cell r="O9925">
            <v>0</v>
          </cell>
          <cell r="P9925">
            <v>0</v>
          </cell>
        </row>
        <row r="9926">
          <cell r="A9926">
            <v>37218</v>
          </cell>
          <cell r="B9926">
            <v>2001</v>
          </cell>
          <cell r="C9926" t="str">
            <v>Nov</v>
          </cell>
          <cell r="D9926">
            <v>23</v>
          </cell>
          <cell r="F9926">
            <v>0</v>
          </cell>
          <cell r="G9926">
            <v>0</v>
          </cell>
          <cell r="H9926">
            <v>0</v>
          </cell>
          <cell r="I9926">
            <v>0</v>
          </cell>
          <cell r="K9926">
            <v>0</v>
          </cell>
          <cell r="L9926">
            <v>0</v>
          </cell>
          <cell r="M9926">
            <v>0</v>
          </cell>
          <cell r="N9926">
            <v>0</v>
          </cell>
          <cell r="O9926">
            <v>0</v>
          </cell>
          <cell r="P9926">
            <v>0</v>
          </cell>
        </row>
        <row r="9927">
          <cell r="A9927">
            <v>37219</v>
          </cell>
          <cell r="B9927">
            <v>2001</v>
          </cell>
          <cell r="C9927" t="str">
            <v>Nov</v>
          </cell>
          <cell r="D9927">
            <v>24</v>
          </cell>
          <cell r="F9927">
            <v>0</v>
          </cell>
          <cell r="G9927">
            <v>0</v>
          </cell>
          <cell r="H9927">
            <v>0</v>
          </cell>
          <cell r="I9927">
            <v>0</v>
          </cell>
          <cell r="K9927">
            <v>0</v>
          </cell>
          <cell r="L9927">
            <v>0</v>
          </cell>
          <cell r="M9927">
            <v>0</v>
          </cell>
          <cell r="N9927">
            <v>0</v>
          </cell>
          <cell r="O9927">
            <v>0</v>
          </cell>
          <cell r="P9927">
            <v>0</v>
          </cell>
        </row>
        <row r="9928">
          <cell r="A9928">
            <v>37220</v>
          </cell>
          <cell r="B9928">
            <v>2001</v>
          </cell>
          <cell r="C9928" t="str">
            <v>Nov</v>
          </cell>
          <cell r="D9928">
            <v>25</v>
          </cell>
          <cell r="F9928">
            <v>0</v>
          </cell>
          <cell r="G9928">
            <v>0</v>
          </cell>
          <cell r="H9928">
            <v>0</v>
          </cell>
          <cell r="I9928">
            <v>0</v>
          </cell>
          <cell r="K9928">
            <v>0</v>
          </cell>
          <cell r="L9928">
            <v>0</v>
          </cell>
          <cell r="M9928">
            <v>0</v>
          </cell>
          <cell r="N9928">
            <v>0</v>
          </cell>
          <cell r="O9928">
            <v>0</v>
          </cell>
          <cell r="P9928">
            <v>0</v>
          </cell>
        </row>
        <row r="9929">
          <cell r="A9929">
            <v>37221</v>
          </cell>
          <cell r="B9929">
            <v>2001</v>
          </cell>
          <cell r="C9929" t="str">
            <v>Nov</v>
          </cell>
          <cell r="D9929">
            <v>26</v>
          </cell>
          <cell r="F9929">
            <v>0</v>
          </cell>
          <cell r="G9929">
            <v>0</v>
          </cell>
          <cell r="H9929">
            <v>0</v>
          </cell>
          <cell r="I9929">
            <v>0</v>
          </cell>
          <cell r="K9929">
            <v>0</v>
          </cell>
          <cell r="L9929">
            <v>0</v>
          </cell>
          <cell r="M9929">
            <v>0</v>
          </cell>
          <cell r="N9929">
            <v>0</v>
          </cell>
          <cell r="O9929">
            <v>0</v>
          </cell>
          <cell r="P9929">
            <v>0</v>
          </cell>
        </row>
        <row r="9930">
          <cell r="A9930">
            <v>37222</v>
          </cell>
          <cell r="B9930">
            <v>2001</v>
          </cell>
          <cell r="C9930" t="str">
            <v>Nov</v>
          </cell>
          <cell r="D9930">
            <v>27</v>
          </cell>
          <cell r="F9930">
            <v>0</v>
          </cell>
          <cell r="G9930">
            <v>0</v>
          </cell>
          <cell r="H9930">
            <v>0</v>
          </cell>
          <cell r="I9930">
            <v>0</v>
          </cell>
          <cell r="K9930">
            <v>0</v>
          </cell>
          <cell r="L9930">
            <v>0</v>
          </cell>
          <cell r="M9930">
            <v>0</v>
          </cell>
          <cell r="N9930">
            <v>0</v>
          </cell>
          <cell r="O9930">
            <v>0</v>
          </cell>
          <cell r="P9930">
            <v>0</v>
          </cell>
        </row>
        <row r="9931">
          <cell r="A9931">
            <v>37223</v>
          </cell>
          <cell r="B9931">
            <v>2001</v>
          </cell>
          <cell r="C9931" t="str">
            <v>Nov</v>
          </cell>
          <cell r="D9931">
            <v>28</v>
          </cell>
          <cell r="F9931">
            <v>0</v>
          </cell>
          <cell r="G9931">
            <v>0</v>
          </cell>
          <cell r="H9931">
            <v>0</v>
          </cell>
          <cell r="I9931">
            <v>0</v>
          </cell>
          <cell r="K9931">
            <v>0</v>
          </cell>
          <cell r="L9931">
            <v>0</v>
          </cell>
          <cell r="M9931">
            <v>0</v>
          </cell>
          <cell r="N9931">
            <v>0</v>
          </cell>
          <cell r="O9931">
            <v>0</v>
          </cell>
          <cell r="P9931">
            <v>0</v>
          </cell>
        </row>
        <row r="9932">
          <cell r="A9932">
            <v>37224</v>
          </cell>
          <cell r="B9932">
            <v>2001</v>
          </cell>
          <cell r="C9932" t="str">
            <v>Nov</v>
          </cell>
          <cell r="D9932">
            <v>29</v>
          </cell>
          <cell r="F9932">
            <v>0</v>
          </cell>
          <cell r="G9932">
            <v>0</v>
          </cell>
          <cell r="H9932">
            <v>0</v>
          </cell>
          <cell r="I9932">
            <v>0</v>
          </cell>
          <cell r="K9932">
            <v>0</v>
          </cell>
          <cell r="L9932">
            <v>0</v>
          </cell>
          <cell r="M9932">
            <v>0</v>
          </cell>
          <cell r="N9932">
            <v>0</v>
          </cell>
          <cell r="O9932">
            <v>0</v>
          </cell>
          <cell r="P9932">
            <v>0</v>
          </cell>
        </row>
        <row r="9933">
          <cell r="A9933">
            <v>37225</v>
          </cell>
          <cell r="B9933">
            <v>2001</v>
          </cell>
          <cell r="C9933" t="str">
            <v>Nov</v>
          </cell>
          <cell r="D9933">
            <v>30</v>
          </cell>
          <cell r="F9933">
            <v>0</v>
          </cell>
          <cell r="G9933">
            <v>0</v>
          </cell>
          <cell r="H9933">
            <v>0</v>
          </cell>
          <cell r="I9933">
            <v>0</v>
          </cell>
          <cell r="K9933">
            <v>0</v>
          </cell>
          <cell r="L9933">
            <v>0</v>
          </cell>
          <cell r="M9933">
            <v>0</v>
          </cell>
          <cell r="N9933">
            <v>0</v>
          </cell>
          <cell r="O9933">
            <v>0</v>
          </cell>
          <cell r="P9933">
            <v>0</v>
          </cell>
        </row>
        <row r="9934">
          <cell r="A9934">
            <v>37226</v>
          </cell>
          <cell r="B9934">
            <v>2001</v>
          </cell>
          <cell r="C9934" t="str">
            <v>Dec</v>
          </cell>
          <cell r="D9934">
            <v>1</v>
          </cell>
          <cell r="F9934">
            <v>0</v>
          </cell>
          <cell r="G9934">
            <v>0</v>
          </cell>
          <cell r="H9934">
            <v>0</v>
          </cell>
          <cell r="I9934">
            <v>0</v>
          </cell>
          <cell r="K9934">
            <v>0</v>
          </cell>
          <cell r="L9934">
            <v>0</v>
          </cell>
          <cell r="M9934">
            <v>0</v>
          </cell>
          <cell r="N9934">
            <v>0</v>
          </cell>
          <cell r="O9934">
            <v>0</v>
          </cell>
          <cell r="P9934">
            <v>0</v>
          </cell>
        </row>
        <row r="9935">
          <cell r="A9935">
            <v>37227</v>
          </cell>
          <cell r="B9935">
            <v>2001</v>
          </cell>
          <cell r="C9935" t="str">
            <v>Dec</v>
          </cell>
          <cell r="D9935">
            <v>2</v>
          </cell>
          <cell r="F9935">
            <v>0</v>
          </cell>
          <cell r="G9935">
            <v>0</v>
          </cell>
          <cell r="H9935">
            <v>0</v>
          </cell>
          <cell r="I9935">
            <v>0</v>
          </cell>
          <cell r="K9935">
            <v>0</v>
          </cell>
          <cell r="L9935">
            <v>0</v>
          </cell>
          <cell r="M9935">
            <v>0</v>
          </cell>
          <cell r="N9935">
            <v>0</v>
          </cell>
          <cell r="O9935">
            <v>0</v>
          </cell>
          <cell r="P9935">
            <v>0</v>
          </cell>
        </row>
        <row r="9936">
          <cell r="A9936">
            <v>37228</v>
          </cell>
          <cell r="B9936">
            <v>2001</v>
          </cell>
          <cell r="C9936" t="str">
            <v>Dec</v>
          </cell>
          <cell r="D9936">
            <v>3</v>
          </cell>
          <cell r="F9936">
            <v>0</v>
          </cell>
          <cell r="G9936">
            <v>0</v>
          </cell>
          <cell r="H9936">
            <v>0</v>
          </cell>
          <cell r="I9936">
            <v>0</v>
          </cell>
          <cell r="K9936">
            <v>0</v>
          </cell>
          <cell r="L9936">
            <v>0</v>
          </cell>
          <cell r="M9936">
            <v>0</v>
          </cell>
          <cell r="N9936">
            <v>0</v>
          </cell>
          <cell r="O9936">
            <v>0</v>
          </cell>
          <cell r="P9936">
            <v>0</v>
          </cell>
        </row>
        <row r="9937">
          <cell r="A9937">
            <v>37229</v>
          </cell>
          <cell r="B9937">
            <v>2001</v>
          </cell>
          <cell r="C9937" t="str">
            <v>Dec</v>
          </cell>
          <cell r="D9937">
            <v>4</v>
          </cell>
          <cell r="F9937">
            <v>0</v>
          </cell>
          <cell r="G9937">
            <v>0</v>
          </cell>
          <cell r="H9937">
            <v>0</v>
          </cell>
          <cell r="I9937">
            <v>0</v>
          </cell>
          <cell r="K9937">
            <v>0</v>
          </cell>
          <cell r="L9937">
            <v>0</v>
          </cell>
          <cell r="M9937">
            <v>0</v>
          </cell>
          <cell r="N9937">
            <v>0</v>
          </cell>
          <cell r="O9937">
            <v>0</v>
          </cell>
          <cell r="P9937">
            <v>0</v>
          </cell>
        </row>
        <row r="9938">
          <cell r="A9938">
            <v>37230</v>
          </cell>
          <cell r="B9938">
            <v>2001</v>
          </cell>
          <cell r="C9938" t="str">
            <v>Dec</v>
          </cell>
          <cell r="D9938">
            <v>5</v>
          </cell>
          <cell r="F9938">
            <v>0</v>
          </cell>
          <cell r="G9938">
            <v>0</v>
          </cell>
          <cell r="H9938">
            <v>90</v>
          </cell>
          <cell r="I9938">
            <v>0.17899999999999999</v>
          </cell>
          <cell r="K9938">
            <v>0</v>
          </cell>
          <cell r="L9938">
            <v>0</v>
          </cell>
          <cell r="M9938">
            <v>0</v>
          </cell>
          <cell r="N9938">
            <v>0</v>
          </cell>
          <cell r="O9938">
            <v>0</v>
          </cell>
          <cell r="P9938">
            <v>0</v>
          </cell>
        </row>
        <row r="9939">
          <cell r="A9939">
            <v>37231</v>
          </cell>
          <cell r="B9939">
            <v>2001</v>
          </cell>
          <cell r="C9939" t="str">
            <v>Dec</v>
          </cell>
          <cell r="D9939">
            <v>6</v>
          </cell>
          <cell r="F9939">
            <v>0</v>
          </cell>
          <cell r="G9939">
            <v>0</v>
          </cell>
          <cell r="H9939">
            <v>143</v>
          </cell>
          <cell r="I9939">
            <v>0.28399999999999997</v>
          </cell>
          <cell r="K9939">
            <v>0</v>
          </cell>
          <cell r="L9939">
            <v>0</v>
          </cell>
          <cell r="M9939">
            <v>0</v>
          </cell>
          <cell r="N9939">
            <v>0</v>
          </cell>
          <cell r="O9939">
            <v>0</v>
          </cell>
          <cell r="P9939">
            <v>0</v>
          </cell>
        </row>
        <row r="9940">
          <cell r="A9940">
            <v>37232</v>
          </cell>
          <cell r="B9940">
            <v>2001</v>
          </cell>
          <cell r="C9940" t="str">
            <v>Dec</v>
          </cell>
          <cell r="D9940">
            <v>7</v>
          </cell>
          <cell r="F9940">
            <v>0</v>
          </cell>
          <cell r="G9940">
            <v>0</v>
          </cell>
          <cell r="H9940">
            <v>120</v>
          </cell>
          <cell r="I9940">
            <v>0.23799999999999999</v>
          </cell>
          <cell r="K9940">
            <v>0</v>
          </cell>
          <cell r="L9940">
            <v>0</v>
          </cell>
          <cell r="M9940">
            <v>0</v>
          </cell>
          <cell r="N9940">
            <v>0</v>
          </cell>
          <cell r="O9940">
            <v>0</v>
          </cell>
          <cell r="P9940">
            <v>0</v>
          </cell>
        </row>
        <row r="9941">
          <cell r="A9941">
            <v>37233</v>
          </cell>
          <cell r="B9941">
            <v>2001</v>
          </cell>
          <cell r="C9941" t="str">
            <v>Dec</v>
          </cell>
          <cell r="D9941">
            <v>8</v>
          </cell>
          <cell r="F9941">
            <v>0</v>
          </cell>
          <cell r="G9941">
            <v>0</v>
          </cell>
          <cell r="H9941">
            <v>188</v>
          </cell>
          <cell r="I9941">
            <v>0.373</v>
          </cell>
          <cell r="K9941">
            <v>0</v>
          </cell>
          <cell r="L9941">
            <v>0</v>
          </cell>
          <cell r="M9941">
            <v>0</v>
          </cell>
          <cell r="N9941">
            <v>0</v>
          </cell>
          <cell r="O9941">
            <v>0</v>
          </cell>
          <cell r="P9941">
            <v>0</v>
          </cell>
        </row>
        <row r="9942">
          <cell r="A9942">
            <v>37234</v>
          </cell>
          <cell r="B9942">
            <v>2001</v>
          </cell>
          <cell r="C9942" t="str">
            <v>Dec</v>
          </cell>
          <cell r="D9942">
            <v>9</v>
          </cell>
          <cell r="F9942">
            <v>0</v>
          </cell>
          <cell r="G9942">
            <v>0</v>
          </cell>
          <cell r="H9942">
            <v>246</v>
          </cell>
          <cell r="I9942">
            <v>0.48799999999999999</v>
          </cell>
          <cell r="K9942">
            <v>0</v>
          </cell>
          <cell r="L9942">
            <v>0</v>
          </cell>
          <cell r="M9942">
            <v>0</v>
          </cell>
          <cell r="N9942">
            <v>0</v>
          </cell>
          <cell r="O9942">
            <v>0</v>
          </cell>
          <cell r="P9942">
            <v>0</v>
          </cell>
        </row>
        <row r="9943">
          <cell r="A9943">
            <v>37235</v>
          </cell>
          <cell r="B9943">
            <v>2001</v>
          </cell>
          <cell r="C9943" t="str">
            <v>Dec</v>
          </cell>
          <cell r="D9943">
            <v>10</v>
          </cell>
          <cell r="F9943">
            <v>0</v>
          </cell>
          <cell r="G9943">
            <v>0</v>
          </cell>
          <cell r="H9943">
            <v>341</v>
          </cell>
          <cell r="I9943">
            <v>0.67600000000000005</v>
          </cell>
          <cell r="K9943">
            <v>0</v>
          </cell>
          <cell r="L9943">
            <v>0</v>
          </cell>
          <cell r="M9943">
            <v>0</v>
          </cell>
          <cell r="N9943">
            <v>0</v>
          </cell>
          <cell r="O9943">
            <v>0</v>
          </cell>
          <cell r="P9943">
            <v>0</v>
          </cell>
        </row>
        <row r="9944">
          <cell r="A9944">
            <v>37236</v>
          </cell>
          <cell r="B9944">
            <v>2001</v>
          </cell>
          <cell r="C9944" t="str">
            <v>Dec</v>
          </cell>
          <cell r="D9944">
            <v>11</v>
          </cell>
          <cell r="F9944">
            <v>0</v>
          </cell>
          <cell r="G9944">
            <v>0</v>
          </cell>
          <cell r="H9944">
            <v>243</v>
          </cell>
          <cell r="I9944">
            <v>0.48199999999999998</v>
          </cell>
          <cell r="K9944">
            <v>0</v>
          </cell>
          <cell r="L9944">
            <v>0</v>
          </cell>
          <cell r="M9944">
            <v>0</v>
          </cell>
          <cell r="N9944">
            <v>0</v>
          </cell>
          <cell r="O9944">
            <v>0</v>
          </cell>
          <cell r="P9944">
            <v>0</v>
          </cell>
        </row>
        <row r="9945">
          <cell r="A9945">
            <v>37237</v>
          </cell>
          <cell r="B9945">
            <v>2001</v>
          </cell>
          <cell r="C9945" t="str">
            <v>Dec</v>
          </cell>
          <cell r="D9945">
            <v>12</v>
          </cell>
          <cell r="F9945">
            <v>0</v>
          </cell>
          <cell r="G9945">
            <v>0</v>
          </cell>
          <cell r="H9945">
            <v>131</v>
          </cell>
          <cell r="I9945">
            <v>0.26</v>
          </cell>
          <cell r="K9945">
            <v>0</v>
          </cell>
          <cell r="L9945">
            <v>0</v>
          </cell>
          <cell r="M9945">
            <v>0</v>
          </cell>
          <cell r="N9945">
            <v>0</v>
          </cell>
          <cell r="O9945">
            <v>0</v>
          </cell>
          <cell r="P9945">
            <v>0</v>
          </cell>
        </row>
        <row r="9946">
          <cell r="A9946">
            <v>37238</v>
          </cell>
          <cell r="B9946">
            <v>2001</v>
          </cell>
          <cell r="C9946" t="str">
            <v>Dec</v>
          </cell>
          <cell r="D9946">
            <v>13</v>
          </cell>
          <cell r="F9946">
            <v>0</v>
          </cell>
          <cell r="G9946">
            <v>0</v>
          </cell>
          <cell r="H9946">
            <v>68</v>
          </cell>
          <cell r="I9946">
            <v>0.13500000000000001</v>
          </cell>
          <cell r="K9946">
            <v>0</v>
          </cell>
          <cell r="L9946">
            <v>0</v>
          </cell>
          <cell r="M9946">
            <v>0</v>
          </cell>
          <cell r="N9946">
            <v>0</v>
          </cell>
          <cell r="O9946">
            <v>0</v>
          </cell>
          <cell r="P9946">
            <v>0</v>
          </cell>
        </row>
        <row r="9947">
          <cell r="A9947">
            <v>37239</v>
          </cell>
          <cell r="B9947">
            <v>2001</v>
          </cell>
          <cell r="C9947" t="str">
            <v>Dec</v>
          </cell>
          <cell r="D9947">
            <v>14</v>
          </cell>
          <cell r="F9947">
            <v>0</v>
          </cell>
          <cell r="G9947">
            <v>0</v>
          </cell>
          <cell r="H9947">
            <v>137</v>
          </cell>
          <cell r="I9947">
            <v>0.27200000000000002</v>
          </cell>
          <cell r="K9947">
            <v>0</v>
          </cell>
          <cell r="L9947">
            <v>0</v>
          </cell>
          <cell r="M9947">
            <v>0</v>
          </cell>
          <cell r="N9947">
            <v>0</v>
          </cell>
          <cell r="O9947">
            <v>0</v>
          </cell>
          <cell r="P9947">
            <v>0</v>
          </cell>
        </row>
        <row r="9948">
          <cell r="A9948">
            <v>37240</v>
          </cell>
          <cell r="B9948">
            <v>2001</v>
          </cell>
          <cell r="C9948" t="str">
            <v>Dec</v>
          </cell>
          <cell r="D9948">
            <v>15</v>
          </cell>
          <cell r="F9948">
            <v>0</v>
          </cell>
          <cell r="G9948">
            <v>0</v>
          </cell>
          <cell r="H9948">
            <v>199</v>
          </cell>
          <cell r="I9948">
            <v>0.39500000000000002</v>
          </cell>
          <cell r="K9948">
            <v>0</v>
          </cell>
          <cell r="L9948">
            <v>0</v>
          </cell>
          <cell r="M9948">
            <v>0</v>
          </cell>
          <cell r="N9948">
            <v>0</v>
          </cell>
          <cell r="O9948">
            <v>0</v>
          </cell>
          <cell r="P9948">
            <v>0</v>
          </cell>
        </row>
        <row r="9949">
          <cell r="A9949">
            <v>37241</v>
          </cell>
          <cell r="B9949">
            <v>2001</v>
          </cell>
          <cell r="C9949" t="str">
            <v>Dec</v>
          </cell>
          <cell r="D9949">
            <v>16</v>
          </cell>
          <cell r="F9949">
            <v>0</v>
          </cell>
          <cell r="G9949">
            <v>0</v>
          </cell>
          <cell r="H9949">
            <v>110</v>
          </cell>
          <cell r="I9949">
            <v>0.218</v>
          </cell>
          <cell r="K9949">
            <v>0</v>
          </cell>
          <cell r="L9949">
            <v>0</v>
          </cell>
          <cell r="M9949">
            <v>0</v>
          </cell>
          <cell r="N9949">
            <v>0</v>
          </cell>
          <cell r="O9949">
            <v>0</v>
          </cell>
          <cell r="P9949">
            <v>0</v>
          </cell>
        </row>
        <row r="9950">
          <cell r="A9950">
            <v>37242</v>
          </cell>
          <cell r="B9950">
            <v>2001</v>
          </cell>
          <cell r="C9950" t="str">
            <v>Dec</v>
          </cell>
          <cell r="D9950">
            <v>17</v>
          </cell>
          <cell r="F9950">
            <v>0</v>
          </cell>
          <cell r="G9950">
            <v>0</v>
          </cell>
          <cell r="H9950">
            <v>117</v>
          </cell>
          <cell r="I9950">
            <v>0.23200000000000001</v>
          </cell>
          <cell r="K9950">
            <v>0</v>
          </cell>
          <cell r="L9950">
            <v>0</v>
          </cell>
          <cell r="M9950">
            <v>0</v>
          </cell>
          <cell r="N9950">
            <v>0</v>
          </cell>
          <cell r="O9950">
            <v>0</v>
          </cell>
          <cell r="P9950">
            <v>0</v>
          </cell>
        </row>
        <row r="9951">
          <cell r="A9951">
            <v>37243</v>
          </cell>
          <cell r="B9951">
            <v>2001</v>
          </cell>
          <cell r="C9951" t="str">
            <v>Dec</v>
          </cell>
          <cell r="D9951">
            <v>18</v>
          </cell>
          <cell r="F9951">
            <v>0</v>
          </cell>
          <cell r="G9951">
            <v>0</v>
          </cell>
          <cell r="H9951">
            <v>100</v>
          </cell>
          <cell r="I9951">
            <v>0.19800000000000001</v>
          </cell>
          <cell r="K9951">
            <v>0</v>
          </cell>
          <cell r="L9951">
            <v>0</v>
          </cell>
          <cell r="M9951">
            <v>0</v>
          </cell>
          <cell r="N9951">
            <v>0</v>
          </cell>
          <cell r="O9951">
            <v>0</v>
          </cell>
          <cell r="P9951">
            <v>0</v>
          </cell>
        </row>
        <row r="9952">
          <cell r="A9952">
            <v>37244</v>
          </cell>
          <cell r="B9952">
            <v>2001</v>
          </cell>
          <cell r="C9952" t="str">
            <v>Dec</v>
          </cell>
          <cell r="D9952">
            <v>19</v>
          </cell>
          <cell r="F9952">
            <v>0</v>
          </cell>
          <cell r="G9952">
            <v>0</v>
          </cell>
          <cell r="H9952">
            <v>57</v>
          </cell>
          <cell r="I9952">
            <v>0.113</v>
          </cell>
          <cell r="K9952">
            <v>0</v>
          </cell>
          <cell r="L9952">
            <v>0</v>
          </cell>
          <cell r="M9952">
            <v>0</v>
          </cell>
          <cell r="N9952">
            <v>0</v>
          </cell>
          <cell r="O9952">
            <v>0</v>
          </cell>
          <cell r="P9952">
            <v>0</v>
          </cell>
        </row>
        <row r="9953">
          <cell r="A9953">
            <v>37245</v>
          </cell>
          <cell r="B9953">
            <v>2001</v>
          </cell>
          <cell r="C9953" t="str">
            <v>Dec</v>
          </cell>
          <cell r="D9953">
            <v>20</v>
          </cell>
          <cell r="F9953">
            <v>0</v>
          </cell>
          <cell r="G9953">
            <v>0</v>
          </cell>
          <cell r="H9953">
            <v>204</v>
          </cell>
          <cell r="I9953">
            <v>0.40500000000000003</v>
          </cell>
          <cell r="K9953">
            <v>0</v>
          </cell>
          <cell r="L9953">
            <v>0</v>
          </cell>
          <cell r="M9953">
            <v>0</v>
          </cell>
          <cell r="N9953">
            <v>0</v>
          </cell>
          <cell r="O9953">
            <v>0</v>
          </cell>
          <cell r="P9953">
            <v>0</v>
          </cell>
        </row>
        <row r="9954">
          <cell r="A9954">
            <v>37246</v>
          </cell>
          <cell r="B9954">
            <v>2001</v>
          </cell>
          <cell r="C9954" t="str">
            <v>Dec</v>
          </cell>
          <cell r="D9954">
            <v>21</v>
          </cell>
          <cell r="F9954">
            <v>0</v>
          </cell>
          <cell r="G9954">
            <v>0</v>
          </cell>
          <cell r="H9954">
            <v>167</v>
          </cell>
          <cell r="I9954">
            <v>0.33100000000000002</v>
          </cell>
          <cell r="K9954">
            <v>0</v>
          </cell>
          <cell r="L9954">
            <v>0</v>
          </cell>
          <cell r="M9954">
            <v>0</v>
          </cell>
          <cell r="N9954">
            <v>0</v>
          </cell>
          <cell r="O9954">
            <v>0</v>
          </cell>
          <cell r="P9954">
            <v>0</v>
          </cell>
        </row>
        <row r="9955">
          <cell r="A9955">
            <v>37247</v>
          </cell>
          <cell r="B9955">
            <v>2001</v>
          </cell>
          <cell r="C9955" t="str">
            <v>Dec</v>
          </cell>
          <cell r="D9955">
            <v>22</v>
          </cell>
          <cell r="F9955">
            <v>0</v>
          </cell>
          <cell r="G9955">
            <v>0</v>
          </cell>
          <cell r="H9955">
            <v>150</v>
          </cell>
          <cell r="I9955">
            <v>0.29799999999999999</v>
          </cell>
          <cell r="K9955">
            <v>0</v>
          </cell>
          <cell r="L9955">
            <v>0</v>
          </cell>
          <cell r="M9955">
            <v>0</v>
          </cell>
          <cell r="N9955">
            <v>0</v>
          </cell>
          <cell r="O9955">
            <v>0</v>
          </cell>
          <cell r="P9955">
            <v>0</v>
          </cell>
        </row>
        <row r="9956">
          <cell r="A9956">
            <v>37248</v>
          </cell>
          <cell r="B9956">
            <v>2001</v>
          </cell>
          <cell r="C9956" t="str">
            <v>Dec</v>
          </cell>
          <cell r="D9956">
            <v>23</v>
          </cell>
          <cell r="F9956">
            <v>0</v>
          </cell>
          <cell r="G9956">
            <v>0</v>
          </cell>
          <cell r="H9956">
            <v>149</v>
          </cell>
          <cell r="I9956">
            <v>0.29599999999999999</v>
          </cell>
          <cell r="K9956">
            <v>0</v>
          </cell>
          <cell r="L9956">
            <v>0</v>
          </cell>
          <cell r="M9956">
            <v>0</v>
          </cell>
          <cell r="N9956">
            <v>0</v>
          </cell>
          <cell r="O9956">
            <v>0</v>
          </cell>
          <cell r="P9956">
            <v>0</v>
          </cell>
        </row>
        <row r="9957">
          <cell r="A9957">
            <v>37249</v>
          </cell>
          <cell r="B9957">
            <v>2001</v>
          </cell>
          <cell r="C9957" t="str">
            <v>Dec</v>
          </cell>
          <cell r="D9957">
            <v>24</v>
          </cell>
          <cell r="F9957">
            <v>0</v>
          </cell>
          <cell r="G9957">
            <v>0</v>
          </cell>
          <cell r="H9957">
            <v>166</v>
          </cell>
          <cell r="I9957">
            <v>0.32900000000000001</v>
          </cell>
          <cell r="K9957">
            <v>0</v>
          </cell>
          <cell r="L9957">
            <v>0</v>
          </cell>
          <cell r="M9957">
            <v>0</v>
          </cell>
          <cell r="N9957">
            <v>0</v>
          </cell>
          <cell r="O9957">
            <v>0</v>
          </cell>
          <cell r="P9957">
            <v>0</v>
          </cell>
        </row>
        <row r="9958">
          <cell r="A9958">
            <v>37250</v>
          </cell>
          <cell r="B9958">
            <v>2001</v>
          </cell>
          <cell r="C9958" t="str">
            <v>Dec</v>
          </cell>
          <cell r="D9958">
            <v>25</v>
          </cell>
          <cell r="F9958">
            <v>0</v>
          </cell>
          <cell r="G9958">
            <v>0</v>
          </cell>
          <cell r="H9958">
            <v>126</v>
          </cell>
          <cell r="I9958">
            <v>0.25</v>
          </cell>
          <cell r="K9958">
            <v>0</v>
          </cell>
          <cell r="L9958">
            <v>0</v>
          </cell>
          <cell r="M9958">
            <v>0</v>
          </cell>
          <cell r="N9958">
            <v>0</v>
          </cell>
          <cell r="O9958">
            <v>0</v>
          </cell>
          <cell r="P9958">
            <v>0</v>
          </cell>
        </row>
        <row r="9959">
          <cell r="A9959">
            <v>37251</v>
          </cell>
          <cell r="B9959">
            <v>2001</v>
          </cell>
          <cell r="C9959" t="str">
            <v>Dec</v>
          </cell>
          <cell r="D9959">
            <v>26</v>
          </cell>
          <cell r="F9959">
            <v>0</v>
          </cell>
          <cell r="G9959">
            <v>0</v>
          </cell>
          <cell r="H9959">
            <v>108</v>
          </cell>
          <cell r="I9959">
            <v>0.214</v>
          </cell>
          <cell r="K9959">
            <v>0</v>
          </cell>
          <cell r="L9959">
            <v>0</v>
          </cell>
          <cell r="M9959">
            <v>0</v>
          </cell>
          <cell r="N9959">
            <v>0</v>
          </cell>
          <cell r="O9959">
            <v>0</v>
          </cell>
          <cell r="P9959">
            <v>0</v>
          </cell>
        </row>
        <row r="9960">
          <cell r="A9960">
            <v>37252</v>
          </cell>
          <cell r="B9960">
            <v>2001</v>
          </cell>
          <cell r="C9960" t="str">
            <v>Dec</v>
          </cell>
          <cell r="D9960">
            <v>27</v>
          </cell>
          <cell r="F9960">
            <v>0</v>
          </cell>
          <cell r="G9960">
            <v>0</v>
          </cell>
          <cell r="H9960">
            <v>92</v>
          </cell>
          <cell r="I9960">
            <v>0.182</v>
          </cell>
          <cell r="K9960">
            <v>0</v>
          </cell>
          <cell r="L9960">
            <v>0</v>
          </cell>
          <cell r="M9960">
            <v>0</v>
          </cell>
          <cell r="N9960">
            <v>0</v>
          </cell>
          <cell r="O9960">
            <v>0</v>
          </cell>
          <cell r="P9960">
            <v>0</v>
          </cell>
        </row>
        <row r="9961">
          <cell r="A9961">
            <v>37253</v>
          </cell>
          <cell r="B9961">
            <v>2001</v>
          </cell>
          <cell r="C9961" t="str">
            <v>Dec</v>
          </cell>
          <cell r="D9961">
            <v>28</v>
          </cell>
          <cell r="F9961">
            <v>0</v>
          </cell>
          <cell r="G9961">
            <v>0</v>
          </cell>
          <cell r="H9961">
            <v>104</v>
          </cell>
          <cell r="I9961">
            <v>0.20599999999999999</v>
          </cell>
          <cell r="K9961">
            <v>0</v>
          </cell>
          <cell r="L9961">
            <v>0</v>
          </cell>
          <cell r="M9961">
            <v>0</v>
          </cell>
          <cell r="N9961">
            <v>0</v>
          </cell>
          <cell r="O9961">
            <v>0</v>
          </cell>
          <cell r="P9961">
            <v>0</v>
          </cell>
        </row>
        <row r="9962">
          <cell r="A9962">
            <v>37254</v>
          </cell>
          <cell r="B9962">
            <v>2001</v>
          </cell>
          <cell r="C9962" t="str">
            <v>Dec</v>
          </cell>
          <cell r="D9962">
            <v>29</v>
          </cell>
          <cell r="F9962">
            <v>0</v>
          </cell>
          <cell r="G9962">
            <v>0</v>
          </cell>
          <cell r="H9962">
            <v>132</v>
          </cell>
          <cell r="I9962">
            <v>0.26200000000000001</v>
          </cell>
          <cell r="K9962">
            <v>0</v>
          </cell>
          <cell r="L9962">
            <v>0</v>
          </cell>
          <cell r="M9962">
            <v>0</v>
          </cell>
          <cell r="N9962">
            <v>0</v>
          </cell>
          <cell r="O9962">
            <v>0</v>
          </cell>
          <cell r="P9962">
            <v>0</v>
          </cell>
        </row>
        <row r="9963">
          <cell r="A9963">
            <v>37255</v>
          </cell>
          <cell r="B9963">
            <v>2001</v>
          </cell>
          <cell r="C9963" t="str">
            <v>Dec</v>
          </cell>
          <cell r="D9963">
            <v>30</v>
          </cell>
          <cell r="F9963">
            <v>0</v>
          </cell>
          <cell r="G9963">
            <v>0</v>
          </cell>
          <cell r="H9963">
            <v>154</v>
          </cell>
          <cell r="I9963">
            <v>0.30499999999999999</v>
          </cell>
          <cell r="K9963">
            <v>0</v>
          </cell>
          <cell r="L9963">
            <v>0</v>
          </cell>
          <cell r="M9963">
            <v>0</v>
          </cell>
          <cell r="N9963">
            <v>0</v>
          </cell>
          <cell r="O9963">
            <v>0</v>
          </cell>
          <cell r="P9963">
            <v>0</v>
          </cell>
        </row>
        <row r="9964">
          <cell r="A9964">
            <v>37256</v>
          </cell>
          <cell r="B9964">
            <v>2001</v>
          </cell>
          <cell r="C9964" t="str">
            <v>Dec</v>
          </cell>
          <cell r="D9964">
            <v>31</v>
          </cell>
          <cell r="F9964">
            <v>0</v>
          </cell>
          <cell r="G9964">
            <v>0</v>
          </cell>
          <cell r="H9964">
            <v>412</v>
          </cell>
          <cell r="I9964">
            <v>0.81699999999999995</v>
          </cell>
          <cell r="K9964">
            <v>0</v>
          </cell>
          <cell r="L9964">
            <v>0</v>
          </cell>
          <cell r="M9964">
            <v>0</v>
          </cell>
          <cell r="N9964">
            <v>0</v>
          </cell>
          <cell r="O9964">
            <v>0</v>
          </cell>
          <cell r="P9964">
            <v>0</v>
          </cell>
        </row>
        <row r="9965">
          <cell r="A9965">
            <v>37257</v>
          </cell>
          <cell r="B9965">
            <v>2002</v>
          </cell>
          <cell r="C9965" t="str">
            <v>Jan</v>
          </cell>
          <cell r="D9965">
            <v>1</v>
          </cell>
          <cell r="F9965">
            <v>0</v>
          </cell>
          <cell r="G9965">
            <v>0</v>
          </cell>
          <cell r="H9965">
            <v>987</v>
          </cell>
          <cell r="I9965">
            <v>1.958</v>
          </cell>
          <cell r="K9965">
            <v>0</v>
          </cell>
          <cell r="L9965">
            <v>0</v>
          </cell>
          <cell r="M9965">
            <v>0</v>
          </cell>
          <cell r="N9965">
            <v>0</v>
          </cell>
          <cell r="O9965">
            <v>0</v>
          </cell>
          <cell r="P9965">
            <v>0</v>
          </cell>
        </row>
        <row r="9966">
          <cell r="A9966">
            <v>37258</v>
          </cell>
          <cell r="B9966">
            <v>2002</v>
          </cell>
          <cell r="C9966" t="str">
            <v>Jan</v>
          </cell>
          <cell r="D9966">
            <v>2</v>
          </cell>
          <cell r="F9966">
            <v>0</v>
          </cell>
          <cell r="G9966">
            <v>0</v>
          </cell>
          <cell r="H9966">
            <v>1363</v>
          </cell>
          <cell r="I9966">
            <v>2.7029999999999998</v>
          </cell>
          <cell r="K9966">
            <v>0</v>
          </cell>
          <cell r="L9966">
            <v>0</v>
          </cell>
          <cell r="M9966">
            <v>0</v>
          </cell>
          <cell r="N9966">
            <v>0</v>
          </cell>
          <cell r="O9966">
            <v>0</v>
          </cell>
          <cell r="P9966">
            <v>0</v>
          </cell>
        </row>
        <row r="9967">
          <cell r="A9967">
            <v>37259</v>
          </cell>
          <cell r="B9967">
            <v>2002</v>
          </cell>
          <cell r="C9967" t="str">
            <v>Jan</v>
          </cell>
          <cell r="D9967">
            <v>3</v>
          </cell>
          <cell r="F9967">
            <v>0</v>
          </cell>
          <cell r="G9967">
            <v>0</v>
          </cell>
          <cell r="H9967">
            <v>1413</v>
          </cell>
          <cell r="I9967">
            <v>2.8029999999999999</v>
          </cell>
          <cell r="K9967">
            <v>0</v>
          </cell>
          <cell r="L9967">
            <v>0</v>
          </cell>
          <cell r="M9967">
            <v>0</v>
          </cell>
          <cell r="N9967">
            <v>0</v>
          </cell>
          <cell r="O9967">
            <v>0</v>
          </cell>
          <cell r="P9967">
            <v>0</v>
          </cell>
        </row>
        <row r="9968">
          <cell r="A9968">
            <v>37260</v>
          </cell>
          <cell r="B9968">
            <v>2002</v>
          </cell>
          <cell r="C9968" t="str">
            <v>Jan</v>
          </cell>
          <cell r="D9968">
            <v>4</v>
          </cell>
          <cell r="F9968">
            <v>0</v>
          </cell>
          <cell r="G9968">
            <v>0</v>
          </cell>
          <cell r="H9968">
            <v>1523</v>
          </cell>
          <cell r="I9968">
            <v>3.0209999999999999</v>
          </cell>
          <cell r="K9968">
            <v>0</v>
          </cell>
          <cell r="L9968">
            <v>0</v>
          </cell>
          <cell r="M9968">
            <v>0</v>
          </cell>
          <cell r="N9968">
            <v>0</v>
          </cell>
          <cell r="O9968">
            <v>0</v>
          </cell>
          <cell r="P9968">
            <v>0</v>
          </cell>
        </row>
        <row r="9969">
          <cell r="A9969">
            <v>37261</v>
          </cell>
          <cell r="B9969">
            <v>2002</v>
          </cell>
          <cell r="C9969" t="str">
            <v>Jan</v>
          </cell>
          <cell r="D9969">
            <v>5</v>
          </cell>
          <cell r="F9969">
            <v>0</v>
          </cell>
          <cell r="G9969">
            <v>0</v>
          </cell>
          <cell r="H9969">
            <v>1061</v>
          </cell>
          <cell r="I9969">
            <v>2.1040000000000001</v>
          </cell>
          <cell r="K9969">
            <v>0</v>
          </cell>
          <cell r="L9969">
            <v>0</v>
          </cell>
          <cell r="M9969">
            <v>0</v>
          </cell>
          <cell r="N9969">
            <v>0</v>
          </cell>
          <cell r="O9969">
            <v>0</v>
          </cell>
          <cell r="P9969">
            <v>0</v>
          </cell>
        </row>
        <row r="9970">
          <cell r="A9970">
            <v>37262</v>
          </cell>
          <cell r="B9970">
            <v>2002</v>
          </cell>
          <cell r="C9970" t="str">
            <v>Jan</v>
          </cell>
          <cell r="D9970">
            <v>6</v>
          </cell>
          <cell r="F9970">
            <v>0</v>
          </cell>
          <cell r="G9970">
            <v>0</v>
          </cell>
          <cell r="H9970">
            <v>514</v>
          </cell>
          <cell r="I9970">
            <v>1.02</v>
          </cell>
          <cell r="K9970">
            <v>0</v>
          </cell>
          <cell r="L9970">
            <v>0</v>
          </cell>
          <cell r="M9970">
            <v>0</v>
          </cell>
          <cell r="N9970">
            <v>0</v>
          </cell>
          <cell r="O9970">
            <v>0</v>
          </cell>
          <cell r="P9970">
            <v>0</v>
          </cell>
        </row>
        <row r="9971">
          <cell r="A9971">
            <v>37263</v>
          </cell>
          <cell r="B9971">
            <v>2002</v>
          </cell>
          <cell r="C9971" t="str">
            <v>Jan</v>
          </cell>
          <cell r="D9971">
            <v>7</v>
          </cell>
          <cell r="F9971">
            <v>0</v>
          </cell>
          <cell r="G9971">
            <v>0</v>
          </cell>
          <cell r="H9971">
            <v>358</v>
          </cell>
          <cell r="I9971">
            <v>0.71</v>
          </cell>
          <cell r="K9971">
            <v>0</v>
          </cell>
          <cell r="L9971">
            <v>0</v>
          </cell>
          <cell r="M9971">
            <v>0</v>
          </cell>
          <cell r="N9971">
            <v>0</v>
          </cell>
          <cell r="O9971">
            <v>0</v>
          </cell>
          <cell r="P9971">
            <v>0</v>
          </cell>
        </row>
        <row r="9972">
          <cell r="A9972">
            <v>37264</v>
          </cell>
          <cell r="B9972">
            <v>2002</v>
          </cell>
          <cell r="C9972" t="str">
            <v>Jan</v>
          </cell>
          <cell r="D9972">
            <v>8</v>
          </cell>
          <cell r="F9972">
            <v>0</v>
          </cell>
          <cell r="G9972">
            <v>0</v>
          </cell>
          <cell r="H9972">
            <v>400</v>
          </cell>
          <cell r="I9972">
            <v>0.79300000000000004</v>
          </cell>
          <cell r="K9972">
            <v>0</v>
          </cell>
          <cell r="L9972">
            <v>0</v>
          </cell>
          <cell r="M9972">
            <v>0</v>
          </cell>
          <cell r="N9972">
            <v>0</v>
          </cell>
          <cell r="O9972">
            <v>0</v>
          </cell>
          <cell r="P9972">
            <v>0</v>
          </cell>
        </row>
        <row r="9973">
          <cell r="A9973">
            <v>37265</v>
          </cell>
          <cell r="B9973">
            <v>2002</v>
          </cell>
          <cell r="C9973" t="str">
            <v>Jan</v>
          </cell>
          <cell r="D9973">
            <v>9</v>
          </cell>
          <cell r="F9973">
            <v>0</v>
          </cell>
          <cell r="G9973">
            <v>0</v>
          </cell>
          <cell r="H9973">
            <v>460</v>
          </cell>
          <cell r="I9973">
            <v>0.91200000000000003</v>
          </cell>
          <cell r="K9973">
            <v>0</v>
          </cell>
          <cell r="L9973">
            <v>0</v>
          </cell>
          <cell r="M9973">
            <v>0</v>
          </cell>
          <cell r="N9973">
            <v>0</v>
          </cell>
          <cell r="O9973">
            <v>0</v>
          </cell>
          <cell r="P9973">
            <v>0</v>
          </cell>
        </row>
        <row r="9974">
          <cell r="A9974">
            <v>37266</v>
          </cell>
          <cell r="B9974">
            <v>2002</v>
          </cell>
          <cell r="C9974" t="str">
            <v>Jan</v>
          </cell>
          <cell r="D9974">
            <v>10</v>
          </cell>
          <cell r="F9974">
            <v>0</v>
          </cell>
          <cell r="G9974">
            <v>0</v>
          </cell>
          <cell r="H9974">
            <v>395</v>
          </cell>
          <cell r="I9974">
            <v>0.78300000000000003</v>
          </cell>
          <cell r="K9974">
            <v>0</v>
          </cell>
          <cell r="L9974">
            <v>0</v>
          </cell>
          <cell r="M9974">
            <v>0</v>
          </cell>
          <cell r="N9974">
            <v>0</v>
          </cell>
          <cell r="O9974">
            <v>0</v>
          </cell>
          <cell r="P9974">
            <v>0</v>
          </cell>
        </row>
        <row r="9975">
          <cell r="A9975">
            <v>37267</v>
          </cell>
          <cell r="B9975">
            <v>2002</v>
          </cell>
          <cell r="C9975" t="str">
            <v>Jan</v>
          </cell>
          <cell r="D9975">
            <v>11</v>
          </cell>
          <cell r="F9975">
            <v>0</v>
          </cell>
          <cell r="G9975">
            <v>0</v>
          </cell>
          <cell r="H9975">
            <v>328</v>
          </cell>
          <cell r="I9975">
            <v>0.65100000000000002</v>
          </cell>
          <cell r="K9975">
            <v>0</v>
          </cell>
          <cell r="L9975">
            <v>0</v>
          </cell>
          <cell r="M9975">
            <v>0</v>
          </cell>
          <cell r="N9975">
            <v>0</v>
          </cell>
          <cell r="O9975">
            <v>0</v>
          </cell>
          <cell r="P9975">
            <v>0</v>
          </cell>
        </row>
        <row r="9976">
          <cell r="A9976">
            <v>37268</v>
          </cell>
          <cell r="B9976">
            <v>2002</v>
          </cell>
          <cell r="C9976" t="str">
            <v>Jan</v>
          </cell>
          <cell r="D9976">
            <v>12</v>
          </cell>
          <cell r="F9976">
            <v>0</v>
          </cell>
          <cell r="G9976">
            <v>0</v>
          </cell>
          <cell r="H9976">
            <v>247</v>
          </cell>
          <cell r="I9976">
            <v>0.49</v>
          </cell>
          <cell r="K9976">
            <v>0</v>
          </cell>
          <cell r="L9976">
            <v>0</v>
          </cell>
          <cell r="M9976">
            <v>0</v>
          </cell>
          <cell r="N9976">
            <v>0</v>
          </cell>
          <cell r="O9976">
            <v>0</v>
          </cell>
          <cell r="P9976">
            <v>0</v>
          </cell>
        </row>
        <row r="9977">
          <cell r="A9977">
            <v>37269</v>
          </cell>
          <cell r="B9977">
            <v>2002</v>
          </cell>
          <cell r="C9977" t="str">
            <v>Jan</v>
          </cell>
          <cell r="D9977">
            <v>13</v>
          </cell>
          <cell r="F9977">
            <v>0</v>
          </cell>
          <cell r="G9977">
            <v>0</v>
          </cell>
          <cell r="H9977">
            <v>233</v>
          </cell>
          <cell r="I9977">
            <v>0.46200000000000002</v>
          </cell>
          <cell r="K9977">
            <v>0</v>
          </cell>
          <cell r="L9977">
            <v>0</v>
          </cell>
          <cell r="M9977">
            <v>0</v>
          </cell>
          <cell r="N9977">
            <v>0</v>
          </cell>
          <cell r="O9977">
            <v>0</v>
          </cell>
          <cell r="P9977">
            <v>0</v>
          </cell>
        </row>
        <row r="9978">
          <cell r="A9978">
            <v>37270</v>
          </cell>
          <cell r="B9978">
            <v>2002</v>
          </cell>
          <cell r="C9978" t="str">
            <v>Jan</v>
          </cell>
          <cell r="D9978">
            <v>14</v>
          </cell>
          <cell r="F9978">
            <v>0</v>
          </cell>
          <cell r="G9978">
            <v>0</v>
          </cell>
          <cell r="H9978">
            <v>181</v>
          </cell>
          <cell r="I9978">
            <v>0.35899999999999999</v>
          </cell>
          <cell r="K9978">
            <v>0</v>
          </cell>
          <cell r="L9978">
            <v>0</v>
          </cell>
          <cell r="M9978">
            <v>63</v>
          </cell>
          <cell r="N9978">
            <v>0.125</v>
          </cell>
          <cell r="O9978">
            <v>0</v>
          </cell>
          <cell r="P9978">
            <v>0</v>
          </cell>
        </row>
        <row r="9979">
          <cell r="A9979">
            <v>37271</v>
          </cell>
          <cell r="B9979">
            <v>2002</v>
          </cell>
          <cell r="C9979" t="str">
            <v>Jan</v>
          </cell>
          <cell r="D9979">
            <v>15</v>
          </cell>
          <cell r="F9979">
            <v>0</v>
          </cell>
          <cell r="G9979">
            <v>0</v>
          </cell>
          <cell r="H9979">
            <v>191</v>
          </cell>
          <cell r="I9979">
            <v>0.379</v>
          </cell>
          <cell r="K9979">
            <v>0</v>
          </cell>
          <cell r="L9979">
            <v>0</v>
          </cell>
          <cell r="M9979">
            <v>150</v>
          </cell>
          <cell r="N9979">
            <v>0.29799999999999999</v>
          </cell>
          <cell r="O9979">
            <v>0</v>
          </cell>
          <cell r="P9979">
            <v>0</v>
          </cell>
        </row>
        <row r="9980">
          <cell r="A9980">
            <v>37272</v>
          </cell>
          <cell r="B9980">
            <v>2002</v>
          </cell>
          <cell r="C9980" t="str">
            <v>Jan</v>
          </cell>
          <cell r="D9980">
            <v>16</v>
          </cell>
          <cell r="F9980">
            <v>0</v>
          </cell>
          <cell r="G9980">
            <v>0</v>
          </cell>
          <cell r="H9980">
            <v>178</v>
          </cell>
          <cell r="I9980">
            <v>0.35299999999999998</v>
          </cell>
          <cell r="K9980">
            <v>0</v>
          </cell>
          <cell r="L9980">
            <v>0</v>
          </cell>
          <cell r="M9980">
            <v>150</v>
          </cell>
          <cell r="N9980">
            <v>0.29799999999999999</v>
          </cell>
          <cell r="O9980">
            <v>0</v>
          </cell>
          <cell r="P9980">
            <v>0</v>
          </cell>
        </row>
        <row r="9981">
          <cell r="A9981">
            <v>37273</v>
          </cell>
          <cell r="B9981">
            <v>2002</v>
          </cell>
          <cell r="C9981" t="str">
            <v>Jan</v>
          </cell>
          <cell r="D9981">
            <v>17</v>
          </cell>
          <cell r="F9981">
            <v>0</v>
          </cell>
          <cell r="G9981">
            <v>0</v>
          </cell>
          <cell r="H9981">
            <v>98</v>
          </cell>
          <cell r="I9981">
            <v>0.19400000000000001</v>
          </cell>
          <cell r="K9981">
            <v>0</v>
          </cell>
          <cell r="L9981">
            <v>0</v>
          </cell>
          <cell r="M9981">
            <v>150</v>
          </cell>
          <cell r="N9981">
            <v>0.29799999999999999</v>
          </cell>
          <cell r="O9981">
            <v>0</v>
          </cell>
          <cell r="P9981">
            <v>0</v>
          </cell>
        </row>
        <row r="9982">
          <cell r="A9982">
            <v>37274</v>
          </cell>
          <cell r="B9982">
            <v>2002</v>
          </cell>
          <cell r="C9982" t="str">
            <v>Jan</v>
          </cell>
          <cell r="D9982">
            <v>18</v>
          </cell>
          <cell r="F9982">
            <v>0</v>
          </cell>
          <cell r="G9982">
            <v>0</v>
          </cell>
          <cell r="H9982">
            <v>101</v>
          </cell>
          <cell r="I9982">
            <v>0.2</v>
          </cell>
          <cell r="K9982">
            <v>0</v>
          </cell>
          <cell r="L9982">
            <v>0</v>
          </cell>
          <cell r="M9982">
            <v>150</v>
          </cell>
          <cell r="N9982">
            <v>0.29799999999999999</v>
          </cell>
          <cell r="O9982">
            <v>0</v>
          </cell>
          <cell r="P9982">
            <v>0</v>
          </cell>
        </row>
        <row r="9983">
          <cell r="A9983">
            <v>37275</v>
          </cell>
          <cell r="B9983">
            <v>2002</v>
          </cell>
          <cell r="C9983" t="str">
            <v>Jan</v>
          </cell>
          <cell r="D9983">
            <v>19</v>
          </cell>
          <cell r="F9983">
            <v>0</v>
          </cell>
          <cell r="G9983">
            <v>0</v>
          </cell>
          <cell r="H9983">
            <v>113</v>
          </cell>
          <cell r="I9983">
            <v>0.224</v>
          </cell>
          <cell r="K9983">
            <v>0</v>
          </cell>
          <cell r="L9983">
            <v>0</v>
          </cell>
          <cell r="M9983">
            <v>150</v>
          </cell>
          <cell r="N9983">
            <v>0.29799999999999999</v>
          </cell>
          <cell r="O9983">
            <v>0</v>
          </cell>
          <cell r="P9983">
            <v>0</v>
          </cell>
        </row>
        <row r="9984">
          <cell r="A9984">
            <v>37276</v>
          </cell>
          <cell r="B9984">
            <v>2002</v>
          </cell>
          <cell r="C9984" t="str">
            <v>Jan</v>
          </cell>
          <cell r="D9984">
            <v>20</v>
          </cell>
          <cell r="F9984">
            <v>0</v>
          </cell>
          <cell r="G9984">
            <v>0</v>
          </cell>
          <cell r="H9984">
            <v>158</v>
          </cell>
          <cell r="I9984">
            <v>0.313</v>
          </cell>
          <cell r="K9984">
            <v>0</v>
          </cell>
          <cell r="L9984">
            <v>0</v>
          </cell>
          <cell r="M9984">
            <v>150</v>
          </cell>
          <cell r="N9984">
            <v>0.29799999999999999</v>
          </cell>
          <cell r="O9984">
            <v>0</v>
          </cell>
          <cell r="P9984">
            <v>0</v>
          </cell>
        </row>
        <row r="9985">
          <cell r="A9985">
            <v>37277</v>
          </cell>
          <cell r="B9985">
            <v>2002</v>
          </cell>
          <cell r="C9985" t="str">
            <v>Jan</v>
          </cell>
          <cell r="D9985">
            <v>21</v>
          </cell>
          <cell r="F9985">
            <v>0</v>
          </cell>
          <cell r="G9985">
            <v>0</v>
          </cell>
          <cell r="H9985">
            <v>127</v>
          </cell>
          <cell r="I9985">
            <v>0.252</v>
          </cell>
          <cell r="K9985">
            <v>0</v>
          </cell>
          <cell r="L9985">
            <v>0</v>
          </cell>
          <cell r="M9985">
            <v>150</v>
          </cell>
          <cell r="N9985">
            <v>0.29799999999999999</v>
          </cell>
          <cell r="O9985">
            <v>0</v>
          </cell>
          <cell r="P9985">
            <v>0</v>
          </cell>
        </row>
        <row r="9986">
          <cell r="A9986">
            <v>37278</v>
          </cell>
          <cell r="B9986">
            <v>2002</v>
          </cell>
          <cell r="C9986" t="str">
            <v>Jan</v>
          </cell>
          <cell r="D9986">
            <v>22</v>
          </cell>
          <cell r="F9986">
            <v>0</v>
          </cell>
          <cell r="G9986">
            <v>0</v>
          </cell>
          <cell r="H9986">
            <v>144</v>
          </cell>
          <cell r="I9986">
            <v>0.28599999999999998</v>
          </cell>
          <cell r="K9986">
            <v>0</v>
          </cell>
          <cell r="L9986">
            <v>0</v>
          </cell>
          <cell r="M9986">
            <v>150</v>
          </cell>
          <cell r="N9986">
            <v>0.29799999999999999</v>
          </cell>
          <cell r="O9986">
            <v>0</v>
          </cell>
          <cell r="P9986">
            <v>0</v>
          </cell>
        </row>
        <row r="9987">
          <cell r="A9987">
            <v>37279</v>
          </cell>
          <cell r="B9987">
            <v>2002</v>
          </cell>
          <cell r="C9987" t="str">
            <v>Jan</v>
          </cell>
          <cell r="D9987">
            <v>23</v>
          </cell>
          <cell r="F9987">
            <v>0</v>
          </cell>
          <cell r="G9987">
            <v>0</v>
          </cell>
          <cell r="H9987">
            <v>101</v>
          </cell>
          <cell r="I9987">
            <v>0.2</v>
          </cell>
          <cell r="K9987">
            <v>0</v>
          </cell>
          <cell r="L9987">
            <v>0</v>
          </cell>
          <cell r="M9987">
            <v>150</v>
          </cell>
          <cell r="N9987">
            <v>0.29799999999999999</v>
          </cell>
          <cell r="O9987">
            <v>0</v>
          </cell>
          <cell r="P9987">
            <v>0</v>
          </cell>
        </row>
        <row r="9988">
          <cell r="A9988">
            <v>37280</v>
          </cell>
          <cell r="B9988">
            <v>2002</v>
          </cell>
          <cell r="C9988" t="str">
            <v>Jan</v>
          </cell>
          <cell r="D9988">
            <v>24</v>
          </cell>
          <cell r="F9988">
            <v>0</v>
          </cell>
          <cell r="G9988">
            <v>0</v>
          </cell>
          <cell r="H9988">
            <v>143</v>
          </cell>
          <cell r="I9988">
            <v>0.28399999999999997</v>
          </cell>
          <cell r="K9988">
            <v>0</v>
          </cell>
          <cell r="L9988">
            <v>0</v>
          </cell>
          <cell r="M9988">
            <v>150</v>
          </cell>
          <cell r="N9988">
            <v>0.29799999999999999</v>
          </cell>
          <cell r="O9988">
            <v>0</v>
          </cell>
          <cell r="P9988">
            <v>0</v>
          </cell>
        </row>
        <row r="9989">
          <cell r="A9989">
            <v>37281</v>
          </cell>
          <cell r="B9989">
            <v>2002</v>
          </cell>
          <cell r="C9989" t="str">
            <v>Jan</v>
          </cell>
          <cell r="D9989">
            <v>25</v>
          </cell>
          <cell r="F9989">
            <v>0</v>
          </cell>
          <cell r="G9989">
            <v>0</v>
          </cell>
          <cell r="H9989">
            <v>105</v>
          </cell>
          <cell r="I9989">
            <v>0.20799999999999999</v>
          </cell>
          <cell r="K9989">
            <v>0</v>
          </cell>
          <cell r="L9989">
            <v>0</v>
          </cell>
          <cell r="M9989">
            <v>150</v>
          </cell>
          <cell r="N9989">
            <v>0.29799999999999999</v>
          </cell>
          <cell r="O9989">
            <v>0</v>
          </cell>
          <cell r="P9989">
            <v>0</v>
          </cell>
        </row>
        <row r="9990">
          <cell r="A9990">
            <v>37282</v>
          </cell>
          <cell r="B9990">
            <v>2002</v>
          </cell>
          <cell r="C9990" t="str">
            <v>Jan</v>
          </cell>
          <cell r="D9990">
            <v>26</v>
          </cell>
          <cell r="F9990">
            <v>0</v>
          </cell>
          <cell r="G9990">
            <v>0</v>
          </cell>
          <cell r="H9990">
            <v>119</v>
          </cell>
          <cell r="I9990">
            <v>0.23599999999999999</v>
          </cell>
          <cell r="K9990">
            <v>0</v>
          </cell>
          <cell r="L9990">
            <v>0</v>
          </cell>
          <cell r="M9990">
            <v>150</v>
          </cell>
          <cell r="N9990">
            <v>0.29799999999999999</v>
          </cell>
          <cell r="O9990">
            <v>0</v>
          </cell>
          <cell r="P9990">
            <v>0</v>
          </cell>
        </row>
        <row r="9991">
          <cell r="A9991">
            <v>37283</v>
          </cell>
          <cell r="B9991">
            <v>2002</v>
          </cell>
          <cell r="C9991" t="str">
            <v>Jan</v>
          </cell>
          <cell r="D9991">
            <v>27</v>
          </cell>
          <cell r="F9991">
            <v>0</v>
          </cell>
          <cell r="G9991">
            <v>0</v>
          </cell>
          <cell r="H9991">
            <v>125</v>
          </cell>
          <cell r="I9991">
            <v>0.248</v>
          </cell>
          <cell r="K9991">
            <v>0</v>
          </cell>
          <cell r="L9991">
            <v>0</v>
          </cell>
          <cell r="M9991">
            <v>150</v>
          </cell>
          <cell r="N9991">
            <v>0.29799999999999999</v>
          </cell>
          <cell r="O9991">
            <v>0</v>
          </cell>
          <cell r="P9991">
            <v>0</v>
          </cell>
        </row>
        <row r="9992">
          <cell r="A9992">
            <v>37284</v>
          </cell>
          <cell r="B9992">
            <v>2002</v>
          </cell>
          <cell r="C9992" t="str">
            <v>Jan</v>
          </cell>
          <cell r="D9992">
            <v>28</v>
          </cell>
          <cell r="F9992">
            <v>0</v>
          </cell>
          <cell r="G9992">
            <v>0</v>
          </cell>
          <cell r="H9992">
            <v>149</v>
          </cell>
          <cell r="I9992">
            <v>0.29599999999999999</v>
          </cell>
          <cell r="K9992">
            <v>0</v>
          </cell>
          <cell r="L9992">
            <v>0</v>
          </cell>
          <cell r="M9992">
            <v>150</v>
          </cell>
          <cell r="N9992">
            <v>0.29799999999999999</v>
          </cell>
          <cell r="O9992">
            <v>0</v>
          </cell>
          <cell r="P9992">
            <v>0</v>
          </cell>
        </row>
        <row r="9993">
          <cell r="A9993">
            <v>37285</v>
          </cell>
          <cell r="B9993">
            <v>2002</v>
          </cell>
          <cell r="C9993" t="str">
            <v>Jan</v>
          </cell>
          <cell r="D9993">
            <v>29</v>
          </cell>
          <cell r="F9993">
            <v>0</v>
          </cell>
          <cell r="G9993">
            <v>0</v>
          </cell>
          <cell r="H9993">
            <v>115</v>
          </cell>
          <cell r="I9993">
            <v>0.22800000000000001</v>
          </cell>
          <cell r="K9993">
            <v>0</v>
          </cell>
          <cell r="L9993">
            <v>0</v>
          </cell>
          <cell r="M9993">
            <v>150</v>
          </cell>
          <cell r="N9993">
            <v>0.29799999999999999</v>
          </cell>
          <cell r="O9993">
            <v>0</v>
          </cell>
          <cell r="P9993">
            <v>0</v>
          </cell>
        </row>
        <row r="9994">
          <cell r="A9994">
            <v>37286</v>
          </cell>
          <cell r="B9994">
            <v>2002</v>
          </cell>
          <cell r="C9994" t="str">
            <v>Jan</v>
          </cell>
          <cell r="D9994">
            <v>30</v>
          </cell>
          <cell r="F9994">
            <v>0</v>
          </cell>
          <cell r="G9994">
            <v>0</v>
          </cell>
          <cell r="H9994">
            <v>118</v>
          </cell>
          <cell r="I9994">
            <v>0.23400000000000001</v>
          </cell>
          <cell r="K9994">
            <v>0</v>
          </cell>
          <cell r="L9994">
            <v>0</v>
          </cell>
          <cell r="M9994">
            <v>150</v>
          </cell>
          <cell r="N9994">
            <v>0.29799999999999999</v>
          </cell>
          <cell r="O9994">
            <v>0</v>
          </cell>
          <cell r="P9994">
            <v>0</v>
          </cell>
        </row>
        <row r="9995">
          <cell r="A9995">
            <v>37287</v>
          </cell>
          <cell r="B9995">
            <v>2002</v>
          </cell>
          <cell r="C9995" t="str">
            <v>Jan</v>
          </cell>
          <cell r="D9995">
            <v>31</v>
          </cell>
          <cell r="F9995">
            <v>0</v>
          </cell>
          <cell r="G9995">
            <v>0</v>
          </cell>
          <cell r="H9995">
            <v>109</v>
          </cell>
          <cell r="I9995">
            <v>0.216</v>
          </cell>
          <cell r="K9995">
            <v>0</v>
          </cell>
          <cell r="L9995">
            <v>0</v>
          </cell>
          <cell r="M9995">
            <v>150</v>
          </cell>
          <cell r="N9995">
            <v>0.29799999999999999</v>
          </cell>
          <cell r="O9995">
            <v>0</v>
          </cell>
          <cell r="P9995">
            <v>0</v>
          </cell>
        </row>
        <row r="9996">
          <cell r="A9996">
            <v>37288</v>
          </cell>
          <cell r="B9996">
            <v>2002</v>
          </cell>
          <cell r="C9996" t="str">
            <v>Feb</v>
          </cell>
          <cell r="D9996">
            <v>1</v>
          </cell>
          <cell r="F9996">
            <v>0</v>
          </cell>
          <cell r="G9996">
            <v>0</v>
          </cell>
          <cell r="H9996">
            <v>93</v>
          </cell>
          <cell r="I9996">
            <v>0.184</v>
          </cell>
          <cell r="K9996">
            <v>0</v>
          </cell>
          <cell r="L9996">
            <v>0</v>
          </cell>
          <cell r="M9996">
            <v>150</v>
          </cell>
          <cell r="N9996">
            <v>0.29799999999999999</v>
          </cell>
          <cell r="O9996">
            <v>0</v>
          </cell>
          <cell r="P9996">
            <v>0</v>
          </cell>
        </row>
        <row r="9997">
          <cell r="A9997">
            <v>37289</v>
          </cell>
          <cell r="B9997">
            <v>2002</v>
          </cell>
          <cell r="C9997" t="str">
            <v>Feb</v>
          </cell>
          <cell r="D9997">
            <v>2</v>
          </cell>
          <cell r="F9997">
            <v>0</v>
          </cell>
          <cell r="G9997">
            <v>0</v>
          </cell>
          <cell r="H9997">
            <v>123</v>
          </cell>
          <cell r="I9997">
            <v>0.24399999999999999</v>
          </cell>
          <cell r="K9997">
            <v>0</v>
          </cell>
          <cell r="L9997">
            <v>0</v>
          </cell>
          <cell r="M9997">
            <v>150</v>
          </cell>
          <cell r="N9997">
            <v>0.29799999999999999</v>
          </cell>
          <cell r="O9997">
            <v>0</v>
          </cell>
          <cell r="P9997">
            <v>0</v>
          </cell>
        </row>
        <row r="9998">
          <cell r="A9998">
            <v>37290</v>
          </cell>
          <cell r="B9998">
            <v>2002</v>
          </cell>
          <cell r="C9998" t="str">
            <v>Feb</v>
          </cell>
          <cell r="D9998">
            <v>3</v>
          </cell>
          <cell r="F9998">
            <v>0</v>
          </cell>
          <cell r="G9998">
            <v>0</v>
          </cell>
          <cell r="H9998">
            <v>112</v>
          </cell>
          <cell r="I9998">
            <v>0.222</v>
          </cell>
          <cell r="K9998">
            <v>0</v>
          </cell>
          <cell r="L9998">
            <v>0</v>
          </cell>
          <cell r="M9998">
            <v>150</v>
          </cell>
          <cell r="N9998">
            <v>0.29799999999999999</v>
          </cell>
          <cell r="O9998">
            <v>0</v>
          </cell>
          <cell r="P9998">
            <v>0</v>
          </cell>
        </row>
        <row r="9999">
          <cell r="A9999">
            <v>37291</v>
          </cell>
          <cell r="B9999">
            <v>2002</v>
          </cell>
          <cell r="C9999" t="str">
            <v>Feb</v>
          </cell>
          <cell r="D9999">
            <v>4</v>
          </cell>
          <cell r="F9999">
            <v>0</v>
          </cell>
          <cell r="G9999">
            <v>0</v>
          </cell>
          <cell r="H9999">
            <v>102</v>
          </cell>
          <cell r="I9999">
            <v>0.20200000000000001</v>
          </cell>
          <cell r="K9999">
            <v>0</v>
          </cell>
          <cell r="L9999">
            <v>0</v>
          </cell>
          <cell r="M9999">
            <v>150</v>
          </cell>
          <cell r="N9999">
            <v>0.29799999999999999</v>
          </cell>
          <cell r="O9999">
            <v>0</v>
          </cell>
          <cell r="P9999">
            <v>0</v>
          </cell>
        </row>
        <row r="10000">
          <cell r="A10000">
            <v>37292</v>
          </cell>
          <cell r="B10000">
            <v>2002</v>
          </cell>
          <cell r="C10000" t="str">
            <v>Feb</v>
          </cell>
          <cell r="D10000">
            <v>5</v>
          </cell>
          <cell r="F10000">
            <v>0</v>
          </cell>
          <cell r="G10000">
            <v>0</v>
          </cell>
          <cell r="H10000">
            <v>117</v>
          </cell>
          <cell r="I10000">
            <v>0.23200000000000001</v>
          </cell>
          <cell r="K10000">
            <v>0</v>
          </cell>
          <cell r="L10000">
            <v>0</v>
          </cell>
          <cell r="M10000">
            <v>150</v>
          </cell>
          <cell r="N10000">
            <v>0.29799999999999999</v>
          </cell>
          <cell r="O10000">
            <v>0</v>
          </cell>
          <cell r="P10000">
            <v>0</v>
          </cell>
        </row>
        <row r="10001">
          <cell r="A10001">
            <v>37293</v>
          </cell>
          <cell r="B10001">
            <v>2002</v>
          </cell>
          <cell r="C10001" t="str">
            <v>Feb</v>
          </cell>
          <cell r="D10001">
            <v>6</v>
          </cell>
          <cell r="F10001">
            <v>0</v>
          </cell>
          <cell r="G10001">
            <v>0</v>
          </cell>
          <cell r="H10001">
            <v>111</v>
          </cell>
          <cell r="I10001">
            <v>0.22</v>
          </cell>
          <cell r="K10001">
            <v>0</v>
          </cell>
          <cell r="L10001">
            <v>0</v>
          </cell>
          <cell r="M10001">
            <v>150</v>
          </cell>
          <cell r="N10001">
            <v>0.29799999999999999</v>
          </cell>
          <cell r="O10001">
            <v>0</v>
          </cell>
          <cell r="P10001">
            <v>0</v>
          </cell>
        </row>
        <row r="10002">
          <cell r="A10002">
            <v>37294</v>
          </cell>
          <cell r="B10002">
            <v>2002</v>
          </cell>
          <cell r="C10002" t="str">
            <v>Feb</v>
          </cell>
          <cell r="D10002">
            <v>7</v>
          </cell>
          <cell r="F10002">
            <v>0</v>
          </cell>
          <cell r="G10002">
            <v>0</v>
          </cell>
          <cell r="H10002">
            <v>97</v>
          </cell>
          <cell r="I10002">
            <v>0.192</v>
          </cell>
          <cell r="K10002">
            <v>0</v>
          </cell>
          <cell r="L10002">
            <v>0</v>
          </cell>
          <cell r="M10002">
            <v>150</v>
          </cell>
          <cell r="N10002">
            <v>0.29799999999999999</v>
          </cell>
          <cell r="O10002">
            <v>0</v>
          </cell>
          <cell r="P10002">
            <v>0</v>
          </cell>
        </row>
        <row r="10003">
          <cell r="A10003">
            <v>37295</v>
          </cell>
          <cell r="B10003">
            <v>2002</v>
          </cell>
          <cell r="C10003" t="str">
            <v>Feb</v>
          </cell>
          <cell r="D10003">
            <v>8</v>
          </cell>
          <cell r="F10003">
            <v>0</v>
          </cell>
          <cell r="G10003">
            <v>0</v>
          </cell>
          <cell r="H10003">
            <v>104</v>
          </cell>
          <cell r="I10003">
            <v>0.20599999999999999</v>
          </cell>
          <cell r="K10003">
            <v>0</v>
          </cell>
          <cell r="L10003">
            <v>0</v>
          </cell>
          <cell r="M10003">
            <v>150</v>
          </cell>
          <cell r="N10003">
            <v>0.29799999999999999</v>
          </cell>
          <cell r="O10003">
            <v>0</v>
          </cell>
          <cell r="P10003">
            <v>0</v>
          </cell>
        </row>
        <row r="10004">
          <cell r="A10004">
            <v>37296</v>
          </cell>
          <cell r="B10004">
            <v>2002</v>
          </cell>
          <cell r="C10004" t="str">
            <v>Feb</v>
          </cell>
          <cell r="D10004">
            <v>9</v>
          </cell>
          <cell r="F10004">
            <v>0</v>
          </cell>
          <cell r="G10004">
            <v>0</v>
          </cell>
          <cell r="H10004">
            <v>146</v>
          </cell>
          <cell r="I10004">
            <v>0.28999999999999998</v>
          </cell>
          <cell r="K10004">
            <v>0</v>
          </cell>
          <cell r="L10004">
            <v>0</v>
          </cell>
          <cell r="M10004">
            <v>150</v>
          </cell>
          <cell r="N10004">
            <v>0.29799999999999999</v>
          </cell>
          <cell r="O10004">
            <v>0</v>
          </cell>
          <cell r="P10004">
            <v>0</v>
          </cell>
        </row>
        <row r="10005">
          <cell r="A10005">
            <v>37297</v>
          </cell>
          <cell r="B10005">
            <v>2002</v>
          </cell>
          <cell r="C10005" t="str">
            <v>Feb</v>
          </cell>
          <cell r="D10005">
            <v>10</v>
          </cell>
          <cell r="F10005">
            <v>0</v>
          </cell>
          <cell r="G10005">
            <v>0</v>
          </cell>
          <cell r="H10005">
            <v>116</v>
          </cell>
          <cell r="I10005">
            <v>0.23</v>
          </cell>
          <cell r="K10005">
            <v>0</v>
          </cell>
          <cell r="L10005">
            <v>0</v>
          </cell>
          <cell r="M10005">
            <v>150</v>
          </cell>
          <cell r="N10005">
            <v>0.29799999999999999</v>
          </cell>
          <cell r="O10005">
            <v>0</v>
          </cell>
          <cell r="P10005">
            <v>0</v>
          </cell>
        </row>
        <row r="10006">
          <cell r="A10006">
            <v>37298</v>
          </cell>
          <cell r="B10006">
            <v>2002</v>
          </cell>
          <cell r="C10006" t="str">
            <v>Feb</v>
          </cell>
          <cell r="D10006">
            <v>11</v>
          </cell>
          <cell r="F10006">
            <v>0</v>
          </cell>
          <cell r="G10006">
            <v>0</v>
          </cell>
          <cell r="H10006">
            <v>127</v>
          </cell>
          <cell r="I10006">
            <v>0.252</v>
          </cell>
          <cell r="K10006">
            <v>0</v>
          </cell>
          <cell r="L10006">
            <v>0</v>
          </cell>
          <cell r="M10006">
            <v>150</v>
          </cell>
          <cell r="N10006">
            <v>0.29799999999999999</v>
          </cell>
          <cell r="O10006">
            <v>0</v>
          </cell>
          <cell r="P10006">
            <v>0</v>
          </cell>
        </row>
        <row r="10007">
          <cell r="A10007">
            <v>37299</v>
          </cell>
          <cell r="B10007">
            <v>2002</v>
          </cell>
          <cell r="C10007" t="str">
            <v>Feb</v>
          </cell>
          <cell r="D10007">
            <v>12</v>
          </cell>
          <cell r="F10007">
            <v>0</v>
          </cell>
          <cell r="G10007">
            <v>0</v>
          </cell>
          <cell r="H10007">
            <v>125</v>
          </cell>
          <cell r="I10007">
            <v>0.248</v>
          </cell>
          <cell r="K10007">
            <v>0</v>
          </cell>
          <cell r="L10007">
            <v>0</v>
          </cell>
          <cell r="M10007">
            <v>125</v>
          </cell>
          <cell r="N10007">
            <v>0.248</v>
          </cell>
          <cell r="O10007">
            <v>0</v>
          </cell>
          <cell r="P10007">
            <v>0</v>
          </cell>
        </row>
        <row r="10008">
          <cell r="A10008">
            <v>37300</v>
          </cell>
          <cell r="B10008">
            <v>2002</v>
          </cell>
          <cell r="C10008" t="str">
            <v>Feb</v>
          </cell>
          <cell r="D10008">
            <v>13</v>
          </cell>
          <cell r="F10008">
            <v>0</v>
          </cell>
          <cell r="G10008">
            <v>0</v>
          </cell>
          <cell r="H10008">
            <v>124</v>
          </cell>
          <cell r="I10008">
            <v>0.246</v>
          </cell>
          <cell r="K10008">
            <v>0</v>
          </cell>
          <cell r="L10008">
            <v>0</v>
          </cell>
          <cell r="M10008">
            <v>28</v>
          </cell>
          <cell r="N10008">
            <v>5.6000000000000001E-2</v>
          </cell>
          <cell r="O10008">
            <v>0</v>
          </cell>
          <cell r="P10008">
            <v>0</v>
          </cell>
        </row>
        <row r="10009">
          <cell r="A10009">
            <v>37301</v>
          </cell>
          <cell r="B10009">
            <v>2002</v>
          </cell>
          <cell r="C10009" t="str">
            <v>Feb</v>
          </cell>
          <cell r="D10009">
            <v>14</v>
          </cell>
          <cell r="F10009">
            <v>0</v>
          </cell>
          <cell r="G10009">
            <v>0</v>
          </cell>
          <cell r="H10009">
            <v>126</v>
          </cell>
          <cell r="I10009">
            <v>0.25</v>
          </cell>
          <cell r="K10009">
            <v>0</v>
          </cell>
          <cell r="L10009">
            <v>0</v>
          </cell>
          <cell r="M10009">
            <v>0</v>
          </cell>
          <cell r="N10009">
            <v>0</v>
          </cell>
          <cell r="O10009">
            <v>0</v>
          </cell>
          <cell r="P10009">
            <v>0</v>
          </cell>
        </row>
        <row r="10010">
          <cell r="A10010">
            <v>37302</v>
          </cell>
          <cell r="B10010">
            <v>2002</v>
          </cell>
          <cell r="C10010" t="str">
            <v>Feb</v>
          </cell>
          <cell r="D10010">
            <v>15</v>
          </cell>
          <cell r="F10010">
            <v>0</v>
          </cell>
          <cell r="G10010">
            <v>0</v>
          </cell>
          <cell r="H10010">
            <v>127</v>
          </cell>
          <cell r="I10010">
            <v>0.252</v>
          </cell>
          <cell r="K10010">
            <v>0</v>
          </cell>
          <cell r="L10010">
            <v>0</v>
          </cell>
          <cell r="M10010">
            <v>0</v>
          </cell>
          <cell r="N10010">
            <v>0</v>
          </cell>
          <cell r="O10010">
            <v>0</v>
          </cell>
          <cell r="P10010">
            <v>0</v>
          </cell>
        </row>
        <row r="10011">
          <cell r="A10011">
            <v>37303</v>
          </cell>
          <cell r="B10011">
            <v>2002</v>
          </cell>
          <cell r="C10011" t="str">
            <v>Feb</v>
          </cell>
          <cell r="D10011">
            <v>16</v>
          </cell>
          <cell r="F10011">
            <v>0</v>
          </cell>
          <cell r="G10011">
            <v>0</v>
          </cell>
          <cell r="H10011">
            <v>109</v>
          </cell>
          <cell r="I10011">
            <v>0.216</v>
          </cell>
          <cell r="K10011">
            <v>0</v>
          </cell>
          <cell r="L10011">
            <v>0</v>
          </cell>
          <cell r="M10011">
            <v>0</v>
          </cell>
          <cell r="N10011">
            <v>0</v>
          </cell>
          <cell r="O10011">
            <v>0</v>
          </cell>
          <cell r="P10011">
            <v>0</v>
          </cell>
        </row>
        <row r="10012">
          <cell r="A10012">
            <v>37304</v>
          </cell>
          <cell r="B10012">
            <v>2002</v>
          </cell>
          <cell r="C10012" t="str">
            <v>Feb</v>
          </cell>
          <cell r="D10012">
            <v>17</v>
          </cell>
          <cell r="F10012">
            <v>0</v>
          </cell>
          <cell r="G10012">
            <v>0</v>
          </cell>
          <cell r="H10012">
            <v>106</v>
          </cell>
          <cell r="I10012">
            <v>0.21</v>
          </cell>
          <cell r="K10012">
            <v>0</v>
          </cell>
          <cell r="L10012">
            <v>0</v>
          </cell>
          <cell r="M10012">
            <v>0</v>
          </cell>
          <cell r="N10012">
            <v>0</v>
          </cell>
          <cell r="O10012">
            <v>0</v>
          </cell>
          <cell r="P10012">
            <v>0</v>
          </cell>
        </row>
        <row r="10013">
          <cell r="A10013">
            <v>37305</v>
          </cell>
          <cell r="B10013">
            <v>2002</v>
          </cell>
          <cell r="C10013" t="str">
            <v>Feb</v>
          </cell>
          <cell r="D10013">
            <v>18</v>
          </cell>
          <cell r="F10013">
            <v>0</v>
          </cell>
          <cell r="G10013">
            <v>0</v>
          </cell>
          <cell r="H10013">
            <v>135</v>
          </cell>
          <cell r="I10013">
            <v>0.26800000000000002</v>
          </cell>
          <cell r="K10013">
            <v>0</v>
          </cell>
          <cell r="L10013">
            <v>0</v>
          </cell>
          <cell r="M10013">
            <v>0</v>
          </cell>
          <cell r="N10013">
            <v>0</v>
          </cell>
          <cell r="O10013">
            <v>0</v>
          </cell>
          <cell r="P10013">
            <v>0</v>
          </cell>
        </row>
        <row r="10014">
          <cell r="A10014">
            <v>37306</v>
          </cell>
          <cell r="B10014">
            <v>2002</v>
          </cell>
          <cell r="C10014" t="str">
            <v>Feb</v>
          </cell>
          <cell r="D10014">
            <v>19</v>
          </cell>
          <cell r="F10014">
            <v>0</v>
          </cell>
          <cell r="G10014">
            <v>0</v>
          </cell>
          <cell r="H10014">
            <v>153</v>
          </cell>
          <cell r="I10014">
            <v>0.30299999999999999</v>
          </cell>
          <cell r="K10014">
            <v>0</v>
          </cell>
          <cell r="L10014">
            <v>0</v>
          </cell>
          <cell r="M10014">
            <v>0</v>
          </cell>
          <cell r="N10014">
            <v>0</v>
          </cell>
          <cell r="O10014">
            <v>0</v>
          </cell>
          <cell r="P10014">
            <v>0</v>
          </cell>
        </row>
        <row r="10015">
          <cell r="A10015">
            <v>37307</v>
          </cell>
          <cell r="B10015">
            <v>2002</v>
          </cell>
          <cell r="C10015" t="str">
            <v>Feb</v>
          </cell>
          <cell r="D10015">
            <v>20</v>
          </cell>
          <cell r="F10015">
            <v>0</v>
          </cell>
          <cell r="G10015">
            <v>0</v>
          </cell>
          <cell r="H10015">
            <v>139</v>
          </cell>
          <cell r="I10015">
            <v>0.27600000000000002</v>
          </cell>
          <cell r="K10015">
            <v>0</v>
          </cell>
          <cell r="L10015">
            <v>0</v>
          </cell>
          <cell r="M10015">
            <v>0</v>
          </cell>
          <cell r="N10015">
            <v>0</v>
          </cell>
          <cell r="O10015">
            <v>0</v>
          </cell>
          <cell r="P10015">
            <v>0</v>
          </cell>
        </row>
        <row r="10016">
          <cell r="A10016">
            <v>37308</v>
          </cell>
          <cell r="B10016">
            <v>2002</v>
          </cell>
          <cell r="C10016" t="str">
            <v>Feb</v>
          </cell>
          <cell r="D10016">
            <v>21</v>
          </cell>
          <cell r="F10016">
            <v>0</v>
          </cell>
          <cell r="G10016">
            <v>0</v>
          </cell>
          <cell r="H10016">
            <v>337</v>
          </cell>
          <cell r="I10016">
            <v>0.66800000000000004</v>
          </cell>
          <cell r="K10016">
            <v>0</v>
          </cell>
          <cell r="L10016">
            <v>0</v>
          </cell>
          <cell r="M10016">
            <v>0</v>
          </cell>
          <cell r="N10016">
            <v>0</v>
          </cell>
          <cell r="O10016">
            <v>0</v>
          </cell>
          <cell r="P10016">
            <v>0</v>
          </cell>
        </row>
        <row r="10017">
          <cell r="A10017">
            <v>37309</v>
          </cell>
          <cell r="B10017">
            <v>2002</v>
          </cell>
          <cell r="C10017" t="str">
            <v>Feb</v>
          </cell>
          <cell r="D10017">
            <v>22</v>
          </cell>
          <cell r="F10017">
            <v>0</v>
          </cell>
          <cell r="G10017">
            <v>0</v>
          </cell>
          <cell r="H10017">
            <v>802</v>
          </cell>
          <cell r="I10017">
            <v>1.591</v>
          </cell>
          <cell r="K10017">
            <v>0</v>
          </cell>
          <cell r="L10017">
            <v>0</v>
          </cell>
          <cell r="M10017">
            <v>0</v>
          </cell>
          <cell r="N10017">
            <v>0</v>
          </cell>
          <cell r="O10017">
            <v>0</v>
          </cell>
          <cell r="P10017">
            <v>0</v>
          </cell>
        </row>
        <row r="10018">
          <cell r="A10018">
            <v>37310</v>
          </cell>
          <cell r="B10018">
            <v>2002</v>
          </cell>
          <cell r="C10018" t="str">
            <v>Feb</v>
          </cell>
          <cell r="D10018">
            <v>23</v>
          </cell>
          <cell r="F10018">
            <v>0</v>
          </cell>
          <cell r="G10018">
            <v>0</v>
          </cell>
          <cell r="H10018">
            <v>561</v>
          </cell>
          <cell r="I10018">
            <v>1.113</v>
          </cell>
          <cell r="K10018">
            <v>0</v>
          </cell>
          <cell r="L10018">
            <v>0</v>
          </cell>
          <cell r="M10018">
            <v>0</v>
          </cell>
          <cell r="N10018">
            <v>0</v>
          </cell>
          <cell r="O10018">
            <v>0</v>
          </cell>
          <cell r="P10018">
            <v>0</v>
          </cell>
        </row>
        <row r="10019">
          <cell r="A10019">
            <v>37311</v>
          </cell>
          <cell r="B10019">
            <v>2002</v>
          </cell>
          <cell r="C10019" t="str">
            <v>Feb</v>
          </cell>
          <cell r="D10019">
            <v>24</v>
          </cell>
          <cell r="F10019">
            <v>0</v>
          </cell>
          <cell r="G10019">
            <v>0</v>
          </cell>
          <cell r="H10019">
            <v>434</v>
          </cell>
          <cell r="I10019">
            <v>0.86099999999999999</v>
          </cell>
          <cell r="K10019">
            <v>0</v>
          </cell>
          <cell r="L10019">
            <v>0</v>
          </cell>
          <cell r="M10019">
            <v>0</v>
          </cell>
          <cell r="N10019">
            <v>0</v>
          </cell>
          <cell r="O10019">
            <v>0</v>
          </cell>
          <cell r="P10019">
            <v>0</v>
          </cell>
        </row>
        <row r="10020">
          <cell r="A10020">
            <v>37312</v>
          </cell>
          <cell r="B10020">
            <v>2002</v>
          </cell>
          <cell r="C10020" t="str">
            <v>Feb</v>
          </cell>
          <cell r="D10020">
            <v>25</v>
          </cell>
          <cell r="F10020">
            <v>0</v>
          </cell>
          <cell r="G10020">
            <v>0</v>
          </cell>
          <cell r="H10020">
            <v>438</v>
          </cell>
          <cell r="I10020">
            <v>0.86899999999999999</v>
          </cell>
          <cell r="K10020">
            <v>0</v>
          </cell>
          <cell r="L10020">
            <v>0</v>
          </cell>
          <cell r="M10020">
            <v>10</v>
          </cell>
          <cell r="N10020">
            <v>0.02</v>
          </cell>
          <cell r="O10020">
            <v>0</v>
          </cell>
          <cell r="P10020">
            <v>0</v>
          </cell>
        </row>
        <row r="10021">
          <cell r="A10021">
            <v>37313</v>
          </cell>
          <cell r="B10021">
            <v>2002</v>
          </cell>
          <cell r="C10021" t="str">
            <v>Feb</v>
          </cell>
          <cell r="D10021">
            <v>26</v>
          </cell>
          <cell r="F10021">
            <v>0</v>
          </cell>
          <cell r="G10021">
            <v>0</v>
          </cell>
          <cell r="H10021">
            <v>336</v>
          </cell>
          <cell r="I10021">
            <v>0.66600000000000004</v>
          </cell>
          <cell r="K10021">
            <v>0</v>
          </cell>
          <cell r="L10021">
            <v>0</v>
          </cell>
          <cell r="M10021">
            <v>10</v>
          </cell>
          <cell r="N10021">
            <v>0.02</v>
          </cell>
          <cell r="O10021">
            <v>0</v>
          </cell>
          <cell r="P10021">
            <v>0</v>
          </cell>
        </row>
        <row r="10022">
          <cell r="A10022">
            <v>37314</v>
          </cell>
          <cell r="B10022">
            <v>2002</v>
          </cell>
          <cell r="C10022" t="str">
            <v>Feb</v>
          </cell>
          <cell r="D10022">
            <v>27</v>
          </cell>
          <cell r="F10022">
            <v>0</v>
          </cell>
          <cell r="G10022">
            <v>0</v>
          </cell>
          <cell r="H10022">
            <v>259</v>
          </cell>
          <cell r="I10022">
            <v>0.51400000000000001</v>
          </cell>
          <cell r="K10022">
            <v>0</v>
          </cell>
          <cell r="L10022">
            <v>0</v>
          </cell>
          <cell r="M10022">
            <v>10</v>
          </cell>
          <cell r="N10022">
            <v>0.02</v>
          </cell>
          <cell r="O10022">
            <v>0</v>
          </cell>
          <cell r="P10022">
            <v>0</v>
          </cell>
        </row>
        <row r="10023">
          <cell r="A10023">
            <v>37315</v>
          </cell>
          <cell r="B10023">
            <v>2002</v>
          </cell>
          <cell r="C10023" t="str">
            <v>Feb</v>
          </cell>
          <cell r="D10023">
            <v>28</v>
          </cell>
          <cell r="F10023">
            <v>0</v>
          </cell>
          <cell r="G10023">
            <v>0</v>
          </cell>
          <cell r="H10023">
            <v>219</v>
          </cell>
          <cell r="I10023">
            <v>0.434</v>
          </cell>
          <cell r="K10023">
            <v>0</v>
          </cell>
          <cell r="L10023">
            <v>0</v>
          </cell>
          <cell r="M10023">
            <v>10</v>
          </cell>
          <cell r="N10023">
            <v>0.02</v>
          </cell>
          <cell r="O10023">
            <v>0</v>
          </cell>
          <cell r="P10023">
            <v>0</v>
          </cell>
        </row>
        <row r="10024">
          <cell r="A10024">
            <v>37316</v>
          </cell>
          <cell r="B10024">
            <v>2002</v>
          </cell>
          <cell r="C10024" t="str">
            <v>Mar</v>
          </cell>
          <cell r="D10024">
            <v>1</v>
          </cell>
          <cell r="F10024">
            <v>0</v>
          </cell>
          <cell r="G10024">
            <v>0</v>
          </cell>
          <cell r="H10024">
            <v>205</v>
          </cell>
          <cell r="I10024">
            <v>0.40699999999999997</v>
          </cell>
          <cell r="K10024">
            <v>0</v>
          </cell>
          <cell r="L10024">
            <v>0</v>
          </cell>
          <cell r="M10024">
            <v>10</v>
          </cell>
          <cell r="N10024">
            <v>0.02</v>
          </cell>
          <cell r="O10024">
            <v>0</v>
          </cell>
          <cell r="P10024">
            <v>0</v>
          </cell>
        </row>
        <row r="10025">
          <cell r="A10025">
            <v>37317</v>
          </cell>
          <cell r="B10025">
            <v>2002</v>
          </cell>
          <cell r="C10025" t="str">
            <v>Mar</v>
          </cell>
          <cell r="D10025">
            <v>2</v>
          </cell>
          <cell r="F10025">
            <v>0</v>
          </cell>
          <cell r="G10025">
            <v>0</v>
          </cell>
          <cell r="H10025">
            <v>191</v>
          </cell>
          <cell r="I10025">
            <v>0.379</v>
          </cell>
          <cell r="K10025">
            <v>0</v>
          </cell>
          <cell r="L10025">
            <v>0</v>
          </cell>
          <cell r="M10025">
            <v>10</v>
          </cell>
          <cell r="N10025">
            <v>0.02</v>
          </cell>
          <cell r="O10025">
            <v>0</v>
          </cell>
          <cell r="P10025">
            <v>0</v>
          </cell>
        </row>
        <row r="10026">
          <cell r="A10026">
            <v>37318</v>
          </cell>
          <cell r="B10026">
            <v>2002</v>
          </cell>
          <cell r="C10026" t="str">
            <v>Mar</v>
          </cell>
          <cell r="D10026">
            <v>3</v>
          </cell>
          <cell r="F10026">
            <v>0</v>
          </cell>
          <cell r="G10026">
            <v>0</v>
          </cell>
          <cell r="H10026">
            <v>160</v>
          </cell>
          <cell r="I10026">
            <v>0.317</v>
          </cell>
          <cell r="K10026">
            <v>0</v>
          </cell>
          <cell r="L10026">
            <v>0</v>
          </cell>
          <cell r="M10026">
            <v>10</v>
          </cell>
          <cell r="N10026">
            <v>0.02</v>
          </cell>
          <cell r="O10026">
            <v>0</v>
          </cell>
          <cell r="P10026">
            <v>0</v>
          </cell>
        </row>
        <row r="10027">
          <cell r="A10027">
            <v>37319</v>
          </cell>
          <cell r="B10027">
            <v>2002</v>
          </cell>
          <cell r="C10027" t="str">
            <v>Mar</v>
          </cell>
          <cell r="D10027">
            <v>4</v>
          </cell>
          <cell r="F10027">
            <v>0</v>
          </cell>
          <cell r="G10027">
            <v>0</v>
          </cell>
          <cell r="H10027">
            <v>169</v>
          </cell>
          <cell r="I10027">
            <v>0.33500000000000002</v>
          </cell>
          <cell r="K10027">
            <v>0</v>
          </cell>
          <cell r="L10027">
            <v>0</v>
          </cell>
          <cell r="M10027">
            <v>10</v>
          </cell>
          <cell r="N10027">
            <v>0.02</v>
          </cell>
          <cell r="O10027">
            <v>0</v>
          </cell>
          <cell r="P10027">
            <v>0</v>
          </cell>
        </row>
        <row r="10028">
          <cell r="A10028">
            <v>37320</v>
          </cell>
          <cell r="B10028">
            <v>2002</v>
          </cell>
          <cell r="C10028" t="str">
            <v>Mar</v>
          </cell>
          <cell r="D10028">
            <v>5</v>
          </cell>
          <cell r="F10028">
            <v>0</v>
          </cell>
          <cell r="G10028">
            <v>0</v>
          </cell>
          <cell r="H10028">
            <v>147</v>
          </cell>
          <cell r="I10028">
            <v>0.29199999999999998</v>
          </cell>
          <cell r="K10028">
            <v>0</v>
          </cell>
          <cell r="L10028">
            <v>0</v>
          </cell>
          <cell r="M10028">
            <v>50</v>
          </cell>
          <cell r="N10028">
            <v>9.9000000000000005E-2</v>
          </cell>
          <cell r="O10028">
            <v>0</v>
          </cell>
          <cell r="P10028">
            <v>0</v>
          </cell>
        </row>
        <row r="10029">
          <cell r="A10029">
            <v>37321</v>
          </cell>
          <cell r="B10029">
            <v>2002</v>
          </cell>
          <cell r="C10029" t="str">
            <v>Mar</v>
          </cell>
          <cell r="D10029">
            <v>6</v>
          </cell>
          <cell r="F10029">
            <v>0</v>
          </cell>
          <cell r="G10029">
            <v>0</v>
          </cell>
          <cell r="H10029">
            <v>100</v>
          </cell>
          <cell r="I10029">
            <v>0.19800000000000001</v>
          </cell>
          <cell r="K10029">
            <v>0</v>
          </cell>
          <cell r="L10029">
            <v>0</v>
          </cell>
          <cell r="M10029">
            <v>50</v>
          </cell>
          <cell r="N10029">
            <v>9.9000000000000005E-2</v>
          </cell>
          <cell r="O10029">
            <v>0</v>
          </cell>
          <cell r="P10029">
            <v>0</v>
          </cell>
        </row>
        <row r="10030">
          <cell r="A10030">
            <v>37322</v>
          </cell>
          <cell r="B10030">
            <v>2002</v>
          </cell>
          <cell r="C10030" t="str">
            <v>Mar</v>
          </cell>
          <cell r="D10030">
            <v>7</v>
          </cell>
          <cell r="F10030">
            <v>0</v>
          </cell>
          <cell r="G10030">
            <v>0</v>
          </cell>
          <cell r="H10030">
            <v>98</v>
          </cell>
          <cell r="I10030">
            <v>0.19400000000000001</v>
          </cell>
          <cell r="K10030">
            <v>0</v>
          </cell>
          <cell r="L10030">
            <v>0</v>
          </cell>
          <cell r="M10030">
            <v>35</v>
          </cell>
          <cell r="N10030">
            <v>6.9000000000000006E-2</v>
          </cell>
          <cell r="O10030">
            <v>0</v>
          </cell>
          <cell r="P10030">
            <v>0</v>
          </cell>
        </row>
        <row r="10031">
          <cell r="A10031">
            <v>37323</v>
          </cell>
          <cell r="B10031">
            <v>2002</v>
          </cell>
          <cell r="C10031" t="str">
            <v>Mar</v>
          </cell>
          <cell r="D10031">
            <v>8</v>
          </cell>
          <cell r="F10031">
            <v>0</v>
          </cell>
          <cell r="G10031">
            <v>0</v>
          </cell>
          <cell r="H10031">
            <v>67</v>
          </cell>
          <cell r="I10031">
            <v>0.13300000000000001</v>
          </cell>
          <cell r="K10031">
            <v>0</v>
          </cell>
          <cell r="L10031">
            <v>0</v>
          </cell>
          <cell r="M10031">
            <v>25</v>
          </cell>
          <cell r="N10031">
            <v>0.05</v>
          </cell>
          <cell r="O10031">
            <v>0</v>
          </cell>
          <cell r="P10031">
            <v>0</v>
          </cell>
        </row>
        <row r="10032">
          <cell r="A10032">
            <v>37324</v>
          </cell>
          <cell r="B10032">
            <v>2002</v>
          </cell>
          <cell r="C10032" t="str">
            <v>Mar</v>
          </cell>
          <cell r="D10032">
            <v>9</v>
          </cell>
          <cell r="F10032">
            <v>0</v>
          </cell>
          <cell r="G10032">
            <v>0</v>
          </cell>
          <cell r="H10032">
            <v>198</v>
          </cell>
          <cell r="I10032">
            <v>0.39300000000000002</v>
          </cell>
          <cell r="K10032">
            <v>0</v>
          </cell>
          <cell r="L10032">
            <v>0</v>
          </cell>
          <cell r="M10032">
            <v>38</v>
          </cell>
          <cell r="N10032">
            <v>7.4999999999999997E-2</v>
          </cell>
          <cell r="O10032">
            <v>0</v>
          </cell>
          <cell r="P10032">
            <v>0</v>
          </cell>
        </row>
        <row r="10033">
          <cell r="A10033">
            <v>37325</v>
          </cell>
          <cell r="B10033">
            <v>2002</v>
          </cell>
          <cell r="C10033" t="str">
            <v>Mar</v>
          </cell>
          <cell r="D10033">
            <v>10</v>
          </cell>
          <cell r="F10033">
            <v>0</v>
          </cell>
          <cell r="G10033">
            <v>0</v>
          </cell>
          <cell r="H10033">
            <v>141</v>
          </cell>
          <cell r="I10033">
            <v>0.28000000000000003</v>
          </cell>
          <cell r="K10033">
            <v>0</v>
          </cell>
          <cell r="L10033">
            <v>0</v>
          </cell>
          <cell r="M10033">
            <v>50</v>
          </cell>
          <cell r="N10033">
            <v>9.9000000000000005E-2</v>
          </cell>
          <cell r="O10033">
            <v>0</v>
          </cell>
          <cell r="P10033">
            <v>0</v>
          </cell>
        </row>
        <row r="10034">
          <cell r="A10034">
            <v>37326</v>
          </cell>
          <cell r="B10034">
            <v>2002</v>
          </cell>
          <cell r="C10034" t="str">
            <v>Mar</v>
          </cell>
          <cell r="D10034">
            <v>11</v>
          </cell>
          <cell r="F10034">
            <v>0</v>
          </cell>
          <cell r="G10034">
            <v>0</v>
          </cell>
          <cell r="H10034">
            <v>144</v>
          </cell>
          <cell r="I10034">
            <v>0.28599999999999998</v>
          </cell>
          <cell r="K10034">
            <v>0</v>
          </cell>
          <cell r="L10034">
            <v>0</v>
          </cell>
          <cell r="M10034">
            <v>50</v>
          </cell>
          <cell r="N10034">
            <v>9.9000000000000005E-2</v>
          </cell>
          <cell r="O10034">
            <v>0</v>
          </cell>
          <cell r="P10034">
            <v>0</v>
          </cell>
        </row>
        <row r="10035">
          <cell r="A10035">
            <v>37327</v>
          </cell>
          <cell r="B10035">
            <v>2002</v>
          </cell>
          <cell r="C10035" t="str">
            <v>Mar</v>
          </cell>
          <cell r="D10035">
            <v>12</v>
          </cell>
          <cell r="F10035">
            <v>0</v>
          </cell>
          <cell r="G10035">
            <v>0</v>
          </cell>
          <cell r="H10035">
            <v>146</v>
          </cell>
          <cell r="I10035">
            <v>0.28999999999999998</v>
          </cell>
          <cell r="K10035">
            <v>0</v>
          </cell>
          <cell r="L10035">
            <v>0</v>
          </cell>
          <cell r="M10035">
            <v>58</v>
          </cell>
          <cell r="N10035">
            <v>0.115</v>
          </cell>
          <cell r="O10035">
            <v>0</v>
          </cell>
          <cell r="P10035">
            <v>0</v>
          </cell>
        </row>
        <row r="10036">
          <cell r="A10036">
            <v>37328</v>
          </cell>
          <cell r="B10036">
            <v>2002</v>
          </cell>
          <cell r="C10036" t="str">
            <v>Mar</v>
          </cell>
          <cell r="D10036">
            <v>13</v>
          </cell>
          <cell r="F10036">
            <v>0</v>
          </cell>
          <cell r="G10036">
            <v>0</v>
          </cell>
          <cell r="H10036">
            <v>210</v>
          </cell>
          <cell r="I10036">
            <v>0.41699999999999998</v>
          </cell>
          <cell r="K10036">
            <v>0</v>
          </cell>
          <cell r="L10036">
            <v>0</v>
          </cell>
          <cell r="M10036">
            <v>125</v>
          </cell>
          <cell r="N10036">
            <v>0.248</v>
          </cell>
          <cell r="O10036">
            <v>0</v>
          </cell>
          <cell r="P10036">
            <v>0</v>
          </cell>
        </row>
        <row r="10037">
          <cell r="A10037">
            <v>37329</v>
          </cell>
          <cell r="B10037">
            <v>2002</v>
          </cell>
          <cell r="C10037" t="str">
            <v>Mar</v>
          </cell>
          <cell r="D10037">
            <v>14</v>
          </cell>
          <cell r="F10037">
            <v>0</v>
          </cell>
          <cell r="G10037">
            <v>0</v>
          </cell>
          <cell r="H10037">
            <v>212</v>
          </cell>
          <cell r="I10037">
            <v>0.42</v>
          </cell>
          <cell r="K10037">
            <v>0</v>
          </cell>
          <cell r="L10037">
            <v>0</v>
          </cell>
          <cell r="M10037">
            <v>150</v>
          </cell>
          <cell r="N10037">
            <v>0.29799999999999999</v>
          </cell>
          <cell r="O10037">
            <v>0</v>
          </cell>
          <cell r="P10037">
            <v>0</v>
          </cell>
        </row>
        <row r="10038">
          <cell r="A10038">
            <v>37330</v>
          </cell>
          <cell r="B10038">
            <v>2002</v>
          </cell>
          <cell r="C10038" t="str">
            <v>Mar</v>
          </cell>
          <cell r="D10038">
            <v>15</v>
          </cell>
          <cell r="F10038">
            <v>0</v>
          </cell>
          <cell r="G10038">
            <v>0</v>
          </cell>
          <cell r="H10038">
            <v>176</v>
          </cell>
          <cell r="I10038">
            <v>0.34899999999999998</v>
          </cell>
          <cell r="K10038">
            <v>0</v>
          </cell>
          <cell r="L10038">
            <v>0</v>
          </cell>
          <cell r="M10038">
            <v>150</v>
          </cell>
          <cell r="N10038">
            <v>0.29799999999999999</v>
          </cell>
          <cell r="O10038">
            <v>0</v>
          </cell>
          <cell r="P10038">
            <v>0</v>
          </cell>
        </row>
        <row r="10039">
          <cell r="A10039">
            <v>37331</v>
          </cell>
          <cell r="B10039">
            <v>2002</v>
          </cell>
          <cell r="C10039" t="str">
            <v>Mar</v>
          </cell>
          <cell r="D10039">
            <v>16</v>
          </cell>
          <cell r="F10039">
            <v>0</v>
          </cell>
          <cell r="G10039">
            <v>0</v>
          </cell>
          <cell r="H10039">
            <v>160</v>
          </cell>
          <cell r="I10039">
            <v>0.317</v>
          </cell>
          <cell r="K10039">
            <v>0</v>
          </cell>
          <cell r="L10039">
            <v>0</v>
          </cell>
          <cell r="M10039">
            <v>150</v>
          </cell>
          <cell r="N10039">
            <v>0.29799999999999999</v>
          </cell>
          <cell r="O10039">
            <v>0</v>
          </cell>
          <cell r="P10039">
            <v>0</v>
          </cell>
        </row>
        <row r="10040">
          <cell r="A10040">
            <v>37332</v>
          </cell>
          <cell r="B10040">
            <v>2002</v>
          </cell>
          <cell r="C10040" t="str">
            <v>Mar</v>
          </cell>
          <cell r="D10040">
            <v>17</v>
          </cell>
          <cell r="F10040">
            <v>0</v>
          </cell>
          <cell r="G10040">
            <v>0</v>
          </cell>
          <cell r="H10040">
            <v>145</v>
          </cell>
          <cell r="I10040">
            <v>0.28799999999999998</v>
          </cell>
          <cell r="K10040">
            <v>0</v>
          </cell>
          <cell r="L10040">
            <v>0</v>
          </cell>
          <cell r="M10040">
            <v>150</v>
          </cell>
          <cell r="N10040">
            <v>0.29799999999999999</v>
          </cell>
          <cell r="O10040">
            <v>0</v>
          </cell>
          <cell r="P10040">
            <v>0</v>
          </cell>
        </row>
        <row r="10041">
          <cell r="A10041">
            <v>37333</v>
          </cell>
          <cell r="B10041">
            <v>2002</v>
          </cell>
          <cell r="C10041" t="str">
            <v>Mar</v>
          </cell>
          <cell r="D10041">
            <v>18</v>
          </cell>
          <cell r="F10041">
            <v>0</v>
          </cell>
          <cell r="G10041">
            <v>0</v>
          </cell>
          <cell r="H10041">
            <v>140</v>
          </cell>
          <cell r="I10041">
            <v>0.27800000000000002</v>
          </cell>
          <cell r="K10041">
            <v>0</v>
          </cell>
          <cell r="L10041">
            <v>0</v>
          </cell>
          <cell r="M10041">
            <v>167</v>
          </cell>
          <cell r="N10041">
            <v>0.33100000000000002</v>
          </cell>
          <cell r="O10041">
            <v>0</v>
          </cell>
          <cell r="P10041">
            <v>0</v>
          </cell>
        </row>
        <row r="10042">
          <cell r="A10042">
            <v>37334</v>
          </cell>
          <cell r="B10042">
            <v>2002</v>
          </cell>
          <cell r="C10042" t="str">
            <v>Mar</v>
          </cell>
          <cell r="D10042">
            <v>19</v>
          </cell>
          <cell r="F10042">
            <v>0</v>
          </cell>
          <cell r="G10042">
            <v>0</v>
          </cell>
          <cell r="H10042">
            <v>132</v>
          </cell>
          <cell r="I10042">
            <v>0.26200000000000001</v>
          </cell>
          <cell r="K10042">
            <v>0</v>
          </cell>
          <cell r="L10042">
            <v>0</v>
          </cell>
          <cell r="M10042">
            <v>200</v>
          </cell>
          <cell r="N10042">
            <v>0.39700000000000002</v>
          </cell>
          <cell r="O10042">
            <v>0</v>
          </cell>
          <cell r="P10042">
            <v>0</v>
          </cell>
        </row>
        <row r="10043">
          <cell r="A10043">
            <v>37335</v>
          </cell>
          <cell r="B10043">
            <v>2002</v>
          </cell>
          <cell r="C10043" t="str">
            <v>Mar</v>
          </cell>
          <cell r="D10043">
            <v>20</v>
          </cell>
          <cell r="F10043">
            <v>0</v>
          </cell>
          <cell r="G10043">
            <v>0</v>
          </cell>
          <cell r="H10043">
            <v>186</v>
          </cell>
          <cell r="I10043">
            <v>0.36899999999999999</v>
          </cell>
          <cell r="K10043">
            <v>0</v>
          </cell>
          <cell r="L10043">
            <v>0</v>
          </cell>
          <cell r="M10043">
            <v>200</v>
          </cell>
          <cell r="N10043">
            <v>0.39700000000000002</v>
          </cell>
          <cell r="O10043">
            <v>0</v>
          </cell>
          <cell r="P10043">
            <v>0</v>
          </cell>
        </row>
        <row r="10044">
          <cell r="A10044">
            <v>37336</v>
          </cell>
          <cell r="B10044">
            <v>2002</v>
          </cell>
          <cell r="C10044" t="str">
            <v>Mar</v>
          </cell>
          <cell r="D10044">
            <v>21</v>
          </cell>
          <cell r="F10044">
            <v>0</v>
          </cell>
          <cell r="G10044">
            <v>0</v>
          </cell>
          <cell r="H10044">
            <v>126</v>
          </cell>
          <cell r="I10044">
            <v>0.25</v>
          </cell>
          <cell r="K10044">
            <v>0</v>
          </cell>
          <cell r="L10044">
            <v>0</v>
          </cell>
          <cell r="M10044">
            <v>200</v>
          </cell>
          <cell r="N10044">
            <v>0.39700000000000002</v>
          </cell>
          <cell r="O10044">
            <v>0</v>
          </cell>
          <cell r="P10044">
            <v>0</v>
          </cell>
        </row>
        <row r="10045">
          <cell r="A10045">
            <v>37337</v>
          </cell>
          <cell r="B10045">
            <v>2002</v>
          </cell>
          <cell r="C10045" t="str">
            <v>Mar</v>
          </cell>
          <cell r="D10045">
            <v>22</v>
          </cell>
          <cell r="F10045">
            <v>0</v>
          </cell>
          <cell r="G10045">
            <v>0</v>
          </cell>
          <cell r="H10045">
            <v>143</v>
          </cell>
          <cell r="I10045">
            <v>0.28399999999999997</v>
          </cell>
          <cell r="K10045">
            <v>0</v>
          </cell>
          <cell r="L10045">
            <v>0</v>
          </cell>
          <cell r="M10045">
            <v>200</v>
          </cell>
          <cell r="N10045">
            <v>0.39700000000000002</v>
          </cell>
          <cell r="O10045">
            <v>0</v>
          </cell>
          <cell r="P10045">
            <v>0</v>
          </cell>
        </row>
        <row r="10046">
          <cell r="A10046">
            <v>37338</v>
          </cell>
          <cell r="B10046">
            <v>2002</v>
          </cell>
          <cell r="C10046" t="str">
            <v>Mar</v>
          </cell>
          <cell r="D10046">
            <v>23</v>
          </cell>
          <cell r="F10046">
            <v>0</v>
          </cell>
          <cell r="G10046">
            <v>0</v>
          </cell>
          <cell r="H10046">
            <v>135</v>
          </cell>
          <cell r="I10046">
            <v>0.26800000000000002</v>
          </cell>
          <cell r="K10046">
            <v>0</v>
          </cell>
          <cell r="L10046">
            <v>0</v>
          </cell>
          <cell r="M10046">
            <v>200</v>
          </cell>
          <cell r="N10046">
            <v>0.39700000000000002</v>
          </cell>
          <cell r="O10046">
            <v>0</v>
          </cell>
          <cell r="P10046">
            <v>0</v>
          </cell>
        </row>
        <row r="10047">
          <cell r="A10047">
            <v>37339</v>
          </cell>
          <cell r="B10047">
            <v>2002</v>
          </cell>
          <cell r="C10047" t="str">
            <v>Mar</v>
          </cell>
          <cell r="D10047">
            <v>24</v>
          </cell>
          <cell r="F10047">
            <v>0</v>
          </cell>
          <cell r="G10047">
            <v>0</v>
          </cell>
          <cell r="H10047">
            <v>134</v>
          </cell>
          <cell r="I10047">
            <v>0.26600000000000001</v>
          </cell>
          <cell r="K10047">
            <v>0</v>
          </cell>
          <cell r="L10047">
            <v>0</v>
          </cell>
          <cell r="M10047">
            <v>200</v>
          </cell>
          <cell r="N10047">
            <v>0.39700000000000002</v>
          </cell>
          <cell r="O10047">
            <v>0</v>
          </cell>
          <cell r="P10047">
            <v>0</v>
          </cell>
        </row>
        <row r="10048">
          <cell r="A10048">
            <v>37340</v>
          </cell>
          <cell r="B10048">
            <v>2002</v>
          </cell>
          <cell r="C10048" t="str">
            <v>Mar</v>
          </cell>
          <cell r="D10048">
            <v>25</v>
          </cell>
          <cell r="F10048">
            <v>0</v>
          </cell>
          <cell r="G10048">
            <v>0</v>
          </cell>
          <cell r="H10048">
            <v>118</v>
          </cell>
          <cell r="I10048">
            <v>0.23400000000000001</v>
          </cell>
          <cell r="K10048">
            <v>0</v>
          </cell>
          <cell r="L10048">
            <v>0</v>
          </cell>
          <cell r="M10048">
            <v>200</v>
          </cell>
          <cell r="N10048">
            <v>0.39700000000000002</v>
          </cell>
          <cell r="O10048">
            <v>0</v>
          </cell>
          <cell r="P10048">
            <v>0</v>
          </cell>
        </row>
        <row r="10049">
          <cell r="A10049">
            <v>37341</v>
          </cell>
          <cell r="B10049">
            <v>2002</v>
          </cell>
          <cell r="C10049" t="str">
            <v>Mar</v>
          </cell>
          <cell r="D10049">
            <v>26</v>
          </cell>
          <cell r="F10049">
            <v>0</v>
          </cell>
          <cell r="G10049">
            <v>0</v>
          </cell>
          <cell r="H10049">
            <v>139</v>
          </cell>
          <cell r="I10049">
            <v>0.27600000000000002</v>
          </cell>
          <cell r="K10049">
            <v>0</v>
          </cell>
          <cell r="L10049">
            <v>0</v>
          </cell>
          <cell r="M10049">
            <v>200</v>
          </cell>
          <cell r="N10049">
            <v>0.39700000000000002</v>
          </cell>
          <cell r="O10049">
            <v>0</v>
          </cell>
          <cell r="P10049">
            <v>0</v>
          </cell>
        </row>
        <row r="10050">
          <cell r="A10050">
            <v>37342</v>
          </cell>
          <cell r="B10050">
            <v>2002</v>
          </cell>
          <cell r="C10050" t="str">
            <v>Mar</v>
          </cell>
          <cell r="D10050">
            <v>27</v>
          </cell>
          <cell r="F10050">
            <v>0</v>
          </cell>
          <cell r="G10050">
            <v>0</v>
          </cell>
          <cell r="H10050">
            <v>137</v>
          </cell>
          <cell r="I10050">
            <v>0.27200000000000002</v>
          </cell>
          <cell r="K10050">
            <v>0</v>
          </cell>
          <cell r="L10050">
            <v>0</v>
          </cell>
          <cell r="M10050">
            <v>200</v>
          </cell>
          <cell r="N10050">
            <v>0.39700000000000002</v>
          </cell>
          <cell r="O10050">
            <v>0</v>
          </cell>
          <cell r="P10050">
            <v>0</v>
          </cell>
        </row>
        <row r="10051">
          <cell r="A10051">
            <v>37343</v>
          </cell>
          <cell r="B10051">
            <v>2002</v>
          </cell>
          <cell r="C10051" t="str">
            <v>Mar</v>
          </cell>
          <cell r="D10051">
            <v>28</v>
          </cell>
          <cell r="F10051">
            <v>0</v>
          </cell>
          <cell r="G10051">
            <v>0</v>
          </cell>
          <cell r="H10051">
            <v>125</v>
          </cell>
          <cell r="I10051">
            <v>0.248</v>
          </cell>
          <cell r="K10051">
            <v>0</v>
          </cell>
          <cell r="L10051">
            <v>0</v>
          </cell>
          <cell r="M10051">
            <v>200</v>
          </cell>
          <cell r="N10051">
            <v>0.39700000000000002</v>
          </cell>
          <cell r="O10051">
            <v>0</v>
          </cell>
          <cell r="P10051">
            <v>0</v>
          </cell>
        </row>
        <row r="10052">
          <cell r="A10052">
            <v>37344</v>
          </cell>
          <cell r="B10052">
            <v>2002</v>
          </cell>
          <cell r="C10052" t="str">
            <v>Mar</v>
          </cell>
          <cell r="D10052">
            <v>29</v>
          </cell>
          <cell r="F10052">
            <v>80</v>
          </cell>
          <cell r="G10052">
            <v>0.159</v>
          </cell>
          <cell r="H10052">
            <v>132</v>
          </cell>
          <cell r="I10052">
            <v>0.26200000000000001</v>
          </cell>
          <cell r="K10052">
            <v>0</v>
          </cell>
          <cell r="L10052">
            <v>0</v>
          </cell>
          <cell r="M10052">
            <v>200</v>
          </cell>
          <cell r="N10052">
            <v>0.39700000000000002</v>
          </cell>
          <cell r="O10052">
            <v>0</v>
          </cell>
          <cell r="P10052">
            <v>0</v>
          </cell>
        </row>
        <row r="10053">
          <cell r="A10053">
            <v>37345</v>
          </cell>
          <cell r="B10053">
            <v>2002</v>
          </cell>
          <cell r="C10053" t="str">
            <v>Mar</v>
          </cell>
          <cell r="D10053">
            <v>30</v>
          </cell>
          <cell r="F10053">
            <v>80</v>
          </cell>
          <cell r="G10053">
            <v>0.159</v>
          </cell>
          <cell r="H10053">
            <v>150</v>
          </cell>
          <cell r="I10053">
            <v>0.29799999999999999</v>
          </cell>
          <cell r="K10053">
            <v>0</v>
          </cell>
          <cell r="L10053">
            <v>0</v>
          </cell>
          <cell r="M10053">
            <v>200</v>
          </cell>
          <cell r="N10053">
            <v>0.39700000000000002</v>
          </cell>
          <cell r="O10053">
            <v>0</v>
          </cell>
          <cell r="P10053">
            <v>0</v>
          </cell>
        </row>
        <row r="10054">
          <cell r="A10054">
            <v>37346</v>
          </cell>
          <cell r="B10054">
            <v>2002</v>
          </cell>
          <cell r="C10054" t="str">
            <v>Mar</v>
          </cell>
          <cell r="D10054">
            <v>31</v>
          </cell>
          <cell r="F10054">
            <v>30</v>
          </cell>
          <cell r="G10054">
            <v>0.06</v>
          </cell>
          <cell r="H10054">
            <v>151</v>
          </cell>
          <cell r="I10054">
            <v>0.3</v>
          </cell>
          <cell r="K10054">
            <v>0</v>
          </cell>
          <cell r="L10054">
            <v>0</v>
          </cell>
          <cell r="M10054">
            <v>200</v>
          </cell>
          <cell r="N10054">
            <v>0.39700000000000002</v>
          </cell>
          <cell r="O10054">
            <v>0</v>
          </cell>
          <cell r="P10054">
            <v>0</v>
          </cell>
        </row>
        <row r="10055">
          <cell r="A10055">
            <v>37347</v>
          </cell>
          <cell r="B10055">
            <v>2002</v>
          </cell>
          <cell r="C10055" t="str">
            <v>Apr</v>
          </cell>
          <cell r="D10055">
            <v>1</v>
          </cell>
          <cell r="F10055">
            <v>230</v>
          </cell>
          <cell r="G10055">
            <v>0.45600000000000002</v>
          </cell>
          <cell r="H10055">
            <v>186</v>
          </cell>
          <cell r="I10055">
            <v>0.36899999999999999</v>
          </cell>
          <cell r="K10055">
            <v>0</v>
          </cell>
          <cell r="L10055">
            <v>0</v>
          </cell>
          <cell r="M10055">
            <v>200</v>
          </cell>
          <cell r="N10055">
            <v>0.39700000000000002</v>
          </cell>
          <cell r="O10055">
            <v>0</v>
          </cell>
          <cell r="P10055">
            <v>0</v>
          </cell>
        </row>
        <row r="10056">
          <cell r="A10056">
            <v>37348</v>
          </cell>
          <cell r="B10056">
            <v>2002</v>
          </cell>
          <cell r="C10056" t="str">
            <v>Apr</v>
          </cell>
          <cell r="D10056">
            <v>2</v>
          </cell>
          <cell r="F10056">
            <v>200</v>
          </cell>
          <cell r="G10056">
            <v>0.39700000000000002</v>
          </cell>
          <cell r="H10056">
            <v>178</v>
          </cell>
          <cell r="I10056">
            <v>0.35299999999999998</v>
          </cell>
          <cell r="K10056">
            <v>0</v>
          </cell>
          <cell r="L10056">
            <v>0</v>
          </cell>
          <cell r="M10056">
            <v>200</v>
          </cell>
          <cell r="N10056">
            <v>0.39700000000000002</v>
          </cell>
          <cell r="O10056">
            <v>0</v>
          </cell>
          <cell r="P10056">
            <v>0</v>
          </cell>
        </row>
        <row r="10057">
          <cell r="A10057">
            <v>37349</v>
          </cell>
          <cell r="B10057">
            <v>2002</v>
          </cell>
          <cell r="C10057" t="str">
            <v>Apr</v>
          </cell>
          <cell r="D10057">
            <v>3</v>
          </cell>
          <cell r="F10057">
            <v>200</v>
          </cell>
          <cell r="G10057">
            <v>0.39700000000000002</v>
          </cell>
          <cell r="H10057">
            <v>158</v>
          </cell>
          <cell r="I10057">
            <v>0.313</v>
          </cell>
          <cell r="K10057">
            <v>0</v>
          </cell>
          <cell r="L10057">
            <v>0</v>
          </cell>
          <cell r="M10057">
            <v>200</v>
          </cell>
          <cell r="N10057">
            <v>0.39700000000000002</v>
          </cell>
          <cell r="O10057">
            <v>0</v>
          </cell>
          <cell r="P10057">
            <v>0</v>
          </cell>
        </row>
        <row r="10058">
          <cell r="A10058">
            <v>37350</v>
          </cell>
          <cell r="B10058">
            <v>2002</v>
          </cell>
          <cell r="C10058" t="str">
            <v>Apr</v>
          </cell>
          <cell r="D10058">
            <v>4</v>
          </cell>
          <cell r="F10058">
            <v>240</v>
          </cell>
          <cell r="G10058">
            <v>0.47599999999999998</v>
          </cell>
          <cell r="H10058">
            <v>25</v>
          </cell>
          <cell r="I10058">
            <v>0.05</v>
          </cell>
          <cell r="K10058">
            <v>0</v>
          </cell>
          <cell r="L10058">
            <v>0</v>
          </cell>
          <cell r="M10058">
            <v>200</v>
          </cell>
          <cell r="N10058">
            <v>0.39700000000000002</v>
          </cell>
          <cell r="O10058">
            <v>12</v>
          </cell>
          <cell r="P10058">
            <v>2.4E-2</v>
          </cell>
        </row>
        <row r="10059">
          <cell r="A10059">
            <v>37351</v>
          </cell>
          <cell r="B10059">
            <v>2002</v>
          </cell>
          <cell r="C10059" t="str">
            <v>Apr</v>
          </cell>
          <cell r="D10059">
            <v>5</v>
          </cell>
          <cell r="F10059">
            <v>250</v>
          </cell>
          <cell r="G10059">
            <v>0.496</v>
          </cell>
          <cell r="H10059">
            <v>31</v>
          </cell>
          <cell r="I10059">
            <v>6.0999999999999999E-2</v>
          </cell>
          <cell r="K10059">
            <v>0</v>
          </cell>
          <cell r="L10059">
            <v>0</v>
          </cell>
          <cell r="M10059">
            <v>200</v>
          </cell>
          <cell r="N10059">
            <v>0.39700000000000002</v>
          </cell>
          <cell r="O10059">
            <v>14</v>
          </cell>
          <cell r="P10059">
            <v>2.8000000000000001E-2</v>
          </cell>
        </row>
        <row r="10060">
          <cell r="A10060">
            <v>37352</v>
          </cell>
          <cell r="B10060">
            <v>2002</v>
          </cell>
          <cell r="C10060" t="str">
            <v>Apr</v>
          </cell>
          <cell r="D10060">
            <v>6</v>
          </cell>
          <cell r="F10060">
            <v>270</v>
          </cell>
          <cell r="G10060">
            <v>0.53600000000000003</v>
          </cell>
          <cell r="H10060">
            <v>132</v>
          </cell>
          <cell r="I10060">
            <v>0.26200000000000001</v>
          </cell>
          <cell r="K10060">
            <v>0</v>
          </cell>
          <cell r="L10060">
            <v>0</v>
          </cell>
          <cell r="M10060">
            <v>200</v>
          </cell>
          <cell r="N10060">
            <v>0.39700000000000002</v>
          </cell>
          <cell r="O10060">
            <v>14</v>
          </cell>
          <cell r="P10060">
            <v>2.8000000000000001E-2</v>
          </cell>
        </row>
        <row r="10061">
          <cell r="A10061">
            <v>37353</v>
          </cell>
          <cell r="B10061">
            <v>2002</v>
          </cell>
          <cell r="C10061" t="str">
            <v>Apr</v>
          </cell>
          <cell r="D10061">
            <v>7</v>
          </cell>
          <cell r="F10061">
            <v>290</v>
          </cell>
          <cell r="G10061">
            <v>0.57499999999999996</v>
          </cell>
          <cell r="H10061">
            <v>128</v>
          </cell>
          <cell r="I10061">
            <v>0.254</v>
          </cell>
          <cell r="K10061">
            <v>0</v>
          </cell>
          <cell r="L10061">
            <v>0</v>
          </cell>
          <cell r="M10061">
            <v>200</v>
          </cell>
          <cell r="N10061">
            <v>0.39700000000000002</v>
          </cell>
          <cell r="O10061">
            <v>10</v>
          </cell>
          <cell r="P10061">
            <v>0.02</v>
          </cell>
        </row>
        <row r="10062">
          <cell r="A10062">
            <v>37354</v>
          </cell>
          <cell r="B10062">
            <v>2002</v>
          </cell>
          <cell r="C10062" t="str">
            <v>Apr</v>
          </cell>
          <cell r="D10062">
            <v>8</v>
          </cell>
          <cell r="F10062">
            <v>300</v>
          </cell>
          <cell r="G10062">
            <v>0.59499999999999997</v>
          </cell>
          <cell r="H10062">
            <v>119</v>
          </cell>
          <cell r="I10062">
            <v>0.23599999999999999</v>
          </cell>
          <cell r="K10062">
            <v>0</v>
          </cell>
          <cell r="L10062">
            <v>0</v>
          </cell>
          <cell r="M10062">
            <v>213</v>
          </cell>
          <cell r="N10062">
            <v>0.42199999999999999</v>
          </cell>
          <cell r="O10062">
            <v>5</v>
          </cell>
          <cell r="P10062">
            <v>0.01</v>
          </cell>
        </row>
        <row r="10063">
          <cell r="A10063">
            <v>37355</v>
          </cell>
          <cell r="B10063">
            <v>2002</v>
          </cell>
          <cell r="C10063" t="str">
            <v>Apr</v>
          </cell>
          <cell r="D10063">
            <v>9</v>
          </cell>
          <cell r="F10063">
            <v>320</v>
          </cell>
          <cell r="G10063">
            <v>0.63500000000000001</v>
          </cell>
          <cell r="H10063">
            <v>123</v>
          </cell>
          <cell r="I10063">
            <v>0.24399999999999999</v>
          </cell>
          <cell r="K10063">
            <v>0</v>
          </cell>
          <cell r="L10063">
            <v>0</v>
          </cell>
          <cell r="M10063">
            <v>250</v>
          </cell>
          <cell r="N10063">
            <v>0.496</v>
          </cell>
          <cell r="O10063">
            <v>5</v>
          </cell>
          <cell r="P10063">
            <v>0.01</v>
          </cell>
        </row>
        <row r="10064">
          <cell r="A10064">
            <v>37356</v>
          </cell>
          <cell r="B10064">
            <v>2002</v>
          </cell>
          <cell r="C10064" t="str">
            <v>Apr</v>
          </cell>
          <cell r="D10064">
            <v>10</v>
          </cell>
          <cell r="F10064">
            <v>320</v>
          </cell>
          <cell r="G10064">
            <v>0.63500000000000001</v>
          </cell>
          <cell r="H10064">
            <v>141</v>
          </cell>
          <cell r="I10064">
            <v>0.28000000000000003</v>
          </cell>
          <cell r="K10064">
            <v>0</v>
          </cell>
          <cell r="L10064">
            <v>0</v>
          </cell>
          <cell r="M10064">
            <v>228</v>
          </cell>
          <cell r="N10064">
            <v>0.45200000000000001</v>
          </cell>
          <cell r="O10064">
            <v>9</v>
          </cell>
          <cell r="P10064">
            <v>1.7999999999999999E-2</v>
          </cell>
        </row>
        <row r="10065">
          <cell r="A10065">
            <v>37357</v>
          </cell>
          <cell r="B10065">
            <v>2002</v>
          </cell>
          <cell r="C10065" t="str">
            <v>Apr</v>
          </cell>
          <cell r="D10065">
            <v>11</v>
          </cell>
          <cell r="F10065">
            <v>320</v>
          </cell>
          <cell r="G10065">
            <v>0.63500000000000001</v>
          </cell>
          <cell r="H10065">
            <v>135</v>
          </cell>
          <cell r="I10065">
            <v>0.26800000000000002</v>
          </cell>
          <cell r="K10065">
            <v>0</v>
          </cell>
          <cell r="L10065">
            <v>0</v>
          </cell>
          <cell r="M10065">
            <v>200</v>
          </cell>
          <cell r="N10065">
            <v>0.39700000000000002</v>
          </cell>
          <cell r="O10065">
            <v>3</v>
          </cell>
          <cell r="P10065">
            <v>6.0000000000000001E-3</v>
          </cell>
        </row>
        <row r="10066">
          <cell r="A10066">
            <v>37358</v>
          </cell>
          <cell r="B10066">
            <v>2002</v>
          </cell>
          <cell r="C10066" t="str">
            <v>Apr</v>
          </cell>
          <cell r="D10066">
            <v>12</v>
          </cell>
          <cell r="F10066">
            <v>330</v>
          </cell>
          <cell r="G10066">
            <v>0.65500000000000003</v>
          </cell>
          <cell r="H10066">
            <v>150</v>
          </cell>
          <cell r="I10066">
            <v>0.29799999999999999</v>
          </cell>
          <cell r="K10066">
            <v>0</v>
          </cell>
          <cell r="L10066">
            <v>0</v>
          </cell>
          <cell r="M10066">
            <v>200</v>
          </cell>
          <cell r="N10066">
            <v>0.39700000000000002</v>
          </cell>
          <cell r="O10066">
            <v>0</v>
          </cell>
          <cell r="P10066">
            <v>0</v>
          </cell>
        </row>
        <row r="10067">
          <cell r="A10067">
            <v>37359</v>
          </cell>
          <cell r="B10067">
            <v>2002</v>
          </cell>
          <cell r="C10067" t="str">
            <v>Apr</v>
          </cell>
          <cell r="D10067">
            <v>13</v>
          </cell>
          <cell r="F10067">
            <v>340</v>
          </cell>
          <cell r="G10067">
            <v>0.67400000000000004</v>
          </cell>
          <cell r="H10067">
            <v>122</v>
          </cell>
          <cell r="I10067">
            <v>0.24199999999999999</v>
          </cell>
          <cell r="K10067">
            <v>0</v>
          </cell>
          <cell r="L10067">
            <v>0</v>
          </cell>
          <cell r="M10067">
            <v>200</v>
          </cell>
          <cell r="N10067">
            <v>0.39700000000000002</v>
          </cell>
          <cell r="O10067">
            <v>3</v>
          </cell>
          <cell r="P10067">
            <v>6.0000000000000001E-3</v>
          </cell>
        </row>
        <row r="10068">
          <cell r="A10068">
            <v>37360</v>
          </cell>
          <cell r="B10068">
            <v>2002</v>
          </cell>
          <cell r="C10068" t="str">
            <v>Apr</v>
          </cell>
          <cell r="D10068">
            <v>14</v>
          </cell>
          <cell r="F10068">
            <v>385</v>
          </cell>
          <cell r="G10068">
            <v>0.76400000000000001</v>
          </cell>
          <cell r="H10068">
            <v>96</v>
          </cell>
          <cell r="I10068">
            <v>0.19</v>
          </cell>
          <cell r="K10068">
            <v>0</v>
          </cell>
          <cell r="L10068">
            <v>0</v>
          </cell>
          <cell r="M10068">
            <v>231</v>
          </cell>
          <cell r="N10068">
            <v>0.45800000000000002</v>
          </cell>
          <cell r="O10068">
            <v>10</v>
          </cell>
          <cell r="P10068">
            <v>0.02</v>
          </cell>
        </row>
        <row r="10069">
          <cell r="A10069">
            <v>37361</v>
          </cell>
          <cell r="B10069">
            <v>2002</v>
          </cell>
          <cell r="C10069" t="str">
            <v>Apr</v>
          </cell>
          <cell r="D10069">
            <v>15</v>
          </cell>
          <cell r="F10069">
            <v>595</v>
          </cell>
          <cell r="G10069">
            <v>1.18</v>
          </cell>
          <cell r="H10069">
            <v>124</v>
          </cell>
          <cell r="I10069">
            <v>0.246</v>
          </cell>
          <cell r="K10069">
            <v>20</v>
          </cell>
          <cell r="L10069">
            <v>0.04</v>
          </cell>
          <cell r="M10069">
            <v>219</v>
          </cell>
          <cell r="N10069">
            <v>0.434</v>
          </cell>
          <cell r="O10069">
            <v>14</v>
          </cell>
          <cell r="P10069">
            <v>2.8000000000000001E-2</v>
          </cell>
        </row>
        <row r="10070">
          <cell r="A10070">
            <v>37362</v>
          </cell>
          <cell r="B10070">
            <v>2002</v>
          </cell>
          <cell r="C10070" t="str">
            <v>Apr</v>
          </cell>
          <cell r="D10070">
            <v>16</v>
          </cell>
          <cell r="F10070">
            <v>595</v>
          </cell>
          <cell r="G10070">
            <v>1.18</v>
          </cell>
          <cell r="H10070">
            <v>61</v>
          </cell>
          <cell r="I10070">
            <v>0.121</v>
          </cell>
          <cell r="K10070">
            <v>35</v>
          </cell>
          <cell r="L10070">
            <v>6.9000000000000006E-2</v>
          </cell>
          <cell r="M10070">
            <v>140</v>
          </cell>
          <cell r="N10070">
            <v>0.27800000000000002</v>
          </cell>
          <cell r="O10070">
            <v>14</v>
          </cell>
          <cell r="P10070">
            <v>2.8000000000000001E-2</v>
          </cell>
        </row>
        <row r="10071">
          <cell r="A10071">
            <v>37363</v>
          </cell>
          <cell r="B10071">
            <v>2002</v>
          </cell>
          <cell r="C10071" t="str">
            <v>Apr</v>
          </cell>
          <cell r="D10071">
            <v>17</v>
          </cell>
          <cell r="F10071">
            <v>580</v>
          </cell>
          <cell r="G10071">
            <v>1.1499999999999999</v>
          </cell>
          <cell r="H10071">
            <v>82</v>
          </cell>
          <cell r="I10071">
            <v>0.16300000000000001</v>
          </cell>
          <cell r="K10071">
            <v>35</v>
          </cell>
          <cell r="L10071">
            <v>6.9000000000000006E-2</v>
          </cell>
          <cell r="M10071">
            <v>100</v>
          </cell>
          <cell r="N10071">
            <v>0.19800000000000001</v>
          </cell>
          <cell r="O10071">
            <v>14</v>
          </cell>
          <cell r="P10071">
            <v>2.8000000000000001E-2</v>
          </cell>
        </row>
        <row r="10072">
          <cell r="A10072">
            <v>37364</v>
          </cell>
          <cell r="B10072">
            <v>2002</v>
          </cell>
          <cell r="C10072" t="str">
            <v>Apr</v>
          </cell>
          <cell r="D10072">
            <v>18</v>
          </cell>
          <cell r="F10072">
            <v>465</v>
          </cell>
          <cell r="G10072">
            <v>0.92200000000000004</v>
          </cell>
          <cell r="H10072">
            <v>123</v>
          </cell>
          <cell r="I10072">
            <v>0.24399999999999999</v>
          </cell>
          <cell r="K10072">
            <v>35</v>
          </cell>
          <cell r="L10072">
            <v>6.9000000000000006E-2</v>
          </cell>
          <cell r="M10072">
            <v>100</v>
          </cell>
          <cell r="N10072">
            <v>0.19800000000000001</v>
          </cell>
          <cell r="O10072">
            <v>16</v>
          </cell>
          <cell r="P10072">
            <v>3.2000000000000001E-2</v>
          </cell>
        </row>
        <row r="10073">
          <cell r="A10073">
            <v>37365</v>
          </cell>
          <cell r="B10073">
            <v>2002</v>
          </cell>
          <cell r="C10073" t="str">
            <v>Apr</v>
          </cell>
          <cell r="D10073">
            <v>19</v>
          </cell>
          <cell r="F10073">
            <v>580</v>
          </cell>
          <cell r="G10073">
            <v>1.1499999999999999</v>
          </cell>
          <cell r="H10073">
            <v>116</v>
          </cell>
          <cell r="I10073">
            <v>0.23</v>
          </cell>
          <cell r="K10073">
            <v>35</v>
          </cell>
          <cell r="L10073">
            <v>6.9000000000000006E-2</v>
          </cell>
          <cell r="M10073">
            <v>100</v>
          </cell>
          <cell r="N10073">
            <v>0.19800000000000001</v>
          </cell>
          <cell r="O10073">
            <v>16</v>
          </cell>
          <cell r="P10073">
            <v>3.2000000000000001E-2</v>
          </cell>
        </row>
        <row r="10074">
          <cell r="A10074">
            <v>37366</v>
          </cell>
          <cell r="B10074">
            <v>2002</v>
          </cell>
          <cell r="C10074" t="str">
            <v>Apr</v>
          </cell>
          <cell r="D10074">
            <v>20</v>
          </cell>
          <cell r="F10074">
            <v>580</v>
          </cell>
          <cell r="G10074">
            <v>1.1499999999999999</v>
          </cell>
          <cell r="H10074">
            <v>60</v>
          </cell>
          <cell r="I10074">
            <v>0.11899999999999999</v>
          </cell>
          <cell r="K10074">
            <v>35</v>
          </cell>
          <cell r="L10074">
            <v>6.9000000000000006E-2</v>
          </cell>
          <cell r="M10074">
            <v>117</v>
          </cell>
          <cell r="N10074">
            <v>0.23200000000000001</v>
          </cell>
          <cell r="O10074">
            <v>16</v>
          </cell>
          <cell r="P10074">
            <v>3.2000000000000001E-2</v>
          </cell>
        </row>
        <row r="10075">
          <cell r="A10075">
            <v>37367</v>
          </cell>
          <cell r="B10075">
            <v>2002</v>
          </cell>
          <cell r="C10075" t="str">
            <v>Apr</v>
          </cell>
          <cell r="D10075">
            <v>21</v>
          </cell>
          <cell r="E10075" t="str">
            <v>no paper record</v>
          </cell>
          <cell r="F10075">
            <v>605</v>
          </cell>
          <cell r="G10075">
            <v>1.2</v>
          </cell>
          <cell r="H10075">
            <v>78</v>
          </cell>
          <cell r="I10075">
            <v>0.155</v>
          </cell>
          <cell r="K10075">
            <v>35</v>
          </cell>
          <cell r="L10075">
            <v>6.9000000000000006E-2</v>
          </cell>
          <cell r="M10075">
            <v>150</v>
          </cell>
          <cell r="N10075">
            <v>0.29799999999999999</v>
          </cell>
          <cell r="O10075">
            <v>9</v>
          </cell>
          <cell r="P10075">
            <v>1.7999999999999999E-2</v>
          </cell>
        </row>
        <row r="10076">
          <cell r="A10076">
            <v>37368</v>
          </cell>
          <cell r="B10076">
            <v>2002</v>
          </cell>
          <cell r="C10076" t="str">
            <v>Apr</v>
          </cell>
          <cell r="D10076">
            <v>22</v>
          </cell>
          <cell r="F10076">
            <v>635</v>
          </cell>
          <cell r="G10076">
            <v>1.26</v>
          </cell>
          <cell r="H10076">
            <v>60</v>
          </cell>
          <cell r="I10076">
            <v>0.11899999999999999</v>
          </cell>
          <cell r="K10076">
            <v>35</v>
          </cell>
          <cell r="L10076">
            <v>6.9000000000000006E-2</v>
          </cell>
          <cell r="M10076">
            <v>150</v>
          </cell>
          <cell r="N10076">
            <v>0.29799999999999999</v>
          </cell>
          <cell r="O10076">
            <v>4</v>
          </cell>
          <cell r="P10076">
            <v>8.0000000000000002E-3</v>
          </cell>
        </row>
        <row r="10077">
          <cell r="A10077">
            <v>37369</v>
          </cell>
          <cell r="B10077">
            <v>2002</v>
          </cell>
          <cell r="C10077" t="str">
            <v>Apr</v>
          </cell>
          <cell r="D10077">
            <v>23</v>
          </cell>
          <cell r="F10077">
            <v>675</v>
          </cell>
          <cell r="G10077">
            <v>1.339</v>
          </cell>
          <cell r="H10077">
            <v>43</v>
          </cell>
          <cell r="I10077">
            <v>8.5000000000000006E-2</v>
          </cell>
          <cell r="K10077">
            <v>35</v>
          </cell>
          <cell r="L10077">
            <v>6.9000000000000006E-2</v>
          </cell>
          <cell r="M10077">
            <v>150</v>
          </cell>
          <cell r="N10077">
            <v>0.29799999999999999</v>
          </cell>
          <cell r="O10077">
            <v>0</v>
          </cell>
          <cell r="P10077">
            <v>0</v>
          </cell>
        </row>
        <row r="10078">
          <cell r="A10078">
            <v>37370</v>
          </cell>
          <cell r="B10078">
            <v>2002</v>
          </cell>
          <cell r="C10078" t="str">
            <v>Apr</v>
          </cell>
          <cell r="D10078">
            <v>24</v>
          </cell>
          <cell r="F10078">
            <v>705</v>
          </cell>
          <cell r="G10078">
            <v>1.3979999999999999</v>
          </cell>
          <cell r="H10078">
            <v>39</v>
          </cell>
          <cell r="I10078">
            <v>7.6999999999999999E-2</v>
          </cell>
          <cell r="K10078">
            <v>60</v>
          </cell>
          <cell r="L10078">
            <v>0.11899999999999999</v>
          </cell>
          <cell r="M10078">
            <v>177</v>
          </cell>
          <cell r="N10078">
            <v>0.35099999999999998</v>
          </cell>
          <cell r="O10078">
            <v>6</v>
          </cell>
          <cell r="P10078">
            <v>1.2E-2</v>
          </cell>
        </row>
        <row r="10079">
          <cell r="A10079">
            <v>37371</v>
          </cell>
          <cell r="B10079">
            <v>2002</v>
          </cell>
          <cell r="C10079" t="str">
            <v>Apr</v>
          </cell>
          <cell r="D10079">
            <v>25</v>
          </cell>
          <cell r="F10079">
            <v>725</v>
          </cell>
          <cell r="G10079">
            <v>1.4379999999999999</v>
          </cell>
          <cell r="H10079">
            <v>39</v>
          </cell>
          <cell r="I10079">
            <v>7.6999999999999999E-2</v>
          </cell>
          <cell r="K10079">
            <v>71</v>
          </cell>
          <cell r="L10079">
            <v>0.14099999999999999</v>
          </cell>
          <cell r="M10079">
            <v>200</v>
          </cell>
          <cell r="N10079">
            <v>0.39700000000000002</v>
          </cell>
          <cell r="O10079">
            <v>6</v>
          </cell>
          <cell r="P10079">
            <v>1.2E-2</v>
          </cell>
        </row>
        <row r="10080">
          <cell r="A10080">
            <v>37372</v>
          </cell>
          <cell r="B10080">
            <v>2002</v>
          </cell>
          <cell r="C10080" t="str">
            <v>Apr</v>
          </cell>
          <cell r="D10080">
            <v>26</v>
          </cell>
          <cell r="F10080">
            <v>757</v>
          </cell>
          <cell r="G10080">
            <v>1.5009999999999999</v>
          </cell>
          <cell r="H10080">
            <v>45</v>
          </cell>
          <cell r="I10080">
            <v>8.8999999999999996E-2</v>
          </cell>
          <cell r="K10080">
            <v>71</v>
          </cell>
          <cell r="L10080">
            <v>0.14099999999999999</v>
          </cell>
          <cell r="M10080">
            <v>167</v>
          </cell>
          <cell r="N10080">
            <v>0.33100000000000002</v>
          </cell>
          <cell r="O10080">
            <v>12</v>
          </cell>
          <cell r="P10080">
            <v>2.4E-2</v>
          </cell>
        </row>
        <row r="10081">
          <cell r="A10081">
            <v>37373</v>
          </cell>
          <cell r="B10081">
            <v>2002</v>
          </cell>
          <cell r="C10081" t="str">
            <v>Apr</v>
          </cell>
          <cell r="D10081">
            <v>27</v>
          </cell>
          <cell r="F10081">
            <v>745</v>
          </cell>
          <cell r="G10081">
            <v>1.478</v>
          </cell>
          <cell r="H10081">
            <v>102</v>
          </cell>
          <cell r="I10081">
            <v>0.20200000000000001</v>
          </cell>
          <cell r="K10081">
            <v>71</v>
          </cell>
          <cell r="L10081">
            <v>0.14099999999999999</v>
          </cell>
          <cell r="M10081">
            <v>150</v>
          </cell>
          <cell r="N10081">
            <v>0.29799999999999999</v>
          </cell>
          <cell r="O10081">
            <v>14</v>
          </cell>
          <cell r="P10081">
            <v>2.8000000000000001E-2</v>
          </cell>
        </row>
        <row r="10082">
          <cell r="A10082">
            <v>37374</v>
          </cell>
          <cell r="B10082">
            <v>2002</v>
          </cell>
          <cell r="C10082" t="str">
            <v>Apr</v>
          </cell>
          <cell r="D10082">
            <v>28</v>
          </cell>
          <cell r="F10082">
            <v>740</v>
          </cell>
          <cell r="G10082">
            <v>1.468</v>
          </cell>
          <cell r="H10082">
            <v>82</v>
          </cell>
          <cell r="I10082">
            <v>0.16300000000000001</v>
          </cell>
          <cell r="K10082">
            <v>71</v>
          </cell>
          <cell r="L10082">
            <v>0.14099999999999999</v>
          </cell>
          <cell r="M10082">
            <v>198</v>
          </cell>
          <cell r="N10082">
            <v>0.39300000000000002</v>
          </cell>
          <cell r="O10082">
            <v>20</v>
          </cell>
          <cell r="P10082">
            <v>0.04</v>
          </cell>
        </row>
        <row r="10083">
          <cell r="A10083">
            <v>37375</v>
          </cell>
          <cell r="B10083">
            <v>2002</v>
          </cell>
          <cell r="C10083" t="str">
            <v>Apr</v>
          </cell>
          <cell r="D10083">
            <v>29</v>
          </cell>
          <cell r="F10083">
            <v>720</v>
          </cell>
          <cell r="G10083">
            <v>1.4279999999999999</v>
          </cell>
          <cell r="H10083">
            <v>129</v>
          </cell>
          <cell r="I10083">
            <v>0.25600000000000001</v>
          </cell>
          <cell r="K10083">
            <v>71</v>
          </cell>
          <cell r="L10083">
            <v>0.14099999999999999</v>
          </cell>
          <cell r="M10083">
            <v>271</v>
          </cell>
          <cell r="N10083">
            <v>0.53800000000000003</v>
          </cell>
          <cell r="O10083">
            <v>12</v>
          </cell>
          <cell r="P10083">
            <v>2.4E-2</v>
          </cell>
        </row>
        <row r="10084">
          <cell r="A10084">
            <v>37376</v>
          </cell>
          <cell r="B10084">
            <v>2002</v>
          </cell>
          <cell r="C10084" t="str">
            <v>Apr</v>
          </cell>
          <cell r="D10084">
            <v>30</v>
          </cell>
          <cell r="F10084">
            <v>630</v>
          </cell>
          <cell r="G10084">
            <v>1.25</v>
          </cell>
          <cell r="H10084">
            <v>110</v>
          </cell>
          <cell r="I10084">
            <v>0.218</v>
          </cell>
          <cell r="K10084">
            <v>51</v>
          </cell>
          <cell r="L10084">
            <v>0.10100000000000001</v>
          </cell>
          <cell r="M10084">
            <v>160</v>
          </cell>
          <cell r="N10084">
            <v>0.317</v>
          </cell>
          <cell r="O10084">
            <v>1</v>
          </cell>
          <cell r="P10084">
            <v>2E-3</v>
          </cell>
        </row>
        <row r="10085">
          <cell r="A10085">
            <v>37377</v>
          </cell>
          <cell r="B10085">
            <v>2002</v>
          </cell>
          <cell r="C10085" t="str">
            <v>May</v>
          </cell>
          <cell r="D10085">
            <v>1</v>
          </cell>
          <cell r="F10085">
            <v>565</v>
          </cell>
          <cell r="G10085">
            <v>1.121</v>
          </cell>
          <cell r="H10085">
            <v>262</v>
          </cell>
          <cell r="I10085">
            <v>0.52</v>
          </cell>
          <cell r="K10085">
            <v>35</v>
          </cell>
          <cell r="L10085">
            <v>6.9000000000000006E-2</v>
          </cell>
          <cell r="M10085">
            <v>17</v>
          </cell>
          <cell r="N10085">
            <v>3.4000000000000002E-2</v>
          </cell>
          <cell r="O10085">
            <v>2</v>
          </cell>
          <cell r="P10085">
            <v>4.0000000000000001E-3</v>
          </cell>
        </row>
        <row r="10086">
          <cell r="A10086">
            <v>37378</v>
          </cell>
          <cell r="B10086">
            <v>2002</v>
          </cell>
          <cell r="C10086" t="str">
            <v>May</v>
          </cell>
          <cell r="D10086">
            <v>2</v>
          </cell>
          <cell r="F10086">
            <v>575</v>
          </cell>
          <cell r="G10086">
            <v>1.1399999999999999</v>
          </cell>
          <cell r="H10086">
            <v>507</v>
          </cell>
          <cell r="I10086">
            <v>1.006</v>
          </cell>
          <cell r="K10086">
            <v>35</v>
          </cell>
          <cell r="L10086">
            <v>6.9000000000000006E-2</v>
          </cell>
          <cell r="M10086">
            <v>33</v>
          </cell>
          <cell r="N10086">
            <v>6.5000000000000002E-2</v>
          </cell>
          <cell r="O10086">
            <v>0</v>
          </cell>
          <cell r="P10086">
            <v>0</v>
          </cell>
        </row>
        <row r="10087">
          <cell r="A10087">
            <v>37379</v>
          </cell>
          <cell r="B10087">
            <v>2002</v>
          </cell>
          <cell r="C10087" t="str">
            <v>May</v>
          </cell>
          <cell r="D10087">
            <v>3</v>
          </cell>
          <cell r="F10087">
            <v>571</v>
          </cell>
          <cell r="G10087">
            <v>1.133</v>
          </cell>
          <cell r="H10087">
            <v>347</v>
          </cell>
          <cell r="I10087">
            <v>0.68799999999999994</v>
          </cell>
          <cell r="K10087">
            <v>35</v>
          </cell>
          <cell r="L10087">
            <v>6.9000000000000006E-2</v>
          </cell>
          <cell r="M10087">
            <v>50</v>
          </cell>
          <cell r="N10087">
            <v>9.9000000000000005E-2</v>
          </cell>
          <cell r="O10087">
            <v>9</v>
          </cell>
          <cell r="P10087">
            <v>1.7999999999999999E-2</v>
          </cell>
        </row>
        <row r="10088">
          <cell r="A10088">
            <v>37380</v>
          </cell>
          <cell r="B10088">
            <v>2002</v>
          </cell>
          <cell r="C10088" t="str">
            <v>May</v>
          </cell>
          <cell r="D10088">
            <v>4</v>
          </cell>
          <cell r="F10088">
            <v>575</v>
          </cell>
          <cell r="G10088">
            <v>1.1399999999999999</v>
          </cell>
          <cell r="H10088">
            <v>274</v>
          </cell>
          <cell r="I10088">
            <v>0.54300000000000004</v>
          </cell>
          <cell r="K10088">
            <v>35</v>
          </cell>
          <cell r="L10088">
            <v>6.9000000000000006E-2</v>
          </cell>
          <cell r="M10088">
            <v>50</v>
          </cell>
          <cell r="N10088">
            <v>9.9000000000000005E-2</v>
          </cell>
          <cell r="O10088">
            <v>9</v>
          </cell>
          <cell r="P10088">
            <v>1.7999999999999999E-2</v>
          </cell>
        </row>
        <row r="10089">
          <cell r="A10089">
            <v>37381</v>
          </cell>
          <cell r="B10089">
            <v>2002</v>
          </cell>
          <cell r="C10089" t="str">
            <v>May</v>
          </cell>
          <cell r="D10089">
            <v>5</v>
          </cell>
          <cell r="F10089">
            <v>575</v>
          </cell>
          <cell r="G10089">
            <v>1.1399999999999999</v>
          </cell>
          <cell r="H10089">
            <v>252</v>
          </cell>
          <cell r="I10089">
            <v>0.5</v>
          </cell>
          <cell r="K10089">
            <v>35</v>
          </cell>
          <cell r="L10089">
            <v>6.9000000000000006E-2</v>
          </cell>
          <cell r="M10089">
            <v>73</v>
          </cell>
          <cell r="N10089">
            <v>0.14499999999999999</v>
          </cell>
          <cell r="O10089">
            <v>10</v>
          </cell>
          <cell r="P10089">
            <v>0.02</v>
          </cell>
        </row>
        <row r="10090">
          <cell r="A10090">
            <v>37382</v>
          </cell>
          <cell r="B10090">
            <v>2002</v>
          </cell>
          <cell r="C10090" t="str">
            <v>May</v>
          </cell>
          <cell r="D10090">
            <v>6</v>
          </cell>
          <cell r="F10090">
            <v>580</v>
          </cell>
          <cell r="G10090">
            <v>1.1499999999999999</v>
          </cell>
          <cell r="H10090">
            <v>187</v>
          </cell>
          <cell r="I10090">
            <v>0.371</v>
          </cell>
          <cell r="K10090">
            <v>35</v>
          </cell>
          <cell r="L10090">
            <v>6.9000000000000006E-2</v>
          </cell>
          <cell r="M10090">
            <v>146</v>
          </cell>
          <cell r="N10090">
            <v>0.28999999999999998</v>
          </cell>
          <cell r="O10090">
            <v>11</v>
          </cell>
          <cell r="P10090">
            <v>2.1999999999999999E-2</v>
          </cell>
        </row>
        <row r="10091">
          <cell r="A10091">
            <v>37383</v>
          </cell>
          <cell r="B10091">
            <v>2002</v>
          </cell>
          <cell r="C10091" t="str">
            <v>May</v>
          </cell>
          <cell r="D10091">
            <v>7</v>
          </cell>
          <cell r="F10091">
            <v>585</v>
          </cell>
          <cell r="G10091">
            <v>1.1599999999999999</v>
          </cell>
          <cell r="H10091">
            <v>158</v>
          </cell>
          <cell r="I10091">
            <v>0.313</v>
          </cell>
          <cell r="K10091">
            <v>35</v>
          </cell>
          <cell r="L10091">
            <v>6.9000000000000006E-2</v>
          </cell>
          <cell r="M10091">
            <v>150</v>
          </cell>
          <cell r="N10091">
            <v>0.29799999999999999</v>
          </cell>
          <cell r="O10091">
            <v>5</v>
          </cell>
          <cell r="P10091">
            <v>0.01</v>
          </cell>
        </row>
        <row r="10092">
          <cell r="A10092">
            <v>37384</v>
          </cell>
          <cell r="B10092">
            <v>2002</v>
          </cell>
          <cell r="C10092" t="str">
            <v>May</v>
          </cell>
          <cell r="D10092">
            <v>8</v>
          </cell>
          <cell r="F10092">
            <v>610</v>
          </cell>
          <cell r="G10092">
            <v>1.21</v>
          </cell>
          <cell r="H10092">
            <v>140</v>
          </cell>
          <cell r="I10092">
            <v>0.27800000000000002</v>
          </cell>
          <cell r="K10092">
            <v>35</v>
          </cell>
          <cell r="L10092">
            <v>6.9000000000000006E-2</v>
          </cell>
          <cell r="M10092">
            <v>185</v>
          </cell>
          <cell r="N10092">
            <v>0.36699999999999999</v>
          </cell>
          <cell r="O10092">
            <v>5</v>
          </cell>
          <cell r="P10092">
            <v>0.01</v>
          </cell>
        </row>
        <row r="10093">
          <cell r="A10093">
            <v>37385</v>
          </cell>
          <cell r="B10093">
            <v>2002</v>
          </cell>
          <cell r="C10093" t="str">
            <v>May</v>
          </cell>
          <cell r="D10093">
            <v>9</v>
          </cell>
          <cell r="F10093">
            <v>650</v>
          </cell>
          <cell r="G10093">
            <v>1.2889999999999999</v>
          </cell>
          <cell r="H10093">
            <v>138</v>
          </cell>
          <cell r="I10093">
            <v>0.27400000000000002</v>
          </cell>
          <cell r="K10093">
            <v>35</v>
          </cell>
          <cell r="L10093">
            <v>6.9000000000000006E-2</v>
          </cell>
          <cell r="M10093">
            <v>200</v>
          </cell>
          <cell r="N10093">
            <v>0.39700000000000002</v>
          </cell>
          <cell r="O10093">
            <v>0</v>
          </cell>
          <cell r="P10093">
            <v>0</v>
          </cell>
        </row>
        <row r="10094">
          <cell r="A10094">
            <v>37386</v>
          </cell>
          <cell r="B10094">
            <v>2002</v>
          </cell>
          <cell r="C10094" t="str">
            <v>May</v>
          </cell>
          <cell r="D10094">
            <v>10</v>
          </cell>
          <cell r="F10094">
            <v>700</v>
          </cell>
          <cell r="G10094">
            <v>1.3879999999999999</v>
          </cell>
          <cell r="H10094">
            <v>114</v>
          </cell>
          <cell r="I10094">
            <v>0.22600000000000001</v>
          </cell>
          <cell r="K10094">
            <v>35</v>
          </cell>
          <cell r="L10094">
            <v>6.9000000000000006E-2</v>
          </cell>
          <cell r="M10094">
            <v>167</v>
          </cell>
          <cell r="N10094">
            <v>0.33100000000000002</v>
          </cell>
          <cell r="O10094">
            <v>5</v>
          </cell>
          <cell r="P10094">
            <v>0.01</v>
          </cell>
        </row>
        <row r="10095">
          <cell r="A10095">
            <v>37387</v>
          </cell>
          <cell r="B10095">
            <v>2002</v>
          </cell>
          <cell r="C10095" t="str">
            <v>May</v>
          </cell>
          <cell r="D10095">
            <v>11</v>
          </cell>
          <cell r="F10095">
            <v>700</v>
          </cell>
          <cell r="G10095">
            <v>1.3879999999999999</v>
          </cell>
          <cell r="H10095">
            <v>144</v>
          </cell>
          <cell r="I10095">
            <v>0.28599999999999998</v>
          </cell>
          <cell r="K10095">
            <v>35</v>
          </cell>
          <cell r="L10095">
            <v>6.9000000000000006E-2</v>
          </cell>
          <cell r="M10095">
            <v>150</v>
          </cell>
          <cell r="N10095">
            <v>0.29799999999999999</v>
          </cell>
          <cell r="O10095">
            <v>0</v>
          </cell>
          <cell r="P10095">
            <v>0</v>
          </cell>
        </row>
        <row r="10096">
          <cell r="A10096">
            <v>37388</v>
          </cell>
          <cell r="B10096">
            <v>2002</v>
          </cell>
          <cell r="C10096" t="str">
            <v>May</v>
          </cell>
          <cell r="D10096">
            <v>12</v>
          </cell>
          <cell r="F10096">
            <v>740</v>
          </cell>
          <cell r="G10096">
            <v>1.468</v>
          </cell>
          <cell r="H10096">
            <v>133</v>
          </cell>
          <cell r="I10096">
            <v>0.26400000000000001</v>
          </cell>
          <cell r="K10096">
            <v>59</v>
          </cell>
          <cell r="L10096">
            <v>0.11700000000000001</v>
          </cell>
          <cell r="M10096">
            <v>167</v>
          </cell>
          <cell r="N10096">
            <v>0.33100000000000002</v>
          </cell>
          <cell r="O10096">
            <v>13</v>
          </cell>
          <cell r="P10096">
            <v>2.5999999999999999E-2</v>
          </cell>
        </row>
        <row r="10097">
          <cell r="A10097">
            <v>37389</v>
          </cell>
          <cell r="B10097">
            <v>2002</v>
          </cell>
          <cell r="C10097" t="str">
            <v>May</v>
          </cell>
          <cell r="D10097">
            <v>13</v>
          </cell>
          <cell r="F10097">
            <v>750</v>
          </cell>
          <cell r="G10097">
            <v>1.488</v>
          </cell>
          <cell r="H10097">
            <v>111</v>
          </cell>
          <cell r="I10097">
            <v>0.22</v>
          </cell>
          <cell r="K10097">
            <v>94</v>
          </cell>
          <cell r="L10097">
            <v>0.186</v>
          </cell>
          <cell r="M10097">
            <v>200</v>
          </cell>
          <cell r="N10097">
            <v>0.39700000000000002</v>
          </cell>
          <cell r="O10097">
            <v>16</v>
          </cell>
          <cell r="P10097">
            <v>3.2000000000000001E-2</v>
          </cell>
        </row>
        <row r="10098">
          <cell r="A10098">
            <v>37390</v>
          </cell>
          <cell r="B10098">
            <v>2002</v>
          </cell>
          <cell r="C10098" t="str">
            <v>May</v>
          </cell>
          <cell r="D10098">
            <v>14</v>
          </cell>
          <cell r="F10098">
            <v>785</v>
          </cell>
          <cell r="G10098">
            <v>1.5569999999999999</v>
          </cell>
          <cell r="H10098">
            <v>141</v>
          </cell>
          <cell r="I10098">
            <v>0.28000000000000003</v>
          </cell>
          <cell r="K10098">
            <v>106</v>
          </cell>
          <cell r="L10098">
            <v>0.21</v>
          </cell>
          <cell r="M10098">
            <v>200</v>
          </cell>
          <cell r="N10098">
            <v>0.39700000000000002</v>
          </cell>
          <cell r="O10098">
            <v>16</v>
          </cell>
          <cell r="P10098">
            <v>3.2000000000000001E-2</v>
          </cell>
        </row>
        <row r="10099">
          <cell r="A10099">
            <v>37391</v>
          </cell>
          <cell r="B10099">
            <v>2002</v>
          </cell>
          <cell r="C10099" t="str">
            <v>May</v>
          </cell>
          <cell r="D10099">
            <v>15</v>
          </cell>
          <cell r="F10099">
            <v>795</v>
          </cell>
          <cell r="G10099">
            <v>1.577</v>
          </cell>
          <cell r="H10099">
            <v>80</v>
          </cell>
          <cell r="I10099">
            <v>0.159</v>
          </cell>
          <cell r="K10099">
            <v>82</v>
          </cell>
          <cell r="L10099">
            <v>0.16300000000000001</v>
          </cell>
          <cell r="M10099">
            <v>200</v>
          </cell>
          <cell r="N10099">
            <v>0.39700000000000002</v>
          </cell>
          <cell r="O10099">
            <v>17</v>
          </cell>
          <cell r="P10099">
            <v>3.4000000000000002E-2</v>
          </cell>
        </row>
        <row r="10100">
          <cell r="A10100">
            <v>37392</v>
          </cell>
          <cell r="B10100">
            <v>2002</v>
          </cell>
          <cell r="C10100" t="str">
            <v>May</v>
          </cell>
          <cell r="D10100">
            <v>16</v>
          </cell>
          <cell r="F10100">
            <v>795</v>
          </cell>
          <cell r="G10100">
            <v>1.577</v>
          </cell>
          <cell r="H10100">
            <v>71</v>
          </cell>
          <cell r="I10100">
            <v>0.14099999999999999</v>
          </cell>
          <cell r="K10100">
            <v>71</v>
          </cell>
          <cell r="L10100">
            <v>0.14099999999999999</v>
          </cell>
          <cell r="M10100">
            <v>200</v>
          </cell>
          <cell r="N10100">
            <v>0.39700000000000002</v>
          </cell>
          <cell r="O10100">
            <v>5</v>
          </cell>
          <cell r="P10100">
            <v>0.01</v>
          </cell>
        </row>
        <row r="10101">
          <cell r="A10101">
            <v>37393</v>
          </cell>
          <cell r="B10101">
            <v>2002</v>
          </cell>
          <cell r="C10101" t="str">
            <v>May</v>
          </cell>
          <cell r="D10101">
            <v>17</v>
          </cell>
          <cell r="F10101">
            <v>795</v>
          </cell>
          <cell r="G10101">
            <v>1.577</v>
          </cell>
          <cell r="H10101">
            <v>46</v>
          </cell>
          <cell r="I10101">
            <v>9.0999999999999998E-2</v>
          </cell>
          <cell r="K10101">
            <v>71</v>
          </cell>
          <cell r="L10101">
            <v>0.14099999999999999</v>
          </cell>
          <cell r="M10101">
            <v>200</v>
          </cell>
          <cell r="N10101">
            <v>0.39700000000000002</v>
          </cell>
          <cell r="O10101">
            <v>7</v>
          </cell>
          <cell r="P10101">
            <v>1.4E-2</v>
          </cell>
        </row>
        <row r="10102">
          <cell r="A10102">
            <v>37394</v>
          </cell>
          <cell r="B10102">
            <v>2002</v>
          </cell>
          <cell r="C10102" t="str">
            <v>May</v>
          </cell>
          <cell r="D10102">
            <v>18</v>
          </cell>
          <cell r="F10102">
            <v>820</v>
          </cell>
          <cell r="G10102">
            <v>1.6259999999999999</v>
          </cell>
          <cell r="H10102">
            <v>82</v>
          </cell>
          <cell r="I10102">
            <v>0.16300000000000001</v>
          </cell>
          <cell r="K10102">
            <v>71</v>
          </cell>
          <cell r="L10102">
            <v>0.14099999999999999</v>
          </cell>
          <cell r="M10102">
            <v>217</v>
          </cell>
          <cell r="N10102">
            <v>0.43</v>
          </cell>
          <cell r="O10102">
            <v>14</v>
          </cell>
          <cell r="P10102">
            <v>2.8000000000000001E-2</v>
          </cell>
        </row>
        <row r="10103">
          <cell r="A10103">
            <v>37395</v>
          </cell>
          <cell r="B10103">
            <v>2002</v>
          </cell>
          <cell r="C10103" t="str">
            <v>May</v>
          </cell>
          <cell r="D10103">
            <v>19</v>
          </cell>
          <cell r="F10103">
            <v>830</v>
          </cell>
          <cell r="G10103">
            <v>1.6459999999999999</v>
          </cell>
          <cell r="H10103">
            <v>71</v>
          </cell>
          <cell r="I10103">
            <v>0.14099999999999999</v>
          </cell>
          <cell r="K10103">
            <v>71</v>
          </cell>
          <cell r="L10103">
            <v>0.14099999999999999</v>
          </cell>
          <cell r="M10103">
            <v>217</v>
          </cell>
          <cell r="N10103">
            <v>0.43</v>
          </cell>
          <cell r="O10103">
            <v>18</v>
          </cell>
          <cell r="P10103">
            <v>3.5999999999999997E-2</v>
          </cell>
        </row>
        <row r="10104">
          <cell r="A10104">
            <v>37396</v>
          </cell>
          <cell r="B10104">
            <v>2002</v>
          </cell>
          <cell r="C10104" t="str">
            <v>May</v>
          </cell>
          <cell r="D10104">
            <v>20</v>
          </cell>
          <cell r="F10104">
            <v>810</v>
          </cell>
          <cell r="G10104">
            <v>1.607</v>
          </cell>
          <cell r="H10104">
            <v>57</v>
          </cell>
          <cell r="I10104">
            <v>0.113</v>
          </cell>
          <cell r="K10104">
            <v>71</v>
          </cell>
          <cell r="L10104">
            <v>0.14099999999999999</v>
          </cell>
          <cell r="M10104">
            <v>200</v>
          </cell>
          <cell r="N10104">
            <v>0.39700000000000002</v>
          </cell>
          <cell r="O10104">
            <v>10</v>
          </cell>
          <cell r="P10104">
            <v>0.02</v>
          </cell>
        </row>
        <row r="10105">
          <cell r="A10105">
            <v>37397</v>
          </cell>
          <cell r="B10105">
            <v>2002</v>
          </cell>
          <cell r="C10105" t="str">
            <v>May</v>
          </cell>
          <cell r="D10105">
            <v>21</v>
          </cell>
          <cell r="F10105">
            <v>780</v>
          </cell>
          <cell r="G10105">
            <v>1.5469999999999999</v>
          </cell>
          <cell r="H10105">
            <v>83</v>
          </cell>
          <cell r="I10105">
            <v>0.16500000000000001</v>
          </cell>
          <cell r="K10105">
            <v>71</v>
          </cell>
          <cell r="L10105">
            <v>0.14099999999999999</v>
          </cell>
          <cell r="M10105">
            <v>167</v>
          </cell>
          <cell r="N10105">
            <v>0.33100000000000002</v>
          </cell>
          <cell r="O10105">
            <v>18</v>
          </cell>
          <cell r="P10105">
            <v>3.5999999999999997E-2</v>
          </cell>
        </row>
        <row r="10106">
          <cell r="A10106">
            <v>37398</v>
          </cell>
          <cell r="B10106">
            <v>2002</v>
          </cell>
          <cell r="C10106" t="str">
            <v>May</v>
          </cell>
          <cell r="D10106">
            <v>22</v>
          </cell>
          <cell r="F10106">
            <v>770</v>
          </cell>
          <cell r="G10106">
            <v>1.5269999999999999</v>
          </cell>
          <cell r="H10106">
            <v>105</v>
          </cell>
          <cell r="I10106">
            <v>0.20799999999999999</v>
          </cell>
          <cell r="K10106">
            <v>71</v>
          </cell>
          <cell r="L10106">
            <v>0.14099999999999999</v>
          </cell>
          <cell r="M10106">
            <v>150</v>
          </cell>
          <cell r="N10106">
            <v>0.29799999999999999</v>
          </cell>
          <cell r="O10106">
            <v>16</v>
          </cell>
          <cell r="P10106">
            <v>3.2000000000000001E-2</v>
          </cell>
        </row>
        <row r="10107">
          <cell r="A10107">
            <v>37399</v>
          </cell>
          <cell r="B10107">
            <v>2002</v>
          </cell>
          <cell r="C10107" t="str">
            <v>May</v>
          </cell>
          <cell r="D10107">
            <v>23</v>
          </cell>
          <cell r="F10107">
            <v>770</v>
          </cell>
          <cell r="G10107">
            <v>1.5269999999999999</v>
          </cell>
          <cell r="H10107">
            <v>147</v>
          </cell>
          <cell r="I10107">
            <v>0.29199999999999998</v>
          </cell>
          <cell r="K10107">
            <v>71</v>
          </cell>
          <cell r="L10107">
            <v>0.14099999999999999</v>
          </cell>
          <cell r="M10107">
            <v>150</v>
          </cell>
          <cell r="N10107">
            <v>0.29799999999999999</v>
          </cell>
          <cell r="O10107">
            <v>16</v>
          </cell>
          <cell r="P10107">
            <v>3.2000000000000001E-2</v>
          </cell>
        </row>
        <row r="10108">
          <cell r="A10108">
            <v>37400</v>
          </cell>
          <cell r="B10108">
            <v>2002</v>
          </cell>
          <cell r="C10108" t="str">
            <v>May</v>
          </cell>
          <cell r="D10108">
            <v>24</v>
          </cell>
          <cell r="F10108">
            <v>770</v>
          </cell>
          <cell r="G10108">
            <v>1.5269999999999999</v>
          </cell>
          <cell r="H10108">
            <v>175</v>
          </cell>
          <cell r="I10108">
            <v>0.34699999999999998</v>
          </cell>
          <cell r="K10108">
            <v>71</v>
          </cell>
          <cell r="L10108">
            <v>0.14099999999999999</v>
          </cell>
          <cell r="M10108">
            <v>208</v>
          </cell>
          <cell r="N10108">
            <v>0.41299999999999998</v>
          </cell>
          <cell r="O10108">
            <v>16</v>
          </cell>
          <cell r="P10108">
            <v>3.2000000000000001E-2</v>
          </cell>
        </row>
        <row r="10109">
          <cell r="A10109">
            <v>37401</v>
          </cell>
          <cell r="B10109">
            <v>2002</v>
          </cell>
          <cell r="C10109" t="str">
            <v>May</v>
          </cell>
          <cell r="D10109">
            <v>25</v>
          </cell>
          <cell r="F10109">
            <v>780</v>
          </cell>
          <cell r="G10109">
            <v>1.5469999999999999</v>
          </cell>
          <cell r="H10109">
            <v>151</v>
          </cell>
          <cell r="I10109">
            <v>0.3</v>
          </cell>
          <cell r="K10109">
            <v>71</v>
          </cell>
          <cell r="L10109">
            <v>0.14099999999999999</v>
          </cell>
          <cell r="M10109">
            <v>285</v>
          </cell>
          <cell r="N10109">
            <v>0.56499999999999995</v>
          </cell>
          <cell r="O10109">
            <v>0</v>
          </cell>
          <cell r="P10109">
            <v>0</v>
          </cell>
        </row>
        <row r="10110">
          <cell r="A10110">
            <v>37402</v>
          </cell>
          <cell r="B10110">
            <v>2002</v>
          </cell>
          <cell r="C10110" t="str">
            <v>May</v>
          </cell>
          <cell r="D10110">
            <v>26</v>
          </cell>
          <cell r="F10110">
            <v>780</v>
          </cell>
          <cell r="G10110">
            <v>1.5469999999999999</v>
          </cell>
          <cell r="H10110">
            <v>130</v>
          </cell>
          <cell r="I10110">
            <v>0.25800000000000001</v>
          </cell>
          <cell r="K10110">
            <v>71</v>
          </cell>
          <cell r="L10110">
            <v>0.14099999999999999</v>
          </cell>
          <cell r="M10110">
            <v>267</v>
          </cell>
          <cell r="N10110">
            <v>0.53</v>
          </cell>
          <cell r="O10110">
            <v>0</v>
          </cell>
          <cell r="P10110">
            <v>0</v>
          </cell>
        </row>
        <row r="10111">
          <cell r="A10111">
            <v>37403</v>
          </cell>
          <cell r="B10111">
            <v>2002</v>
          </cell>
          <cell r="C10111" t="str">
            <v>May</v>
          </cell>
          <cell r="D10111">
            <v>27</v>
          </cell>
          <cell r="F10111">
            <v>780</v>
          </cell>
          <cell r="G10111">
            <v>1.5469999999999999</v>
          </cell>
          <cell r="H10111">
            <v>149</v>
          </cell>
          <cell r="I10111">
            <v>0.29599999999999999</v>
          </cell>
          <cell r="K10111">
            <v>71</v>
          </cell>
          <cell r="L10111">
            <v>0.14099999999999999</v>
          </cell>
          <cell r="M10111">
            <v>273</v>
          </cell>
          <cell r="N10111">
            <v>0.54100000000000004</v>
          </cell>
          <cell r="O10111">
            <v>0</v>
          </cell>
          <cell r="P10111">
            <v>0</v>
          </cell>
        </row>
        <row r="10112">
          <cell r="A10112">
            <v>37404</v>
          </cell>
          <cell r="B10112">
            <v>2002</v>
          </cell>
          <cell r="C10112" t="str">
            <v>May</v>
          </cell>
          <cell r="D10112">
            <v>28</v>
          </cell>
          <cell r="F10112">
            <v>800</v>
          </cell>
          <cell r="G10112">
            <v>1.587</v>
          </cell>
          <cell r="H10112">
            <v>137</v>
          </cell>
          <cell r="I10112">
            <v>0.27200000000000002</v>
          </cell>
          <cell r="K10112">
            <v>71</v>
          </cell>
          <cell r="L10112">
            <v>0.14099999999999999</v>
          </cell>
          <cell r="M10112">
            <v>267</v>
          </cell>
          <cell r="N10112">
            <v>0.53</v>
          </cell>
          <cell r="O10112">
            <v>0</v>
          </cell>
          <cell r="P10112">
            <v>0</v>
          </cell>
        </row>
        <row r="10113">
          <cell r="A10113">
            <v>37405</v>
          </cell>
          <cell r="B10113">
            <v>2002</v>
          </cell>
          <cell r="C10113" t="str">
            <v>May</v>
          </cell>
          <cell r="D10113">
            <v>29</v>
          </cell>
          <cell r="F10113">
            <v>800</v>
          </cell>
          <cell r="G10113">
            <v>1.587</v>
          </cell>
          <cell r="H10113">
            <v>204</v>
          </cell>
          <cell r="I10113">
            <v>0.40500000000000003</v>
          </cell>
          <cell r="K10113">
            <v>71</v>
          </cell>
          <cell r="L10113">
            <v>0.14099999999999999</v>
          </cell>
          <cell r="M10113">
            <v>282</v>
          </cell>
          <cell r="N10113">
            <v>0.55900000000000005</v>
          </cell>
          <cell r="O10113">
            <v>0</v>
          </cell>
          <cell r="P10113">
            <v>0</v>
          </cell>
        </row>
        <row r="10114">
          <cell r="A10114">
            <v>37406</v>
          </cell>
          <cell r="B10114">
            <v>2002</v>
          </cell>
          <cell r="C10114" t="str">
            <v>May</v>
          </cell>
          <cell r="D10114">
            <v>30</v>
          </cell>
          <cell r="F10114">
            <v>810</v>
          </cell>
          <cell r="G10114">
            <v>1.607</v>
          </cell>
          <cell r="H10114">
            <v>192</v>
          </cell>
          <cell r="I10114">
            <v>0.38100000000000001</v>
          </cell>
          <cell r="K10114">
            <v>94</v>
          </cell>
          <cell r="L10114">
            <v>0.186</v>
          </cell>
          <cell r="M10114">
            <v>300</v>
          </cell>
          <cell r="N10114">
            <v>0.59499999999999997</v>
          </cell>
          <cell r="O10114">
            <v>14</v>
          </cell>
          <cell r="P10114">
            <v>2.8000000000000001E-2</v>
          </cell>
        </row>
        <row r="10115">
          <cell r="A10115">
            <v>37407</v>
          </cell>
          <cell r="B10115">
            <v>2002</v>
          </cell>
          <cell r="C10115" t="str">
            <v>May</v>
          </cell>
          <cell r="D10115">
            <v>31</v>
          </cell>
          <cell r="F10115">
            <v>890</v>
          </cell>
          <cell r="G10115">
            <v>1.7649999999999999</v>
          </cell>
          <cell r="H10115">
            <v>140</v>
          </cell>
          <cell r="I10115">
            <v>0.27800000000000002</v>
          </cell>
          <cell r="K10115">
            <v>106</v>
          </cell>
          <cell r="L10115">
            <v>0.21</v>
          </cell>
          <cell r="M10115">
            <v>317</v>
          </cell>
          <cell r="N10115">
            <v>0.629</v>
          </cell>
          <cell r="O10115">
            <v>11</v>
          </cell>
          <cell r="P10115">
            <v>2.1999999999999999E-2</v>
          </cell>
        </row>
        <row r="10116">
          <cell r="A10116">
            <v>37408</v>
          </cell>
          <cell r="B10116">
            <v>2002</v>
          </cell>
          <cell r="C10116" t="str">
            <v>Jun</v>
          </cell>
          <cell r="D10116">
            <v>1</v>
          </cell>
          <cell r="F10116">
            <v>905</v>
          </cell>
          <cell r="G10116">
            <v>1.7949999999999999</v>
          </cell>
          <cell r="H10116">
            <v>102</v>
          </cell>
          <cell r="I10116">
            <v>0.20200000000000001</v>
          </cell>
          <cell r="K10116">
            <v>106</v>
          </cell>
          <cell r="L10116">
            <v>0.21</v>
          </cell>
          <cell r="M10116">
            <v>346</v>
          </cell>
          <cell r="N10116">
            <v>0.68600000000000005</v>
          </cell>
          <cell r="O10116">
            <v>13</v>
          </cell>
          <cell r="P10116">
            <v>2.5999999999999999E-2</v>
          </cell>
        </row>
        <row r="10117">
          <cell r="A10117">
            <v>37409</v>
          </cell>
          <cell r="B10117">
            <v>2002</v>
          </cell>
          <cell r="C10117" t="str">
            <v>Jun</v>
          </cell>
          <cell r="D10117">
            <v>2</v>
          </cell>
          <cell r="F10117">
            <v>870</v>
          </cell>
          <cell r="G10117">
            <v>1.726</v>
          </cell>
          <cell r="H10117">
            <v>122</v>
          </cell>
          <cell r="I10117">
            <v>0.24199999999999999</v>
          </cell>
          <cell r="K10117">
            <v>106</v>
          </cell>
          <cell r="L10117">
            <v>0.21</v>
          </cell>
          <cell r="M10117">
            <v>319</v>
          </cell>
          <cell r="N10117">
            <v>0.63300000000000001</v>
          </cell>
          <cell r="O10117">
            <v>18</v>
          </cell>
          <cell r="P10117">
            <v>3.5999999999999997E-2</v>
          </cell>
        </row>
        <row r="10118">
          <cell r="A10118">
            <v>37410</v>
          </cell>
          <cell r="B10118">
            <v>2002</v>
          </cell>
          <cell r="C10118" t="str">
            <v>Jun</v>
          </cell>
          <cell r="D10118">
            <v>3</v>
          </cell>
          <cell r="F10118">
            <v>870</v>
          </cell>
          <cell r="G10118">
            <v>1.726</v>
          </cell>
          <cell r="H10118">
            <v>134</v>
          </cell>
          <cell r="I10118">
            <v>0.26600000000000001</v>
          </cell>
          <cell r="K10118">
            <v>106</v>
          </cell>
          <cell r="L10118">
            <v>0.21</v>
          </cell>
          <cell r="M10118">
            <v>288</v>
          </cell>
          <cell r="N10118">
            <v>0.57099999999999995</v>
          </cell>
          <cell r="O10118">
            <v>18</v>
          </cell>
          <cell r="P10118">
            <v>3.5999999999999997E-2</v>
          </cell>
        </row>
        <row r="10119">
          <cell r="A10119">
            <v>37411</v>
          </cell>
          <cell r="B10119">
            <v>2002</v>
          </cell>
          <cell r="C10119" t="str">
            <v>Jun</v>
          </cell>
          <cell r="D10119">
            <v>4</v>
          </cell>
          <cell r="F10119">
            <v>870</v>
          </cell>
          <cell r="G10119">
            <v>1.726</v>
          </cell>
          <cell r="H10119">
            <v>201</v>
          </cell>
          <cell r="I10119">
            <v>0.39900000000000002</v>
          </cell>
          <cell r="K10119">
            <v>106</v>
          </cell>
          <cell r="L10119">
            <v>0.21</v>
          </cell>
          <cell r="M10119">
            <v>308</v>
          </cell>
          <cell r="N10119">
            <v>0.61099999999999999</v>
          </cell>
          <cell r="O10119">
            <v>20</v>
          </cell>
          <cell r="P10119">
            <v>0.04</v>
          </cell>
        </row>
        <row r="10120">
          <cell r="A10120">
            <v>37412</v>
          </cell>
          <cell r="B10120">
            <v>2002</v>
          </cell>
          <cell r="C10120" t="str">
            <v>Jun</v>
          </cell>
          <cell r="D10120">
            <v>5</v>
          </cell>
          <cell r="F10120">
            <v>850</v>
          </cell>
          <cell r="G10120">
            <v>1.6859999999999999</v>
          </cell>
          <cell r="H10120">
            <v>138</v>
          </cell>
          <cell r="I10120">
            <v>0.27400000000000002</v>
          </cell>
          <cell r="K10120">
            <v>106</v>
          </cell>
          <cell r="L10120">
            <v>0.21</v>
          </cell>
          <cell r="M10120">
            <v>350</v>
          </cell>
          <cell r="N10120">
            <v>0.69399999999999995</v>
          </cell>
          <cell r="O10120">
            <v>16</v>
          </cell>
          <cell r="P10120">
            <v>3.2000000000000001E-2</v>
          </cell>
        </row>
        <row r="10121">
          <cell r="A10121">
            <v>37413</v>
          </cell>
          <cell r="B10121">
            <v>2002</v>
          </cell>
          <cell r="C10121" t="str">
            <v>Jun</v>
          </cell>
          <cell r="D10121">
            <v>6</v>
          </cell>
          <cell r="F10121">
            <v>845</v>
          </cell>
          <cell r="G10121">
            <v>1.6759999999999999</v>
          </cell>
          <cell r="H10121">
            <v>101</v>
          </cell>
          <cell r="I10121">
            <v>0.2</v>
          </cell>
          <cell r="K10121">
            <v>106</v>
          </cell>
          <cell r="L10121">
            <v>0.21</v>
          </cell>
          <cell r="M10121">
            <v>350</v>
          </cell>
          <cell r="N10121">
            <v>0.69399999999999995</v>
          </cell>
          <cell r="O10121">
            <v>16</v>
          </cell>
          <cell r="P10121">
            <v>3.2000000000000001E-2</v>
          </cell>
        </row>
        <row r="10122">
          <cell r="A10122">
            <v>37414</v>
          </cell>
          <cell r="B10122">
            <v>2002</v>
          </cell>
          <cell r="C10122" t="str">
            <v>Jun</v>
          </cell>
          <cell r="D10122">
            <v>7</v>
          </cell>
          <cell r="F10122">
            <v>860</v>
          </cell>
          <cell r="G10122">
            <v>1.706</v>
          </cell>
          <cell r="H10122">
            <v>61</v>
          </cell>
          <cell r="I10122">
            <v>0.121</v>
          </cell>
          <cell r="K10122">
            <v>84</v>
          </cell>
          <cell r="L10122">
            <v>0.16700000000000001</v>
          </cell>
          <cell r="M10122">
            <v>306</v>
          </cell>
          <cell r="N10122">
            <v>0.60699999999999998</v>
          </cell>
          <cell r="O10122">
            <v>0</v>
          </cell>
          <cell r="P10122">
            <v>0</v>
          </cell>
        </row>
        <row r="10123">
          <cell r="A10123">
            <v>37415</v>
          </cell>
          <cell r="B10123">
            <v>2002</v>
          </cell>
          <cell r="C10123" t="str">
            <v>Jun</v>
          </cell>
          <cell r="D10123">
            <v>8</v>
          </cell>
          <cell r="F10123">
            <v>845</v>
          </cell>
          <cell r="G10123">
            <v>1.6759999999999999</v>
          </cell>
          <cell r="H10123">
            <v>78</v>
          </cell>
          <cell r="I10123">
            <v>0.155</v>
          </cell>
          <cell r="K10123">
            <v>71</v>
          </cell>
          <cell r="L10123">
            <v>0.14099999999999999</v>
          </cell>
          <cell r="M10123">
            <v>300</v>
          </cell>
          <cell r="N10123">
            <v>0.59499999999999997</v>
          </cell>
          <cell r="O10123">
            <v>11</v>
          </cell>
          <cell r="P10123">
            <v>2.1999999999999999E-2</v>
          </cell>
        </row>
        <row r="10124">
          <cell r="A10124">
            <v>37416</v>
          </cell>
          <cell r="B10124">
            <v>2002</v>
          </cell>
          <cell r="C10124" t="str">
            <v>Jun</v>
          </cell>
          <cell r="D10124">
            <v>9</v>
          </cell>
          <cell r="F10124">
            <v>865</v>
          </cell>
          <cell r="G10124">
            <v>1.716</v>
          </cell>
          <cell r="H10124">
            <v>77</v>
          </cell>
          <cell r="I10124">
            <v>0.153</v>
          </cell>
          <cell r="K10124">
            <v>71</v>
          </cell>
          <cell r="L10124">
            <v>0.14099999999999999</v>
          </cell>
          <cell r="M10124">
            <v>349</v>
          </cell>
          <cell r="N10124">
            <v>0.69199999999999995</v>
          </cell>
          <cell r="O10124">
            <v>11</v>
          </cell>
          <cell r="P10124">
            <v>2.1999999999999999E-2</v>
          </cell>
        </row>
        <row r="10125">
          <cell r="A10125">
            <v>37417</v>
          </cell>
          <cell r="B10125">
            <v>2002</v>
          </cell>
          <cell r="C10125" t="str">
            <v>Jun</v>
          </cell>
          <cell r="D10125">
            <v>10</v>
          </cell>
          <cell r="F10125">
            <v>875</v>
          </cell>
          <cell r="G10125">
            <v>1.736</v>
          </cell>
          <cell r="H10125">
            <v>97</v>
          </cell>
          <cell r="I10125">
            <v>0.192</v>
          </cell>
          <cell r="K10125">
            <v>71</v>
          </cell>
          <cell r="L10125">
            <v>0.14099999999999999</v>
          </cell>
          <cell r="M10125">
            <v>315</v>
          </cell>
          <cell r="N10125">
            <v>0.625</v>
          </cell>
          <cell r="O10125">
            <v>20</v>
          </cell>
          <cell r="P10125">
            <v>0.04</v>
          </cell>
        </row>
        <row r="10126">
          <cell r="A10126">
            <v>37418</v>
          </cell>
          <cell r="B10126">
            <v>2002</v>
          </cell>
          <cell r="C10126" t="str">
            <v>Jun</v>
          </cell>
          <cell r="D10126">
            <v>11</v>
          </cell>
          <cell r="F10126">
            <v>835</v>
          </cell>
          <cell r="G10126">
            <v>1.6559999999999999</v>
          </cell>
          <cell r="H10126">
            <v>224</v>
          </cell>
          <cell r="I10126">
            <v>0.44400000000000001</v>
          </cell>
          <cell r="K10126">
            <v>71</v>
          </cell>
          <cell r="L10126">
            <v>0.14099999999999999</v>
          </cell>
          <cell r="M10126">
            <v>300</v>
          </cell>
          <cell r="N10126">
            <v>0.59499999999999997</v>
          </cell>
          <cell r="O10126">
            <v>16</v>
          </cell>
          <cell r="P10126">
            <v>3.2000000000000001E-2</v>
          </cell>
        </row>
        <row r="10127">
          <cell r="A10127">
            <v>37419</v>
          </cell>
          <cell r="B10127">
            <v>2002</v>
          </cell>
          <cell r="C10127" t="str">
            <v>Jun</v>
          </cell>
          <cell r="D10127">
            <v>12</v>
          </cell>
          <cell r="F10127">
            <v>845</v>
          </cell>
          <cell r="G10127">
            <v>1.6759999999999999</v>
          </cell>
          <cell r="H10127">
            <v>129</v>
          </cell>
          <cell r="I10127">
            <v>0.25600000000000001</v>
          </cell>
          <cell r="K10127">
            <v>71</v>
          </cell>
          <cell r="L10127">
            <v>0.14099999999999999</v>
          </cell>
          <cell r="M10127">
            <v>344</v>
          </cell>
          <cell r="N10127">
            <v>0.68200000000000005</v>
          </cell>
          <cell r="O10127">
            <v>14</v>
          </cell>
          <cell r="P10127">
            <v>2.8000000000000001E-2</v>
          </cell>
        </row>
        <row r="10128">
          <cell r="A10128">
            <v>37420</v>
          </cell>
          <cell r="B10128">
            <v>2002</v>
          </cell>
          <cell r="C10128" t="str">
            <v>Jun</v>
          </cell>
          <cell r="D10128">
            <v>13</v>
          </cell>
          <cell r="F10128">
            <v>845</v>
          </cell>
          <cell r="G10128">
            <v>1.6759999999999999</v>
          </cell>
          <cell r="H10128">
            <v>125</v>
          </cell>
          <cell r="I10128">
            <v>0.248</v>
          </cell>
          <cell r="K10128">
            <v>71</v>
          </cell>
          <cell r="L10128">
            <v>0.14099999999999999</v>
          </cell>
          <cell r="M10128">
            <v>435</v>
          </cell>
          <cell r="N10128">
            <v>0.86299999999999999</v>
          </cell>
          <cell r="O10128">
            <v>14</v>
          </cell>
          <cell r="P10128">
            <v>2.8000000000000001E-2</v>
          </cell>
        </row>
        <row r="10129">
          <cell r="A10129">
            <v>37421</v>
          </cell>
          <cell r="B10129">
            <v>2002</v>
          </cell>
          <cell r="C10129" t="str">
            <v>Jun</v>
          </cell>
          <cell r="D10129">
            <v>14</v>
          </cell>
          <cell r="F10129">
            <v>835</v>
          </cell>
          <cell r="G10129">
            <v>1.6559999999999999</v>
          </cell>
          <cell r="H10129">
            <v>90</v>
          </cell>
          <cell r="I10129">
            <v>0.17899999999999999</v>
          </cell>
          <cell r="K10129">
            <v>71</v>
          </cell>
          <cell r="L10129">
            <v>0.14099999999999999</v>
          </cell>
          <cell r="M10129">
            <v>463</v>
          </cell>
          <cell r="N10129">
            <v>0.91800000000000004</v>
          </cell>
          <cell r="O10129">
            <v>14</v>
          </cell>
          <cell r="P10129">
            <v>2.8000000000000001E-2</v>
          </cell>
        </row>
        <row r="10130">
          <cell r="A10130">
            <v>37422</v>
          </cell>
          <cell r="B10130">
            <v>2002</v>
          </cell>
          <cell r="C10130" t="str">
            <v>Jun</v>
          </cell>
          <cell r="D10130">
            <v>15</v>
          </cell>
          <cell r="F10130">
            <v>825</v>
          </cell>
          <cell r="G10130">
            <v>1.6359999999999999</v>
          </cell>
          <cell r="H10130">
            <v>99</v>
          </cell>
          <cell r="I10130">
            <v>0.19600000000000001</v>
          </cell>
          <cell r="K10130">
            <v>71</v>
          </cell>
          <cell r="L10130">
            <v>0.14099999999999999</v>
          </cell>
          <cell r="M10130">
            <v>469</v>
          </cell>
          <cell r="N10130">
            <v>0.93</v>
          </cell>
          <cell r="O10130">
            <v>11</v>
          </cell>
          <cell r="P10130">
            <v>2.1999999999999999E-2</v>
          </cell>
        </row>
        <row r="10131">
          <cell r="A10131">
            <v>37423</v>
          </cell>
          <cell r="B10131">
            <v>2002</v>
          </cell>
          <cell r="C10131" t="str">
            <v>Jun</v>
          </cell>
          <cell r="D10131">
            <v>16</v>
          </cell>
          <cell r="F10131">
            <v>842</v>
          </cell>
          <cell r="G10131">
            <v>1.67</v>
          </cell>
          <cell r="H10131">
            <v>86</v>
          </cell>
          <cell r="I10131">
            <v>0.17100000000000001</v>
          </cell>
          <cell r="K10131">
            <v>71</v>
          </cell>
          <cell r="L10131">
            <v>0.14099999999999999</v>
          </cell>
          <cell r="M10131">
            <v>485</v>
          </cell>
          <cell r="N10131">
            <v>0.96199999999999997</v>
          </cell>
          <cell r="O10131">
            <v>15</v>
          </cell>
          <cell r="P10131">
            <v>0.03</v>
          </cell>
        </row>
        <row r="10132">
          <cell r="A10132">
            <v>37424</v>
          </cell>
          <cell r="B10132">
            <v>2002</v>
          </cell>
          <cell r="C10132" t="str">
            <v>Jun</v>
          </cell>
          <cell r="D10132">
            <v>17</v>
          </cell>
          <cell r="F10132">
            <v>835</v>
          </cell>
          <cell r="G10132">
            <v>1.6559999999999999</v>
          </cell>
          <cell r="H10132">
            <v>124</v>
          </cell>
          <cell r="I10132">
            <v>0.246</v>
          </cell>
          <cell r="K10132">
            <v>71</v>
          </cell>
          <cell r="L10132">
            <v>0.14099999999999999</v>
          </cell>
          <cell r="M10132">
            <v>492</v>
          </cell>
          <cell r="N10132">
            <v>0.97599999999999998</v>
          </cell>
          <cell r="O10132">
            <v>15</v>
          </cell>
          <cell r="P10132">
            <v>0.03</v>
          </cell>
        </row>
        <row r="10133">
          <cell r="A10133">
            <v>37425</v>
          </cell>
          <cell r="B10133">
            <v>2002</v>
          </cell>
          <cell r="C10133" t="str">
            <v>Jun</v>
          </cell>
          <cell r="D10133">
            <v>18</v>
          </cell>
          <cell r="F10133">
            <v>800</v>
          </cell>
          <cell r="G10133">
            <v>1.587</v>
          </cell>
          <cell r="H10133">
            <v>80</v>
          </cell>
          <cell r="I10133">
            <v>0.159</v>
          </cell>
          <cell r="K10133">
            <v>71</v>
          </cell>
          <cell r="L10133">
            <v>0.14099999999999999</v>
          </cell>
          <cell r="M10133">
            <v>446</v>
          </cell>
          <cell r="N10133">
            <v>0.88500000000000001</v>
          </cell>
          <cell r="O10133">
            <v>20</v>
          </cell>
          <cell r="P10133">
            <v>0.04</v>
          </cell>
        </row>
        <row r="10134">
          <cell r="A10134">
            <v>37426</v>
          </cell>
          <cell r="B10134">
            <v>2002</v>
          </cell>
          <cell r="C10134" t="str">
            <v>Jun</v>
          </cell>
          <cell r="D10134">
            <v>19</v>
          </cell>
          <cell r="F10134">
            <v>810</v>
          </cell>
          <cell r="G10134">
            <v>1.607</v>
          </cell>
          <cell r="H10134">
            <v>121</v>
          </cell>
          <cell r="I10134">
            <v>0.24</v>
          </cell>
          <cell r="K10134">
            <v>47</v>
          </cell>
          <cell r="L10134">
            <v>9.2999999999999999E-2</v>
          </cell>
          <cell r="M10134">
            <v>423</v>
          </cell>
          <cell r="N10134">
            <v>0.83899999999999997</v>
          </cell>
          <cell r="O10134">
            <v>0</v>
          </cell>
          <cell r="P10134">
            <v>0</v>
          </cell>
        </row>
        <row r="10135">
          <cell r="A10135">
            <v>37427</v>
          </cell>
          <cell r="B10135">
            <v>2002</v>
          </cell>
          <cell r="C10135" t="str">
            <v>Jun</v>
          </cell>
          <cell r="D10135">
            <v>20</v>
          </cell>
          <cell r="F10135">
            <v>825</v>
          </cell>
          <cell r="G10135">
            <v>1.6359999999999999</v>
          </cell>
          <cell r="H10135">
            <v>97</v>
          </cell>
          <cell r="I10135">
            <v>0.192</v>
          </cell>
          <cell r="K10135">
            <v>35</v>
          </cell>
          <cell r="L10135">
            <v>6.9000000000000006E-2</v>
          </cell>
          <cell r="M10135">
            <v>467</v>
          </cell>
          <cell r="N10135">
            <v>0.92600000000000005</v>
          </cell>
          <cell r="O10135">
            <v>3</v>
          </cell>
          <cell r="P10135">
            <v>6.0000000000000001E-3</v>
          </cell>
        </row>
        <row r="10136">
          <cell r="A10136">
            <v>37428</v>
          </cell>
          <cell r="B10136">
            <v>2002</v>
          </cell>
          <cell r="C10136" t="str">
            <v>Jun</v>
          </cell>
          <cell r="D10136">
            <v>21</v>
          </cell>
          <cell r="F10136">
            <v>825</v>
          </cell>
          <cell r="G10136">
            <v>1.6359999999999999</v>
          </cell>
          <cell r="H10136">
            <v>136</v>
          </cell>
          <cell r="I10136">
            <v>0.27</v>
          </cell>
          <cell r="K10136">
            <v>35</v>
          </cell>
          <cell r="L10136">
            <v>6.9000000000000006E-2</v>
          </cell>
          <cell r="M10136">
            <v>500</v>
          </cell>
          <cell r="N10136">
            <v>0.99199999999999999</v>
          </cell>
          <cell r="O10136">
            <v>9</v>
          </cell>
          <cell r="P10136">
            <v>1.7999999999999999E-2</v>
          </cell>
        </row>
        <row r="10137">
          <cell r="A10137">
            <v>37429</v>
          </cell>
          <cell r="B10137">
            <v>2002</v>
          </cell>
          <cell r="C10137" t="str">
            <v>Jun</v>
          </cell>
          <cell r="D10137">
            <v>22</v>
          </cell>
          <cell r="F10137">
            <v>845</v>
          </cell>
          <cell r="G10137">
            <v>1.6759999999999999</v>
          </cell>
          <cell r="H10137">
            <v>126</v>
          </cell>
          <cell r="I10137">
            <v>0.25</v>
          </cell>
          <cell r="K10137">
            <v>35</v>
          </cell>
          <cell r="L10137">
            <v>6.9000000000000006E-2</v>
          </cell>
          <cell r="M10137">
            <v>483</v>
          </cell>
          <cell r="N10137">
            <v>0.95799999999999996</v>
          </cell>
          <cell r="O10137">
            <v>9</v>
          </cell>
          <cell r="P10137">
            <v>1.7999999999999999E-2</v>
          </cell>
        </row>
        <row r="10138">
          <cell r="A10138">
            <v>37430</v>
          </cell>
          <cell r="B10138">
            <v>2002</v>
          </cell>
          <cell r="C10138" t="str">
            <v>Jun</v>
          </cell>
          <cell r="D10138">
            <v>23</v>
          </cell>
          <cell r="F10138">
            <v>850</v>
          </cell>
          <cell r="G10138">
            <v>1.6859999999999999</v>
          </cell>
          <cell r="H10138">
            <v>168</v>
          </cell>
          <cell r="I10138">
            <v>0.33300000000000002</v>
          </cell>
          <cell r="K10138">
            <v>57</v>
          </cell>
          <cell r="L10138">
            <v>0.113</v>
          </cell>
          <cell r="M10138">
            <v>450</v>
          </cell>
          <cell r="N10138">
            <v>0.89300000000000002</v>
          </cell>
          <cell r="O10138">
            <v>20</v>
          </cell>
          <cell r="P10138">
            <v>0.04</v>
          </cell>
        </row>
        <row r="10139">
          <cell r="A10139">
            <v>37431</v>
          </cell>
          <cell r="B10139">
            <v>2002</v>
          </cell>
          <cell r="C10139" t="str">
            <v>Jun</v>
          </cell>
          <cell r="D10139">
            <v>24</v>
          </cell>
          <cell r="F10139">
            <v>845</v>
          </cell>
          <cell r="G10139">
            <v>1.6759999999999999</v>
          </cell>
          <cell r="H10139">
            <v>167</v>
          </cell>
          <cell r="I10139">
            <v>0.33100000000000002</v>
          </cell>
          <cell r="K10139">
            <v>71</v>
          </cell>
          <cell r="L10139">
            <v>0.14099999999999999</v>
          </cell>
          <cell r="M10139">
            <v>450</v>
          </cell>
          <cell r="N10139">
            <v>0.89300000000000002</v>
          </cell>
          <cell r="O10139">
            <v>20</v>
          </cell>
          <cell r="P10139">
            <v>0.04</v>
          </cell>
        </row>
        <row r="10140">
          <cell r="A10140">
            <v>37432</v>
          </cell>
          <cell r="B10140">
            <v>2002</v>
          </cell>
          <cell r="C10140" t="str">
            <v>Jun</v>
          </cell>
          <cell r="D10140">
            <v>25</v>
          </cell>
          <cell r="F10140">
            <v>850</v>
          </cell>
          <cell r="G10140">
            <v>1.6859999999999999</v>
          </cell>
          <cell r="H10140">
            <v>136</v>
          </cell>
          <cell r="I10140">
            <v>0.27</v>
          </cell>
          <cell r="K10140">
            <v>71</v>
          </cell>
          <cell r="L10140">
            <v>0.14099999999999999</v>
          </cell>
          <cell r="M10140">
            <v>465</v>
          </cell>
          <cell r="N10140">
            <v>0.92200000000000004</v>
          </cell>
          <cell r="O10140">
            <v>20</v>
          </cell>
          <cell r="P10140">
            <v>0.04</v>
          </cell>
        </row>
        <row r="10141">
          <cell r="A10141">
            <v>37433</v>
          </cell>
          <cell r="B10141">
            <v>2002</v>
          </cell>
          <cell r="C10141" t="str">
            <v>Jun</v>
          </cell>
          <cell r="D10141">
            <v>26</v>
          </cell>
          <cell r="F10141">
            <v>870</v>
          </cell>
          <cell r="G10141">
            <v>1.726</v>
          </cell>
          <cell r="H10141">
            <v>129</v>
          </cell>
          <cell r="I10141">
            <v>0.25600000000000001</v>
          </cell>
          <cell r="K10141">
            <v>71</v>
          </cell>
          <cell r="L10141">
            <v>0.14099999999999999</v>
          </cell>
          <cell r="M10141">
            <v>500</v>
          </cell>
          <cell r="N10141">
            <v>0.99199999999999999</v>
          </cell>
          <cell r="O10141">
            <v>20</v>
          </cell>
          <cell r="P10141">
            <v>0.04</v>
          </cell>
        </row>
        <row r="10142">
          <cell r="A10142">
            <v>37434</v>
          </cell>
          <cell r="B10142">
            <v>2002</v>
          </cell>
          <cell r="C10142" t="str">
            <v>Jun</v>
          </cell>
          <cell r="D10142">
            <v>27</v>
          </cell>
          <cell r="F10142">
            <v>890</v>
          </cell>
          <cell r="G10142">
            <v>1.7649999999999999</v>
          </cell>
          <cell r="H10142">
            <v>123</v>
          </cell>
          <cell r="I10142">
            <v>0.24399999999999999</v>
          </cell>
          <cell r="K10142">
            <v>71</v>
          </cell>
          <cell r="L10142">
            <v>0.14099999999999999</v>
          </cell>
          <cell r="M10142">
            <v>574</v>
          </cell>
          <cell r="N10142">
            <v>1.139</v>
          </cell>
          <cell r="O10142">
            <v>20</v>
          </cell>
          <cell r="P10142">
            <v>0.04</v>
          </cell>
        </row>
        <row r="10143">
          <cell r="A10143">
            <v>37435</v>
          </cell>
          <cell r="B10143">
            <v>2002</v>
          </cell>
          <cell r="C10143" t="str">
            <v>Jun</v>
          </cell>
          <cell r="D10143">
            <v>28</v>
          </cell>
          <cell r="F10143">
            <v>895</v>
          </cell>
          <cell r="G10143">
            <v>1.7749999999999999</v>
          </cell>
          <cell r="H10143">
            <v>64</v>
          </cell>
          <cell r="I10143">
            <v>0.127</v>
          </cell>
          <cell r="K10143">
            <v>71</v>
          </cell>
          <cell r="L10143">
            <v>0.14099999999999999</v>
          </cell>
          <cell r="M10143">
            <v>650</v>
          </cell>
          <cell r="N10143">
            <v>1.2889999999999999</v>
          </cell>
          <cell r="O10143">
            <v>0</v>
          </cell>
          <cell r="P10143">
            <v>0</v>
          </cell>
        </row>
        <row r="10144">
          <cell r="A10144">
            <v>37436</v>
          </cell>
          <cell r="B10144">
            <v>2002</v>
          </cell>
          <cell r="C10144" t="str">
            <v>Jun</v>
          </cell>
          <cell r="D10144">
            <v>29</v>
          </cell>
          <cell r="F10144">
            <v>905</v>
          </cell>
          <cell r="G10144">
            <v>1.7949999999999999</v>
          </cell>
          <cell r="H10144">
            <v>98</v>
          </cell>
          <cell r="I10144">
            <v>0.19400000000000001</v>
          </cell>
          <cell r="K10144">
            <v>71</v>
          </cell>
          <cell r="L10144">
            <v>0.14099999999999999</v>
          </cell>
          <cell r="M10144">
            <v>596</v>
          </cell>
          <cell r="N10144">
            <v>1.1819999999999999</v>
          </cell>
          <cell r="O10144">
            <v>5</v>
          </cell>
          <cell r="P10144">
            <v>0.01</v>
          </cell>
        </row>
        <row r="10145">
          <cell r="A10145">
            <v>37437</v>
          </cell>
          <cell r="B10145">
            <v>2002</v>
          </cell>
          <cell r="C10145" t="str">
            <v>Jun</v>
          </cell>
          <cell r="D10145">
            <v>30</v>
          </cell>
          <cell r="F10145">
            <v>905</v>
          </cell>
          <cell r="G10145">
            <v>1.7949999999999999</v>
          </cell>
          <cell r="H10145">
            <v>83</v>
          </cell>
          <cell r="I10145">
            <v>0.16500000000000001</v>
          </cell>
          <cell r="K10145">
            <v>71</v>
          </cell>
          <cell r="L10145">
            <v>0.14099999999999999</v>
          </cell>
          <cell r="M10145">
            <v>550</v>
          </cell>
          <cell r="N10145">
            <v>1.091</v>
          </cell>
          <cell r="O10145">
            <v>0</v>
          </cell>
          <cell r="P10145">
            <v>0</v>
          </cell>
        </row>
        <row r="10146">
          <cell r="A10146">
            <v>37438</v>
          </cell>
          <cell r="B10146">
            <v>2002</v>
          </cell>
          <cell r="C10146" t="str">
            <v>Jul</v>
          </cell>
          <cell r="D10146">
            <v>1</v>
          </cell>
          <cell r="F10146">
            <v>910</v>
          </cell>
          <cell r="G10146">
            <v>1.8049999999999999</v>
          </cell>
          <cell r="H10146">
            <v>127</v>
          </cell>
          <cell r="I10146">
            <v>0.252</v>
          </cell>
          <cell r="K10146">
            <v>71</v>
          </cell>
          <cell r="L10146">
            <v>0.14099999999999999</v>
          </cell>
          <cell r="M10146">
            <v>550</v>
          </cell>
          <cell r="N10146">
            <v>1.091</v>
          </cell>
          <cell r="O10146">
            <v>0</v>
          </cell>
          <cell r="P10146">
            <v>0</v>
          </cell>
        </row>
        <row r="10147">
          <cell r="A10147">
            <v>37439</v>
          </cell>
          <cell r="B10147">
            <v>2002</v>
          </cell>
          <cell r="C10147" t="str">
            <v>Jul</v>
          </cell>
          <cell r="D10147">
            <v>2</v>
          </cell>
          <cell r="F10147">
            <v>920</v>
          </cell>
          <cell r="G10147">
            <v>1.825</v>
          </cell>
          <cell r="H10147">
            <v>146</v>
          </cell>
          <cell r="I10147">
            <v>0.28999999999999998</v>
          </cell>
          <cell r="K10147">
            <v>71</v>
          </cell>
          <cell r="L10147">
            <v>0.14099999999999999</v>
          </cell>
          <cell r="M10147">
            <v>515</v>
          </cell>
          <cell r="N10147">
            <v>1.0209999999999999</v>
          </cell>
          <cell r="O10147">
            <v>0</v>
          </cell>
          <cell r="P10147">
            <v>0</v>
          </cell>
        </row>
        <row r="10148">
          <cell r="A10148">
            <v>37440</v>
          </cell>
          <cell r="B10148">
            <v>2002</v>
          </cell>
          <cell r="C10148" t="str">
            <v>Jul</v>
          </cell>
          <cell r="D10148">
            <v>3</v>
          </cell>
          <cell r="F10148">
            <v>930</v>
          </cell>
          <cell r="G10148">
            <v>1.845</v>
          </cell>
          <cell r="H10148">
            <v>110</v>
          </cell>
          <cell r="I10148">
            <v>0.218</v>
          </cell>
          <cell r="K10148">
            <v>71</v>
          </cell>
          <cell r="L10148">
            <v>0.14099999999999999</v>
          </cell>
          <cell r="M10148">
            <v>571</v>
          </cell>
          <cell r="N10148">
            <v>1.133</v>
          </cell>
          <cell r="O10148">
            <v>0</v>
          </cell>
          <cell r="P10148">
            <v>0</v>
          </cell>
        </row>
        <row r="10149">
          <cell r="A10149">
            <v>37441</v>
          </cell>
          <cell r="B10149">
            <v>2002</v>
          </cell>
          <cell r="C10149" t="str">
            <v>Jul</v>
          </cell>
          <cell r="D10149">
            <v>4</v>
          </cell>
          <cell r="F10149">
            <v>905</v>
          </cell>
          <cell r="G10149">
            <v>1.7949999999999999</v>
          </cell>
          <cell r="H10149">
            <v>38</v>
          </cell>
          <cell r="I10149">
            <v>7.4999999999999997E-2</v>
          </cell>
          <cell r="K10149">
            <v>94</v>
          </cell>
          <cell r="L10149">
            <v>0.186</v>
          </cell>
          <cell r="M10149">
            <v>510</v>
          </cell>
          <cell r="N10149">
            <v>1.012</v>
          </cell>
          <cell r="O10149">
            <v>10</v>
          </cell>
          <cell r="P10149">
            <v>0.02</v>
          </cell>
        </row>
        <row r="10150">
          <cell r="A10150">
            <v>37442</v>
          </cell>
          <cell r="B10150">
            <v>2002</v>
          </cell>
          <cell r="C10150" t="str">
            <v>Jul</v>
          </cell>
          <cell r="D10150">
            <v>5</v>
          </cell>
          <cell r="F10150">
            <v>920</v>
          </cell>
          <cell r="G10150">
            <v>1.825</v>
          </cell>
          <cell r="H10150">
            <v>68</v>
          </cell>
          <cell r="I10150">
            <v>0.13500000000000001</v>
          </cell>
          <cell r="K10150">
            <v>88</v>
          </cell>
          <cell r="L10150">
            <v>0.17499999999999999</v>
          </cell>
          <cell r="M10150">
            <v>450</v>
          </cell>
          <cell r="N10150">
            <v>0.89300000000000002</v>
          </cell>
          <cell r="O10150">
            <v>8</v>
          </cell>
          <cell r="P10150">
            <v>1.6E-2</v>
          </cell>
        </row>
        <row r="10151">
          <cell r="A10151">
            <v>37443</v>
          </cell>
          <cell r="B10151">
            <v>2002</v>
          </cell>
          <cell r="C10151" t="str">
            <v>Jul</v>
          </cell>
          <cell r="D10151">
            <v>6</v>
          </cell>
          <cell r="F10151">
            <v>925</v>
          </cell>
          <cell r="G10151">
            <v>1.835</v>
          </cell>
          <cell r="H10151">
            <v>56</v>
          </cell>
          <cell r="I10151">
            <v>0.111</v>
          </cell>
          <cell r="K10151">
            <v>71</v>
          </cell>
          <cell r="L10151">
            <v>0.14099999999999999</v>
          </cell>
          <cell r="M10151">
            <v>400</v>
          </cell>
          <cell r="N10151">
            <v>0.79300000000000004</v>
          </cell>
          <cell r="O10151">
            <v>3</v>
          </cell>
          <cell r="P10151">
            <v>6.0000000000000001E-3</v>
          </cell>
        </row>
        <row r="10152">
          <cell r="A10152">
            <v>37444</v>
          </cell>
          <cell r="B10152">
            <v>2002</v>
          </cell>
          <cell r="C10152" t="str">
            <v>Jul</v>
          </cell>
          <cell r="D10152">
            <v>7</v>
          </cell>
          <cell r="F10152">
            <v>910</v>
          </cell>
          <cell r="G10152">
            <v>1.8049999999999999</v>
          </cell>
          <cell r="H10152">
            <v>60</v>
          </cell>
          <cell r="I10152">
            <v>0.11899999999999999</v>
          </cell>
          <cell r="K10152">
            <v>71</v>
          </cell>
          <cell r="L10152">
            <v>0.14099999999999999</v>
          </cell>
          <cell r="M10152">
            <v>350</v>
          </cell>
          <cell r="N10152">
            <v>0.69399999999999995</v>
          </cell>
          <cell r="O10152">
            <v>0</v>
          </cell>
          <cell r="P10152">
            <v>0</v>
          </cell>
        </row>
        <row r="10153">
          <cell r="A10153">
            <v>37445</v>
          </cell>
          <cell r="B10153">
            <v>2002</v>
          </cell>
          <cell r="C10153" t="str">
            <v>Jul</v>
          </cell>
          <cell r="D10153">
            <v>8</v>
          </cell>
          <cell r="F10153">
            <v>920</v>
          </cell>
          <cell r="G10153">
            <v>1.825</v>
          </cell>
          <cell r="H10153">
            <v>46</v>
          </cell>
          <cell r="I10153">
            <v>9.0999999999999998E-2</v>
          </cell>
          <cell r="K10153">
            <v>71</v>
          </cell>
          <cell r="L10153">
            <v>0.14099999999999999</v>
          </cell>
          <cell r="M10153">
            <v>435</v>
          </cell>
          <cell r="N10153">
            <v>0.86299999999999999</v>
          </cell>
          <cell r="O10153">
            <v>0</v>
          </cell>
          <cell r="P10153">
            <v>0</v>
          </cell>
        </row>
        <row r="10154">
          <cell r="A10154">
            <v>37446</v>
          </cell>
          <cell r="B10154">
            <v>2002</v>
          </cell>
          <cell r="C10154" t="str">
            <v>Jul</v>
          </cell>
          <cell r="D10154">
            <v>9</v>
          </cell>
          <cell r="F10154">
            <v>925</v>
          </cell>
          <cell r="G10154">
            <v>1.835</v>
          </cell>
          <cell r="H10154">
            <v>29</v>
          </cell>
          <cell r="I10154">
            <v>5.8000000000000003E-2</v>
          </cell>
          <cell r="K10154">
            <v>94</v>
          </cell>
          <cell r="L10154">
            <v>0.186</v>
          </cell>
          <cell r="M10154">
            <v>473</v>
          </cell>
          <cell r="N10154">
            <v>0.93799999999999994</v>
          </cell>
          <cell r="O10154">
            <v>12</v>
          </cell>
          <cell r="P10154">
            <v>2.4E-2</v>
          </cell>
        </row>
        <row r="10155">
          <cell r="A10155">
            <v>37447</v>
          </cell>
          <cell r="B10155">
            <v>2002</v>
          </cell>
          <cell r="C10155" t="str">
            <v>Jul</v>
          </cell>
          <cell r="D10155">
            <v>10</v>
          </cell>
          <cell r="F10155">
            <v>945</v>
          </cell>
          <cell r="G10155">
            <v>1.8740000000000001</v>
          </cell>
          <cell r="H10155">
            <v>29</v>
          </cell>
          <cell r="I10155">
            <v>5.8000000000000003E-2</v>
          </cell>
          <cell r="K10155">
            <v>106</v>
          </cell>
          <cell r="L10155">
            <v>0.21</v>
          </cell>
          <cell r="M10155">
            <v>521</v>
          </cell>
          <cell r="N10155">
            <v>1.0329999999999999</v>
          </cell>
          <cell r="O10155">
            <v>11</v>
          </cell>
          <cell r="P10155">
            <v>2.1999999999999999E-2</v>
          </cell>
        </row>
        <row r="10156">
          <cell r="A10156">
            <v>37448</v>
          </cell>
          <cell r="B10156">
            <v>2002</v>
          </cell>
          <cell r="C10156" t="str">
            <v>Jul</v>
          </cell>
          <cell r="D10156">
            <v>11</v>
          </cell>
          <cell r="F10156">
            <v>965</v>
          </cell>
          <cell r="G10156">
            <v>1.9139999999999999</v>
          </cell>
          <cell r="H10156">
            <v>83</v>
          </cell>
          <cell r="I10156">
            <v>0.16500000000000001</v>
          </cell>
          <cell r="K10156">
            <v>106</v>
          </cell>
          <cell r="L10156">
            <v>0.21</v>
          </cell>
          <cell r="M10156">
            <v>500</v>
          </cell>
          <cell r="N10156">
            <v>0.99199999999999999</v>
          </cell>
          <cell r="O10156">
            <v>11</v>
          </cell>
          <cell r="P10156">
            <v>2.1999999999999999E-2</v>
          </cell>
        </row>
        <row r="10157">
          <cell r="A10157">
            <v>37449</v>
          </cell>
          <cell r="B10157">
            <v>2002</v>
          </cell>
          <cell r="C10157" t="str">
            <v>Jul</v>
          </cell>
          <cell r="D10157">
            <v>12</v>
          </cell>
          <cell r="F10157">
            <v>975</v>
          </cell>
          <cell r="G10157">
            <v>1.9339999999999999</v>
          </cell>
          <cell r="H10157">
            <v>75</v>
          </cell>
          <cell r="I10157">
            <v>0.14899999999999999</v>
          </cell>
          <cell r="K10157">
            <v>106</v>
          </cell>
          <cell r="L10157">
            <v>0.21</v>
          </cell>
          <cell r="M10157">
            <v>483</v>
          </cell>
          <cell r="N10157">
            <v>0.95799999999999996</v>
          </cell>
          <cell r="O10157">
            <v>11</v>
          </cell>
          <cell r="P10157">
            <v>2.1999999999999999E-2</v>
          </cell>
        </row>
        <row r="10158">
          <cell r="A10158">
            <v>37450</v>
          </cell>
          <cell r="B10158">
            <v>2002</v>
          </cell>
          <cell r="C10158" t="str">
            <v>Jul</v>
          </cell>
          <cell r="D10158">
            <v>13</v>
          </cell>
          <cell r="F10158">
            <v>975</v>
          </cell>
          <cell r="G10158">
            <v>1.9339999999999999</v>
          </cell>
          <cell r="H10158">
            <v>80</v>
          </cell>
          <cell r="I10158">
            <v>0.159</v>
          </cell>
          <cell r="K10158">
            <v>106</v>
          </cell>
          <cell r="L10158">
            <v>0.21</v>
          </cell>
          <cell r="M10158">
            <v>433</v>
          </cell>
          <cell r="N10158">
            <v>0.85899999999999999</v>
          </cell>
          <cell r="O10158">
            <v>8</v>
          </cell>
          <cell r="P10158">
            <v>1.6E-2</v>
          </cell>
        </row>
        <row r="10159">
          <cell r="A10159">
            <v>37451</v>
          </cell>
          <cell r="B10159">
            <v>2002</v>
          </cell>
          <cell r="C10159" t="str">
            <v>Jul</v>
          </cell>
          <cell r="D10159">
            <v>14</v>
          </cell>
          <cell r="F10159">
            <v>950</v>
          </cell>
          <cell r="G10159">
            <v>1.8839999999999999</v>
          </cell>
          <cell r="H10159">
            <v>58</v>
          </cell>
          <cell r="I10159">
            <v>0.115</v>
          </cell>
          <cell r="K10159">
            <v>106</v>
          </cell>
          <cell r="L10159">
            <v>0.21</v>
          </cell>
          <cell r="M10159">
            <v>383</v>
          </cell>
          <cell r="N10159">
            <v>0.76</v>
          </cell>
          <cell r="O10159">
            <v>20</v>
          </cell>
          <cell r="P10159">
            <v>0.04</v>
          </cell>
        </row>
        <row r="10160">
          <cell r="A10160">
            <v>37452</v>
          </cell>
          <cell r="B10160">
            <v>2002</v>
          </cell>
          <cell r="C10160" t="str">
            <v>Jul</v>
          </cell>
          <cell r="D10160">
            <v>15</v>
          </cell>
          <cell r="F10160">
            <v>945</v>
          </cell>
          <cell r="G10160">
            <v>1.8740000000000001</v>
          </cell>
          <cell r="H10160">
            <v>66</v>
          </cell>
          <cell r="I10160">
            <v>0.13100000000000001</v>
          </cell>
          <cell r="K10160">
            <v>24</v>
          </cell>
          <cell r="L10160">
            <v>4.8000000000000001E-2</v>
          </cell>
          <cell r="M10160">
            <v>379</v>
          </cell>
          <cell r="N10160">
            <v>0.752</v>
          </cell>
          <cell r="O10160">
            <v>5</v>
          </cell>
          <cell r="P10160">
            <v>0.01</v>
          </cell>
        </row>
        <row r="10161">
          <cell r="A10161">
            <v>37453</v>
          </cell>
          <cell r="B10161">
            <v>2002</v>
          </cell>
          <cell r="C10161" t="str">
            <v>Jul</v>
          </cell>
          <cell r="D10161">
            <v>16</v>
          </cell>
          <cell r="F10161">
            <v>905</v>
          </cell>
          <cell r="G10161">
            <v>1.7949999999999999</v>
          </cell>
          <cell r="H10161">
            <v>60</v>
          </cell>
          <cell r="I10161">
            <v>0.11899999999999999</v>
          </cell>
          <cell r="K10161">
            <v>71</v>
          </cell>
          <cell r="L10161">
            <v>0.14099999999999999</v>
          </cell>
          <cell r="M10161">
            <v>419</v>
          </cell>
          <cell r="N10161">
            <v>0.83099999999999996</v>
          </cell>
          <cell r="O10161">
            <v>4</v>
          </cell>
          <cell r="P10161">
            <v>8.0000000000000002E-3</v>
          </cell>
        </row>
        <row r="10162">
          <cell r="A10162">
            <v>37454</v>
          </cell>
          <cell r="B10162">
            <v>2002</v>
          </cell>
          <cell r="C10162" t="str">
            <v>Jul</v>
          </cell>
          <cell r="D10162">
            <v>17</v>
          </cell>
          <cell r="F10162">
            <v>890</v>
          </cell>
          <cell r="G10162">
            <v>1.7649999999999999</v>
          </cell>
          <cell r="H10162">
            <v>66</v>
          </cell>
          <cell r="I10162">
            <v>0.13100000000000001</v>
          </cell>
          <cell r="K10162">
            <v>71</v>
          </cell>
          <cell r="L10162">
            <v>0.14099999999999999</v>
          </cell>
          <cell r="M10162">
            <v>439</v>
          </cell>
          <cell r="N10162">
            <v>0.871</v>
          </cell>
          <cell r="O10162">
            <v>9</v>
          </cell>
          <cell r="P10162">
            <v>1.7999999999999999E-2</v>
          </cell>
        </row>
        <row r="10163">
          <cell r="A10163">
            <v>37455</v>
          </cell>
          <cell r="B10163">
            <v>2002</v>
          </cell>
          <cell r="C10163" t="str">
            <v>Jul</v>
          </cell>
          <cell r="D10163">
            <v>18</v>
          </cell>
          <cell r="F10163">
            <v>890</v>
          </cell>
          <cell r="G10163">
            <v>1.7649999999999999</v>
          </cell>
          <cell r="H10163">
            <v>51</v>
          </cell>
          <cell r="I10163">
            <v>0.10100000000000001</v>
          </cell>
          <cell r="K10163">
            <v>71</v>
          </cell>
          <cell r="L10163">
            <v>0.14099999999999999</v>
          </cell>
          <cell r="M10163">
            <v>350</v>
          </cell>
          <cell r="N10163">
            <v>0.69399999999999995</v>
          </cell>
          <cell r="O10163">
            <v>18</v>
          </cell>
          <cell r="P10163">
            <v>3.5999999999999997E-2</v>
          </cell>
        </row>
        <row r="10164">
          <cell r="A10164">
            <v>37456</v>
          </cell>
          <cell r="B10164">
            <v>2002</v>
          </cell>
          <cell r="C10164" t="str">
            <v>Jul</v>
          </cell>
          <cell r="D10164">
            <v>19</v>
          </cell>
          <cell r="F10164">
            <v>900</v>
          </cell>
          <cell r="G10164">
            <v>1.7849999999999999</v>
          </cell>
          <cell r="H10164">
            <v>88</v>
          </cell>
          <cell r="I10164">
            <v>0.17499999999999999</v>
          </cell>
          <cell r="K10164">
            <v>71</v>
          </cell>
          <cell r="L10164">
            <v>0.14099999999999999</v>
          </cell>
          <cell r="M10164">
            <v>319</v>
          </cell>
          <cell r="N10164">
            <v>0.63300000000000001</v>
          </cell>
          <cell r="O10164">
            <v>5</v>
          </cell>
          <cell r="P10164">
            <v>0.01</v>
          </cell>
        </row>
        <row r="10165">
          <cell r="A10165">
            <v>37457</v>
          </cell>
          <cell r="B10165">
            <v>2002</v>
          </cell>
          <cell r="C10165" t="str">
            <v>Jul</v>
          </cell>
          <cell r="D10165">
            <v>20</v>
          </cell>
          <cell r="F10165">
            <v>850</v>
          </cell>
          <cell r="G10165">
            <v>1.6859999999999999</v>
          </cell>
          <cell r="H10165">
            <v>96</v>
          </cell>
          <cell r="I10165">
            <v>0.19</v>
          </cell>
          <cell r="K10165">
            <v>71</v>
          </cell>
          <cell r="L10165">
            <v>0.14099999999999999</v>
          </cell>
          <cell r="M10165">
            <v>250</v>
          </cell>
          <cell r="N10165">
            <v>0.496</v>
          </cell>
          <cell r="O10165">
            <v>3</v>
          </cell>
          <cell r="P10165">
            <v>6.0000000000000001E-3</v>
          </cell>
        </row>
        <row r="10166">
          <cell r="A10166">
            <v>37458</v>
          </cell>
          <cell r="B10166">
            <v>2002</v>
          </cell>
          <cell r="C10166" t="str">
            <v>Jul</v>
          </cell>
          <cell r="D10166">
            <v>21</v>
          </cell>
          <cell r="F10166">
            <v>890</v>
          </cell>
          <cell r="G10166">
            <v>1.7649999999999999</v>
          </cell>
          <cell r="H10166">
            <v>113</v>
          </cell>
          <cell r="I10166">
            <v>0.224</v>
          </cell>
          <cell r="K10166">
            <v>71</v>
          </cell>
          <cell r="L10166">
            <v>0.14099999999999999</v>
          </cell>
          <cell r="M10166">
            <v>250</v>
          </cell>
          <cell r="N10166">
            <v>0.496</v>
          </cell>
          <cell r="O10166">
            <v>9</v>
          </cell>
          <cell r="P10166">
            <v>1.7999999999999999E-2</v>
          </cell>
        </row>
        <row r="10167">
          <cell r="A10167">
            <v>37459</v>
          </cell>
          <cell r="B10167">
            <v>2002</v>
          </cell>
          <cell r="C10167" t="str">
            <v>Jul</v>
          </cell>
          <cell r="D10167">
            <v>22</v>
          </cell>
          <cell r="F10167">
            <v>850</v>
          </cell>
          <cell r="G10167">
            <v>1.6859999999999999</v>
          </cell>
          <cell r="H10167">
            <v>121</v>
          </cell>
          <cell r="I10167">
            <v>0.24</v>
          </cell>
          <cell r="K10167">
            <v>71</v>
          </cell>
          <cell r="L10167">
            <v>0.14099999999999999</v>
          </cell>
          <cell r="M10167">
            <v>250</v>
          </cell>
          <cell r="N10167">
            <v>0.496</v>
          </cell>
          <cell r="O10167">
            <v>0</v>
          </cell>
          <cell r="P10167">
            <v>0</v>
          </cell>
        </row>
        <row r="10168">
          <cell r="A10168">
            <v>37460</v>
          </cell>
          <cell r="B10168">
            <v>2002</v>
          </cell>
          <cell r="C10168" t="str">
            <v>Jul</v>
          </cell>
          <cell r="D10168">
            <v>23</v>
          </cell>
          <cell r="F10168">
            <v>850</v>
          </cell>
          <cell r="G10168">
            <v>1.6859999999999999</v>
          </cell>
          <cell r="H10168">
            <v>119</v>
          </cell>
          <cell r="I10168">
            <v>0.23599999999999999</v>
          </cell>
          <cell r="K10168">
            <v>71</v>
          </cell>
          <cell r="L10168">
            <v>0.14099999999999999</v>
          </cell>
          <cell r="M10168">
            <v>269</v>
          </cell>
          <cell r="N10168">
            <v>0.53400000000000003</v>
          </cell>
          <cell r="O10168">
            <v>3</v>
          </cell>
          <cell r="P10168">
            <v>6.0000000000000001E-3</v>
          </cell>
        </row>
        <row r="10169">
          <cell r="A10169">
            <v>37461</v>
          </cell>
          <cell r="B10169">
            <v>2002</v>
          </cell>
          <cell r="C10169" t="str">
            <v>Jul</v>
          </cell>
          <cell r="D10169">
            <v>24</v>
          </cell>
          <cell r="F10169">
            <v>865</v>
          </cell>
          <cell r="G10169">
            <v>1.716</v>
          </cell>
          <cell r="H10169">
            <v>93</v>
          </cell>
          <cell r="I10169">
            <v>0.184</v>
          </cell>
          <cell r="K10169">
            <v>94</v>
          </cell>
          <cell r="L10169">
            <v>0.186</v>
          </cell>
          <cell r="M10169">
            <v>234</v>
          </cell>
          <cell r="N10169">
            <v>0.46400000000000002</v>
          </cell>
          <cell r="O10169">
            <v>3</v>
          </cell>
          <cell r="P10169">
            <v>6.0000000000000001E-3</v>
          </cell>
        </row>
        <row r="10170">
          <cell r="A10170">
            <v>37462</v>
          </cell>
          <cell r="B10170">
            <v>2002</v>
          </cell>
          <cell r="C10170" t="str">
            <v>Jul</v>
          </cell>
          <cell r="D10170">
            <v>25</v>
          </cell>
          <cell r="F10170">
            <v>900</v>
          </cell>
          <cell r="G10170">
            <v>1.7849999999999999</v>
          </cell>
          <cell r="H10170">
            <v>120</v>
          </cell>
          <cell r="I10170">
            <v>0.23799999999999999</v>
          </cell>
          <cell r="K10170">
            <v>82</v>
          </cell>
          <cell r="L10170">
            <v>0.16300000000000001</v>
          </cell>
          <cell r="M10170">
            <v>242</v>
          </cell>
          <cell r="N10170">
            <v>0.48</v>
          </cell>
          <cell r="O10170">
            <v>0</v>
          </cell>
          <cell r="P10170">
            <v>0</v>
          </cell>
        </row>
        <row r="10171">
          <cell r="A10171">
            <v>37463</v>
          </cell>
          <cell r="B10171">
            <v>2002</v>
          </cell>
          <cell r="C10171" t="str">
            <v>Jul</v>
          </cell>
          <cell r="D10171">
            <v>26</v>
          </cell>
          <cell r="F10171">
            <v>890</v>
          </cell>
          <cell r="G10171">
            <v>1.7649999999999999</v>
          </cell>
          <cell r="H10171">
            <v>120</v>
          </cell>
          <cell r="I10171">
            <v>0.23799999999999999</v>
          </cell>
          <cell r="K10171">
            <v>94</v>
          </cell>
          <cell r="L10171">
            <v>0.186</v>
          </cell>
          <cell r="M10171">
            <v>230</v>
          </cell>
          <cell r="N10171">
            <v>0.45600000000000002</v>
          </cell>
          <cell r="O10171">
            <v>24</v>
          </cell>
          <cell r="P10171">
            <v>4.8000000000000001E-2</v>
          </cell>
        </row>
        <row r="10172">
          <cell r="A10172">
            <v>37464</v>
          </cell>
          <cell r="B10172">
            <v>2002</v>
          </cell>
          <cell r="C10172" t="str">
            <v>Jul</v>
          </cell>
          <cell r="D10172">
            <v>27</v>
          </cell>
          <cell r="F10172">
            <v>883</v>
          </cell>
          <cell r="G10172">
            <v>1.7509999999999999</v>
          </cell>
          <cell r="H10172">
            <v>146</v>
          </cell>
          <cell r="I10172">
            <v>0.28999999999999998</v>
          </cell>
          <cell r="K10172">
            <v>106</v>
          </cell>
          <cell r="L10172">
            <v>0.21</v>
          </cell>
          <cell r="M10172">
            <v>229</v>
          </cell>
          <cell r="N10172">
            <v>0.45400000000000001</v>
          </cell>
          <cell r="O10172">
            <v>16</v>
          </cell>
          <cell r="P10172">
            <v>3.2000000000000001E-2</v>
          </cell>
        </row>
        <row r="10173">
          <cell r="A10173">
            <v>37465</v>
          </cell>
          <cell r="B10173">
            <v>2002</v>
          </cell>
          <cell r="C10173" t="str">
            <v>Jul</v>
          </cell>
          <cell r="D10173">
            <v>28</v>
          </cell>
          <cell r="F10173">
            <v>880</v>
          </cell>
          <cell r="G10173">
            <v>1.7450000000000001</v>
          </cell>
          <cell r="H10173">
            <v>170</v>
          </cell>
          <cell r="I10173">
            <v>0.33700000000000002</v>
          </cell>
          <cell r="K10173">
            <v>106</v>
          </cell>
          <cell r="L10173">
            <v>0.21</v>
          </cell>
          <cell r="M10173">
            <v>213</v>
          </cell>
          <cell r="N10173">
            <v>0.42199999999999999</v>
          </cell>
          <cell r="O10173">
            <v>16</v>
          </cell>
          <cell r="P10173">
            <v>3.2000000000000001E-2</v>
          </cell>
        </row>
        <row r="10174">
          <cell r="A10174">
            <v>37466</v>
          </cell>
          <cell r="B10174">
            <v>2002</v>
          </cell>
          <cell r="C10174" t="str">
            <v>Jul</v>
          </cell>
          <cell r="D10174">
            <v>29</v>
          </cell>
          <cell r="F10174">
            <v>880</v>
          </cell>
          <cell r="G10174">
            <v>1.7450000000000001</v>
          </cell>
          <cell r="H10174">
            <v>184</v>
          </cell>
          <cell r="I10174">
            <v>0.36499999999999999</v>
          </cell>
          <cell r="K10174">
            <v>106</v>
          </cell>
          <cell r="L10174">
            <v>0.21</v>
          </cell>
          <cell r="M10174">
            <v>215</v>
          </cell>
          <cell r="N10174">
            <v>0.42599999999999999</v>
          </cell>
          <cell r="O10174">
            <v>18</v>
          </cell>
          <cell r="P10174">
            <v>3.5999999999999997E-2</v>
          </cell>
        </row>
        <row r="10175">
          <cell r="A10175">
            <v>37467</v>
          </cell>
          <cell r="B10175">
            <v>2002</v>
          </cell>
          <cell r="C10175" t="str">
            <v>Jul</v>
          </cell>
          <cell r="D10175">
            <v>30</v>
          </cell>
          <cell r="F10175">
            <v>885</v>
          </cell>
          <cell r="G10175">
            <v>1.7549999999999999</v>
          </cell>
          <cell r="H10175">
            <v>215</v>
          </cell>
          <cell r="I10175">
            <v>0.42599999999999999</v>
          </cell>
          <cell r="K10175">
            <v>106</v>
          </cell>
          <cell r="L10175">
            <v>0.21</v>
          </cell>
          <cell r="M10175">
            <v>223</v>
          </cell>
          <cell r="N10175">
            <v>0.442</v>
          </cell>
          <cell r="O10175">
            <v>16</v>
          </cell>
          <cell r="P10175">
            <v>3.2000000000000001E-2</v>
          </cell>
        </row>
        <row r="10176">
          <cell r="A10176">
            <v>37468</v>
          </cell>
          <cell r="B10176">
            <v>2002</v>
          </cell>
          <cell r="C10176" t="str">
            <v>Jul</v>
          </cell>
          <cell r="D10176">
            <v>31</v>
          </cell>
          <cell r="F10176">
            <v>905</v>
          </cell>
          <cell r="G10176">
            <v>1.7949999999999999</v>
          </cell>
          <cell r="H10176">
            <v>136</v>
          </cell>
          <cell r="I10176">
            <v>0.27</v>
          </cell>
          <cell r="K10176">
            <v>106</v>
          </cell>
          <cell r="L10176">
            <v>0.21</v>
          </cell>
          <cell r="M10176">
            <v>214</v>
          </cell>
          <cell r="N10176">
            <v>0.42399999999999999</v>
          </cell>
          <cell r="O10176">
            <v>11</v>
          </cell>
          <cell r="P10176">
            <v>2.1999999999999999E-2</v>
          </cell>
        </row>
        <row r="10177">
          <cell r="A10177">
            <v>37469</v>
          </cell>
          <cell r="B10177">
            <v>2002</v>
          </cell>
          <cell r="C10177" t="str">
            <v>Aug</v>
          </cell>
          <cell r="D10177">
            <v>1</v>
          </cell>
          <cell r="F10177">
            <v>890</v>
          </cell>
          <cell r="G10177">
            <v>1.7649999999999999</v>
          </cell>
          <cell r="H10177">
            <v>133</v>
          </cell>
          <cell r="I10177">
            <v>0.26400000000000001</v>
          </cell>
          <cell r="K10177">
            <v>106</v>
          </cell>
          <cell r="L10177">
            <v>0.21</v>
          </cell>
          <cell r="M10177">
            <v>200</v>
          </cell>
          <cell r="N10177">
            <v>0.39700000000000002</v>
          </cell>
          <cell r="O10177">
            <v>14</v>
          </cell>
          <cell r="P10177">
            <v>2.8000000000000001E-2</v>
          </cell>
        </row>
        <row r="10178">
          <cell r="A10178">
            <v>37470</v>
          </cell>
          <cell r="B10178">
            <v>2002</v>
          </cell>
          <cell r="C10178" t="str">
            <v>Aug</v>
          </cell>
          <cell r="D10178">
            <v>2</v>
          </cell>
          <cell r="F10178">
            <v>890</v>
          </cell>
          <cell r="G10178">
            <v>1.7649999999999999</v>
          </cell>
          <cell r="H10178">
            <v>132</v>
          </cell>
          <cell r="I10178">
            <v>0.26200000000000001</v>
          </cell>
          <cell r="K10178">
            <v>106</v>
          </cell>
          <cell r="L10178">
            <v>0.21</v>
          </cell>
          <cell r="M10178">
            <v>185</v>
          </cell>
          <cell r="N10178">
            <v>0.36699999999999999</v>
          </cell>
          <cell r="O10178">
            <v>9</v>
          </cell>
          <cell r="P10178">
            <v>1.7999999999999999E-2</v>
          </cell>
        </row>
        <row r="10179">
          <cell r="A10179">
            <v>37471</v>
          </cell>
          <cell r="B10179">
            <v>2002</v>
          </cell>
          <cell r="C10179" t="str">
            <v>Aug</v>
          </cell>
          <cell r="D10179">
            <v>3</v>
          </cell>
          <cell r="F10179">
            <v>905</v>
          </cell>
          <cell r="G10179">
            <v>1.7949999999999999</v>
          </cell>
          <cell r="H10179">
            <v>161</v>
          </cell>
          <cell r="I10179">
            <v>0.31900000000000001</v>
          </cell>
          <cell r="K10179">
            <v>16</v>
          </cell>
          <cell r="L10179">
            <v>3.2000000000000001E-2</v>
          </cell>
          <cell r="M10179">
            <v>150</v>
          </cell>
          <cell r="N10179">
            <v>0.29799999999999999</v>
          </cell>
          <cell r="O10179">
            <v>14</v>
          </cell>
          <cell r="P10179">
            <v>2.8000000000000001E-2</v>
          </cell>
        </row>
        <row r="10180">
          <cell r="A10180">
            <v>37472</v>
          </cell>
          <cell r="B10180">
            <v>2002</v>
          </cell>
          <cell r="C10180" t="str">
            <v>Aug</v>
          </cell>
          <cell r="D10180">
            <v>4</v>
          </cell>
          <cell r="F10180">
            <v>905</v>
          </cell>
          <cell r="G10180">
            <v>1.7949999999999999</v>
          </cell>
          <cell r="H10180">
            <v>112</v>
          </cell>
          <cell r="I10180">
            <v>0.222</v>
          </cell>
          <cell r="K10180">
            <v>106</v>
          </cell>
          <cell r="L10180">
            <v>0.21</v>
          </cell>
          <cell r="M10180">
            <v>198</v>
          </cell>
          <cell r="N10180">
            <v>0.39300000000000002</v>
          </cell>
          <cell r="O10180">
            <v>2</v>
          </cell>
          <cell r="P10180">
            <v>4.0000000000000001E-3</v>
          </cell>
        </row>
        <row r="10181">
          <cell r="A10181">
            <v>37473</v>
          </cell>
          <cell r="B10181">
            <v>2002</v>
          </cell>
          <cell r="C10181" t="str">
            <v>Aug</v>
          </cell>
          <cell r="D10181">
            <v>5</v>
          </cell>
          <cell r="F10181">
            <v>885</v>
          </cell>
          <cell r="G10181">
            <v>1.7549999999999999</v>
          </cell>
          <cell r="H10181">
            <v>196</v>
          </cell>
          <cell r="I10181">
            <v>0.38900000000000001</v>
          </cell>
          <cell r="K10181">
            <v>106</v>
          </cell>
          <cell r="L10181">
            <v>0.21</v>
          </cell>
          <cell r="M10181">
            <v>191</v>
          </cell>
          <cell r="N10181">
            <v>0.379</v>
          </cell>
          <cell r="O10181">
            <v>5</v>
          </cell>
          <cell r="P10181">
            <v>0.01</v>
          </cell>
        </row>
        <row r="10182">
          <cell r="A10182">
            <v>37474</v>
          </cell>
          <cell r="B10182">
            <v>2002</v>
          </cell>
          <cell r="C10182" t="str">
            <v>Aug</v>
          </cell>
          <cell r="D10182">
            <v>6</v>
          </cell>
          <cell r="F10182">
            <v>845</v>
          </cell>
          <cell r="G10182">
            <v>1.6759999999999999</v>
          </cell>
          <cell r="H10182">
            <v>158</v>
          </cell>
          <cell r="I10182">
            <v>0.313</v>
          </cell>
          <cell r="K10182">
            <v>106</v>
          </cell>
          <cell r="L10182">
            <v>0.21</v>
          </cell>
          <cell r="M10182">
            <v>50</v>
          </cell>
          <cell r="N10182">
            <v>9.9000000000000005E-2</v>
          </cell>
          <cell r="O10182">
            <v>5</v>
          </cell>
          <cell r="P10182">
            <v>0.01</v>
          </cell>
        </row>
        <row r="10183">
          <cell r="A10183">
            <v>37475</v>
          </cell>
          <cell r="B10183">
            <v>2002</v>
          </cell>
          <cell r="C10183" t="str">
            <v>Aug</v>
          </cell>
          <cell r="D10183">
            <v>7</v>
          </cell>
          <cell r="F10183">
            <v>855</v>
          </cell>
          <cell r="G10183">
            <v>1.696</v>
          </cell>
          <cell r="H10183">
            <v>154</v>
          </cell>
          <cell r="I10183">
            <v>0.30499999999999999</v>
          </cell>
          <cell r="K10183">
            <v>106</v>
          </cell>
          <cell r="L10183">
            <v>0.21</v>
          </cell>
          <cell r="M10183">
            <v>100</v>
          </cell>
          <cell r="N10183">
            <v>0.19800000000000001</v>
          </cell>
          <cell r="O10183">
            <v>15</v>
          </cell>
          <cell r="P10183">
            <v>0.03</v>
          </cell>
        </row>
        <row r="10184">
          <cell r="A10184">
            <v>37476</v>
          </cell>
          <cell r="B10184">
            <v>2002</v>
          </cell>
          <cell r="C10184" t="str">
            <v>Aug</v>
          </cell>
          <cell r="D10184">
            <v>8</v>
          </cell>
          <cell r="F10184">
            <v>860</v>
          </cell>
          <cell r="G10184">
            <v>1.706</v>
          </cell>
          <cell r="H10184">
            <v>157</v>
          </cell>
          <cell r="I10184">
            <v>0.311</v>
          </cell>
          <cell r="K10184">
            <v>106</v>
          </cell>
          <cell r="L10184">
            <v>0.21</v>
          </cell>
          <cell r="M10184">
            <v>100</v>
          </cell>
          <cell r="N10184">
            <v>0.19800000000000001</v>
          </cell>
          <cell r="O10184">
            <v>17</v>
          </cell>
          <cell r="P10184">
            <v>3.4000000000000002E-2</v>
          </cell>
        </row>
        <row r="10185">
          <cell r="A10185">
            <v>37477</v>
          </cell>
          <cell r="B10185">
            <v>2002</v>
          </cell>
          <cell r="C10185" t="str">
            <v>Aug</v>
          </cell>
          <cell r="D10185">
            <v>9</v>
          </cell>
          <cell r="F10185">
            <v>865</v>
          </cell>
          <cell r="G10185">
            <v>1.716</v>
          </cell>
          <cell r="H10185">
            <v>104</v>
          </cell>
          <cell r="I10185">
            <v>0.20599999999999999</v>
          </cell>
          <cell r="K10185">
            <v>106</v>
          </cell>
          <cell r="L10185">
            <v>0.21</v>
          </cell>
          <cell r="M10185">
            <v>100</v>
          </cell>
          <cell r="N10185">
            <v>0.19800000000000001</v>
          </cell>
          <cell r="O10185">
            <v>17</v>
          </cell>
          <cell r="P10185">
            <v>3.4000000000000002E-2</v>
          </cell>
        </row>
        <row r="10186">
          <cell r="A10186">
            <v>37478</v>
          </cell>
          <cell r="B10186">
            <v>2002</v>
          </cell>
          <cell r="C10186" t="str">
            <v>Aug</v>
          </cell>
          <cell r="D10186">
            <v>10</v>
          </cell>
          <cell r="F10186">
            <v>875</v>
          </cell>
          <cell r="G10186">
            <v>1.736</v>
          </cell>
          <cell r="H10186">
            <v>155</v>
          </cell>
          <cell r="I10186">
            <v>0.307</v>
          </cell>
          <cell r="K10186">
            <v>106</v>
          </cell>
          <cell r="L10186">
            <v>0.21</v>
          </cell>
          <cell r="M10186">
            <v>88</v>
          </cell>
          <cell r="N10186">
            <v>0.17499999999999999</v>
          </cell>
          <cell r="O10186">
            <v>15</v>
          </cell>
          <cell r="P10186">
            <v>0.03</v>
          </cell>
        </row>
        <row r="10187">
          <cell r="A10187">
            <v>37479</v>
          </cell>
          <cell r="B10187">
            <v>2002</v>
          </cell>
          <cell r="C10187" t="str">
            <v>Aug</v>
          </cell>
          <cell r="D10187">
            <v>11</v>
          </cell>
          <cell r="F10187">
            <v>875</v>
          </cell>
          <cell r="G10187">
            <v>1.736</v>
          </cell>
          <cell r="H10187">
            <v>130</v>
          </cell>
          <cell r="I10187">
            <v>0.25800000000000001</v>
          </cell>
          <cell r="K10187">
            <v>86</v>
          </cell>
          <cell r="L10187">
            <v>0.17100000000000001</v>
          </cell>
          <cell r="M10187">
            <v>75</v>
          </cell>
          <cell r="N10187">
            <v>0.14899999999999999</v>
          </cell>
          <cell r="O10187">
            <v>0</v>
          </cell>
          <cell r="P10187">
            <v>0</v>
          </cell>
        </row>
        <row r="10188">
          <cell r="A10188">
            <v>37480</v>
          </cell>
          <cell r="B10188">
            <v>2002</v>
          </cell>
          <cell r="C10188" t="str">
            <v>Aug</v>
          </cell>
          <cell r="D10188">
            <v>12</v>
          </cell>
          <cell r="F10188">
            <v>860</v>
          </cell>
          <cell r="G10188">
            <v>1.706</v>
          </cell>
          <cell r="H10188">
            <v>137</v>
          </cell>
          <cell r="I10188">
            <v>0.27200000000000002</v>
          </cell>
          <cell r="K10188">
            <v>94</v>
          </cell>
          <cell r="L10188">
            <v>0.186</v>
          </cell>
          <cell r="M10188">
            <v>60</v>
          </cell>
          <cell r="N10188">
            <v>0.11899999999999999</v>
          </cell>
          <cell r="O10188">
            <v>19</v>
          </cell>
          <cell r="P10188">
            <v>3.7999999999999999E-2</v>
          </cell>
        </row>
        <row r="10189">
          <cell r="A10189">
            <v>37481</v>
          </cell>
          <cell r="B10189">
            <v>2002</v>
          </cell>
          <cell r="C10189" t="str">
            <v>Aug</v>
          </cell>
          <cell r="D10189">
            <v>13</v>
          </cell>
          <cell r="F10189">
            <v>860</v>
          </cell>
          <cell r="G10189">
            <v>1.706</v>
          </cell>
          <cell r="H10189">
            <v>130</v>
          </cell>
          <cell r="I10189">
            <v>0.25800000000000001</v>
          </cell>
          <cell r="K10189">
            <v>106</v>
          </cell>
          <cell r="L10189">
            <v>0.21</v>
          </cell>
          <cell r="M10189">
            <v>88</v>
          </cell>
          <cell r="N10189">
            <v>0.17499999999999999</v>
          </cell>
          <cell r="O10189">
            <v>15</v>
          </cell>
          <cell r="P10189">
            <v>0.03</v>
          </cell>
        </row>
        <row r="10190">
          <cell r="A10190">
            <v>37482</v>
          </cell>
          <cell r="B10190">
            <v>2002</v>
          </cell>
          <cell r="C10190" t="str">
            <v>Aug</v>
          </cell>
          <cell r="D10190">
            <v>14</v>
          </cell>
          <cell r="F10190">
            <v>880</v>
          </cell>
          <cell r="G10190">
            <v>1.7450000000000001</v>
          </cell>
          <cell r="H10190">
            <v>127</v>
          </cell>
          <cell r="I10190">
            <v>0.252</v>
          </cell>
          <cell r="K10190">
            <v>106</v>
          </cell>
          <cell r="L10190">
            <v>0.21</v>
          </cell>
          <cell r="M10190">
            <v>115</v>
          </cell>
          <cell r="N10190">
            <v>0.22800000000000001</v>
          </cell>
          <cell r="O10190">
            <v>11</v>
          </cell>
          <cell r="P10190">
            <v>2.1999999999999999E-2</v>
          </cell>
        </row>
        <row r="10191">
          <cell r="A10191">
            <v>37483</v>
          </cell>
          <cell r="B10191">
            <v>2002</v>
          </cell>
          <cell r="C10191" t="str">
            <v>Aug</v>
          </cell>
          <cell r="D10191">
            <v>15</v>
          </cell>
          <cell r="F10191">
            <v>880</v>
          </cell>
          <cell r="G10191">
            <v>1.7450000000000001</v>
          </cell>
          <cell r="H10191">
            <v>93</v>
          </cell>
          <cell r="I10191">
            <v>0.184</v>
          </cell>
          <cell r="K10191">
            <v>106</v>
          </cell>
          <cell r="L10191">
            <v>0.21</v>
          </cell>
          <cell r="M10191">
            <v>135</v>
          </cell>
          <cell r="N10191">
            <v>0.26800000000000002</v>
          </cell>
          <cell r="O10191">
            <v>11</v>
          </cell>
          <cell r="P10191">
            <v>2.1999999999999999E-2</v>
          </cell>
        </row>
        <row r="10192">
          <cell r="A10192">
            <v>37484</v>
          </cell>
          <cell r="B10192">
            <v>2002</v>
          </cell>
          <cell r="C10192" t="str">
            <v>Aug</v>
          </cell>
          <cell r="D10192">
            <v>16</v>
          </cell>
          <cell r="F10192">
            <v>890</v>
          </cell>
          <cell r="G10192">
            <v>1.7649999999999999</v>
          </cell>
          <cell r="H10192">
            <v>95</v>
          </cell>
          <cell r="I10192">
            <v>0.188</v>
          </cell>
          <cell r="K10192">
            <v>106</v>
          </cell>
          <cell r="L10192">
            <v>0.21</v>
          </cell>
          <cell r="M10192">
            <v>188</v>
          </cell>
          <cell r="N10192">
            <v>0.373</v>
          </cell>
          <cell r="O10192">
            <v>22</v>
          </cell>
          <cell r="P10192">
            <v>4.3999999999999997E-2</v>
          </cell>
        </row>
        <row r="10193">
          <cell r="A10193">
            <v>37485</v>
          </cell>
          <cell r="B10193">
            <v>2002</v>
          </cell>
          <cell r="C10193" t="str">
            <v>Aug</v>
          </cell>
          <cell r="D10193">
            <v>17</v>
          </cell>
          <cell r="F10193">
            <v>905</v>
          </cell>
          <cell r="G10193">
            <v>1.7949999999999999</v>
          </cell>
          <cell r="H10193">
            <v>80</v>
          </cell>
          <cell r="I10193">
            <v>0.159</v>
          </cell>
          <cell r="K10193">
            <v>106</v>
          </cell>
          <cell r="L10193">
            <v>0.21</v>
          </cell>
          <cell r="M10193">
            <v>188</v>
          </cell>
          <cell r="N10193">
            <v>0.373</v>
          </cell>
          <cell r="O10193">
            <v>14</v>
          </cell>
          <cell r="P10193">
            <v>2.8000000000000001E-2</v>
          </cell>
        </row>
        <row r="10194">
          <cell r="A10194">
            <v>37486</v>
          </cell>
          <cell r="B10194">
            <v>2002</v>
          </cell>
          <cell r="C10194" t="str">
            <v>Aug</v>
          </cell>
          <cell r="D10194">
            <v>18</v>
          </cell>
          <cell r="F10194">
            <v>893</v>
          </cell>
          <cell r="G10194">
            <v>1.7709999999999999</v>
          </cell>
          <cell r="H10194">
            <v>80</v>
          </cell>
          <cell r="I10194">
            <v>0.159</v>
          </cell>
          <cell r="K10194">
            <v>106</v>
          </cell>
          <cell r="L10194">
            <v>0.21</v>
          </cell>
          <cell r="M10194">
            <v>117</v>
          </cell>
          <cell r="N10194">
            <v>0.23200000000000001</v>
          </cell>
          <cell r="O10194">
            <v>11</v>
          </cell>
          <cell r="P10194">
            <v>2.1999999999999999E-2</v>
          </cell>
        </row>
        <row r="10195">
          <cell r="A10195">
            <v>37487</v>
          </cell>
          <cell r="B10195">
            <v>2002</v>
          </cell>
          <cell r="C10195" t="str">
            <v>Aug</v>
          </cell>
          <cell r="D10195">
            <v>19</v>
          </cell>
          <cell r="F10195">
            <v>860</v>
          </cell>
          <cell r="G10195">
            <v>1.706</v>
          </cell>
          <cell r="H10195">
            <v>115</v>
          </cell>
          <cell r="I10195">
            <v>0.22800000000000001</v>
          </cell>
          <cell r="K10195">
            <v>106</v>
          </cell>
          <cell r="L10195">
            <v>0.21</v>
          </cell>
          <cell r="M10195">
            <v>100</v>
          </cell>
          <cell r="N10195">
            <v>0.19800000000000001</v>
          </cell>
          <cell r="O10195">
            <v>0</v>
          </cell>
          <cell r="P10195">
            <v>0</v>
          </cell>
        </row>
        <row r="10196">
          <cell r="A10196">
            <v>37488</v>
          </cell>
          <cell r="B10196">
            <v>2002</v>
          </cell>
          <cell r="C10196" t="str">
            <v>Aug</v>
          </cell>
          <cell r="D10196">
            <v>20</v>
          </cell>
          <cell r="F10196">
            <v>845</v>
          </cell>
          <cell r="G10196">
            <v>1.6759999999999999</v>
          </cell>
          <cell r="H10196">
            <v>107</v>
          </cell>
          <cell r="I10196">
            <v>0.21199999999999999</v>
          </cell>
          <cell r="K10196">
            <v>106</v>
          </cell>
          <cell r="L10196">
            <v>0.21</v>
          </cell>
          <cell r="M10196">
            <v>100</v>
          </cell>
          <cell r="N10196">
            <v>0.19800000000000001</v>
          </cell>
          <cell r="O10196">
            <v>0</v>
          </cell>
          <cell r="P10196">
            <v>0</v>
          </cell>
        </row>
        <row r="10197">
          <cell r="A10197">
            <v>37489</v>
          </cell>
          <cell r="B10197">
            <v>2002</v>
          </cell>
          <cell r="C10197" t="str">
            <v>Aug</v>
          </cell>
          <cell r="D10197">
            <v>21</v>
          </cell>
          <cell r="F10197">
            <v>870</v>
          </cell>
          <cell r="G10197">
            <v>1.726</v>
          </cell>
          <cell r="H10197">
            <v>162</v>
          </cell>
          <cell r="I10197">
            <v>0.32100000000000001</v>
          </cell>
          <cell r="K10197">
            <v>106</v>
          </cell>
          <cell r="L10197">
            <v>0.21</v>
          </cell>
          <cell r="M10197">
            <v>133</v>
          </cell>
          <cell r="N10197">
            <v>0.26400000000000001</v>
          </cell>
          <cell r="O10197">
            <v>9</v>
          </cell>
          <cell r="P10197">
            <v>1.7999999999999999E-2</v>
          </cell>
        </row>
        <row r="10198">
          <cell r="A10198">
            <v>37490</v>
          </cell>
          <cell r="B10198">
            <v>2002</v>
          </cell>
          <cell r="C10198" t="str">
            <v>Aug</v>
          </cell>
          <cell r="D10198">
            <v>22</v>
          </cell>
          <cell r="F10198">
            <v>890</v>
          </cell>
          <cell r="G10198">
            <v>1.7649999999999999</v>
          </cell>
          <cell r="H10198">
            <v>118</v>
          </cell>
          <cell r="I10198">
            <v>0.23400000000000001</v>
          </cell>
          <cell r="K10198">
            <v>106</v>
          </cell>
          <cell r="L10198">
            <v>0.21</v>
          </cell>
          <cell r="M10198">
            <v>110</v>
          </cell>
          <cell r="N10198">
            <v>0.218</v>
          </cell>
          <cell r="O10198">
            <v>15</v>
          </cell>
          <cell r="P10198">
            <v>0.03</v>
          </cell>
        </row>
        <row r="10199">
          <cell r="A10199">
            <v>37491</v>
          </cell>
          <cell r="B10199">
            <v>2002</v>
          </cell>
          <cell r="C10199" t="str">
            <v>Aug</v>
          </cell>
          <cell r="D10199">
            <v>23</v>
          </cell>
          <cell r="F10199">
            <v>860</v>
          </cell>
          <cell r="G10199">
            <v>1.706</v>
          </cell>
          <cell r="H10199">
            <v>124</v>
          </cell>
          <cell r="I10199">
            <v>0.246</v>
          </cell>
          <cell r="K10199">
            <v>106</v>
          </cell>
          <cell r="L10199">
            <v>0.21</v>
          </cell>
          <cell r="M10199">
            <v>64</v>
          </cell>
          <cell r="N10199">
            <v>0.127</v>
          </cell>
          <cell r="O10199">
            <v>12</v>
          </cell>
          <cell r="P10199">
            <v>2.4E-2</v>
          </cell>
        </row>
        <row r="10200">
          <cell r="A10200">
            <v>37492</v>
          </cell>
          <cell r="B10200">
            <v>2002</v>
          </cell>
          <cell r="C10200" t="str">
            <v>Aug</v>
          </cell>
          <cell r="D10200">
            <v>24</v>
          </cell>
          <cell r="F10200">
            <v>860</v>
          </cell>
          <cell r="G10200">
            <v>1.706</v>
          </cell>
          <cell r="H10200">
            <v>115</v>
          </cell>
          <cell r="I10200">
            <v>0.22800000000000001</v>
          </cell>
          <cell r="K10200">
            <v>106</v>
          </cell>
          <cell r="L10200">
            <v>0.21</v>
          </cell>
          <cell r="M10200">
            <v>42</v>
          </cell>
          <cell r="N10200">
            <v>8.3000000000000004E-2</v>
          </cell>
          <cell r="O10200">
            <v>12</v>
          </cell>
          <cell r="P10200">
            <v>2.4E-2</v>
          </cell>
        </row>
        <row r="10201">
          <cell r="A10201">
            <v>37493</v>
          </cell>
          <cell r="B10201">
            <v>2002</v>
          </cell>
          <cell r="C10201" t="str">
            <v>Aug</v>
          </cell>
          <cell r="D10201">
            <v>25</v>
          </cell>
          <cell r="F10201">
            <v>830</v>
          </cell>
          <cell r="G10201">
            <v>1.6459999999999999</v>
          </cell>
          <cell r="H10201">
            <v>208</v>
          </cell>
          <cell r="I10201">
            <v>0.41299999999999998</v>
          </cell>
          <cell r="K10201">
            <v>106</v>
          </cell>
          <cell r="L10201">
            <v>0.21</v>
          </cell>
          <cell r="M10201">
            <v>15</v>
          </cell>
          <cell r="N10201">
            <v>0.03</v>
          </cell>
          <cell r="O10201">
            <v>12</v>
          </cell>
          <cell r="P10201">
            <v>2.4E-2</v>
          </cell>
        </row>
        <row r="10202">
          <cell r="A10202">
            <v>37494</v>
          </cell>
          <cell r="B10202">
            <v>2002</v>
          </cell>
          <cell r="C10202" t="str">
            <v>Aug</v>
          </cell>
          <cell r="D10202">
            <v>26</v>
          </cell>
          <cell r="F10202">
            <v>805</v>
          </cell>
          <cell r="G10202">
            <v>1.597</v>
          </cell>
          <cell r="H10202">
            <v>274</v>
          </cell>
          <cell r="I10202">
            <v>0.54300000000000004</v>
          </cell>
          <cell r="K10202">
            <v>106</v>
          </cell>
          <cell r="L10202">
            <v>0.21</v>
          </cell>
          <cell r="M10202">
            <v>28</v>
          </cell>
          <cell r="N10202">
            <v>5.6000000000000001E-2</v>
          </cell>
          <cell r="O10202">
            <v>18</v>
          </cell>
          <cell r="P10202">
            <v>3.5999999999999997E-2</v>
          </cell>
        </row>
        <row r="10203">
          <cell r="A10203">
            <v>37495</v>
          </cell>
          <cell r="B10203">
            <v>2002</v>
          </cell>
          <cell r="C10203" t="str">
            <v>Aug</v>
          </cell>
          <cell r="D10203">
            <v>27</v>
          </cell>
          <cell r="F10203">
            <v>805</v>
          </cell>
          <cell r="G10203">
            <v>1.597</v>
          </cell>
          <cell r="H10203">
            <v>268</v>
          </cell>
          <cell r="I10203">
            <v>0.53200000000000003</v>
          </cell>
          <cell r="K10203">
            <v>82</v>
          </cell>
          <cell r="L10203">
            <v>0.16300000000000001</v>
          </cell>
          <cell r="M10203">
            <v>117</v>
          </cell>
          <cell r="N10203">
            <v>0.23200000000000001</v>
          </cell>
          <cell r="O10203">
            <v>18</v>
          </cell>
          <cell r="P10203">
            <v>3.5999999999999997E-2</v>
          </cell>
        </row>
        <row r="10204">
          <cell r="A10204">
            <v>37496</v>
          </cell>
          <cell r="B10204">
            <v>2002</v>
          </cell>
          <cell r="C10204" t="str">
            <v>Aug</v>
          </cell>
          <cell r="D10204">
            <v>28</v>
          </cell>
          <cell r="F10204">
            <v>805</v>
          </cell>
          <cell r="G10204">
            <v>1.597</v>
          </cell>
          <cell r="H10204">
            <v>234</v>
          </cell>
          <cell r="I10204">
            <v>0.46400000000000002</v>
          </cell>
          <cell r="K10204">
            <v>71</v>
          </cell>
          <cell r="L10204">
            <v>0.14099999999999999</v>
          </cell>
          <cell r="M10204">
            <v>150</v>
          </cell>
          <cell r="N10204">
            <v>0.29799999999999999</v>
          </cell>
          <cell r="O10204">
            <v>20</v>
          </cell>
          <cell r="P10204">
            <v>0.04</v>
          </cell>
        </row>
        <row r="10205">
          <cell r="A10205">
            <v>37497</v>
          </cell>
          <cell r="B10205">
            <v>2002</v>
          </cell>
          <cell r="C10205" t="str">
            <v>Aug</v>
          </cell>
          <cell r="D10205">
            <v>29</v>
          </cell>
          <cell r="F10205">
            <v>665</v>
          </cell>
          <cell r="G10205">
            <v>1.319</v>
          </cell>
          <cell r="H10205">
            <v>150</v>
          </cell>
          <cell r="I10205">
            <v>0.29799999999999999</v>
          </cell>
          <cell r="K10205">
            <v>71</v>
          </cell>
          <cell r="L10205">
            <v>0.14099999999999999</v>
          </cell>
          <cell r="M10205">
            <v>173</v>
          </cell>
          <cell r="N10205">
            <v>0.34300000000000003</v>
          </cell>
          <cell r="O10205">
            <v>14</v>
          </cell>
          <cell r="P10205">
            <v>2.8000000000000001E-2</v>
          </cell>
        </row>
        <row r="10206">
          <cell r="A10206">
            <v>37498</v>
          </cell>
          <cell r="B10206">
            <v>2002</v>
          </cell>
          <cell r="C10206" t="str">
            <v>Aug</v>
          </cell>
          <cell r="D10206">
            <v>30</v>
          </cell>
          <cell r="F10206">
            <v>700</v>
          </cell>
          <cell r="G10206">
            <v>1.3879999999999999</v>
          </cell>
          <cell r="H10206">
            <v>152</v>
          </cell>
          <cell r="I10206">
            <v>0.30099999999999999</v>
          </cell>
          <cell r="K10206">
            <v>71</v>
          </cell>
          <cell r="L10206">
            <v>0.14099999999999999</v>
          </cell>
          <cell r="M10206">
            <v>200</v>
          </cell>
          <cell r="N10206">
            <v>0.39700000000000002</v>
          </cell>
          <cell r="O10206">
            <v>14</v>
          </cell>
          <cell r="P10206">
            <v>2.8000000000000001E-2</v>
          </cell>
        </row>
        <row r="10207">
          <cell r="A10207">
            <v>37499</v>
          </cell>
          <cell r="B10207">
            <v>2002</v>
          </cell>
          <cell r="C10207" t="str">
            <v>Aug</v>
          </cell>
          <cell r="D10207">
            <v>31</v>
          </cell>
          <cell r="F10207">
            <v>700</v>
          </cell>
          <cell r="G10207">
            <v>1.3879999999999999</v>
          </cell>
          <cell r="H10207">
            <v>109</v>
          </cell>
          <cell r="I10207">
            <v>0.216</v>
          </cell>
          <cell r="K10207">
            <v>71</v>
          </cell>
          <cell r="L10207">
            <v>0.14099999999999999</v>
          </cell>
          <cell r="M10207">
            <v>200</v>
          </cell>
          <cell r="N10207">
            <v>0.39700000000000002</v>
          </cell>
          <cell r="O10207">
            <v>20</v>
          </cell>
          <cell r="P10207">
            <v>0.04</v>
          </cell>
        </row>
        <row r="10208">
          <cell r="A10208">
            <v>37500</v>
          </cell>
          <cell r="B10208">
            <v>2002</v>
          </cell>
          <cell r="C10208" t="str">
            <v>Sep</v>
          </cell>
          <cell r="D10208">
            <v>1</v>
          </cell>
          <cell r="F10208">
            <v>670</v>
          </cell>
          <cell r="G10208">
            <v>1.329</v>
          </cell>
          <cell r="H10208">
            <v>113</v>
          </cell>
          <cell r="I10208">
            <v>0.224</v>
          </cell>
          <cell r="K10208">
            <v>71</v>
          </cell>
          <cell r="L10208">
            <v>0.14099999999999999</v>
          </cell>
          <cell r="M10208">
            <v>167</v>
          </cell>
          <cell r="N10208">
            <v>0.33100000000000002</v>
          </cell>
          <cell r="O10208">
            <v>20</v>
          </cell>
          <cell r="P10208">
            <v>0.04</v>
          </cell>
        </row>
        <row r="10209">
          <cell r="A10209">
            <v>37501</v>
          </cell>
          <cell r="B10209">
            <v>2002</v>
          </cell>
          <cell r="C10209" t="str">
            <v>Sep</v>
          </cell>
          <cell r="D10209">
            <v>2</v>
          </cell>
          <cell r="F10209">
            <v>630</v>
          </cell>
          <cell r="G10209">
            <v>1.25</v>
          </cell>
          <cell r="H10209">
            <v>214</v>
          </cell>
          <cell r="I10209">
            <v>0.42399999999999999</v>
          </cell>
          <cell r="K10209">
            <v>71</v>
          </cell>
          <cell r="L10209">
            <v>0.14099999999999999</v>
          </cell>
          <cell r="M10209">
            <v>217</v>
          </cell>
          <cell r="N10209">
            <v>0.43</v>
          </cell>
          <cell r="O10209">
            <v>20</v>
          </cell>
          <cell r="P10209">
            <v>0.04</v>
          </cell>
        </row>
        <row r="10210">
          <cell r="A10210">
            <v>37502</v>
          </cell>
          <cell r="B10210">
            <v>2002</v>
          </cell>
          <cell r="C10210" t="str">
            <v>Sep</v>
          </cell>
          <cell r="D10210">
            <v>3</v>
          </cell>
          <cell r="F10210">
            <v>660</v>
          </cell>
          <cell r="G10210">
            <v>1.3089999999999999</v>
          </cell>
          <cell r="H10210">
            <v>147</v>
          </cell>
          <cell r="I10210">
            <v>0.29199999999999998</v>
          </cell>
          <cell r="K10210">
            <v>71</v>
          </cell>
          <cell r="L10210">
            <v>0.14099999999999999</v>
          </cell>
          <cell r="M10210">
            <v>250</v>
          </cell>
          <cell r="N10210">
            <v>0.496</v>
          </cell>
          <cell r="O10210">
            <v>20</v>
          </cell>
          <cell r="P10210">
            <v>0.04</v>
          </cell>
        </row>
        <row r="10211">
          <cell r="A10211">
            <v>37503</v>
          </cell>
          <cell r="B10211">
            <v>2002</v>
          </cell>
          <cell r="C10211" t="str">
            <v>Sep</v>
          </cell>
          <cell r="D10211">
            <v>4</v>
          </cell>
          <cell r="F10211">
            <v>675</v>
          </cell>
          <cell r="G10211">
            <v>1.339</v>
          </cell>
          <cell r="H10211">
            <v>151</v>
          </cell>
          <cell r="I10211">
            <v>0.3</v>
          </cell>
          <cell r="K10211">
            <v>71</v>
          </cell>
          <cell r="L10211">
            <v>0.14099999999999999</v>
          </cell>
          <cell r="M10211">
            <v>213</v>
          </cell>
          <cell r="N10211">
            <v>0.42199999999999999</v>
          </cell>
          <cell r="O10211">
            <v>16</v>
          </cell>
          <cell r="P10211">
            <v>3.2000000000000001E-2</v>
          </cell>
        </row>
        <row r="10212">
          <cell r="A10212">
            <v>37504</v>
          </cell>
          <cell r="B10212">
            <v>2002</v>
          </cell>
          <cell r="C10212" t="str">
            <v>Sep</v>
          </cell>
          <cell r="D10212">
            <v>5</v>
          </cell>
          <cell r="F10212">
            <v>735</v>
          </cell>
          <cell r="G10212">
            <v>1.458</v>
          </cell>
          <cell r="H10212">
            <v>164</v>
          </cell>
          <cell r="I10212">
            <v>0.32500000000000001</v>
          </cell>
          <cell r="K10212">
            <v>41</v>
          </cell>
          <cell r="L10212">
            <v>8.1000000000000003E-2</v>
          </cell>
          <cell r="M10212">
            <v>200</v>
          </cell>
          <cell r="N10212">
            <v>0.39700000000000002</v>
          </cell>
          <cell r="O10212">
            <v>16</v>
          </cell>
          <cell r="P10212">
            <v>3.2000000000000001E-2</v>
          </cell>
        </row>
        <row r="10213">
          <cell r="A10213">
            <v>37505</v>
          </cell>
          <cell r="B10213">
            <v>2002</v>
          </cell>
          <cell r="C10213" t="str">
            <v>Sep</v>
          </cell>
          <cell r="D10213">
            <v>6</v>
          </cell>
          <cell r="F10213">
            <v>730</v>
          </cell>
          <cell r="G10213">
            <v>1.448</v>
          </cell>
          <cell r="H10213">
            <v>139</v>
          </cell>
          <cell r="I10213">
            <v>0.27600000000000002</v>
          </cell>
          <cell r="K10213">
            <v>71</v>
          </cell>
          <cell r="L10213">
            <v>0.14099999999999999</v>
          </cell>
          <cell r="M10213">
            <v>117</v>
          </cell>
          <cell r="N10213">
            <v>0.23200000000000001</v>
          </cell>
          <cell r="O10213">
            <v>16</v>
          </cell>
          <cell r="P10213">
            <v>3.2000000000000001E-2</v>
          </cell>
        </row>
        <row r="10214">
          <cell r="A10214">
            <v>37506</v>
          </cell>
          <cell r="B10214">
            <v>2002</v>
          </cell>
          <cell r="C10214" t="str">
            <v>Sep</v>
          </cell>
          <cell r="D10214">
            <v>7</v>
          </cell>
          <cell r="F10214">
            <v>695</v>
          </cell>
          <cell r="G10214">
            <v>1.379</v>
          </cell>
          <cell r="H10214">
            <v>302</v>
          </cell>
          <cell r="I10214">
            <v>0.59899999999999998</v>
          </cell>
          <cell r="K10214">
            <v>71</v>
          </cell>
          <cell r="L10214">
            <v>0.14099999999999999</v>
          </cell>
          <cell r="M10214">
            <v>47</v>
          </cell>
          <cell r="N10214">
            <v>9.2999999999999999E-2</v>
          </cell>
          <cell r="O10214">
            <v>20</v>
          </cell>
          <cell r="P10214">
            <v>0.04</v>
          </cell>
        </row>
        <row r="10215">
          <cell r="A10215">
            <v>37507</v>
          </cell>
          <cell r="B10215">
            <v>2002</v>
          </cell>
          <cell r="C10215" t="str">
            <v>Sep</v>
          </cell>
          <cell r="D10215">
            <v>8</v>
          </cell>
          <cell r="F10215">
            <v>680</v>
          </cell>
          <cell r="G10215">
            <v>1.349</v>
          </cell>
          <cell r="H10215">
            <v>185</v>
          </cell>
          <cell r="I10215">
            <v>0.36699999999999999</v>
          </cell>
          <cell r="K10215">
            <v>49</v>
          </cell>
          <cell r="L10215">
            <v>9.7000000000000003E-2</v>
          </cell>
          <cell r="M10215">
            <v>15</v>
          </cell>
          <cell r="N10215">
            <v>0.03</v>
          </cell>
          <cell r="O10215">
            <v>9</v>
          </cell>
          <cell r="P10215">
            <v>1.7999999999999999E-2</v>
          </cell>
        </row>
        <row r="10216">
          <cell r="A10216">
            <v>37508</v>
          </cell>
          <cell r="B10216">
            <v>2002</v>
          </cell>
          <cell r="C10216" t="str">
            <v>Sep</v>
          </cell>
          <cell r="D10216">
            <v>9</v>
          </cell>
          <cell r="F10216">
            <v>655</v>
          </cell>
          <cell r="G10216">
            <v>1.2989999999999999</v>
          </cell>
          <cell r="H10216">
            <v>260</v>
          </cell>
          <cell r="I10216">
            <v>0.51600000000000001</v>
          </cell>
          <cell r="K10216">
            <v>35</v>
          </cell>
          <cell r="L10216">
            <v>6.9000000000000006E-2</v>
          </cell>
          <cell r="M10216">
            <v>102</v>
          </cell>
          <cell r="N10216">
            <v>0.20200000000000001</v>
          </cell>
          <cell r="O10216">
            <v>9</v>
          </cell>
          <cell r="P10216">
            <v>1.7999999999999999E-2</v>
          </cell>
        </row>
        <row r="10217">
          <cell r="A10217">
            <v>37509</v>
          </cell>
          <cell r="B10217">
            <v>2002</v>
          </cell>
          <cell r="C10217" t="str">
            <v>Sep</v>
          </cell>
          <cell r="D10217">
            <v>10</v>
          </cell>
          <cell r="F10217">
            <v>655</v>
          </cell>
          <cell r="G10217">
            <v>1.2989999999999999</v>
          </cell>
          <cell r="H10217">
            <v>266</v>
          </cell>
          <cell r="I10217">
            <v>0.52800000000000002</v>
          </cell>
          <cell r="K10217">
            <v>35</v>
          </cell>
          <cell r="L10217">
            <v>6.9000000000000006E-2</v>
          </cell>
          <cell r="M10217">
            <v>150</v>
          </cell>
          <cell r="N10217">
            <v>0.29799999999999999</v>
          </cell>
          <cell r="O10217">
            <v>12</v>
          </cell>
          <cell r="P10217">
            <v>2.4E-2</v>
          </cell>
        </row>
        <row r="10218">
          <cell r="A10218">
            <v>37510</v>
          </cell>
          <cell r="B10218">
            <v>2002</v>
          </cell>
          <cell r="C10218" t="str">
            <v>Sep</v>
          </cell>
          <cell r="D10218">
            <v>11</v>
          </cell>
          <cell r="F10218">
            <v>660</v>
          </cell>
          <cell r="G10218">
            <v>1.3089999999999999</v>
          </cell>
          <cell r="H10218">
            <v>99</v>
          </cell>
          <cell r="I10218">
            <v>0.19600000000000001</v>
          </cell>
          <cell r="K10218">
            <v>35</v>
          </cell>
          <cell r="L10218">
            <v>6.9000000000000006E-2</v>
          </cell>
          <cell r="M10218">
            <v>59</v>
          </cell>
          <cell r="N10218">
            <v>0.11700000000000001</v>
          </cell>
          <cell r="O10218">
            <v>12</v>
          </cell>
          <cell r="P10218">
            <v>2.4E-2</v>
          </cell>
        </row>
        <row r="10219">
          <cell r="A10219">
            <v>37511</v>
          </cell>
          <cell r="B10219">
            <v>2002</v>
          </cell>
          <cell r="C10219" t="str">
            <v>Sep</v>
          </cell>
          <cell r="D10219">
            <v>12</v>
          </cell>
          <cell r="F10219">
            <v>680</v>
          </cell>
          <cell r="G10219">
            <v>1.349</v>
          </cell>
          <cell r="H10219">
            <v>142</v>
          </cell>
          <cell r="I10219">
            <v>0.28199999999999997</v>
          </cell>
          <cell r="K10219">
            <v>35</v>
          </cell>
          <cell r="L10219">
            <v>6.9000000000000006E-2</v>
          </cell>
          <cell r="M10219">
            <v>15</v>
          </cell>
          <cell r="N10219">
            <v>0.03</v>
          </cell>
          <cell r="O10219">
            <v>3</v>
          </cell>
          <cell r="P10219">
            <v>6.0000000000000001E-3</v>
          </cell>
        </row>
        <row r="10220">
          <cell r="A10220">
            <v>37512</v>
          </cell>
          <cell r="B10220">
            <v>2002</v>
          </cell>
          <cell r="C10220" t="str">
            <v>Sep</v>
          </cell>
          <cell r="D10220">
            <v>13</v>
          </cell>
          <cell r="F10220">
            <v>645</v>
          </cell>
          <cell r="G10220">
            <v>1.2789999999999999</v>
          </cell>
          <cell r="H10220">
            <v>180</v>
          </cell>
          <cell r="I10220">
            <v>0.35699999999999998</v>
          </cell>
          <cell r="K10220">
            <v>59</v>
          </cell>
          <cell r="L10220">
            <v>0.11700000000000001</v>
          </cell>
          <cell r="M10220">
            <v>15</v>
          </cell>
          <cell r="N10220">
            <v>0.03</v>
          </cell>
          <cell r="O10220">
            <v>9</v>
          </cell>
          <cell r="P10220">
            <v>1.7999999999999999E-2</v>
          </cell>
        </row>
        <row r="10221">
          <cell r="A10221">
            <v>37513</v>
          </cell>
          <cell r="B10221">
            <v>2002</v>
          </cell>
          <cell r="C10221" t="str">
            <v>Sep</v>
          </cell>
          <cell r="D10221">
            <v>14</v>
          </cell>
          <cell r="F10221">
            <v>645</v>
          </cell>
          <cell r="G10221">
            <v>1.2789999999999999</v>
          </cell>
          <cell r="H10221">
            <v>183</v>
          </cell>
          <cell r="I10221">
            <v>0.36299999999999999</v>
          </cell>
          <cell r="K10221">
            <v>71</v>
          </cell>
          <cell r="L10221">
            <v>0.14099999999999999</v>
          </cell>
          <cell r="M10221">
            <v>15</v>
          </cell>
          <cell r="N10221">
            <v>0.03</v>
          </cell>
          <cell r="O10221">
            <v>9</v>
          </cell>
          <cell r="P10221">
            <v>1.7999999999999999E-2</v>
          </cell>
        </row>
        <row r="10222">
          <cell r="A10222">
            <v>37514</v>
          </cell>
          <cell r="B10222">
            <v>2002</v>
          </cell>
          <cell r="C10222" t="str">
            <v>Sep</v>
          </cell>
          <cell r="D10222">
            <v>15</v>
          </cell>
          <cell r="F10222">
            <v>625</v>
          </cell>
          <cell r="G10222">
            <v>1.24</v>
          </cell>
          <cell r="H10222">
            <v>200</v>
          </cell>
          <cell r="I10222">
            <v>0.39700000000000002</v>
          </cell>
          <cell r="K10222">
            <v>71</v>
          </cell>
          <cell r="L10222">
            <v>0.14099999999999999</v>
          </cell>
          <cell r="M10222">
            <v>15</v>
          </cell>
          <cell r="N10222">
            <v>0.03</v>
          </cell>
          <cell r="O10222">
            <v>9</v>
          </cell>
          <cell r="P10222">
            <v>1.7999999999999999E-2</v>
          </cell>
        </row>
        <row r="10223">
          <cell r="A10223">
            <v>37515</v>
          </cell>
          <cell r="B10223">
            <v>2002</v>
          </cell>
          <cell r="C10223" t="str">
            <v>Sep</v>
          </cell>
          <cell r="D10223">
            <v>16</v>
          </cell>
          <cell r="F10223">
            <v>615</v>
          </cell>
          <cell r="G10223">
            <v>1.22</v>
          </cell>
          <cell r="H10223">
            <v>200</v>
          </cell>
          <cell r="I10223">
            <v>0.39700000000000002</v>
          </cell>
          <cell r="K10223">
            <v>71</v>
          </cell>
          <cell r="L10223">
            <v>0.14099999999999999</v>
          </cell>
          <cell r="M10223">
            <v>15</v>
          </cell>
          <cell r="N10223">
            <v>0.03</v>
          </cell>
          <cell r="O10223">
            <v>20</v>
          </cell>
          <cell r="P10223">
            <v>0.04</v>
          </cell>
        </row>
        <row r="10224">
          <cell r="A10224">
            <v>37516</v>
          </cell>
          <cell r="B10224">
            <v>2002</v>
          </cell>
          <cell r="C10224" t="str">
            <v>Sep</v>
          </cell>
          <cell r="D10224">
            <v>17</v>
          </cell>
          <cell r="F10224">
            <v>605</v>
          </cell>
          <cell r="G10224">
            <v>1.2</v>
          </cell>
          <cell r="H10224">
            <v>199</v>
          </cell>
          <cell r="I10224">
            <v>0.39500000000000002</v>
          </cell>
          <cell r="K10224">
            <v>71</v>
          </cell>
          <cell r="L10224">
            <v>0.14099999999999999</v>
          </cell>
          <cell r="M10224">
            <v>6</v>
          </cell>
          <cell r="N10224">
            <v>1.2E-2</v>
          </cell>
          <cell r="O10224">
            <v>20</v>
          </cell>
          <cell r="P10224">
            <v>0.04</v>
          </cell>
        </row>
        <row r="10225">
          <cell r="A10225">
            <v>37517</v>
          </cell>
          <cell r="B10225">
            <v>2002</v>
          </cell>
          <cell r="C10225" t="str">
            <v>Sep</v>
          </cell>
          <cell r="D10225">
            <v>18</v>
          </cell>
          <cell r="F10225">
            <v>595</v>
          </cell>
          <cell r="G10225">
            <v>1.18</v>
          </cell>
          <cell r="H10225">
            <v>216</v>
          </cell>
          <cell r="I10225">
            <v>0.42799999999999999</v>
          </cell>
          <cell r="K10225">
            <v>71</v>
          </cell>
          <cell r="L10225">
            <v>0.14099999999999999</v>
          </cell>
          <cell r="M10225">
            <v>0</v>
          </cell>
          <cell r="N10225">
            <v>0</v>
          </cell>
          <cell r="O10225">
            <v>20</v>
          </cell>
          <cell r="P10225">
            <v>0.04</v>
          </cell>
        </row>
        <row r="10226">
          <cell r="A10226">
            <v>37518</v>
          </cell>
          <cell r="B10226">
            <v>2002</v>
          </cell>
          <cell r="C10226" t="str">
            <v>Sep</v>
          </cell>
          <cell r="D10226">
            <v>19</v>
          </cell>
          <cell r="F10226">
            <v>585</v>
          </cell>
          <cell r="G10226">
            <v>1.1599999999999999</v>
          </cell>
          <cell r="H10226">
            <v>225</v>
          </cell>
          <cell r="I10226">
            <v>0.44600000000000001</v>
          </cell>
          <cell r="K10226">
            <v>71</v>
          </cell>
          <cell r="L10226">
            <v>0.14099999999999999</v>
          </cell>
          <cell r="M10226">
            <v>69</v>
          </cell>
          <cell r="N10226">
            <v>0.13700000000000001</v>
          </cell>
          <cell r="O10226">
            <v>20</v>
          </cell>
          <cell r="P10226">
            <v>0.04</v>
          </cell>
        </row>
        <row r="10227">
          <cell r="A10227">
            <v>37519</v>
          </cell>
          <cell r="B10227">
            <v>2002</v>
          </cell>
          <cell r="C10227" t="str">
            <v>Sep</v>
          </cell>
          <cell r="D10227">
            <v>20</v>
          </cell>
          <cell r="F10227">
            <v>610</v>
          </cell>
          <cell r="G10227">
            <v>1.21</v>
          </cell>
          <cell r="H10227">
            <v>228</v>
          </cell>
          <cell r="I10227">
            <v>0.45200000000000001</v>
          </cell>
          <cell r="K10227">
            <v>71</v>
          </cell>
          <cell r="L10227">
            <v>0.14099999999999999</v>
          </cell>
          <cell r="M10227">
            <v>100</v>
          </cell>
          <cell r="N10227">
            <v>0.19800000000000001</v>
          </cell>
          <cell r="O10227">
            <v>24</v>
          </cell>
          <cell r="P10227">
            <v>4.8000000000000001E-2</v>
          </cell>
        </row>
        <row r="10228">
          <cell r="A10228">
            <v>37520</v>
          </cell>
          <cell r="B10228">
            <v>2002</v>
          </cell>
          <cell r="C10228" t="str">
            <v>Sep</v>
          </cell>
          <cell r="D10228">
            <v>21</v>
          </cell>
          <cell r="F10228">
            <v>610</v>
          </cell>
          <cell r="G10228">
            <v>1.21</v>
          </cell>
          <cell r="H10228">
            <v>223</v>
          </cell>
          <cell r="I10228">
            <v>0.442</v>
          </cell>
          <cell r="K10228">
            <v>71</v>
          </cell>
          <cell r="L10228">
            <v>0.14099999999999999</v>
          </cell>
          <cell r="M10228">
            <v>0</v>
          </cell>
          <cell r="N10228">
            <v>0</v>
          </cell>
          <cell r="O10228">
            <v>24</v>
          </cell>
          <cell r="P10228">
            <v>4.8000000000000001E-2</v>
          </cell>
        </row>
        <row r="10229">
          <cell r="A10229">
            <v>37521</v>
          </cell>
          <cell r="B10229">
            <v>2002</v>
          </cell>
          <cell r="C10229" t="str">
            <v>Sep</v>
          </cell>
          <cell r="D10229">
            <v>22</v>
          </cell>
          <cell r="F10229">
            <v>620</v>
          </cell>
          <cell r="G10229">
            <v>1.23</v>
          </cell>
          <cell r="H10229">
            <v>228</v>
          </cell>
          <cell r="I10229">
            <v>0.45200000000000001</v>
          </cell>
          <cell r="K10229">
            <v>71</v>
          </cell>
          <cell r="L10229">
            <v>0.14099999999999999</v>
          </cell>
          <cell r="M10229">
            <v>0</v>
          </cell>
          <cell r="N10229">
            <v>0</v>
          </cell>
          <cell r="O10229">
            <v>16</v>
          </cell>
          <cell r="P10229">
            <v>3.2000000000000001E-2</v>
          </cell>
        </row>
        <row r="10230">
          <cell r="A10230">
            <v>37522</v>
          </cell>
          <cell r="B10230">
            <v>2002</v>
          </cell>
          <cell r="C10230" t="str">
            <v>Sep</v>
          </cell>
          <cell r="D10230">
            <v>23</v>
          </cell>
          <cell r="F10230">
            <v>620</v>
          </cell>
          <cell r="G10230">
            <v>1.23</v>
          </cell>
          <cell r="H10230">
            <v>341</v>
          </cell>
          <cell r="I10230">
            <v>0.67600000000000005</v>
          </cell>
          <cell r="K10230">
            <v>71</v>
          </cell>
          <cell r="L10230">
            <v>0.14099999999999999</v>
          </cell>
          <cell r="M10230">
            <v>10</v>
          </cell>
          <cell r="N10230">
            <v>0.02</v>
          </cell>
          <cell r="O10230">
            <v>21</v>
          </cell>
          <cell r="P10230">
            <v>4.2000000000000003E-2</v>
          </cell>
        </row>
        <row r="10231">
          <cell r="A10231">
            <v>37523</v>
          </cell>
          <cell r="B10231">
            <v>2002</v>
          </cell>
          <cell r="C10231" t="str">
            <v>Sep</v>
          </cell>
          <cell r="D10231">
            <v>24</v>
          </cell>
          <cell r="F10231">
            <v>595</v>
          </cell>
          <cell r="G10231">
            <v>1.18</v>
          </cell>
          <cell r="H10231">
            <v>316</v>
          </cell>
          <cell r="I10231">
            <v>0.627</v>
          </cell>
          <cell r="K10231">
            <v>71</v>
          </cell>
          <cell r="L10231">
            <v>0.14099999999999999</v>
          </cell>
          <cell r="M10231">
            <v>10</v>
          </cell>
          <cell r="N10231">
            <v>0.02</v>
          </cell>
          <cell r="O10231">
            <v>21</v>
          </cell>
          <cell r="P10231">
            <v>4.2000000000000003E-2</v>
          </cell>
        </row>
        <row r="10232">
          <cell r="A10232">
            <v>37524</v>
          </cell>
          <cell r="B10232">
            <v>2002</v>
          </cell>
          <cell r="C10232" t="str">
            <v>Sep</v>
          </cell>
          <cell r="D10232">
            <v>25</v>
          </cell>
          <cell r="F10232">
            <v>580</v>
          </cell>
          <cell r="G10232">
            <v>1.1499999999999999</v>
          </cell>
          <cell r="H10232">
            <v>262</v>
          </cell>
          <cell r="I10232">
            <v>0.52</v>
          </cell>
          <cell r="K10232">
            <v>71</v>
          </cell>
          <cell r="L10232">
            <v>0.14099999999999999</v>
          </cell>
          <cell r="M10232">
            <v>10</v>
          </cell>
          <cell r="N10232">
            <v>0.02</v>
          </cell>
          <cell r="O10232">
            <v>11</v>
          </cell>
          <cell r="P10232">
            <v>2.1999999999999999E-2</v>
          </cell>
        </row>
        <row r="10233">
          <cell r="A10233">
            <v>37525</v>
          </cell>
          <cell r="B10233">
            <v>2002</v>
          </cell>
          <cell r="C10233" t="str">
            <v>Sep</v>
          </cell>
          <cell r="D10233">
            <v>26</v>
          </cell>
          <cell r="F10233">
            <v>555</v>
          </cell>
          <cell r="G10233">
            <v>1.101</v>
          </cell>
          <cell r="H10233">
            <v>108</v>
          </cell>
          <cell r="I10233">
            <v>0.214</v>
          </cell>
          <cell r="K10233">
            <v>71</v>
          </cell>
          <cell r="L10233">
            <v>0.14099999999999999</v>
          </cell>
          <cell r="M10233">
            <v>10</v>
          </cell>
          <cell r="N10233">
            <v>0.02</v>
          </cell>
          <cell r="O10233">
            <v>14</v>
          </cell>
          <cell r="P10233">
            <v>2.8000000000000001E-2</v>
          </cell>
        </row>
        <row r="10234">
          <cell r="A10234">
            <v>37526</v>
          </cell>
          <cell r="B10234">
            <v>2002</v>
          </cell>
          <cell r="C10234" t="str">
            <v>Sep</v>
          </cell>
          <cell r="D10234">
            <v>27</v>
          </cell>
          <cell r="F10234">
            <v>565</v>
          </cell>
          <cell r="G10234">
            <v>1.121</v>
          </cell>
          <cell r="H10234">
            <v>126</v>
          </cell>
          <cell r="I10234">
            <v>0.25</v>
          </cell>
          <cell r="K10234">
            <v>71</v>
          </cell>
          <cell r="L10234">
            <v>0.14099999999999999</v>
          </cell>
          <cell r="M10234">
            <v>10</v>
          </cell>
          <cell r="N10234">
            <v>0.02</v>
          </cell>
          <cell r="O10234">
            <v>14</v>
          </cell>
          <cell r="P10234">
            <v>2.8000000000000001E-2</v>
          </cell>
        </row>
        <row r="10235">
          <cell r="A10235">
            <v>37527</v>
          </cell>
          <cell r="B10235">
            <v>2002</v>
          </cell>
          <cell r="C10235" t="str">
            <v>Sep</v>
          </cell>
          <cell r="D10235">
            <v>28</v>
          </cell>
          <cell r="F10235">
            <v>550</v>
          </cell>
          <cell r="G10235">
            <v>1.091</v>
          </cell>
          <cell r="H10235">
            <v>198</v>
          </cell>
          <cell r="I10235">
            <v>0.39300000000000002</v>
          </cell>
          <cell r="K10235">
            <v>71</v>
          </cell>
          <cell r="L10235">
            <v>0.14099999999999999</v>
          </cell>
          <cell r="M10235">
            <v>10</v>
          </cell>
          <cell r="N10235">
            <v>0.02</v>
          </cell>
          <cell r="O10235">
            <v>20</v>
          </cell>
          <cell r="P10235">
            <v>0.04</v>
          </cell>
        </row>
        <row r="10236">
          <cell r="A10236">
            <v>37528</v>
          </cell>
          <cell r="B10236">
            <v>2002</v>
          </cell>
          <cell r="C10236" t="str">
            <v>Sep</v>
          </cell>
          <cell r="D10236">
            <v>29</v>
          </cell>
          <cell r="F10236">
            <v>550</v>
          </cell>
          <cell r="G10236">
            <v>1.091</v>
          </cell>
          <cell r="H10236">
            <v>154</v>
          </cell>
          <cell r="I10236">
            <v>0.30499999999999999</v>
          </cell>
          <cell r="K10236">
            <v>71</v>
          </cell>
          <cell r="L10236">
            <v>0.14099999999999999</v>
          </cell>
          <cell r="M10236">
            <v>10</v>
          </cell>
          <cell r="N10236">
            <v>0.02</v>
          </cell>
          <cell r="O10236">
            <v>20</v>
          </cell>
          <cell r="P10236">
            <v>0.04</v>
          </cell>
        </row>
        <row r="10237">
          <cell r="A10237">
            <v>37529</v>
          </cell>
          <cell r="B10237">
            <v>2002</v>
          </cell>
          <cell r="C10237" t="str">
            <v>Sep</v>
          </cell>
          <cell r="D10237">
            <v>30</v>
          </cell>
          <cell r="F10237">
            <v>525</v>
          </cell>
          <cell r="G10237">
            <v>1.0409999999999999</v>
          </cell>
          <cell r="H10237">
            <v>215</v>
          </cell>
          <cell r="I10237">
            <v>0.42599999999999999</v>
          </cell>
          <cell r="K10237">
            <v>71</v>
          </cell>
          <cell r="L10237">
            <v>0.14099999999999999</v>
          </cell>
          <cell r="M10237">
            <v>10</v>
          </cell>
          <cell r="N10237">
            <v>0.02</v>
          </cell>
          <cell r="O10237">
            <v>20</v>
          </cell>
          <cell r="P10237">
            <v>0.04</v>
          </cell>
        </row>
        <row r="10238">
          <cell r="A10238">
            <v>37530</v>
          </cell>
          <cell r="B10238">
            <v>2002</v>
          </cell>
          <cell r="C10238" t="str">
            <v>Oct</v>
          </cell>
          <cell r="D10238">
            <v>1</v>
          </cell>
          <cell r="F10238">
            <v>485</v>
          </cell>
          <cell r="G10238">
            <v>0.96199999999999997</v>
          </cell>
          <cell r="H10238">
            <v>305</v>
          </cell>
          <cell r="I10238">
            <v>0.60499999999999998</v>
          </cell>
          <cell r="K10238">
            <v>47</v>
          </cell>
          <cell r="L10238">
            <v>9.2999999999999999E-2</v>
          </cell>
          <cell r="M10238">
            <v>10</v>
          </cell>
          <cell r="N10238">
            <v>0.02</v>
          </cell>
          <cell r="O10238">
            <v>0</v>
          </cell>
          <cell r="P10238">
            <v>0</v>
          </cell>
        </row>
        <row r="10239">
          <cell r="A10239">
            <v>37531</v>
          </cell>
          <cell r="B10239">
            <v>2002</v>
          </cell>
          <cell r="C10239" t="str">
            <v>Oct</v>
          </cell>
          <cell r="D10239">
            <v>2</v>
          </cell>
          <cell r="F10239">
            <v>465</v>
          </cell>
          <cell r="G10239">
            <v>0.92200000000000004</v>
          </cell>
          <cell r="H10239">
            <v>356</v>
          </cell>
          <cell r="I10239">
            <v>0.70599999999999996</v>
          </cell>
          <cell r="K10239">
            <v>35</v>
          </cell>
          <cell r="L10239">
            <v>6.9000000000000006E-2</v>
          </cell>
          <cell r="M10239">
            <v>10</v>
          </cell>
          <cell r="N10239">
            <v>0.02</v>
          </cell>
          <cell r="O10239">
            <v>0</v>
          </cell>
          <cell r="P10239">
            <v>0</v>
          </cell>
        </row>
        <row r="10240">
          <cell r="A10240">
            <v>37532</v>
          </cell>
          <cell r="B10240">
            <v>2002</v>
          </cell>
          <cell r="C10240" t="str">
            <v>Oct</v>
          </cell>
          <cell r="D10240">
            <v>3</v>
          </cell>
          <cell r="F10240">
            <v>475</v>
          </cell>
          <cell r="G10240">
            <v>0.94199999999999995</v>
          </cell>
          <cell r="H10240">
            <v>346</v>
          </cell>
          <cell r="I10240">
            <v>0.68600000000000005</v>
          </cell>
          <cell r="K10240">
            <v>12</v>
          </cell>
          <cell r="L10240">
            <v>2.4E-2</v>
          </cell>
          <cell r="M10240">
            <v>10</v>
          </cell>
          <cell r="N10240">
            <v>0.02</v>
          </cell>
          <cell r="O10240">
            <v>0</v>
          </cell>
          <cell r="P10240">
            <v>0</v>
          </cell>
        </row>
        <row r="10241">
          <cell r="A10241">
            <v>37533</v>
          </cell>
          <cell r="B10241">
            <v>2002</v>
          </cell>
          <cell r="C10241" t="str">
            <v>Oct</v>
          </cell>
          <cell r="D10241">
            <v>4</v>
          </cell>
          <cell r="F10241">
            <v>465</v>
          </cell>
          <cell r="G10241">
            <v>0.92200000000000004</v>
          </cell>
          <cell r="H10241">
            <v>353</v>
          </cell>
          <cell r="I10241">
            <v>0.7</v>
          </cell>
          <cell r="K10241">
            <v>0</v>
          </cell>
          <cell r="L10241">
            <v>0</v>
          </cell>
          <cell r="M10241">
            <v>0</v>
          </cell>
          <cell r="N10241">
            <v>0</v>
          </cell>
          <cell r="O10241">
            <v>0</v>
          </cell>
          <cell r="P10241">
            <v>0</v>
          </cell>
        </row>
        <row r="10242">
          <cell r="A10242">
            <v>37534</v>
          </cell>
          <cell r="B10242">
            <v>2002</v>
          </cell>
          <cell r="C10242" t="str">
            <v>Oct</v>
          </cell>
          <cell r="D10242">
            <v>5</v>
          </cell>
          <cell r="F10242">
            <v>455</v>
          </cell>
          <cell r="G10242">
            <v>0.90200000000000002</v>
          </cell>
          <cell r="H10242">
            <v>301</v>
          </cell>
          <cell r="I10242">
            <v>0.59699999999999998</v>
          </cell>
          <cell r="K10242">
            <v>0</v>
          </cell>
          <cell r="L10242">
            <v>0</v>
          </cell>
          <cell r="M10242">
            <v>0</v>
          </cell>
          <cell r="N10242">
            <v>0</v>
          </cell>
          <cell r="O10242">
            <v>0</v>
          </cell>
          <cell r="P10242">
            <v>0</v>
          </cell>
        </row>
        <row r="10243">
          <cell r="A10243">
            <v>37535</v>
          </cell>
          <cell r="B10243">
            <v>2002</v>
          </cell>
          <cell r="C10243" t="str">
            <v>Oct</v>
          </cell>
          <cell r="D10243">
            <v>6</v>
          </cell>
          <cell r="F10243">
            <v>435</v>
          </cell>
          <cell r="G10243">
            <v>0.86299999999999999</v>
          </cell>
          <cell r="H10243">
            <v>253</v>
          </cell>
          <cell r="I10243">
            <v>0.502</v>
          </cell>
          <cell r="K10243">
            <v>0</v>
          </cell>
          <cell r="L10243">
            <v>0</v>
          </cell>
          <cell r="M10243">
            <v>0</v>
          </cell>
          <cell r="N10243">
            <v>0</v>
          </cell>
          <cell r="O10243">
            <v>0</v>
          </cell>
          <cell r="P10243">
            <v>0</v>
          </cell>
        </row>
        <row r="10244">
          <cell r="A10244">
            <v>37536</v>
          </cell>
          <cell r="B10244">
            <v>2002</v>
          </cell>
          <cell r="C10244" t="str">
            <v>Oct</v>
          </cell>
          <cell r="D10244">
            <v>7</v>
          </cell>
          <cell r="F10244">
            <v>415</v>
          </cell>
          <cell r="G10244">
            <v>0.82299999999999995</v>
          </cell>
          <cell r="H10244">
            <v>226</v>
          </cell>
          <cell r="I10244">
            <v>0.44800000000000001</v>
          </cell>
          <cell r="K10244">
            <v>0</v>
          </cell>
          <cell r="L10244">
            <v>0</v>
          </cell>
          <cell r="M10244">
            <v>0</v>
          </cell>
          <cell r="N10244">
            <v>0</v>
          </cell>
          <cell r="O10244">
            <v>0</v>
          </cell>
          <cell r="P10244">
            <v>0</v>
          </cell>
        </row>
        <row r="10245">
          <cell r="A10245">
            <v>37537</v>
          </cell>
          <cell r="B10245">
            <v>2002</v>
          </cell>
          <cell r="C10245" t="str">
            <v>Oct</v>
          </cell>
          <cell r="D10245">
            <v>8</v>
          </cell>
          <cell r="F10245">
            <v>420</v>
          </cell>
          <cell r="G10245">
            <v>0.83299999999999996</v>
          </cell>
          <cell r="H10245">
            <v>228</v>
          </cell>
          <cell r="I10245">
            <v>0.45200000000000001</v>
          </cell>
          <cell r="K10245">
            <v>0</v>
          </cell>
          <cell r="L10245">
            <v>0</v>
          </cell>
          <cell r="M10245">
            <v>0</v>
          </cell>
          <cell r="N10245">
            <v>0</v>
          </cell>
          <cell r="O10245">
            <v>0</v>
          </cell>
          <cell r="P10245">
            <v>0</v>
          </cell>
        </row>
        <row r="10246">
          <cell r="A10246">
            <v>37538</v>
          </cell>
          <cell r="B10246">
            <v>2002</v>
          </cell>
          <cell r="C10246" t="str">
            <v>Oct</v>
          </cell>
          <cell r="D10246">
            <v>9</v>
          </cell>
          <cell r="F10246">
            <v>405</v>
          </cell>
          <cell r="G10246">
            <v>0.80300000000000005</v>
          </cell>
          <cell r="H10246">
            <v>219</v>
          </cell>
          <cell r="I10246">
            <v>0.434</v>
          </cell>
          <cell r="K10246">
            <v>0</v>
          </cell>
          <cell r="L10246">
            <v>0</v>
          </cell>
          <cell r="M10246">
            <v>0</v>
          </cell>
          <cell r="N10246">
            <v>0</v>
          </cell>
          <cell r="O10246">
            <v>0</v>
          </cell>
          <cell r="P10246">
            <v>0</v>
          </cell>
        </row>
        <row r="10247">
          <cell r="A10247">
            <v>37539</v>
          </cell>
          <cell r="B10247">
            <v>2002</v>
          </cell>
          <cell r="C10247" t="str">
            <v>Oct</v>
          </cell>
          <cell r="D10247">
            <v>10</v>
          </cell>
          <cell r="F10247">
            <v>400</v>
          </cell>
          <cell r="G10247">
            <v>0.79300000000000004</v>
          </cell>
          <cell r="H10247">
            <v>185</v>
          </cell>
          <cell r="I10247">
            <v>0.36699999999999999</v>
          </cell>
          <cell r="K10247">
            <v>0</v>
          </cell>
          <cell r="L10247">
            <v>0</v>
          </cell>
          <cell r="M10247">
            <v>0</v>
          </cell>
          <cell r="N10247">
            <v>0</v>
          </cell>
          <cell r="O10247">
            <v>0</v>
          </cell>
          <cell r="P10247">
            <v>0</v>
          </cell>
        </row>
        <row r="10248">
          <cell r="A10248">
            <v>37540</v>
          </cell>
          <cell r="B10248">
            <v>2002</v>
          </cell>
          <cell r="C10248" t="str">
            <v>Oct</v>
          </cell>
          <cell r="D10248">
            <v>11</v>
          </cell>
          <cell r="F10248">
            <v>390</v>
          </cell>
          <cell r="G10248">
            <v>0.77400000000000002</v>
          </cell>
          <cell r="H10248">
            <v>167</v>
          </cell>
          <cell r="I10248">
            <v>0.33100000000000002</v>
          </cell>
          <cell r="K10248">
            <v>0</v>
          </cell>
          <cell r="L10248">
            <v>0</v>
          </cell>
          <cell r="M10248">
            <v>0</v>
          </cell>
          <cell r="N10248">
            <v>0</v>
          </cell>
          <cell r="O10248">
            <v>0</v>
          </cell>
          <cell r="P10248">
            <v>0</v>
          </cell>
        </row>
        <row r="10249">
          <cell r="A10249">
            <v>37541</v>
          </cell>
          <cell r="B10249">
            <v>2002</v>
          </cell>
          <cell r="C10249" t="str">
            <v>Oct</v>
          </cell>
          <cell r="D10249">
            <v>12</v>
          </cell>
          <cell r="F10249">
            <v>390</v>
          </cell>
          <cell r="G10249">
            <v>0.77400000000000002</v>
          </cell>
          <cell r="H10249">
            <v>161</v>
          </cell>
          <cell r="I10249">
            <v>0.31900000000000001</v>
          </cell>
          <cell r="K10249">
            <v>0</v>
          </cell>
          <cell r="L10249">
            <v>0</v>
          </cell>
          <cell r="M10249">
            <v>0</v>
          </cell>
          <cell r="N10249">
            <v>0</v>
          </cell>
          <cell r="O10249">
            <v>0</v>
          </cell>
          <cell r="P10249">
            <v>0</v>
          </cell>
        </row>
        <row r="10250">
          <cell r="A10250">
            <v>37542</v>
          </cell>
          <cell r="B10250">
            <v>2002</v>
          </cell>
          <cell r="C10250" t="str">
            <v>Oct</v>
          </cell>
          <cell r="D10250">
            <v>13</v>
          </cell>
          <cell r="F10250">
            <v>390</v>
          </cell>
          <cell r="G10250">
            <v>0.77400000000000002</v>
          </cell>
          <cell r="H10250">
            <v>151</v>
          </cell>
          <cell r="I10250">
            <v>0.3</v>
          </cell>
          <cell r="K10250">
            <v>0</v>
          </cell>
          <cell r="L10250">
            <v>0</v>
          </cell>
          <cell r="M10250">
            <v>0</v>
          </cell>
          <cell r="N10250">
            <v>0</v>
          </cell>
          <cell r="O10250">
            <v>0</v>
          </cell>
          <cell r="P10250">
            <v>0</v>
          </cell>
        </row>
        <row r="10251">
          <cell r="A10251">
            <v>37543</v>
          </cell>
          <cell r="B10251">
            <v>2002</v>
          </cell>
          <cell r="C10251" t="str">
            <v>Oct</v>
          </cell>
          <cell r="D10251">
            <v>14</v>
          </cell>
          <cell r="F10251">
            <v>390</v>
          </cell>
          <cell r="G10251">
            <v>0.77400000000000002</v>
          </cell>
          <cell r="H10251">
            <v>153</v>
          </cell>
          <cell r="I10251">
            <v>0.30299999999999999</v>
          </cell>
          <cell r="K10251">
            <v>0</v>
          </cell>
          <cell r="L10251">
            <v>0</v>
          </cell>
          <cell r="M10251">
            <v>0</v>
          </cell>
          <cell r="N10251">
            <v>0</v>
          </cell>
          <cell r="O10251">
            <v>0</v>
          </cell>
          <cell r="P10251">
            <v>0</v>
          </cell>
        </row>
        <row r="10252">
          <cell r="A10252">
            <v>37544</v>
          </cell>
          <cell r="B10252">
            <v>2002</v>
          </cell>
          <cell r="C10252" t="str">
            <v>Oct</v>
          </cell>
          <cell r="D10252">
            <v>15</v>
          </cell>
          <cell r="F10252">
            <v>0</v>
          </cell>
          <cell r="G10252">
            <v>0</v>
          </cell>
          <cell r="H10252">
            <v>138</v>
          </cell>
          <cell r="I10252">
            <v>0.27400000000000002</v>
          </cell>
          <cell r="K10252">
            <v>0</v>
          </cell>
          <cell r="L10252">
            <v>0</v>
          </cell>
          <cell r="M10252">
            <v>0</v>
          </cell>
          <cell r="N10252">
            <v>0</v>
          </cell>
          <cell r="O10252">
            <v>0</v>
          </cell>
          <cell r="P10252">
            <v>0</v>
          </cell>
        </row>
        <row r="10253">
          <cell r="A10253">
            <v>37545</v>
          </cell>
          <cell r="B10253">
            <v>2002</v>
          </cell>
          <cell r="C10253" t="str">
            <v>Oct</v>
          </cell>
          <cell r="D10253">
            <v>16</v>
          </cell>
          <cell r="F10253">
            <v>0</v>
          </cell>
          <cell r="G10253">
            <v>0</v>
          </cell>
          <cell r="H10253">
            <v>144</v>
          </cell>
          <cell r="I10253">
            <v>0.28599999999999998</v>
          </cell>
          <cell r="K10253">
            <v>0</v>
          </cell>
          <cell r="L10253">
            <v>0</v>
          </cell>
          <cell r="M10253">
            <v>34</v>
          </cell>
          <cell r="N10253">
            <v>6.7000000000000004E-2</v>
          </cell>
          <cell r="O10253">
            <v>0</v>
          </cell>
          <cell r="P10253">
            <v>0</v>
          </cell>
        </row>
        <row r="10254">
          <cell r="A10254">
            <v>37546</v>
          </cell>
          <cell r="B10254">
            <v>2002</v>
          </cell>
          <cell r="C10254" t="str">
            <v>Oct</v>
          </cell>
          <cell r="D10254">
            <v>17</v>
          </cell>
          <cell r="F10254">
            <v>0</v>
          </cell>
          <cell r="G10254">
            <v>0</v>
          </cell>
          <cell r="H10254">
            <v>236</v>
          </cell>
          <cell r="I10254">
            <v>0.46800000000000003</v>
          </cell>
          <cell r="K10254">
            <v>0</v>
          </cell>
          <cell r="L10254">
            <v>0</v>
          </cell>
          <cell r="M10254">
            <v>86</v>
          </cell>
          <cell r="N10254">
            <v>0.17100000000000001</v>
          </cell>
          <cell r="O10254">
            <v>0</v>
          </cell>
          <cell r="P10254">
            <v>0</v>
          </cell>
        </row>
        <row r="10255">
          <cell r="A10255">
            <v>37547</v>
          </cell>
          <cell r="B10255">
            <v>2002</v>
          </cell>
          <cell r="C10255" t="str">
            <v>Oct</v>
          </cell>
          <cell r="D10255">
            <v>18</v>
          </cell>
          <cell r="F10255">
            <v>0</v>
          </cell>
          <cell r="G10255">
            <v>0</v>
          </cell>
          <cell r="H10255">
            <v>135</v>
          </cell>
          <cell r="I10255">
            <v>0.26800000000000002</v>
          </cell>
          <cell r="K10255">
            <v>0</v>
          </cell>
          <cell r="L10255">
            <v>0</v>
          </cell>
          <cell r="M10255">
            <v>133</v>
          </cell>
          <cell r="N10255">
            <v>0.26400000000000001</v>
          </cell>
          <cell r="O10255">
            <v>0</v>
          </cell>
          <cell r="P10255">
            <v>0</v>
          </cell>
        </row>
        <row r="10256">
          <cell r="A10256">
            <v>37548</v>
          </cell>
          <cell r="B10256">
            <v>2002</v>
          </cell>
          <cell r="C10256" t="str">
            <v>Oct</v>
          </cell>
          <cell r="D10256">
            <v>19</v>
          </cell>
          <cell r="F10256">
            <v>0</v>
          </cell>
          <cell r="G10256">
            <v>0</v>
          </cell>
          <cell r="H10256">
            <v>110</v>
          </cell>
          <cell r="I10256">
            <v>0.218</v>
          </cell>
          <cell r="K10256">
            <v>0</v>
          </cell>
          <cell r="L10256">
            <v>0</v>
          </cell>
          <cell r="M10256">
            <v>150</v>
          </cell>
          <cell r="N10256">
            <v>0.29799999999999999</v>
          </cell>
          <cell r="O10256">
            <v>0</v>
          </cell>
          <cell r="P10256">
            <v>0</v>
          </cell>
        </row>
        <row r="10257">
          <cell r="A10257">
            <v>37549</v>
          </cell>
          <cell r="B10257">
            <v>2002</v>
          </cell>
          <cell r="C10257" t="str">
            <v>Oct</v>
          </cell>
          <cell r="D10257">
            <v>20</v>
          </cell>
          <cell r="F10257">
            <v>0</v>
          </cell>
          <cell r="G10257">
            <v>0</v>
          </cell>
          <cell r="H10257">
            <v>87</v>
          </cell>
          <cell r="I10257">
            <v>0.17299999999999999</v>
          </cell>
          <cell r="K10257">
            <v>0</v>
          </cell>
          <cell r="L10257">
            <v>0</v>
          </cell>
          <cell r="M10257">
            <v>133</v>
          </cell>
          <cell r="N10257">
            <v>0.26400000000000001</v>
          </cell>
          <cell r="O10257">
            <v>0</v>
          </cell>
          <cell r="P10257">
            <v>0</v>
          </cell>
        </row>
        <row r="10258">
          <cell r="A10258">
            <v>37550</v>
          </cell>
          <cell r="B10258">
            <v>2002</v>
          </cell>
          <cell r="C10258" t="str">
            <v>Oct</v>
          </cell>
          <cell r="D10258">
            <v>21</v>
          </cell>
          <cell r="F10258">
            <v>0</v>
          </cell>
          <cell r="G10258">
            <v>0</v>
          </cell>
          <cell r="H10258">
            <v>76</v>
          </cell>
          <cell r="I10258">
            <v>0.151</v>
          </cell>
          <cell r="K10258">
            <v>0</v>
          </cell>
          <cell r="L10258">
            <v>0</v>
          </cell>
          <cell r="M10258">
            <v>125</v>
          </cell>
          <cell r="N10258">
            <v>0.248</v>
          </cell>
          <cell r="O10258">
            <v>0</v>
          </cell>
          <cell r="P10258">
            <v>0</v>
          </cell>
        </row>
        <row r="10259">
          <cell r="A10259">
            <v>37551</v>
          </cell>
          <cell r="B10259">
            <v>2002</v>
          </cell>
          <cell r="C10259" t="str">
            <v>Oct</v>
          </cell>
          <cell r="D10259">
            <v>22</v>
          </cell>
          <cell r="F10259">
            <v>0</v>
          </cell>
          <cell r="G10259">
            <v>0</v>
          </cell>
          <cell r="H10259">
            <v>76</v>
          </cell>
          <cell r="I10259">
            <v>0.151</v>
          </cell>
          <cell r="K10259">
            <v>0</v>
          </cell>
          <cell r="L10259">
            <v>0</v>
          </cell>
          <cell r="M10259">
            <v>125</v>
          </cell>
          <cell r="N10259">
            <v>0.248</v>
          </cell>
          <cell r="O10259">
            <v>0</v>
          </cell>
          <cell r="P10259">
            <v>0</v>
          </cell>
        </row>
        <row r="10260">
          <cell r="A10260">
            <v>37552</v>
          </cell>
          <cell r="B10260">
            <v>2002</v>
          </cell>
          <cell r="C10260" t="str">
            <v>Oct</v>
          </cell>
          <cell r="D10260">
            <v>23</v>
          </cell>
          <cell r="F10260">
            <v>0</v>
          </cell>
          <cell r="G10260">
            <v>0</v>
          </cell>
          <cell r="H10260">
            <v>77</v>
          </cell>
          <cell r="I10260">
            <v>0.153</v>
          </cell>
          <cell r="K10260">
            <v>0</v>
          </cell>
          <cell r="L10260">
            <v>0</v>
          </cell>
          <cell r="M10260">
            <v>125</v>
          </cell>
          <cell r="N10260">
            <v>0.248</v>
          </cell>
          <cell r="O10260">
            <v>0</v>
          </cell>
          <cell r="P10260">
            <v>0</v>
          </cell>
        </row>
        <row r="10261">
          <cell r="A10261">
            <v>37553</v>
          </cell>
          <cell r="B10261">
            <v>2002</v>
          </cell>
          <cell r="C10261" t="str">
            <v>Oct</v>
          </cell>
          <cell r="D10261">
            <v>24</v>
          </cell>
          <cell r="F10261">
            <v>0</v>
          </cell>
          <cell r="G10261">
            <v>0</v>
          </cell>
          <cell r="H10261">
            <v>60</v>
          </cell>
          <cell r="I10261">
            <v>0.11899999999999999</v>
          </cell>
          <cell r="K10261">
            <v>0</v>
          </cell>
          <cell r="L10261">
            <v>0</v>
          </cell>
          <cell r="M10261">
            <v>142</v>
          </cell>
          <cell r="N10261">
            <v>0.28199999999999997</v>
          </cell>
          <cell r="O10261">
            <v>0</v>
          </cell>
          <cell r="P10261">
            <v>0</v>
          </cell>
        </row>
        <row r="10262">
          <cell r="A10262">
            <v>37554</v>
          </cell>
          <cell r="B10262">
            <v>2002</v>
          </cell>
          <cell r="C10262" t="str">
            <v>Oct</v>
          </cell>
          <cell r="D10262">
            <v>25</v>
          </cell>
          <cell r="F10262">
            <v>0</v>
          </cell>
          <cell r="G10262">
            <v>0</v>
          </cell>
          <cell r="H10262">
            <v>79</v>
          </cell>
          <cell r="I10262">
            <v>0.157</v>
          </cell>
          <cell r="K10262">
            <v>0</v>
          </cell>
          <cell r="L10262">
            <v>0</v>
          </cell>
          <cell r="M10262">
            <v>150</v>
          </cell>
          <cell r="N10262">
            <v>0.29799999999999999</v>
          </cell>
          <cell r="O10262">
            <v>0</v>
          </cell>
          <cell r="P10262">
            <v>0</v>
          </cell>
        </row>
        <row r="10263">
          <cell r="A10263">
            <v>37555</v>
          </cell>
          <cell r="B10263">
            <v>2002</v>
          </cell>
          <cell r="C10263" t="str">
            <v>Oct</v>
          </cell>
          <cell r="D10263">
            <v>26</v>
          </cell>
          <cell r="F10263">
            <v>0</v>
          </cell>
          <cell r="G10263">
            <v>0</v>
          </cell>
          <cell r="H10263">
            <v>71</v>
          </cell>
          <cell r="I10263">
            <v>0.14099999999999999</v>
          </cell>
          <cell r="K10263">
            <v>0</v>
          </cell>
          <cell r="L10263">
            <v>0</v>
          </cell>
          <cell r="M10263">
            <v>127</v>
          </cell>
          <cell r="N10263">
            <v>0.252</v>
          </cell>
          <cell r="O10263">
            <v>0</v>
          </cell>
          <cell r="P10263">
            <v>0</v>
          </cell>
        </row>
        <row r="10264">
          <cell r="A10264">
            <v>37556</v>
          </cell>
          <cell r="B10264">
            <v>2002</v>
          </cell>
          <cell r="C10264" t="str">
            <v>Oct</v>
          </cell>
          <cell r="D10264">
            <v>27</v>
          </cell>
          <cell r="F10264">
            <v>0</v>
          </cell>
          <cell r="G10264">
            <v>0</v>
          </cell>
          <cell r="H10264">
            <v>105</v>
          </cell>
          <cell r="I10264">
            <v>0.20799999999999999</v>
          </cell>
          <cell r="K10264">
            <v>0</v>
          </cell>
          <cell r="L10264">
            <v>0</v>
          </cell>
          <cell r="M10264">
            <v>100</v>
          </cell>
          <cell r="N10264">
            <v>0.19800000000000001</v>
          </cell>
          <cell r="O10264">
            <v>0</v>
          </cell>
          <cell r="P10264">
            <v>0</v>
          </cell>
        </row>
        <row r="10265">
          <cell r="A10265">
            <v>37557</v>
          </cell>
          <cell r="B10265">
            <v>2002</v>
          </cell>
          <cell r="C10265" t="str">
            <v>Oct</v>
          </cell>
          <cell r="D10265">
            <v>28</v>
          </cell>
          <cell r="F10265">
            <v>0</v>
          </cell>
          <cell r="G10265">
            <v>0</v>
          </cell>
          <cell r="H10265">
            <v>85</v>
          </cell>
          <cell r="I10265">
            <v>0.16900000000000001</v>
          </cell>
          <cell r="K10265">
            <v>0</v>
          </cell>
          <cell r="L10265">
            <v>0</v>
          </cell>
          <cell r="M10265">
            <v>71</v>
          </cell>
          <cell r="N10265">
            <v>0.14099999999999999</v>
          </cell>
          <cell r="O10265">
            <v>0</v>
          </cell>
          <cell r="P10265">
            <v>0</v>
          </cell>
        </row>
        <row r="10266">
          <cell r="A10266">
            <v>37558</v>
          </cell>
          <cell r="B10266">
            <v>2002</v>
          </cell>
          <cell r="C10266" t="str">
            <v>Oct</v>
          </cell>
          <cell r="D10266">
            <v>29</v>
          </cell>
          <cell r="F10266">
            <v>0</v>
          </cell>
          <cell r="G10266">
            <v>0</v>
          </cell>
          <cell r="H10266">
            <v>36</v>
          </cell>
          <cell r="I10266">
            <v>7.0999999999999994E-2</v>
          </cell>
          <cell r="K10266">
            <v>0</v>
          </cell>
          <cell r="L10266">
            <v>0</v>
          </cell>
          <cell r="M10266">
            <v>50</v>
          </cell>
          <cell r="N10266">
            <v>9.9000000000000005E-2</v>
          </cell>
          <cell r="O10266">
            <v>0</v>
          </cell>
          <cell r="P10266">
            <v>0</v>
          </cell>
        </row>
        <row r="10267">
          <cell r="A10267">
            <v>37559</v>
          </cell>
          <cell r="B10267">
            <v>2002</v>
          </cell>
          <cell r="C10267" t="str">
            <v>Oct</v>
          </cell>
          <cell r="D10267">
            <v>30</v>
          </cell>
          <cell r="F10267">
            <v>0</v>
          </cell>
          <cell r="G10267">
            <v>0</v>
          </cell>
          <cell r="H10267">
            <v>0</v>
          </cell>
          <cell r="I10267">
            <v>0</v>
          </cell>
          <cell r="K10267">
            <v>0</v>
          </cell>
          <cell r="L10267">
            <v>0</v>
          </cell>
          <cell r="M10267">
            <v>50</v>
          </cell>
          <cell r="N10267">
            <v>9.9000000000000005E-2</v>
          </cell>
          <cell r="O10267">
            <v>0</v>
          </cell>
          <cell r="P10267">
            <v>0</v>
          </cell>
        </row>
        <row r="10268">
          <cell r="A10268">
            <v>37560</v>
          </cell>
          <cell r="B10268">
            <v>2002</v>
          </cell>
          <cell r="C10268" t="str">
            <v>Oct</v>
          </cell>
          <cell r="D10268">
            <v>31</v>
          </cell>
          <cell r="F10268">
            <v>0</v>
          </cell>
          <cell r="G10268">
            <v>0</v>
          </cell>
          <cell r="H10268">
            <v>0</v>
          </cell>
          <cell r="I10268">
            <v>0</v>
          </cell>
          <cell r="K10268">
            <v>0</v>
          </cell>
          <cell r="L10268">
            <v>0</v>
          </cell>
          <cell r="M10268">
            <v>58</v>
          </cell>
          <cell r="N10268">
            <v>0.115</v>
          </cell>
          <cell r="O10268">
            <v>0</v>
          </cell>
          <cell r="P10268">
            <v>0</v>
          </cell>
        </row>
        <row r="10269">
          <cell r="A10269">
            <v>37561</v>
          </cell>
          <cell r="B10269">
            <v>2002</v>
          </cell>
          <cell r="C10269" t="str">
            <v>Nov</v>
          </cell>
          <cell r="D10269">
            <v>1</v>
          </cell>
          <cell r="F10269">
            <v>0</v>
          </cell>
          <cell r="G10269">
            <v>0</v>
          </cell>
          <cell r="H10269">
            <v>47</v>
          </cell>
          <cell r="I10269">
            <v>9.2999999999999999E-2</v>
          </cell>
          <cell r="K10269">
            <v>0</v>
          </cell>
          <cell r="L10269">
            <v>0</v>
          </cell>
          <cell r="M10269">
            <v>75</v>
          </cell>
          <cell r="N10269">
            <v>0.14899999999999999</v>
          </cell>
          <cell r="O10269">
            <v>0</v>
          </cell>
          <cell r="P10269">
            <v>0</v>
          </cell>
        </row>
        <row r="10270">
          <cell r="A10270">
            <v>37562</v>
          </cell>
          <cell r="B10270">
            <v>2002</v>
          </cell>
          <cell r="C10270" t="str">
            <v>Nov</v>
          </cell>
          <cell r="D10270">
            <v>2</v>
          </cell>
          <cell r="F10270">
            <v>0</v>
          </cell>
          <cell r="G10270">
            <v>0</v>
          </cell>
          <cell r="H10270">
            <v>126</v>
          </cell>
          <cell r="I10270">
            <v>0.25</v>
          </cell>
          <cell r="K10270">
            <v>0</v>
          </cell>
          <cell r="L10270">
            <v>0</v>
          </cell>
          <cell r="M10270">
            <v>90</v>
          </cell>
          <cell r="N10270">
            <v>0.17899999999999999</v>
          </cell>
          <cell r="O10270">
            <v>0</v>
          </cell>
          <cell r="P10270">
            <v>0</v>
          </cell>
        </row>
        <row r="10271">
          <cell r="A10271">
            <v>37563</v>
          </cell>
          <cell r="B10271">
            <v>2002</v>
          </cell>
          <cell r="C10271" t="str">
            <v>Nov</v>
          </cell>
          <cell r="D10271">
            <v>3</v>
          </cell>
          <cell r="F10271">
            <v>0</v>
          </cell>
          <cell r="G10271">
            <v>0</v>
          </cell>
          <cell r="H10271">
            <v>51</v>
          </cell>
          <cell r="I10271">
            <v>0.10100000000000001</v>
          </cell>
          <cell r="K10271">
            <v>0</v>
          </cell>
          <cell r="L10271">
            <v>0</v>
          </cell>
          <cell r="M10271">
            <v>100</v>
          </cell>
          <cell r="N10271">
            <v>0.19800000000000001</v>
          </cell>
          <cell r="O10271">
            <v>0</v>
          </cell>
          <cell r="P10271">
            <v>0</v>
          </cell>
        </row>
        <row r="10272">
          <cell r="A10272">
            <v>37564</v>
          </cell>
          <cell r="B10272">
            <v>2002</v>
          </cell>
          <cell r="C10272" t="str">
            <v>Nov</v>
          </cell>
          <cell r="D10272">
            <v>4</v>
          </cell>
          <cell r="F10272">
            <v>0</v>
          </cell>
          <cell r="G10272">
            <v>0</v>
          </cell>
          <cell r="H10272">
            <v>53</v>
          </cell>
          <cell r="I10272">
            <v>0.105</v>
          </cell>
          <cell r="K10272">
            <v>0</v>
          </cell>
          <cell r="L10272">
            <v>0</v>
          </cell>
          <cell r="M10272">
            <v>100</v>
          </cell>
          <cell r="N10272">
            <v>0.19800000000000001</v>
          </cell>
          <cell r="O10272">
            <v>0</v>
          </cell>
          <cell r="P10272">
            <v>0</v>
          </cell>
        </row>
        <row r="10273">
          <cell r="A10273">
            <v>37565</v>
          </cell>
          <cell r="B10273">
            <v>2002</v>
          </cell>
          <cell r="C10273" t="str">
            <v>Nov</v>
          </cell>
          <cell r="D10273">
            <v>5</v>
          </cell>
          <cell r="F10273">
            <v>0</v>
          </cell>
          <cell r="G10273">
            <v>0</v>
          </cell>
          <cell r="H10273">
            <v>192</v>
          </cell>
          <cell r="I10273">
            <v>0.38100000000000001</v>
          </cell>
          <cell r="K10273">
            <v>0</v>
          </cell>
          <cell r="L10273">
            <v>0</v>
          </cell>
          <cell r="M10273">
            <v>100</v>
          </cell>
          <cell r="N10273">
            <v>0.19800000000000001</v>
          </cell>
          <cell r="O10273">
            <v>0</v>
          </cell>
          <cell r="P10273">
            <v>0</v>
          </cell>
        </row>
        <row r="10274">
          <cell r="A10274">
            <v>37566</v>
          </cell>
          <cell r="B10274">
            <v>2002</v>
          </cell>
          <cell r="C10274" t="str">
            <v>Nov</v>
          </cell>
          <cell r="D10274">
            <v>6</v>
          </cell>
          <cell r="F10274">
            <v>0</v>
          </cell>
          <cell r="G10274">
            <v>0</v>
          </cell>
          <cell r="H10274">
            <v>109</v>
          </cell>
          <cell r="I10274">
            <v>0.216</v>
          </cell>
          <cell r="K10274">
            <v>0</v>
          </cell>
          <cell r="L10274">
            <v>0</v>
          </cell>
          <cell r="M10274">
            <v>100</v>
          </cell>
          <cell r="N10274">
            <v>0.19800000000000001</v>
          </cell>
          <cell r="O10274">
            <v>0</v>
          </cell>
          <cell r="P10274">
            <v>0</v>
          </cell>
        </row>
        <row r="10275">
          <cell r="A10275">
            <v>37567</v>
          </cell>
          <cell r="B10275">
            <v>2002</v>
          </cell>
          <cell r="C10275" t="str">
            <v>Nov</v>
          </cell>
          <cell r="D10275">
            <v>7</v>
          </cell>
          <cell r="F10275">
            <v>0</v>
          </cell>
          <cell r="G10275">
            <v>0</v>
          </cell>
          <cell r="H10275">
            <v>69</v>
          </cell>
          <cell r="I10275">
            <v>0.13700000000000001</v>
          </cell>
          <cell r="K10275">
            <v>0</v>
          </cell>
          <cell r="L10275">
            <v>0</v>
          </cell>
          <cell r="M10275">
            <v>100</v>
          </cell>
          <cell r="N10275">
            <v>0.19800000000000001</v>
          </cell>
          <cell r="O10275">
            <v>0</v>
          </cell>
          <cell r="P10275">
            <v>0</v>
          </cell>
        </row>
        <row r="10276">
          <cell r="A10276">
            <v>37568</v>
          </cell>
          <cell r="B10276">
            <v>2002</v>
          </cell>
          <cell r="C10276" t="str">
            <v>Nov</v>
          </cell>
          <cell r="D10276">
            <v>8</v>
          </cell>
          <cell r="F10276">
            <v>0</v>
          </cell>
          <cell r="G10276">
            <v>0</v>
          </cell>
          <cell r="H10276">
            <v>78</v>
          </cell>
          <cell r="I10276">
            <v>0.155</v>
          </cell>
          <cell r="K10276">
            <v>0</v>
          </cell>
          <cell r="L10276">
            <v>0</v>
          </cell>
          <cell r="M10276">
            <v>100</v>
          </cell>
          <cell r="N10276">
            <v>0.19800000000000001</v>
          </cell>
          <cell r="O10276">
            <v>0</v>
          </cell>
          <cell r="P10276">
            <v>0</v>
          </cell>
        </row>
        <row r="10277">
          <cell r="A10277">
            <v>37569</v>
          </cell>
          <cell r="B10277">
            <v>2002</v>
          </cell>
          <cell r="C10277" t="str">
            <v>Nov</v>
          </cell>
          <cell r="D10277">
            <v>9</v>
          </cell>
          <cell r="F10277">
            <v>0</v>
          </cell>
          <cell r="G10277">
            <v>0</v>
          </cell>
          <cell r="H10277">
            <v>105</v>
          </cell>
          <cell r="I10277">
            <v>0.20799999999999999</v>
          </cell>
          <cell r="K10277">
            <v>0</v>
          </cell>
          <cell r="L10277">
            <v>0</v>
          </cell>
          <cell r="M10277">
            <v>100</v>
          </cell>
          <cell r="N10277">
            <v>0.19800000000000001</v>
          </cell>
          <cell r="O10277">
            <v>0</v>
          </cell>
          <cell r="P10277">
            <v>0</v>
          </cell>
        </row>
        <row r="10278">
          <cell r="A10278">
            <v>37570</v>
          </cell>
          <cell r="B10278">
            <v>2002</v>
          </cell>
          <cell r="C10278" t="str">
            <v>Nov</v>
          </cell>
          <cell r="D10278">
            <v>10</v>
          </cell>
          <cell r="F10278">
            <v>0</v>
          </cell>
          <cell r="G10278">
            <v>0</v>
          </cell>
          <cell r="H10278">
            <v>82</v>
          </cell>
          <cell r="I10278">
            <v>0.16300000000000001</v>
          </cell>
          <cell r="K10278">
            <v>0</v>
          </cell>
          <cell r="L10278">
            <v>0</v>
          </cell>
          <cell r="M10278">
            <v>100</v>
          </cell>
          <cell r="N10278">
            <v>0.19800000000000001</v>
          </cell>
          <cell r="O10278">
            <v>0</v>
          </cell>
          <cell r="P10278">
            <v>0</v>
          </cell>
        </row>
        <row r="10279">
          <cell r="A10279">
            <v>37571</v>
          </cell>
          <cell r="B10279">
            <v>2002</v>
          </cell>
          <cell r="C10279" t="str">
            <v>Nov</v>
          </cell>
          <cell r="D10279">
            <v>11</v>
          </cell>
          <cell r="F10279">
            <v>0</v>
          </cell>
          <cell r="G10279">
            <v>0</v>
          </cell>
          <cell r="H10279">
            <v>84</v>
          </cell>
          <cell r="I10279">
            <v>0.16700000000000001</v>
          </cell>
          <cell r="K10279">
            <v>0</v>
          </cell>
          <cell r="L10279">
            <v>0</v>
          </cell>
          <cell r="M10279">
            <v>100</v>
          </cell>
          <cell r="N10279">
            <v>0.19800000000000001</v>
          </cell>
          <cell r="O10279">
            <v>0</v>
          </cell>
          <cell r="P10279">
            <v>0</v>
          </cell>
        </row>
        <row r="10280">
          <cell r="A10280">
            <v>37572</v>
          </cell>
          <cell r="B10280">
            <v>2002</v>
          </cell>
          <cell r="C10280" t="str">
            <v>Nov</v>
          </cell>
          <cell r="D10280">
            <v>12</v>
          </cell>
          <cell r="F10280">
            <v>0</v>
          </cell>
          <cell r="G10280">
            <v>0</v>
          </cell>
          <cell r="H10280">
            <v>85</v>
          </cell>
          <cell r="I10280">
            <v>0.16900000000000001</v>
          </cell>
          <cell r="K10280">
            <v>0</v>
          </cell>
          <cell r="L10280">
            <v>0</v>
          </cell>
          <cell r="M10280">
            <v>83</v>
          </cell>
          <cell r="N10280">
            <v>0.16500000000000001</v>
          </cell>
          <cell r="O10280">
            <v>0</v>
          </cell>
          <cell r="P10280">
            <v>0</v>
          </cell>
        </row>
        <row r="10281">
          <cell r="A10281">
            <v>37573</v>
          </cell>
          <cell r="B10281">
            <v>2002</v>
          </cell>
          <cell r="C10281" t="str">
            <v>Nov</v>
          </cell>
          <cell r="D10281">
            <v>13</v>
          </cell>
          <cell r="F10281">
            <v>0</v>
          </cell>
          <cell r="G10281">
            <v>0</v>
          </cell>
          <cell r="H10281">
            <v>77</v>
          </cell>
          <cell r="I10281">
            <v>0.153</v>
          </cell>
          <cell r="K10281">
            <v>0</v>
          </cell>
          <cell r="L10281">
            <v>0</v>
          </cell>
          <cell r="M10281">
            <v>71</v>
          </cell>
          <cell r="N10281">
            <v>0.14099999999999999</v>
          </cell>
          <cell r="O10281">
            <v>0</v>
          </cell>
          <cell r="P10281">
            <v>0</v>
          </cell>
        </row>
        <row r="10282">
          <cell r="A10282">
            <v>37574</v>
          </cell>
          <cell r="B10282">
            <v>2002</v>
          </cell>
          <cell r="C10282" t="str">
            <v>Nov</v>
          </cell>
          <cell r="D10282">
            <v>14</v>
          </cell>
          <cell r="F10282">
            <v>0</v>
          </cell>
          <cell r="G10282">
            <v>0</v>
          </cell>
          <cell r="H10282">
            <v>70</v>
          </cell>
          <cell r="I10282">
            <v>0.13900000000000001</v>
          </cell>
          <cell r="K10282">
            <v>0</v>
          </cell>
          <cell r="L10282">
            <v>0</v>
          </cell>
          <cell r="M10282">
            <v>50</v>
          </cell>
          <cell r="N10282">
            <v>9.9000000000000005E-2</v>
          </cell>
          <cell r="O10282">
            <v>0</v>
          </cell>
          <cell r="P10282">
            <v>0</v>
          </cell>
        </row>
        <row r="10283">
          <cell r="A10283">
            <v>37575</v>
          </cell>
          <cell r="B10283">
            <v>2002</v>
          </cell>
          <cell r="C10283" t="str">
            <v>Nov</v>
          </cell>
          <cell r="D10283">
            <v>15</v>
          </cell>
          <cell r="F10283">
            <v>0</v>
          </cell>
          <cell r="G10283">
            <v>0</v>
          </cell>
          <cell r="H10283">
            <v>82</v>
          </cell>
          <cell r="I10283">
            <v>0.16300000000000001</v>
          </cell>
          <cell r="K10283">
            <v>0</v>
          </cell>
          <cell r="L10283">
            <v>0</v>
          </cell>
          <cell r="M10283">
            <v>21</v>
          </cell>
          <cell r="N10283">
            <v>4.2000000000000003E-2</v>
          </cell>
          <cell r="O10283">
            <v>0</v>
          </cell>
          <cell r="P10283">
            <v>0</v>
          </cell>
        </row>
        <row r="10284">
          <cell r="A10284">
            <v>37576</v>
          </cell>
          <cell r="B10284">
            <v>2002</v>
          </cell>
          <cell r="C10284" t="str">
            <v>Nov</v>
          </cell>
          <cell r="D10284">
            <v>16</v>
          </cell>
          <cell r="F10284">
            <v>0</v>
          </cell>
          <cell r="G10284">
            <v>0</v>
          </cell>
          <cell r="H10284">
            <v>64</v>
          </cell>
          <cell r="I10284">
            <v>0.127</v>
          </cell>
          <cell r="K10284">
            <v>0</v>
          </cell>
          <cell r="L10284">
            <v>0</v>
          </cell>
          <cell r="M10284">
            <v>0</v>
          </cell>
          <cell r="N10284">
            <v>0</v>
          </cell>
          <cell r="O10284">
            <v>0</v>
          </cell>
          <cell r="P10284">
            <v>0</v>
          </cell>
        </row>
        <row r="10285">
          <cell r="A10285">
            <v>37577</v>
          </cell>
          <cell r="B10285">
            <v>2002</v>
          </cell>
          <cell r="C10285" t="str">
            <v>Nov</v>
          </cell>
          <cell r="D10285">
            <v>17</v>
          </cell>
          <cell r="F10285">
            <v>0</v>
          </cell>
          <cell r="G10285">
            <v>0</v>
          </cell>
          <cell r="H10285">
            <v>56</v>
          </cell>
          <cell r="I10285">
            <v>0.111</v>
          </cell>
          <cell r="K10285">
            <v>0</v>
          </cell>
          <cell r="L10285">
            <v>0</v>
          </cell>
          <cell r="M10285">
            <v>0</v>
          </cell>
          <cell r="N10285">
            <v>0</v>
          </cell>
          <cell r="O10285">
            <v>0</v>
          </cell>
          <cell r="P10285">
            <v>0</v>
          </cell>
        </row>
        <row r="10286">
          <cell r="A10286">
            <v>37578</v>
          </cell>
          <cell r="B10286">
            <v>2002</v>
          </cell>
          <cell r="C10286" t="str">
            <v>Nov</v>
          </cell>
          <cell r="D10286">
            <v>18</v>
          </cell>
          <cell r="F10286">
            <v>0</v>
          </cell>
          <cell r="G10286">
            <v>0</v>
          </cell>
          <cell r="H10286">
            <v>67</v>
          </cell>
          <cell r="I10286">
            <v>0.13300000000000001</v>
          </cell>
          <cell r="K10286">
            <v>0</v>
          </cell>
          <cell r="L10286">
            <v>0</v>
          </cell>
          <cell r="M10286">
            <v>0</v>
          </cell>
          <cell r="N10286">
            <v>0</v>
          </cell>
          <cell r="O10286">
            <v>0</v>
          </cell>
          <cell r="P10286">
            <v>0</v>
          </cell>
        </row>
        <row r="10287">
          <cell r="A10287">
            <v>37579</v>
          </cell>
          <cell r="B10287">
            <v>2002</v>
          </cell>
          <cell r="C10287" t="str">
            <v>Nov</v>
          </cell>
          <cell r="D10287">
            <v>19</v>
          </cell>
          <cell r="F10287">
            <v>0</v>
          </cell>
          <cell r="G10287">
            <v>0</v>
          </cell>
          <cell r="H10287">
            <v>73</v>
          </cell>
          <cell r="I10287">
            <v>0.14499999999999999</v>
          </cell>
          <cell r="K10287">
            <v>0</v>
          </cell>
          <cell r="L10287">
            <v>0</v>
          </cell>
          <cell r="M10287">
            <v>0</v>
          </cell>
          <cell r="N10287">
            <v>0</v>
          </cell>
          <cell r="O10287">
            <v>0</v>
          </cell>
          <cell r="P10287">
            <v>0</v>
          </cell>
        </row>
        <row r="10288">
          <cell r="A10288">
            <v>37580</v>
          </cell>
          <cell r="B10288">
            <v>2002</v>
          </cell>
          <cell r="C10288" t="str">
            <v>Nov</v>
          </cell>
          <cell r="D10288">
            <v>20</v>
          </cell>
          <cell r="F10288">
            <v>0</v>
          </cell>
          <cell r="G10288">
            <v>0</v>
          </cell>
          <cell r="H10288">
            <v>73</v>
          </cell>
          <cell r="I10288">
            <v>0.14499999999999999</v>
          </cell>
          <cell r="K10288">
            <v>0</v>
          </cell>
          <cell r="L10288">
            <v>0</v>
          </cell>
          <cell r="M10288">
            <v>0</v>
          </cell>
          <cell r="N10288">
            <v>0</v>
          </cell>
          <cell r="O10288">
            <v>0</v>
          </cell>
          <cell r="P10288">
            <v>0</v>
          </cell>
        </row>
        <row r="10289">
          <cell r="A10289">
            <v>37581</v>
          </cell>
          <cell r="B10289">
            <v>2002</v>
          </cell>
          <cell r="C10289" t="str">
            <v>Nov</v>
          </cell>
          <cell r="D10289">
            <v>21</v>
          </cell>
          <cell r="F10289">
            <v>0</v>
          </cell>
          <cell r="G10289">
            <v>0</v>
          </cell>
          <cell r="H10289">
            <v>72</v>
          </cell>
          <cell r="I10289">
            <v>0.14299999999999999</v>
          </cell>
          <cell r="K10289">
            <v>0</v>
          </cell>
          <cell r="L10289">
            <v>0</v>
          </cell>
          <cell r="M10289">
            <v>0</v>
          </cell>
          <cell r="N10289">
            <v>0</v>
          </cell>
          <cell r="O10289">
            <v>0</v>
          </cell>
          <cell r="P10289">
            <v>0</v>
          </cell>
        </row>
        <row r="10290">
          <cell r="A10290">
            <v>37582</v>
          </cell>
          <cell r="B10290">
            <v>2002</v>
          </cell>
          <cell r="C10290" t="str">
            <v>Nov</v>
          </cell>
          <cell r="D10290">
            <v>22</v>
          </cell>
          <cell r="F10290">
            <v>0</v>
          </cell>
          <cell r="G10290">
            <v>0</v>
          </cell>
          <cell r="H10290">
            <v>73</v>
          </cell>
          <cell r="I10290">
            <v>0.14499999999999999</v>
          </cell>
          <cell r="K10290">
            <v>0</v>
          </cell>
          <cell r="L10290">
            <v>0</v>
          </cell>
          <cell r="M10290">
            <v>0</v>
          </cell>
          <cell r="N10290">
            <v>0</v>
          </cell>
          <cell r="O10290">
            <v>0</v>
          </cell>
          <cell r="P10290">
            <v>0</v>
          </cell>
        </row>
        <row r="10291">
          <cell r="A10291">
            <v>37583</v>
          </cell>
          <cell r="B10291">
            <v>2002</v>
          </cell>
          <cell r="C10291" t="str">
            <v>Nov</v>
          </cell>
          <cell r="D10291">
            <v>23</v>
          </cell>
          <cell r="F10291">
            <v>0</v>
          </cell>
          <cell r="G10291">
            <v>0</v>
          </cell>
          <cell r="H10291">
            <v>66</v>
          </cell>
          <cell r="I10291">
            <v>0.13100000000000001</v>
          </cell>
          <cell r="K10291">
            <v>0</v>
          </cell>
          <cell r="L10291">
            <v>0</v>
          </cell>
          <cell r="M10291">
            <v>0</v>
          </cell>
          <cell r="N10291">
            <v>0</v>
          </cell>
          <cell r="O10291">
            <v>0</v>
          </cell>
          <cell r="P10291">
            <v>0</v>
          </cell>
        </row>
        <row r="10292">
          <cell r="A10292">
            <v>37584</v>
          </cell>
          <cell r="B10292">
            <v>2002</v>
          </cell>
          <cell r="C10292" t="str">
            <v>Nov</v>
          </cell>
          <cell r="D10292">
            <v>24</v>
          </cell>
          <cell r="F10292">
            <v>0</v>
          </cell>
          <cell r="G10292">
            <v>0</v>
          </cell>
          <cell r="H10292">
            <v>83</v>
          </cell>
          <cell r="I10292">
            <v>0.16500000000000001</v>
          </cell>
          <cell r="K10292">
            <v>0</v>
          </cell>
          <cell r="L10292">
            <v>0</v>
          </cell>
          <cell r="M10292">
            <v>0</v>
          </cell>
          <cell r="N10292">
            <v>0</v>
          </cell>
          <cell r="O10292">
            <v>0</v>
          </cell>
          <cell r="P10292">
            <v>0</v>
          </cell>
        </row>
        <row r="10293">
          <cell r="A10293">
            <v>37585</v>
          </cell>
          <cell r="B10293">
            <v>2002</v>
          </cell>
          <cell r="C10293" t="str">
            <v>Nov</v>
          </cell>
          <cell r="D10293">
            <v>25</v>
          </cell>
          <cell r="F10293">
            <v>0</v>
          </cell>
          <cell r="G10293">
            <v>0</v>
          </cell>
          <cell r="H10293">
            <v>63</v>
          </cell>
          <cell r="I10293">
            <v>0.125</v>
          </cell>
          <cell r="K10293">
            <v>0</v>
          </cell>
          <cell r="L10293">
            <v>0</v>
          </cell>
          <cell r="M10293">
            <v>0</v>
          </cell>
          <cell r="N10293">
            <v>0</v>
          </cell>
          <cell r="O10293">
            <v>0</v>
          </cell>
          <cell r="P10293">
            <v>0</v>
          </cell>
        </row>
        <row r="10294">
          <cell r="A10294">
            <v>37586</v>
          </cell>
          <cell r="B10294">
            <v>2002</v>
          </cell>
          <cell r="C10294" t="str">
            <v>Nov</v>
          </cell>
          <cell r="D10294">
            <v>26</v>
          </cell>
          <cell r="F10294">
            <v>0</v>
          </cell>
          <cell r="G10294">
            <v>0</v>
          </cell>
          <cell r="H10294">
            <v>56</v>
          </cell>
          <cell r="I10294">
            <v>0.111</v>
          </cell>
          <cell r="K10294">
            <v>0</v>
          </cell>
          <cell r="L10294">
            <v>0</v>
          </cell>
          <cell r="M10294">
            <v>0</v>
          </cell>
          <cell r="N10294">
            <v>0</v>
          </cell>
          <cell r="O10294">
            <v>0</v>
          </cell>
          <cell r="P10294">
            <v>0</v>
          </cell>
        </row>
        <row r="10295">
          <cell r="A10295">
            <v>37587</v>
          </cell>
          <cell r="B10295">
            <v>2002</v>
          </cell>
          <cell r="C10295" t="str">
            <v>Nov</v>
          </cell>
          <cell r="D10295">
            <v>27</v>
          </cell>
          <cell r="F10295">
            <v>0</v>
          </cell>
          <cell r="G10295">
            <v>0</v>
          </cell>
          <cell r="H10295">
            <v>81</v>
          </cell>
          <cell r="I10295">
            <v>0.161</v>
          </cell>
          <cell r="K10295">
            <v>0</v>
          </cell>
          <cell r="L10295">
            <v>0</v>
          </cell>
          <cell r="M10295">
            <v>0</v>
          </cell>
          <cell r="N10295">
            <v>0</v>
          </cell>
          <cell r="O10295">
            <v>0</v>
          </cell>
          <cell r="P10295">
            <v>0</v>
          </cell>
        </row>
        <row r="10296">
          <cell r="A10296">
            <v>37588</v>
          </cell>
          <cell r="B10296">
            <v>2002</v>
          </cell>
          <cell r="C10296" t="str">
            <v>Nov</v>
          </cell>
          <cell r="D10296">
            <v>28</v>
          </cell>
          <cell r="F10296">
            <v>0</v>
          </cell>
          <cell r="G10296">
            <v>0</v>
          </cell>
          <cell r="H10296">
            <v>84</v>
          </cell>
          <cell r="I10296">
            <v>0.16700000000000001</v>
          </cell>
          <cell r="K10296">
            <v>0</v>
          </cell>
          <cell r="L10296">
            <v>0</v>
          </cell>
          <cell r="M10296">
            <v>0</v>
          </cell>
          <cell r="N10296">
            <v>0</v>
          </cell>
          <cell r="O10296">
            <v>0</v>
          </cell>
          <cell r="P10296">
            <v>0</v>
          </cell>
        </row>
        <row r="10297">
          <cell r="A10297">
            <v>37589</v>
          </cell>
          <cell r="B10297">
            <v>2002</v>
          </cell>
          <cell r="C10297" t="str">
            <v>Nov</v>
          </cell>
          <cell r="D10297">
            <v>29</v>
          </cell>
          <cell r="F10297">
            <v>0</v>
          </cell>
          <cell r="G10297">
            <v>0</v>
          </cell>
          <cell r="H10297">
            <v>75</v>
          </cell>
          <cell r="I10297">
            <v>0.14899999999999999</v>
          </cell>
          <cell r="K10297">
            <v>0</v>
          </cell>
          <cell r="L10297">
            <v>0</v>
          </cell>
          <cell r="M10297">
            <v>0</v>
          </cell>
          <cell r="N10297">
            <v>0</v>
          </cell>
          <cell r="O10297">
            <v>0</v>
          </cell>
          <cell r="P10297">
            <v>0</v>
          </cell>
        </row>
        <row r="10298">
          <cell r="A10298">
            <v>37590</v>
          </cell>
          <cell r="B10298">
            <v>2002</v>
          </cell>
          <cell r="C10298" t="str">
            <v>Nov</v>
          </cell>
          <cell r="D10298">
            <v>30</v>
          </cell>
          <cell r="F10298">
            <v>0</v>
          </cell>
          <cell r="G10298">
            <v>0</v>
          </cell>
          <cell r="H10298">
            <v>72</v>
          </cell>
          <cell r="I10298">
            <v>0.14299999999999999</v>
          </cell>
          <cell r="K10298">
            <v>0</v>
          </cell>
          <cell r="L10298">
            <v>0</v>
          </cell>
          <cell r="M10298">
            <v>0</v>
          </cell>
          <cell r="N10298">
            <v>0</v>
          </cell>
          <cell r="O10298">
            <v>0</v>
          </cell>
          <cell r="P10298">
            <v>0</v>
          </cell>
        </row>
        <row r="10299">
          <cell r="A10299">
            <v>37591</v>
          </cell>
          <cell r="B10299">
            <v>2002</v>
          </cell>
          <cell r="C10299" t="str">
            <v>Dec</v>
          </cell>
          <cell r="D10299">
            <v>1</v>
          </cell>
          <cell r="F10299">
            <v>0</v>
          </cell>
          <cell r="G10299">
            <v>0</v>
          </cell>
          <cell r="H10299">
            <v>70</v>
          </cell>
          <cell r="I10299">
            <v>0.13900000000000001</v>
          </cell>
          <cell r="K10299">
            <v>0</v>
          </cell>
          <cell r="L10299">
            <v>0</v>
          </cell>
          <cell r="M10299">
            <v>0</v>
          </cell>
          <cell r="N10299">
            <v>0</v>
          </cell>
          <cell r="O10299">
            <v>0</v>
          </cell>
          <cell r="P10299">
            <v>0</v>
          </cell>
        </row>
        <row r="10300">
          <cell r="A10300">
            <v>37592</v>
          </cell>
          <cell r="B10300">
            <v>2002</v>
          </cell>
          <cell r="C10300" t="str">
            <v>Dec</v>
          </cell>
          <cell r="D10300">
            <v>2</v>
          </cell>
          <cell r="F10300">
            <v>0</v>
          </cell>
          <cell r="G10300">
            <v>0</v>
          </cell>
          <cell r="H10300">
            <v>69</v>
          </cell>
          <cell r="I10300">
            <v>0.13700000000000001</v>
          </cell>
          <cell r="K10300">
            <v>0</v>
          </cell>
          <cell r="L10300">
            <v>0</v>
          </cell>
          <cell r="M10300">
            <v>0</v>
          </cell>
          <cell r="N10300">
            <v>0</v>
          </cell>
          <cell r="O10300">
            <v>0</v>
          </cell>
          <cell r="P10300">
            <v>0</v>
          </cell>
        </row>
        <row r="10301">
          <cell r="A10301">
            <v>37593</v>
          </cell>
          <cell r="B10301">
            <v>2002</v>
          </cell>
          <cell r="C10301" t="str">
            <v>Dec</v>
          </cell>
          <cell r="D10301">
            <v>3</v>
          </cell>
          <cell r="F10301">
            <v>0</v>
          </cell>
          <cell r="G10301">
            <v>0</v>
          </cell>
          <cell r="H10301">
            <v>74</v>
          </cell>
          <cell r="I10301">
            <v>0.14699999999999999</v>
          </cell>
          <cell r="K10301">
            <v>0</v>
          </cell>
          <cell r="L10301">
            <v>0</v>
          </cell>
          <cell r="M10301">
            <v>0</v>
          </cell>
          <cell r="N10301">
            <v>0</v>
          </cell>
          <cell r="O10301">
            <v>0</v>
          </cell>
          <cell r="P10301">
            <v>0</v>
          </cell>
        </row>
        <row r="10302">
          <cell r="A10302">
            <v>37594</v>
          </cell>
          <cell r="B10302">
            <v>2002</v>
          </cell>
          <cell r="C10302" t="str">
            <v>Dec</v>
          </cell>
          <cell r="D10302">
            <v>4</v>
          </cell>
          <cell r="F10302">
            <v>0</v>
          </cell>
          <cell r="G10302">
            <v>0</v>
          </cell>
          <cell r="H10302">
            <v>64</v>
          </cell>
          <cell r="I10302">
            <v>0.127</v>
          </cell>
          <cell r="K10302">
            <v>0</v>
          </cell>
          <cell r="L10302">
            <v>0</v>
          </cell>
          <cell r="M10302">
            <v>0</v>
          </cell>
          <cell r="N10302">
            <v>0</v>
          </cell>
          <cell r="O10302">
            <v>0</v>
          </cell>
          <cell r="P10302">
            <v>0</v>
          </cell>
        </row>
        <row r="10303">
          <cell r="A10303">
            <v>37595</v>
          </cell>
          <cell r="B10303">
            <v>2002</v>
          </cell>
          <cell r="C10303" t="str">
            <v>Dec</v>
          </cell>
          <cell r="D10303">
            <v>5</v>
          </cell>
          <cell r="F10303">
            <v>0</v>
          </cell>
          <cell r="G10303">
            <v>0</v>
          </cell>
          <cell r="H10303">
            <v>63</v>
          </cell>
          <cell r="I10303">
            <v>0.125</v>
          </cell>
          <cell r="K10303">
            <v>0</v>
          </cell>
          <cell r="L10303">
            <v>0</v>
          </cell>
          <cell r="M10303">
            <v>0</v>
          </cell>
          <cell r="N10303">
            <v>0</v>
          </cell>
          <cell r="O10303">
            <v>0</v>
          </cell>
          <cell r="P10303">
            <v>0</v>
          </cell>
        </row>
        <row r="10304">
          <cell r="A10304">
            <v>37596</v>
          </cell>
          <cell r="B10304">
            <v>2002</v>
          </cell>
          <cell r="C10304" t="str">
            <v>Dec</v>
          </cell>
          <cell r="D10304">
            <v>6</v>
          </cell>
          <cell r="F10304">
            <v>0</v>
          </cell>
          <cell r="G10304">
            <v>0</v>
          </cell>
          <cell r="H10304">
            <v>71</v>
          </cell>
          <cell r="I10304">
            <v>0.14099999999999999</v>
          </cell>
          <cell r="K10304">
            <v>0</v>
          </cell>
          <cell r="L10304">
            <v>0</v>
          </cell>
          <cell r="M10304">
            <v>0</v>
          </cell>
          <cell r="N10304">
            <v>0</v>
          </cell>
          <cell r="O10304">
            <v>0</v>
          </cell>
          <cell r="P10304">
            <v>0</v>
          </cell>
        </row>
        <row r="10305">
          <cell r="A10305">
            <v>37597</v>
          </cell>
          <cell r="B10305">
            <v>2002</v>
          </cell>
          <cell r="C10305" t="str">
            <v>Dec</v>
          </cell>
          <cell r="D10305">
            <v>7</v>
          </cell>
          <cell r="F10305">
            <v>0</v>
          </cell>
          <cell r="G10305">
            <v>0</v>
          </cell>
          <cell r="H10305">
            <v>78</v>
          </cell>
          <cell r="I10305">
            <v>0.155</v>
          </cell>
          <cell r="K10305">
            <v>0</v>
          </cell>
          <cell r="L10305">
            <v>0</v>
          </cell>
          <cell r="M10305">
            <v>0</v>
          </cell>
          <cell r="N10305">
            <v>0</v>
          </cell>
          <cell r="O10305">
            <v>0</v>
          </cell>
          <cell r="P10305">
            <v>0</v>
          </cell>
        </row>
        <row r="10306">
          <cell r="A10306">
            <v>37598</v>
          </cell>
          <cell r="B10306">
            <v>2002</v>
          </cell>
          <cell r="C10306" t="str">
            <v>Dec</v>
          </cell>
          <cell r="D10306">
            <v>8</v>
          </cell>
          <cell r="F10306">
            <v>0</v>
          </cell>
          <cell r="G10306">
            <v>0</v>
          </cell>
          <cell r="H10306">
            <v>66</v>
          </cell>
          <cell r="I10306">
            <v>0.13100000000000001</v>
          </cell>
          <cell r="K10306">
            <v>0</v>
          </cell>
          <cell r="L10306">
            <v>0</v>
          </cell>
          <cell r="M10306">
            <v>0</v>
          </cell>
          <cell r="N10306">
            <v>0</v>
          </cell>
          <cell r="O10306">
            <v>0</v>
          </cell>
          <cell r="P10306">
            <v>0</v>
          </cell>
        </row>
        <row r="10307">
          <cell r="A10307">
            <v>37599</v>
          </cell>
          <cell r="B10307">
            <v>2002</v>
          </cell>
          <cell r="C10307" t="str">
            <v>Dec</v>
          </cell>
          <cell r="D10307">
            <v>9</v>
          </cell>
          <cell r="F10307">
            <v>0</v>
          </cell>
          <cell r="G10307">
            <v>0</v>
          </cell>
          <cell r="H10307">
            <v>61</v>
          </cell>
          <cell r="I10307">
            <v>0.121</v>
          </cell>
          <cell r="K10307">
            <v>0</v>
          </cell>
          <cell r="L10307">
            <v>0</v>
          </cell>
          <cell r="M10307">
            <v>0</v>
          </cell>
          <cell r="N10307">
            <v>0</v>
          </cell>
          <cell r="O10307">
            <v>0</v>
          </cell>
          <cell r="P10307">
            <v>0</v>
          </cell>
        </row>
        <row r="10308">
          <cell r="A10308">
            <v>37600</v>
          </cell>
          <cell r="B10308">
            <v>2002</v>
          </cell>
          <cell r="C10308" t="str">
            <v>Dec</v>
          </cell>
          <cell r="D10308">
            <v>10</v>
          </cell>
          <cell r="F10308">
            <v>0</v>
          </cell>
          <cell r="G10308">
            <v>0</v>
          </cell>
          <cell r="H10308">
            <v>58</v>
          </cell>
          <cell r="I10308">
            <v>0.115</v>
          </cell>
          <cell r="K10308">
            <v>0</v>
          </cell>
          <cell r="L10308">
            <v>0</v>
          </cell>
          <cell r="M10308">
            <v>0</v>
          </cell>
          <cell r="N10308">
            <v>0</v>
          </cell>
          <cell r="O10308">
            <v>0</v>
          </cell>
          <cell r="P10308">
            <v>0</v>
          </cell>
        </row>
        <row r="10309">
          <cell r="A10309">
            <v>37601</v>
          </cell>
          <cell r="B10309">
            <v>2002</v>
          </cell>
          <cell r="C10309" t="str">
            <v>Dec</v>
          </cell>
          <cell r="D10309">
            <v>11</v>
          </cell>
          <cell r="F10309">
            <v>0</v>
          </cell>
          <cell r="G10309">
            <v>0</v>
          </cell>
          <cell r="H10309">
            <v>83</v>
          </cell>
          <cell r="I10309">
            <v>0.16500000000000001</v>
          </cell>
          <cell r="K10309">
            <v>0</v>
          </cell>
          <cell r="L10309">
            <v>0</v>
          </cell>
          <cell r="M10309">
            <v>0</v>
          </cell>
          <cell r="N10309">
            <v>0</v>
          </cell>
          <cell r="O10309">
            <v>0</v>
          </cell>
          <cell r="P10309">
            <v>0</v>
          </cell>
        </row>
        <row r="10310">
          <cell r="A10310">
            <v>37602</v>
          </cell>
          <cell r="B10310">
            <v>2002</v>
          </cell>
          <cell r="C10310" t="str">
            <v>Dec</v>
          </cell>
          <cell r="D10310">
            <v>12</v>
          </cell>
          <cell r="F10310">
            <v>0</v>
          </cell>
          <cell r="G10310">
            <v>0</v>
          </cell>
          <cell r="H10310">
            <v>64</v>
          </cell>
          <cell r="I10310">
            <v>0.127</v>
          </cell>
          <cell r="K10310">
            <v>0</v>
          </cell>
          <cell r="L10310">
            <v>0</v>
          </cell>
          <cell r="M10310">
            <v>0</v>
          </cell>
          <cell r="N10310">
            <v>0</v>
          </cell>
          <cell r="O10310">
            <v>0</v>
          </cell>
          <cell r="P10310">
            <v>0</v>
          </cell>
        </row>
        <row r="10311">
          <cell r="A10311">
            <v>37603</v>
          </cell>
          <cell r="B10311">
            <v>2002</v>
          </cell>
          <cell r="C10311" t="str">
            <v>Dec</v>
          </cell>
          <cell r="D10311">
            <v>13</v>
          </cell>
          <cell r="F10311">
            <v>0</v>
          </cell>
          <cell r="G10311">
            <v>0</v>
          </cell>
          <cell r="H10311">
            <v>65</v>
          </cell>
          <cell r="I10311">
            <v>0.129</v>
          </cell>
          <cell r="K10311">
            <v>0</v>
          </cell>
          <cell r="L10311">
            <v>0</v>
          </cell>
          <cell r="M10311">
            <v>0</v>
          </cell>
          <cell r="N10311">
            <v>0</v>
          </cell>
          <cell r="O10311">
            <v>0</v>
          </cell>
          <cell r="P10311">
            <v>0</v>
          </cell>
        </row>
        <row r="10312">
          <cell r="A10312">
            <v>37604</v>
          </cell>
          <cell r="B10312">
            <v>2002</v>
          </cell>
          <cell r="C10312" t="str">
            <v>Dec</v>
          </cell>
          <cell r="D10312">
            <v>14</v>
          </cell>
          <cell r="F10312">
            <v>0</v>
          </cell>
          <cell r="G10312">
            <v>0</v>
          </cell>
          <cell r="H10312">
            <v>81</v>
          </cell>
          <cell r="I10312">
            <v>0.161</v>
          </cell>
          <cell r="K10312">
            <v>0</v>
          </cell>
          <cell r="L10312">
            <v>0</v>
          </cell>
          <cell r="M10312">
            <v>0</v>
          </cell>
          <cell r="N10312">
            <v>0</v>
          </cell>
          <cell r="O10312">
            <v>0</v>
          </cell>
          <cell r="P10312">
            <v>0</v>
          </cell>
        </row>
        <row r="10313">
          <cell r="A10313">
            <v>37605</v>
          </cell>
          <cell r="B10313">
            <v>2002</v>
          </cell>
          <cell r="C10313" t="str">
            <v>Dec</v>
          </cell>
          <cell r="D10313">
            <v>15</v>
          </cell>
          <cell r="F10313">
            <v>0</v>
          </cell>
          <cell r="G10313">
            <v>0</v>
          </cell>
          <cell r="H10313">
            <v>105</v>
          </cell>
          <cell r="I10313">
            <v>0.20799999999999999</v>
          </cell>
          <cell r="K10313">
            <v>0</v>
          </cell>
          <cell r="L10313">
            <v>0</v>
          </cell>
          <cell r="M10313">
            <v>0</v>
          </cell>
          <cell r="N10313">
            <v>0</v>
          </cell>
          <cell r="O10313">
            <v>0</v>
          </cell>
          <cell r="P10313">
            <v>0</v>
          </cell>
        </row>
        <row r="10314">
          <cell r="A10314">
            <v>37606</v>
          </cell>
          <cell r="B10314">
            <v>2002</v>
          </cell>
          <cell r="C10314" t="str">
            <v>Dec</v>
          </cell>
          <cell r="D10314">
            <v>16</v>
          </cell>
          <cell r="F10314">
            <v>0</v>
          </cell>
          <cell r="G10314">
            <v>0</v>
          </cell>
          <cell r="H10314">
            <v>75</v>
          </cell>
          <cell r="I10314">
            <v>0.14899999999999999</v>
          </cell>
          <cell r="K10314">
            <v>0</v>
          </cell>
          <cell r="L10314">
            <v>0</v>
          </cell>
          <cell r="M10314">
            <v>0</v>
          </cell>
          <cell r="N10314">
            <v>0</v>
          </cell>
          <cell r="O10314">
            <v>0</v>
          </cell>
          <cell r="P10314">
            <v>0</v>
          </cell>
        </row>
        <row r="10315">
          <cell r="A10315">
            <v>37607</v>
          </cell>
          <cell r="B10315">
            <v>2002</v>
          </cell>
          <cell r="C10315" t="str">
            <v>Dec</v>
          </cell>
          <cell r="D10315">
            <v>17</v>
          </cell>
          <cell r="F10315">
            <v>0</v>
          </cell>
          <cell r="G10315">
            <v>0</v>
          </cell>
          <cell r="H10315">
            <v>134</v>
          </cell>
          <cell r="I10315">
            <v>0.26600000000000001</v>
          </cell>
          <cell r="K10315">
            <v>0</v>
          </cell>
          <cell r="L10315">
            <v>0</v>
          </cell>
          <cell r="M10315">
            <v>0</v>
          </cell>
          <cell r="N10315">
            <v>0</v>
          </cell>
          <cell r="O10315">
            <v>0</v>
          </cell>
          <cell r="P10315">
            <v>0</v>
          </cell>
        </row>
        <row r="10316">
          <cell r="A10316">
            <v>37608</v>
          </cell>
          <cell r="B10316">
            <v>2002</v>
          </cell>
          <cell r="C10316" t="str">
            <v>Dec</v>
          </cell>
          <cell r="D10316">
            <v>18</v>
          </cell>
          <cell r="F10316">
            <v>0</v>
          </cell>
          <cell r="G10316">
            <v>0</v>
          </cell>
          <cell r="H10316">
            <v>116</v>
          </cell>
          <cell r="I10316">
            <v>0.23</v>
          </cell>
          <cell r="K10316">
            <v>0</v>
          </cell>
          <cell r="L10316">
            <v>0</v>
          </cell>
          <cell r="M10316">
            <v>0</v>
          </cell>
          <cell r="N10316">
            <v>0</v>
          </cell>
          <cell r="O10316">
            <v>0</v>
          </cell>
          <cell r="P10316">
            <v>0</v>
          </cell>
        </row>
        <row r="10317">
          <cell r="A10317">
            <v>37609</v>
          </cell>
          <cell r="B10317">
            <v>2002</v>
          </cell>
          <cell r="C10317" t="str">
            <v>Dec</v>
          </cell>
          <cell r="D10317">
            <v>19</v>
          </cell>
          <cell r="F10317">
            <v>0</v>
          </cell>
          <cell r="G10317">
            <v>0</v>
          </cell>
          <cell r="H10317">
            <v>130</v>
          </cell>
          <cell r="I10317">
            <v>0.25800000000000001</v>
          </cell>
          <cell r="K10317">
            <v>0</v>
          </cell>
          <cell r="L10317">
            <v>0</v>
          </cell>
          <cell r="M10317">
            <v>0</v>
          </cell>
          <cell r="N10317">
            <v>0</v>
          </cell>
          <cell r="O10317">
            <v>0</v>
          </cell>
          <cell r="P10317">
            <v>0</v>
          </cell>
        </row>
        <row r="10318">
          <cell r="A10318">
            <v>37610</v>
          </cell>
          <cell r="B10318">
            <v>2002</v>
          </cell>
          <cell r="C10318" t="str">
            <v>Dec</v>
          </cell>
          <cell r="D10318">
            <v>20</v>
          </cell>
          <cell r="F10318">
            <v>0</v>
          </cell>
          <cell r="G10318">
            <v>0</v>
          </cell>
          <cell r="H10318">
            <v>118</v>
          </cell>
          <cell r="I10318">
            <v>0.23400000000000001</v>
          </cell>
          <cell r="K10318">
            <v>0</v>
          </cell>
          <cell r="L10318">
            <v>0</v>
          </cell>
          <cell r="M10318">
            <v>0</v>
          </cell>
          <cell r="N10318">
            <v>0</v>
          </cell>
          <cell r="O10318">
            <v>0</v>
          </cell>
          <cell r="P10318">
            <v>0</v>
          </cell>
        </row>
        <row r="10319">
          <cell r="A10319">
            <v>37611</v>
          </cell>
          <cell r="B10319">
            <v>2002</v>
          </cell>
          <cell r="C10319" t="str">
            <v>Dec</v>
          </cell>
          <cell r="D10319">
            <v>21</v>
          </cell>
          <cell r="F10319">
            <v>0</v>
          </cell>
          <cell r="G10319">
            <v>0</v>
          </cell>
          <cell r="H10319">
            <v>90</v>
          </cell>
          <cell r="I10319">
            <v>0.17899999999999999</v>
          </cell>
          <cell r="K10319">
            <v>0</v>
          </cell>
          <cell r="L10319">
            <v>0</v>
          </cell>
          <cell r="M10319">
            <v>0</v>
          </cell>
          <cell r="N10319">
            <v>0</v>
          </cell>
          <cell r="O10319">
            <v>0</v>
          </cell>
          <cell r="P10319">
            <v>0</v>
          </cell>
        </row>
        <row r="10320">
          <cell r="A10320">
            <v>37612</v>
          </cell>
          <cell r="B10320">
            <v>2002</v>
          </cell>
          <cell r="C10320" t="str">
            <v>Dec</v>
          </cell>
          <cell r="D10320">
            <v>22</v>
          </cell>
          <cell r="F10320">
            <v>0</v>
          </cell>
          <cell r="G10320">
            <v>0</v>
          </cell>
          <cell r="H10320">
            <v>130</v>
          </cell>
          <cell r="I10320">
            <v>0.25800000000000001</v>
          </cell>
          <cell r="K10320">
            <v>0</v>
          </cell>
          <cell r="L10320">
            <v>0</v>
          </cell>
          <cell r="M10320">
            <v>0</v>
          </cell>
          <cell r="N10320">
            <v>0</v>
          </cell>
          <cell r="O10320">
            <v>0</v>
          </cell>
          <cell r="P10320">
            <v>0</v>
          </cell>
        </row>
        <row r="10321">
          <cell r="A10321">
            <v>37613</v>
          </cell>
          <cell r="B10321">
            <v>2002</v>
          </cell>
          <cell r="C10321" t="str">
            <v>Dec</v>
          </cell>
          <cell r="D10321">
            <v>23</v>
          </cell>
          <cell r="F10321">
            <v>0</v>
          </cell>
          <cell r="G10321">
            <v>0</v>
          </cell>
          <cell r="H10321">
            <v>97</v>
          </cell>
          <cell r="I10321">
            <v>0.192</v>
          </cell>
          <cell r="K10321">
            <v>0</v>
          </cell>
          <cell r="L10321">
            <v>0</v>
          </cell>
          <cell r="M10321">
            <v>0</v>
          </cell>
          <cell r="N10321">
            <v>0</v>
          </cell>
          <cell r="O10321">
            <v>0</v>
          </cell>
          <cell r="P10321">
            <v>0</v>
          </cell>
        </row>
        <row r="10322">
          <cell r="A10322">
            <v>37614</v>
          </cell>
          <cell r="B10322">
            <v>2002</v>
          </cell>
          <cell r="C10322" t="str">
            <v>Dec</v>
          </cell>
          <cell r="D10322">
            <v>24</v>
          </cell>
          <cell r="F10322">
            <v>0</v>
          </cell>
          <cell r="G10322">
            <v>0</v>
          </cell>
          <cell r="H10322">
            <v>97</v>
          </cell>
          <cell r="I10322">
            <v>0.192</v>
          </cell>
          <cell r="K10322">
            <v>0</v>
          </cell>
          <cell r="L10322">
            <v>0</v>
          </cell>
          <cell r="M10322">
            <v>0</v>
          </cell>
          <cell r="N10322">
            <v>0</v>
          </cell>
          <cell r="O10322">
            <v>0</v>
          </cell>
          <cell r="P10322">
            <v>0</v>
          </cell>
        </row>
        <row r="10323">
          <cell r="A10323">
            <v>37615</v>
          </cell>
          <cell r="B10323">
            <v>2002</v>
          </cell>
          <cell r="C10323" t="str">
            <v>Dec</v>
          </cell>
          <cell r="D10323">
            <v>25</v>
          </cell>
          <cell r="F10323">
            <v>0</v>
          </cell>
          <cell r="G10323">
            <v>0</v>
          </cell>
          <cell r="H10323">
            <v>93</v>
          </cell>
          <cell r="I10323">
            <v>0.184</v>
          </cell>
          <cell r="K10323">
            <v>0</v>
          </cell>
          <cell r="L10323">
            <v>0</v>
          </cell>
          <cell r="M10323">
            <v>0</v>
          </cell>
          <cell r="N10323">
            <v>0</v>
          </cell>
          <cell r="O10323">
            <v>0</v>
          </cell>
          <cell r="P10323">
            <v>0</v>
          </cell>
        </row>
        <row r="10324">
          <cell r="A10324">
            <v>37616</v>
          </cell>
          <cell r="B10324">
            <v>2002</v>
          </cell>
          <cell r="C10324" t="str">
            <v>Dec</v>
          </cell>
          <cell r="D10324">
            <v>26</v>
          </cell>
          <cell r="F10324">
            <v>0</v>
          </cell>
          <cell r="G10324">
            <v>0</v>
          </cell>
          <cell r="H10324">
            <v>87</v>
          </cell>
          <cell r="I10324">
            <v>0.17299999999999999</v>
          </cell>
          <cell r="K10324">
            <v>0</v>
          </cell>
          <cell r="L10324">
            <v>0</v>
          </cell>
          <cell r="M10324">
            <v>0</v>
          </cell>
          <cell r="N10324">
            <v>0</v>
          </cell>
          <cell r="O10324">
            <v>0</v>
          </cell>
          <cell r="P10324">
            <v>0</v>
          </cell>
        </row>
        <row r="10325">
          <cell r="A10325">
            <v>37617</v>
          </cell>
          <cell r="B10325">
            <v>2002</v>
          </cell>
          <cell r="C10325" t="str">
            <v>Dec</v>
          </cell>
          <cell r="D10325">
            <v>27</v>
          </cell>
          <cell r="F10325">
            <v>0</v>
          </cell>
          <cell r="G10325">
            <v>0</v>
          </cell>
          <cell r="H10325">
            <v>86</v>
          </cell>
          <cell r="I10325">
            <v>0.17100000000000001</v>
          </cell>
          <cell r="K10325">
            <v>0</v>
          </cell>
          <cell r="L10325">
            <v>0</v>
          </cell>
          <cell r="M10325">
            <v>0</v>
          </cell>
          <cell r="N10325">
            <v>0</v>
          </cell>
          <cell r="O10325">
            <v>0</v>
          </cell>
          <cell r="P10325">
            <v>0</v>
          </cell>
        </row>
        <row r="10326">
          <cell r="A10326">
            <v>37618</v>
          </cell>
          <cell r="B10326">
            <v>2002</v>
          </cell>
          <cell r="C10326" t="str">
            <v>Dec</v>
          </cell>
          <cell r="D10326">
            <v>28</v>
          </cell>
          <cell r="F10326">
            <v>0</v>
          </cell>
          <cell r="G10326">
            <v>0</v>
          </cell>
          <cell r="H10326">
            <v>173</v>
          </cell>
          <cell r="I10326">
            <v>0.34300000000000003</v>
          </cell>
          <cell r="K10326">
            <v>0</v>
          </cell>
          <cell r="L10326">
            <v>0</v>
          </cell>
          <cell r="M10326">
            <v>0</v>
          </cell>
          <cell r="N10326">
            <v>0</v>
          </cell>
          <cell r="O10326">
            <v>0</v>
          </cell>
          <cell r="P10326">
            <v>0</v>
          </cell>
        </row>
        <row r="10327">
          <cell r="A10327">
            <v>37619</v>
          </cell>
          <cell r="B10327">
            <v>2002</v>
          </cell>
          <cell r="C10327" t="str">
            <v>Dec</v>
          </cell>
          <cell r="D10327">
            <v>29</v>
          </cell>
          <cell r="F10327">
            <v>0</v>
          </cell>
          <cell r="G10327">
            <v>0</v>
          </cell>
          <cell r="H10327">
            <v>303</v>
          </cell>
          <cell r="I10327">
            <v>0.60099999999999998</v>
          </cell>
          <cell r="K10327">
            <v>0</v>
          </cell>
          <cell r="L10327">
            <v>0</v>
          </cell>
          <cell r="M10327">
            <v>0</v>
          </cell>
          <cell r="N10327">
            <v>0</v>
          </cell>
          <cell r="O10327">
            <v>0</v>
          </cell>
          <cell r="P10327">
            <v>0</v>
          </cell>
        </row>
        <row r="10328">
          <cell r="A10328">
            <v>37620</v>
          </cell>
          <cell r="B10328">
            <v>2002</v>
          </cell>
          <cell r="C10328" t="str">
            <v>Dec</v>
          </cell>
          <cell r="D10328">
            <v>30</v>
          </cell>
          <cell r="F10328">
            <v>0</v>
          </cell>
          <cell r="G10328">
            <v>0</v>
          </cell>
          <cell r="H10328">
            <v>275</v>
          </cell>
          <cell r="I10328">
            <v>0.54500000000000004</v>
          </cell>
          <cell r="K10328">
            <v>0</v>
          </cell>
          <cell r="L10328">
            <v>0</v>
          </cell>
          <cell r="M10328">
            <v>0</v>
          </cell>
          <cell r="N10328">
            <v>0</v>
          </cell>
          <cell r="O10328">
            <v>0</v>
          </cell>
          <cell r="P10328">
            <v>0</v>
          </cell>
        </row>
        <row r="10329">
          <cell r="A10329">
            <v>37621</v>
          </cell>
          <cell r="B10329">
            <v>2002</v>
          </cell>
          <cell r="C10329" t="str">
            <v>Dec</v>
          </cell>
          <cell r="D10329">
            <v>31</v>
          </cell>
          <cell r="F10329">
            <v>0</v>
          </cell>
          <cell r="G10329">
            <v>0</v>
          </cell>
          <cell r="H10329">
            <v>244</v>
          </cell>
          <cell r="I10329">
            <v>0.48399999999999999</v>
          </cell>
          <cell r="K10329">
            <v>0</v>
          </cell>
          <cell r="L10329">
            <v>0</v>
          </cell>
          <cell r="M10329">
            <v>0</v>
          </cell>
          <cell r="N10329">
            <v>0</v>
          </cell>
          <cell r="O10329">
            <v>0</v>
          </cell>
          <cell r="P10329">
            <v>0</v>
          </cell>
        </row>
        <row r="10330">
          <cell r="A10330">
            <v>37622</v>
          </cell>
          <cell r="B10330">
            <v>2003</v>
          </cell>
          <cell r="C10330" t="str">
            <v>Jan</v>
          </cell>
          <cell r="D10330">
            <v>1</v>
          </cell>
          <cell r="F10330">
            <v>0</v>
          </cell>
          <cell r="G10330">
            <v>0</v>
          </cell>
          <cell r="H10330">
            <v>272</v>
          </cell>
          <cell r="I10330">
            <v>0.54</v>
          </cell>
          <cell r="K10330">
            <v>0</v>
          </cell>
          <cell r="L10330">
            <v>0</v>
          </cell>
          <cell r="M10330">
            <v>0</v>
          </cell>
          <cell r="N10330">
            <v>0</v>
          </cell>
          <cell r="O10330">
            <v>0</v>
          </cell>
          <cell r="P10330">
            <v>0</v>
          </cell>
        </row>
        <row r="10331">
          <cell r="A10331">
            <v>37623</v>
          </cell>
          <cell r="B10331">
            <v>2003</v>
          </cell>
          <cell r="C10331" t="str">
            <v>Jan</v>
          </cell>
          <cell r="D10331">
            <v>2</v>
          </cell>
          <cell r="F10331">
            <v>0</v>
          </cell>
          <cell r="G10331">
            <v>0</v>
          </cell>
          <cell r="H10331">
            <v>211</v>
          </cell>
          <cell r="I10331">
            <v>0.41899999999999998</v>
          </cell>
          <cell r="K10331">
            <v>0</v>
          </cell>
          <cell r="L10331">
            <v>0</v>
          </cell>
          <cell r="M10331">
            <v>0</v>
          </cell>
          <cell r="N10331">
            <v>0</v>
          </cell>
          <cell r="O10331">
            <v>0</v>
          </cell>
          <cell r="P10331">
            <v>0</v>
          </cell>
        </row>
        <row r="10332">
          <cell r="A10332">
            <v>37624</v>
          </cell>
          <cell r="B10332">
            <v>2003</v>
          </cell>
          <cell r="C10332" t="str">
            <v>Jan</v>
          </cell>
          <cell r="D10332">
            <v>3</v>
          </cell>
          <cell r="F10332">
            <v>0</v>
          </cell>
          <cell r="G10332">
            <v>0</v>
          </cell>
          <cell r="H10332">
            <v>186</v>
          </cell>
          <cell r="I10332">
            <v>0.36899999999999999</v>
          </cell>
          <cell r="K10332">
            <v>0</v>
          </cell>
          <cell r="L10332">
            <v>0</v>
          </cell>
          <cell r="M10332">
            <v>0</v>
          </cell>
          <cell r="N10332">
            <v>0</v>
          </cell>
          <cell r="O10332">
            <v>0</v>
          </cell>
          <cell r="P10332">
            <v>0</v>
          </cell>
        </row>
        <row r="10333">
          <cell r="A10333">
            <v>37625</v>
          </cell>
          <cell r="B10333">
            <v>2003</v>
          </cell>
          <cell r="C10333" t="str">
            <v>Jan</v>
          </cell>
          <cell r="D10333">
            <v>4</v>
          </cell>
          <cell r="F10333">
            <v>0</v>
          </cell>
          <cell r="G10333">
            <v>0</v>
          </cell>
          <cell r="H10333">
            <v>186</v>
          </cell>
          <cell r="I10333">
            <v>0.36899999999999999</v>
          </cell>
          <cell r="K10333">
            <v>0</v>
          </cell>
          <cell r="L10333">
            <v>0</v>
          </cell>
          <cell r="M10333">
            <v>0</v>
          </cell>
          <cell r="N10333">
            <v>0</v>
          </cell>
          <cell r="O10333">
            <v>0</v>
          </cell>
          <cell r="P10333">
            <v>0</v>
          </cell>
        </row>
        <row r="10334">
          <cell r="A10334">
            <v>37626</v>
          </cell>
          <cell r="B10334">
            <v>2003</v>
          </cell>
          <cell r="C10334" t="str">
            <v>Jan</v>
          </cell>
          <cell r="D10334">
            <v>5</v>
          </cell>
          <cell r="F10334">
            <v>0</v>
          </cell>
          <cell r="G10334">
            <v>0</v>
          </cell>
          <cell r="H10334">
            <v>159</v>
          </cell>
          <cell r="I10334">
            <v>0.315</v>
          </cell>
          <cell r="K10334">
            <v>0</v>
          </cell>
          <cell r="L10334">
            <v>0</v>
          </cell>
          <cell r="M10334">
            <v>0</v>
          </cell>
          <cell r="N10334">
            <v>0</v>
          </cell>
          <cell r="O10334">
            <v>0</v>
          </cell>
          <cell r="P10334">
            <v>0</v>
          </cell>
        </row>
        <row r="10335">
          <cell r="A10335">
            <v>37627</v>
          </cell>
          <cell r="B10335">
            <v>2003</v>
          </cell>
          <cell r="C10335" t="str">
            <v>Jan</v>
          </cell>
          <cell r="D10335">
            <v>6</v>
          </cell>
          <cell r="F10335">
            <v>0</v>
          </cell>
          <cell r="G10335">
            <v>0</v>
          </cell>
          <cell r="H10335">
            <v>164</v>
          </cell>
          <cell r="I10335">
            <v>0.32500000000000001</v>
          </cell>
          <cell r="K10335">
            <v>0</v>
          </cell>
          <cell r="L10335">
            <v>0</v>
          </cell>
          <cell r="M10335">
            <v>0</v>
          </cell>
          <cell r="N10335">
            <v>0</v>
          </cell>
          <cell r="O10335">
            <v>0</v>
          </cell>
          <cell r="P10335">
            <v>0</v>
          </cell>
        </row>
        <row r="10336">
          <cell r="A10336">
            <v>37628</v>
          </cell>
          <cell r="B10336">
            <v>2003</v>
          </cell>
          <cell r="C10336" t="str">
            <v>Jan</v>
          </cell>
          <cell r="D10336">
            <v>7</v>
          </cell>
          <cell r="F10336">
            <v>0</v>
          </cell>
          <cell r="G10336">
            <v>0</v>
          </cell>
          <cell r="H10336">
            <v>181</v>
          </cell>
          <cell r="I10336">
            <v>0.35899999999999999</v>
          </cell>
          <cell r="K10336">
            <v>0</v>
          </cell>
          <cell r="L10336">
            <v>0</v>
          </cell>
          <cell r="M10336">
            <v>0</v>
          </cell>
          <cell r="N10336">
            <v>0</v>
          </cell>
          <cell r="O10336">
            <v>0</v>
          </cell>
          <cell r="P10336">
            <v>0</v>
          </cell>
        </row>
        <row r="10337">
          <cell r="A10337">
            <v>37629</v>
          </cell>
          <cell r="B10337">
            <v>2003</v>
          </cell>
          <cell r="C10337" t="str">
            <v>Jan</v>
          </cell>
          <cell r="D10337">
            <v>8</v>
          </cell>
          <cell r="F10337">
            <v>0</v>
          </cell>
          <cell r="G10337">
            <v>0</v>
          </cell>
          <cell r="H10337">
            <v>163</v>
          </cell>
          <cell r="I10337">
            <v>0.32300000000000001</v>
          </cell>
          <cell r="K10337">
            <v>0</v>
          </cell>
          <cell r="L10337">
            <v>0</v>
          </cell>
          <cell r="M10337">
            <v>0</v>
          </cell>
          <cell r="N10337">
            <v>0</v>
          </cell>
          <cell r="O10337">
            <v>0</v>
          </cell>
          <cell r="P10337">
            <v>0</v>
          </cell>
        </row>
        <row r="10338">
          <cell r="A10338">
            <v>37630</v>
          </cell>
          <cell r="B10338">
            <v>2003</v>
          </cell>
          <cell r="C10338" t="str">
            <v>Jan</v>
          </cell>
          <cell r="D10338">
            <v>9</v>
          </cell>
          <cell r="F10338">
            <v>0</v>
          </cell>
          <cell r="G10338">
            <v>0</v>
          </cell>
          <cell r="H10338">
            <v>136</v>
          </cell>
          <cell r="I10338">
            <v>0.27</v>
          </cell>
          <cell r="K10338">
            <v>0</v>
          </cell>
          <cell r="L10338">
            <v>0</v>
          </cell>
          <cell r="M10338">
            <v>0</v>
          </cell>
          <cell r="N10338">
            <v>0</v>
          </cell>
          <cell r="O10338">
            <v>0</v>
          </cell>
          <cell r="P10338">
            <v>0</v>
          </cell>
        </row>
        <row r="10339">
          <cell r="A10339">
            <v>37631</v>
          </cell>
          <cell r="B10339">
            <v>2003</v>
          </cell>
          <cell r="C10339" t="str">
            <v>Jan</v>
          </cell>
          <cell r="D10339">
            <v>10</v>
          </cell>
          <cell r="F10339">
            <v>0</v>
          </cell>
          <cell r="G10339">
            <v>0</v>
          </cell>
          <cell r="H10339">
            <v>122</v>
          </cell>
          <cell r="I10339">
            <v>0.24199999999999999</v>
          </cell>
          <cell r="K10339">
            <v>0</v>
          </cell>
          <cell r="L10339">
            <v>0</v>
          </cell>
          <cell r="M10339">
            <v>0</v>
          </cell>
          <cell r="N10339">
            <v>0</v>
          </cell>
          <cell r="O10339">
            <v>0</v>
          </cell>
          <cell r="P10339">
            <v>0</v>
          </cell>
        </row>
        <row r="10340">
          <cell r="A10340">
            <v>37632</v>
          </cell>
          <cell r="B10340">
            <v>2003</v>
          </cell>
          <cell r="C10340" t="str">
            <v>Jan</v>
          </cell>
          <cell r="D10340">
            <v>11</v>
          </cell>
          <cell r="F10340">
            <v>0</v>
          </cell>
          <cell r="G10340">
            <v>0</v>
          </cell>
          <cell r="H10340">
            <v>130</v>
          </cell>
          <cell r="I10340">
            <v>0.25800000000000001</v>
          </cell>
          <cell r="K10340">
            <v>0</v>
          </cell>
          <cell r="L10340">
            <v>0</v>
          </cell>
          <cell r="M10340">
            <v>0</v>
          </cell>
          <cell r="N10340">
            <v>0</v>
          </cell>
          <cell r="O10340">
            <v>0</v>
          </cell>
          <cell r="P10340">
            <v>0</v>
          </cell>
        </row>
        <row r="10341">
          <cell r="A10341">
            <v>37633</v>
          </cell>
          <cell r="B10341">
            <v>2003</v>
          </cell>
          <cell r="C10341" t="str">
            <v>Jan</v>
          </cell>
          <cell r="D10341">
            <v>12</v>
          </cell>
          <cell r="F10341">
            <v>0</v>
          </cell>
          <cell r="G10341">
            <v>0</v>
          </cell>
          <cell r="H10341">
            <v>110</v>
          </cell>
          <cell r="I10341">
            <v>0.218</v>
          </cell>
          <cell r="K10341">
            <v>0</v>
          </cell>
          <cell r="L10341">
            <v>0</v>
          </cell>
          <cell r="M10341">
            <v>0</v>
          </cell>
          <cell r="N10341">
            <v>0</v>
          </cell>
          <cell r="O10341">
            <v>0</v>
          </cell>
          <cell r="P10341">
            <v>0</v>
          </cell>
        </row>
        <row r="10342">
          <cell r="A10342">
            <v>37634</v>
          </cell>
          <cell r="B10342">
            <v>2003</v>
          </cell>
          <cell r="C10342" t="str">
            <v>Jan</v>
          </cell>
          <cell r="D10342">
            <v>13</v>
          </cell>
          <cell r="F10342">
            <v>0</v>
          </cell>
          <cell r="G10342">
            <v>0</v>
          </cell>
          <cell r="H10342">
            <v>127</v>
          </cell>
          <cell r="I10342">
            <v>0.252</v>
          </cell>
          <cell r="K10342">
            <v>0</v>
          </cell>
          <cell r="L10342">
            <v>0</v>
          </cell>
          <cell r="M10342">
            <v>0</v>
          </cell>
          <cell r="N10342">
            <v>0</v>
          </cell>
          <cell r="O10342">
            <v>0</v>
          </cell>
          <cell r="P10342">
            <v>0</v>
          </cell>
        </row>
        <row r="10343">
          <cell r="A10343">
            <v>37635</v>
          </cell>
          <cell r="B10343">
            <v>2003</v>
          </cell>
          <cell r="C10343" t="str">
            <v>Jan</v>
          </cell>
          <cell r="D10343">
            <v>14</v>
          </cell>
          <cell r="F10343">
            <v>0</v>
          </cell>
          <cell r="G10343">
            <v>0</v>
          </cell>
          <cell r="H10343">
            <v>159</v>
          </cell>
          <cell r="I10343">
            <v>0.315</v>
          </cell>
          <cell r="K10343">
            <v>0</v>
          </cell>
          <cell r="L10343">
            <v>0</v>
          </cell>
          <cell r="M10343">
            <v>0</v>
          </cell>
          <cell r="N10343">
            <v>0</v>
          </cell>
          <cell r="O10343">
            <v>0</v>
          </cell>
          <cell r="P10343">
            <v>0</v>
          </cell>
        </row>
        <row r="10344">
          <cell r="A10344">
            <v>37636</v>
          </cell>
          <cell r="B10344">
            <v>2003</v>
          </cell>
          <cell r="C10344" t="str">
            <v>Jan</v>
          </cell>
          <cell r="D10344">
            <v>15</v>
          </cell>
          <cell r="F10344">
            <v>0</v>
          </cell>
          <cell r="G10344">
            <v>0</v>
          </cell>
          <cell r="H10344">
            <v>337</v>
          </cell>
          <cell r="I10344">
            <v>0.66800000000000004</v>
          </cell>
          <cell r="K10344">
            <v>0</v>
          </cell>
          <cell r="L10344">
            <v>0</v>
          </cell>
          <cell r="M10344">
            <v>0</v>
          </cell>
          <cell r="N10344">
            <v>0</v>
          </cell>
          <cell r="O10344">
            <v>0</v>
          </cell>
          <cell r="P10344">
            <v>0</v>
          </cell>
        </row>
        <row r="10345">
          <cell r="A10345">
            <v>37637</v>
          </cell>
          <cell r="B10345">
            <v>2003</v>
          </cell>
          <cell r="C10345" t="str">
            <v>Jan</v>
          </cell>
          <cell r="D10345">
            <v>16</v>
          </cell>
          <cell r="F10345">
            <v>0</v>
          </cell>
          <cell r="G10345">
            <v>0</v>
          </cell>
          <cell r="H10345">
            <v>702</v>
          </cell>
          <cell r="I10345">
            <v>1.3919999999999999</v>
          </cell>
          <cell r="K10345">
            <v>0</v>
          </cell>
          <cell r="L10345">
            <v>0</v>
          </cell>
          <cell r="M10345">
            <v>0</v>
          </cell>
          <cell r="N10345">
            <v>0</v>
          </cell>
          <cell r="O10345">
            <v>0</v>
          </cell>
          <cell r="P10345">
            <v>0</v>
          </cell>
        </row>
        <row r="10346">
          <cell r="A10346">
            <v>37638</v>
          </cell>
          <cell r="B10346">
            <v>2003</v>
          </cell>
          <cell r="C10346" t="str">
            <v>Jan</v>
          </cell>
          <cell r="D10346">
            <v>17</v>
          </cell>
          <cell r="F10346">
            <v>0</v>
          </cell>
          <cell r="G10346">
            <v>0</v>
          </cell>
          <cell r="H10346">
            <v>549</v>
          </cell>
          <cell r="I10346">
            <v>1.089</v>
          </cell>
          <cell r="K10346">
            <v>0</v>
          </cell>
          <cell r="L10346">
            <v>0</v>
          </cell>
          <cell r="M10346">
            <v>0</v>
          </cell>
          <cell r="N10346">
            <v>0</v>
          </cell>
          <cell r="O10346">
            <v>0</v>
          </cell>
          <cell r="P10346">
            <v>0</v>
          </cell>
        </row>
        <row r="10347">
          <cell r="A10347">
            <v>37639</v>
          </cell>
          <cell r="B10347">
            <v>2003</v>
          </cell>
          <cell r="C10347" t="str">
            <v>Jan</v>
          </cell>
          <cell r="D10347">
            <v>18</v>
          </cell>
          <cell r="F10347">
            <v>0</v>
          </cell>
          <cell r="G10347">
            <v>0</v>
          </cell>
          <cell r="H10347">
            <v>319</v>
          </cell>
          <cell r="I10347">
            <v>0.63300000000000001</v>
          </cell>
          <cell r="K10347">
            <v>0</v>
          </cell>
          <cell r="L10347">
            <v>0</v>
          </cell>
          <cell r="M10347">
            <v>0</v>
          </cell>
          <cell r="N10347">
            <v>0</v>
          </cell>
          <cell r="O10347">
            <v>0</v>
          </cell>
          <cell r="P10347">
            <v>0</v>
          </cell>
        </row>
        <row r="10348">
          <cell r="A10348">
            <v>37640</v>
          </cell>
          <cell r="B10348">
            <v>2003</v>
          </cell>
          <cell r="C10348" t="str">
            <v>Jan</v>
          </cell>
          <cell r="D10348">
            <v>19</v>
          </cell>
          <cell r="F10348">
            <v>0</v>
          </cell>
          <cell r="G10348">
            <v>0</v>
          </cell>
          <cell r="H10348">
            <v>227</v>
          </cell>
          <cell r="I10348">
            <v>0.45</v>
          </cell>
          <cell r="K10348">
            <v>0</v>
          </cell>
          <cell r="L10348">
            <v>0</v>
          </cell>
          <cell r="M10348">
            <v>0</v>
          </cell>
          <cell r="N10348">
            <v>0</v>
          </cell>
          <cell r="O10348">
            <v>0</v>
          </cell>
          <cell r="P10348">
            <v>0</v>
          </cell>
        </row>
        <row r="10349">
          <cell r="A10349">
            <v>37641</v>
          </cell>
          <cell r="B10349">
            <v>2003</v>
          </cell>
          <cell r="C10349" t="str">
            <v>Jan</v>
          </cell>
          <cell r="D10349">
            <v>20</v>
          </cell>
          <cell r="F10349">
            <v>0</v>
          </cell>
          <cell r="G10349">
            <v>0</v>
          </cell>
          <cell r="H10349">
            <v>177</v>
          </cell>
          <cell r="I10349">
            <v>0.35099999999999998</v>
          </cell>
          <cell r="K10349">
            <v>0</v>
          </cell>
          <cell r="L10349">
            <v>0</v>
          </cell>
          <cell r="M10349">
            <v>0</v>
          </cell>
          <cell r="N10349">
            <v>0</v>
          </cell>
          <cell r="O10349">
            <v>0</v>
          </cell>
          <cell r="P10349">
            <v>0</v>
          </cell>
        </row>
        <row r="10350">
          <cell r="A10350">
            <v>37642</v>
          </cell>
          <cell r="B10350">
            <v>2003</v>
          </cell>
          <cell r="C10350" t="str">
            <v>Jan</v>
          </cell>
          <cell r="D10350">
            <v>21</v>
          </cell>
          <cell r="F10350">
            <v>0</v>
          </cell>
          <cell r="G10350">
            <v>0</v>
          </cell>
          <cell r="H10350">
            <v>160</v>
          </cell>
          <cell r="I10350">
            <v>0.317</v>
          </cell>
          <cell r="K10350">
            <v>0</v>
          </cell>
          <cell r="L10350">
            <v>0</v>
          </cell>
          <cell r="M10350">
            <v>0</v>
          </cell>
          <cell r="N10350">
            <v>0</v>
          </cell>
          <cell r="O10350">
            <v>0</v>
          </cell>
          <cell r="P10350">
            <v>0</v>
          </cell>
        </row>
        <row r="10351">
          <cell r="A10351">
            <v>37643</v>
          </cell>
          <cell r="B10351">
            <v>2003</v>
          </cell>
          <cell r="C10351" t="str">
            <v>Jan</v>
          </cell>
          <cell r="D10351">
            <v>22</v>
          </cell>
          <cell r="F10351">
            <v>0</v>
          </cell>
          <cell r="G10351">
            <v>0</v>
          </cell>
          <cell r="H10351">
            <v>157</v>
          </cell>
          <cell r="I10351">
            <v>0.311</v>
          </cell>
          <cell r="K10351">
            <v>0</v>
          </cell>
          <cell r="L10351">
            <v>0</v>
          </cell>
          <cell r="M10351">
            <v>0</v>
          </cell>
          <cell r="N10351">
            <v>0</v>
          </cell>
          <cell r="O10351">
            <v>0</v>
          </cell>
          <cell r="P10351">
            <v>0</v>
          </cell>
        </row>
        <row r="10352">
          <cell r="A10352">
            <v>37644</v>
          </cell>
          <cell r="B10352">
            <v>2003</v>
          </cell>
          <cell r="C10352" t="str">
            <v>Jan</v>
          </cell>
          <cell r="D10352">
            <v>23</v>
          </cell>
          <cell r="F10352">
            <v>0</v>
          </cell>
          <cell r="G10352">
            <v>0</v>
          </cell>
          <cell r="H10352">
            <v>143</v>
          </cell>
          <cell r="I10352">
            <v>0.28399999999999997</v>
          </cell>
          <cell r="K10352">
            <v>0</v>
          </cell>
          <cell r="L10352">
            <v>0</v>
          </cell>
          <cell r="M10352">
            <v>0</v>
          </cell>
          <cell r="N10352">
            <v>0</v>
          </cell>
          <cell r="O10352">
            <v>0</v>
          </cell>
          <cell r="P10352">
            <v>0</v>
          </cell>
        </row>
        <row r="10353">
          <cell r="A10353">
            <v>37645</v>
          </cell>
          <cell r="B10353">
            <v>2003</v>
          </cell>
          <cell r="C10353" t="str">
            <v>Jan</v>
          </cell>
          <cell r="D10353">
            <v>24</v>
          </cell>
          <cell r="F10353">
            <v>0</v>
          </cell>
          <cell r="G10353">
            <v>0</v>
          </cell>
          <cell r="H10353">
            <v>159</v>
          </cell>
          <cell r="I10353">
            <v>0.315</v>
          </cell>
          <cell r="K10353">
            <v>0</v>
          </cell>
          <cell r="L10353">
            <v>0</v>
          </cell>
          <cell r="M10353">
            <v>0</v>
          </cell>
          <cell r="N10353">
            <v>0</v>
          </cell>
          <cell r="O10353">
            <v>0</v>
          </cell>
          <cell r="P10353">
            <v>0</v>
          </cell>
        </row>
        <row r="10354">
          <cell r="A10354">
            <v>37646</v>
          </cell>
          <cell r="B10354">
            <v>2003</v>
          </cell>
          <cell r="C10354" t="str">
            <v>Jan</v>
          </cell>
          <cell r="D10354">
            <v>25</v>
          </cell>
          <cell r="F10354">
            <v>0</v>
          </cell>
          <cell r="G10354">
            <v>0</v>
          </cell>
          <cell r="H10354">
            <v>146</v>
          </cell>
          <cell r="I10354">
            <v>0.28999999999999998</v>
          </cell>
          <cell r="K10354">
            <v>0</v>
          </cell>
          <cell r="L10354">
            <v>0</v>
          </cell>
          <cell r="M10354">
            <v>0</v>
          </cell>
          <cell r="N10354">
            <v>0</v>
          </cell>
          <cell r="O10354">
            <v>0</v>
          </cell>
          <cell r="P10354">
            <v>0</v>
          </cell>
        </row>
        <row r="10355">
          <cell r="A10355">
            <v>37647</v>
          </cell>
          <cell r="B10355">
            <v>2003</v>
          </cell>
          <cell r="C10355" t="str">
            <v>Jan</v>
          </cell>
          <cell r="D10355">
            <v>26</v>
          </cell>
          <cell r="F10355">
            <v>0</v>
          </cell>
          <cell r="G10355">
            <v>0</v>
          </cell>
          <cell r="H10355">
            <v>197</v>
          </cell>
          <cell r="I10355">
            <v>0.39100000000000001</v>
          </cell>
          <cell r="K10355">
            <v>0</v>
          </cell>
          <cell r="L10355">
            <v>0</v>
          </cell>
          <cell r="M10355">
            <v>0</v>
          </cell>
          <cell r="N10355">
            <v>0</v>
          </cell>
          <cell r="O10355">
            <v>0</v>
          </cell>
          <cell r="P10355">
            <v>0</v>
          </cell>
        </row>
        <row r="10356">
          <cell r="A10356">
            <v>37648</v>
          </cell>
          <cell r="B10356">
            <v>2003</v>
          </cell>
          <cell r="C10356" t="str">
            <v>Jan</v>
          </cell>
          <cell r="D10356">
            <v>27</v>
          </cell>
          <cell r="F10356">
            <v>0</v>
          </cell>
          <cell r="G10356">
            <v>0</v>
          </cell>
          <cell r="H10356">
            <v>290</v>
          </cell>
          <cell r="I10356">
            <v>0.57499999999999996</v>
          </cell>
          <cell r="K10356">
            <v>0</v>
          </cell>
          <cell r="L10356">
            <v>0</v>
          </cell>
          <cell r="M10356">
            <v>0</v>
          </cell>
          <cell r="N10356">
            <v>0</v>
          </cell>
          <cell r="O10356">
            <v>0</v>
          </cell>
          <cell r="P10356">
            <v>0</v>
          </cell>
        </row>
        <row r="10357">
          <cell r="A10357">
            <v>37649</v>
          </cell>
          <cell r="B10357">
            <v>2003</v>
          </cell>
          <cell r="C10357" t="str">
            <v>Jan</v>
          </cell>
          <cell r="D10357">
            <v>28</v>
          </cell>
          <cell r="F10357">
            <v>0</v>
          </cell>
          <cell r="G10357">
            <v>0</v>
          </cell>
          <cell r="H10357">
            <v>319</v>
          </cell>
          <cell r="I10357">
            <v>0.63300000000000001</v>
          </cell>
          <cell r="K10357">
            <v>0</v>
          </cell>
          <cell r="L10357">
            <v>0</v>
          </cell>
          <cell r="M10357">
            <v>0</v>
          </cell>
          <cell r="N10357">
            <v>0</v>
          </cell>
          <cell r="O10357">
            <v>0</v>
          </cell>
          <cell r="P10357">
            <v>0</v>
          </cell>
        </row>
        <row r="10358">
          <cell r="A10358">
            <v>37650</v>
          </cell>
          <cell r="B10358">
            <v>2003</v>
          </cell>
          <cell r="C10358" t="str">
            <v>Jan</v>
          </cell>
          <cell r="D10358">
            <v>29</v>
          </cell>
          <cell r="F10358">
            <v>0</v>
          </cell>
          <cell r="G10358">
            <v>0</v>
          </cell>
          <cell r="H10358">
            <v>371</v>
          </cell>
          <cell r="I10358">
            <v>0.73599999999999999</v>
          </cell>
          <cell r="K10358">
            <v>0</v>
          </cell>
          <cell r="L10358">
            <v>0</v>
          </cell>
          <cell r="M10358">
            <v>0</v>
          </cell>
          <cell r="N10358">
            <v>0</v>
          </cell>
          <cell r="O10358">
            <v>0</v>
          </cell>
          <cell r="P10358">
            <v>0</v>
          </cell>
        </row>
        <row r="10359">
          <cell r="A10359">
            <v>37651</v>
          </cell>
          <cell r="B10359">
            <v>2003</v>
          </cell>
          <cell r="C10359" t="str">
            <v>Jan</v>
          </cell>
          <cell r="D10359">
            <v>30</v>
          </cell>
          <cell r="F10359">
            <v>0</v>
          </cell>
          <cell r="G10359">
            <v>0</v>
          </cell>
          <cell r="H10359">
            <v>425</v>
          </cell>
          <cell r="I10359">
            <v>0.84299999999999997</v>
          </cell>
          <cell r="K10359">
            <v>0</v>
          </cell>
          <cell r="L10359">
            <v>0</v>
          </cell>
          <cell r="M10359">
            <v>0</v>
          </cell>
          <cell r="N10359">
            <v>0</v>
          </cell>
          <cell r="O10359">
            <v>0</v>
          </cell>
          <cell r="P10359">
            <v>0</v>
          </cell>
        </row>
        <row r="10360">
          <cell r="A10360">
            <v>37652</v>
          </cell>
          <cell r="B10360">
            <v>2003</v>
          </cell>
          <cell r="C10360" t="str">
            <v>Jan</v>
          </cell>
          <cell r="D10360">
            <v>31</v>
          </cell>
          <cell r="F10360">
            <v>0</v>
          </cell>
          <cell r="G10360">
            <v>0</v>
          </cell>
          <cell r="H10360">
            <v>313</v>
          </cell>
          <cell r="I10360">
            <v>0.621</v>
          </cell>
          <cell r="K10360">
            <v>0</v>
          </cell>
          <cell r="L10360">
            <v>0</v>
          </cell>
          <cell r="M10360">
            <v>0</v>
          </cell>
          <cell r="N10360">
            <v>0</v>
          </cell>
          <cell r="O10360">
            <v>0</v>
          </cell>
          <cell r="P10360">
            <v>0</v>
          </cell>
        </row>
        <row r="10361">
          <cell r="A10361">
            <v>37653</v>
          </cell>
          <cell r="B10361">
            <v>2003</v>
          </cell>
          <cell r="C10361" t="str">
            <v>Feb</v>
          </cell>
          <cell r="D10361">
            <v>1</v>
          </cell>
          <cell r="F10361">
            <v>0</v>
          </cell>
          <cell r="G10361">
            <v>0</v>
          </cell>
          <cell r="H10361">
            <v>251</v>
          </cell>
          <cell r="I10361">
            <v>0.498</v>
          </cell>
          <cell r="K10361">
            <v>0</v>
          </cell>
          <cell r="L10361">
            <v>0</v>
          </cell>
          <cell r="M10361">
            <v>0</v>
          </cell>
          <cell r="N10361">
            <v>0</v>
          </cell>
          <cell r="O10361">
            <v>0</v>
          </cell>
          <cell r="P10361">
            <v>0</v>
          </cell>
        </row>
        <row r="10362">
          <cell r="A10362">
            <v>37654</v>
          </cell>
          <cell r="B10362">
            <v>2003</v>
          </cell>
          <cell r="C10362" t="str">
            <v>Feb</v>
          </cell>
          <cell r="D10362">
            <v>2</v>
          </cell>
          <cell r="F10362">
            <v>0</v>
          </cell>
          <cell r="G10362">
            <v>0</v>
          </cell>
          <cell r="H10362">
            <v>234</v>
          </cell>
          <cell r="I10362">
            <v>0.46400000000000002</v>
          </cell>
          <cell r="K10362">
            <v>0</v>
          </cell>
          <cell r="L10362">
            <v>0</v>
          </cell>
          <cell r="M10362">
            <v>0</v>
          </cell>
          <cell r="N10362">
            <v>0</v>
          </cell>
          <cell r="O10362">
            <v>0</v>
          </cell>
          <cell r="P10362">
            <v>0</v>
          </cell>
        </row>
        <row r="10363">
          <cell r="A10363">
            <v>37655</v>
          </cell>
          <cell r="B10363">
            <v>2003</v>
          </cell>
          <cell r="C10363" t="str">
            <v>Feb</v>
          </cell>
          <cell r="D10363">
            <v>3</v>
          </cell>
          <cell r="F10363">
            <v>0</v>
          </cell>
          <cell r="G10363">
            <v>0</v>
          </cell>
          <cell r="H10363">
            <v>219</v>
          </cell>
          <cell r="I10363">
            <v>0.434</v>
          </cell>
          <cell r="K10363">
            <v>0</v>
          </cell>
          <cell r="L10363">
            <v>0</v>
          </cell>
          <cell r="M10363">
            <v>0</v>
          </cell>
          <cell r="N10363">
            <v>0</v>
          </cell>
          <cell r="O10363">
            <v>0</v>
          </cell>
          <cell r="P10363">
            <v>0</v>
          </cell>
        </row>
        <row r="10364">
          <cell r="A10364">
            <v>37656</v>
          </cell>
          <cell r="B10364">
            <v>2003</v>
          </cell>
          <cell r="C10364" t="str">
            <v>Feb</v>
          </cell>
          <cell r="D10364">
            <v>4</v>
          </cell>
          <cell r="F10364">
            <v>0</v>
          </cell>
          <cell r="G10364">
            <v>0</v>
          </cell>
          <cell r="H10364">
            <v>235</v>
          </cell>
          <cell r="I10364">
            <v>0.46600000000000003</v>
          </cell>
          <cell r="K10364">
            <v>0</v>
          </cell>
          <cell r="L10364">
            <v>0</v>
          </cell>
          <cell r="M10364">
            <v>0</v>
          </cell>
          <cell r="N10364">
            <v>0</v>
          </cell>
          <cell r="O10364">
            <v>0</v>
          </cell>
          <cell r="P10364">
            <v>0</v>
          </cell>
        </row>
        <row r="10365">
          <cell r="A10365">
            <v>37657</v>
          </cell>
          <cell r="B10365">
            <v>2003</v>
          </cell>
          <cell r="C10365" t="str">
            <v>Feb</v>
          </cell>
          <cell r="D10365">
            <v>5</v>
          </cell>
          <cell r="F10365">
            <v>0</v>
          </cell>
          <cell r="G10365">
            <v>0</v>
          </cell>
          <cell r="H10365">
            <v>208</v>
          </cell>
          <cell r="I10365">
            <v>0.41299999999999998</v>
          </cell>
          <cell r="K10365">
            <v>0</v>
          </cell>
          <cell r="L10365">
            <v>0</v>
          </cell>
          <cell r="M10365">
            <v>0</v>
          </cell>
          <cell r="N10365">
            <v>0</v>
          </cell>
          <cell r="O10365">
            <v>0</v>
          </cell>
          <cell r="P10365">
            <v>0</v>
          </cell>
        </row>
        <row r="10366">
          <cell r="A10366">
            <v>37658</v>
          </cell>
          <cell r="B10366">
            <v>2003</v>
          </cell>
          <cell r="C10366" t="str">
            <v>Feb</v>
          </cell>
          <cell r="D10366">
            <v>6</v>
          </cell>
          <cell r="F10366">
            <v>0</v>
          </cell>
          <cell r="G10366">
            <v>0</v>
          </cell>
          <cell r="H10366">
            <v>184</v>
          </cell>
          <cell r="I10366">
            <v>0.36499999999999999</v>
          </cell>
          <cell r="K10366">
            <v>0</v>
          </cell>
          <cell r="L10366">
            <v>0</v>
          </cell>
          <cell r="M10366">
            <v>0</v>
          </cell>
          <cell r="N10366">
            <v>0</v>
          </cell>
          <cell r="O10366">
            <v>0</v>
          </cell>
          <cell r="P10366">
            <v>0</v>
          </cell>
        </row>
        <row r="10367">
          <cell r="A10367">
            <v>37659</v>
          </cell>
          <cell r="B10367">
            <v>2003</v>
          </cell>
          <cell r="C10367" t="str">
            <v>Feb</v>
          </cell>
          <cell r="D10367">
            <v>7</v>
          </cell>
          <cell r="F10367">
            <v>0</v>
          </cell>
          <cell r="G10367">
            <v>0</v>
          </cell>
          <cell r="H10367">
            <v>147</v>
          </cell>
          <cell r="I10367">
            <v>0.29199999999999998</v>
          </cell>
          <cell r="K10367">
            <v>0</v>
          </cell>
          <cell r="L10367">
            <v>0</v>
          </cell>
          <cell r="M10367">
            <v>0</v>
          </cell>
          <cell r="N10367">
            <v>0</v>
          </cell>
          <cell r="O10367">
            <v>0</v>
          </cell>
          <cell r="P10367">
            <v>0</v>
          </cell>
        </row>
        <row r="10368">
          <cell r="A10368">
            <v>37660</v>
          </cell>
          <cell r="B10368">
            <v>2003</v>
          </cell>
          <cell r="C10368" t="str">
            <v>Feb</v>
          </cell>
          <cell r="D10368">
            <v>8</v>
          </cell>
          <cell r="F10368">
            <v>0</v>
          </cell>
          <cell r="G10368">
            <v>0</v>
          </cell>
          <cell r="H10368">
            <v>141</v>
          </cell>
          <cell r="I10368">
            <v>0.28000000000000003</v>
          </cell>
          <cell r="K10368">
            <v>0</v>
          </cell>
          <cell r="L10368">
            <v>0</v>
          </cell>
          <cell r="M10368">
            <v>0</v>
          </cell>
          <cell r="N10368">
            <v>0</v>
          </cell>
          <cell r="O10368">
            <v>0</v>
          </cell>
          <cell r="P10368">
            <v>0</v>
          </cell>
        </row>
        <row r="10369">
          <cell r="A10369">
            <v>37661</v>
          </cell>
          <cell r="B10369">
            <v>2003</v>
          </cell>
          <cell r="C10369" t="str">
            <v>Feb</v>
          </cell>
          <cell r="D10369">
            <v>9</v>
          </cell>
          <cell r="F10369">
            <v>0</v>
          </cell>
          <cell r="G10369">
            <v>0</v>
          </cell>
          <cell r="H10369">
            <v>137</v>
          </cell>
          <cell r="I10369">
            <v>0.27200000000000002</v>
          </cell>
          <cell r="K10369">
            <v>0</v>
          </cell>
          <cell r="L10369">
            <v>0</v>
          </cell>
          <cell r="M10369">
            <v>0</v>
          </cell>
          <cell r="N10369">
            <v>0</v>
          </cell>
          <cell r="O10369">
            <v>0</v>
          </cell>
          <cell r="P10369">
            <v>0</v>
          </cell>
        </row>
        <row r="10370">
          <cell r="A10370">
            <v>37662</v>
          </cell>
          <cell r="B10370">
            <v>2003</v>
          </cell>
          <cell r="C10370" t="str">
            <v>Feb</v>
          </cell>
          <cell r="D10370">
            <v>10</v>
          </cell>
          <cell r="F10370">
            <v>0</v>
          </cell>
          <cell r="G10370">
            <v>0</v>
          </cell>
          <cell r="H10370">
            <v>134</v>
          </cell>
          <cell r="I10370">
            <v>0.26600000000000001</v>
          </cell>
          <cell r="K10370">
            <v>0</v>
          </cell>
          <cell r="L10370">
            <v>0</v>
          </cell>
          <cell r="M10370">
            <v>0</v>
          </cell>
          <cell r="N10370">
            <v>0</v>
          </cell>
          <cell r="O10370">
            <v>0</v>
          </cell>
          <cell r="P10370">
            <v>0</v>
          </cell>
        </row>
        <row r="10371">
          <cell r="A10371">
            <v>37663</v>
          </cell>
          <cell r="B10371">
            <v>2003</v>
          </cell>
          <cell r="C10371" t="str">
            <v>Feb</v>
          </cell>
          <cell r="D10371">
            <v>11</v>
          </cell>
          <cell r="F10371">
            <v>0</v>
          </cell>
          <cell r="G10371">
            <v>0</v>
          </cell>
          <cell r="H10371">
            <v>129</v>
          </cell>
          <cell r="I10371">
            <v>0.25600000000000001</v>
          </cell>
          <cell r="K10371">
            <v>0</v>
          </cell>
          <cell r="L10371">
            <v>0</v>
          </cell>
          <cell r="M10371">
            <v>0</v>
          </cell>
          <cell r="N10371">
            <v>0</v>
          </cell>
          <cell r="O10371">
            <v>0</v>
          </cell>
          <cell r="P10371">
            <v>0</v>
          </cell>
        </row>
        <row r="10372">
          <cell r="A10372">
            <v>37664</v>
          </cell>
          <cell r="B10372">
            <v>2003</v>
          </cell>
          <cell r="C10372" t="str">
            <v>Feb</v>
          </cell>
          <cell r="D10372">
            <v>12</v>
          </cell>
          <cell r="F10372">
            <v>0</v>
          </cell>
          <cell r="G10372">
            <v>0</v>
          </cell>
          <cell r="H10372">
            <v>128</v>
          </cell>
          <cell r="I10372">
            <v>0.254</v>
          </cell>
          <cell r="K10372">
            <v>0</v>
          </cell>
          <cell r="L10372">
            <v>0</v>
          </cell>
          <cell r="M10372">
            <v>0</v>
          </cell>
          <cell r="N10372">
            <v>0</v>
          </cell>
          <cell r="O10372">
            <v>0</v>
          </cell>
          <cell r="P10372">
            <v>0</v>
          </cell>
        </row>
        <row r="10373">
          <cell r="A10373">
            <v>37665</v>
          </cell>
          <cell r="B10373">
            <v>2003</v>
          </cell>
          <cell r="C10373" t="str">
            <v>Feb</v>
          </cell>
          <cell r="D10373">
            <v>13</v>
          </cell>
          <cell r="F10373">
            <v>0</v>
          </cell>
          <cell r="G10373">
            <v>0</v>
          </cell>
          <cell r="H10373">
            <v>120</v>
          </cell>
          <cell r="I10373">
            <v>0.23799999999999999</v>
          </cell>
          <cell r="K10373">
            <v>0</v>
          </cell>
          <cell r="L10373">
            <v>0</v>
          </cell>
          <cell r="M10373">
            <v>0</v>
          </cell>
          <cell r="N10373">
            <v>0</v>
          </cell>
          <cell r="O10373">
            <v>0</v>
          </cell>
          <cell r="P10373">
            <v>0</v>
          </cell>
        </row>
        <row r="10374">
          <cell r="A10374">
            <v>37666</v>
          </cell>
          <cell r="B10374">
            <v>2003</v>
          </cell>
          <cell r="C10374" t="str">
            <v>Feb</v>
          </cell>
          <cell r="D10374">
            <v>14</v>
          </cell>
          <cell r="F10374">
            <v>0</v>
          </cell>
          <cell r="G10374">
            <v>0</v>
          </cell>
          <cell r="H10374">
            <v>133</v>
          </cell>
          <cell r="I10374">
            <v>0.26400000000000001</v>
          </cell>
          <cell r="K10374">
            <v>0</v>
          </cell>
          <cell r="L10374">
            <v>0</v>
          </cell>
          <cell r="M10374">
            <v>0</v>
          </cell>
          <cell r="N10374">
            <v>0</v>
          </cell>
          <cell r="O10374">
            <v>0</v>
          </cell>
          <cell r="P10374">
            <v>0</v>
          </cell>
        </row>
        <row r="10375">
          <cell r="A10375">
            <v>37667</v>
          </cell>
          <cell r="B10375">
            <v>2003</v>
          </cell>
          <cell r="C10375" t="str">
            <v>Feb</v>
          </cell>
          <cell r="D10375">
            <v>15</v>
          </cell>
          <cell r="F10375">
            <v>0</v>
          </cell>
          <cell r="G10375">
            <v>0</v>
          </cell>
          <cell r="H10375">
            <v>129</v>
          </cell>
          <cell r="I10375">
            <v>0.25600000000000001</v>
          </cell>
          <cell r="K10375">
            <v>0</v>
          </cell>
          <cell r="L10375">
            <v>0</v>
          </cell>
          <cell r="M10375">
            <v>0</v>
          </cell>
          <cell r="N10375">
            <v>0</v>
          </cell>
          <cell r="O10375">
            <v>0</v>
          </cell>
          <cell r="P10375">
            <v>0</v>
          </cell>
        </row>
        <row r="10376">
          <cell r="A10376">
            <v>37668</v>
          </cell>
          <cell r="B10376">
            <v>2003</v>
          </cell>
          <cell r="C10376" t="str">
            <v>Feb</v>
          </cell>
          <cell r="D10376">
            <v>16</v>
          </cell>
          <cell r="F10376">
            <v>0</v>
          </cell>
          <cell r="G10376">
            <v>0</v>
          </cell>
          <cell r="H10376">
            <v>121</v>
          </cell>
          <cell r="I10376">
            <v>0.24</v>
          </cell>
          <cell r="K10376">
            <v>0</v>
          </cell>
          <cell r="L10376">
            <v>0</v>
          </cell>
          <cell r="M10376">
            <v>0</v>
          </cell>
          <cell r="N10376">
            <v>0</v>
          </cell>
          <cell r="O10376">
            <v>0</v>
          </cell>
          <cell r="P10376">
            <v>0</v>
          </cell>
        </row>
        <row r="10377">
          <cell r="A10377">
            <v>37669</v>
          </cell>
          <cell r="B10377">
            <v>2003</v>
          </cell>
          <cell r="C10377" t="str">
            <v>Feb</v>
          </cell>
          <cell r="D10377">
            <v>17</v>
          </cell>
          <cell r="F10377">
            <v>0</v>
          </cell>
          <cell r="G10377">
            <v>0</v>
          </cell>
          <cell r="H10377">
            <v>153</v>
          </cell>
          <cell r="I10377">
            <v>0.30299999999999999</v>
          </cell>
          <cell r="K10377">
            <v>0</v>
          </cell>
          <cell r="L10377">
            <v>0</v>
          </cell>
          <cell r="M10377">
            <v>0</v>
          </cell>
          <cell r="N10377">
            <v>0</v>
          </cell>
          <cell r="O10377">
            <v>0</v>
          </cell>
          <cell r="P10377">
            <v>0</v>
          </cell>
        </row>
        <row r="10378">
          <cell r="A10378">
            <v>37670</v>
          </cell>
          <cell r="B10378">
            <v>2003</v>
          </cell>
          <cell r="C10378" t="str">
            <v>Feb</v>
          </cell>
          <cell r="D10378">
            <v>18</v>
          </cell>
          <cell r="F10378">
            <v>0</v>
          </cell>
          <cell r="G10378">
            <v>0</v>
          </cell>
          <cell r="H10378">
            <v>147</v>
          </cell>
          <cell r="I10378">
            <v>0.29199999999999998</v>
          </cell>
          <cell r="K10378">
            <v>0</v>
          </cell>
          <cell r="L10378">
            <v>0</v>
          </cell>
          <cell r="M10378">
            <v>0</v>
          </cell>
          <cell r="N10378">
            <v>0</v>
          </cell>
          <cell r="O10378">
            <v>0</v>
          </cell>
          <cell r="P10378">
            <v>0</v>
          </cell>
        </row>
        <row r="10379">
          <cell r="A10379">
            <v>37671</v>
          </cell>
          <cell r="B10379">
            <v>2003</v>
          </cell>
          <cell r="C10379" t="str">
            <v>Feb</v>
          </cell>
          <cell r="D10379">
            <v>19</v>
          </cell>
          <cell r="F10379">
            <v>0</v>
          </cell>
          <cell r="G10379">
            <v>0</v>
          </cell>
          <cell r="H10379">
            <v>215</v>
          </cell>
          <cell r="I10379">
            <v>0.42599999999999999</v>
          </cell>
          <cell r="K10379">
            <v>0</v>
          </cell>
          <cell r="L10379">
            <v>0</v>
          </cell>
          <cell r="M10379">
            <v>0</v>
          </cell>
          <cell r="N10379">
            <v>0</v>
          </cell>
          <cell r="O10379">
            <v>0</v>
          </cell>
          <cell r="P10379">
            <v>0</v>
          </cell>
        </row>
        <row r="10380">
          <cell r="A10380">
            <v>37672</v>
          </cell>
          <cell r="B10380">
            <v>2003</v>
          </cell>
          <cell r="C10380" t="str">
            <v>Feb</v>
          </cell>
          <cell r="D10380">
            <v>20</v>
          </cell>
          <cell r="F10380">
            <v>0</v>
          </cell>
          <cell r="G10380">
            <v>0</v>
          </cell>
          <cell r="H10380">
            <v>168</v>
          </cell>
          <cell r="I10380">
            <v>0.33300000000000002</v>
          </cell>
          <cell r="K10380">
            <v>0</v>
          </cell>
          <cell r="L10380">
            <v>0</v>
          </cell>
          <cell r="M10380">
            <v>0</v>
          </cell>
          <cell r="N10380">
            <v>0</v>
          </cell>
          <cell r="O10380">
            <v>0</v>
          </cell>
          <cell r="P10380">
            <v>0</v>
          </cell>
        </row>
        <row r="10381">
          <cell r="A10381">
            <v>37673</v>
          </cell>
          <cell r="B10381">
            <v>2003</v>
          </cell>
          <cell r="C10381" t="str">
            <v>Feb</v>
          </cell>
          <cell r="D10381">
            <v>21</v>
          </cell>
          <cell r="F10381">
            <v>0</v>
          </cell>
          <cell r="G10381">
            <v>0</v>
          </cell>
          <cell r="H10381">
            <v>160</v>
          </cell>
          <cell r="I10381">
            <v>0.317</v>
          </cell>
          <cell r="K10381">
            <v>0</v>
          </cell>
          <cell r="L10381">
            <v>0</v>
          </cell>
          <cell r="M10381">
            <v>0</v>
          </cell>
          <cell r="N10381">
            <v>0</v>
          </cell>
          <cell r="O10381">
            <v>0</v>
          </cell>
          <cell r="P10381">
            <v>0</v>
          </cell>
        </row>
        <row r="10382">
          <cell r="A10382">
            <v>37674</v>
          </cell>
          <cell r="B10382">
            <v>2003</v>
          </cell>
          <cell r="C10382" t="str">
            <v>Feb</v>
          </cell>
          <cell r="D10382">
            <v>22</v>
          </cell>
          <cell r="F10382">
            <v>0</v>
          </cell>
          <cell r="G10382">
            <v>0</v>
          </cell>
          <cell r="H10382">
            <v>123</v>
          </cell>
          <cell r="I10382">
            <v>0.24399999999999999</v>
          </cell>
          <cell r="K10382">
            <v>0</v>
          </cell>
          <cell r="L10382">
            <v>0</v>
          </cell>
          <cell r="M10382">
            <v>0</v>
          </cell>
          <cell r="N10382">
            <v>0</v>
          </cell>
          <cell r="O10382">
            <v>0</v>
          </cell>
          <cell r="P10382">
            <v>0</v>
          </cell>
        </row>
        <row r="10383">
          <cell r="A10383">
            <v>37675</v>
          </cell>
          <cell r="B10383">
            <v>2003</v>
          </cell>
          <cell r="C10383" t="str">
            <v>Feb</v>
          </cell>
          <cell r="D10383">
            <v>23</v>
          </cell>
          <cell r="E10383" t="str">
            <v>no paper record</v>
          </cell>
          <cell r="F10383">
            <v>0</v>
          </cell>
          <cell r="G10383">
            <v>0</v>
          </cell>
          <cell r="H10383">
            <v>149</v>
          </cell>
          <cell r="I10383">
            <v>0.29599999999999999</v>
          </cell>
          <cell r="K10383">
            <v>0</v>
          </cell>
          <cell r="L10383">
            <v>0</v>
          </cell>
          <cell r="M10383">
            <v>0</v>
          </cell>
          <cell r="N10383">
            <v>0</v>
          </cell>
          <cell r="O10383">
            <v>0</v>
          </cell>
          <cell r="P10383">
            <v>0</v>
          </cell>
        </row>
        <row r="10384">
          <cell r="A10384">
            <v>37676</v>
          </cell>
          <cell r="B10384">
            <v>2003</v>
          </cell>
          <cell r="C10384" t="str">
            <v>Feb</v>
          </cell>
          <cell r="D10384">
            <v>24</v>
          </cell>
          <cell r="E10384" t="str">
            <v>no paper record</v>
          </cell>
          <cell r="F10384">
            <v>0</v>
          </cell>
          <cell r="G10384">
            <v>0</v>
          </cell>
          <cell r="H10384">
            <v>129</v>
          </cell>
          <cell r="I10384">
            <v>0.25600000000000001</v>
          </cell>
          <cell r="K10384">
            <v>0</v>
          </cell>
          <cell r="L10384">
            <v>0</v>
          </cell>
          <cell r="M10384">
            <v>0</v>
          </cell>
          <cell r="N10384">
            <v>0</v>
          </cell>
          <cell r="O10384">
            <v>0</v>
          </cell>
          <cell r="P10384">
            <v>0</v>
          </cell>
        </row>
        <row r="10385">
          <cell r="A10385">
            <v>37677</v>
          </cell>
          <cell r="B10385">
            <v>2003</v>
          </cell>
          <cell r="C10385" t="str">
            <v>Feb</v>
          </cell>
          <cell r="D10385">
            <v>25</v>
          </cell>
          <cell r="E10385" t="str">
            <v>no paper record</v>
          </cell>
          <cell r="F10385">
            <v>0</v>
          </cell>
          <cell r="G10385">
            <v>0</v>
          </cell>
          <cell r="H10385">
            <v>108</v>
          </cell>
          <cell r="I10385">
            <v>0.214</v>
          </cell>
          <cell r="K10385">
            <v>0</v>
          </cell>
          <cell r="L10385">
            <v>0</v>
          </cell>
          <cell r="M10385">
            <v>0</v>
          </cell>
          <cell r="N10385">
            <v>0</v>
          </cell>
          <cell r="O10385">
            <v>0</v>
          </cell>
          <cell r="P10385">
            <v>0</v>
          </cell>
        </row>
        <row r="10386">
          <cell r="A10386">
            <v>37678</v>
          </cell>
          <cell r="B10386">
            <v>2003</v>
          </cell>
          <cell r="C10386" t="str">
            <v>Feb</v>
          </cell>
          <cell r="D10386">
            <v>26</v>
          </cell>
          <cell r="E10386" t="str">
            <v>no paper record</v>
          </cell>
          <cell r="F10386">
            <v>0</v>
          </cell>
          <cell r="G10386">
            <v>0</v>
          </cell>
          <cell r="H10386">
            <v>121</v>
          </cell>
          <cell r="I10386">
            <v>0.24</v>
          </cell>
          <cell r="K10386">
            <v>0</v>
          </cell>
          <cell r="L10386">
            <v>0</v>
          </cell>
          <cell r="M10386">
            <v>0</v>
          </cell>
          <cell r="N10386">
            <v>0</v>
          </cell>
          <cell r="O10386">
            <v>0</v>
          </cell>
          <cell r="P10386">
            <v>0</v>
          </cell>
        </row>
        <row r="10387">
          <cell r="A10387">
            <v>37679</v>
          </cell>
          <cell r="B10387">
            <v>2003</v>
          </cell>
          <cell r="C10387" t="str">
            <v>Feb</v>
          </cell>
          <cell r="D10387">
            <v>27</v>
          </cell>
          <cell r="E10387" t="str">
            <v>no paper record</v>
          </cell>
          <cell r="F10387">
            <v>0</v>
          </cell>
          <cell r="G10387">
            <v>0</v>
          </cell>
          <cell r="H10387">
            <v>106</v>
          </cell>
          <cell r="I10387">
            <v>0.21</v>
          </cell>
          <cell r="K10387">
            <v>0</v>
          </cell>
          <cell r="L10387">
            <v>0</v>
          </cell>
          <cell r="M10387">
            <v>0</v>
          </cell>
          <cell r="N10387">
            <v>0</v>
          </cell>
          <cell r="O10387">
            <v>0</v>
          </cell>
          <cell r="P10387">
            <v>0</v>
          </cell>
        </row>
        <row r="10388">
          <cell r="A10388">
            <v>37680</v>
          </cell>
          <cell r="B10388">
            <v>2003</v>
          </cell>
          <cell r="C10388" t="str">
            <v>Feb</v>
          </cell>
          <cell r="D10388">
            <v>28</v>
          </cell>
          <cell r="E10388" t="str">
            <v>no paper record</v>
          </cell>
          <cell r="F10388">
            <v>0</v>
          </cell>
          <cell r="G10388">
            <v>0</v>
          </cell>
          <cell r="H10388">
            <v>117</v>
          </cell>
          <cell r="I10388">
            <v>0.23200000000000001</v>
          </cell>
          <cell r="K10388">
            <v>0</v>
          </cell>
          <cell r="L10388">
            <v>0</v>
          </cell>
          <cell r="M10388">
            <v>0</v>
          </cell>
          <cell r="N10388">
            <v>0</v>
          </cell>
          <cell r="O10388">
            <v>0</v>
          </cell>
          <cell r="P10388">
            <v>0</v>
          </cell>
        </row>
        <row r="10389">
          <cell r="A10389">
            <v>37681</v>
          </cell>
          <cell r="B10389">
            <v>2003</v>
          </cell>
          <cell r="C10389" t="str">
            <v>Mar</v>
          </cell>
          <cell r="D10389">
            <v>1</v>
          </cell>
          <cell r="E10389" t="str">
            <v>no paper record</v>
          </cell>
          <cell r="F10389">
            <v>0</v>
          </cell>
          <cell r="G10389">
            <v>0</v>
          </cell>
          <cell r="H10389">
            <v>94</v>
          </cell>
          <cell r="I10389">
            <v>0.186</v>
          </cell>
          <cell r="K10389">
            <v>0</v>
          </cell>
          <cell r="L10389">
            <v>0</v>
          </cell>
          <cell r="M10389">
            <v>0</v>
          </cell>
          <cell r="N10389">
            <v>0</v>
          </cell>
          <cell r="O10389">
            <v>0</v>
          </cell>
          <cell r="P10389">
            <v>0</v>
          </cell>
        </row>
        <row r="10390">
          <cell r="A10390">
            <v>37682</v>
          </cell>
          <cell r="B10390">
            <v>2003</v>
          </cell>
          <cell r="C10390" t="str">
            <v>Mar</v>
          </cell>
          <cell r="D10390">
            <v>2</v>
          </cell>
          <cell r="F10390">
            <v>0</v>
          </cell>
          <cell r="G10390">
            <v>0</v>
          </cell>
          <cell r="H10390">
            <v>118</v>
          </cell>
          <cell r="I10390">
            <v>0.23400000000000001</v>
          </cell>
          <cell r="K10390">
            <v>0</v>
          </cell>
          <cell r="L10390">
            <v>0</v>
          </cell>
          <cell r="M10390">
            <v>0</v>
          </cell>
          <cell r="N10390">
            <v>0</v>
          </cell>
          <cell r="O10390">
            <v>0</v>
          </cell>
          <cell r="P10390">
            <v>0</v>
          </cell>
        </row>
        <row r="10391">
          <cell r="A10391">
            <v>37683</v>
          </cell>
          <cell r="B10391">
            <v>2003</v>
          </cell>
          <cell r="C10391" t="str">
            <v>Mar</v>
          </cell>
          <cell r="D10391">
            <v>3</v>
          </cell>
          <cell r="F10391">
            <v>0</v>
          </cell>
          <cell r="G10391">
            <v>0</v>
          </cell>
          <cell r="H10391">
            <v>100</v>
          </cell>
          <cell r="I10391">
            <v>0.19800000000000001</v>
          </cell>
          <cell r="K10391">
            <v>0</v>
          </cell>
          <cell r="L10391">
            <v>0</v>
          </cell>
          <cell r="M10391">
            <v>0</v>
          </cell>
          <cell r="N10391">
            <v>0</v>
          </cell>
          <cell r="O10391">
            <v>0</v>
          </cell>
          <cell r="P10391">
            <v>0</v>
          </cell>
        </row>
        <row r="10392">
          <cell r="A10392">
            <v>37684</v>
          </cell>
          <cell r="B10392">
            <v>2003</v>
          </cell>
          <cell r="C10392" t="str">
            <v>Mar</v>
          </cell>
          <cell r="D10392">
            <v>4</v>
          </cell>
          <cell r="F10392">
            <v>0</v>
          </cell>
          <cell r="G10392">
            <v>0</v>
          </cell>
          <cell r="H10392">
            <v>114</v>
          </cell>
          <cell r="I10392">
            <v>0.22600000000000001</v>
          </cell>
          <cell r="K10392">
            <v>0</v>
          </cell>
          <cell r="L10392">
            <v>0</v>
          </cell>
          <cell r="M10392">
            <v>9</v>
          </cell>
          <cell r="N10392">
            <v>1.7999999999999999E-2</v>
          </cell>
          <cell r="O10392">
            <v>0</v>
          </cell>
          <cell r="P10392">
            <v>0</v>
          </cell>
        </row>
        <row r="10393">
          <cell r="A10393">
            <v>37685</v>
          </cell>
          <cell r="B10393">
            <v>2003</v>
          </cell>
          <cell r="C10393" t="str">
            <v>Mar</v>
          </cell>
          <cell r="D10393">
            <v>5</v>
          </cell>
          <cell r="F10393">
            <v>0</v>
          </cell>
          <cell r="G10393">
            <v>0</v>
          </cell>
          <cell r="H10393">
            <v>109</v>
          </cell>
          <cell r="I10393">
            <v>0.216</v>
          </cell>
          <cell r="K10393">
            <v>0</v>
          </cell>
          <cell r="L10393">
            <v>0</v>
          </cell>
          <cell r="M10393">
            <v>25</v>
          </cell>
          <cell r="N10393">
            <v>0.05</v>
          </cell>
          <cell r="O10393">
            <v>0</v>
          </cell>
          <cell r="P10393">
            <v>0</v>
          </cell>
        </row>
        <row r="10394">
          <cell r="A10394">
            <v>37686</v>
          </cell>
          <cell r="B10394">
            <v>2003</v>
          </cell>
          <cell r="C10394" t="str">
            <v>Mar</v>
          </cell>
          <cell r="D10394">
            <v>6</v>
          </cell>
          <cell r="F10394">
            <v>0</v>
          </cell>
          <cell r="G10394">
            <v>0</v>
          </cell>
          <cell r="H10394">
            <v>89</v>
          </cell>
          <cell r="I10394">
            <v>0.17699999999999999</v>
          </cell>
          <cell r="K10394">
            <v>0</v>
          </cell>
          <cell r="L10394">
            <v>0</v>
          </cell>
          <cell r="M10394">
            <v>25</v>
          </cell>
          <cell r="N10394">
            <v>0.05</v>
          </cell>
          <cell r="O10394">
            <v>0</v>
          </cell>
          <cell r="P10394">
            <v>0</v>
          </cell>
        </row>
        <row r="10395">
          <cell r="A10395">
            <v>37687</v>
          </cell>
          <cell r="B10395">
            <v>2003</v>
          </cell>
          <cell r="C10395" t="str">
            <v>Mar</v>
          </cell>
          <cell r="D10395">
            <v>7</v>
          </cell>
          <cell r="F10395">
            <v>0</v>
          </cell>
          <cell r="G10395">
            <v>0</v>
          </cell>
          <cell r="H10395">
            <v>108</v>
          </cell>
          <cell r="I10395">
            <v>0.214</v>
          </cell>
          <cell r="K10395">
            <v>0</v>
          </cell>
          <cell r="L10395">
            <v>0</v>
          </cell>
          <cell r="M10395">
            <v>25</v>
          </cell>
          <cell r="N10395">
            <v>0.05</v>
          </cell>
          <cell r="O10395">
            <v>0</v>
          </cell>
          <cell r="P10395">
            <v>0</v>
          </cell>
        </row>
        <row r="10396">
          <cell r="A10396">
            <v>37688</v>
          </cell>
          <cell r="B10396">
            <v>2003</v>
          </cell>
          <cell r="C10396" t="str">
            <v>Mar</v>
          </cell>
          <cell r="D10396">
            <v>8</v>
          </cell>
          <cell r="F10396">
            <v>0</v>
          </cell>
          <cell r="G10396">
            <v>0</v>
          </cell>
          <cell r="H10396">
            <v>127</v>
          </cell>
          <cell r="I10396">
            <v>0.252</v>
          </cell>
          <cell r="K10396">
            <v>0</v>
          </cell>
          <cell r="L10396">
            <v>0</v>
          </cell>
          <cell r="M10396">
            <v>25</v>
          </cell>
          <cell r="N10396">
            <v>0.05</v>
          </cell>
          <cell r="O10396">
            <v>0</v>
          </cell>
          <cell r="P10396">
            <v>0</v>
          </cell>
        </row>
        <row r="10397">
          <cell r="A10397">
            <v>37689</v>
          </cell>
          <cell r="B10397">
            <v>2003</v>
          </cell>
          <cell r="C10397" t="str">
            <v>Mar</v>
          </cell>
          <cell r="D10397">
            <v>9</v>
          </cell>
          <cell r="E10397" t="str">
            <v>no paper record</v>
          </cell>
          <cell r="F10397">
            <v>0</v>
          </cell>
          <cell r="G10397">
            <v>0</v>
          </cell>
          <cell r="H10397">
            <v>103</v>
          </cell>
          <cell r="I10397">
            <v>0.20399999999999999</v>
          </cell>
          <cell r="K10397">
            <v>0</v>
          </cell>
          <cell r="L10397">
            <v>0</v>
          </cell>
          <cell r="M10397">
            <v>25</v>
          </cell>
          <cell r="N10397">
            <v>0.05</v>
          </cell>
          <cell r="O10397">
            <v>0</v>
          </cell>
          <cell r="P10397">
            <v>0</v>
          </cell>
        </row>
        <row r="10398">
          <cell r="A10398">
            <v>37690</v>
          </cell>
          <cell r="B10398">
            <v>2003</v>
          </cell>
          <cell r="C10398" t="str">
            <v>Mar</v>
          </cell>
          <cell r="D10398">
            <v>10</v>
          </cell>
          <cell r="E10398" t="str">
            <v>no paper record</v>
          </cell>
          <cell r="F10398">
            <v>0</v>
          </cell>
          <cell r="G10398">
            <v>0</v>
          </cell>
          <cell r="H10398">
            <v>94</v>
          </cell>
          <cell r="I10398">
            <v>0.186</v>
          </cell>
          <cell r="K10398">
            <v>0</v>
          </cell>
          <cell r="L10398">
            <v>0</v>
          </cell>
          <cell r="M10398">
            <v>50</v>
          </cell>
          <cell r="N10398">
            <v>9.9000000000000005E-2</v>
          </cell>
          <cell r="O10398">
            <v>0</v>
          </cell>
          <cell r="P10398">
            <v>0</v>
          </cell>
        </row>
        <row r="10399">
          <cell r="A10399">
            <v>37691</v>
          </cell>
          <cell r="B10399">
            <v>2003</v>
          </cell>
          <cell r="C10399" t="str">
            <v>Mar</v>
          </cell>
          <cell r="D10399">
            <v>11</v>
          </cell>
          <cell r="E10399" t="str">
            <v>no paper record</v>
          </cell>
          <cell r="F10399">
            <v>0</v>
          </cell>
          <cell r="G10399">
            <v>0</v>
          </cell>
          <cell r="H10399">
            <v>112</v>
          </cell>
          <cell r="I10399">
            <v>0.222</v>
          </cell>
          <cell r="K10399">
            <v>0</v>
          </cell>
          <cell r="L10399">
            <v>0</v>
          </cell>
          <cell r="M10399">
            <v>83</v>
          </cell>
          <cell r="N10399">
            <v>0.16500000000000001</v>
          </cell>
          <cell r="O10399">
            <v>0</v>
          </cell>
          <cell r="P10399">
            <v>0</v>
          </cell>
        </row>
        <row r="10400">
          <cell r="A10400">
            <v>37692</v>
          </cell>
          <cell r="B10400">
            <v>2003</v>
          </cell>
          <cell r="C10400" t="str">
            <v>Mar</v>
          </cell>
          <cell r="D10400">
            <v>12</v>
          </cell>
          <cell r="E10400" t="str">
            <v>no paper record</v>
          </cell>
          <cell r="F10400">
            <v>0</v>
          </cell>
          <cell r="G10400">
            <v>0</v>
          </cell>
          <cell r="H10400">
            <v>113</v>
          </cell>
          <cell r="I10400">
            <v>0.224</v>
          </cell>
          <cell r="K10400">
            <v>0</v>
          </cell>
          <cell r="L10400">
            <v>0</v>
          </cell>
          <cell r="M10400">
            <v>117</v>
          </cell>
          <cell r="N10400">
            <v>0.23200000000000001</v>
          </cell>
          <cell r="O10400">
            <v>0</v>
          </cell>
          <cell r="P10400">
            <v>0</v>
          </cell>
        </row>
        <row r="10401">
          <cell r="A10401">
            <v>37693</v>
          </cell>
          <cell r="B10401">
            <v>2003</v>
          </cell>
          <cell r="C10401" t="str">
            <v>Mar</v>
          </cell>
          <cell r="D10401">
            <v>13</v>
          </cell>
          <cell r="E10401" t="str">
            <v>no paper record</v>
          </cell>
          <cell r="F10401">
            <v>0</v>
          </cell>
          <cell r="G10401">
            <v>0</v>
          </cell>
          <cell r="H10401">
            <v>91</v>
          </cell>
          <cell r="I10401">
            <v>0.18</v>
          </cell>
          <cell r="K10401">
            <v>0</v>
          </cell>
          <cell r="L10401">
            <v>0</v>
          </cell>
          <cell r="M10401">
            <v>142</v>
          </cell>
          <cell r="N10401">
            <v>0.28199999999999997</v>
          </cell>
          <cell r="O10401">
            <v>0</v>
          </cell>
          <cell r="P10401">
            <v>0</v>
          </cell>
        </row>
        <row r="10402">
          <cell r="A10402">
            <v>37694</v>
          </cell>
          <cell r="B10402">
            <v>2003</v>
          </cell>
          <cell r="C10402" t="str">
            <v>Mar</v>
          </cell>
          <cell r="D10402">
            <v>14</v>
          </cell>
          <cell r="E10402" t="str">
            <v>no paper record</v>
          </cell>
          <cell r="F10402">
            <v>0</v>
          </cell>
          <cell r="G10402">
            <v>0</v>
          </cell>
          <cell r="H10402">
            <v>93</v>
          </cell>
          <cell r="I10402">
            <v>0.184</v>
          </cell>
          <cell r="K10402">
            <v>0</v>
          </cell>
          <cell r="L10402">
            <v>0</v>
          </cell>
          <cell r="M10402">
            <v>150</v>
          </cell>
          <cell r="N10402">
            <v>0.29799999999999999</v>
          </cell>
          <cell r="O10402">
            <v>0</v>
          </cell>
          <cell r="P10402">
            <v>0</v>
          </cell>
        </row>
        <row r="10403">
          <cell r="A10403">
            <v>37695</v>
          </cell>
          <cell r="B10403">
            <v>2003</v>
          </cell>
          <cell r="C10403" t="str">
            <v>Mar</v>
          </cell>
          <cell r="D10403">
            <v>15</v>
          </cell>
          <cell r="E10403" t="str">
            <v>no paper record</v>
          </cell>
          <cell r="F10403">
            <v>0</v>
          </cell>
          <cell r="G10403">
            <v>0</v>
          </cell>
          <cell r="H10403">
            <v>96</v>
          </cell>
          <cell r="I10403">
            <v>0.19</v>
          </cell>
          <cell r="K10403">
            <v>0</v>
          </cell>
          <cell r="L10403">
            <v>0</v>
          </cell>
          <cell r="M10403">
            <v>150</v>
          </cell>
          <cell r="N10403">
            <v>0.29799999999999999</v>
          </cell>
          <cell r="O10403">
            <v>0</v>
          </cell>
          <cell r="P10403">
            <v>0</v>
          </cell>
        </row>
        <row r="10404">
          <cell r="A10404">
            <v>37696</v>
          </cell>
          <cell r="B10404">
            <v>2003</v>
          </cell>
          <cell r="C10404" t="str">
            <v>Mar</v>
          </cell>
          <cell r="D10404">
            <v>16</v>
          </cell>
          <cell r="F10404">
            <v>0</v>
          </cell>
          <cell r="G10404">
            <v>0</v>
          </cell>
          <cell r="H10404">
            <v>117</v>
          </cell>
          <cell r="I10404">
            <v>0.23200000000000001</v>
          </cell>
          <cell r="K10404">
            <v>0</v>
          </cell>
          <cell r="L10404">
            <v>0</v>
          </cell>
          <cell r="M10404">
            <v>150</v>
          </cell>
          <cell r="N10404">
            <v>0.29799999999999999</v>
          </cell>
          <cell r="O10404">
            <v>0</v>
          </cell>
          <cell r="P10404">
            <v>0</v>
          </cell>
        </row>
        <row r="10405">
          <cell r="A10405">
            <v>37697</v>
          </cell>
          <cell r="B10405">
            <v>2003</v>
          </cell>
          <cell r="C10405" t="str">
            <v>Mar</v>
          </cell>
          <cell r="D10405">
            <v>17</v>
          </cell>
          <cell r="F10405">
            <v>0</v>
          </cell>
          <cell r="G10405">
            <v>0</v>
          </cell>
          <cell r="H10405">
            <v>86</v>
          </cell>
          <cell r="I10405">
            <v>0.17100000000000001</v>
          </cell>
          <cell r="K10405">
            <v>0</v>
          </cell>
          <cell r="L10405">
            <v>0</v>
          </cell>
          <cell r="M10405">
            <v>150</v>
          </cell>
          <cell r="N10405">
            <v>0.29799999999999999</v>
          </cell>
          <cell r="O10405">
            <v>0</v>
          </cell>
          <cell r="P10405">
            <v>0</v>
          </cell>
        </row>
        <row r="10406">
          <cell r="A10406">
            <v>37698</v>
          </cell>
          <cell r="B10406">
            <v>2003</v>
          </cell>
          <cell r="C10406" t="str">
            <v>Mar</v>
          </cell>
          <cell r="D10406">
            <v>18</v>
          </cell>
          <cell r="F10406">
            <v>0</v>
          </cell>
          <cell r="G10406">
            <v>0</v>
          </cell>
          <cell r="H10406">
            <v>98</v>
          </cell>
          <cell r="I10406">
            <v>0.19400000000000001</v>
          </cell>
          <cell r="K10406">
            <v>0</v>
          </cell>
          <cell r="L10406">
            <v>0</v>
          </cell>
          <cell r="M10406">
            <v>150</v>
          </cell>
          <cell r="N10406">
            <v>0.29799999999999999</v>
          </cell>
          <cell r="O10406">
            <v>0</v>
          </cell>
          <cell r="P10406">
            <v>0</v>
          </cell>
        </row>
        <row r="10407">
          <cell r="A10407">
            <v>37699</v>
          </cell>
          <cell r="B10407">
            <v>2003</v>
          </cell>
          <cell r="C10407" t="str">
            <v>Mar</v>
          </cell>
          <cell r="D10407">
            <v>19</v>
          </cell>
          <cell r="F10407">
            <v>0</v>
          </cell>
          <cell r="G10407">
            <v>0</v>
          </cell>
          <cell r="H10407">
            <v>111</v>
          </cell>
          <cell r="I10407">
            <v>0.22</v>
          </cell>
          <cell r="K10407">
            <v>0</v>
          </cell>
          <cell r="L10407">
            <v>0</v>
          </cell>
          <cell r="M10407">
            <v>150</v>
          </cell>
          <cell r="N10407">
            <v>0.29799999999999999</v>
          </cell>
          <cell r="O10407">
            <v>0</v>
          </cell>
          <cell r="P10407">
            <v>0</v>
          </cell>
        </row>
        <row r="10408">
          <cell r="A10408">
            <v>37700</v>
          </cell>
          <cell r="B10408">
            <v>2003</v>
          </cell>
          <cell r="C10408" t="str">
            <v>Mar</v>
          </cell>
          <cell r="D10408">
            <v>20</v>
          </cell>
          <cell r="F10408">
            <v>0</v>
          </cell>
          <cell r="G10408">
            <v>0</v>
          </cell>
          <cell r="H10408">
            <v>84</v>
          </cell>
          <cell r="I10408">
            <v>0.16700000000000001</v>
          </cell>
          <cell r="K10408">
            <v>0</v>
          </cell>
          <cell r="L10408">
            <v>0</v>
          </cell>
          <cell r="M10408">
            <v>150</v>
          </cell>
          <cell r="N10408">
            <v>0.29799999999999999</v>
          </cell>
          <cell r="O10408">
            <v>0</v>
          </cell>
          <cell r="P10408">
            <v>0</v>
          </cell>
        </row>
        <row r="10409">
          <cell r="A10409">
            <v>37701</v>
          </cell>
          <cell r="B10409">
            <v>2003</v>
          </cell>
          <cell r="C10409" t="str">
            <v>Mar</v>
          </cell>
          <cell r="D10409">
            <v>21</v>
          </cell>
          <cell r="F10409">
            <v>0</v>
          </cell>
          <cell r="G10409">
            <v>0</v>
          </cell>
          <cell r="H10409">
            <v>104</v>
          </cell>
          <cell r="I10409">
            <v>0.20599999999999999</v>
          </cell>
          <cell r="K10409">
            <v>0</v>
          </cell>
          <cell r="L10409">
            <v>0</v>
          </cell>
          <cell r="M10409">
            <v>167</v>
          </cell>
          <cell r="N10409">
            <v>0.33100000000000002</v>
          </cell>
          <cell r="O10409">
            <v>0</v>
          </cell>
          <cell r="P10409">
            <v>0</v>
          </cell>
        </row>
        <row r="10410">
          <cell r="A10410">
            <v>37702</v>
          </cell>
          <cell r="B10410">
            <v>2003</v>
          </cell>
          <cell r="C10410" t="str">
            <v>Mar</v>
          </cell>
          <cell r="D10410">
            <v>22</v>
          </cell>
          <cell r="F10410">
            <v>0</v>
          </cell>
          <cell r="G10410">
            <v>0</v>
          </cell>
          <cell r="H10410">
            <v>73</v>
          </cell>
          <cell r="I10410">
            <v>0.14499999999999999</v>
          </cell>
          <cell r="K10410">
            <v>0</v>
          </cell>
          <cell r="L10410">
            <v>0</v>
          </cell>
          <cell r="M10410">
            <v>175</v>
          </cell>
          <cell r="N10410">
            <v>0.34699999999999998</v>
          </cell>
          <cell r="O10410">
            <v>0</v>
          </cell>
          <cell r="P10410">
            <v>0</v>
          </cell>
        </row>
        <row r="10411">
          <cell r="A10411">
            <v>37703</v>
          </cell>
          <cell r="B10411">
            <v>2003</v>
          </cell>
          <cell r="C10411" t="str">
            <v>Mar</v>
          </cell>
          <cell r="D10411">
            <v>23</v>
          </cell>
          <cell r="F10411">
            <v>0</v>
          </cell>
          <cell r="G10411">
            <v>0</v>
          </cell>
          <cell r="H10411">
            <v>86</v>
          </cell>
          <cell r="I10411">
            <v>0.17100000000000001</v>
          </cell>
          <cell r="K10411">
            <v>0</v>
          </cell>
          <cell r="L10411">
            <v>0</v>
          </cell>
          <cell r="M10411">
            <v>175</v>
          </cell>
          <cell r="N10411">
            <v>0.34699999999999998</v>
          </cell>
          <cell r="O10411">
            <v>0</v>
          </cell>
          <cell r="P10411">
            <v>0</v>
          </cell>
        </row>
        <row r="10412">
          <cell r="A10412">
            <v>37704</v>
          </cell>
          <cell r="B10412">
            <v>2003</v>
          </cell>
          <cell r="C10412" t="str">
            <v>Mar</v>
          </cell>
          <cell r="D10412">
            <v>24</v>
          </cell>
          <cell r="F10412">
            <v>0</v>
          </cell>
          <cell r="G10412">
            <v>0</v>
          </cell>
          <cell r="H10412">
            <v>93</v>
          </cell>
          <cell r="I10412">
            <v>0.184</v>
          </cell>
          <cell r="K10412">
            <v>0</v>
          </cell>
          <cell r="L10412">
            <v>0</v>
          </cell>
          <cell r="M10412">
            <v>144</v>
          </cell>
          <cell r="N10412">
            <v>0.28599999999999998</v>
          </cell>
          <cell r="O10412">
            <v>0</v>
          </cell>
          <cell r="P10412">
            <v>0</v>
          </cell>
        </row>
        <row r="10413">
          <cell r="A10413">
            <v>37705</v>
          </cell>
          <cell r="B10413">
            <v>2003</v>
          </cell>
          <cell r="C10413" t="str">
            <v>Mar</v>
          </cell>
          <cell r="D10413">
            <v>25</v>
          </cell>
          <cell r="F10413">
            <v>0</v>
          </cell>
          <cell r="G10413">
            <v>0</v>
          </cell>
          <cell r="H10413">
            <v>78</v>
          </cell>
          <cell r="I10413">
            <v>0.155</v>
          </cell>
          <cell r="K10413">
            <v>0</v>
          </cell>
          <cell r="L10413">
            <v>0</v>
          </cell>
          <cell r="M10413">
            <v>125</v>
          </cell>
          <cell r="N10413">
            <v>0.248</v>
          </cell>
          <cell r="O10413">
            <v>0</v>
          </cell>
          <cell r="P10413">
            <v>0</v>
          </cell>
        </row>
        <row r="10414">
          <cell r="A10414">
            <v>37706</v>
          </cell>
          <cell r="B10414">
            <v>2003</v>
          </cell>
          <cell r="C10414" t="str">
            <v>Mar</v>
          </cell>
          <cell r="D10414">
            <v>26</v>
          </cell>
          <cell r="F10414">
            <v>0</v>
          </cell>
          <cell r="G10414">
            <v>0</v>
          </cell>
          <cell r="H10414">
            <v>81</v>
          </cell>
          <cell r="I10414">
            <v>0.161</v>
          </cell>
          <cell r="K10414">
            <v>0</v>
          </cell>
          <cell r="L10414">
            <v>0</v>
          </cell>
          <cell r="M10414">
            <v>92</v>
          </cell>
          <cell r="N10414">
            <v>0.182</v>
          </cell>
          <cell r="O10414">
            <v>0</v>
          </cell>
          <cell r="P10414">
            <v>0</v>
          </cell>
        </row>
        <row r="10415">
          <cell r="A10415">
            <v>37707</v>
          </cell>
          <cell r="B10415">
            <v>2003</v>
          </cell>
          <cell r="C10415" t="str">
            <v>Mar</v>
          </cell>
          <cell r="D10415">
            <v>27</v>
          </cell>
          <cell r="F10415">
            <v>0</v>
          </cell>
          <cell r="G10415">
            <v>0</v>
          </cell>
          <cell r="H10415">
            <v>117</v>
          </cell>
          <cell r="I10415">
            <v>0.23200000000000001</v>
          </cell>
          <cell r="K10415">
            <v>0</v>
          </cell>
          <cell r="L10415">
            <v>0</v>
          </cell>
          <cell r="M10415">
            <v>109</v>
          </cell>
          <cell r="N10415">
            <v>0.216</v>
          </cell>
          <cell r="O10415">
            <v>0</v>
          </cell>
          <cell r="P10415">
            <v>0</v>
          </cell>
        </row>
        <row r="10416">
          <cell r="A10416">
            <v>37708</v>
          </cell>
          <cell r="B10416">
            <v>2003</v>
          </cell>
          <cell r="C10416" t="str">
            <v>Mar</v>
          </cell>
          <cell r="D10416">
            <v>28</v>
          </cell>
          <cell r="F10416">
            <v>0</v>
          </cell>
          <cell r="G10416">
            <v>0</v>
          </cell>
          <cell r="H10416">
            <v>287</v>
          </cell>
          <cell r="I10416">
            <v>0.56899999999999995</v>
          </cell>
          <cell r="K10416">
            <v>0</v>
          </cell>
          <cell r="L10416">
            <v>0</v>
          </cell>
          <cell r="M10416">
            <v>183</v>
          </cell>
          <cell r="N10416">
            <v>0.36299999999999999</v>
          </cell>
          <cell r="O10416">
            <v>0</v>
          </cell>
          <cell r="P10416">
            <v>0</v>
          </cell>
        </row>
        <row r="10417">
          <cell r="A10417">
            <v>37709</v>
          </cell>
          <cell r="B10417">
            <v>2003</v>
          </cell>
          <cell r="C10417" t="str">
            <v>Mar</v>
          </cell>
          <cell r="D10417">
            <v>29</v>
          </cell>
          <cell r="F10417">
            <v>0</v>
          </cell>
          <cell r="G10417">
            <v>0</v>
          </cell>
          <cell r="H10417">
            <v>202</v>
          </cell>
          <cell r="I10417">
            <v>0.40100000000000002</v>
          </cell>
          <cell r="K10417">
            <v>0</v>
          </cell>
          <cell r="L10417">
            <v>0</v>
          </cell>
          <cell r="M10417">
            <v>200</v>
          </cell>
          <cell r="N10417">
            <v>0.39700000000000002</v>
          </cell>
          <cell r="O10417">
            <v>0</v>
          </cell>
          <cell r="P10417">
            <v>0</v>
          </cell>
        </row>
        <row r="10418">
          <cell r="A10418">
            <v>37710</v>
          </cell>
          <cell r="B10418">
            <v>2003</v>
          </cell>
          <cell r="C10418" t="str">
            <v>Mar</v>
          </cell>
          <cell r="D10418">
            <v>30</v>
          </cell>
          <cell r="F10418">
            <v>0</v>
          </cell>
          <cell r="G10418">
            <v>0</v>
          </cell>
          <cell r="H10418">
            <v>173</v>
          </cell>
          <cell r="I10418">
            <v>0.34300000000000003</v>
          </cell>
          <cell r="K10418">
            <v>0</v>
          </cell>
          <cell r="L10418">
            <v>0</v>
          </cell>
          <cell r="M10418">
            <v>217</v>
          </cell>
          <cell r="N10418">
            <v>0.43</v>
          </cell>
          <cell r="O10418">
            <v>0</v>
          </cell>
          <cell r="P10418">
            <v>0</v>
          </cell>
        </row>
        <row r="10419">
          <cell r="A10419">
            <v>37711</v>
          </cell>
          <cell r="B10419">
            <v>2003</v>
          </cell>
          <cell r="C10419" t="str">
            <v>Mar</v>
          </cell>
          <cell r="D10419">
            <v>31</v>
          </cell>
          <cell r="F10419">
            <v>0</v>
          </cell>
          <cell r="G10419">
            <v>0</v>
          </cell>
          <cell r="H10419">
            <v>176</v>
          </cell>
          <cell r="I10419">
            <v>0.34899999999999998</v>
          </cell>
          <cell r="K10419">
            <v>0</v>
          </cell>
          <cell r="L10419">
            <v>0</v>
          </cell>
          <cell r="M10419">
            <v>250</v>
          </cell>
          <cell r="N10419">
            <v>0.496</v>
          </cell>
          <cell r="O10419">
            <v>0</v>
          </cell>
          <cell r="P10419">
            <v>0</v>
          </cell>
        </row>
        <row r="10420">
          <cell r="A10420">
            <v>37712</v>
          </cell>
          <cell r="B10420">
            <v>2003</v>
          </cell>
          <cell r="C10420" t="str">
            <v>Apr</v>
          </cell>
          <cell r="D10420">
            <v>1</v>
          </cell>
          <cell r="F10420">
            <v>42</v>
          </cell>
          <cell r="G10420">
            <v>8.3000000000000004E-2</v>
          </cell>
          <cell r="H10420">
            <v>142</v>
          </cell>
          <cell r="I10420">
            <v>0.28199999999999997</v>
          </cell>
          <cell r="K10420">
            <v>0</v>
          </cell>
          <cell r="L10420">
            <v>0</v>
          </cell>
          <cell r="M10420">
            <v>250</v>
          </cell>
          <cell r="N10420">
            <v>0.496</v>
          </cell>
          <cell r="O10420">
            <v>0</v>
          </cell>
          <cell r="P10420">
            <v>0</v>
          </cell>
        </row>
        <row r="10421">
          <cell r="A10421">
            <v>37713</v>
          </cell>
          <cell r="B10421">
            <v>2003</v>
          </cell>
          <cell r="C10421" t="str">
            <v>Apr</v>
          </cell>
          <cell r="D10421">
            <v>2</v>
          </cell>
          <cell r="F10421">
            <v>73</v>
          </cell>
          <cell r="G10421">
            <v>0.14499999999999999</v>
          </cell>
          <cell r="H10421">
            <v>209</v>
          </cell>
          <cell r="I10421">
            <v>0.41499999999999998</v>
          </cell>
          <cell r="K10421">
            <v>0</v>
          </cell>
          <cell r="L10421">
            <v>0</v>
          </cell>
          <cell r="M10421">
            <v>250</v>
          </cell>
          <cell r="N10421">
            <v>0.496</v>
          </cell>
          <cell r="O10421">
            <v>0</v>
          </cell>
          <cell r="P10421">
            <v>0</v>
          </cell>
        </row>
        <row r="10422">
          <cell r="A10422">
            <v>37714</v>
          </cell>
          <cell r="B10422">
            <v>2003</v>
          </cell>
          <cell r="C10422" t="str">
            <v>Apr</v>
          </cell>
          <cell r="D10422">
            <v>3</v>
          </cell>
          <cell r="F10422">
            <v>115</v>
          </cell>
          <cell r="G10422">
            <v>0.22800000000000001</v>
          </cell>
          <cell r="H10422">
            <v>174</v>
          </cell>
          <cell r="I10422">
            <v>0.34499999999999997</v>
          </cell>
          <cell r="K10422">
            <v>0</v>
          </cell>
          <cell r="L10422">
            <v>0</v>
          </cell>
          <cell r="M10422">
            <v>250</v>
          </cell>
          <cell r="N10422">
            <v>0.496</v>
          </cell>
          <cell r="O10422">
            <v>0</v>
          </cell>
          <cell r="P10422">
            <v>0</v>
          </cell>
        </row>
        <row r="10423">
          <cell r="A10423">
            <v>37715</v>
          </cell>
          <cell r="B10423">
            <v>2003</v>
          </cell>
          <cell r="C10423" t="str">
            <v>Apr</v>
          </cell>
          <cell r="D10423">
            <v>4</v>
          </cell>
          <cell r="F10423">
            <v>271</v>
          </cell>
          <cell r="G10423">
            <v>0.53800000000000003</v>
          </cell>
          <cell r="H10423">
            <v>161</v>
          </cell>
          <cell r="I10423">
            <v>0.31900000000000001</v>
          </cell>
          <cell r="K10423">
            <v>0</v>
          </cell>
          <cell r="L10423">
            <v>0</v>
          </cell>
          <cell r="M10423">
            <v>250</v>
          </cell>
          <cell r="N10423">
            <v>0.496</v>
          </cell>
          <cell r="O10423">
            <v>0</v>
          </cell>
          <cell r="P10423">
            <v>0</v>
          </cell>
        </row>
        <row r="10424">
          <cell r="A10424">
            <v>37716</v>
          </cell>
          <cell r="B10424">
            <v>2003</v>
          </cell>
          <cell r="C10424" t="str">
            <v>Apr</v>
          </cell>
          <cell r="D10424">
            <v>5</v>
          </cell>
          <cell r="F10424">
            <v>167</v>
          </cell>
          <cell r="G10424">
            <v>0.33100000000000002</v>
          </cell>
          <cell r="H10424">
            <v>189</v>
          </cell>
          <cell r="I10424">
            <v>0.375</v>
          </cell>
          <cell r="K10424">
            <v>0</v>
          </cell>
          <cell r="L10424">
            <v>0</v>
          </cell>
          <cell r="M10424">
            <v>250</v>
          </cell>
          <cell r="N10424">
            <v>0.496</v>
          </cell>
          <cell r="O10424">
            <v>0</v>
          </cell>
          <cell r="P10424">
            <v>0</v>
          </cell>
        </row>
        <row r="10425">
          <cell r="A10425">
            <v>37717</v>
          </cell>
          <cell r="B10425">
            <v>2003</v>
          </cell>
          <cell r="C10425" t="str">
            <v>Apr</v>
          </cell>
          <cell r="D10425">
            <v>6</v>
          </cell>
          <cell r="E10425" t="str">
            <v>Miller Hill spill was recorded = MH pump.  Set spills to zero.</v>
          </cell>
          <cell r="F10425">
            <v>193</v>
          </cell>
          <cell r="G10425">
            <v>0.38300000000000001</v>
          </cell>
          <cell r="H10425">
            <v>213</v>
          </cell>
          <cell r="I10425">
            <v>0.42199999999999999</v>
          </cell>
          <cell r="K10425">
            <v>21</v>
          </cell>
          <cell r="L10425">
            <v>4.2000000000000003E-2</v>
          </cell>
          <cell r="M10425">
            <v>227</v>
          </cell>
          <cell r="N10425">
            <v>0.45</v>
          </cell>
          <cell r="O10425">
            <v>0</v>
          </cell>
          <cell r="P10425">
            <v>0</v>
          </cell>
        </row>
        <row r="10426">
          <cell r="A10426">
            <v>37718</v>
          </cell>
          <cell r="B10426">
            <v>2003</v>
          </cell>
          <cell r="C10426" t="str">
            <v>Apr</v>
          </cell>
          <cell r="D10426">
            <v>7</v>
          </cell>
          <cell r="E10426" t="str">
            <v>Miller Hill spill was recorded = MH pump.  Set spills to zero.</v>
          </cell>
          <cell r="F10426">
            <v>193</v>
          </cell>
          <cell r="G10426">
            <v>0.38300000000000001</v>
          </cell>
          <cell r="H10426">
            <v>289</v>
          </cell>
          <cell r="I10426">
            <v>0.57299999999999995</v>
          </cell>
          <cell r="K10426">
            <v>5</v>
          </cell>
          <cell r="L10426">
            <v>0.01</v>
          </cell>
          <cell r="M10426">
            <v>183</v>
          </cell>
          <cell r="N10426">
            <v>0.36299999999999999</v>
          </cell>
          <cell r="O10426">
            <v>0</v>
          </cell>
          <cell r="P10426">
            <v>0</v>
          </cell>
        </row>
        <row r="10427">
          <cell r="A10427">
            <v>37719</v>
          </cell>
          <cell r="B10427">
            <v>2003</v>
          </cell>
          <cell r="C10427" t="str">
            <v>Apr</v>
          </cell>
          <cell r="D10427">
            <v>8</v>
          </cell>
          <cell r="E10427" t="str">
            <v>Miller Hill spill was recorded = MH pump.  Set spills to zero.</v>
          </cell>
          <cell r="F10427">
            <v>209</v>
          </cell>
          <cell r="G10427">
            <v>0.41499999999999998</v>
          </cell>
          <cell r="H10427">
            <v>254</v>
          </cell>
          <cell r="I10427">
            <v>0.504</v>
          </cell>
          <cell r="K10427">
            <v>0</v>
          </cell>
          <cell r="L10427">
            <v>0</v>
          </cell>
          <cell r="M10427">
            <v>150</v>
          </cell>
          <cell r="N10427">
            <v>0.29799999999999999</v>
          </cell>
          <cell r="O10427">
            <v>0</v>
          </cell>
          <cell r="P10427">
            <v>0</v>
          </cell>
        </row>
        <row r="10428">
          <cell r="A10428">
            <v>37720</v>
          </cell>
          <cell r="B10428">
            <v>2003</v>
          </cell>
          <cell r="C10428" t="str">
            <v>Apr</v>
          </cell>
          <cell r="D10428">
            <v>9</v>
          </cell>
          <cell r="E10428" t="str">
            <v>Miller Hill spill was recorded = MH pump.  Set spills to zero.</v>
          </cell>
          <cell r="F10428">
            <v>219</v>
          </cell>
          <cell r="G10428">
            <v>0.434</v>
          </cell>
          <cell r="H10428">
            <v>299</v>
          </cell>
          <cell r="I10428">
            <v>0.59299999999999997</v>
          </cell>
          <cell r="K10428">
            <v>2</v>
          </cell>
          <cell r="L10428">
            <v>4.0000000000000001E-3</v>
          </cell>
          <cell r="M10428">
            <v>150</v>
          </cell>
          <cell r="N10428">
            <v>0.29799999999999999</v>
          </cell>
          <cell r="O10428">
            <v>0</v>
          </cell>
          <cell r="P10428">
            <v>0</v>
          </cell>
        </row>
        <row r="10429">
          <cell r="A10429">
            <v>37721</v>
          </cell>
          <cell r="B10429">
            <v>2003</v>
          </cell>
          <cell r="C10429" t="str">
            <v>Apr</v>
          </cell>
          <cell r="D10429">
            <v>10</v>
          </cell>
          <cell r="E10429" t="str">
            <v>Miller Hill spill was recorded = MH pump.  Set spills to zero.</v>
          </cell>
          <cell r="F10429">
            <v>251</v>
          </cell>
          <cell r="G10429">
            <v>0.498</v>
          </cell>
          <cell r="H10429">
            <v>321</v>
          </cell>
          <cell r="I10429">
            <v>0.63700000000000001</v>
          </cell>
          <cell r="K10429">
            <v>0</v>
          </cell>
          <cell r="L10429">
            <v>0</v>
          </cell>
          <cell r="M10429">
            <v>100</v>
          </cell>
          <cell r="N10429">
            <v>0.19800000000000001</v>
          </cell>
          <cell r="O10429">
            <v>0</v>
          </cell>
          <cell r="P10429">
            <v>0</v>
          </cell>
        </row>
        <row r="10430">
          <cell r="A10430">
            <v>37722</v>
          </cell>
          <cell r="B10430">
            <v>2003</v>
          </cell>
          <cell r="C10430" t="str">
            <v>Apr</v>
          </cell>
          <cell r="D10430">
            <v>11</v>
          </cell>
          <cell r="E10430" t="str">
            <v>Miller Hill spill was recorded = MH pump.  Set spills to zero.</v>
          </cell>
          <cell r="F10430">
            <v>251</v>
          </cell>
          <cell r="G10430">
            <v>0.498</v>
          </cell>
          <cell r="H10430">
            <v>236</v>
          </cell>
          <cell r="I10430">
            <v>0.46800000000000003</v>
          </cell>
          <cell r="K10430">
            <v>5</v>
          </cell>
          <cell r="L10430">
            <v>0.01</v>
          </cell>
          <cell r="M10430">
            <v>21</v>
          </cell>
          <cell r="N10430">
            <v>4.2000000000000003E-2</v>
          </cell>
          <cell r="O10430">
            <v>0</v>
          </cell>
          <cell r="P10430">
            <v>0</v>
          </cell>
        </row>
        <row r="10431">
          <cell r="A10431">
            <v>37723</v>
          </cell>
          <cell r="B10431">
            <v>2003</v>
          </cell>
          <cell r="C10431" t="str">
            <v>Apr</v>
          </cell>
          <cell r="D10431">
            <v>12</v>
          </cell>
          <cell r="E10431" t="str">
            <v>Miller Hill spill was recorded = MH pump.  Set spills to zero.</v>
          </cell>
          <cell r="F10431">
            <v>271</v>
          </cell>
          <cell r="G10431">
            <v>0.53800000000000003</v>
          </cell>
          <cell r="H10431">
            <v>107</v>
          </cell>
          <cell r="I10431">
            <v>0.21199999999999999</v>
          </cell>
          <cell r="K10431">
            <v>11</v>
          </cell>
          <cell r="L10431">
            <v>2.1999999999999999E-2</v>
          </cell>
          <cell r="M10431">
            <v>0</v>
          </cell>
          <cell r="N10431">
            <v>0</v>
          </cell>
          <cell r="O10431">
            <v>0</v>
          </cell>
          <cell r="P10431">
            <v>0</v>
          </cell>
        </row>
        <row r="10432">
          <cell r="A10432">
            <v>37724</v>
          </cell>
          <cell r="B10432">
            <v>2003</v>
          </cell>
          <cell r="C10432" t="str">
            <v>Apr</v>
          </cell>
          <cell r="D10432">
            <v>13</v>
          </cell>
          <cell r="F10432">
            <v>271</v>
          </cell>
          <cell r="G10432">
            <v>0.53800000000000003</v>
          </cell>
          <cell r="H10432">
            <v>100</v>
          </cell>
          <cell r="I10432">
            <v>0.19800000000000001</v>
          </cell>
          <cell r="K10432">
            <v>0</v>
          </cell>
          <cell r="L10432">
            <v>0</v>
          </cell>
          <cell r="M10432">
            <v>0</v>
          </cell>
          <cell r="N10432">
            <v>0</v>
          </cell>
          <cell r="O10432">
            <v>11</v>
          </cell>
          <cell r="P10432">
            <v>2.1999999999999999E-2</v>
          </cell>
        </row>
        <row r="10433">
          <cell r="A10433">
            <v>37725</v>
          </cell>
          <cell r="B10433">
            <v>2003</v>
          </cell>
          <cell r="C10433" t="str">
            <v>Apr</v>
          </cell>
          <cell r="D10433">
            <v>14</v>
          </cell>
          <cell r="F10433">
            <v>292</v>
          </cell>
          <cell r="G10433">
            <v>0.57899999999999996</v>
          </cell>
          <cell r="H10433">
            <v>121</v>
          </cell>
          <cell r="I10433">
            <v>0.24</v>
          </cell>
          <cell r="K10433">
            <v>0</v>
          </cell>
          <cell r="L10433">
            <v>0</v>
          </cell>
          <cell r="M10433">
            <v>0</v>
          </cell>
          <cell r="N10433">
            <v>0</v>
          </cell>
          <cell r="O10433">
            <v>11</v>
          </cell>
          <cell r="P10433">
            <v>2.1999999999999999E-2</v>
          </cell>
        </row>
        <row r="10434">
          <cell r="A10434">
            <v>37726</v>
          </cell>
          <cell r="B10434">
            <v>2003</v>
          </cell>
          <cell r="C10434" t="str">
            <v>Apr</v>
          </cell>
          <cell r="D10434">
            <v>15</v>
          </cell>
          <cell r="F10434">
            <v>313</v>
          </cell>
          <cell r="G10434">
            <v>0.621</v>
          </cell>
          <cell r="H10434">
            <v>83</v>
          </cell>
          <cell r="I10434">
            <v>0.16500000000000001</v>
          </cell>
          <cell r="K10434">
            <v>0</v>
          </cell>
          <cell r="L10434">
            <v>0</v>
          </cell>
          <cell r="M10434">
            <v>0</v>
          </cell>
          <cell r="N10434">
            <v>0</v>
          </cell>
          <cell r="O10434">
            <v>11</v>
          </cell>
          <cell r="P10434">
            <v>2.1999999999999999E-2</v>
          </cell>
        </row>
        <row r="10435">
          <cell r="A10435">
            <v>37727</v>
          </cell>
          <cell r="B10435">
            <v>2003</v>
          </cell>
          <cell r="C10435" t="str">
            <v>Apr</v>
          </cell>
          <cell r="D10435">
            <v>16</v>
          </cell>
          <cell r="F10435">
            <v>303</v>
          </cell>
          <cell r="G10435">
            <v>0.60099999999999998</v>
          </cell>
          <cell r="H10435">
            <v>113</v>
          </cell>
          <cell r="I10435">
            <v>0.224</v>
          </cell>
          <cell r="K10435">
            <v>0</v>
          </cell>
          <cell r="L10435">
            <v>0</v>
          </cell>
          <cell r="M10435">
            <v>0</v>
          </cell>
          <cell r="N10435">
            <v>0</v>
          </cell>
          <cell r="O10435">
            <v>14</v>
          </cell>
          <cell r="P10435">
            <v>2.8000000000000001E-2</v>
          </cell>
        </row>
        <row r="10436">
          <cell r="A10436">
            <v>37728</v>
          </cell>
          <cell r="B10436">
            <v>2003</v>
          </cell>
          <cell r="C10436" t="str">
            <v>Apr</v>
          </cell>
          <cell r="D10436">
            <v>17</v>
          </cell>
          <cell r="F10436">
            <v>308</v>
          </cell>
          <cell r="G10436">
            <v>0.61099999999999999</v>
          </cell>
          <cell r="H10436">
            <v>124</v>
          </cell>
          <cell r="I10436">
            <v>0.246</v>
          </cell>
          <cell r="K10436">
            <v>0</v>
          </cell>
          <cell r="L10436">
            <v>0</v>
          </cell>
          <cell r="M10436">
            <v>0</v>
          </cell>
          <cell r="N10436">
            <v>0</v>
          </cell>
          <cell r="O10436">
            <v>14</v>
          </cell>
          <cell r="P10436">
            <v>2.8000000000000001E-2</v>
          </cell>
        </row>
        <row r="10437">
          <cell r="A10437">
            <v>37729</v>
          </cell>
          <cell r="B10437">
            <v>2003</v>
          </cell>
          <cell r="C10437" t="str">
            <v>Apr</v>
          </cell>
          <cell r="D10437">
            <v>18</v>
          </cell>
          <cell r="F10437">
            <v>329</v>
          </cell>
          <cell r="G10437">
            <v>0.65300000000000002</v>
          </cell>
          <cell r="H10437">
            <v>214</v>
          </cell>
          <cell r="I10437">
            <v>0.42399999999999999</v>
          </cell>
          <cell r="K10437">
            <v>0</v>
          </cell>
          <cell r="L10437">
            <v>0</v>
          </cell>
          <cell r="M10437">
            <v>0</v>
          </cell>
          <cell r="N10437">
            <v>0</v>
          </cell>
          <cell r="O10437">
            <v>14</v>
          </cell>
          <cell r="P10437">
            <v>2.8000000000000001E-2</v>
          </cell>
        </row>
        <row r="10438">
          <cell r="A10438">
            <v>37730</v>
          </cell>
          <cell r="B10438">
            <v>2003</v>
          </cell>
          <cell r="C10438" t="str">
            <v>Apr</v>
          </cell>
          <cell r="D10438">
            <v>19</v>
          </cell>
          <cell r="F10438">
            <v>334</v>
          </cell>
          <cell r="G10438">
            <v>0.66200000000000003</v>
          </cell>
          <cell r="H10438">
            <v>96</v>
          </cell>
          <cell r="I10438">
            <v>0.19</v>
          </cell>
          <cell r="K10438">
            <v>0</v>
          </cell>
          <cell r="L10438">
            <v>0</v>
          </cell>
          <cell r="M10438">
            <v>0</v>
          </cell>
          <cell r="N10438">
            <v>0</v>
          </cell>
          <cell r="O10438">
            <v>14</v>
          </cell>
          <cell r="P10438">
            <v>2.8000000000000001E-2</v>
          </cell>
        </row>
        <row r="10439">
          <cell r="A10439">
            <v>37731</v>
          </cell>
          <cell r="B10439">
            <v>2003</v>
          </cell>
          <cell r="C10439" t="str">
            <v>Apr</v>
          </cell>
          <cell r="D10439">
            <v>20</v>
          </cell>
          <cell r="F10439">
            <v>355</v>
          </cell>
          <cell r="G10439">
            <v>0.70399999999999996</v>
          </cell>
          <cell r="H10439">
            <v>173</v>
          </cell>
          <cell r="I10439">
            <v>0.34300000000000003</v>
          </cell>
          <cell r="K10439">
            <v>0</v>
          </cell>
          <cell r="L10439">
            <v>0</v>
          </cell>
          <cell r="M10439">
            <v>31</v>
          </cell>
          <cell r="N10439">
            <v>6.0999999999999999E-2</v>
          </cell>
          <cell r="O10439">
            <v>16</v>
          </cell>
          <cell r="P10439">
            <v>3.2000000000000001E-2</v>
          </cell>
        </row>
        <row r="10440">
          <cell r="A10440">
            <v>37732</v>
          </cell>
          <cell r="B10440">
            <v>2003</v>
          </cell>
          <cell r="C10440" t="str">
            <v>Apr</v>
          </cell>
          <cell r="D10440">
            <v>21</v>
          </cell>
          <cell r="F10440">
            <v>345</v>
          </cell>
          <cell r="G10440">
            <v>0.68400000000000005</v>
          </cell>
          <cell r="H10440">
            <v>119</v>
          </cell>
          <cell r="I10440">
            <v>0.23599999999999999</v>
          </cell>
          <cell r="K10440">
            <v>0</v>
          </cell>
          <cell r="L10440">
            <v>0</v>
          </cell>
          <cell r="M10440">
            <v>0</v>
          </cell>
          <cell r="N10440">
            <v>0</v>
          </cell>
          <cell r="O10440">
            <v>16</v>
          </cell>
          <cell r="P10440">
            <v>3.2000000000000001E-2</v>
          </cell>
        </row>
        <row r="10441">
          <cell r="A10441">
            <v>37733</v>
          </cell>
          <cell r="B10441">
            <v>2003</v>
          </cell>
          <cell r="C10441" t="str">
            <v>Apr</v>
          </cell>
          <cell r="D10441">
            <v>22</v>
          </cell>
          <cell r="F10441">
            <v>334</v>
          </cell>
          <cell r="G10441">
            <v>0.66200000000000003</v>
          </cell>
          <cell r="H10441">
            <v>69</v>
          </cell>
          <cell r="I10441">
            <v>0.13700000000000001</v>
          </cell>
          <cell r="K10441">
            <v>0</v>
          </cell>
          <cell r="L10441">
            <v>0</v>
          </cell>
          <cell r="M10441">
            <v>0</v>
          </cell>
          <cell r="N10441">
            <v>0</v>
          </cell>
          <cell r="O10441">
            <v>20</v>
          </cell>
          <cell r="P10441">
            <v>0.04</v>
          </cell>
        </row>
        <row r="10442">
          <cell r="A10442">
            <v>37734</v>
          </cell>
          <cell r="B10442">
            <v>2003</v>
          </cell>
          <cell r="C10442" t="str">
            <v>Apr</v>
          </cell>
          <cell r="D10442">
            <v>23</v>
          </cell>
          <cell r="F10442">
            <v>324</v>
          </cell>
          <cell r="G10442">
            <v>0.64300000000000002</v>
          </cell>
          <cell r="H10442">
            <v>66</v>
          </cell>
          <cell r="I10442">
            <v>0.13100000000000001</v>
          </cell>
          <cell r="K10442">
            <v>0</v>
          </cell>
          <cell r="L10442">
            <v>0</v>
          </cell>
          <cell r="M10442">
            <v>0</v>
          </cell>
          <cell r="N10442">
            <v>0</v>
          </cell>
          <cell r="O10442">
            <v>20</v>
          </cell>
          <cell r="P10442">
            <v>0.04</v>
          </cell>
        </row>
        <row r="10443">
          <cell r="A10443">
            <v>37735</v>
          </cell>
          <cell r="B10443">
            <v>2003</v>
          </cell>
          <cell r="C10443" t="str">
            <v>Apr</v>
          </cell>
          <cell r="D10443">
            <v>24</v>
          </cell>
          <cell r="F10443">
            <v>313</v>
          </cell>
          <cell r="G10443">
            <v>0.621</v>
          </cell>
          <cell r="H10443">
            <v>40</v>
          </cell>
          <cell r="I10443">
            <v>7.9000000000000001E-2</v>
          </cell>
          <cell r="K10443">
            <v>0</v>
          </cell>
          <cell r="L10443">
            <v>0</v>
          </cell>
          <cell r="M10443">
            <v>0</v>
          </cell>
          <cell r="N10443">
            <v>0</v>
          </cell>
          <cell r="O10443">
            <v>20</v>
          </cell>
          <cell r="P10443">
            <v>0.04</v>
          </cell>
        </row>
        <row r="10444">
          <cell r="A10444">
            <v>37736</v>
          </cell>
          <cell r="B10444">
            <v>2003</v>
          </cell>
          <cell r="C10444" t="str">
            <v>Apr</v>
          </cell>
          <cell r="D10444">
            <v>25</v>
          </cell>
          <cell r="F10444">
            <v>292</v>
          </cell>
          <cell r="G10444">
            <v>0.57899999999999996</v>
          </cell>
          <cell r="H10444">
            <v>202</v>
          </cell>
          <cell r="I10444">
            <v>0.40100000000000002</v>
          </cell>
          <cell r="K10444">
            <v>0</v>
          </cell>
          <cell r="L10444">
            <v>0</v>
          </cell>
          <cell r="M10444">
            <v>0</v>
          </cell>
          <cell r="N10444">
            <v>0</v>
          </cell>
          <cell r="O10444">
            <v>20</v>
          </cell>
          <cell r="P10444">
            <v>0.04</v>
          </cell>
        </row>
        <row r="10445">
          <cell r="A10445">
            <v>37737</v>
          </cell>
          <cell r="B10445">
            <v>2003</v>
          </cell>
          <cell r="C10445" t="str">
            <v>Apr</v>
          </cell>
          <cell r="D10445">
            <v>26</v>
          </cell>
          <cell r="F10445">
            <v>303</v>
          </cell>
          <cell r="G10445">
            <v>0.60099999999999998</v>
          </cell>
          <cell r="H10445">
            <v>249</v>
          </cell>
          <cell r="I10445">
            <v>0.49399999999999999</v>
          </cell>
          <cell r="K10445">
            <v>0</v>
          </cell>
          <cell r="L10445">
            <v>0</v>
          </cell>
          <cell r="M10445">
            <v>0</v>
          </cell>
          <cell r="N10445">
            <v>0</v>
          </cell>
          <cell r="O10445">
            <v>17</v>
          </cell>
          <cell r="P10445">
            <v>3.4000000000000002E-2</v>
          </cell>
        </row>
        <row r="10446">
          <cell r="A10446">
            <v>37738</v>
          </cell>
          <cell r="B10446">
            <v>2003</v>
          </cell>
          <cell r="C10446" t="str">
            <v>Apr</v>
          </cell>
          <cell r="D10446">
            <v>27</v>
          </cell>
          <cell r="F10446">
            <v>292</v>
          </cell>
          <cell r="G10446">
            <v>0.57899999999999996</v>
          </cell>
          <cell r="H10446">
            <v>285</v>
          </cell>
          <cell r="I10446">
            <v>0.56499999999999995</v>
          </cell>
          <cell r="K10446">
            <v>0</v>
          </cell>
          <cell r="L10446">
            <v>0</v>
          </cell>
          <cell r="M10446">
            <v>0</v>
          </cell>
          <cell r="N10446">
            <v>0</v>
          </cell>
          <cell r="O10446">
            <v>14</v>
          </cell>
          <cell r="P10446">
            <v>2.8000000000000001E-2</v>
          </cell>
        </row>
        <row r="10447">
          <cell r="A10447">
            <v>37739</v>
          </cell>
          <cell r="B10447">
            <v>2003</v>
          </cell>
          <cell r="C10447" t="str">
            <v>Apr</v>
          </cell>
          <cell r="D10447">
            <v>28</v>
          </cell>
          <cell r="F10447">
            <v>282</v>
          </cell>
          <cell r="G10447">
            <v>0.55900000000000005</v>
          </cell>
          <cell r="H10447">
            <v>500</v>
          </cell>
          <cell r="I10447">
            <v>0.99199999999999999</v>
          </cell>
          <cell r="K10447">
            <v>0</v>
          </cell>
          <cell r="L10447">
            <v>0</v>
          </cell>
          <cell r="M10447">
            <v>0</v>
          </cell>
          <cell r="N10447">
            <v>0</v>
          </cell>
          <cell r="O10447">
            <v>12</v>
          </cell>
          <cell r="P10447">
            <v>2.4E-2</v>
          </cell>
        </row>
        <row r="10448">
          <cell r="A10448">
            <v>37740</v>
          </cell>
          <cell r="B10448">
            <v>2003</v>
          </cell>
          <cell r="C10448" t="str">
            <v>Apr</v>
          </cell>
          <cell r="D10448">
            <v>29</v>
          </cell>
          <cell r="F10448">
            <v>282</v>
          </cell>
          <cell r="G10448">
            <v>0.55900000000000005</v>
          </cell>
          <cell r="H10448">
            <v>451</v>
          </cell>
          <cell r="I10448">
            <v>0.89500000000000002</v>
          </cell>
          <cell r="K10448">
            <v>0</v>
          </cell>
          <cell r="L10448">
            <v>0</v>
          </cell>
          <cell r="M10448">
            <v>0</v>
          </cell>
          <cell r="N10448">
            <v>0</v>
          </cell>
          <cell r="O10448">
            <v>12</v>
          </cell>
          <cell r="P10448">
            <v>2.4E-2</v>
          </cell>
        </row>
        <row r="10449">
          <cell r="A10449">
            <v>37741</v>
          </cell>
          <cell r="B10449">
            <v>2003</v>
          </cell>
          <cell r="C10449" t="str">
            <v>Apr</v>
          </cell>
          <cell r="D10449">
            <v>30</v>
          </cell>
          <cell r="F10449">
            <v>282</v>
          </cell>
          <cell r="G10449">
            <v>0.55900000000000005</v>
          </cell>
          <cell r="H10449">
            <v>358</v>
          </cell>
          <cell r="I10449">
            <v>0.71</v>
          </cell>
          <cell r="K10449">
            <v>0</v>
          </cell>
          <cell r="L10449">
            <v>0</v>
          </cell>
          <cell r="M10449">
            <v>0</v>
          </cell>
          <cell r="N10449">
            <v>0</v>
          </cell>
          <cell r="O10449">
            <v>12</v>
          </cell>
          <cell r="P10449">
            <v>2.4E-2</v>
          </cell>
        </row>
        <row r="10450">
          <cell r="A10450">
            <v>37742</v>
          </cell>
          <cell r="B10450">
            <v>2003</v>
          </cell>
          <cell r="C10450" t="str">
            <v>May</v>
          </cell>
          <cell r="D10450">
            <v>1</v>
          </cell>
          <cell r="F10450">
            <v>271</v>
          </cell>
          <cell r="G10450">
            <v>0.53800000000000003</v>
          </cell>
          <cell r="H10450">
            <v>288</v>
          </cell>
          <cell r="I10450">
            <v>0.57099999999999995</v>
          </cell>
          <cell r="K10450">
            <v>0</v>
          </cell>
          <cell r="L10450">
            <v>0</v>
          </cell>
          <cell r="M10450">
            <v>0</v>
          </cell>
          <cell r="N10450">
            <v>0</v>
          </cell>
          <cell r="O10450">
            <v>12</v>
          </cell>
          <cell r="P10450">
            <v>2.4E-2</v>
          </cell>
        </row>
        <row r="10451">
          <cell r="A10451">
            <v>37743</v>
          </cell>
          <cell r="B10451">
            <v>2003</v>
          </cell>
          <cell r="C10451" t="str">
            <v>May</v>
          </cell>
          <cell r="D10451">
            <v>2</v>
          </cell>
          <cell r="F10451">
            <v>277</v>
          </cell>
          <cell r="G10451">
            <v>0.54900000000000004</v>
          </cell>
          <cell r="H10451">
            <v>267</v>
          </cell>
          <cell r="I10451">
            <v>0.53</v>
          </cell>
          <cell r="K10451">
            <v>0</v>
          </cell>
          <cell r="L10451">
            <v>0</v>
          </cell>
          <cell r="M10451">
            <v>0</v>
          </cell>
          <cell r="N10451">
            <v>0</v>
          </cell>
          <cell r="O10451">
            <v>12</v>
          </cell>
          <cell r="P10451">
            <v>2.4E-2</v>
          </cell>
        </row>
        <row r="10452">
          <cell r="A10452">
            <v>37744</v>
          </cell>
          <cell r="B10452">
            <v>2003</v>
          </cell>
          <cell r="C10452" t="str">
            <v>May</v>
          </cell>
          <cell r="D10452">
            <v>3</v>
          </cell>
          <cell r="F10452">
            <v>277</v>
          </cell>
          <cell r="G10452">
            <v>0.54900000000000004</v>
          </cell>
          <cell r="H10452">
            <v>216</v>
          </cell>
          <cell r="I10452">
            <v>0.42799999999999999</v>
          </cell>
          <cell r="K10452">
            <v>0</v>
          </cell>
          <cell r="L10452">
            <v>0</v>
          </cell>
          <cell r="M10452">
            <v>0</v>
          </cell>
          <cell r="N10452">
            <v>0</v>
          </cell>
          <cell r="O10452">
            <v>12</v>
          </cell>
          <cell r="P10452">
            <v>2.4E-2</v>
          </cell>
        </row>
        <row r="10453">
          <cell r="A10453">
            <v>37745</v>
          </cell>
          <cell r="B10453">
            <v>2003</v>
          </cell>
          <cell r="C10453" t="str">
            <v>May</v>
          </cell>
          <cell r="D10453">
            <v>4</v>
          </cell>
          <cell r="F10453">
            <v>266</v>
          </cell>
          <cell r="G10453">
            <v>0.52800000000000002</v>
          </cell>
          <cell r="H10453">
            <v>168</v>
          </cell>
          <cell r="I10453">
            <v>0.33300000000000002</v>
          </cell>
          <cell r="K10453">
            <v>0</v>
          </cell>
          <cell r="L10453">
            <v>0</v>
          </cell>
          <cell r="M10453">
            <v>0</v>
          </cell>
          <cell r="N10453">
            <v>0</v>
          </cell>
          <cell r="O10453">
            <v>12</v>
          </cell>
          <cell r="P10453">
            <v>2.4E-2</v>
          </cell>
        </row>
        <row r="10454">
          <cell r="A10454">
            <v>37746</v>
          </cell>
          <cell r="B10454">
            <v>2003</v>
          </cell>
          <cell r="C10454" t="str">
            <v>May</v>
          </cell>
          <cell r="D10454">
            <v>5</v>
          </cell>
          <cell r="F10454">
            <v>251</v>
          </cell>
          <cell r="G10454">
            <v>0.498</v>
          </cell>
          <cell r="H10454">
            <v>178</v>
          </cell>
          <cell r="I10454">
            <v>0.35299999999999998</v>
          </cell>
          <cell r="K10454">
            <v>0</v>
          </cell>
          <cell r="L10454">
            <v>0</v>
          </cell>
          <cell r="M10454">
            <v>0</v>
          </cell>
          <cell r="N10454">
            <v>0</v>
          </cell>
          <cell r="O10454">
            <v>14</v>
          </cell>
          <cell r="P10454">
            <v>2.8000000000000001E-2</v>
          </cell>
        </row>
        <row r="10455">
          <cell r="A10455">
            <v>37747</v>
          </cell>
          <cell r="B10455">
            <v>2003</v>
          </cell>
          <cell r="C10455" t="str">
            <v>May</v>
          </cell>
          <cell r="D10455">
            <v>6</v>
          </cell>
          <cell r="F10455">
            <v>261</v>
          </cell>
          <cell r="G10455">
            <v>0.51800000000000002</v>
          </cell>
          <cell r="H10455">
            <v>368</v>
          </cell>
          <cell r="I10455">
            <v>0.73</v>
          </cell>
          <cell r="K10455">
            <v>0</v>
          </cell>
          <cell r="L10455">
            <v>0</v>
          </cell>
          <cell r="M10455">
            <v>0</v>
          </cell>
          <cell r="N10455">
            <v>0</v>
          </cell>
          <cell r="O10455">
            <v>14</v>
          </cell>
          <cell r="P10455">
            <v>2.8000000000000001E-2</v>
          </cell>
        </row>
        <row r="10456">
          <cell r="A10456">
            <v>37748</v>
          </cell>
          <cell r="B10456">
            <v>2003</v>
          </cell>
          <cell r="C10456" t="str">
            <v>May</v>
          </cell>
          <cell r="D10456">
            <v>7</v>
          </cell>
          <cell r="F10456">
            <v>261</v>
          </cell>
          <cell r="G10456">
            <v>0.51800000000000002</v>
          </cell>
          <cell r="H10456">
            <v>285</v>
          </cell>
          <cell r="I10456">
            <v>0.56499999999999995</v>
          </cell>
          <cell r="K10456">
            <v>0</v>
          </cell>
          <cell r="L10456">
            <v>0</v>
          </cell>
          <cell r="M10456">
            <v>0</v>
          </cell>
          <cell r="N10456">
            <v>0</v>
          </cell>
          <cell r="O10456">
            <v>14</v>
          </cell>
          <cell r="P10456">
            <v>2.8000000000000001E-2</v>
          </cell>
        </row>
        <row r="10457">
          <cell r="A10457">
            <v>37749</v>
          </cell>
          <cell r="B10457">
            <v>2003</v>
          </cell>
          <cell r="C10457" t="str">
            <v>May</v>
          </cell>
          <cell r="D10457">
            <v>8</v>
          </cell>
          <cell r="F10457">
            <v>287</v>
          </cell>
          <cell r="G10457">
            <v>0.56899999999999995</v>
          </cell>
          <cell r="H10457">
            <v>307</v>
          </cell>
          <cell r="I10457">
            <v>0.60899999999999999</v>
          </cell>
          <cell r="K10457">
            <v>0</v>
          </cell>
          <cell r="L10457">
            <v>0</v>
          </cell>
          <cell r="M10457">
            <v>0</v>
          </cell>
          <cell r="N10457">
            <v>0</v>
          </cell>
          <cell r="O10457">
            <v>14</v>
          </cell>
          <cell r="P10457">
            <v>2.8000000000000001E-2</v>
          </cell>
        </row>
        <row r="10458">
          <cell r="A10458">
            <v>37750</v>
          </cell>
          <cell r="B10458">
            <v>2003</v>
          </cell>
          <cell r="C10458" t="str">
            <v>May</v>
          </cell>
          <cell r="D10458">
            <v>9</v>
          </cell>
          <cell r="F10458">
            <v>282</v>
          </cell>
          <cell r="G10458">
            <v>0.55900000000000005</v>
          </cell>
          <cell r="H10458">
            <v>252</v>
          </cell>
          <cell r="I10458">
            <v>0.5</v>
          </cell>
          <cell r="K10458">
            <v>0</v>
          </cell>
          <cell r="L10458">
            <v>0</v>
          </cell>
          <cell r="M10458">
            <v>0</v>
          </cell>
          <cell r="N10458">
            <v>0</v>
          </cell>
          <cell r="O10458">
            <v>14</v>
          </cell>
          <cell r="P10458">
            <v>2.8000000000000001E-2</v>
          </cell>
        </row>
        <row r="10459">
          <cell r="A10459">
            <v>37751</v>
          </cell>
          <cell r="B10459">
            <v>2003</v>
          </cell>
          <cell r="C10459" t="str">
            <v>May</v>
          </cell>
          <cell r="D10459">
            <v>10</v>
          </cell>
          <cell r="F10459">
            <v>277</v>
          </cell>
          <cell r="G10459">
            <v>0.54900000000000004</v>
          </cell>
          <cell r="H10459">
            <v>240</v>
          </cell>
          <cell r="I10459">
            <v>0.47599999999999998</v>
          </cell>
          <cell r="K10459">
            <v>0</v>
          </cell>
          <cell r="L10459">
            <v>0</v>
          </cell>
          <cell r="M10459">
            <v>0</v>
          </cell>
          <cell r="N10459">
            <v>0</v>
          </cell>
          <cell r="O10459">
            <v>14</v>
          </cell>
          <cell r="P10459">
            <v>2.8000000000000001E-2</v>
          </cell>
        </row>
        <row r="10460">
          <cell r="A10460">
            <v>37752</v>
          </cell>
          <cell r="B10460">
            <v>2003</v>
          </cell>
          <cell r="C10460" t="str">
            <v>May</v>
          </cell>
          <cell r="D10460">
            <v>11</v>
          </cell>
          <cell r="F10460">
            <v>266</v>
          </cell>
          <cell r="G10460">
            <v>0.52800000000000002</v>
          </cell>
          <cell r="H10460">
            <v>245</v>
          </cell>
          <cell r="I10460">
            <v>0.48599999999999999</v>
          </cell>
          <cell r="K10460">
            <v>0</v>
          </cell>
          <cell r="L10460">
            <v>0</v>
          </cell>
          <cell r="M10460">
            <v>0</v>
          </cell>
          <cell r="N10460">
            <v>0</v>
          </cell>
          <cell r="O10460">
            <v>14</v>
          </cell>
          <cell r="P10460">
            <v>2.8000000000000001E-2</v>
          </cell>
        </row>
        <row r="10461">
          <cell r="A10461">
            <v>37753</v>
          </cell>
          <cell r="B10461">
            <v>2003</v>
          </cell>
          <cell r="C10461" t="str">
            <v>May</v>
          </cell>
          <cell r="D10461">
            <v>12</v>
          </cell>
          <cell r="F10461">
            <v>266</v>
          </cell>
          <cell r="G10461">
            <v>0.52800000000000002</v>
          </cell>
          <cell r="H10461">
            <v>209</v>
          </cell>
          <cell r="I10461">
            <v>0.41499999999999998</v>
          </cell>
          <cell r="K10461">
            <v>0</v>
          </cell>
          <cell r="L10461">
            <v>0</v>
          </cell>
          <cell r="M10461">
            <v>0</v>
          </cell>
          <cell r="N10461">
            <v>0</v>
          </cell>
          <cell r="O10461">
            <v>14</v>
          </cell>
          <cell r="P10461">
            <v>2.8000000000000001E-2</v>
          </cell>
        </row>
        <row r="10462">
          <cell r="A10462">
            <v>37754</v>
          </cell>
          <cell r="B10462">
            <v>2003</v>
          </cell>
          <cell r="C10462" t="str">
            <v>May</v>
          </cell>
          <cell r="D10462">
            <v>13</v>
          </cell>
          <cell r="F10462">
            <v>266</v>
          </cell>
          <cell r="G10462">
            <v>0.52800000000000002</v>
          </cell>
          <cell r="H10462">
            <v>172</v>
          </cell>
          <cell r="I10462">
            <v>0.34100000000000003</v>
          </cell>
          <cell r="K10462">
            <v>0</v>
          </cell>
          <cell r="L10462">
            <v>0</v>
          </cell>
          <cell r="M10462">
            <v>0</v>
          </cell>
          <cell r="N10462">
            <v>0</v>
          </cell>
          <cell r="O10462">
            <v>14</v>
          </cell>
          <cell r="P10462">
            <v>2.8000000000000001E-2</v>
          </cell>
        </row>
        <row r="10463">
          <cell r="A10463">
            <v>37755</v>
          </cell>
          <cell r="B10463">
            <v>2003</v>
          </cell>
          <cell r="C10463" t="str">
            <v>May</v>
          </cell>
          <cell r="D10463">
            <v>14</v>
          </cell>
          <cell r="F10463">
            <v>277</v>
          </cell>
          <cell r="G10463">
            <v>0.54900000000000004</v>
          </cell>
          <cell r="H10463">
            <v>293</v>
          </cell>
          <cell r="I10463">
            <v>0.58099999999999996</v>
          </cell>
          <cell r="K10463">
            <v>0</v>
          </cell>
          <cell r="L10463">
            <v>0</v>
          </cell>
          <cell r="M10463">
            <v>0</v>
          </cell>
          <cell r="N10463">
            <v>0</v>
          </cell>
          <cell r="O10463">
            <v>14</v>
          </cell>
          <cell r="P10463">
            <v>2.8000000000000001E-2</v>
          </cell>
        </row>
        <row r="10464">
          <cell r="A10464">
            <v>37756</v>
          </cell>
          <cell r="B10464">
            <v>2003</v>
          </cell>
          <cell r="C10464" t="str">
            <v>May</v>
          </cell>
          <cell r="D10464">
            <v>15</v>
          </cell>
          <cell r="F10464">
            <v>277</v>
          </cell>
          <cell r="G10464">
            <v>0.54900000000000004</v>
          </cell>
          <cell r="H10464">
            <v>197</v>
          </cell>
          <cell r="I10464">
            <v>0.39100000000000001</v>
          </cell>
          <cell r="K10464">
            <v>0</v>
          </cell>
          <cell r="L10464">
            <v>0</v>
          </cell>
          <cell r="M10464">
            <v>0</v>
          </cell>
          <cell r="N10464">
            <v>0</v>
          </cell>
          <cell r="O10464">
            <v>14</v>
          </cell>
          <cell r="P10464">
            <v>2.8000000000000001E-2</v>
          </cell>
        </row>
        <row r="10465">
          <cell r="A10465">
            <v>37757</v>
          </cell>
          <cell r="B10465">
            <v>2003</v>
          </cell>
          <cell r="C10465" t="str">
            <v>May</v>
          </cell>
          <cell r="D10465">
            <v>16</v>
          </cell>
          <cell r="F10465">
            <v>287</v>
          </cell>
          <cell r="G10465">
            <v>0.56899999999999995</v>
          </cell>
          <cell r="H10465">
            <v>193</v>
          </cell>
          <cell r="I10465">
            <v>0.38300000000000001</v>
          </cell>
          <cell r="K10465">
            <v>0</v>
          </cell>
          <cell r="L10465">
            <v>0</v>
          </cell>
          <cell r="M10465">
            <v>0</v>
          </cell>
          <cell r="N10465">
            <v>0</v>
          </cell>
          <cell r="O10465">
            <v>14</v>
          </cell>
          <cell r="P10465">
            <v>2.8000000000000001E-2</v>
          </cell>
        </row>
        <row r="10466">
          <cell r="A10466">
            <v>37758</v>
          </cell>
          <cell r="B10466">
            <v>2003</v>
          </cell>
          <cell r="C10466" t="str">
            <v>May</v>
          </cell>
          <cell r="D10466">
            <v>17</v>
          </cell>
          <cell r="F10466">
            <v>287</v>
          </cell>
          <cell r="G10466">
            <v>0.56899999999999995</v>
          </cell>
          <cell r="H10466">
            <v>115</v>
          </cell>
          <cell r="I10466">
            <v>0.22800000000000001</v>
          </cell>
          <cell r="K10466">
            <v>0</v>
          </cell>
          <cell r="L10466">
            <v>0</v>
          </cell>
          <cell r="M10466">
            <v>0</v>
          </cell>
          <cell r="N10466">
            <v>0</v>
          </cell>
          <cell r="O10466">
            <v>14</v>
          </cell>
          <cell r="P10466">
            <v>2.8000000000000001E-2</v>
          </cell>
        </row>
        <row r="10467">
          <cell r="A10467">
            <v>37759</v>
          </cell>
          <cell r="B10467">
            <v>2003</v>
          </cell>
          <cell r="C10467" t="str">
            <v>May</v>
          </cell>
          <cell r="D10467">
            <v>18</v>
          </cell>
          <cell r="F10467">
            <v>292</v>
          </cell>
          <cell r="G10467">
            <v>0.57899999999999996</v>
          </cell>
          <cell r="H10467">
            <v>195</v>
          </cell>
          <cell r="I10467">
            <v>0.38700000000000001</v>
          </cell>
          <cell r="K10467">
            <v>0</v>
          </cell>
          <cell r="L10467">
            <v>0</v>
          </cell>
          <cell r="M10467">
            <v>0</v>
          </cell>
          <cell r="N10467">
            <v>0</v>
          </cell>
          <cell r="O10467">
            <v>14</v>
          </cell>
          <cell r="P10467">
            <v>2.8000000000000001E-2</v>
          </cell>
        </row>
        <row r="10468">
          <cell r="A10468">
            <v>37760</v>
          </cell>
          <cell r="B10468">
            <v>2003</v>
          </cell>
          <cell r="C10468" t="str">
            <v>May</v>
          </cell>
          <cell r="D10468">
            <v>19</v>
          </cell>
          <cell r="F10468">
            <v>308</v>
          </cell>
          <cell r="G10468">
            <v>0.61099999999999999</v>
          </cell>
          <cell r="H10468">
            <v>82</v>
          </cell>
          <cell r="I10468">
            <v>0.16300000000000001</v>
          </cell>
          <cell r="K10468">
            <v>0</v>
          </cell>
          <cell r="L10468">
            <v>0</v>
          </cell>
          <cell r="M10468">
            <v>27</v>
          </cell>
          <cell r="N10468">
            <v>5.3999999999999999E-2</v>
          </cell>
          <cell r="O10468">
            <v>14</v>
          </cell>
          <cell r="P10468">
            <v>2.8000000000000001E-2</v>
          </cell>
        </row>
        <row r="10469">
          <cell r="A10469">
            <v>37761</v>
          </cell>
          <cell r="B10469">
            <v>2003</v>
          </cell>
          <cell r="C10469" t="str">
            <v>May</v>
          </cell>
          <cell r="D10469">
            <v>20</v>
          </cell>
          <cell r="F10469">
            <v>392</v>
          </cell>
          <cell r="G10469">
            <v>0.77800000000000002</v>
          </cell>
          <cell r="H10469">
            <v>183</v>
          </cell>
          <cell r="I10469">
            <v>0.36299999999999999</v>
          </cell>
          <cell r="K10469">
            <v>0</v>
          </cell>
          <cell r="L10469">
            <v>0</v>
          </cell>
          <cell r="M10469">
            <v>72</v>
          </cell>
          <cell r="N10469">
            <v>0.14299999999999999</v>
          </cell>
          <cell r="O10469">
            <v>14</v>
          </cell>
          <cell r="P10469">
            <v>2.8000000000000001E-2</v>
          </cell>
        </row>
        <row r="10470">
          <cell r="A10470">
            <v>37762</v>
          </cell>
          <cell r="B10470">
            <v>2003</v>
          </cell>
          <cell r="C10470" t="str">
            <v>May</v>
          </cell>
          <cell r="D10470">
            <v>21</v>
          </cell>
          <cell r="F10470">
            <v>433</v>
          </cell>
          <cell r="G10470">
            <v>0.85899999999999999</v>
          </cell>
          <cell r="H10470">
            <v>106</v>
          </cell>
          <cell r="I10470">
            <v>0.21</v>
          </cell>
          <cell r="K10470">
            <v>0</v>
          </cell>
          <cell r="L10470">
            <v>0</v>
          </cell>
          <cell r="M10470">
            <v>151</v>
          </cell>
          <cell r="N10470">
            <v>0.3</v>
          </cell>
          <cell r="O10470">
            <v>10</v>
          </cell>
          <cell r="P10470">
            <v>0.02</v>
          </cell>
        </row>
        <row r="10471">
          <cell r="A10471">
            <v>37763</v>
          </cell>
          <cell r="B10471">
            <v>2003</v>
          </cell>
          <cell r="C10471" t="str">
            <v>May</v>
          </cell>
          <cell r="D10471">
            <v>22</v>
          </cell>
          <cell r="F10471">
            <v>501</v>
          </cell>
          <cell r="G10471">
            <v>0.99399999999999999</v>
          </cell>
          <cell r="H10471">
            <v>122</v>
          </cell>
          <cell r="I10471">
            <v>0.24199999999999999</v>
          </cell>
          <cell r="K10471">
            <v>0</v>
          </cell>
          <cell r="L10471">
            <v>0</v>
          </cell>
          <cell r="M10471">
            <v>185</v>
          </cell>
          <cell r="N10471">
            <v>0.36699999999999999</v>
          </cell>
          <cell r="O10471">
            <v>7</v>
          </cell>
          <cell r="P10471">
            <v>1.4E-2</v>
          </cell>
        </row>
        <row r="10472">
          <cell r="A10472">
            <v>37764</v>
          </cell>
          <cell r="B10472">
            <v>2003</v>
          </cell>
          <cell r="C10472" t="str">
            <v>May</v>
          </cell>
          <cell r="D10472">
            <v>23</v>
          </cell>
          <cell r="F10472">
            <v>590</v>
          </cell>
          <cell r="G10472">
            <v>1.17</v>
          </cell>
          <cell r="H10472">
            <v>139</v>
          </cell>
          <cell r="I10472">
            <v>0.27600000000000002</v>
          </cell>
          <cell r="K10472">
            <v>0</v>
          </cell>
          <cell r="L10472">
            <v>0</v>
          </cell>
          <cell r="M10472">
            <v>183</v>
          </cell>
          <cell r="N10472">
            <v>0.36299999999999999</v>
          </cell>
          <cell r="O10472">
            <v>7</v>
          </cell>
          <cell r="P10472">
            <v>1.4E-2</v>
          </cell>
        </row>
        <row r="10473">
          <cell r="A10473">
            <v>37765</v>
          </cell>
          <cell r="B10473">
            <v>2003</v>
          </cell>
          <cell r="C10473" t="str">
            <v>May</v>
          </cell>
          <cell r="D10473">
            <v>24</v>
          </cell>
          <cell r="F10473">
            <v>679</v>
          </cell>
          <cell r="G10473">
            <v>1.347</v>
          </cell>
          <cell r="H10473">
            <v>218</v>
          </cell>
          <cell r="I10473">
            <v>0.432</v>
          </cell>
          <cell r="K10473">
            <v>21</v>
          </cell>
          <cell r="L10473">
            <v>4.2000000000000003E-2</v>
          </cell>
          <cell r="M10473">
            <v>329</v>
          </cell>
          <cell r="N10473">
            <v>0.65300000000000002</v>
          </cell>
          <cell r="O10473">
            <v>20</v>
          </cell>
          <cell r="P10473">
            <v>0.04</v>
          </cell>
        </row>
        <row r="10474">
          <cell r="A10474">
            <v>37766</v>
          </cell>
          <cell r="B10474">
            <v>2003</v>
          </cell>
          <cell r="C10474" t="str">
            <v>May</v>
          </cell>
          <cell r="D10474">
            <v>25</v>
          </cell>
          <cell r="F10474">
            <v>726</v>
          </cell>
          <cell r="G10474">
            <v>1.44</v>
          </cell>
          <cell r="H10474">
            <v>116</v>
          </cell>
          <cell r="I10474">
            <v>0.23</v>
          </cell>
          <cell r="K10474">
            <v>35</v>
          </cell>
          <cell r="L10474">
            <v>6.9000000000000006E-2</v>
          </cell>
          <cell r="M10474">
            <v>313</v>
          </cell>
          <cell r="N10474">
            <v>0.621</v>
          </cell>
          <cell r="O10474">
            <v>20</v>
          </cell>
          <cell r="P10474">
            <v>0.04</v>
          </cell>
        </row>
        <row r="10475">
          <cell r="A10475">
            <v>37767</v>
          </cell>
          <cell r="B10475">
            <v>2003</v>
          </cell>
          <cell r="C10475" t="str">
            <v>May</v>
          </cell>
          <cell r="D10475">
            <v>26</v>
          </cell>
          <cell r="F10475">
            <v>757</v>
          </cell>
          <cell r="G10475">
            <v>1.5009999999999999</v>
          </cell>
          <cell r="H10475">
            <v>55</v>
          </cell>
          <cell r="I10475">
            <v>0.109</v>
          </cell>
          <cell r="K10475">
            <v>35</v>
          </cell>
          <cell r="L10475">
            <v>6.9000000000000006E-2</v>
          </cell>
          <cell r="M10475">
            <v>250</v>
          </cell>
          <cell r="N10475">
            <v>0.496</v>
          </cell>
          <cell r="O10475">
            <v>14</v>
          </cell>
          <cell r="P10475">
            <v>2.8000000000000001E-2</v>
          </cell>
        </row>
        <row r="10476">
          <cell r="A10476">
            <v>37768</v>
          </cell>
          <cell r="B10476">
            <v>2003</v>
          </cell>
          <cell r="C10476" t="str">
            <v>May</v>
          </cell>
          <cell r="D10476">
            <v>27</v>
          </cell>
          <cell r="F10476">
            <v>841</v>
          </cell>
          <cell r="G10476">
            <v>1.6679999999999999</v>
          </cell>
          <cell r="H10476">
            <v>132</v>
          </cell>
          <cell r="I10476">
            <v>0.26200000000000001</v>
          </cell>
          <cell r="K10476">
            <v>35</v>
          </cell>
          <cell r="L10476">
            <v>6.9000000000000006E-2</v>
          </cell>
          <cell r="M10476">
            <v>250</v>
          </cell>
          <cell r="N10476">
            <v>0.496</v>
          </cell>
          <cell r="O10476">
            <v>3</v>
          </cell>
          <cell r="P10476">
            <v>6.0000000000000001E-3</v>
          </cell>
        </row>
        <row r="10477">
          <cell r="A10477">
            <v>37769</v>
          </cell>
          <cell r="B10477">
            <v>2003</v>
          </cell>
          <cell r="C10477" t="str">
            <v>May</v>
          </cell>
          <cell r="D10477">
            <v>28</v>
          </cell>
          <cell r="F10477">
            <v>804</v>
          </cell>
          <cell r="G10477">
            <v>1.595</v>
          </cell>
          <cell r="H10477">
            <v>68</v>
          </cell>
          <cell r="I10477">
            <v>0.13500000000000001</v>
          </cell>
          <cell r="K10477">
            <v>50</v>
          </cell>
          <cell r="L10477">
            <v>9.9000000000000005E-2</v>
          </cell>
          <cell r="M10477">
            <v>250</v>
          </cell>
          <cell r="N10477">
            <v>0.496</v>
          </cell>
          <cell r="O10477">
            <v>20</v>
          </cell>
          <cell r="P10477">
            <v>0.04</v>
          </cell>
        </row>
        <row r="10478">
          <cell r="A10478">
            <v>37770</v>
          </cell>
          <cell r="B10478">
            <v>2003</v>
          </cell>
          <cell r="C10478" t="str">
            <v>May</v>
          </cell>
          <cell r="D10478">
            <v>29</v>
          </cell>
          <cell r="F10478">
            <v>830</v>
          </cell>
          <cell r="G10478">
            <v>1.6459999999999999</v>
          </cell>
          <cell r="H10478">
            <v>127</v>
          </cell>
          <cell r="I10478">
            <v>0.252</v>
          </cell>
          <cell r="K10478">
            <v>71</v>
          </cell>
          <cell r="L10478">
            <v>0.14099999999999999</v>
          </cell>
          <cell r="M10478">
            <v>250</v>
          </cell>
          <cell r="N10478">
            <v>0.496</v>
          </cell>
          <cell r="O10478">
            <v>16</v>
          </cell>
          <cell r="P10478">
            <v>3.2000000000000001E-2</v>
          </cell>
        </row>
        <row r="10479">
          <cell r="A10479">
            <v>37771</v>
          </cell>
          <cell r="B10479">
            <v>2003</v>
          </cell>
          <cell r="C10479" t="str">
            <v>May</v>
          </cell>
          <cell r="D10479">
            <v>30</v>
          </cell>
          <cell r="F10479">
            <v>877</v>
          </cell>
          <cell r="G10479">
            <v>1.74</v>
          </cell>
          <cell r="H10479">
            <v>54</v>
          </cell>
          <cell r="I10479">
            <v>0.107</v>
          </cell>
          <cell r="K10479">
            <v>71</v>
          </cell>
          <cell r="L10479">
            <v>0.14099999999999999</v>
          </cell>
          <cell r="M10479">
            <v>283</v>
          </cell>
          <cell r="N10479">
            <v>0.56100000000000005</v>
          </cell>
          <cell r="O10479">
            <v>14</v>
          </cell>
          <cell r="P10479">
            <v>2.8000000000000001E-2</v>
          </cell>
        </row>
        <row r="10480">
          <cell r="A10480">
            <v>37772</v>
          </cell>
          <cell r="B10480">
            <v>2003</v>
          </cell>
          <cell r="C10480" t="str">
            <v>May</v>
          </cell>
          <cell r="D10480">
            <v>31</v>
          </cell>
          <cell r="F10480">
            <v>851</v>
          </cell>
          <cell r="G10480">
            <v>1.6879999999999999</v>
          </cell>
          <cell r="H10480">
            <v>152</v>
          </cell>
          <cell r="I10480">
            <v>0.30099999999999999</v>
          </cell>
          <cell r="K10480">
            <v>71</v>
          </cell>
          <cell r="L10480">
            <v>0.14099999999999999</v>
          </cell>
          <cell r="M10480">
            <v>329</v>
          </cell>
          <cell r="N10480">
            <v>0.65300000000000002</v>
          </cell>
          <cell r="O10480">
            <v>9</v>
          </cell>
          <cell r="P10480">
            <v>1.7999999999999999E-2</v>
          </cell>
        </row>
        <row r="10481">
          <cell r="A10481">
            <v>37773</v>
          </cell>
          <cell r="B10481">
            <v>2003</v>
          </cell>
          <cell r="C10481" t="str">
            <v>Jun</v>
          </cell>
          <cell r="D10481">
            <v>1</v>
          </cell>
          <cell r="F10481">
            <v>851</v>
          </cell>
          <cell r="G10481">
            <v>1.6879999999999999</v>
          </cell>
          <cell r="H10481">
            <v>55</v>
          </cell>
          <cell r="I10481">
            <v>0.109</v>
          </cell>
          <cell r="K10481">
            <v>71</v>
          </cell>
          <cell r="L10481">
            <v>0.14099999999999999</v>
          </cell>
          <cell r="M10481">
            <v>350</v>
          </cell>
          <cell r="N10481">
            <v>0.69399999999999995</v>
          </cell>
          <cell r="O10481">
            <v>7</v>
          </cell>
          <cell r="P10481">
            <v>1.4E-2</v>
          </cell>
        </row>
        <row r="10482">
          <cell r="A10482">
            <v>37774</v>
          </cell>
          <cell r="B10482">
            <v>2003</v>
          </cell>
          <cell r="C10482" t="str">
            <v>Jun</v>
          </cell>
          <cell r="D10482">
            <v>2</v>
          </cell>
          <cell r="F10482">
            <v>856</v>
          </cell>
          <cell r="G10482">
            <v>1.698</v>
          </cell>
          <cell r="H10482">
            <v>23</v>
          </cell>
          <cell r="I10482">
            <v>4.5999999999999999E-2</v>
          </cell>
          <cell r="K10482">
            <v>70</v>
          </cell>
          <cell r="L10482">
            <v>0.13900000000000001</v>
          </cell>
          <cell r="M10482">
            <v>350</v>
          </cell>
          <cell r="N10482">
            <v>0.69399999999999995</v>
          </cell>
          <cell r="O10482">
            <v>9</v>
          </cell>
          <cell r="P10482">
            <v>1.7999999999999999E-2</v>
          </cell>
        </row>
        <row r="10483">
          <cell r="A10483">
            <v>37775</v>
          </cell>
          <cell r="B10483">
            <v>2003</v>
          </cell>
          <cell r="C10483" t="str">
            <v>Jun</v>
          </cell>
          <cell r="D10483">
            <v>3</v>
          </cell>
          <cell r="F10483">
            <v>830</v>
          </cell>
          <cell r="G10483">
            <v>1.6459999999999999</v>
          </cell>
          <cell r="H10483">
            <v>189</v>
          </cell>
          <cell r="I10483">
            <v>0.375</v>
          </cell>
          <cell r="K10483">
            <v>70</v>
          </cell>
          <cell r="L10483">
            <v>0.13900000000000001</v>
          </cell>
          <cell r="M10483">
            <v>350</v>
          </cell>
          <cell r="N10483">
            <v>0.69399999999999995</v>
          </cell>
          <cell r="O10483">
            <v>9</v>
          </cell>
          <cell r="P10483">
            <v>1.7999999999999999E-2</v>
          </cell>
        </row>
        <row r="10484">
          <cell r="A10484">
            <v>37776</v>
          </cell>
          <cell r="B10484">
            <v>2003</v>
          </cell>
          <cell r="C10484" t="str">
            <v>Jun</v>
          </cell>
          <cell r="D10484">
            <v>4</v>
          </cell>
          <cell r="F10484">
            <v>820</v>
          </cell>
          <cell r="G10484">
            <v>1.6259999999999999</v>
          </cell>
          <cell r="H10484">
            <v>36</v>
          </cell>
          <cell r="I10484">
            <v>7.0999999999999994E-2</v>
          </cell>
          <cell r="K10484">
            <v>71</v>
          </cell>
          <cell r="L10484">
            <v>0.14099999999999999</v>
          </cell>
          <cell r="M10484">
            <v>338</v>
          </cell>
          <cell r="N10484">
            <v>0.67</v>
          </cell>
          <cell r="O10484">
            <v>36</v>
          </cell>
          <cell r="P10484">
            <v>7.0999999999999994E-2</v>
          </cell>
        </row>
        <row r="10485">
          <cell r="A10485">
            <v>37777</v>
          </cell>
          <cell r="B10485">
            <v>2003</v>
          </cell>
          <cell r="C10485" t="str">
            <v>Jun</v>
          </cell>
          <cell r="D10485">
            <v>5</v>
          </cell>
          <cell r="F10485">
            <v>794</v>
          </cell>
          <cell r="G10485">
            <v>1.575</v>
          </cell>
          <cell r="H10485">
            <v>57</v>
          </cell>
          <cell r="I10485">
            <v>0.113</v>
          </cell>
          <cell r="K10485">
            <v>71</v>
          </cell>
          <cell r="L10485">
            <v>0.14099999999999999</v>
          </cell>
          <cell r="M10485">
            <v>300</v>
          </cell>
          <cell r="N10485">
            <v>0.59499999999999997</v>
          </cell>
          <cell r="O10485">
            <v>18</v>
          </cell>
          <cell r="P10485">
            <v>3.5999999999999997E-2</v>
          </cell>
        </row>
        <row r="10486">
          <cell r="A10486">
            <v>37778</v>
          </cell>
          <cell r="B10486">
            <v>2003</v>
          </cell>
          <cell r="C10486" t="str">
            <v>Jun</v>
          </cell>
          <cell r="D10486">
            <v>6</v>
          </cell>
          <cell r="F10486">
            <v>773</v>
          </cell>
          <cell r="G10486">
            <v>1.5329999999999999</v>
          </cell>
          <cell r="H10486">
            <v>106</v>
          </cell>
          <cell r="I10486">
            <v>0.21</v>
          </cell>
          <cell r="K10486">
            <v>71</v>
          </cell>
          <cell r="L10486">
            <v>0.14099999999999999</v>
          </cell>
          <cell r="M10486">
            <v>300</v>
          </cell>
          <cell r="N10486">
            <v>0.59499999999999997</v>
          </cell>
          <cell r="O10486">
            <v>20</v>
          </cell>
          <cell r="P10486">
            <v>0.04</v>
          </cell>
        </row>
        <row r="10487">
          <cell r="A10487">
            <v>37779</v>
          </cell>
          <cell r="B10487">
            <v>2003</v>
          </cell>
          <cell r="C10487" t="str">
            <v>Jun</v>
          </cell>
          <cell r="D10487">
            <v>7</v>
          </cell>
          <cell r="F10487">
            <v>757</v>
          </cell>
          <cell r="G10487">
            <v>1.5009999999999999</v>
          </cell>
          <cell r="H10487">
            <v>100</v>
          </cell>
          <cell r="I10487">
            <v>0.19800000000000001</v>
          </cell>
          <cell r="K10487">
            <v>71</v>
          </cell>
          <cell r="L10487">
            <v>0.14099999999999999</v>
          </cell>
          <cell r="M10487">
            <v>279</v>
          </cell>
          <cell r="N10487">
            <v>0.55300000000000005</v>
          </cell>
          <cell r="O10487">
            <v>20</v>
          </cell>
          <cell r="P10487">
            <v>0.04</v>
          </cell>
        </row>
        <row r="10488">
          <cell r="A10488">
            <v>37780</v>
          </cell>
          <cell r="B10488">
            <v>2003</v>
          </cell>
          <cell r="C10488" t="str">
            <v>Jun</v>
          </cell>
          <cell r="D10488">
            <v>8</v>
          </cell>
          <cell r="F10488">
            <v>720</v>
          </cell>
          <cell r="G10488">
            <v>1.4279999999999999</v>
          </cell>
          <cell r="H10488">
            <v>80</v>
          </cell>
          <cell r="I10488">
            <v>0.159</v>
          </cell>
          <cell r="K10488">
            <v>71</v>
          </cell>
          <cell r="L10488">
            <v>0.14099999999999999</v>
          </cell>
          <cell r="M10488">
            <v>250</v>
          </cell>
          <cell r="N10488">
            <v>0.496</v>
          </cell>
          <cell r="O10488">
            <v>5</v>
          </cell>
          <cell r="P10488">
            <v>0.01</v>
          </cell>
        </row>
        <row r="10489">
          <cell r="A10489">
            <v>37781</v>
          </cell>
          <cell r="B10489">
            <v>2003</v>
          </cell>
          <cell r="C10489" t="str">
            <v>Jun</v>
          </cell>
          <cell r="D10489">
            <v>9</v>
          </cell>
          <cell r="F10489">
            <v>747</v>
          </cell>
          <cell r="G10489">
            <v>1.482</v>
          </cell>
          <cell r="H10489">
            <v>101</v>
          </cell>
          <cell r="I10489">
            <v>0.2</v>
          </cell>
          <cell r="K10489">
            <v>71</v>
          </cell>
          <cell r="L10489">
            <v>0.14099999999999999</v>
          </cell>
          <cell r="M10489">
            <v>277</v>
          </cell>
          <cell r="N10489">
            <v>0.54900000000000004</v>
          </cell>
          <cell r="O10489">
            <v>14</v>
          </cell>
          <cell r="P10489">
            <v>2.8000000000000001E-2</v>
          </cell>
        </row>
        <row r="10490">
          <cell r="A10490">
            <v>37782</v>
          </cell>
          <cell r="B10490">
            <v>2003</v>
          </cell>
          <cell r="C10490" t="str">
            <v>Jun</v>
          </cell>
          <cell r="D10490">
            <v>10</v>
          </cell>
          <cell r="F10490">
            <v>773</v>
          </cell>
          <cell r="G10490">
            <v>1.5329999999999999</v>
          </cell>
          <cell r="H10490">
            <v>99</v>
          </cell>
          <cell r="I10490">
            <v>0.19600000000000001</v>
          </cell>
          <cell r="K10490">
            <v>71</v>
          </cell>
          <cell r="L10490">
            <v>0.14099999999999999</v>
          </cell>
          <cell r="M10490">
            <v>342</v>
          </cell>
          <cell r="N10490">
            <v>0.67800000000000005</v>
          </cell>
          <cell r="O10490">
            <v>20</v>
          </cell>
          <cell r="P10490">
            <v>0.04</v>
          </cell>
        </row>
        <row r="10491">
          <cell r="A10491">
            <v>37783</v>
          </cell>
          <cell r="B10491">
            <v>2003</v>
          </cell>
          <cell r="C10491" t="str">
            <v>Jun</v>
          </cell>
          <cell r="D10491">
            <v>11</v>
          </cell>
          <cell r="F10491">
            <v>747</v>
          </cell>
          <cell r="G10491">
            <v>1.482</v>
          </cell>
          <cell r="H10491">
            <v>86</v>
          </cell>
          <cell r="I10491">
            <v>0.17100000000000001</v>
          </cell>
          <cell r="K10491">
            <v>71</v>
          </cell>
          <cell r="L10491">
            <v>0.14099999999999999</v>
          </cell>
          <cell r="M10491">
            <v>364</v>
          </cell>
          <cell r="N10491">
            <v>0.72199999999999998</v>
          </cell>
          <cell r="O10491">
            <v>20</v>
          </cell>
          <cell r="P10491">
            <v>0.04</v>
          </cell>
        </row>
        <row r="10492">
          <cell r="A10492">
            <v>37784</v>
          </cell>
          <cell r="B10492">
            <v>2003</v>
          </cell>
          <cell r="C10492" t="str">
            <v>Jun</v>
          </cell>
          <cell r="D10492">
            <v>12</v>
          </cell>
          <cell r="F10492">
            <v>767</v>
          </cell>
          <cell r="G10492">
            <v>1.5209999999999999</v>
          </cell>
          <cell r="H10492">
            <v>120</v>
          </cell>
          <cell r="I10492">
            <v>0.23799999999999999</v>
          </cell>
          <cell r="K10492">
            <v>71</v>
          </cell>
          <cell r="L10492">
            <v>0.14099999999999999</v>
          </cell>
          <cell r="M10492">
            <v>331</v>
          </cell>
          <cell r="N10492">
            <v>0.65700000000000003</v>
          </cell>
          <cell r="O10492">
            <v>16</v>
          </cell>
          <cell r="P10492">
            <v>3.2000000000000001E-2</v>
          </cell>
        </row>
        <row r="10493">
          <cell r="A10493">
            <v>37785</v>
          </cell>
          <cell r="B10493">
            <v>2003</v>
          </cell>
          <cell r="C10493" t="str">
            <v>Jun</v>
          </cell>
          <cell r="D10493">
            <v>13</v>
          </cell>
          <cell r="F10493">
            <v>752</v>
          </cell>
          <cell r="G10493">
            <v>1.492</v>
          </cell>
          <cell r="H10493">
            <v>99</v>
          </cell>
          <cell r="I10493">
            <v>0.19600000000000001</v>
          </cell>
          <cell r="K10493">
            <v>71</v>
          </cell>
          <cell r="L10493">
            <v>0.14099999999999999</v>
          </cell>
          <cell r="M10493">
            <v>313</v>
          </cell>
          <cell r="N10493">
            <v>0.621</v>
          </cell>
          <cell r="O10493">
            <v>12</v>
          </cell>
          <cell r="P10493">
            <v>2.4E-2</v>
          </cell>
        </row>
        <row r="10494">
          <cell r="A10494">
            <v>37786</v>
          </cell>
          <cell r="B10494">
            <v>2003</v>
          </cell>
          <cell r="C10494" t="str">
            <v>Jun</v>
          </cell>
          <cell r="D10494">
            <v>14</v>
          </cell>
          <cell r="F10494">
            <v>752</v>
          </cell>
          <cell r="G10494">
            <v>1.492</v>
          </cell>
          <cell r="H10494">
            <v>141</v>
          </cell>
          <cell r="I10494">
            <v>0.28000000000000003</v>
          </cell>
          <cell r="K10494">
            <v>71</v>
          </cell>
          <cell r="L10494">
            <v>0.14099999999999999</v>
          </cell>
          <cell r="M10494">
            <v>383</v>
          </cell>
          <cell r="N10494">
            <v>0.76</v>
          </cell>
          <cell r="O10494">
            <v>14</v>
          </cell>
          <cell r="P10494">
            <v>2.8000000000000001E-2</v>
          </cell>
        </row>
        <row r="10495">
          <cell r="A10495">
            <v>37787</v>
          </cell>
          <cell r="B10495">
            <v>2003</v>
          </cell>
          <cell r="C10495" t="str">
            <v>Jun</v>
          </cell>
          <cell r="D10495">
            <v>15</v>
          </cell>
          <cell r="F10495">
            <v>710</v>
          </cell>
          <cell r="G10495">
            <v>1.4079999999999999</v>
          </cell>
          <cell r="H10495">
            <v>125</v>
          </cell>
          <cell r="I10495">
            <v>0.248</v>
          </cell>
          <cell r="K10495">
            <v>71</v>
          </cell>
          <cell r="L10495">
            <v>0.14099999999999999</v>
          </cell>
          <cell r="M10495">
            <v>367</v>
          </cell>
          <cell r="N10495">
            <v>0.72799999999999998</v>
          </cell>
          <cell r="O10495">
            <v>14</v>
          </cell>
          <cell r="P10495">
            <v>2.8000000000000001E-2</v>
          </cell>
        </row>
        <row r="10496">
          <cell r="A10496">
            <v>37788</v>
          </cell>
          <cell r="B10496">
            <v>2003</v>
          </cell>
          <cell r="C10496" t="str">
            <v>Jun</v>
          </cell>
          <cell r="D10496">
            <v>16</v>
          </cell>
          <cell r="F10496">
            <v>715</v>
          </cell>
          <cell r="G10496">
            <v>1.4179999999999999</v>
          </cell>
          <cell r="H10496">
            <v>122</v>
          </cell>
          <cell r="I10496">
            <v>0.24199999999999999</v>
          </cell>
          <cell r="K10496">
            <v>71</v>
          </cell>
          <cell r="L10496">
            <v>0.14099999999999999</v>
          </cell>
          <cell r="M10496">
            <v>388</v>
          </cell>
          <cell r="N10496">
            <v>0.77</v>
          </cell>
          <cell r="O10496">
            <v>14</v>
          </cell>
          <cell r="P10496">
            <v>2.8000000000000001E-2</v>
          </cell>
        </row>
        <row r="10497">
          <cell r="A10497">
            <v>37789</v>
          </cell>
          <cell r="B10497">
            <v>2003</v>
          </cell>
          <cell r="C10497" t="str">
            <v>Jun</v>
          </cell>
          <cell r="D10497">
            <v>17</v>
          </cell>
          <cell r="F10497">
            <v>731</v>
          </cell>
          <cell r="G10497">
            <v>1.45</v>
          </cell>
          <cell r="H10497">
            <v>148</v>
          </cell>
          <cell r="I10497">
            <v>0.29399999999999998</v>
          </cell>
          <cell r="K10497">
            <v>71</v>
          </cell>
          <cell r="L10497">
            <v>0.14099999999999999</v>
          </cell>
          <cell r="M10497">
            <v>502</v>
          </cell>
          <cell r="N10497">
            <v>0.996</v>
          </cell>
          <cell r="O10497">
            <v>10</v>
          </cell>
          <cell r="P10497">
            <v>0.02</v>
          </cell>
        </row>
        <row r="10498">
          <cell r="A10498">
            <v>37790</v>
          </cell>
          <cell r="B10498">
            <v>2003</v>
          </cell>
          <cell r="C10498" t="str">
            <v>Jun</v>
          </cell>
          <cell r="D10498">
            <v>18</v>
          </cell>
          <cell r="F10498">
            <v>747</v>
          </cell>
          <cell r="G10498">
            <v>1.482</v>
          </cell>
          <cell r="H10498">
            <v>151</v>
          </cell>
          <cell r="I10498">
            <v>0.3</v>
          </cell>
          <cell r="K10498">
            <v>71</v>
          </cell>
          <cell r="L10498">
            <v>0.14099999999999999</v>
          </cell>
          <cell r="M10498">
            <v>617</v>
          </cell>
          <cell r="N10498">
            <v>1.224</v>
          </cell>
          <cell r="O10498">
            <v>9</v>
          </cell>
          <cell r="P10498">
            <v>1.7999999999999999E-2</v>
          </cell>
        </row>
        <row r="10499">
          <cell r="A10499">
            <v>37791</v>
          </cell>
          <cell r="B10499">
            <v>2003</v>
          </cell>
          <cell r="C10499" t="str">
            <v>Jun</v>
          </cell>
          <cell r="D10499">
            <v>19</v>
          </cell>
          <cell r="F10499">
            <v>752</v>
          </cell>
          <cell r="G10499">
            <v>1.492</v>
          </cell>
          <cell r="H10499">
            <v>100</v>
          </cell>
          <cell r="I10499">
            <v>0.19800000000000001</v>
          </cell>
          <cell r="K10499">
            <v>71</v>
          </cell>
          <cell r="L10499">
            <v>0.14099999999999999</v>
          </cell>
          <cell r="M10499">
            <v>600</v>
          </cell>
          <cell r="N10499">
            <v>1.19</v>
          </cell>
          <cell r="O10499">
            <v>12</v>
          </cell>
          <cell r="P10499">
            <v>2.4E-2</v>
          </cell>
        </row>
        <row r="10500">
          <cell r="A10500">
            <v>37792</v>
          </cell>
          <cell r="B10500">
            <v>2003</v>
          </cell>
          <cell r="C10500" t="str">
            <v>Jun</v>
          </cell>
          <cell r="D10500">
            <v>20</v>
          </cell>
          <cell r="F10500">
            <v>736</v>
          </cell>
          <cell r="G10500">
            <v>1.46</v>
          </cell>
          <cell r="H10500">
            <v>128</v>
          </cell>
          <cell r="I10500">
            <v>0.254</v>
          </cell>
          <cell r="K10500">
            <v>71</v>
          </cell>
          <cell r="L10500">
            <v>0.14099999999999999</v>
          </cell>
          <cell r="M10500">
            <v>500</v>
          </cell>
          <cell r="N10500">
            <v>0.99199999999999999</v>
          </cell>
          <cell r="O10500">
            <v>12</v>
          </cell>
          <cell r="P10500">
            <v>2.4E-2</v>
          </cell>
        </row>
        <row r="10501">
          <cell r="A10501">
            <v>37793</v>
          </cell>
          <cell r="B10501">
            <v>2003</v>
          </cell>
          <cell r="C10501" t="str">
            <v>Jun</v>
          </cell>
          <cell r="D10501">
            <v>21</v>
          </cell>
          <cell r="F10501">
            <v>731</v>
          </cell>
          <cell r="G10501">
            <v>1.45</v>
          </cell>
          <cell r="H10501">
            <v>139</v>
          </cell>
          <cell r="I10501">
            <v>0.27600000000000002</v>
          </cell>
          <cell r="K10501">
            <v>71</v>
          </cell>
          <cell r="L10501">
            <v>0.14099999999999999</v>
          </cell>
          <cell r="M10501">
            <v>417</v>
          </cell>
          <cell r="N10501">
            <v>0.82699999999999996</v>
          </cell>
          <cell r="O10501">
            <v>9</v>
          </cell>
          <cell r="P10501">
            <v>1.7999999999999999E-2</v>
          </cell>
        </row>
        <row r="10502">
          <cell r="A10502">
            <v>37794</v>
          </cell>
          <cell r="B10502">
            <v>2003</v>
          </cell>
          <cell r="C10502" t="str">
            <v>Jun</v>
          </cell>
          <cell r="D10502">
            <v>22</v>
          </cell>
          <cell r="F10502">
            <v>731</v>
          </cell>
          <cell r="G10502">
            <v>1.45</v>
          </cell>
          <cell r="H10502">
            <v>147</v>
          </cell>
          <cell r="I10502">
            <v>0.29199999999999998</v>
          </cell>
          <cell r="K10502">
            <v>71</v>
          </cell>
          <cell r="L10502">
            <v>0.14099999999999999</v>
          </cell>
          <cell r="M10502">
            <v>415</v>
          </cell>
          <cell r="N10502">
            <v>0.82299999999999995</v>
          </cell>
          <cell r="O10502">
            <v>9</v>
          </cell>
          <cell r="P10502">
            <v>1.7999999999999999E-2</v>
          </cell>
        </row>
        <row r="10503">
          <cell r="A10503">
            <v>37795</v>
          </cell>
          <cell r="B10503">
            <v>2003</v>
          </cell>
          <cell r="C10503" t="str">
            <v>Jun</v>
          </cell>
          <cell r="D10503">
            <v>23</v>
          </cell>
          <cell r="F10503">
            <v>684</v>
          </cell>
          <cell r="G10503">
            <v>1.357</v>
          </cell>
          <cell r="H10503">
            <v>151</v>
          </cell>
          <cell r="I10503">
            <v>0.3</v>
          </cell>
          <cell r="K10503">
            <v>71</v>
          </cell>
          <cell r="L10503">
            <v>0.14099999999999999</v>
          </cell>
          <cell r="M10503">
            <v>377</v>
          </cell>
          <cell r="N10503">
            <v>0.748</v>
          </cell>
          <cell r="O10503">
            <v>7</v>
          </cell>
          <cell r="P10503">
            <v>1.4E-2</v>
          </cell>
        </row>
        <row r="10504">
          <cell r="A10504">
            <v>37796</v>
          </cell>
          <cell r="B10504">
            <v>2003</v>
          </cell>
          <cell r="C10504" t="str">
            <v>Jun</v>
          </cell>
          <cell r="D10504">
            <v>24</v>
          </cell>
          <cell r="F10504">
            <v>668</v>
          </cell>
          <cell r="G10504">
            <v>1.325</v>
          </cell>
          <cell r="H10504">
            <v>195</v>
          </cell>
          <cell r="I10504">
            <v>0.38700000000000001</v>
          </cell>
          <cell r="K10504">
            <v>71</v>
          </cell>
          <cell r="L10504">
            <v>0.14099999999999999</v>
          </cell>
          <cell r="M10504">
            <v>338</v>
          </cell>
          <cell r="N10504">
            <v>0.67</v>
          </cell>
          <cell r="O10504">
            <v>10</v>
          </cell>
          <cell r="P10504">
            <v>0.02</v>
          </cell>
        </row>
        <row r="10505">
          <cell r="A10505">
            <v>37797</v>
          </cell>
          <cell r="B10505">
            <v>2003</v>
          </cell>
          <cell r="C10505" t="str">
            <v>Jun</v>
          </cell>
          <cell r="D10505">
            <v>25</v>
          </cell>
          <cell r="F10505">
            <v>668</v>
          </cell>
          <cell r="G10505">
            <v>1.325</v>
          </cell>
          <cell r="H10505">
            <v>281</v>
          </cell>
          <cell r="I10505">
            <v>0.55700000000000005</v>
          </cell>
          <cell r="K10505">
            <v>71</v>
          </cell>
          <cell r="L10505">
            <v>0.14099999999999999</v>
          </cell>
          <cell r="M10505">
            <v>323</v>
          </cell>
          <cell r="N10505">
            <v>0.64100000000000001</v>
          </cell>
          <cell r="O10505">
            <v>10</v>
          </cell>
          <cell r="P10505">
            <v>0.02</v>
          </cell>
        </row>
        <row r="10506">
          <cell r="A10506">
            <v>37798</v>
          </cell>
          <cell r="B10506">
            <v>2003</v>
          </cell>
          <cell r="C10506" t="str">
            <v>Jun</v>
          </cell>
          <cell r="D10506">
            <v>26</v>
          </cell>
          <cell r="F10506">
            <v>788</v>
          </cell>
          <cell r="G10506">
            <v>1.5629999999999999</v>
          </cell>
          <cell r="H10506">
            <v>303</v>
          </cell>
          <cell r="I10506">
            <v>0.60099999999999998</v>
          </cell>
          <cell r="K10506">
            <v>71</v>
          </cell>
          <cell r="L10506">
            <v>0.14099999999999999</v>
          </cell>
          <cell r="M10506">
            <v>327</v>
          </cell>
          <cell r="N10506">
            <v>0.64900000000000002</v>
          </cell>
          <cell r="O10506">
            <v>6</v>
          </cell>
          <cell r="P10506">
            <v>1.2E-2</v>
          </cell>
        </row>
        <row r="10507">
          <cell r="A10507">
            <v>37799</v>
          </cell>
          <cell r="B10507">
            <v>2003</v>
          </cell>
          <cell r="C10507" t="str">
            <v>Jun</v>
          </cell>
          <cell r="D10507">
            <v>27</v>
          </cell>
          <cell r="F10507">
            <v>700</v>
          </cell>
          <cell r="G10507">
            <v>1.3879999999999999</v>
          </cell>
          <cell r="H10507">
            <v>237</v>
          </cell>
          <cell r="I10507">
            <v>0.47</v>
          </cell>
          <cell r="K10507">
            <v>71</v>
          </cell>
          <cell r="L10507">
            <v>0.14099999999999999</v>
          </cell>
          <cell r="M10507">
            <v>413</v>
          </cell>
          <cell r="N10507">
            <v>0.81899999999999995</v>
          </cell>
          <cell r="O10507">
            <v>0</v>
          </cell>
          <cell r="P10507">
            <v>0</v>
          </cell>
        </row>
        <row r="10508">
          <cell r="A10508">
            <v>37800</v>
          </cell>
          <cell r="B10508">
            <v>2003</v>
          </cell>
          <cell r="C10508" t="str">
            <v>Jun</v>
          </cell>
          <cell r="D10508">
            <v>28</v>
          </cell>
          <cell r="F10508">
            <v>700</v>
          </cell>
          <cell r="G10508">
            <v>1.3879999999999999</v>
          </cell>
          <cell r="H10508">
            <v>79</v>
          </cell>
          <cell r="I10508">
            <v>0.157</v>
          </cell>
          <cell r="K10508">
            <v>96</v>
          </cell>
          <cell r="L10508">
            <v>0.19</v>
          </cell>
          <cell r="M10508">
            <v>433</v>
          </cell>
          <cell r="N10508">
            <v>0.85899999999999999</v>
          </cell>
          <cell r="O10508">
            <v>20</v>
          </cell>
          <cell r="P10508">
            <v>0.04</v>
          </cell>
        </row>
        <row r="10509">
          <cell r="A10509">
            <v>37801</v>
          </cell>
          <cell r="B10509">
            <v>2003</v>
          </cell>
          <cell r="C10509" t="str">
            <v>Jun</v>
          </cell>
          <cell r="D10509">
            <v>29</v>
          </cell>
          <cell r="F10509">
            <v>715</v>
          </cell>
          <cell r="G10509">
            <v>1.4179999999999999</v>
          </cell>
          <cell r="H10509">
            <v>99</v>
          </cell>
          <cell r="I10509">
            <v>0.19600000000000001</v>
          </cell>
          <cell r="K10509">
            <v>106</v>
          </cell>
          <cell r="L10509">
            <v>0.21</v>
          </cell>
          <cell r="M10509">
            <v>384</v>
          </cell>
          <cell r="N10509">
            <v>0.76200000000000001</v>
          </cell>
          <cell r="O10509">
            <v>20</v>
          </cell>
          <cell r="P10509">
            <v>0.04</v>
          </cell>
        </row>
        <row r="10510">
          <cell r="A10510">
            <v>37802</v>
          </cell>
          <cell r="B10510">
            <v>2003</v>
          </cell>
          <cell r="C10510" t="str">
            <v>Jun</v>
          </cell>
          <cell r="D10510">
            <v>30</v>
          </cell>
          <cell r="F10510">
            <v>731</v>
          </cell>
          <cell r="G10510">
            <v>1.45</v>
          </cell>
          <cell r="H10510">
            <v>89</v>
          </cell>
          <cell r="I10510">
            <v>0.17699999999999999</v>
          </cell>
          <cell r="K10510">
            <v>84</v>
          </cell>
          <cell r="L10510">
            <v>0.16700000000000001</v>
          </cell>
          <cell r="M10510">
            <v>376</v>
          </cell>
          <cell r="N10510">
            <v>0.746</v>
          </cell>
          <cell r="O10510">
            <v>16</v>
          </cell>
          <cell r="P10510">
            <v>3.2000000000000001E-2</v>
          </cell>
        </row>
        <row r="10511">
          <cell r="A10511">
            <v>37803</v>
          </cell>
          <cell r="B10511">
            <v>2003</v>
          </cell>
          <cell r="C10511" t="str">
            <v>Jul</v>
          </cell>
          <cell r="D10511">
            <v>1</v>
          </cell>
          <cell r="F10511">
            <v>720</v>
          </cell>
          <cell r="G10511">
            <v>1.4279999999999999</v>
          </cell>
          <cell r="H10511">
            <v>99</v>
          </cell>
          <cell r="I10511">
            <v>0.19600000000000001</v>
          </cell>
          <cell r="K10511">
            <v>71</v>
          </cell>
          <cell r="L10511">
            <v>0.14099999999999999</v>
          </cell>
          <cell r="M10511">
            <v>418</v>
          </cell>
          <cell r="N10511">
            <v>0.82899999999999996</v>
          </cell>
          <cell r="O10511">
            <v>16</v>
          </cell>
          <cell r="P10511">
            <v>3.2000000000000001E-2</v>
          </cell>
        </row>
        <row r="10512">
          <cell r="A10512">
            <v>37804</v>
          </cell>
          <cell r="B10512">
            <v>2003</v>
          </cell>
          <cell r="C10512" t="str">
            <v>Jul</v>
          </cell>
          <cell r="D10512">
            <v>2</v>
          </cell>
          <cell r="F10512">
            <v>710</v>
          </cell>
          <cell r="G10512">
            <v>1.4079999999999999</v>
          </cell>
          <cell r="H10512">
            <v>70</v>
          </cell>
          <cell r="I10512">
            <v>0.13900000000000001</v>
          </cell>
          <cell r="K10512">
            <v>81</v>
          </cell>
          <cell r="L10512">
            <v>0.161</v>
          </cell>
          <cell r="M10512">
            <v>432</v>
          </cell>
          <cell r="N10512">
            <v>0.85699999999999998</v>
          </cell>
          <cell r="O10512">
            <v>16</v>
          </cell>
          <cell r="P10512">
            <v>3.2000000000000001E-2</v>
          </cell>
        </row>
        <row r="10513">
          <cell r="A10513">
            <v>37805</v>
          </cell>
          <cell r="B10513">
            <v>2003</v>
          </cell>
          <cell r="C10513" t="str">
            <v>Jul</v>
          </cell>
          <cell r="D10513">
            <v>3</v>
          </cell>
          <cell r="F10513">
            <v>736</v>
          </cell>
          <cell r="G10513">
            <v>1.46</v>
          </cell>
          <cell r="H10513">
            <v>49</v>
          </cell>
          <cell r="I10513">
            <v>9.7000000000000003E-2</v>
          </cell>
          <cell r="K10513">
            <v>71</v>
          </cell>
          <cell r="L10513">
            <v>0.14099999999999999</v>
          </cell>
          <cell r="M10513">
            <v>388</v>
          </cell>
          <cell r="N10513">
            <v>0.77</v>
          </cell>
          <cell r="O10513">
            <v>10</v>
          </cell>
          <cell r="P10513">
            <v>0.02</v>
          </cell>
        </row>
        <row r="10514">
          <cell r="A10514">
            <v>37806</v>
          </cell>
          <cell r="B10514">
            <v>2003</v>
          </cell>
          <cell r="C10514" t="str">
            <v>Jul</v>
          </cell>
          <cell r="D10514">
            <v>4</v>
          </cell>
          <cell r="F10514">
            <v>773</v>
          </cell>
          <cell r="G10514">
            <v>1.5329999999999999</v>
          </cell>
          <cell r="H10514">
            <v>46</v>
          </cell>
          <cell r="I10514">
            <v>9.0999999999999998E-2</v>
          </cell>
          <cell r="K10514">
            <v>71</v>
          </cell>
          <cell r="L10514">
            <v>0.14099999999999999</v>
          </cell>
          <cell r="M10514">
            <v>338</v>
          </cell>
          <cell r="N10514">
            <v>0.67</v>
          </cell>
          <cell r="O10514">
            <v>5</v>
          </cell>
          <cell r="P10514">
            <v>0.01</v>
          </cell>
        </row>
        <row r="10515">
          <cell r="A10515">
            <v>37807</v>
          </cell>
          <cell r="B10515">
            <v>2003</v>
          </cell>
          <cell r="C10515" t="str">
            <v>Jul</v>
          </cell>
          <cell r="D10515">
            <v>5</v>
          </cell>
          <cell r="F10515">
            <v>773</v>
          </cell>
          <cell r="G10515">
            <v>1.5329999999999999</v>
          </cell>
          <cell r="H10515">
            <v>54</v>
          </cell>
          <cell r="I10515">
            <v>0.107</v>
          </cell>
          <cell r="K10515">
            <v>71</v>
          </cell>
          <cell r="L10515">
            <v>0.14099999999999999</v>
          </cell>
          <cell r="M10515">
            <v>267</v>
          </cell>
          <cell r="N10515">
            <v>0.53</v>
          </cell>
          <cell r="O10515">
            <v>16</v>
          </cell>
          <cell r="P10515">
            <v>3.2000000000000001E-2</v>
          </cell>
        </row>
        <row r="10516">
          <cell r="A10516">
            <v>37808</v>
          </cell>
          <cell r="B10516">
            <v>2003</v>
          </cell>
          <cell r="C10516" t="str">
            <v>Jul</v>
          </cell>
          <cell r="D10516">
            <v>6</v>
          </cell>
          <cell r="F10516">
            <v>726</v>
          </cell>
          <cell r="G10516">
            <v>1.44</v>
          </cell>
          <cell r="H10516">
            <v>49</v>
          </cell>
          <cell r="I10516">
            <v>9.7000000000000003E-2</v>
          </cell>
          <cell r="K10516">
            <v>71</v>
          </cell>
          <cell r="L10516">
            <v>0.14099999999999999</v>
          </cell>
          <cell r="M10516">
            <v>201</v>
          </cell>
          <cell r="N10516">
            <v>0.39900000000000002</v>
          </cell>
          <cell r="O10516">
            <v>0</v>
          </cell>
          <cell r="P10516">
            <v>0</v>
          </cell>
        </row>
        <row r="10517">
          <cell r="A10517">
            <v>37809</v>
          </cell>
          <cell r="B10517">
            <v>2003</v>
          </cell>
          <cell r="C10517" t="str">
            <v>Jul</v>
          </cell>
          <cell r="D10517">
            <v>7</v>
          </cell>
          <cell r="F10517">
            <v>726</v>
          </cell>
          <cell r="G10517">
            <v>1.44</v>
          </cell>
          <cell r="H10517">
            <v>53</v>
          </cell>
          <cell r="I10517">
            <v>0.105</v>
          </cell>
          <cell r="K10517">
            <v>71</v>
          </cell>
          <cell r="L10517">
            <v>0.14099999999999999</v>
          </cell>
          <cell r="M10517">
            <v>192</v>
          </cell>
          <cell r="N10517">
            <v>0.38100000000000001</v>
          </cell>
          <cell r="O10517">
            <v>0</v>
          </cell>
          <cell r="P10517">
            <v>0</v>
          </cell>
        </row>
        <row r="10518">
          <cell r="A10518">
            <v>37810</v>
          </cell>
          <cell r="B10518">
            <v>2003</v>
          </cell>
          <cell r="C10518" t="str">
            <v>Jul</v>
          </cell>
          <cell r="D10518">
            <v>8</v>
          </cell>
          <cell r="F10518">
            <v>835</v>
          </cell>
          <cell r="G10518">
            <v>1.6559999999999999</v>
          </cell>
          <cell r="H10518">
            <v>69</v>
          </cell>
          <cell r="I10518">
            <v>0.13700000000000001</v>
          </cell>
          <cell r="K10518">
            <v>47</v>
          </cell>
          <cell r="L10518">
            <v>9.2999999999999999E-2</v>
          </cell>
          <cell r="M10518">
            <v>219</v>
          </cell>
          <cell r="N10518">
            <v>0.434</v>
          </cell>
          <cell r="O10518">
            <v>0</v>
          </cell>
          <cell r="P10518">
            <v>0</v>
          </cell>
        </row>
        <row r="10519">
          <cell r="A10519">
            <v>37811</v>
          </cell>
          <cell r="B10519">
            <v>2003</v>
          </cell>
          <cell r="C10519" t="str">
            <v>Jul</v>
          </cell>
          <cell r="D10519">
            <v>9</v>
          </cell>
          <cell r="F10519">
            <v>804</v>
          </cell>
          <cell r="G10519">
            <v>1.595</v>
          </cell>
          <cell r="H10519">
            <v>79</v>
          </cell>
          <cell r="I10519">
            <v>0.157</v>
          </cell>
          <cell r="K10519">
            <v>35</v>
          </cell>
          <cell r="L10519">
            <v>6.9000000000000006E-2</v>
          </cell>
          <cell r="M10519">
            <v>169</v>
          </cell>
          <cell r="N10519">
            <v>0.33500000000000002</v>
          </cell>
          <cell r="O10519">
            <v>0</v>
          </cell>
          <cell r="P10519">
            <v>0</v>
          </cell>
        </row>
        <row r="10520">
          <cell r="A10520">
            <v>37812</v>
          </cell>
          <cell r="B10520">
            <v>2003</v>
          </cell>
          <cell r="C10520" t="str">
            <v>Jul</v>
          </cell>
          <cell r="D10520">
            <v>10</v>
          </cell>
          <cell r="F10520">
            <v>835</v>
          </cell>
          <cell r="G10520">
            <v>1.6559999999999999</v>
          </cell>
          <cell r="H10520">
            <v>88</v>
          </cell>
          <cell r="I10520">
            <v>0.17499999999999999</v>
          </cell>
          <cell r="K10520">
            <v>35</v>
          </cell>
          <cell r="L10520">
            <v>6.9000000000000006E-2</v>
          </cell>
          <cell r="M10520">
            <v>163</v>
          </cell>
          <cell r="N10520">
            <v>0.32300000000000001</v>
          </cell>
          <cell r="O10520">
            <v>6</v>
          </cell>
          <cell r="P10520">
            <v>1.2E-2</v>
          </cell>
        </row>
        <row r="10521">
          <cell r="A10521">
            <v>37813</v>
          </cell>
          <cell r="B10521">
            <v>2003</v>
          </cell>
          <cell r="C10521" t="str">
            <v>Jul</v>
          </cell>
          <cell r="D10521">
            <v>11</v>
          </cell>
          <cell r="F10521">
            <v>835</v>
          </cell>
          <cell r="G10521">
            <v>1.6559999999999999</v>
          </cell>
          <cell r="H10521">
            <v>91</v>
          </cell>
          <cell r="I10521">
            <v>0.18</v>
          </cell>
          <cell r="K10521">
            <v>35</v>
          </cell>
          <cell r="L10521">
            <v>6.9000000000000006E-2</v>
          </cell>
          <cell r="M10521">
            <v>200</v>
          </cell>
          <cell r="N10521">
            <v>0.39700000000000002</v>
          </cell>
          <cell r="O10521">
            <v>14</v>
          </cell>
          <cell r="P10521">
            <v>2.8000000000000001E-2</v>
          </cell>
        </row>
        <row r="10522">
          <cell r="A10522">
            <v>37814</v>
          </cell>
          <cell r="B10522">
            <v>2003</v>
          </cell>
          <cell r="C10522" t="str">
            <v>Jul</v>
          </cell>
          <cell r="D10522">
            <v>12</v>
          </cell>
          <cell r="F10522">
            <v>835</v>
          </cell>
          <cell r="G10522">
            <v>1.6559999999999999</v>
          </cell>
          <cell r="H10522">
            <v>90</v>
          </cell>
          <cell r="I10522">
            <v>0.17899999999999999</v>
          </cell>
          <cell r="K10522">
            <v>35</v>
          </cell>
          <cell r="L10522">
            <v>6.9000000000000006E-2</v>
          </cell>
          <cell r="M10522">
            <v>213</v>
          </cell>
          <cell r="N10522">
            <v>0.42199999999999999</v>
          </cell>
          <cell r="O10522">
            <v>11</v>
          </cell>
          <cell r="P10522">
            <v>2.1999999999999999E-2</v>
          </cell>
        </row>
        <row r="10523">
          <cell r="A10523">
            <v>37815</v>
          </cell>
          <cell r="B10523">
            <v>2003</v>
          </cell>
          <cell r="C10523" t="str">
            <v>Jul</v>
          </cell>
          <cell r="D10523">
            <v>13</v>
          </cell>
          <cell r="F10523">
            <v>835</v>
          </cell>
          <cell r="G10523">
            <v>1.6559999999999999</v>
          </cell>
          <cell r="H10523">
            <v>89</v>
          </cell>
          <cell r="I10523">
            <v>0.17699999999999999</v>
          </cell>
          <cell r="K10523">
            <v>35</v>
          </cell>
          <cell r="L10523">
            <v>6.9000000000000006E-2</v>
          </cell>
          <cell r="M10523">
            <v>181</v>
          </cell>
          <cell r="N10523">
            <v>0.35899999999999999</v>
          </cell>
          <cell r="O10523">
            <v>2</v>
          </cell>
          <cell r="P10523">
            <v>4.0000000000000001E-3</v>
          </cell>
        </row>
        <row r="10524">
          <cell r="A10524">
            <v>37816</v>
          </cell>
          <cell r="B10524">
            <v>2003</v>
          </cell>
          <cell r="C10524" t="str">
            <v>Jul</v>
          </cell>
          <cell r="D10524">
            <v>14</v>
          </cell>
          <cell r="F10524">
            <v>835</v>
          </cell>
          <cell r="G10524">
            <v>1.6559999999999999</v>
          </cell>
          <cell r="H10524">
            <v>83</v>
          </cell>
          <cell r="I10524">
            <v>0.16500000000000001</v>
          </cell>
          <cell r="K10524">
            <v>35</v>
          </cell>
          <cell r="L10524">
            <v>6.9000000000000006E-2</v>
          </cell>
          <cell r="M10524">
            <v>177</v>
          </cell>
          <cell r="N10524">
            <v>0.35099999999999998</v>
          </cell>
          <cell r="O10524">
            <v>2</v>
          </cell>
          <cell r="P10524">
            <v>4.0000000000000001E-3</v>
          </cell>
        </row>
        <row r="10525">
          <cell r="A10525">
            <v>37817</v>
          </cell>
          <cell r="B10525">
            <v>2003</v>
          </cell>
          <cell r="C10525" t="str">
            <v>Jul</v>
          </cell>
          <cell r="D10525">
            <v>15</v>
          </cell>
          <cell r="F10525">
            <v>835</v>
          </cell>
          <cell r="G10525">
            <v>1.6559999999999999</v>
          </cell>
          <cell r="H10525">
            <v>81</v>
          </cell>
          <cell r="I10525">
            <v>0.161</v>
          </cell>
          <cell r="K10525">
            <v>35</v>
          </cell>
          <cell r="L10525">
            <v>6.9000000000000006E-2</v>
          </cell>
          <cell r="M10525">
            <v>188</v>
          </cell>
          <cell r="N10525">
            <v>0.373</v>
          </cell>
          <cell r="O10525">
            <v>5</v>
          </cell>
          <cell r="P10525">
            <v>0.01</v>
          </cell>
        </row>
        <row r="10526">
          <cell r="A10526">
            <v>37818</v>
          </cell>
          <cell r="B10526">
            <v>2003</v>
          </cell>
          <cell r="C10526" t="str">
            <v>Jul</v>
          </cell>
          <cell r="D10526">
            <v>16</v>
          </cell>
          <cell r="F10526">
            <v>835</v>
          </cell>
          <cell r="G10526">
            <v>1.6559999999999999</v>
          </cell>
          <cell r="H10526">
            <v>82</v>
          </cell>
          <cell r="I10526">
            <v>0.16300000000000001</v>
          </cell>
          <cell r="K10526">
            <v>35</v>
          </cell>
          <cell r="L10526">
            <v>6.9000000000000006E-2</v>
          </cell>
          <cell r="M10526">
            <v>163</v>
          </cell>
          <cell r="N10526">
            <v>0.32300000000000001</v>
          </cell>
          <cell r="O10526">
            <v>12</v>
          </cell>
          <cell r="P10526">
            <v>2.4E-2</v>
          </cell>
        </row>
        <row r="10527">
          <cell r="A10527">
            <v>37819</v>
          </cell>
          <cell r="B10527">
            <v>2003</v>
          </cell>
          <cell r="C10527" t="str">
            <v>Jul</v>
          </cell>
          <cell r="D10527">
            <v>17</v>
          </cell>
          <cell r="F10527">
            <v>835</v>
          </cell>
          <cell r="G10527">
            <v>1.6559999999999999</v>
          </cell>
          <cell r="H10527">
            <v>83</v>
          </cell>
          <cell r="I10527">
            <v>0.16500000000000001</v>
          </cell>
          <cell r="K10527">
            <v>35</v>
          </cell>
          <cell r="L10527">
            <v>6.9000000000000006E-2</v>
          </cell>
          <cell r="M10527">
            <v>154</v>
          </cell>
          <cell r="N10527">
            <v>0.30499999999999999</v>
          </cell>
          <cell r="O10527">
            <v>7</v>
          </cell>
          <cell r="P10527">
            <v>1.4E-2</v>
          </cell>
        </row>
        <row r="10528">
          <cell r="A10528">
            <v>37820</v>
          </cell>
          <cell r="B10528">
            <v>2003</v>
          </cell>
          <cell r="C10528" t="str">
            <v>Jul</v>
          </cell>
          <cell r="D10528">
            <v>18</v>
          </cell>
          <cell r="F10528">
            <v>835</v>
          </cell>
          <cell r="G10528">
            <v>1.6559999999999999</v>
          </cell>
          <cell r="H10528">
            <v>86</v>
          </cell>
          <cell r="I10528">
            <v>0.17100000000000001</v>
          </cell>
          <cell r="K10528">
            <v>35</v>
          </cell>
          <cell r="L10528">
            <v>6.9000000000000006E-2</v>
          </cell>
          <cell r="M10528">
            <v>165</v>
          </cell>
          <cell r="N10528">
            <v>0.32700000000000001</v>
          </cell>
          <cell r="O10528">
            <v>11</v>
          </cell>
          <cell r="P10528">
            <v>2.1999999999999999E-2</v>
          </cell>
        </row>
        <row r="10529">
          <cell r="A10529">
            <v>37821</v>
          </cell>
          <cell r="B10529">
            <v>2003</v>
          </cell>
          <cell r="C10529" t="str">
            <v>Jul</v>
          </cell>
          <cell r="D10529">
            <v>19</v>
          </cell>
          <cell r="F10529">
            <v>788</v>
          </cell>
          <cell r="G10529">
            <v>1.5629999999999999</v>
          </cell>
          <cell r="H10529">
            <v>86</v>
          </cell>
          <cell r="I10529">
            <v>0.17100000000000001</v>
          </cell>
          <cell r="K10529">
            <v>35</v>
          </cell>
          <cell r="L10529">
            <v>6.9000000000000006E-2</v>
          </cell>
          <cell r="M10529">
            <v>133</v>
          </cell>
          <cell r="N10529">
            <v>0.26400000000000001</v>
          </cell>
          <cell r="O10529">
            <v>14</v>
          </cell>
          <cell r="P10529">
            <v>2.8000000000000001E-2</v>
          </cell>
        </row>
        <row r="10530">
          <cell r="A10530">
            <v>37822</v>
          </cell>
          <cell r="B10530">
            <v>2003</v>
          </cell>
          <cell r="C10530" t="str">
            <v>Jul</v>
          </cell>
          <cell r="D10530">
            <v>20</v>
          </cell>
          <cell r="F10530">
            <v>757</v>
          </cell>
          <cell r="G10530">
            <v>1.5009999999999999</v>
          </cell>
          <cell r="H10530">
            <v>83</v>
          </cell>
          <cell r="I10530">
            <v>0.16500000000000001</v>
          </cell>
          <cell r="K10530">
            <v>35</v>
          </cell>
          <cell r="L10530">
            <v>6.9000000000000006E-2</v>
          </cell>
          <cell r="M10530">
            <v>158</v>
          </cell>
          <cell r="N10530">
            <v>0.313</v>
          </cell>
          <cell r="O10530">
            <v>14</v>
          </cell>
          <cell r="P10530">
            <v>2.8000000000000001E-2</v>
          </cell>
        </row>
        <row r="10531">
          <cell r="A10531">
            <v>37823</v>
          </cell>
          <cell r="B10531">
            <v>2003</v>
          </cell>
          <cell r="C10531" t="str">
            <v>Jul</v>
          </cell>
          <cell r="D10531">
            <v>21</v>
          </cell>
          <cell r="F10531">
            <v>773</v>
          </cell>
          <cell r="G10531">
            <v>1.5329999999999999</v>
          </cell>
          <cell r="H10531">
            <v>82</v>
          </cell>
          <cell r="I10531">
            <v>0.16300000000000001</v>
          </cell>
          <cell r="K10531">
            <v>35</v>
          </cell>
          <cell r="L10531">
            <v>6.9000000000000006E-2</v>
          </cell>
          <cell r="M10531">
            <v>169</v>
          </cell>
          <cell r="N10531">
            <v>0.33500000000000002</v>
          </cell>
          <cell r="O10531">
            <v>4</v>
          </cell>
          <cell r="P10531">
            <v>8.0000000000000002E-3</v>
          </cell>
        </row>
        <row r="10532">
          <cell r="A10532">
            <v>37824</v>
          </cell>
          <cell r="B10532">
            <v>2003</v>
          </cell>
          <cell r="C10532" t="str">
            <v>Jul</v>
          </cell>
          <cell r="D10532">
            <v>22</v>
          </cell>
          <cell r="F10532">
            <v>752</v>
          </cell>
          <cell r="G10532">
            <v>1.492</v>
          </cell>
          <cell r="H10532">
            <v>82</v>
          </cell>
          <cell r="I10532">
            <v>0.16300000000000001</v>
          </cell>
          <cell r="K10532">
            <v>35</v>
          </cell>
          <cell r="L10532">
            <v>6.9000000000000006E-2</v>
          </cell>
          <cell r="M10532">
            <v>213</v>
          </cell>
          <cell r="N10532">
            <v>0.42199999999999999</v>
          </cell>
          <cell r="O10532">
            <v>14</v>
          </cell>
          <cell r="P10532">
            <v>2.8000000000000001E-2</v>
          </cell>
        </row>
        <row r="10533">
          <cell r="A10533">
            <v>37825</v>
          </cell>
          <cell r="B10533">
            <v>2003</v>
          </cell>
          <cell r="C10533" t="str">
            <v>Jul</v>
          </cell>
          <cell r="D10533">
            <v>23</v>
          </cell>
          <cell r="F10533">
            <v>726</v>
          </cell>
          <cell r="G10533">
            <v>1.44</v>
          </cell>
          <cell r="H10533">
            <v>82</v>
          </cell>
          <cell r="I10533">
            <v>0.16300000000000001</v>
          </cell>
          <cell r="K10533">
            <v>35</v>
          </cell>
          <cell r="L10533">
            <v>6.9000000000000006E-2</v>
          </cell>
          <cell r="M10533">
            <v>238</v>
          </cell>
          <cell r="N10533">
            <v>0.47199999999999998</v>
          </cell>
          <cell r="O10533">
            <v>14</v>
          </cell>
          <cell r="P10533">
            <v>2.8000000000000001E-2</v>
          </cell>
        </row>
        <row r="10534">
          <cell r="A10534">
            <v>37826</v>
          </cell>
          <cell r="B10534">
            <v>2003</v>
          </cell>
          <cell r="C10534" t="str">
            <v>Jul</v>
          </cell>
          <cell r="D10534">
            <v>24</v>
          </cell>
          <cell r="F10534">
            <v>752</v>
          </cell>
          <cell r="G10534">
            <v>1.492</v>
          </cell>
          <cell r="H10534">
            <v>82</v>
          </cell>
          <cell r="I10534">
            <v>0.16300000000000001</v>
          </cell>
          <cell r="K10534">
            <v>35</v>
          </cell>
          <cell r="L10534">
            <v>6.9000000000000006E-2</v>
          </cell>
          <cell r="M10534">
            <v>188</v>
          </cell>
          <cell r="N10534">
            <v>0.373</v>
          </cell>
          <cell r="O10534">
            <v>5</v>
          </cell>
          <cell r="P10534">
            <v>0.01</v>
          </cell>
        </row>
        <row r="10535">
          <cell r="A10535">
            <v>37827</v>
          </cell>
          <cell r="B10535">
            <v>2003</v>
          </cell>
          <cell r="C10535" t="str">
            <v>Jul</v>
          </cell>
          <cell r="D10535">
            <v>25</v>
          </cell>
          <cell r="F10535">
            <v>710</v>
          </cell>
          <cell r="G10535">
            <v>1.4079999999999999</v>
          </cell>
          <cell r="H10535">
            <v>75</v>
          </cell>
          <cell r="I10535">
            <v>0.14899999999999999</v>
          </cell>
          <cell r="K10535">
            <v>35</v>
          </cell>
          <cell r="L10535">
            <v>6.9000000000000006E-2</v>
          </cell>
          <cell r="M10535">
            <v>118</v>
          </cell>
          <cell r="N10535">
            <v>0.23400000000000001</v>
          </cell>
          <cell r="O10535">
            <v>11</v>
          </cell>
          <cell r="P10535">
            <v>2.1999999999999999E-2</v>
          </cell>
        </row>
        <row r="10536">
          <cell r="A10536">
            <v>37828</v>
          </cell>
          <cell r="B10536">
            <v>2003</v>
          </cell>
          <cell r="C10536" t="str">
            <v>Jul</v>
          </cell>
          <cell r="D10536">
            <v>26</v>
          </cell>
          <cell r="F10536">
            <v>705</v>
          </cell>
          <cell r="G10536">
            <v>1.3979999999999999</v>
          </cell>
          <cell r="H10536">
            <v>73</v>
          </cell>
          <cell r="I10536">
            <v>0.14499999999999999</v>
          </cell>
          <cell r="K10536">
            <v>35</v>
          </cell>
          <cell r="L10536">
            <v>6.9000000000000006E-2</v>
          </cell>
          <cell r="M10536">
            <v>65</v>
          </cell>
          <cell r="N10536">
            <v>0.129</v>
          </cell>
          <cell r="O10536">
            <v>5</v>
          </cell>
          <cell r="P10536">
            <v>0.01</v>
          </cell>
        </row>
        <row r="10537">
          <cell r="A10537">
            <v>37829</v>
          </cell>
          <cell r="B10537">
            <v>2003</v>
          </cell>
          <cell r="C10537" t="str">
            <v>Jul</v>
          </cell>
          <cell r="D10537">
            <v>27</v>
          </cell>
          <cell r="F10537">
            <v>689</v>
          </cell>
          <cell r="G10537">
            <v>1.367</v>
          </cell>
          <cell r="H10537">
            <v>85</v>
          </cell>
          <cell r="I10537">
            <v>0.16900000000000001</v>
          </cell>
          <cell r="K10537">
            <v>35</v>
          </cell>
          <cell r="L10537">
            <v>6.9000000000000006E-2</v>
          </cell>
          <cell r="M10537">
            <v>71</v>
          </cell>
          <cell r="N10537">
            <v>0.14099999999999999</v>
          </cell>
          <cell r="O10537">
            <v>14</v>
          </cell>
          <cell r="P10537">
            <v>2.8000000000000001E-2</v>
          </cell>
        </row>
        <row r="10538">
          <cell r="A10538">
            <v>37830</v>
          </cell>
          <cell r="B10538">
            <v>2003</v>
          </cell>
          <cell r="C10538" t="str">
            <v>Jul</v>
          </cell>
          <cell r="D10538">
            <v>28</v>
          </cell>
          <cell r="F10538">
            <v>679</v>
          </cell>
          <cell r="G10538">
            <v>1.347</v>
          </cell>
          <cell r="H10538">
            <v>112</v>
          </cell>
          <cell r="I10538">
            <v>0.222</v>
          </cell>
          <cell r="K10538">
            <v>35</v>
          </cell>
          <cell r="L10538">
            <v>6.9000000000000006E-2</v>
          </cell>
          <cell r="M10538">
            <v>113</v>
          </cell>
          <cell r="N10538">
            <v>0.224</v>
          </cell>
          <cell r="O10538">
            <v>12</v>
          </cell>
          <cell r="P10538">
            <v>2.4E-2</v>
          </cell>
        </row>
        <row r="10539">
          <cell r="A10539">
            <v>37831</v>
          </cell>
          <cell r="B10539">
            <v>2003</v>
          </cell>
          <cell r="C10539" t="str">
            <v>Jul</v>
          </cell>
          <cell r="D10539">
            <v>29</v>
          </cell>
          <cell r="F10539">
            <v>679</v>
          </cell>
          <cell r="G10539">
            <v>1.347</v>
          </cell>
          <cell r="H10539">
            <v>126</v>
          </cell>
          <cell r="I10539">
            <v>0.25</v>
          </cell>
          <cell r="K10539">
            <v>35</v>
          </cell>
          <cell r="L10539">
            <v>6.9000000000000006E-2</v>
          </cell>
          <cell r="M10539">
            <v>133</v>
          </cell>
          <cell r="N10539">
            <v>0.26400000000000001</v>
          </cell>
          <cell r="O10539">
            <v>12</v>
          </cell>
          <cell r="P10539">
            <v>2.4E-2</v>
          </cell>
        </row>
        <row r="10540">
          <cell r="A10540">
            <v>37832</v>
          </cell>
          <cell r="B10540">
            <v>2003</v>
          </cell>
          <cell r="C10540" t="str">
            <v>Jul</v>
          </cell>
          <cell r="D10540">
            <v>30</v>
          </cell>
          <cell r="F10540">
            <v>715</v>
          </cell>
          <cell r="G10540">
            <v>1.4179999999999999</v>
          </cell>
          <cell r="H10540">
            <v>132</v>
          </cell>
          <cell r="I10540">
            <v>0.26200000000000001</v>
          </cell>
          <cell r="K10540">
            <v>35</v>
          </cell>
          <cell r="L10540">
            <v>6.9000000000000006E-2</v>
          </cell>
          <cell r="M10540">
            <v>131</v>
          </cell>
          <cell r="N10540">
            <v>0.26</v>
          </cell>
          <cell r="O10540">
            <v>11</v>
          </cell>
          <cell r="P10540">
            <v>2.1999999999999999E-2</v>
          </cell>
        </row>
        <row r="10541">
          <cell r="A10541">
            <v>37833</v>
          </cell>
          <cell r="B10541">
            <v>2003</v>
          </cell>
          <cell r="C10541" t="str">
            <v>Jul</v>
          </cell>
          <cell r="D10541">
            <v>31</v>
          </cell>
          <cell r="F10541">
            <v>757</v>
          </cell>
          <cell r="G10541">
            <v>1.5009999999999999</v>
          </cell>
          <cell r="H10541">
            <v>132</v>
          </cell>
          <cell r="I10541">
            <v>0.26200000000000001</v>
          </cell>
          <cell r="K10541">
            <v>35</v>
          </cell>
          <cell r="L10541">
            <v>6.9000000000000006E-2</v>
          </cell>
          <cell r="M10541">
            <v>100</v>
          </cell>
          <cell r="N10541">
            <v>0.19800000000000001</v>
          </cell>
          <cell r="O10541">
            <v>8</v>
          </cell>
          <cell r="P10541">
            <v>1.6E-2</v>
          </cell>
        </row>
        <row r="10542">
          <cell r="A10542">
            <v>37834</v>
          </cell>
          <cell r="B10542">
            <v>2003</v>
          </cell>
          <cell r="C10542" t="str">
            <v>Aug</v>
          </cell>
          <cell r="D10542">
            <v>1</v>
          </cell>
          <cell r="F10542">
            <v>747</v>
          </cell>
          <cell r="G10542">
            <v>1.482</v>
          </cell>
          <cell r="H10542">
            <v>129</v>
          </cell>
          <cell r="I10542">
            <v>0.25600000000000001</v>
          </cell>
          <cell r="K10542">
            <v>59</v>
          </cell>
          <cell r="L10542">
            <v>0.11700000000000001</v>
          </cell>
          <cell r="M10542">
            <v>65</v>
          </cell>
          <cell r="N10542">
            <v>0.129</v>
          </cell>
          <cell r="O10542">
            <v>11</v>
          </cell>
          <cell r="P10542">
            <v>2.1999999999999999E-2</v>
          </cell>
        </row>
        <row r="10543">
          <cell r="A10543">
            <v>37835</v>
          </cell>
          <cell r="B10543">
            <v>2003</v>
          </cell>
          <cell r="C10543" t="str">
            <v>Aug</v>
          </cell>
          <cell r="D10543">
            <v>2</v>
          </cell>
          <cell r="F10543">
            <v>741</v>
          </cell>
          <cell r="G10543">
            <v>1.47</v>
          </cell>
          <cell r="H10543">
            <v>125</v>
          </cell>
          <cell r="I10543">
            <v>0.248</v>
          </cell>
          <cell r="K10543">
            <v>71</v>
          </cell>
          <cell r="L10543">
            <v>0.14099999999999999</v>
          </cell>
          <cell r="M10543">
            <v>41</v>
          </cell>
          <cell r="N10543">
            <v>8.1000000000000003E-2</v>
          </cell>
          <cell r="O10543">
            <v>14</v>
          </cell>
          <cell r="P10543">
            <v>2.8000000000000001E-2</v>
          </cell>
        </row>
        <row r="10544">
          <cell r="A10544">
            <v>37836</v>
          </cell>
          <cell r="B10544">
            <v>2003</v>
          </cell>
          <cell r="C10544" t="str">
            <v>Aug</v>
          </cell>
          <cell r="D10544">
            <v>3</v>
          </cell>
          <cell r="F10544">
            <v>720</v>
          </cell>
          <cell r="G10544">
            <v>1.4279999999999999</v>
          </cell>
          <cell r="H10544">
            <v>116</v>
          </cell>
          <cell r="I10544">
            <v>0.23</v>
          </cell>
          <cell r="K10544">
            <v>47</v>
          </cell>
          <cell r="L10544">
            <v>9.2999999999999999E-2</v>
          </cell>
          <cell r="M10544">
            <v>25</v>
          </cell>
          <cell r="N10544">
            <v>0.05</v>
          </cell>
          <cell r="O10544">
            <v>7</v>
          </cell>
          <cell r="P10544">
            <v>1.4E-2</v>
          </cell>
        </row>
        <row r="10545">
          <cell r="A10545">
            <v>37837</v>
          </cell>
          <cell r="B10545">
            <v>2003</v>
          </cell>
          <cell r="C10545" t="str">
            <v>Aug</v>
          </cell>
          <cell r="D10545">
            <v>4</v>
          </cell>
          <cell r="F10545">
            <v>673</v>
          </cell>
          <cell r="G10545">
            <v>1.335</v>
          </cell>
          <cell r="H10545">
            <v>106</v>
          </cell>
          <cell r="I10545">
            <v>0.21</v>
          </cell>
          <cell r="K10545">
            <v>35</v>
          </cell>
          <cell r="L10545">
            <v>6.9000000000000006E-2</v>
          </cell>
          <cell r="M10545">
            <v>25</v>
          </cell>
          <cell r="N10545">
            <v>0.05</v>
          </cell>
          <cell r="O10545">
            <v>19</v>
          </cell>
          <cell r="P10545">
            <v>3.7999999999999999E-2</v>
          </cell>
        </row>
        <row r="10546">
          <cell r="A10546">
            <v>37838</v>
          </cell>
          <cell r="B10546">
            <v>2003</v>
          </cell>
          <cell r="C10546" t="str">
            <v>Aug</v>
          </cell>
          <cell r="D10546">
            <v>5</v>
          </cell>
          <cell r="F10546">
            <v>616</v>
          </cell>
          <cell r="G10546">
            <v>1.222</v>
          </cell>
          <cell r="H10546">
            <v>103</v>
          </cell>
          <cell r="I10546">
            <v>0.20399999999999999</v>
          </cell>
          <cell r="K10546">
            <v>35</v>
          </cell>
          <cell r="L10546">
            <v>6.9000000000000006E-2</v>
          </cell>
          <cell r="M10546">
            <v>25</v>
          </cell>
          <cell r="N10546">
            <v>0.05</v>
          </cell>
          <cell r="O10546">
            <v>9</v>
          </cell>
          <cell r="P10546">
            <v>1.7999999999999999E-2</v>
          </cell>
        </row>
        <row r="10547">
          <cell r="A10547">
            <v>37839</v>
          </cell>
          <cell r="B10547">
            <v>2003</v>
          </cell>
          <cell r="C10547" t="str">
            <v>Aug</v>
          </cell>
          <cell r="D10547">
            <v>6</v>
          </cell>
          <cell r="F10547">
            <v>632</v>
          </cell>
          <cell r="G10547">
            <v>1.254</v>
          </cell>
          <cell r="H10547">
            <v>82</v>
          </cell>
          <cell r="I10547">
            <v>0.16300000000000001</v>
          </cell>
          <cell r="K10547">
            <v>35</v>
          </cell>
          <cell r="L10547">
            <v>6.9000000000000006E-2</v>
          </cell>
          <cell r="M10547">
            <v>34</v>
          </cell>
          <cell r="N10547">
            <v>6.7000000000000004E-2</v>
          </cell>
          <cell r="O10547">
            <v>9</v>
          </cell>
          <cell r="P10547">
            <v>1.7999999999999999E-2</v>
          </cell>
        </row>
        <row r="10548">
          <cell r="A10548">
            <v>37840</v>
          </cell>
          <cell r="B10548">
            <v>2003</v>
          </cell>
          <cell r="C10548" t="str">
            <v>Aug</v>
          </cell>
          <cell r="D10548">
            <v>7</v>
          </cell>
          <cell r="F10548">
            <v>653</v>
          </cell>
          <cell r="G10548">
            <v>1.2949999999999999</v>
          </cell>
          <cell r="H10548">
            <v>73</v>
          </cell>
          <cell r="I10548">
            <v>0.14499999999999999</v>
          </cell>
          <cell r="K10548">
            <v>35</v>
          </cell>
          <cell r="L10548">
            <v>6.9000000000000006E-2</v>
          </cell>
          <cell r="M10548">
            <v>25</v>
          </cell>
          <cell r="N10548">
            <v>0.05</v>
          </cell>
          <cell r="O10548">
            <v>9</v>
          </cell>
          <cell r="P10548">
            <v>1.7999999999999999E-2</v>
          </cell>
        </row>
        <row r="10549">
          <cell r="A10549">
            <v>37841</v>
          </cell>
          <cell r="B10549">
            <v>2003</v>
          </cell>
          <cell r="C10549" t="str">
            <v>Aug</v>
          </cell>
          <cell r="D10549">
            <v>8</v>
          </cell>
          <cell r="F10549">
            <v>663</v>
          </cell>
          <cell r="G10549">
            <v>1.3149999999999999</v>
          </cell>
          <cell r="H10549">
            <v>75</v>
          </cell>
          <cell r="I10549">
            <v>0.14899999999999999</v>
          </cell>
          <cell r="K10549">
            <v>35</v>
          </cell>
          <cell r="L10549">
            <v>6.9000000000000006E-2</v>
          </cell>
          <cell r="M10549">
            <v>25</v>
          </cell>
          <cell r="N10549">
            <v>0.05</v>
          </cell>
          <cell r="O10549">
            <v>7</v>
          </cell>
          <cell r="P10549">
            <v>1.4E-2</v>
          </cell>
        </row>
        <row r="10550">
          <cell r="A10550">
            <v>37842</v>
          </cell>
          <cell r="B10550">
            <v>2003</v>
          </cell>
          <cell r="C10550" t="str">
            <v>Aug</v>
          </cell>
          <cell r="D10550">
            <v>9</v>
          </cell>
          <cell r="F10550">
            <v>653</v>
          </cell>
          <cell r="G10550">
            <v>1.2949999999999999</v>
          </cell>
          <cell r="H10550">
            <v>77</v>
          </cell>
          <cell r="I10550">
            <v>0.153</v>
          </cell>
          <cell r="K10550">
            <v>35</v>
          </cell>
          <cell r="L10550">
            <v>6.9000000000000006E-2</v>
          </cell>
          <cell r="M10550">
            <v>25</v>
          </cell>
          <cell r="N10550">
            <v>0.05</v>
          </cell>
          <cell r="O10550">
            <v>14</v>
          </cell>
          <cell r="P10550">
            <v>2.8000000000000001E-2</v>
          </cell>
        </row>
        <row r="10551">
          <cell r="A10551">
            <v>37843</v>
          </cell>
          <cell r="B10551">
            <v>2003</v>
          </cell>
          <cell r="C10551" t="str">
            <v>Aug</v>
          </cell>
          <cell r="D10551">
            <v>10</v>
          </cell>
          <cell r="F10551">
            <v>621</v>
          </cell>
          <cell r="G10551">
            <v>1.232</v>
          </cell>
          <cell r="H10551">
            <v>83</v>
          </cell>
          <cell r="I10551">
            <v>0.16500000000000001</v>
          </cell>
          <cell r="K10551">
            <v>35</v>
          </cell>
          <cell r="L10551">
            <v>6.9000000000000006E-2</v>
          </cell>
          <cell r="M10551">
            <v>25</v>
          </cell>
          <cell r="N10551">
            <v>0.05</v>
          </cell>
          <cell r="O10551">
            <v>12</v>
          </cell>
          <cell r="P10551">
            <v>2.4E-2</v>
          </cell>
        </row>
        <row r="10552">
          <cell r="A10552">
            <v>37844</v>
          </cell>
          <cell r="B10552">
            <v>2003</v>
          </cell>
          <cell r="C10552" t="str">
            <v>Aug</v>
          </cell>
          <cell r="D10552">
            <v>11</v>
          </cell>
          <cell r="F10552">
            <v>632</v>
          </cell>
          <cell r="G10552">
            <v>1.254</v>
          </cell>
          <cell r="H10552">
            <v>98</v>
          </cell>
          <cell r="I10552">
            <v>0.19400000000000001</v>
          </cell>
          <cell r="K10552">
            <v>35</v>
          </cell>
          <cell r="L10552">
            <v>6.9000000000000006E-2</v>
          </cell>
          <cell r="M10552">
            <v>25</v>
          </cell>
          <cell r="N10552">
            <v>0.05</v>
          </cell>
          <cell r="O10552">
            <v>0</v>
          </cell>
          <cell r="P10552">
            <v>0</v>
          </cell>
        </row>
        <row r="10553">
          <cell r="A10553">
            <v>37845</v>
          </cell>
          <cell r="B10553">
            <v>2003</v>
          </cell>
          <cell r="C10553" t="str">
            <v>Aug</v>
          </cell>
          <cell r="D10553">
            <v>12</v>
          </cell>
          <cell r="F10553">
            <v>835</v>
          </cell>
          <cell r="G10553">
            <v>1.6559999999999999</v>
          </cell>
          <cell r="H10553">
            <v>119</v>
          </cell>
          <cell r="I10553">
            <v>0.23599999999999999</v>
          </cell>
          <cell r="K10553">
            <v>13</v>
          </cell>
          <cell r="L10553">
            <v>2.5999999999999999E-2</v>
          </cell>
          <cell r="M10553">
            <v>25</v>
          </cell>
          <cell r="N10553">
            <v>0.05</v>
          </cell>
          <cell r="O10553">
            <v>0</v>
          </cell>
          <cell r="P10553">
            <v>0</v>
          </cell>
        </row>
        <row r="10554">
          <cell r="A10554">
            <v>37846</v>
          </cell>
          <cell r="B10554">
            <v>2003</v>
          </cell>
          <cell r="C10554" t="str">
            <v>Aug</v>
          </cell>
          <cell r="D10554">
            <v>13</v>
          </cell>
          <cell r="F10554">
            <v>835</v>
          </cell>
          <cell r="G10554">
            <v>1.6559999999999999</v>
          </cell>
          <cell r="H10554">
            <v>137</v>
          </cell>
          <cell r="I10554">
            <v>0.27200000000000002</v>
          </cell>
          <cell r="K10554">
            <v>22</v>
          </cell>
          <cell r="L10554">
            <v>4.3999999999999997E-2</v>
          </cell>
          <cell r="M10554">
            <v>60</v>
          </cell>
          <cell r="N10554">
            <v>0.11899999999999999</v>
          </cell>
          <cell r="O10554">
            <v>19</v>
          </cell>
          <cell r="P10554">
            <v>3.7999999999999999E-2</v>
          </cell>
        </row>
        <row r="10555">
          <cell r="A10555">
            <v>37847</v>
          </cell>
          <cell r="B10555">
            <v>2003</v>
          </cell>
          <cell r="C10555" t="str">
            <v>Aug</v>
          </cell>
          <cell r="D10555">
            <v>14</v>
          </cell>
          <cell r="F10555">
            <v>835</v>
          </cell>
          <cell r="G10555">
            <v>1.6559999999999999</v>
          </cell>
          <cell r="H10555">
            <v>198</v>
          </cell>
          <cell r="I10555">
            <v>0.39300000000000002</v>
          </cell>
          <cell r="K10555">
            <v>35</v>
          </cell>
          <cell r="L10555">
            <v>6.9000000000000006E-2</v>
          </cell>
          <cell r="M10555">
            <v>75</v>
          </cell>
          <cell r="N10555">
            <v>0.14899999999999999</v>
          </cell>
          <cell r="O10555">
            <v>16</v>
          </cell>
          <cell r="P10555">
            <v>3.2000000000000001E-2</v>
          </cell>
        </row>
        <row r="10556">
          <cell r="A10556">
            <v>37848</v>
          </cell>
          <cell r="B10556">
            <v>2003</v>
          </cell>
          <cell r="C10556" t="str">
            <v>Aug</v>
          </cell>
          <cell r="D10556">
            <v>15</v>
          </cell>
          <cell r="F10556">
            <v>778</v>
          </cell>
          <cell r="G10556">
            <v>1.5429999999999999</v>
          </cell>
          <cell r="H10556">
            <v>219</v>
          </cell>
          <cell r="I10556">
            <v>0.434</v>
          </cell>
          <cell r="K10556">
            <v>35</v>
          </cell>
          <cell r="L10556">
            <v>6.9000000000000006E-2</v>
          </cell>
          <cell r="M10556">
            <v>58</v>
          </cell>
          <cell r="N10556">
            <v>0.115</v>
          </cell>
          <cell r="O10556">
            <v>15</v>
          </cell>
          <cell r="P10556">
            <v>0.03</v>
          </cell>
        </row>
        <row r="10557">
          <cell r="A10557">
            <v>37849</v>
          </cell>
          <cell r="B10557">
            <v>2003</v>
          </cell>
          <cell r="C10557" t="str">
            <v>Aug</v>
          </cell>
          <cell r="D10557">
            <v>16</v>
          </cell>
          <cell r="F10557">
            <v>778</v>
          </cell>
          <cell r="G10557">
            <v>1.5429999999999999</v>
          </cell>
          <cell r="H10557">
            <v>212</v>
          </cell>
          <cell r="I10557">
            <v>0.42</v>
          </cell>
          <cell r="K10557">
            <v>35</v>
          </cell>
          <cell r="L10557">
            <v>6.9000000000000006E-2</v>
          </cell>
          <cell r="M10557">
            <v>50</v>
          </cell>
          <cell r="N10557">
            <v>9.9000000000000005E-2</v>
          </cell>
          <cell r="O10557">
            <v>0</v>
          </cell>
          <cell r="P10557">
            <v>0</v>
          </cell>
        </row>
        <row r="10558">
          <cell r="A10558">
            <v>37850</v>
          </cell>
          <cell r="B10558">
            <v>2003</v>
          </cell>
          <cell r="C10558" t="str">
            <v>Aug</v>
          </cell>
          <cell r="D10558">
            <v>17</v>
          </cell>
          <cell r="F10558">
            <v>778</v>
          </cell>
          <cell r="G10558">
            <v>1.5429999999999999</v>
          </cell>
          <cell r="H10558">
            <v>194</v>
          </cell>
          <cell r="I10558">
            <v>0.38500000000000001</v>
          </cell>
          <cell r="K10558">
            <v>35</v>
          </cell>
          <cell r="L10558">
            <v>6.9000000000000006E-2</v>
          </cell>
          <cell r="M10558">
            <v>50</v>
          </cell>
          <cell r="N10558">
            <v>9.9000000000000005E-2</v>
          </cell>
          <cell r="O10558">
            <v>2</v>
          </cell>
          <cell r="P10558">
            <v>4.0000000000000001E-3</v>
          </cell>
        </row>
        <row r="10559">
          <cell r="A10559">
            <v>37851</v>
          </cell>
          <cell r="B10559">
            <v>2003</v>
          </cell>
          <cell r="C10559" t="str">
            <v>Aug</v>
          </cell>
          <cell r="D10559">
            <v>18</v>
          </cell>
          <cell r="F10559">
            <v>762</v>
          </cell>
          <cell r="G10559">
            <v>1.5109999999999999</v>
          </cell>
          <cell r="H10559">
            <v>160</v>
          </cell>
          <cell r="I10559">
            <v>0.317</v>
          </cell>
          <cell r="K10559">
            <v>35</v>
          </cell>
          <cell r="L10559">
            <v>6.9000000000000006E-2</v>
          </cell>
          <cell r="M10559">
            <v>50</v>
          </cell>
          <cell r="N10559">
            <v>9.9000000000000005E-2</v>
          </cell>
          <cell r="O10559">
            <v>6</v>
          </cell>
          <cell r="P10559">
            <v>1.2E-2</v>
          </cell>
        </row>
        <row r="10560">
          <cell r="A10560">
            <v>37852</v>
          </cell>
          <cell r="B10560">
            <v>2003</v>
          </cell>
          <cell r="C10560" t="str">
            <v>Aug</v>
          </cell>
          <cell r="D10560">
            <v>19</v>
          </cell>
          <cell r="F10560">
            <v>736</v>
          </cell>
          <cell r="G10560">
            <v>1.46</v>
          </cell>
          <cell r="H10560">
            <v>106</v>
          </cell>
          <cell r="I10560">
            <v>0.21</v>
          </cell>
          <cell r="K10560">
            <v>35</v>
          </cell>
          <cell r="L10560">
            <v>6.9000000000000006E-2</v>
          </cell>
          <cell r="M10560">
            <v>81</v>
          </cell>
          <cell r="N10560">
            <v>0.161</v>
          </cell>
          <cell r="O10560">
            <v>10</v>
          </cell>
          <cell r="P10560">
            <v>0.02</v>
          </cell>
        </row>
        <row r="10561">
          <cell r="A10561">
            <v>37853</v>
          </cell>
          <cell r="B10561">
            <v>2003</v>
          </cell>
          <cell r="C10561" t="str">
            <v>Aug</v>
          </cell>
          <cell r="D10561">
            <v>20</v>
          </cell>
          <cell r="F10561">
            <v>736</v>
          </cell>
          <cell r="G10561">
            <v>1.46</v>
          </cell>
          <cell r="H10561">
            <v>87</v>
          </cell>
          <cell r="I10561">
            <v>0.17299999999999999</v>
          </cell>
          <cell r="K10561">
            <v>35</v>
          </cell>
          <cell r="L10561">
            <v>6.9000000000000006E-2</v>
          </cell>
          <cell r="M10561">
            <v>93</v>
          </cell>
          <cell r="N10561">
            <v>0.184</v>
          </cell>
          <cell r="O10561">
            <v>5</v>
          </cell>
          <cell r="P10561">
            <v>0.01</v>
          </cell>
        </row>
        <row r="10562">
          <cell r="A10562">
            <v>37854</v>
          </cell>
          <cell r="B10562">
            <v>2003</v>
          </cell>
          <cell r="C10562" t="str">
            <v>Aug</v>
          </cell>
          <cell r="D10562">
            <v>21</v>
          </cell>
          <cell r="F10562">
            <v>715</v>
          </cell>
          <cell r="G10562">
            <v>1.4179999999999999</v>
          </cell>
          <cell r="H10562">
            <v>87</v>
          </cell>
          <cell r="I10562">
            <v>0.17299999999999999</v>
          </cell>
          <cell r="K10562">
            <v>35</v>
          </cell>
          <cell r="L10562">
            <v>6.9000000000000006E-2</v>
          </cell>
          <cell r="M10562">
            <v>56</v>
          </cell>
          <cell r="N10562">
            <v>0.111</v>
          </cell>
          <cell r="O10562">
            <v>11</v>
          </cell>
          <cell r="P10562">
            <v>2.1999999999999999E-2</v>
          </cell>
        </row>
        <row r="10563">
          <cell r="A10563">
            <v>37855</v>
          </cell>
          <cell r="B10563">
            <v>2003</v>
          </cell>
          <cell r="C10563" t="str">
            <v>Aug</v>
          </cell>
          <cell r="D10563">
            <v>22</v>
          </cell>
          <cell r="F10563">
            <v>689</v>
          </cell>
          <cell r="G10563">
            <v>1.367</v>
          </cell>
          <cell r="H10563">
            <v>87</v>
          </cell>
          <cell r="I10563">
            <v>0.17299999999999999</v>
          </cell>
          <cell r="K10563">
            <v>35</v>
          </cell>
          <cell r="L10563">
            <v>6.9000000000000006E-2</v>
          </cell>
          <cell r="M10563">
            <v>25</v>
          </cell>
          <cell r="N10563">
            <v>0.05</v>
          </cell>
          <cell r="O10563">
            <v>16</v>
          </cell>
          <cell r="P10563">
            <v>3.2000000000000001E-2</v>
          </cell>
        </row>
        <row r="10564">
          <cell r="A10564">
            <v>37856</v>
          </cell>
          <cell r="B10564">
            <v>2003</v>
          </cell>
          <cell r="C10564" t="str">
            <v>Aug</v>
          </cell>
          <cell r="D10564">
            <v>23</v>
          </cell>
          <cell r="F10564">
            <v>611</v>
          </cell>
          <cell r="G10564">
            <v>1.212</v>
          </cell>
          <cell r="H10564">
            <v>88</v>
          </cell>
          <cell r="I10564">
            <v>0.17499999999999999</v>
          </cell>
          <cell r="K10564">
            <v>35</v>
          </cell>
          <cell r="L10564">
            <v>6.9000000000000006E-2</v>
          </cell>
          <cell r="M10564">
            <v>25</v>
          </cell>
          <cell r="N10564">
            <v>0.05</v>
          </cell>
          <cell r="O10564">
            <v>12</v>
          </cell>
          <cell r="P10564">
            <v>2.4E-2</v>
          </cell>
        </row>
        <row r="10565">
          <cell r="A10565">
            <v>37857</v>
          </cell>
          <cell r="B10565">
            <v>2003</v>
          </cell>
          <cell r="C10565" t="str">
            <v>Aug</v>
          </cell>
          <cell r="D10565">
            <v>24</v>
          </cell>
          <cell r="F10565">
            <v>616</v>
          </cell>
          <cell r="G10565">
            <v>1.222</v>
          </cell>
          <cell r="H10565">
            <v>114</v>
          </cell>
          <cell r="I10565">
            <v>0.22600000000000001</v>
          </cell>
          <cell r="K10565">
            <v>35</v>
          </cell>
          <cell r="L10565">
            <v>6.9000000000000006E-2</v>
          </cell>
          <cell r="M10565">
            <v>25</v>
          </cell>
          <cell r="N10565">
            <v>0.05</v>
          </cell>
          <cell r="O10565">
            <v>20</v>
          </cell>
          <cell r="P10565">
            <v>0.04</v>
          </cell>
        </row>
        <row r="10566">
          <cell r="A10566">
            <v>37858</v>
          </cell>
          <cell r="B10566">
            <v>2003</v>
          </cell>
          <cell r="C10566" t="str">
            <v>Aug</v>
          </cell>
          <cell r="D10566">
            <v>25</v>
          </cell>
          <cell r="F10566">
            <v>632</v>
          </cell>
          <cell r="G10566">
            <v>1.254</v>
          </cell>
          <cell r="H10566">
            <v>149</v>
          </cell>
          <cell r="I10566">
            <v>0.29599999999999999</v>
          </cell>
          <cell r="K10566">
            <v>35</v>
          </cell>
          <cell r="L10566">
            <v>6.9000000000000006E-2</v>
          </cell>
          <cell r="M10566">
            <v>25</v>
          </cell>
          <cell r="N10566">
            <v>0.05</v>
          </cell>
          <cell r="O10566">
            <v>18</v>
          </cell>
          <cell r="P10566">
            <v>3.5999999999999997E-2</v>
          </cell>
        </row>
        <row r="10567">
          <cell r="A10567">
            <v>37859</v>
          </cell>
          <cell r="B10567">
            <v>2003</v>
          </cell>
          <cell r="C10567" t="str">
            <v>Aug</v>
          </cell>
          <cell r="D10567">
            <v>26</v>
          </cell>
          <cell r="F10567">
            <v>647</v>
          </cell>
          <cell r="G10567">
            <v>1.2829999999999999</v>
          </cell>
          <cell r="H10567">
            <v>161</v>
          </cell>
          <cell r="I10567">
            <v>0.31900000000000001</v>
          </cell>
          <cell r="K10567">
            <v>35</v>
          </cell>
          <cell r="L10567">
            <v>6.9000000000000006E-2</v>
          </cell>
          <cell r="M10567">
            <v>25</v>
          </cell>
          <cell r="N10567">
            <v>0.05</v>
          </cell>
          <cell r="O10567">
            <v>18</v>
          </cell>
          <cell r="P10567">
            <v>3.5999999999999997E-2</v>
          </cell>
        </row>
        <row r="10568">
          <cell r="A10568">
            <v>37860</v>
          </cell>
          <cell r="B10568">
            <v>2003</v>
          </cell>
          <cell r="C10568" t="str">
            <v>Aug</v>
          </cell>
          <cell r="D10568">
            <v>27</v>
          </cell>
          <cell r="F10568">
            <v>627</v>
          </cell>
          <cell r="G10568">
            <v>1.244</v>
          </cell>
          <cell r="H10568">
            <v>170</v>
          </cell>
          <cell r="I10568">
            <v>0.33700000000000002</v>
          </cell>
          <cell r="K10568">
            <v>35</v>
          </cell>
          <cell r="L10568">
            <v>6.9000000000000006E-2</v>
          </cell>
          <cell r="M10568">
            <v>25</v>
          </cell>
          <cell r="N10568">
            <v>0.05</v>
          </cell>
          <cell r="O10568">
            <v>16</v>
          </cell>
          <cell r="P10568">
            <v>3.2000000000000001E-2</v>
          </cell>
        </row>
        <row r="10569">
          <cell r="A10569">
            <v>37861</v>
          </cell>
          <cell r="B10569">
            <v>2003</v>
          </cell>
          <cell r="C10569" t="str">
            <v>Aug</v>
          </cell>
          <cell r="D10569">
            <v>28</v>
          </cell>
          <cell r="F10569">
            <v>606</v>
          </cell>
          <cell r="G10569">
            <v>1.202</v>
          </cell>
          <cell r="H10569">
            <v>171</v>
          </cell>
          <cell r="I10569">
            <v>0.33900000000000002</v>
          </cell>
          <cell r="K10569">
            <v>35</v>
          </cell>
          <cell r="L10569">
            <v>6.9000000000000006E-2</v>
          </cell>
          <cell r="M10569">
            <v>32</v>
          </cell>
          <cell r="N10569">
            <v>6.3E-2</v>
          </cell>
          <cell r="O10569">
            <v>11</v>
          </cell>
          <cell r="P10569">
            <v>2.1999999999999999E-2</v>
          </cell>
        </row>
        <row r="10570">
          <cell r="A10570">
            <v>37862</v>
          </cell>
          <cell r="B10570">
            <v>2003</v>
          </cell>
          <cell r="C10570" t="str">
            <v>Aug</v>
          </cell>
          <cell r="D10570">
            <v>29</v>
          </cell>
          <cell r="F10570">
            <v>611</v>
          </cell>
          <cell r="G10570">
            <v>1.212</v>
          </cell>
          <cell r="H10570">
            <v>168</v>
          </cell>
          <cell r="I10570">
            <v>0.33300000000000002</v>
          </cell>
          <cell r="K10570">
            <v>35</v>
          </cell>
          <cell r="L10570">
            <v>6.9000000000000006E-2</v>
          </cell>
          <cell r="M10570">
            <v>57</v>
          </cell>
          <cell r="N10570">
            <v>0.113</v>
          </cell>
          <cell r="O10570">
            <v>11</v>
          </cell>
          <cell r="P10570">
            <v>2.1999999999999999E-2</v>
          </cell>
        </row>
        <row r="10571">
          <cell r="A10571">
            <v>37863</v>
          </cell>
          <cell r="B10571">
            <v>2003</v>
          </cell>
          <cell r="C10571" t="str">
            <v>Aug</v>
          </cell>
          <cell r="D10571">
            <v>30</v>
          </cell>
          <cell r="F10571">
            <v>647</v>
          </cell>
          <cell r="G10571">
            <v>1.2829999999999999</v>
          </cell>
          <cell r="H10571">
            <v>116</v>
          </cell>
          <cell r="I10571">
            <v>0.23</v>
          </cell>
          <cell r="K10571">
            <v>35</v>
          </cell>
          <cell r="L10571">
            <v>6.9000000000000006E-2</v>
          </cell>
          <cell r="M10571">
            <v>75</v>
          </cell>
          <cell r="N10571">
            <v>0.14899999999999999</v>
          </cell>
          <cell r="O10571">
            <v>11</v>
          </cell>
          <cell r="P10571">
            <v>2.1999999999999999E-2</v>
          </cell>
        </row>
        <row r="10572">
          <cell r="A10572">
            <v>37864</v>
          </cell>
          <cell r="B10572">
            <v>2003</v>
          </cell>
          <cell r="C10572" t="str">
            <v>Aug</v>
          </cell>
          <cell r="D10572">
            <v>31</v>
          </cell>
          <cell r="F10572">
            <v>668</v>
          </cell>
          <cell r="G10572">
            <v>1.325</v>
          </cell>
          <cell r="H10572">
            <v>113</v>
          </cell>
          <cell r="I10572">
            <v>0.224</v>
          </cell>
          <cell r="K10572">
            <v>35</v>
          </cell>
          <cell r="L10572">
            <v>6.9000000000000006E-2</v>
          </cell>
          <cell r="M10572">
            <v>75</v>
          </cell>
          <cell r="N10572">
            <v>0.14899999999999999</v>
          </cell>
          <cell r="O10572">
            <v>11</v>
          </cell>
          <cell r="P10572">
            <v>2.1999999999999999E-2</v>
          </cell>
        </row>
        <row r="10573">
          <cell r="A10573">
            <v>37865</v>
          </cell>
          <cell r="B10573">
            <v>2003</v>
          </cell>
          <cell r="C10573" t="str">
            <v>Sep</v>
          </cell>
          <cell r="D10573">
            <v>1</v>
          </cell>
          <cell r="F10573">
            <v>663</v>
          </cell>
          <cell r="G10573">
            <v>1.3149999999999999</v>
          </cell>
          <cell r="H10573">
            <v>129</v>
          </cell>
          <cell r="I10573">
            <v>0.25600000000000001</v>
          </cell>
          <cell r="K10573">
            <v>35</v>
          </cell>
          <cell r="L10573">
            <v>6.9000000000000006E-2</v>
          </cell>
          <cell r="M10573">
            <v>107</v>
          </cell>
          <cell r="N10573">
            <v>0.21199999999999999</v>
          </cell>
          <cell r="O10573">
            <v>7</v>
          </cell>
          <cell r="P10573">
            <v>1.4E-2</v>
          </cell>
        </row>
        <row r="10574">
          <cell r="A10574">
            <v>37866</v>
          </cell>
          <cell r="B10574">
            <v>2003</v>
          </cell>
          <cell r="C10574" t="str">
            <v>Sep</v>
          </cell>
          <cell r="D10574">
            <v>2</v>
          </cell>
          <cell r="F10574">
            <v>668</v>
          </cell>
          <cell r="G10574">
            <v>1.325</v>
          </cell>
          <cell r="H10574">
            <v>130</v>
          </cell>
          <cell r="I10574">
            <v>0.25800000000000001</v>
          </cell>
          <cell r="K10574">
            <v>35</v>
          </cell>
          <cell r="L10574">
            <v>6.9000000000000006E-2</v>
          </cell>
          <cell r="M10574">
            <v>169</v>
          </cell>
          <cell r="N10574">
            <v>0.33500000000000002</v>
          </cell>
          <cell r="O10574">
            <v>8</v>
          </cell>
          <cell r="P10574">
            <v>1.6E-2</v>
          </cell>
        </row>
        <row r="10575">
          <cell r="A10575">
            <v>37867</v>
          </cell>
          <cell r="B10575">
            <v>2003</v>
          </cell>
          <cell r="C10575" t="str">
            <v>Sep</v>
          </cell>
          <cell r="D10575">
            <v>3</v>
          </cell>
          <cell r="F10575">
            <v>679</v>
          </cell>
          <cell r="G10575">
            <v>1.347</v>
          </cell>
          <cell r="H10575">
            <v>132</v>
          </cell>
          <cell r="I10575">
            <v>0.26200000000000001</v>
          </cell>
          <cell r="K10575">
            <v>35</v>
          </cell>
          <cell r="L10575">
            <v>6.9000000000000006E-2</v>
          </cell>
          <cell r="M10575">
            <v>181</v>
          </cell>
          <cell r="N10575">
            <v>0.35899999999999999</v>
          </cell>
          <cell r="O10575">
            <v>8</v>
          </cell>
          <cell r="P10575">
            <v>1.6E-2</v>
          </cell>
        </row>
        <row r="10576">
          <cell r="A10576">
            <v>37868</v>
          </cell>
          <cell r="B10576">
            <v>2003</v>
          </cell>
          <cell r="C10576" t="str">
            <v>Sep</v>
          </cell>
          <cell r="D10576">
            <v>4</v>
          </cell>
          <cell r="F10576">
            <v>694</v>
          </cell>
          <cell r="G10576">
            <v>1.377</v>
          </cell>
          <cell r="H10576">
            <v>131</v>
          </cell>
          <cell r="I10576">
            <v>0.26</v>
          </cell>
          <cell r="K10576">
            <v>35</v>
          </cell>
          <cell r="L10576">
            <v>6.9000000000000006E-2</v>
          </cell>
          <cell r="M10576">
            <v>134</v>
          </cell>
          <cell r="N10576">
            <v>0.26600000000000001</v>
          </cell>
          <cell r="O10576">
            <v>2</v>
          </cell>
          <cell r="P10576">
            <v>4.0000000000000001E-3</v>
          </cell>
        </row>
        <row r="10577">
          <cell r="A10577">
            <v>37869</v>
          </cell>
          <cell r="B10577">
            <v>2003</v>
          </cell>
          <cell r="C10577" t="str">
            <v>Sep</v>
          </cell>
          <cell r="D10577">
            <v>5</v>
          </cell>
          <cell r="F10577">
            <v>679</v>
          </cell>
          <cell r="G10577">
            <v>1.347</v>
          </cell>
          <cell r="H10577">
            <v>130</v>
          </cell>
          <cell r="I10577">
            <v>0.25800000000000001</v>
          </cell>
          <cell r="K10577">
            <v>35</v>
          </cell>
          <cell r="L10577">
            <v>6.9000000000000006E-2</v>
          </cell>
          <cell r="M10577">
            <v>100</v>
          </cell>
          <cell r="N10577">
            <v>0.19800000000000001</v>
          </cell>
          <cell r="O10577">
            <v>0</v>
          </cell>
          <cell r="P10577">
            <v>0</v>
          </cell>
        </row>
        <row r="10578">
          <cell r="A10578">
            <v>37870</v>
          </cell>
          <cell r="B10578">
            <v>2003</v>
          </cell>
          <cell r="C10578" t="str">
            <v>Sep</v>
          </cell>
          <cell r="D10578">
            <v>6</v>
          </cell>
          <cell r="F10578">
            <v>679</v>
          </cell>
          <cell r="G10578">
            <v>1.347</v>
          </cell>
          <cell r="H10578">
            <v>131</v>
          </cell>
          <cell r="I10578">
            <v>0.26</v>
          </cell>
          <cell r="K10578">
            <v>35</v>
          </cell>
          <cell r="L10578">
            <v>6.9000000000000006E-2</v>
          </cell>
          <cell r="M10578">
            <v>80</v>
          </cell>
          <cell r="N10578">
            <v>0.159</v>
          </cell>
          <cell r="O10578">
            <v>0</v>
          </cell>
          <cell r="P10578">
            <v>0</v>
          </cell>
        </row>
        <row r="10579">
          <cell r="A10579">
            <v>37871</v>
          </cell>
          <cell r="B10579">
            <v>2003</v>
          </cell>
          <cell r="C10579" t="str">
            <v>Sep</v>
          </cell>
          <cell r="D10579">
            <v>7</v>
          </cell>
          <cell r="F10579">
            <v>668</v>
          </cell>
          <cell r="G10579">
            <v>1.325</v>
          </cell>
          <cell r="H10579">
            <v>131</v>
          </cell>
          <cell r="I10579">
            <v>0.26</v>
          </cell>
          <cell r="K10579">
            <v>35</v>
          </cell>
          <cell r="L10579">
            <v>6.9000000000000006E-2</v>
          </cell>
          <cell r="M10579">
            <v>50</v>
          </cell>
          <cell r="N10579">
            <v>9.9000000000000005E-2</v>
          </cell>
          <cell r="O10579">
            <v>11</v>
          </cell>
          <cell r="P10579">
            <v>2.1999999999999999E-2</v>
          </cell>
        </row>
        <row r="10580">
          <cell r="A10580">
            <v>37872</v>
          </cell>
          <cell r="B10580">
            <v>2003</v>
          </cell>
          <cell r="C10580" t="str">
            <v>Sep</v>
          </cell>
          <cell r="D10580">
            <v>8</v>
          </cell>
          <cell r="F10580">
            <v>637</v>
          </cell>
          <cell r="G10580">
            <v>1.2629999999999999</v>
          </cell>
          <cell r="H10580">
            <v>133</v>
          </cell>
          <cell r="I10580">
            <v>0.26400000000000001</v>
          </cell>
          <cell r="K10580">
            <v>35</v>
          </cell>
          <cell r="L10580">
            <v>6.9000000000000006E-2</v>
          </cell>
          <cell r="M10580">
            <v>50</v>
          </cell>
          <cell r="N10580">
            <v>9.9000000000000005E-2</v>
          </cell>
          <cell r="O10580">
            <v>3</v>
          </cell>
          <cell r="P10580">
            <v>6.0000000000000001E-3</v>
          </cell>
        </row>
        <row r="10581">
          <cell r="A10581">
            <v>37873</v>
          </cell>
          <cell r="B10581">
            <v>2003</v>
          </cell>
          <cell r="C10581" t="str">
            <v>Sep</v>
          </cell>
          <cell r="D10581">
            <v>9</v>
          </cell>
          <cell r="F10581">
            <v>595</v>
          </cell>
          <cell r="G10581">
            <v>1.18</v>
          </cell>
          <cell r="H10581">
            <v>135</v>
          </cell>
          <cell r="I10581">
            <v>0.26800000000000002</v>
          </cell>
          <cell r="K10581">
            <v>35</v>
          </cell>
          <cell r="L10581">
            <v>6.9000000000000006E-2</v>
          </cell>
          <cell r="M10581">
            <v>35</v>
          </cell>
          <cell r="N10581">
            <v>6.9000000000000006E-2</v>
          </cell>
          <cell r="O10581">
            <v>8</v>
          </cell>
          <cell r="P10581">
            <v>1.6E-2</v>
          </cell>
        </row>
        <row r="10582">
          <cell r="A10582">
            <v>37874</v>
          </cell>
          <cell r="B10582">
            <v>2003</v>
          </cell>
          <cell r="C10582" t="str">
            <v>Sep</v>
          </cell>
          <cell r="D10582">
            <v>10</v>
          </cell>
          <cell r="F10582">
            <v>543</v>
          </cell>
          <cell r="G10582">
            <v>1.077</v>
          </cell>
          <cell r="H10582">
            <v>161</v>
          </cell>
          <cell r="I10582">
            <v>0.31900000000000001</v>
          </cell>
          <cell r="K10582">
            <v>35</v>
          </cell>
          <cell r="L10582">
            <v>6.9000000000000006E-2</v>
          </cell>
          <cell r="M10582">
            <v>15</v>
          </cell>
          <cell r="N10582">
            <v>0.03</v>
          </cell>
          <cell r="O10582">
            <v>4</v>
          </cell>
          <cell r="P10582">
            <v>8.0000000000000002E-3</v>
          </cell>
        </row>
        <row r="10583">
          <cell r="A10583">
            <v>37875</v>
          </cell>
          <cell r="B10583">
            <v>2003</v>
          </cell>
          <cell r="C10583" t="str">
            <v>Sep</v>
          </cell>
          <cell r="D10583">
            <v>11</v>
          </cell>
          <cell r="F10583">
            <v>548</v>
          </cell>
          <cell r="G10583">
            <v>1.087</v>
          </cell>
          <cell r="H10583">
            <v>235</v>
          </cell>
          <cell r="I10583">
            <v>0.46600000000000003</v>
          </cell>
          <cell r="K10583">
            <v>35</v>
          </cell>
          <cell r="L10583">
            <v>6.9000000000000006E-2</v>
          </cell>
          <cell r="M10583">
            <v>0</v>
          </cell>
          <cell r="N10583">
            <v>0</v>
          </cell>
          <cell r="O10583">
            <v>16</v>
          </cell>
          <cell r="P10583">
            <v>3.2000000000000001E-2</v>
          </cell>
        </row>
        <row r="10584">
          <cell r="A10584">
            <v>37876</v>
          </cell>
          <cell r="B10584">
            <v>2003</v>
          </cell>
          <cell r="C10584" t="str">
            <v>Sep</v>
          </cell>
          <cell r="D10584">
            <v>12</v>
          </cell>
          <cell r="F10584">
            <v>543</v>
          </cell>
          <cell r="G10584">
            <v>1.077</v>
          </cell>
          <cell r="H10584">
            <v>380</v>
          </cell>
          <cell r="I10584">
            <v>0.754</v>
          </cell>
          <cell r="K10584">
            <v>35</v>
          </cell>
          <cell r="L10584">
            <v>6.9000000000000006E-2</v>
          </cell>
          <cell r="M10584">
            <v>0</v>
          </cell>
          <cell r="N10584">
            <v>0</v>
          </cell>
          <cell r="O10584">
            <v>16</v>
          </cell>
          <cell r="P10584">
            <v>3.2000000000000001E-2</v>
          </cell>
        </row>
        <row r="10585">
          <cell r="A10585">
            <v>37877</v>
          </cell>
          <cell r="B10585">
            <v>2003</v>
          </cell>
          <cell r="C10585" t="str">
            <v>Sep</v>
          </cell>
          <cell r="D10585">
            <v>13</v>
          </cell>
          <cell r="F10585">
            <v>533</v>
          </cell>
          <cell r="G10585">
            <v>1.0569999999999999</v>
          </cell>
          <cell r="H10585">
            <v>429</v>
          </cell>
          <cell r="I10585">
            <v>0.85099999999999998</v>
          </cell>
          <cell r="K10585">
            <v>35</v>
          </cell>
          <cell r="L10585">
            <v>6.9000000000000006E-2</v>
          </cell>
          <cell r="M10585">
            <v>0</v>
          </cell>
          <cell r="N10585">
            <v>0</v>
          </cell>
          <cell r="O10585">
            <v>11</v>
          </cell>
          <cell r="P10585">
            <v>2.1999999999999999E-2</v>
          </cell>
        </row>
        <row r="10586">
          <cell r="A10586">
            <v>37878</v>
          </cell>
          <cell r="B10586">
            <v>2003</v>
          </cell>
          <cell r="C10586" t="str">
            <v>Sep</v>
          </cell>
          <cell r="D10586">
            <v>14</v>
          </cell>
          <cell r="F10586">
            <v>506</v>
          </cell>
          <cell r="G10586">
            <v>1.004</v>
          </cell>
          <cell r="H10586">
            <v>417</v>
          </cell>
          <cell r="I10586">
            <v>0.82699999999999996</v>
          </cell>
          <cell r="K10586">
            <v>12</v>
          </cell>
          <cell r="L10586">
            <v>2.4E-2</v>
          </cell>
          <cell r="M10586">
            <v>0</v>
          </cell>
          <cell r="N10586">
            <v>0</v>
          </cell>
          <cell r="O10586">
            <v>4</v>
          </cell>
          <cell r="P10586">
            <v>8.0000000000000002E-3</v>
          </cell>
        </row>
        <row r="10587">
          <cell r="A10587">
            <v>37879</v>
          </cell>
          <cell r="B10587">
            <v>2003</v>
          </cell>
          <cell r="C10587" t="str">
            <v>Sep</v>
          </cell>
          <cell r="D10587">
            <v>15</v>
          </cell>
          <cell r="F10587">
            <v>480</v>
          </cell>
          <cell r="G10587">
            <v>0.95199999999999996</v>
          </cell>
          <cell r="H10587">
            <v>389</v>
          </cell>
          <cell r="I10587">
            <v>0.77200000000000002</v>
          </cell>
          <cell r="K10587">
            <v>0</v>
          </cell>
          <cell r="L10587">
            <v>0</v>
          </cell>
          <cell r="M10587">
            <v>0</v>
          </cell>
          <cell r="N10587">
            <v>0</v>
          </cell>
          <cell r="O10587">
            <v>4</v>
          </cell>
          <cell r="P10587">
            <v>8.0000000000000002E-3</v>
          </cell>
        </row>
        <row r="10588">
          <cell r="A10588">
            <v>37880</v>
          </cell>
          <cell r="B10588">
            <v>2003</v>
          </cell>
          <cell r="C10588" t="str">
            <v>Sep</v>
          </cell>
          <cell r="D10588">
            <v>16</v>
          </cell>
          <cell r="F10588">
            <v>480</v>
          </cell>
          <cell r="G10588">
            <v>0.95199999999999996</v>
          </cell>
          <cell r="H10588">
            <v>348</v>
          </cell>
          <cell r="I10588">
            <v>0.69</v>
          </cell>
          <cell r="K10588">
            <v>0</v>
          </cell>
          <cell r="L10588">
            <v>0</v>
          </cell>
          <cell r="M10588">
            <v>0</v>
          </cell>
          <cell r="N10588">
            <v>0</v>
          </cell>
          <cell r="O10588">
            <v>4</v>
          </cell>
          <cell r="P10588">
            <v>8.0000000000000002E-3</v>
          </cell>
        </row>
        <row r="10589">
          <cell r="A10589">
            <v>37881</v>
          </cell>
          <cell r="B10589">
            <v>2003</v>
          </cell>
          <cell r="C10589" t="str">
            <v>Sep</v>
          </cell>
          <cell r="D10589">
            <v>17</v>
          </cell>
          <cell r="F10589">
            <v>486</v>
          </cell>
          <cell r="G10589">
            <v>0.96399999999999997</v>
          </cell>
          <cell r="H10589">
            <v>277</v>
          </cell>
          <cell r="I10589">
            <v>0.54900000000000004</v>
          </cell>
          <cell r="K10589">
            <v>0</v>
          </cell>
          <cell r="L10589">
            <v>0</v>
          </cell>
          <cell r="M10589">
            <v>0</v>
          </cell>
          <cell r="N10589">
            <v>0</v>
          </cell>
          <cell r="O10589">
            <v>9</v>
          </cell>
          <cell r="P10589">
            <v>1.7999999999999999E-2</v>
          </cell>
        </row>
        <row r="10590">
          <cell r="A10590">
            <v>37882</v>
          </cell>
          <cell r="B10590">
            <v>2003</v>
          </cell>
          <cell r="C10590" t="str">
            <v>Sep</v>
          </cell>
          <cell r="D10590">
            <v>18</v>
          </cell>
          <cell r="F10590">
            <v>496</v>
          </cell>
          <cell r="G10590">
            <v>0.98399999999999999</v>
          </cell>
          <cell r="H10590">
            <v>227</v>
          </cell>
          <cell r="I10590">
            <v>0.45</v>
          </cell>
          <cell r="K10590">
            <v>0</v>
          </cell>
          <cell r="L10590">
            <v>0</v>
          </cell>
          <cell r="M10590">
            <v>48</v>
          </cell>
          <cell r="N10590">
            <v>9.5000000000000001E-2</v>
          </cell>
          <cell r="O10590">
            <v>0</v>
          </cell>
          <cell r="P10590">
            <v>0</v>
          </cell>
        </row>
        <row r="10591">
          <cell r="A10591">
            <v>37883</v>
          </cell>
          <cell r="B10591">
            <v>2003</v>
          </cell>
          <cell r="C10591" t="str">
            <v>Sep</v>
          </cell>
          <cell r="D10591">
            <v>19</v>
          </cell>
          <cell r="F10591">
            <v>496</v>
          </cell>
          <cell r="G10591">
            <v>0.98399999999999999</v>
          </cell>
          <cell r="H10591">
            <v>174</v>
          </cell>
          <cell r="I10591">
            <v>0.34499999999999997</v>
          </cell>
          <cell r="K10591">
            <v>0</v>
          </cell>
          <cell r="L10591">
            <v>0</v>
          </cell>
          <cell r="M10591">
            <v>36</v>
          </cell>
          <cell r="N10591">
            <v>7.0999999999999994E-2</v>
          </cell>
          <cell r="O10591">
            <v>0</v>
          </cell>
          <cell r="P10591">
            <v>0</v>
          </cell>
        </row>
        <row r="10592">
          <cell r="A10592">
            <v>37884</v>
          </cell>
          <cell r="B10592">
            <v>2003</v>
          </cell>
          <cell r="C10592" t="str">
            <v>Sep</v>
          </cell>
          <cell r="D10592">
            <v>20</v>
          </cell>
          <cell r="F10592">
            <v>459</v>
          </cell>
          <cell r="G10592">
            <v>0.91</v>
          </cell>
          <cell r="H10592">
            <v>142</v>
          </cell>
          <cell r="I10592">
            <v>0.28199999999999997</v>
          </cell>
          <cell r="K10592">
            <v>0</v>
          </cell>
          <cell r="L10592">
            <v>0</v>
          </cell>
          <cell r="M10592">
            <v>25</v>
          </cell>
          <cell r="N10592">
            <v>0.05</v>
          </cell>
          <cell r="O10592">
            <v>0</v>
          </cell>
          <cell r="P10592">
            <v>0</v>
          </cell>
        </row>
        <row r="10593">
          <cell r="A10593">
            <v>37885</v>
          </cell>
          <cell r="B10593">
            <v>2003</v>
          </cell>
          <cell r="C10593" t="str">
            <v>Sep</v>
          </cell>
          <cell r="D10593">
            <v>21</v>
          </cell>
          <cell r="F10593">
            <v>470</v>
          </cell>
          <cell r="G10593">
            <v>0.93200000000000005</v>
          </cell>
          <cell r="H10593">
            <v>148</v>
          </cell>
          <cell r="I10593">
            <v>0.29399999999999998</v>
          </cell>
          <cell r="K10593">
            <v>0</v>
          </cell>
          <cell r="L10593">
            <v>0</v>
          </cell>
          <cell r="M10593">
            <v>11</v>
          </cell>
          <cell r="N10593">
            <v>2.1999999999999999E-2</v>
          </cell>
          <cell r="O10593">
            <v>5</v>
          </cell>
          <cell r="P10593">
            <v>0.01</v>
          </cell>
        </row>
        <row r="10594">
          <cell r="A10594">
            <v>37886</v>
          </cell>
          <cell r="B10594">
            <v>2003</v>
          </cell>
          <cell r="C10594" t="str">
            <v>Sep</v>
          </cell>
          <cell r="D10594">
            <v>22</v>
          </cell>
          <cell r="F10594">
            <v>506</v>
          </cell>
          <cell r="G10594">
            <v>1.004</v>
          </cell>
          <cell r="H10594">
            <v>191</v>
          </cell>
          <cell r="I10594">
            <v>0.379</v>
          </cell>
          <cell r="K10594">
            <v>0</v>
          </cell>
          <cell r="L10594">
            <v>0</v>
          </cell>
          <cell r="M10594">
            <v>0</v>
          </cell>
          <cell r="N10594">
            <v>0</v>
          </cell>
          <cell r="O10594">
            <v>3</v>
          </cell>
          <cell r="P10594">
            <v>6.0000000000000001E-3</v>
          </cell>
        </row>
        <row r="10595">
          <cell r="A10595">
            <v>37887</v>
          </cell>
          <cell r="B10595">
            <v>2003</v>
          </cell>
          <cell r="C10595" t="str">
            <v>Sep</v>
          </cell>
          <cell r="D10595">
            <v>23</v>
          </cell>
          <cell r="F10595">
            <v>506</v>
          </cell>
          <cell r="G10595">
            <v>1.004</v>
          </cell>
          <cell r="H10595">
            <v>262</v>
          </cell>
          <cell r="I10595">
            <v>0.52</v>
          </cell>
          <cell r="K10595">
            <v>0</v>
          </cell>
          <cell r="L10595">
            <v>0</v>
          </cell>
          <cell r="M10595">
            <v>0</v>
          </cell>
          <cell r="N10595">
            <v>0</v>
          </cell>
          <cell r="O10595">
            <v>3</v>
          </cell>
          <cell r="P10595">
            <v>6.0000000000000001E-3</v>
          </cell>
        </row>
        <row r="10596">
          <cell r="A10596">
            <v>37888</v>
          </cell>
          <cell r="B10596">
            <v>2003</v>
          </cell>
          <cell r="C10596" t="str">
            <v>Sep</v>
          </cell>
          <cell r="D10596">
            <v>24</v>
          </cell>
          <cell r="F10596">
            <v>512</v>
          </cell>
          <cell r="G10596">
            <v>1.016</v>
          </cell>
          <cell r="H10596">
            <v>282</v>
          </cell>
          <cell r="I10596">
            <v>0.55900000000000005</v>
          </cell>
          <cell r="K10596">
            <v>0</v>
          </cell>
          <cell r="L10596">
            <v>0</v>
          </cell>
          <cell r="M10596">
            <v>0</v>
          </cell>
          <cell r="N10596">
            <v>0</v>
          </cell>
          <cell r="O10596">
            <v>3</v>
          </cell>
          <cell r="P10596">
            <v>6.0000000000000001E-3</v>
          </cell>
        </row>
        <row r="10597">
          <cell r="A10597">
            <v>37889</v>
          </cell>
          <cell r="B10597">
            <v>2003</v>
          </cell>
          <cell r="C10597" t="str">
            <v>Sep</v>
          </cell>
          <cell r="D10597">
            <v>25</v>
          </cell>
          <cell r="F10597">
            <v>533</v>
          </cell>
          <cell r="G10597">
            <v>1.0569999999999999</v>
          </cell>
          <cell r="H10597">
            <v>285</v>
          </cell>
          <cell r="I10597">
            <v>0.56499999999999995</v>
          </cell>
          <cell r="K10597">
            <v>0</v>
          </cell>
          <cell r="L10597">
            <v>0</v>
          </cell>
          <cell r="M10597">
            <v>0</v>
          </cell>
          <cell r="N10597">
            <v>0</v>
          </cell>
          <cell r="O10597">
            <v>0</v>
          </cell>
          <cell r="P10597">
            <v>0</v>
          </cell>
        </row>
        <row r="10598">
          <cell r="A10598">
            <v>37890</v>
          </cell>
          <cell r="B10598">
            <v>2003</v>
          </cell>
          <cell r="C10598" t="str">
            <v>Sep</v>
          </cell>
          <cell r="D10598">
            <v>26</v>
          </cell>
          <cell r="F10598">
            <v>527</v>
          </cell>
          <cell r="G10598">
            <v>1.0449999999999999</v>
          </cell>
          <cell r="H10598">
            <v>284</v>
          </cell>
          <cell r="I10598">
            <v>0.56299999999999994</v>
          </cell>
          <cell r="K10598">
            <v>0</v>
          </cell>
          <cell r="L10598">
            <v>0</v>
          </cell>
          <cell r="M10598">
            <v>0</v>
          </cell>
          <cell r="N10598">
            <v>0</v>
          </cell>
          <cell r="O10598">
            <v>0</v>
          </cell>
          <cell r="P10598">
            <v>0</v>
          </cell>
        </row>
        <row r="10599">
          <cell r="A10599">
            <v>37891</v>
          </cell>
          <cell r="B10599">
            <v>2003</v>
          </cell>
          <cell r="C10599" t="str">
            <v>Sep</v>
          </cell>
          <cell r="D10599">
            <v>27</v>
          </cell>
          <cell r="F10599">
            <v>522</v>
          </cell>
          <cell r="G10599">
            <v>1.0349999999999999</v>
          </cell>
          <cell r="H10599">
            <v>275</v>
          </cell>
          <cell r="I10599">
            <v>0.54500000000000004</v>
          </cell>
          <cell r="K10599">
            <v>0</v>
          </cell>
          <cell r="L10599">
            <v>0</v>
          </cell>
          <cell r="M10599">
            <v>0</v>
          </cell>
          <cell r="N10599">
            <v>0</v>
          </cell>
          <cell r="O10599">
            <v>0</v>
          </cell>
          <cell r="P10599">
            <v>0</v>
          </cell>
        </row>
        <row r="10600">
          <cell r="A10600">
            <v>37892</v>
          </cell>
          <cell r="B10600">
            <v>2003</v>
          </cell>
          <cell r="C10600" t="str">
            <v>Sep</v>
          </cell>
          <cell r="D10600">
            <v>28</v>
          </cell>
          <cell r="F10600">
            <v>548</v>
          </cell>
          <cell r="G10600">
            <v>1.087</v>
          </cell>
          <cell r="H10600">
            <v>271</v>
          </cell>
          <cell r="I10600">
            <v>0.53800000000000003</v>
          </cell>
          <cell r="K10600">
            <v>0</v>
          </cell>
          <cell r="L10600">
            <v>0</v>
          </cell>
          <cell r="M10600">
            <v>0</v>
          </cell>
          <cell r="N10600">
            <v>0</v>
          </cell>
          <cell r="O10600">
            <v>0</v>
          </cell>
          <cell r="P10600">
            <v>0</v>
          </cell>
        </row>
        <row r="10601">
          <cell r="A10601">
            <v>37893</v>
          </cell>
          <cell r="B10601">
            <v>2003</v>
          </cell>
          <cell r="C10601" t="str">
            <v>Sep</v>
          </cell>
          <cell r="D10601">
            <v>29</v>
          </cell>
          <cell r="F10601">
            <v>553</v>
          </cell>
          <cell r="G10601">
            <v>1.097</v>
          </cell>
          <cell r="H10601">
            <v>248</v>
          </cell>
          <cell r="I10601">
            <v>0.49199999999999999</v>
          </cell>
          <cell r="K10601">
            <v>0</v>
          </cell>
          <cell r="L10601">
            <v>0</v>
          </cell>
          <cell r="M10601">
            <v>57</v>
          </cell>
          <cell r="N10601">
            <v>0.113</v>
          </cell>
          <cell r="O10601">
            <v>0</v>
          </cell>
          <cell r="P10601">
            <v>0</v>
          </cell>
        </row>
        <row r="10602">
          <cell r="A10602">
            <v>37894</v>
          </cell>
          <cell r="B10602">
            <v>2003</v>
          </cell>
          <cell r="C10602" t="str">
            <v>Sep</v>
          </cell>
          <cell r="D10602">
            <v>30</v>
          </cell>
          <cell r="F10602">
            <v>533</v>
          </cell>
          <cell r="G10602">
            <v>1.0569999999999999</v>
          </cell>
          <cell r="H10602">
            <v>240</v>
          </cell>
          <cell r="I10602">
            <v>0.47599999999999998</v>
          </cell>
          <cell r="K10602">
            <v>0</v>
          </cell>
          <cell r="L10602">
            <v>0</v>
          </cell>
          <cell r="M10602">
            <v>57</v>
          </cell>
          <cell r="N10602">
            <v>0.113</v>
          </cell>
          <cell r="O10602">
            <v>4</v>
          </cell>
          <cell r="P10602">
            <v>8.0000000000000002E-3</v>
          </cell>
        </row>
        <row r="10603">
          <cell r="A10603">
            <v>37895</v>
          </cell>
          <cell r="B10603">
            <v>2003</v>
          </cell>
          <cell r="C10603" t="str">
            <v>Oct</v>
          </cell>
          <cell r="D10603">
            <v>1</v>
          </cell>
          <cell r="F10603">
            <v>512</v>
          </cell>
          <cell r="G10603">
            <v>1.016</v>
          </cell>
          <cell r="H10603">
            <v>243</v>
          </cell>
          <cell r="I10603">
            <v>0.48199999999999998</v>
          </cell>
          <cell r="K10603">
            <v>0</v>
          </cell>
          <cell r="L10603">
            <v>0</v>
          </cell>
          <cell r="M10603">
            <v>100</v>
          </cell>
          <cell r="N10603">
            <v>0.19800000000000001</v>
          </cell>
          <cell r="O10603">
            <v>10</v>
          </cell>
          <cell r="P10603">
            <v>0.02</v>
          </cell>
        </row>
        <row r="10604">
          <cell r="A10604">
            <v>37896</v>
          </cell>
          <cell r="B10604">
            <v>2003</v>
          </cell>
          <cell r="C10604" t="str">
            <v>Oct</v>
          </cell>
          <cell r="D10604">
            <v>2</v>
          </cell>
          <cell r="F10604">
            <v>512</v>
          </cell>
          <cell r="G10604">
            <v>1.016</v>
          </cell>
          <cell r="H10604">
            <v>244</v>
          </cell>
          <cell r="I10604">
            <v>0.48399999999999999</v>
          </cell>
          <cell r="K10604">
            <v>0</v>
          </cell>
          <cell r="L10604">
            <v>0</v>
          </cell>
          <cell r="M10604">
            <v>100</v>
          </cell>
          <cell r="N10604">
            <v>0.19800000000000001</v>
          </cell>
          <cell r="O10604">
            <v>10</v>
          </cell>
          <cell r="P10604">
            <v>0.02</v>
          </cell>
        </row>
        <row r="10605">
          <cell r="A10605">
            <v>37897</v>
          </cell>
          <cell r="B10605">
            <v>2003</v>
          </cell>
          <cell r="C10605" t="str">
            <v>Oct</v>
          </cell>
          <cell r="D10605">
            <v>3</v>
          </cell>
          <cell r="F10605">
            <v>491</v>
          </cell>
          <cell r="G10605">
            <v>0.97399999999999998</v>
          </cell>
          <cell r="H10605">
            <v>244</v>
          </cell>
          <cell r="I10605">
            <v>0.48399999999999999</v>
          </cell>
          <cell r="K10605">
            <v>0</v>
          </cell>
          <cell r="L10605">
            <v>0</v>
          </cell>
          <cell r="M10605">
            <v>100</v>
          </cell>
          <cell r="N10605">
            <v>0.19800000000000001</v>
          </cell>
          <cell r="O10605">
            <v>10</v>
          </cell>
          <cell r="P10605">
            <v>0.02</v>
          </cell>
        </row>
        <row r="10606">
          <cell r="A10606">
            <v>37898</v>
          </cell>
          <cell r="B10606">
            <v>2003</v>
          </cell>
          <cell r="C10606" t="str">
            <v>Oct</v>
          </cell>
          <cell r="D10606">
            <v>4</v>
          </cell>
          <cell r="F10606">
            <v>491</v>
          </cell>
          <cell r="G10606">
            <v>0.97399999999999998</v>
          </cell>
          <cell r="H10606">
            <v>246</v>
          </cell>
          <cell r="I10606">
            <v>0.48799999999999999</v>
          </cell>
          <cell r="K10606">
            <v>0</v>
          </cell>
          <cell r="L10606">
            <v>0</v>
          </cell>
          <cell r="M10606">
            <v>100</v>
          </cell>
          <cell r="N10606">
            <v>0.19800000000000001</v>
          </cell>
          <cell r="O10606">
            <v>14</v>
          </cell>
          <cell r="P10606">
            <v>2.8000000000000001E-2</v>
          </cell>
        </row>
        <row r="10607">
          <cell r="A10607">
            <v>37899</v>
          </cell>
          <cell r="B10607">
            <v>2003</v>
          </cell>
          <cell r="C10607" t="str">
            <v>Oct</v>
          </cell>
          <cell r="D10607">
            <v>5</v>
          </cell>
          <cell r="F10607">
            <v>491</v>
          </cell>
          <cell r="G10607">
            <v>0.97399999999999998</v>
          </cell>
          <cell r="H10607">
            <v>244</v>
          </cell>
          <cell r="I10607">
            <v>0.48399999999999999</v>
          </cell>
          <cell r="K10607">
            <v>0</v>
          </cell>
          <cell r="L10607">
            <v>0</v>
          </cell>
          <cell r="M10607">
            <v>131</v>
          </cell>
          <cell r="N10607">
            <v>0.26</v>
          </cell>
          <cell r="O10607">
            <v>14</v>
          </cell>
          <cell r="P10607">
            <v>2.8000000000000001E-2</v>
          </cell>
        </row>
        <row r="10608">
          <cell r="A10608">
            <v>37900</v>
          </cell>
          <cell r="B10608">
            <v>2003</v>
          </cell>
          <cell r="C10608" t="str">
            <v>Oct</v>
          </cell>
          <cell r="D10608">
            <v>6</v>
          </cell>
          <cell r="F10608">
            <v>496</v>
          </cell>
          <cell r="G10608">
            <v>0.98399999999999999</v>
          </cell>
          <cell r="H10608">
            <v>240</v>
          </cell>
          <cell r="I10608">
            <v>0.47599999999999998</v>
          </cell>
          <cell r="K10608">
            <v>0</v>
          </cell>
          <cell r="L10608">
            <v>0</v>
          </cell>
          <cell r="M10608">
            <v>150</v>
          </cell>
          <cell r="N10608">
            <v>0.29799999999999999</v>
          </cell>
          <cell r="O10608">
            <v>10</v>
          </cell>
          <cell r="P10608">
            <v>0.02</v>
          </cell>
        </row>
        <row r="10609">
          <cell r="A10609">
            <v>37901</v>
          </cell>
          <cell r="B10609">
            <v>2003</v>
          </cell>
          <cell r="C10609" t="str">
            <v>Oct</v>
          </cell>
          <cell r="D10609">
            <v>7</v>
          </cell>
          <cell r="F10609">
            <v>496</v>
          </cell>
          <cell r="G10609">
            <v>0.98399999999999999</v>
          </cell>
          <cell r="H10609">
            <v>190</v>
          </cell>
          <cell r="I10609">
            <v>0.377</v>
          </cell>
          <cell r="K10609">
            <v>0</v>
          </cell>
          <cell r="L10609">
            <v>0</v>
          </cell>
          <cell r="M10609">
            <v>117</v>
          </cell>
          <cell r="N10609">
            <v>0.23200000000000001</v>
          </cell>
          <cell r="O10609">
            <v>5</v>
          </cell>
          <cell r="P10609">
            <v>0.01</v>
          </cell>
        </row>
        <row r="10610">
          <cell r="A10610">
            <v>37902</v>
          </cell>
          <cell r="B10610">
            <v>2003</v>
          </cell>
          <cell r="C10610" t="str">
            <v>Oct</v>
          </cell>
          <cell r="D10610">
            <v>8</v>
          </cell>
          <cell r="F10610">
            <v>459</v>
          </cell>
          <cell r="G10610">
            <v>0.91</v>
          </cell>
          <cell r="H10610">
            <v>171</v>
          </cell>
          <cell r="I10610">
            <v>0.33900000000000002</v>
          </cell>
          <cell r="K10610">
            <v>0</v>
          </cell>
          <cell r="L10610">
            <v>0</v>
          </cell>
          <cell r="M10610">
            <v>100</v>
          </cell>
          <cell r="N10610">
            <v>0.19800000000000001</v>
          </cell>
          <cell r="O10610">
            <v>0</v>
          </cell>
          <cell r="P10610">
            <v>0</v>
          </cell>
        </row>
        <row r="10611">
          <cell r="A10611">
            <v>37903</v>
          </cell>
          <cell r="B10611">
            <v>2003</v>
          </cell>
          <cell r="C10611" t="str">
            <v>Oct</v>
          </cell>
          <cell r="D10611">
            <v>9</v>
          </cell>
          <cell r="F10611">
            <v>444</v>
          </cell>
          <cell r="G10611">
            <v>0.88100000000000001</v>
          </cell>
          <cell r="H10611">
            <v>172</v>
          </cell>
          <cell r="I10611">
            <v>0.34100000000000003</v>
          </cell>
          <cell r="K10611">
            <v>0</v>
          </cell>
          <cell r="L10611">
            <v>0</v>
          </cell>
          <cell r="M10611">
            <v>100</v>
          </cell>
          <cell r="N10611">
            <v>0.19800000000000001</v>
          </cell>
          <cell r="O10611">
            <v>0</v>
          </cell>
          <cell r="P10611">
            <v>0</v>
          </cell>
        </row>
        <row r="10612">
          <cell r="A10612">
            <v>37904</v>
          </cell>
          <cell r="B10612">
            <v>2003</v>
          </cell>
          <cell r="C10612" t="str">
            <v>Oct</v>
          </cell>
          <cell r="D10612">
            <v>10</v>
          </cell>
          <cell r="F10612">
            <v>418</v>
          </cell>
          <cell r="G10612">
            <v>0.82899999999999996</v>
          </cell>
          <cell r="H10612">
            <v>174</v>
          </cell>
          <cell r="I10612">
            <v>0.34499999999999997</v>
          </cell>
          <cell r="K10612">
            <v>0</v>
          </cell>
          <cell r="L10612">
            <v>0</v>
          </cell>
          <cell r="M10612">
            <v>100</v>
          </cell>
          <cell r="N10612">
            <v>0.19800000000000001</v>
          </cell>
          <cell r="O10612">
            <v>0</v>
          </cell>
          <cell r="P10612">
            <v>0</v>
          </cell>
        </row>
        <row r="10613">
          <cell r="A10613">
            <v>37905</v>
          </cell>
          <cell r="B10613">
            <v>2003</v>
          </cell>
          <cell r="C10613" t="str">
            <v>Oct</v>
          </cell>
          <cell r="D10613">
            <v>11</v>
          </cell>
          <cell r="F10613">
            <v>402</v>
          </cell>
          <cell r="G10613">
            <v>0.79700000000000004</v>
          </cell>
          <cell r="H10613">
            <v>177</v>
          </cell>
          <cell r="I10613">
            <v>0.35099999999999998</v>
          </cell>
          <cell r="K10613">
            <v>0</v>
          </cell>
          <cell r="L10613">
            <v>0</v>
          </cell>
          <cell r="M10613">
            <v>100</v>
          </cell>
          <cell r="N10613">
            <v>0.19800000000000001</v>
          </cell>
          <cell r="O10613">
            <v>0</v>
          </cell>
          <cell r="P10613">
            <v>0</v>
          </cell>
        </row>
        <row r="10614">
          <cell r="A10614">
            <v>37906</v>
          </cell>
          <cell r="B10614">
            <v>2003</v>
          </cell>
          <cell r="C10614" t="str">
            <v>Oct</v>
          </cell>
          <cell r="D10614">
            <v>12</v>
          </cell>
          <cell r="F10614">
            <v>402</v>
          </cell>
          <cell r="G10614">
            <v>0.79700000000000004</v>
          </cell>
          <cell r="H10614">
            <v>205</v>
          </cell>
          <cell r="I10614">
            <v>0.40699999999999997</v>
          </cell>
          <cell r="K10614">
            <v>0</v>
          </cell>
          <cell r="L10614">
            <v>0</v>
          </cell>
          <cell r="M10614">
            <v>100</v>
          </cell>
          <cell r="N10614">
            <v>0.19800000000000001</v>
          </cell>
          <cell r="O10614">
            <v>10</v>
          </cell>
          <cell r="P10614">
            <v>0.02</v>
          </cell>
        </row>
        <row r="10615">
          <cell r="A10615">
            <v>37907</v>
          </cell>
          <cell r="B10615">
            <v>2003</v>
          </cell>
          <cell r="C10615" t="str">
            <v>Oct</v>
          </cell>
          <cell r="D10615">
            <v>13</v>
          </cell>
          <cell r="F10615">
            <v>386</v>
          </cell>
          <cell r="G10615">
            <v>0.76600000000000001</v>
          </cell>
          <cell r="H10615">
            <v>254</v>
          </cell>
          <cell r="I10615">
            <v>0.504</v>
          </cell>
          <cell r="K10615">
            <v>0</v>
          </cell>
          <cell r="L10615">
            <v>0</v>
          </cell>
          <cell r="M10615">
            <v>100</v>
          </cell>
          <cell r="N10615">
            <v>0.19800000000000001</v>
          </cell>
          <cell r="O10615">
            <v>0</v>
          </cell>
          <cell r="P10615">
            <v>0</v>
          </cell>
        </row>
        <row r="10616">
          <cell r="A10616">
            <v>37908</v>
          </cell>
          <cell r="B10616">
            <v>2003</v>
          </cell>
          <cell r="C10616" t="str">
            <v>Oct</v>
          </cell>
          <cell r="D10616">
            <v>14</v>
          </cell>
          <cell r="F10616">
            <v>360</v>
          </cell>
          <cell r="G10616">
            <v>0.71399999999999997</v>
          </cell>
          <cell r="H10616">
            <v>264</v>
          </cell>
          <cell r="I10616">
            <v>0.52400000000000002</v>
          </cell>
          <cell r="K10616">
            <v>0</v>
          </cell>
          <cell r="L10616">
            <v>0</v>
          </cell>
          <cell r="M10616">
            <v>69</v>
          </cell>
          <cell r="N10616">
            <v>0.13700000000000001</v>
          </cell>
          <cell r="O10616">
            <v>0</v>
          </cell>
          <cell r="P10616">
            <v>0</v>
          </cell>
        </row>
        <row r="10617">
          <cell r="A10617">
            <v>37909</v>
          </cell>
          <cell r="B10617">
            <v>2003</v>
          </cell>
          <cell r="C10617" t="str">
            <v>Oct</v>
          </cell>
          <cell r="D10617">
            <v>15</v>
          </cell>
          <cell r="F10617">
            <v>0</v>
          </cell>
          <cell r="G10617">
            <v>0</v>
          </cell>
          <cell r="H10617">
            <v>256</v>
          </cell>
          <cell r="I10617">
            <v>0.50800000000000001</v>
          </cell>
          <cell r="K10617">
            <v>0</v>
          </cell>
          <cell r="L10617">
            <v>0</v>
          </cell>
          <cell r="M10617">
            <v>50</v>
          </cell>
          <cell r="N10617">
            <v>9.9000000000000005E-2</v>
          </cell>
          <cell r="O10617">
            <v>0</v>
          </cell>
          <cell r="P10617">
            <v>0</v>
          </cell>
        </row>
        <row r="10618">
          <cell r="A10618">
            <v>37910</v>
          </cell>
          <cell r="B10618">
            <v>2003</v>
          </cell>
          <cell r="C10618" t="str">
            <v>Oct</v>
          </cell>
          <cell r="D10618">
            <v>16</v>
          </cell>
          <cell r="F10618">
            <v>0</v>
          </cell>
          <cell r="G10618">
            <v>0</v>
          </cell>
          <cell r="H10618">
            <v>245</v>
          </cell>
          <cell r="I10618">
            <v>0.48599999999999999</v>
          </cell>
          <cell r="K10618">
            <v>0</v>
          </cell>
          <cell r="L10618">
            <v>0</v>
          </cell>
          <cell r="M10618">
            <v>50</v>
          </cell>
          <cell r="N10618">
            <v>9.9000000000000005E-2</v>
          </cell>
          <cell r="O10618">
            <v>0</v>
          </cell>
          <cell r="P10618">
            <v>0</v>
          </cell>
        </row>
        <row r="10619">
          <cell r="A10619">
            <v>37911</v>
          </cell>
          <cell r="B10619">
            <v>2003</v>
          </cell>
          <cell r="C10619" t="str">
            <v>Oct</v>
          </cell>
          <cell r="D10619">
            <v>17</v>
          </cell>
          <cell r="F10619">
            <v>0</v>
          </cell>
          <cell r="G10619">
            <v>0</v>
          </cell>
          <cell r="H10619">
            <v>243</v>
          </cell>
          <cell r="I10619">
            <v>0.48199999999999998</v>
          </cell>
          <cell r="K10619">
            <v>0</v>
          </cell>
          <cell r="L10619">
            <v>0</v>
          </cell>
          <cell r="M10619">
            <v>50</v>
          </cell>
          <cell r="N10619">
            <v>9.9000000000000005E-2</v>
          </cell>
          <cell r="O10619">
            <v>0</v>
          </cell>
          <cell r="P10619">
            <v>0</v>
          </cell>
        </row>
        <row r="10620">
          <cell r="A10620">
            <v>37912</v>
          </cell>
          <cell r="B10620">
            <v>2003</v>
          </cell>
          <cell r="C10620" t="str">
            <v>Oct</v>
          </cell>
          <cell r="D10620">
            <v>18</v>
          </cell>
          <cell r="F10620">
            <v>0</v>
          </cell>
          <cell r="G10620">
            <v>0</v>
          </cell>
          <cell r="H10620">
            <v>129</v>
          </cell>
          <cell r="I10620">
            <v>0.25600000000000001</v>
          </cell>
          <cell r="K10620">
            <v>0</v>
          </cell>
          <cell r="L10620">
            <v>0</v>
          </cell>
          <cell r="M10620">
            <v>50</v>
          </cell>
          <cell r="N10620">
            <v>9.9000000000000005E-2</v>
          </cell>
          <cell r="O10620">
            <v>0</v>
          </cell>
          <cell r="P10620">
            <v>0</v>
          </cell>
        </row>
        <row r="10621">
          <cell r="A10621">
            <v>37913</v>
          </cell>
          <cell r="B10621">
            <v>2003</v>
          </cell>
          <cell r="C10621" t="str">
            <v>Oct</v>
          </cell>
          <cell r="D10621">
            <v>19</v>
          </cell>
          <cell r="F10621">
            <v>0</v>
          </cell>
          <cell r="G10621">
            <v>0</v>
          </cell>
          <cell r="H10621">
            <v>51</v>
          </cell>
          <cell r="I10621">
            <v>0.10100000000000001</v>
          </cell>
          <cell r="K10621">
            <v>0</v>
          </cell>
          <cell r="L10621">
            <v>0</v>
          </cell>
          <cell r="M10621">
            <v>50</v>
          </cell>
          <cell r="N10621">
            <v>9.9000000000000005E-2</v>
          </cell>
          <cell r="O10621">
            <v>0</v>
          </cell>
          <cell r="P10621">
            <v>0</v>
          </cell>
        </row>
        <row r="10622">
          <cell r="A10622">
            <v>37914</v>
          </cell>
          <cell r="B10622">
            <v>2003</v>
          </cell>
          <cell r="C10622" t="str">
            <v>Oct</v>
          </cell>
          <cell r="D10622">
            <v>20</v>
          </cell>
          <cell r="F10622">
            <v>0</v>
          </cell>
          <cell r="G10622">
            <v>0</v>
          </cell>
          <cell r="H10622">
            <v>88</v>
          </cell>
          <cell r="I10622">
            <v>0.17499999999999999</v>
          </cell>
          <cell r="K10622">
            <v>0</v>
          </cell>
          <cell r="L10622">
            <v>0</v>
          </cell>
          <cell r="M10622">
            <v>50</v>
          </cell>
          <cell r="N10622">
            <v>9.9000000000000005E-2</v>
          </cell>
          <cell r="O10622">
            <v>0</v>
          </cell>
          <cell r="P10622">
            <v>0</v>
          </cell>
        </row>
        <row r="10623">
          <cell r="A10623">
            <v>37915</v>
          </cell>
          <cell r="B10623">
            <v>2003</v>
          </cell>
          <cell r="C10623" t="str">
            <v>Oct</v>
          </cell>
          <cell r="D10623">
            <v>21</v>
          </cell>
          <cell r="F10623">
            <v>0</v>
          </cell>
          <cell r="G10623">
            <v>0</v>
          </cell>
          <cell r="H10623">
            <v>106</v>
          </cell>
          <cell r="I10623">
            <v>0.21</v>
          </cell>
          <cell r="K10623">
            <v>0</v>
          </cell>
          <cell r="L10623">
            <v>0</v>
          </cell>
          <cell r="M10623">
            <v>58</v>
          </cell>
          <cell r="N10623">
            <v>0.115</v>
          </cell>
          <cell r="O10623">
            <v>0</v>
          </cell>
          <cell r="P10623">
            <v>0</v>
          </cell>
        </row>
        <row r="10624">
          <cell r="A10624">
            <v>37916</v>
          </cell>
          <cell r="B10624">
            <v>2003</v>
          </cell>
          <cell r="C10624" t="str">
            <v>Oct</v>
          </cell>
          <cell r="D10624">
            <v>22</v>
          </cell>
          <cell r="F10624">
            <v>0</v>
          </cell>
          <cell r="G10624">
            <v>0</v>
          </cell>
          <cell r="H10624">
            <v>59</v>
          </cell>
          <cell r="I10624">
            <v>0.11700000000000001</v>
          </cell>
          <cell r="K10624">
            <v>0</v>
          </cell>
          <cell r="L10624">
            <v>0</v>
          </cell>
          <cell r="M10624">
            <v>83</v>
          </cell>
          <cell r="N10624">
            <v>0.16500000000000001</v>
          </cell>
          <cell r="O10624">
            <v>0</v>
          </cell>
          <cell r="P10624">
            <v>0</v>
          </cell>
        </row>
        <row r="10625">
          <cell r="A10625">
            <v>37917</v>
          </cell>
          <cell r="B10625">
            <v>2003</v>
          </cell>
          <cell r="C10625" t="str">
            <v>Oct</v>
          </cell>
          <cell r="D10625">
            <v>23</v>
          </cell>
          <cell r="F10625">
            <v>0</v>
          </cell>
          <cell r="G10625">
            <v>0</v>
          </cell>
          <cell r="H10625">
            <v>67</v>
          </cell>
          <cell r="I10625">
            <v>0.13300000000000001</v>
          </cell>
          <cell r="K10625">
            <v>0</v>
          </cell>
          <cell r="L10625">
            <v>0</v>
          </cell>
          <cell r="M10625">
            <v>100</v>
          </cell>
          <cell r="N10625">
            <v>0.19800000000000001</v>
          </cell>
          <cell r="O10625">
            <v>0</v>
          </cell>
          <cell r="P10625">
            <v>0</v>
          </cell>
        </row>
        <row r="10626">
          <cell r="A10626">
            <v>37918</v>
          </cell>
          <cell r="B10626">
            <v>2003</v>
          </cell>
          <cell r="C10626" t="str">
            <v>Oct</v>
          </cell>
          <cell r="D10626">
            <v>24</v>
          </cell>
          <cell r="F10626">
            <v>0</v>
          </cell>
          <cell r="G10626">
            <v>0</v>
          </cell>
          <cell r="H10626">
            <v>57</v>
          </cell>
          <cell r="I10626">
            <v>0.113</v>
          </cell>
          <cell r="K10626">
            <v>0</v>
          </cell>
          <cell r="L10626">
            <v>0</v>
          </cell>
          <cell r="M10626">
            <v>92</v>
          </cell>
          <cell r="N10626">
            <v>0.182</v>
          </cell>
          <cell r="O10626">
            <v>0</v>
          </cell>
          <cell r="P10626">
            <v>0</v>
          </cell>
        </row>
        <row r="10627">
          <cell r="A10627">
            <v>37919</v>
          </cell>
          <cell r="B10627">
            <v>2003</v>
          </cell>
          <cell r="C10627" t="str">
            <v>Oct</v>
          </cell>
          <cell r="D10627">
            <v>25</v>
          </cell>
          <cell r="F10627">
            <v>0</v>
          </cell>
          <cell r="G10627">
            <v>0</v>
          </cell>
          <cell r="H10627">
            <v>65</v>
          </cell>
          <cell r="I10627">
            <v>0.129</v>
          </cell>
          <cell r="K10627">
            <v>0</v>
          </cell>
          <cell r="L10627">
            <v>0</v>
          </cell>
          <cell r="M10627">
            <v>75</v>
          </cell>
          <cell r="N10627">
            <v>0.14899999999999999</v>
          </cell>
          <cell r="O10627">
            <v>0</v>
          </cell>
          <cell r="P10627">
            <v>0</v>
          </cell>
        </row>
        <row r="10628">
          <cell r="A10628">
            <v>37920</v>
          </cell>
          <cell r="B10628">
            <v>2003</v>
          </cell>
          <cell r="C10628" t="str">
            <v>Oct</v>
          </cell>
          <cell r="D10628">
            <v>26</v>
          </cell>
          <cell r="F10628">
            <v>0</v>
          </cell>
          <cell r="G10628">
            <v>0</v>
          </cell>
          <cell r="H10628">
            <v>57</v>
          </cell>
          <cell r="I10628">
            <v>0.113</v>
          </cell>
          <cell r="K10628">
            <v>0</v>
          </cell>
          <cell r="L10628">
            <v>0</v>
          </cell>
          <cell r="M10628">
            <v>75</v>
          </cell>
          <cell r="N10628">
            <v>0.14899999999999999</v>
          </cell>
          <cell r="O10628">
            <v>0</v>
          </cell>
          <cell r="P10628">
            <v>0</v>
          </cell>
        </row>
        <row r="10629">
          <cell r="A10629">
            <v>37921</v>
          </cell>
          <cell r="B10629">
            <v>2003</v>
          </cell>
          <cell r="C10629" t="str">
            <v>Oct</v>
          </cell>
          <cell r="D10629">
            <v>27</v>
          </cell>
          <cell r="F10629">
            <v>0</v>
          </cell>
          <cell r="G10629">
            <v>0</v>
          </cell>
          <cell r="H10629">
            <v>65</v>
          </cell>
          <cell r="I10629">
            <v>0.129</v>
          </cell>
          <cell r="K10629">
            <v>0</v>
          </cell>
          <cell r="L10629">
            <v>0</v>
          </cell>
          <cell r="M10629">
            <v>75</v>
          </cell>
          <cell r="N10629">
            <v>0.14899999999999999</v>
          </cell>
          <cell r="O10629">
            <v>0</v>
          </cell>
          <cell r="P10629">
            <v>0</v>
          </cell>
        </row>
        <row r="10630">
          <cell r="A10630">
            <v>37922</v>
          </cell>
          <cell r="B10630">
            <v>2003</v>
          </cell>
          <cell r="C10630" t="str">
            <v>Oct</v>
          </cell>
          <cell r="D10630">
            <v>28</v>
          </cell>
          <cell r="F10630">
            <v>0</v>
          </cell>
          <cell r="G10630">
            <v>0</v>
          </cell>
          <cell r="H10630">
            <v>52</v>
          </cell>
          <cell r="I10630">
            <v>0.10299999999999999</v>
          </cell>
          <cell r="K10630">
            <v>0</v>
          </cell>
          <cell r="L10630">
            <v>0</v>
          </cell>
          <cell r="M10630">
            <v>75</v>
          </cell>
          <cell r="N10630">
            <v>0.14899999999999999</v>
          </cell>
          <cell r="O10630">
            <v>0</v>
          </cell>
          <cell r="P10630">
            <v>0</v>
          </cell>
        </row>
        <row r="10631">
          <cell r="A10631">
            <v>37923</v>
          </cell>
          <cell r="B10631">
            <v>2003</v>
          </cell>
          <cell r="C10631" t="str">
            <v>Oct</v>
          </cell>
          <cell r="D10631">
            <v>29</v>
          </cell>
          <cell r="F10631">
            <v>0</v>
          </cell>
          <cell r="G10631">
            <v>0</v>
          </cell>
          <cell r="H10631">
            <v>58</v>
          </cell>
          <cell r="I10631">
            <v>0.115</v>
          </cell>
          <cell r="K10631">
            <v>0</v>
          </cell>
          <cell r="L10631">
            <v>0</v>
          </cell>
          <cell r="M10631">
            <v>75</v>
          </cell>
          <cell r="N10631">
            <v>0.14899999999999999</v>
          </cell>
          <cell r="O10631">
            <v>0</v>
          </cell>
          <cell r="P10631">
            <v>0</v>
          </cell>
        </row>
        <row r="10632">
          <cell r="A10632">
            <v>37924</v>
          </cell>
          <cell r="B10632">
            <v>2003</v>
          </cell>
          <cell r="C10632" t="str">
            <v>Oct</v>
          </cell>
          <cell r="D10632">
            <v>30</v>
          </cell>
          <cell r="F10632">
            <v>0</v>
          </cell>
          <cell r="G10632">
            <v>0</v>
          </cell>
          <cell r="H10632">
            <v>58</v>
          </cell>
          <cell r="I10632">
            <v>0.115</v>
          </cell>
          <cell r="K10632">
            <v>0</v>
          </cell>
          <cell r="L10632">
            <v>0</v>
          </cell>
          <cell r="M10632">
            <v>75</v>
          </cell>
          <cell r="N10632">
            <v>0.14899999999999999</v>
          </cell>
          <cell r="O10632">
            <v>0</v>
          </cell>
          <cell r="P10632">
            <v>0</v>
          </cell>
        </row>
        <row r="10633">
          <cell r="A10633">
            <v>37925</v>
          </cell>
          <cell r="B10633">
            <v>2003</v>
          </cell>
          <cell r="C10633" t="str">
            <v>Oct</v>
          </cell>
          <cell r="D10633">
            <v>31</v>
          </cell>
          <cell r="F10633">
            <v>0</v>
          </cell>
          <cell r="G10633">
            <v>0</v>
          </cell>
          <cell r="H10633">
            <v>65</v>
          </cell>
          <cell r="I10633">
            <v>0.129</v>
          </cell>
          <cell r="K10633">
            <v>0</v>
          </cell>
          <cell r="L10633">
            <v>0</v>
          </cell>
          <cell r="M10633">
            <v>75</v>
          </cell>
          <cell r="N10633">
            <v>0.14899999999999999</v>
          </cell>
          <cell r="O10633">
            <v>0</v>
          </cell>
          <cell r="P10633">
            <v>0</v>
          </cell>
        </row>
        <row r="10634">
          <cell r="A10634">
            <v>37926</v>
          </cell>
          <cell r="B10634">
            <v>2003</v>
          </cell>
          <cell r="C10634" t="str">
            <v>Nov</v>
          </cell>
          <cell r="D10634">
            <v>1</v>
          </cell>
          <cell r="F10634">
            <v>0</v>
          </cell>
          <cell r="G10634">
            <v>0</v>
          </cell>
          <cell r="H10634">
            <v>43</v>
          </cell>
          <cell r="I10634">
            <v>8.5000000000000006E-2</v>
          </cell>
          <cell r="K10634">
            <v>0</v>
          </cell>
          <cell r="L10634">
            <v>0</v>
          </cell>
          <cell r="M10634">
            <v>75</v>
          </cell>
          <cell r="N10634">
            <v>0.14899999999999999</v>
          </cell>
          <cell r="O10634">
            <v>0</v>
          </cell>
          <cell r="P10634">
            <v>0</v>
          </cell>
        </row>
        <row r="10635">
          <cell r="A10635">
            <v>37927</v>
          </cell>
          <cell r="B10635">
            <v>2003</v>
          </cell>
          <cell r="C10635" t="str">
            <v>Nov</v>
          </cell>
          <cell r="D10635">
            <v>2</v>
          </cell>
          <cell r="F10635">
            <v>0</v>
          </cell>
          <cell r="G10635">
            <v>0</v>
          </cell>
          <cell r="H10635">
            <v>54</v>
          </cell>
          <cell r="I10635">
            <v>0.107</v>
          </cell>
          <cell r="K10635">
            <v>0</v>
          </cell>
          <cell r="L10635">
            <v>0</v>
          </cell>
          <cell r="M10635">
            <v>75</v>
          </cell>
          <cell r="N10635">
            <v>0.14899999999999999</v>
          </cell>
          <cell r="O10635">
            <v>0</v>
          </cell>
          <cell r="P10635">
            <v>0</v>
          </cell>
        </row>
        <row r="10636">
          <cell r="A10636">
            <v>37928</v>
          </cell>
          <cell r="B10636">
            <v>2003</v>
          </cell>
          <cell r="C10636" t="str">
            <v>Nov</v>
          </cell>
          <cell r="D10636">
            <v>3</v>
          </cell>
          <cell r="F10636">
            <v>0</v>
          </cell>
          <cell r="G10636">
            <v>0</v>
          </cell>
          <cell r="H10636">
            <v>54</v>
          </cell>
          <cell r="I10636">
            <v>0.107</v>
          </cell>
          <cell r="K10636">
            <v>0</v>
          </cell>
          <cell r="L10636">
            <v>0</v>
          </cell>
          <cell r="M10636">
            <v>85</v>
          </cell>
          <cell r="N10636">
            <v>0.16900000000000001</v>
          </cell>
          <cell r="O10636">
            <v>0</v>
          </cell>
          <cell r="P10636">
            <v>0</v>
          </cell>
        </row>
        <row r="10637">
          <cell r="A10637">
            <v>37929</v>
          </cell>
          <cell r="B10637">
            <v>2003</v>
          </cell>
          <cell r="C10637" t="str">
            <v>Nov</v>
          </cell>
          <cell r="D10637">
            <v>4</v>
          </cell>
          <cell r="F10637">
            <v>0</v>
          </cell>
          <cell r="G10637">
            <v>0</v>
          </cell>
          <cell r="H10637">
            <v>66</v>
          </cell>
          <cell r="I10637">
            <v>0.13100000000000001</v>
          </cell>
          <cell r="K10637">
            <v>0</v>
          </cell>
          <cell r="L10637">
            <v>0</v>
          </cell>
          <cell r="M10637">
            <v>100</v>
          </cell>
          <cell r="N10637">
            <v>0.19800000000000001</v>
          </cell>
          <cell r="O10637">
            <v>0</v>
          </cell>
          <cell r="P10637">
            <v>0</v>
          </cell>
        </row>
        <row r="10638">
          <cell r="A10638">
            <v>37930</v>
          </cell>
          <cell r="B10638">
            <v>2003</v>
          </cell>
          <cell r="C10638" t="str">
            <v>Nov</v>
          </cell>
          <cell r="D10638">
            <v>5</v>
          </cell>
          <cell r="F10638">
            <v>0</v>
          </cell>
          <cell r="G10638">
            <v>0</v>
          </cell>
          <cell r="H10638">
            <v>48</v>
          </cell>
          <cell r="I10638">
            <v>9.5000000000000001E-2</v>
          </cell>
          <cell r="K10638">
            <v>0</v>
          </cell>
          <cell r="L10638">
            <v>0</v>
          </cell>
          <cell r="M10638">
            <v>100</v>
          </cell>
          <cell r="N10638">
            <v>0.19800000000000001</v>
          </cell>
          <cell r="O10638">
            <v>0</v>
          </cell>
          <cell r="P10638">
            <v>0</v>
          </cell>
        </row>
        <row r="10639">
          <cell r="A10639">
            <v>37931</v>
          </cell>
          <cell r="B10639">
            <v>2003</v>
          </cell>
          <cell r="C10639" t="str">
            <v>Nov</v>
          </cell>
          <cell r="D10639">
            <v>6</v>
          </cell>
          <cell r="F10639">
            <v>0</v>
          </cell>
          <cell r="G10639">
            <v>0</v>
          </cell>
          <cell r="H10639">
            <v>62</v>
          </cell>
          <cell r="I10639">
            <v>0.123</v>
          </cell>
          <cell r="K10639">
            <v>0</v>
          </cell>
          <cell r="L10639">
            <v>0</v>
          </cell>
          <cell r="M10639">
            <v>100</v>
          </cell>
          <cell r="N10639">
            <v>0.19800000000000001</v>
          </cell>
          <cell r="O10639">
            <v>0</v>
          </cell>
          <cell r="P10639">
            <v>0</v>
          </cell>
        </row>
        <row r="10640">
          <cell r="A10640">
            <v>37932</v>
          </cell>
          <cell r="B10640">
            <v>2003</v>
          </cell>
          <cell r="C10640" t="str">
            <v>Nov</v>
          </cell>
          <cell r="D10640">
            <v>7</v>
          </cell>
          <cell r="F10640">
            <v>0</v>
          </cell>
          <cell r="G10640">
            <v>0</v>
          </cell>
          <cell r="H10640">
            <v>54</v>
          </cell>
          <cell r="I10640">
            <v>0.107</v>
          </cell>
          <cell r="K10640">
            <v>0</v>
          </cell>
          <cell r="L10640">
            <v>0</v>
          </cell>
          <cell r="M10640">
            <v>81</v>
          </cell>
          <cell r="N10640">
            <v>0.161</v>
          </cell>
          <cell r="O10640">
            <v>0</v>
          </cell>
          <cell r="P10640">
            <v>0</v>
          </cell>
        </row>
        <row r="10641">
          <cell r="A10641">
            <v>37933</v>
          </cell>
          <cell r="B10641">
            <v>2003</v>
          </cell>
          <cell r="C10641" t="str">
            <v>Nov</v>
          </cell>
          <cell r="D10641">
            <v>8</v>
          </cell>
          <cell r="F10641">
            <v>0</v>
          </cell>
          <cell r="G10641">
            <v>0</v>
          </cell>
          <cell r="H10641">
            <v>60</v>
          </cell>
          <cell r="I10641">
            <v>0.11899999999999999</v>
          </cell>
          <cell r="K10641">
            <v>0</v>
          </cell>
          <cell r="L10641">
            <v>0</v>
          </cell>
          <cell r="M10641">
            <v>50</v>
          </cell>
          <cell r="N10641">
            <v>9.9000000000000005E-2</v>
          </cell>
          <cell r="O10641">
            <v>0</v>
          </cell>
          <cell r="P10641">
            <v>0</v>
          </cell>
        </row>
        <row r="10642">
          <cell r="A10642">
            <v>37934</v>
          </cell>
          <cell r="B10642">
            <v>2003</v>
          </cell>
          <cell r="C10642" t="str">
            <v>Nov</v>
          </cell>
          <cell r="D10642">
            <v>9</v>
          </cell>
          <cell r="F10642">
            <v>0</v>
          </cell>
          <cell r="G10642">
            <v>0</v>
          </cell>
          <cell r="H10642">
            <v>57</v>
          </cell>
          <cell r="I10642">
            <v>0.113</v>
          </cell>
          <cell r="K10642">
            <v>0</v>
          </cell>
          <cell r="L10642">
            <v>0</v>
          </cell>
          <cell r="M10642">
            <v>50</v>
          </cell>
          <cell r="N10642">
            <v>9.9000000000000005E-2</v>
          </cell>
          <cell r="O10642">
            <v>0</v>
          </cell>
          <cell r="P10642">
            <v>0</v>
          </cell>
        </row>
        <row r="10643">
          <cell r="A10643">
            <v>37935</v>
          </cell>
          <cell r="B10643">
            <v>2003</v>
          </cell>
          <cell r="C10643" t="str">
            <v>Nov</v>
          </cell>
          <cell r="D10643">
            <v>10</v>
          </cell>
          <cell r="F10643">
            <v>0</v>
          </cell>
          <cell r="G10643">
            <v>0</v>
          </cell>
          <cell r="H10643">
            <v>62</v>
          </cell>
          <cell r="I10643">
            <v>0.123</v>
          </cell>
          <cell r="K10643">
            <v>0</v>
          </cell>
          <cell r="L10643">
            <v>0</v>
          </cell>
          <cell r="M10643">
            <v>39</v>
          </cell>
          <cell r="N10643">
            <v>7.6999999999999999E-2</v>
          </cell>
          <cell r="O10643">
            <v>0</v>
          </cell>
          <cell r="P10643">
            <v>0</v>
          </cell>
        </row>
        <row r="10644">
          <cell r="A10644">
            <v>37936</v>
          </cell>
          <cell r="B10644">
            <v>2003</v>
          </cell>
          <cell r="C10644" t="str">
            <v>Nov</v>
          </cell>
          <cell r="D10644">
            <v>11</v>
          </cell>
          <cell r="F10644">
            <v>0</v>
          </cell>
          <cell r="G10644">
            <v>0</v>
          </cell>
          <cell r="H10644">
            <v>82</v>
          </cell>
          <cell r="I10644">
            <v>0.16300000000000001</v>
          </cell>
          <cell r="K10644">
            <v>0</v>
          </cell>
          <cell r="L10644">
            <v>0</v>
          </cell>
          <cell r="M10644">
            <v>25</v>
          </cell>
          <cell r="N10644">
            <v>0.05</v>
          </cell>
          <cell r="O10644">
            <v>0</v>
          </cell>
          <cell r="P10644">
            <v>0</v>
          </cell>
        </row>
        <row r="10645">
          <cell r="A10645">
            <v>37937</v>
          </cell>
          <cell r="B10645">
            <v>2003</v>
          </cell>
          <cell r="C10645" t="str">
            <v>Nov</v>
          </cell>
          <cell r="D10645">
            <v>12</v>
          </cell>
          <cell r="F10645">
            <v>0</v>
          </cell>
          <cell r="G10645">
            <v>0</v>
          </cell>
          <cell r="H10645">
            <v>114</v>
          </cell>
          <cell r="I10645">
            <v>0.22600000000000001</v>
          </cell>
          <cell r="K10645">
            <v>0</v>
          </cell>
          <cell r="L10645">
            <v>0</v>
          </cell>
          <cell r="M10645">
            <v>14</v>
          </cell>
          <cell r="N10645">
            <v>2.8000000000000001E-2</v>
          </cell>
          <cell r="O10645">
            <v>0</v>
          </cell>
          <cell r="P10645">
            <v>0</v>
          </cell>
        </row>
        <row r="10646">
          <cell r="A10646">
            <v>37938</v>
          </cell>
          <cell r="B10646">
            <v>2003</v>
          </cell>
          <cell r="C10646" t="str">
            <v>Nov</v>
          </cell>
          <cell r="D10646">
            <v>13</v>
          </cell>
          <cell r="F10646">
            <v>0</v>
          </cell>
          <cell r="G10646">
            <v>0</v>
          </cell>
          <cell r="H10646">
            <v>97</v>
          </cell>
          <cell r="I10646">
            <v>0.192</v>
          </cell>
          <cell r="K10646">
            <v>0</v>
          </cell>
          <cell r="L10646">
            <v>0</v>
          </cell>
          <cell r="M10646">
            <v>0</v>
          </cell>
          <cell r="N10646">
            <v>0</v>
          </cell>
          <cell r="O10646">
            <v>0</v>
          </cell>
          <cell r="P10646">
            <v>0</v>
          </cell>
        </row>
        <row r="10647">
          <cell r="A10647">
            <v>37939</v>
          </cell>
          <cell r="B10647">
            <v>2003</v>
          </cell>
          <cell r="C10647" t="str">
            <v>Nov</v>
          </cell>
          <cell r="D10647">
            <v>14</v>
          </cell>
          <cell r="F10647">
            <v>0</v>
          </cell>
          <cell r="G10647">
            <v>0</v>
          </cell>
          <cell r="H10647">
            <v>71</v>
          </cell>
          <cell r="I10647">
            <v>0.14099999999999999</v>
          </cell>
          <cell r="K10647">
            <v>0</v>
          </cell>
          <cell r="L10647">
            <v>0</v>
          </cell>
          <cell r="M10647">
            <v>0</v>
          </cell>
          <cell r="N10647">
            <v>0</v>
          </cell>
          <cell r="O10647">
            <v>0</v>
          </cell>
          <cell r="P10647">
            <v>0</v>
          </cell>
        </row>
        <row r="10648">
          <cell r="A10648">
            <v>37940</v>
          </cell>
          <cell r="B10648">
            <v>2003</v>
          </cell>
          <cell r="C10648" t="str">
            <v>Nov</v>
          </cell>
          <cell r="D10648">
            <v>15</v>
          </cell>
          <cell r="F10648">
            <v>0</v>
          </cell>
          <cell r="G10648">
            <v>0</v>
          </cell>
          <cell r="H10648">
            <v>58</v>
          </cell>
          <cell r="I10648">
            <v>0.115</v>
          </cell>
          <cell r="K10648">
            <v>0</v>
          </cell>
          <cell r="L10648">
            <v>0</v>
          </cell>
          <cell r="M10648">
            <v>0</v>
          </cell>
          <cell r="N10648">
            <v>0</v>
          </cell>
          <cell r="O10648">
            <v>0</v>
          </cell>
          <cell r="P10648">
            <v>0</v>
          </cell>
        </row>
        <row r="10649">
          <cell r="A10649">
            <v>37941</v>
          </cell>
          <cell r="B10649">
            <v>2003</v>
          </cell>
          <cell r="C10649" t="str">
            <v>Nov</v>
          </cell>
          <cell r="D10649">
            <v>16</v>
          </cell>
          <cell r="F10649">
            <v>0</v>
          </cell>
          <cell r="G10649">
            <v>0</v>
          </cell>
          <cell r="H10649">
            <v>60</v>
          </cell>
          <cell r="I10649">
            <v>0.11899999999999999</v>
          </cell>
          <cell r="K10649">
            <v>0</v>
          </cell>
          <cell r="L10649">
            <v>0</v>
          </cell>
          <cell r="M10649">
            <v>0</v>
          </cell>
          <cell r="N10649">
            <v>0</v>
          </cell>
          <cell r="O10649">
            <v>0</v>
          </cell>
          <cell r="P10649">
            <v>0</v>
          </cell>
        </row>
        <row r="10650">
          <cell r="A10650">
            <v>37942</v>
          </cell>
          <cell r="B10650">
            <v>2003</v>
          </cell>
          <cell r="C10650" t="str">
            <v>Nov</v>
          </cell>
          <cell r="D10650">
            <v>17</v>
          </cell>
          <cell r="F10650">
            <v>0</v>
          </cell>
          <cell r="G10650">
            <v>0</v>
          </cell>
          <cell r="H10650">
            <v>51</v>
          </cell>
          <cell r="I10650">
            <v>0.10100000000000001</v>
          </cell>
          <cell r="K10650">
            <v>0</v>
          </cell>
          <cell r="L10650">
            <v>0</v>
          </cell>
          <cell r="M10650">
            <v>0</v>
          </cell>
          <cell r="N10650">
            <v>0</v>
          </cell>
          <cell r="O10650">
            <v>0</v>
          </cell>
          <cell r="P10650">
            <v>0</v>
          </cell>
        </row>
        <row r="10651">
          <cell r="A10651">
            <v>37943</v>
          </cell>
          <cell r="B10651">
            <v>2003</v>
          </cell>
          <cell r="C10651" t="str">
            <v>Nov</v>
          </cell>
          <cell r="D10651">
            <v>18</v>
          </cell>
          <cell r="F10651">
            <v>0</v>
          </cell>
          <cell r="G10651">
            <v>0</v>
          </cell>
          <cell r="H10651">
            <v>81</v>
          </cell>
          <cell r="I10651">
            <v>0.161</v>
          </cell>
          <cell r="K10651">
            <v>0</v>
          </cell>
          <cell r="L10651">
            <v>0</v>
          </cell>
          <cell r="M10651">
            <v>0</v>
          </cell>
          <cell r="N10651">
            <v>0</v>
          </cell>
          <cell r="O10651">
            <v>0</v>
          </cell>
          <cell r="P10651">
            <v>0</v>
          </cell>
        </row>
        <row r="10652">
          <cell r="A10652">
            <v>37944</v>
          </cell>
          <cell r="B10652">
            <v>2003</v>
          </cell>
          <cell r="C10652" t="str">
            <v>Nov</v>
          </cell>
          <cell r="D10652">
            <v>19</v>
          </cell>
          <cell r="F10652">
            <v>0</v>
          </cell>
          <cell r="G10652">
            <v>0</v>
          </cell>
          <cell r="H10652">
            <v>59</v>
          </cell>
          <cell r="I10652">
            <v>0.11700000000000001</v>
          </cell>
          <cell r="K10652">
            <v>0</v>
          </cell>
          <cell r="L10652">
            <v>0</v>
          </cell>
          <cell r="M10652">
            <v>0</v>
          </cell>
          <cell r="N10652">
            <v>0</v>
          </cell>
          <cell r="O10652">
            <v>0</v>
          </cell>
          <cell r="P10652">
            <v>0</v>
          </cell>
        </row>
        <row r="10653">
          <cell r="A10653">
            <v>37945</v>
          </cell>
          <cell r="B10653">
            <v>2003</v>
          </cell>
          <cell r="C10653" t="str">
            <v>Nov</v>
          </cell>
          <cell r="D10653">
            <v>20</v>
          </cell>
          <cell r="F10653">
            <v>0</v>
          </cell>
          <cell r="G10653">
            <v>0</v>
          </cell>
          <cell r="H10653">
            <v>66</v>
          </cell>
          <cell r="I10653">
            <v>0.13100000000000001</v>
          </cell>
          <cell r="K10653">
            <v>0</v>
          </cell>
          <cell r="L10653">
            <v>0</v>
          </cell>
          <cell r="M10653">
            <v>0</v>
          </cell>
          <cell r="N10653">
            <v>0</v>
          </cell>
          <cell r="O10653">
            <v>0</v>
          </cell>
          <cell r="P10653">
            <v>0</v>
          </cell>
        </row>
        <row r="10654">
          <cell r="A10654">
            <v>37946</v>
          </cell>
          <cell r="B10654">
            <v>2003</v>
          </cell>
          <cell r="C10654" t="str">
            <v>Nov</v>
          </cell>
          <cell r="D10654">
            <v>21</v>
          </cell>
          <cell r="F10654">
            <v>0</v>
          </cell>
          <cell r="G10654">
            <v>0</v>
          </cell>
          <cell r="H10654">
            <v>66</v>
          </cell>
          <cell r="I10654">
            <v>0.13100000000000001</v>
          </cell>
          <cell r="K10654">
            <v>0</v>
          </cell>
          <cell r="L10654">
            <v>0</v>
          </cell>
          <cell r="M10654">
            <v>0</v>
          </cell>
          <cell r="N10654">
            <v>0</v>
          </cell>
          <cell r="O10654">
            <v>0</v>
          </cell>
          <cell r="P10654">
            <v>0</v>
          </cell>
        </row>
        <row r="10655">
          <cell r="A10655">
            <v>37947</v>
          </cell>
          <cell r="B10655">
            <v>2003</v>
          </cell>
          <cell r="C10655" t="str">
            <v>Nov</v>
          </cell>
          <cell r="D10655">
            <v>22</v>
          </cell>
          <cell r="F10655">
            <v>0</v>
          </cell>
          <cell r="G10655">
            <v>0</v>
          </cell>
          <cell r="H10655">
            <v>64</v>
          </cell>
          <cell r="I10655">
            <v>0.127</v>
          </cell>
          <cell r="K10655">
            <v>0</v>
          </cell>
          <cell r="L10655">
            <v>0</v>
          </cell>
          <cell r="M10655">
            <v>0</v>
          </cell>
          <cell r="N10655">
            <v>0</v>
          </cell>
          <cell r="O10655">
            <v>0</v>
          </cell>
          <cell r="P10655">
            <v>0</v>
          </cell>
        </row>
        <row r="10656">
          <cell r="A10656">
            <v>37948</v>
          </cell>
          <cell r="B10656">
            <v>2003</v>
          </cell>
          <cell r="C10656" t="str">
            <v>Nov</v>
          </cell>
          <cell r="D10656">
            <v>23</v>
          </cell>
          <cell r="F10656">
            <v>0</v>
          </cell>
          <cell r="G10656">
            <v>0</v>
          </cell>
          <cell r="H10656">
            <v>75</v>
          </cell>
          <cell r="I10656">
            <v>0.14899999999999999</v>
          </cell>
          <cell r="K10656">
            <v>0</v>
          </cell>
          <cell r="L10656">
            <v>0</v>
          </cell>
          <cell r="M10656">
            <v>0</v>
          </cell>
          <cell r="N10656">
            <v>0</v>
          </cell>
          <cell r="O10656">
            <v>0</v>
          </cell>
          <cell r="P10656">
            <v>0</v>
          </cell>
        </row>
        <row r="10657">
          <cell r="A10657">
            <v>37949</v>
          </cell>
          <cell r="B10657">
            <v>2003</v>
          </cell>
          <cell r="C10657" t="str">
            <v>Nov</v>
          </cell>
          <cell r="D10657">
            <v>24</v>
          </cell>
          <cell r="F10657">
            <v>0</v>
          </cell>
          <cell r="G10657">
            <v>0</v>
          </cell>
          <cell r="H10657">
            <v>62</v>
          </cell>
          <cell r="I10657">
            <v>0.123</v>
          </cell>
          <cell r="K10657">
            <v>0</v>
          </cell>
          <cell r="L10657">
            <v>0</v>
          </cell>
          <cell r="M10657">
            <v>0</v>
          </cell>
          <cell r="N10657">
            <v>0</v>
          </cell>
          <cell r="O10657">
            <v>0</v>
          </cell>
          <cell r="P10657">
            <v>0</v>
          </cell>
        </row>
        <row r="10658">
          <cell r="A10658">
            <v>37950</v>
          </cell>
          <cell r="B10658">
            <v>2003</v>
          </cell>
          <cell r="C10658" t="str">
            <v>Nov</v>
          </cell>
          <cell r="D10658">
            <v>25</v>
          </cell>
          <cell r="F10658">
            <v>0</v>
          </cell>
          <cell r="G10658">
            <v>0</v>
          </cell>
          <cell r="H10658">
            <v>55</v>
          </cell>
          <cell r="I10658">
            <v>0.109</v>
          </cell>
          <cell r="K10658">
            <v>0</v>
          </cell>
          <cell r="L10658">
            <v>0</v>
          </cell>
          <cell r="M10658">
            <v>0</v>
          </cell>
          <cell r="N10658">
            <v>0</v>
          </cell>
          <cell r="O10658">
            <v>0</v>
          </cell>
          <cell r="P10658">
            <v>0</v>
          </cell>
        </row>
        <row r="10659">
          <cell r="A10659">
            <v>37951</v>
          </cell>
          <cell r="B10659">
            <v>2003</v>
          </cell>
          <cell r="C10659" t="str">
            <v>Nov</v>
          </cell>
          <cell r="D10659">
            <v>26</v>
          </cell>
          <cell r="F10659">
            <v>0</v>
          </cell>
          <cell r="G10659">
            <v>0</v>
          </cell>
          <cell r="H10659">
            <v>46</v>
          </cell>
          <cell r="I10659">
            <v>9.0999999999999998E-2</v>
          </cell>
          <cell r="K10659">
            <v>0</v>
          </cell>
          <cell r="L10659">
            <v>0</v>
          </cell>
          <cell r="M10659">
            <v>0</v>
          </cell>
          <cell r="N10659">
            <v>0</v>
          </cell>
          <cell r="O10659">
            <v>0</v>
          </cell>
          <cell r="P10659">
            <v>0</v>
          </cell>
        </row>
        <row r="10660">
          <cell r="A10660">
            <v>37952</v>
          </cell>
          <cell r="B10660">
            <v>2003</v>
          </cell>
          <cell r="C10660" t="str">
            <v>Nov</v>
          </cell>
          <cell r="D10660">
            <v>27</v>
          </cell>
          <cell r="F10660">
            <v>0</v>
          </cell>
          <cell r="G10660">
            <v>0</v>
          </cell>
          <cell r="H10660">
            <v>53</v>
          </cell>
          <cell r="I10660">
            <v>0.105</v>
          </cell>
          <cell r="K10660">
            <v>0</v>
          </cell>
          <cell r="L10660">
            <v>0</v>
          </cell>
          <cell r="M10660">
            <v>0</v>
          </cell>
          <cell r="N10660">
            <v>0</v>
          </cell>
          <cell r="O10660">
            <v>0</v>
          </cell>
          <cell r="P10660">
            <v>0</v>
          </cell>
        </row>
        <row r="10661">
          <cell r="A10661">
            <v>37953</v>
          </cell>
          <cell r="B10661">
            <v>2003</v>
          </cell>
          <cell r="C10661" t="str">
            <v>Nov</v>
          </cell>
          <cell r="D10661">
            <v>28</v>
          </cell>
          <cell r="F10661">
            <v>0</v>
          </cell>
          <cell r="G10661">
            <v>0</v>
          </cell>
          <cell r="H10661">
            <v>13</v>
          </cell>
          <cell r="I10661">
            <v>2.5999999999999999E-2</v>
          </cell>
          <cell r="K10661">
            <v>0</v>
          </cell>
          <cell r="L10661">
            <v>0</v>
          </cell>
          <cell r="M10661">
            <v>0</v>
          </cell>
          <cell r="N10661">
            <v>0</v>
          </cell>
          <cell r="O10661">
            <v>0</v>
          </cell>
          <cell r="P10661">
            <v>0</v>
          </cell>
        </row>
        <row r="10662">
          <cell r="A10662">
            <v>37954</v>
          </cell>
          <cell r="B10662">
            <v>2003</v>
          </cell>
          <cell r="C10662" t="str">
            <v>Nov</v>
          </cell>
          <cell r="D10662">
            <v>29</v>
          </cell>
          <cell r="F10662">
            <v>0</v>
          </cell>
          <cell r="G10662">
            <v>0</v>
          </cell>
          <cell r="H10662">
            <v>79</v>
          </cell>
          <cell r="I10662">
            <v>0.157</v>
          </cell>
          <cell r="K10662">
            <v>0</v>
          </cell>
          <cell r="L10662">
            <v>0</v>
          </cell>
          <cell r="M10662">
            <v>0</v>
          </cell>
          <cell r="N10662">
            <v>0</v>
          </cell>
          <cell r="O10662">
            <v>0</v>
          </cell>
          <cell r="P10662">
            <v>0</v>
          </cell>
        </row>
        <row r="10663">
          <cell r="A10663">
            <v>37955</v>
          </cell>
          <cell r="B10663">
            <v>2003</v>
          </cell>
          <cell r="C10663" t="str">
            <v>Nov</v>
          </cell>
          <cell r="D10663">
            <v>30</v>
          </cell>
          <cell r="F10663">
            <v>0</v>
          </cell>
          <cell r="G10663">
            <v>0</v>
          </cell>
          <cell r="H10663">
            <v>113</v>
          </cell>
          <cell r="I10663">
            <v>0.224</v>
          </cell>
          <cell r="K10663">
            <v>0</v>
          </cell>
          <cell r="L10663">
            <v>0</v>
          </cell>
          <cell r="M10663">
            <v>0</v>
          </cell>
          <cell r="N10663">
            <v>0</v>
          </cell>
          <cell r="O10663">
            <v>0</v>
          </cell>
          <cell r="P10663">
            <v>0</v>
          </cell>
        </row>
        <row r="10664">
          <cell r="A10664">
            <v>37956</v>
          </cell>
          <cell r="B10664">
            <v>2003</v>
          </cell>
          <cell r="C10664" t="str">
            <v>Dec</v>
          </cell>
          <cell r="D10664">
            <v>1</v>
          </cell>
          <cell r="F10664">
            <v>0</v>
          </cell>
          <cell r="G10664">
            <v>0</v>
          </cell>
          <cell r="H10664">
            <v>99</v>
          </cell>
          <cell r="I10664">
            <v>0.19600000000000001</v>
          </cell>
          <cell r="K10664">
            <v>0</v>
          </cell>
          <cell r="L10664">
            <v>0</v>
          </cell>
          <cell r="M10664">
            <v>0</v>
          </cell>
          <cell r="N10664">
            <v>0</v>
          </cell>
          <cell r="O10664">
            <v>0</v>
          </cell>
          <cell r="P10664">
            <v>0</v>
          </cell>
        </row>
        <row r="10665">
          <cell r="A10665">
            <v>37957</v>
          </cell>
          <cell r="B10665">
            <v>2003</v>
          </cell>
          <cell r="C10665" t="str">
            <v>Dec</v>
          </cell>
          <cell r="D10665">
            <v>2</v>
          </cell>
          <cell r="F10665">
            <v>0</v>
          </cell>
          <cell r="G10665">
            <v>0</v>
          </cell>
          <cell r="H10665">
            <v>110</v>
          </cell>
          <cell r="I10665">
            <v>0.218</v>
          </cell>
          <cell r="K10665">
            <v>0</v>
          </cell>
          <cell r="L10665">
            <v>0</v>
          </cell>
          <cell r="M10665">
            <v>0</v>
          </cell>
          <cell r="N10665">
            <v>0</v>
          </cell>
          <cell r="O10665">
            <v>0</v>
          </cell>
          <cell r="P10665">
            <v>0</v>
          </cell>
        </row>
        <row r="10666">
          <cell r="A10666">
            <v>37958</v>
          </cell>
          <cell r="B10666">
            <v>2003</v>
          </cell>
          <cell r="C10666" t="str">
            <v>Dec</v>
          </cell>
          <cell r="D10666">
            <v>3</v>
          </cell>
          <cell r="F10666">
            <v>0</v>
          </cell>
          <cell r="G10666">
            <v>0</v>
          </cell>
          <cell r="H10666">
            <v>223</v>
          </cell>
          <cell r="I10666">
            <v>0.442</v>
          </cell>
          <cell r="K10666">
            <v>0</v>
          </cell>
          <cell r="L10666">
            <v>0</v>
          </cell>
          <cell r="M10666">
            <v>0</v>
          </cell>
          <cell r="N10666">
            <v>0</v>
          </cell>
          <cell r="O10666">
            <v>0</v>
          </cell>
          <cell r="P10666">
            <v>0</v>
          </cell>
        </row>
        <row r="10667">
          <cell r="A10667">
            <v>37959</v>
          </cell>
          <cell r="B10667">
            <v>2003</v>
          </cell>
          <cell r="C10667" t="str">
            <v>Dec</v>
          </cell>
          <cell r="D10667">
            <v>4</v>
          </cell>
          <cell r="F10667">
            <v>0</v>
          </cell>
          <cell r="G10667">
            <v>0</v>
          </cell>
          <cell r="H10667">
            <v>117</v>
          </cell>
          <cell r="I10667">
            <v>0.23200000000000001</v>
          </cell>
          <cell r="K10667">
            <v>0</v>
          </cell>
          <cell r="L10667">
            <v>0</v>
          </cell>
          <cell r="M10667">
            <v>0</v>
          </cell>
          <cell r="N10667">
            <v>0</v>
          </cell>
          <cell r="O10667">
            <v>0</v>
          </cell>
          <cell r="P10667">
            <v>0</v>
          </cell>
        </row>
        <row r="10668">
          <cell r="A10668">
            <v>37960</v>
          </cell>
          <cell r="B10668">
            <v>2003</v>
          </cell>
          <cell r="C10668" t="str">
            <v>Dec</v>
          </cell>
          <cell r="D10668">
            <v>5</v>
          </cell>
          <cell r="F10668">
            <v>0</v>
          </cell>
          <cell r="G10668">
            <v>0</v>
          </cell>
          <cell r="H10668">
            <v>76</v>
          </cell>
          <cell r="I10668">
            <v>0.151</v>
          </cell>
          <cell r="K10668">
            <v>0</v>
          </cell>
          <cell r="L10668">
            <v>0</v>
          </cell>
          <cell r="M10668">
            <v>0</v>
          </cell>
          <cell r="N10668">
            <v>0</v>
          </cell>
          <cell r="O10668">
            <v>0</v>
          </cell>
          <cell r="P10668">
            <v>0</v>
          </cell>
        </row>
        <row r="10669">
          <cell r="A10669">
            <v>37961</v>
          </cell>
          <cell r="B10669">
            <v>2003</v>
          </cell>
          <cell r="C10669" t="str">
            <v>Dec</v>
          </cell>
          <cell r="D10669">
            <v>6</v>
          </cell>
          <cell r="F10669">
            <v>0</v>
          </cell>
          <cell r="G10669">
            <v>0</v>
          </cell>
          <cell r="H10669">
            <v>78</v>
          </cell>
          <cell r="I10669">
            <v>0.155</v>
          </cell>
          <cell r="K10669">
            <v>0</v>
          </cell>
          <cell r="L10669">
            <v>0</v>
          </cell>
          <cell r="M10669">
            <v>0</v>
          </cell>
          <cell r="N10669">
            <v>0</v>
          </cell>
          <cell r="O10669">
            <v>0</v>
          </cell>
          <cell r="P10669">
            <v>0</v>
          </cell>
        </row>
        <row r="10670">
          <cell r="A10670">
            <v>37962</v>
          </cell>
          <cell r="B10670">
            <v>2003</v>
          </cell>
          <cell r="C10670" t="str">
            <v>Dec</v>
          </cell>
          <cell r="D10670">
            <v>7</v>
          </cell>
          <cell r="F10670">
            <v>0</v>
          </cell>
          <cell r="G10670">
            <v>0</v>
          </cell>
          <cell r="H10670">
            <v>114</v>
          </cell>
          <cell r="I10670">
            <v>0.22600000000000001</v>
          </cell>
          <cell r="K10670">
            <v>0</v>
          </cell>
          <cell r="L10670">
            <v>0</v>
          </cell>
          <cell r="M10670">
            <v>0</v>
          </cell>
          <cell r="N10670">
            <v>0</v>
          </cell>
          <cell r="O10670">
            <v>0</v>
          </cell>
          <cell r="P10670">
            <v>0</v>
          </cell>
        </row>
        <row r="10671">
          <cell r="A10671">
            <v>37963</v>
          </cell>
          <cell r="B10671">
            <v>2003</v>
          </cell>
          <cell r="C10671" t="str">
            <v>Dec</v>
          </cell>
          <cell r="D10671">
            <v>8</v>
          </cell>
          <cell r="F10671">
            <v>0</v>
          </cell>
          <cell r="G10671">
            <v>0</v>
          </cell>
          <cell r="H10671">
            <v>90</v>
          </cell>
          <cell r="I10671">
            <v>0.17899999999999999</v>
          </cell>
          <cell r="K10671">
            <v>0</v>
          </cell>
          <cell r="L10671">
            <v>0</v>
          </cell>
          <cell r="M10671">
            <v>0</v>
          </cell>
          <cell r="N10671">
            <v>0</v>
          </cell>
          <cell r="O10671">
            <v>0</v>
          </cell>
          <cell r="P10671">
            <v>0</v>
          </cell>
        </row>
        <row r="10672">
          <cell r="A10672">
            <v>37964</v>
          </cell>
          <cell r="B10672">
            <v>2003</v>
          </cell>
          <cell r="C10672" t="str">
            <v>Dec</v>
          </cell>
          <cell r="D10672">
            <v>9</v>
          </cell>
          <cell r="F10672">
            <v>0</v>
          </cell>
          <cell r="G10672">
            <v>0</v>
          </cell>
          <cell r="H10672">
            <v>90</v>
          </cell>
          <cell r="I10672">
            <v>0.17899999999999999</v>
          </cell>
          <cell r="K10672">
            <v>0</v>
          </cell>
          <cell r="L10672">
            <v>0</v>
          </cell>
          <cell r="M10672">
            <v>0</v>
          </cell>
          <cell r="N10672">
            <v>0</v>
          </cell>
          <cell r="O10672">
            <v>0</v>
          </cell>
          <cell r="P10672">
            <v>0</v>
          </cell>
        </row>
        <row r="10673">
          <cell r="A10673">
            <v>37965</v>
          </cell>
          <cell r="B10673">
            <v>2003</v>
          </cell>
          <cell r="C10673" t="str">
            <v>Dec</v>
          </cell>
          <cell r="D10673">
            <v>10</v>
          </cell>
          <cell r="F10673">
            <v>0</v>
          </cell>
          <cell r="G10673">
            <v>0</v>
          </cell>
          <cell r="H10673">
            <v>85</v>
          </cell>
          <cell r="I10673">
            <v>0.16900000000000001</v>
          </cell>
          <cell r="K10673">
            <v>0</v>
          </cell>
          <cell r="L10673">
            <v>0</v>
          </cell>
          <cell r="M10673">
            <v>0</v>
          </cell>
          <cell r="N10673">
            <v>0</v>
          </cell>
          <cell r="O10673">
            <v>0</v>
          </cell>
          <cell r="P10673">
            <v>0</v>
          </cell>
        </row>
        <row r="10674">
          <cell r="A10674">
            <v>37966</v>
          </cell>
          <cell r="B10674">
            <v>2003</v>
          </cell>
          <cell r="C10674" t="str">
            <v>Dec</v>
          </cell>
          <cell r="D10674">
            <v>11</v>
          </cell>
          <cell r="F10674">
            <v>0</v>
          </cell>
          <cell r="G10674">
            <v>0</v>
          </cell>
          <cell r="H10674">
            <v>83</v>
          </cell>
          <cell r="I10674">
            <v>0.16500000000000001</v>
          </cell>
          <cell r="K10674">
            <v>0</v>
          </cell>
          <cell r="L10674">
            <v>0</v>
          </cell>
          <cell r="M10674">
            <v>0</v>
          </cell>
          <cell r="N10674">
            <v>0</v>
          </cell>
          <cell r="O10674">
            <v>0</v>
          </cell>
          <cell r="P10674">
            <v>0</v>
          </cell>
        </row>
        <row r="10675">
          <cell r="A10675">
            <v>37967</v>
          </cell>
          <cell r="B10675">
            <v>2003</v>
          </cell>
          <cell r="C10675" t="str">
            <v>Dec</v>
          </cell>
          <cell r="D10675">
            <v>12</v>
          </cell>
          <cell r="F10675">
            <v>0</v>
          </cell>
          <cell r="G10675">
            <v>0</v>
          </cell>
          <cell r="H10675">
            <v>74</v>
          </cell>
          <cell r="I10675">
            <v>0.14699999999999999</v>
          </cell>
          <cell r="K10675">
            <v>0</v>
          </cell>
          <cell r="L10675">
            <v>0</v>
          </cell>
          <cell r="M10675">
            <v>0</v>
          </cell>
          <cell r="N10675">
            <v>0</v>
          </cell>
          <cell r="O10675">
            <v>0</v>
          </cell>
          <cell r="P10675">
            <v>0</v>
          </cell>
        </row>
        <row r="10676">
          <cell r="A10676">
            <v>37968</v>
          </cell>
          <cell r="B10676">
            <v>2003</v>
          </cell>
          <cell r="C10676" t="str">
            <v>Dec</v>
          </cell>
          <cell r="D10676">
            <v>13</v>
          </cell>
          <cell r="E10676" t="str">
            <v>no paper record</v>
          </cell>
          <cell r="F10676">
            <v>0</v>
          </cell>
          <cell r="G10676">
            <v>0</v>
          </cell>
          <cell r="H10676">
            <v>89</v>
          </cell>
          <cell r="I10676">
            <v>0.17699999999999999</v>
          </cell>
          <cell r="K10676">
            <v>0</v>
          </cell>
          <cell r="L10676">
            <v>0</v>
          </cell>
          <cell r="M10676">
            <v>0</v>
          </cell>
          <cell r="N10676">
            <v>0</v>
          </cell>
          <cell r="O10676">
            <v>0</v>
          </cell>
          <cell r="P10676">
            <v>0</v>
          </cell>
        </row>
        <row r="10677">
          <cell r="A10677">
            <v>37969</v>
          </cell>
          <cell r="B10677">
            <v>2003</v>
          </cell>
          <cell r="C10677" t="str">
            <v>Dec</v>
          </cell>
          <cell r="D10677">
            <v>14</v>
          </cell>
          <cell r="F10677">
            <v>0</v>
          </cell>
          <cell r="G10677">
            <v>0</v>
          </cell>
          <cell r="H10677">
            <v>82</v>
          </cell>
          <cell r="I10677">
            <v>0.16300000000000001</v>
          </cell>
          <cell r="K10677">
            <v>0</v>
          </cell>
          <cell r="L10677">
            <v>0</v>
          </cell>
          <cell r="M10677">
            <v>20</v>
          </cell>
          <cell r="N10677">
            <v>0.04</v>
          </cell>
          <cell r="O10677">
            <v>0</v>
          </cell>
          <cell r="P10677">
            <v>0</v>
          </cell>
        </row>
        <row r="10678">
          <cell r="A10678">
            <v>37970</v>
          </cell>
          <cell r="B10678">
            <v>2003</v>
          </cell>
          <cell r="C10678" t="str">
            <v>Dec</v>
          </cell>
          <cell r="D10678">
            <v>15</v>
          </cell>
          <cell r="F10678">
            <v>0</v>
          </cell>
          <cell r="G10678">
            <v>0</v>
          </cell>
          <cell r="H10678">
            <v>152</v>
          </cell>
          <cell r="I10678">
            <v>0.30099999999999999</v>
          </cell>
          <cell r="K10678">
            <v>0</v>
          </cell>
          <cell r="L10678">
            <v>0</v>
          </cell>
          <cell r="M10678">
            <v>0</v>
          </cell>
          <cell r="N10678">
            <v>0</v>
          </cell>
          <cell r="O10678">
            <v>0</v>
          </cell>
          <cell r="P10678">
            <v>0</v>
          </cell>
        </row>
        <row r="10679">
          <cell r="A10679">
            <v>37971</v>
          </cell>
          <cell r="B10679">
            <v>2003</v>
          </cell>
          <cell r="C10679" t="str">
            <v>Dec</v>
          </cell>
          <cell r="D10679">
            <v>16</v>
          </cell>
          <cell r="F10679">
            <v>0</v>
          </cell>
          <cell r="G10679">
            <v>0</v>
          </cell>
          <cell r="H10679">
            <v>103</v>
          </cell>
          <cell r="I10679">
            <v>0.20399999999999999</v>
          </cell>
          <cell r="K10679">
            <v>0</v>
          </cell>
          <cell r="L10679">
            <v>0</v>
          </cell>
          <cell r="M10679">
            <v>0</v>
          </cell>
          <cell r="N10679">
            <v>0</v>
          </cell>
          <cell r="O10679">
            <v>0</v>
          </cell>
          <cell r="P10679">
            <v>0</v>
          </cell>
        </row>
        <row r="10680">
          <cell r="A10680">
            <v>37972</v>
          </cell>
          <cell r="B10680">
            <v>2003</v>
          </cell>
          <cell r="C10680" t="str">
            <v>Dec</v>
          </cell>
          <cell r="D10680">
            <v>17</v>
          </cell>
          <cell r="F10680">
            <v>0</v>
          </cell>
          <cell r="G10680">
            <v>0</v>
          </cell>
          <cell r="H10680">
            <v>99</v>
          </cell>
          <cell r="I10680">
            <v>0.19600000000000001</v>
          </cell>
          <cell r="K10680">
            <v>0</v>
          </cell>
          <cell r="L10680">
            <v>0</v>
          </cell>
          <cell r="M10680">
            <v>0</v>
          </cell>
          <cell r="N10680">
            <v>0</v>
          </cell>
          <cell r="O10680">
            <v>0</v>
          </cell>
          <cell r="P10680">
            <v>0</v>
          </cell>
        </row>
        <row r="10681">
          <cell r="A10681">
            <v>37973</v>
          </cell>
          <cell r="B10681">
            <v>2003</v>
          </cell>
          <cell r="C10681" t="str">
            <v>Dec</v>
          </cell>
          <cell r="D10681">
            <v>18</v>
          </cell>
          <cell r="F10681">
            <v>0</v>
          </cell>
          <cell r="G10681">
            <v>0</v>
          </cell>
          <cell r="H10681">
            <v>101</v>
          </cell>
          <cell r="I10681">
            <v>0.2</v>
          </cell>
          <cell r="K10681">
            <v>0</v>
          </cell>
          <cell r="L10681">
            <v>0</v>
          </cell>
          <cell r="M10681">
            <v>0</v>
          </cell>
          <cell r="N10681">
            <v>0</v>
          </cell>
          <cell r="O10681">
            <v>0</v>
          </cell>
          <cell r="P10681">
            <v>0</v>
          </cell>
        </row>
        <row r="10682">
          <cell r="A10682">
            <v>37974</v>
          </cell>
          <cell r="B10682">
            <v>2003</v>
          </cell>
          <cell r="C10682" t="str">
            <v>Dec</v>
          </cell>
          <cell r="D10682">
            <v>19</v>
          </cell>
          <cell r="F10682">
            <v>0</v>
          </cell>
          <cell r="G10682">
            <v>0</v>
          </cell>
          <cell r="H10682">
            <v>105</v>
          </cell>
          <cell r="I10682">
            <v>0.20799999999999999</v>
          </cell>
          <cell r="K10682">
            <v>0</v>
          </cell>
          <cell r="L10682">
            <v>0</v>
          </cell>
          <cell r="M10682">
            <v>0</v>
          </cell>
          <cell r="N10682">
            <v>0</v>
          </cell>
          <cell r="O10682">
            <v>0</v>
          </cell>
          <cell r="P10682">
            <v>0</v>
          </cell>
        </row>
        <row r="10683">
          <cell r="A10683">
            <v>37975</v>
          </cell>
          <cell r="B10683">
            <v>2003</v>
          </cell>
          <cell r="C10683" t="str">
            <v>Dec</v>
          </cell>
          <cell r="D10683">
            <v>20</v>
          </cell>
          <cell r="F10683">
            <v>0</v>
          </cell>
          <cell r="G10683">
            <v>0</v>
          </cell>
          <cell r="H10683">
            <v>104</v>
          </cell>
          <cell r="I10683">
            <v>0.20599999999999999</v>
          </cell>
          <cell r="K10683">
            <v>0</v>
          </cell>
          <cell r="L10683">
            <v>0</v>
          </cell>
          <cell r="M10683">
            <v>0</v>
          </cell>
          <cell r="N10683">
            <v>0</v>
          </cell>
          <cell r="O10683">
            <v>0</v>
          </cell>
          <cell r="P10683">
            <v>0</v>
          </cell>
        </row>
        <row r="10684">
          <cell r="A10684">
            <v>37976</v>
          </cell>
          <cell r="B10684">
            <v>2003</v>
          </cell>
          <cell r="C10684" t="str">
            <v>Dec</v>
          </cell>
          <cell r="D10684">
            <v>21</v>
          </cell>
          <cell r="F10684">
            <v>0</v>
          </cell>
          <cell r="G10684">
            <v>0</v>
          </cell>
          <cell r="H10684">
            <v>97</v>
          </cell>
          <cell r="I10684">
            <v>0.192</v>
          </cell>
          <cell r="K10684">
            <v>0</v>
          </cell>
          <cell r="L10684">
            <v>0</v>
          </cell>
          <cell r="M10684">
            <v>0</v>
          </cell>
          <cell r="N10684">
            <v>0</v>
          </cell>
          <cell r="O10684">
            <v>0</v>
          </cell>
          <cell r="P10684">
            <v>0</v>
          </cell>
        </row>
        <row r="10685">
          <cell r="A10685">
            <v>37977</v>
          </cell>
          <cell r="B10685">
            <v>2003</v>
          </cell>
          <cell r="C10685" t="str">
            <v>Dec</v>
          </cell>
          <cell r="D10685">
            <v>22</v>
          </cell>
          <cell r="F10685">
            <v>0</v>
          </cell>
          <cell r="G10685">
            <v>0</v>
          </cell>
          <cell r="H10685">
            <v>89</v>
          </cell>
          <cell r="I10685">
            <v>0.17699999999999999</v>
          </cell>
          <cell r="K10685">
            <v>0</v>
          </cell>
          <cell r="L10685">
            <v>0</v>
          </cell>
          <cell r="M10685">
            <v>0</v>
          </cell>
          <cell r="N10685">
            <v>0</v>
          </cell>
          <cell r="O10685">
            <v>0</v>
          </cell>
          <cell r="P10685">
            <v>0</v>
          </cell>
        </row>
        <row r="10686">
          <cell r="A10686">
            <v>37978</v>
          </cell>
          <cell r="B10686">
            <v>2003</v>
          </cell>
          <cell r="C10686" t="str">
            <v>Dec</v>
          </cell>
          <cell r="D10686">
            <v>23</v>
          </cell>
          <cell r="F10686">
            <v>0</v>
          </cell>
          <cell r="G10686">
            <v>0</v>
          </cell>
          <cell r="H10686">
            <v>109</v>
          </cell>
          <cell r="I10686">
            <v>0.216</v>
          </cell>
          <cell r="K10686">
            <v>0</v>
          </cell>
          <cell r="L10686">
            <v>0</v>
          </cell>
          <cell r="M10686">
            <v>0</v>
          </cell>
          <cell r="N10686">
            <v>0</v>
          </cell>
          <cell r="O10686">
            <v>0</v>
          </cell>
          <cell r="P10686">
            <v>0</v>
          </cell>
        </row>
        <row r="10687">
          <cell r="A10687">
            <v>37979</v>
          </cell>
          <cell r="B10687">
            <v>2003</v>
          </cell>
          <cell r="C10687" t="str">
            <v>Dec</v>
          </cell>
          <cell r="D10687">
            <v>24</v>
          </cell>
          <cell r="F10687">
            <v>0</v>
          </cell>
          <cell r="G10687">
            <v>0</v>
          </cell>
          <cell r="H10687">
            <v>103</v>
          </cell>
          <cell r="I10687">
            <v>0.20399999999999999</v>
          </cell>
          <cell r="K10687">
            <v>0</v>
          </cell>
          <cell r="L10687">
            <v>0</v>
          </cell>
          <cell r="M10687">
            <v>0</v>
          </cell>
          <cell r="N10687">
            <v>0</v>
          </cell>
          <cell r="O10687">
            <v>0</v>
          </cell>
          <cell r="P10687">
            <v>0</v>
          </cell>
        </row>
        <row r="10688">
          <cell r="A10688">
            <v>37980</v>
          </cell>
          <cell r="B10688">
            <v>2003</v>
          </cell>
          <cell r="C10688" t="str">
            <v>Dec</v>
          </cell>
          <cell r="D10688">
            <v>25</v>
          </cell>
          <cell r="F10688">
            <v>0</v>
          </cell>
          <cell r="G10688">
            <v>0</v>
          </cell>
          <cell r="H10688">
            <v>127</v>
          </cell>
          <cell r="I10688">
            <v>0.252</v>
          </cell>
          <cell r="K10688">
            <v>0</v>
          </cell>
          <cell r="L10688">
            <v>0</v>
          </cell>
          <cell r="M10688">
            <v>0</v>
          </cell>
          <cell r="N10688">
            <v>0</v>
          </cell>
          <cell r="O10688">
            <v>0</v>
          </cell>
          <cell r="P10688">
            <v>0</v>
          </cell>
        </row>
        <row r="10689">
          <cell r="A10689">
            <v>37981</v>
          </cell>
          <cell r="B10689">
            <v>2003</v>
          </cell>
          <cell r="C10689" t="str">
            <v>Dec</v>
          </cell>
          <cell r="D10689">
            <v>26</v>
          </cell>
          <cell r="F10689">
            <v>0</v>
          </cell>
          <cell r="G10689">
            <v>0</v>
          </cell>
          <cell r="H10689">
            <v>109</v>
          </cell>
          <cell r="I10689">
            <v>0.216</v>
          </cell>
          <cell r="K10689">
            <v>0</v>
          </cell>
          <cell r="L10689">
            <v>0</v>
          </cell>
          <cell r="M10689">
            <v>0</v>
          </cell>
          <cell r="N10689">
            <v>0</v>
          </cell>
          <cell r="O10689">
            <v>0</v>
          </cell>
          <cell r="P10689">
            <v>0</v>
          </cell>
        </row>
        <row r="10690">
          <cell r="A10690">
            <v>37982</v>
          </cell>
          <cell r="B10690">
            <v>2003</v>
          </cell>
          <cell r="C10690" t="str">
            <v>Dec</v>
          </cell>
          <cell r="D10690">
            <v>27</v>
          </cell>
          <cell r="F10690">
            <v>0</v>
          </cell>
          <cell r="G10690">
            <v>0</v>
          </cell>
          <cell r="H10690">
            <v>114</v>
          </cell>
          <cell r="I10690">
            <v>0.22600000000000001</v>
          </cell>
          <cell r="K10690">
            <v>0</v>
          </cell>
          <cell r="L10690">
            <v>0</v>
          </cell>
          <cell r="M10690">
            <v>0</v>
          </cell>
          <cell r="N10690">
            <v>0</v>
          </cell>
          <cell r="O10690">
            <v>0</v>
          </cell>
          <cell r="P10690">
            <v>0</v>
          </cell>
        </row>
        <row r="10691">
          <cell r="A10691">
            <v>37983</v>
          </cell>
          <cell r="B10691">
            <v>2003</v>
          </cell>
          <cell r="C10691" t="str">
            <v>Dec</v>
          </cell>
          <cell r="D10691">
            <v>28</v>
          </cell>
          <cell r="F10691">
            <v>0</v>
          </cell>
          <cell r="G10691">
            <v>0</v>
          </cell>
          <cell r="H10691">
            <v>77</v>
          </cell>
          <cell r="I10691">
            <v>0.153</v>
          </cell>
          <cell r="K10691">
            <v>0</v>
          </cell>
          <cell r="L10691">
            <v>0</v>
          </cell>
          <cell r="M10691">
            <v>0</v>
          </cell>
          <cell r="N10691">
            <v>0</v>
          </cell>
          <cell r="O10691">
            <v>0</v>
          </cell>
          <cell r="P10691">
            <v>0</v>
          </cell>
        </row>
        <row r="10692">
          <cell r="A10692">
            <v>37984</v>
          </cell>
          <cell r="B10692">
            <v>2003</v>
          </cell>
          <cell r="C10692" t="str">
            <v>Dec</v>
          </cell>
          <cell r="D10692">
            <v>29</v>
          </cell>
          <cell r="F10692">
            <v>0</v>
          </cell>
          <cell r="G10692">
            <v>0</v>
          </cell>
          <cell r="H10692">
            <v>88</v>
          </cell>
          <cell r="I10692">
            <v>0.17499999999999999</v>
          </cell>
          <cell r="K10692">
            <v>0</v>
          </cell>
          <cell r="L10692">
            <v>0</v>
          </cell>
          <cell r="M10692">
            <v>0</v>
          </cell>
          <cell r="N10692">
            <v>0</v>
          </cell>
          <cell r="O10692">
            <v>0</v>
          </cell>
          <cell r="P10692">
            <v>0</v>
          </cell>
        </row>
        <row r="10693">
          <cell r="A10693">
            <v>37985</v>
          </cell>
          <cell r="B10693">
            <v>2003</v>
          </cell>
          <cell r="C10693" t="str">
            <v>Dec</v>
          </cell>
          <cell r="D10693">
            <v>30</v>
          </cell>
          <cell r="F10693">
            <v>0</v>
          </cell>
          <cell r="G10693">
            <v>0</v>
          </cell>
          <cell r="H10693">
            <v>104</v>
          </cell>
          <cell r="I10693">
            <v>0.20599999999999999</v>
          </cell>
          <cell r="K10693">
            <v>0</v>
          </cell>
          <cell r="L10693">
            <v>0</v>
          </cell>
          <cell r="M10693">
            <v>0</v>
          </cell>
          <cell r="N10693">
            <v>0</v>
          </cell>
          <cell r="O10693">
            <v>0</v>
          </cell>
          <cell r="P10693">
            <v>0</v>
          </cell>
        </row>
        <row r="10694">
          <cell r="A10694">
            <v>37986</v>
          </cell>
          <cell r="B10694">
            <v>2003</v>
          </cell>
          <cell r="C10694" t="str">
            <v>Dec</v>
          </cell>
          <cell r="D10694">
            <v>31</v>
          </cell>
          <cell r="F10694">
            <v>0</v>
          </cell>
          <cell r="G10694">
            <v>0</v>
          </cell>
          <cell r="H10694">
            <v>85</v>
          </cell>
          <cell r="I10694">
            <v>0.16900000000000001</v>
          </cell>
          <cell r="K10694">
            <v>0</v>
          </cell>
          <cell r="L10694">
            <v>0</v>
          </cell>
          <cell r="M10694">
            <v>0</v>
          </cell>
          <cell r="N10694">
            <v>0</v>
          </cell>
          <cell r="O10694">
            <v>0</v>
          </cell>
          <cell r="P10694">
            <v>0</v>
          </cell>
        </row>
        <row r="10695">
          <cell r="A10695">
            <v>37987</v>
          </cell>
          <cell r="B10695">
            <v>2004</v>
          </cell>
          <cell r="C10695" t="str">
            <v>Jan</v>
          </cell>
          <cell r="D10695">
            <v>1</v>
          </cell>
          <cell r="F10695">
            <v>0</v>
          </cell>
          <cell r="G10695">
            <v>0</v>
          </cell>
          <cell r="H10695">
            <v>89</v>
          </cell>
          <cell r="I10695">
            <v>0.17699999999999999</v>
          </cell>
          <cell r="K10695">
            <v>0</v>
          </cell>
          <cell r="L10695">
            <v>0</v>
          </cell>
          <cell r="M10695">
            <v>0</v>
          </cell>
          <cell r="N10695">
            <v>0</v>
          </cell>
          <cell r="O10695">
            <v>0</v>
          </cell>
          <cell r="P10695">
            <v>0</v>
          </cell>
        </row>
        <row r="10696">
          <cell r="A10696">
            <v>37988</v>
          </cell>
          <cell r="B10696">
            <v>2004</v>
          </cell>
          <cell r="C10696" t="str">
            <v>Jan</v>
          </cell>
          <cell r="D10696">
            <v>2</v>
          </cell>
          <cell r="F10696">
            <v>0</v>
          </cell>
          <cell r="G10696">
            <v>0</v>
          </cell>
          <cell r="H10696">
            <v>105</v>
          </cell>
          <cell r="I10696">
            <v>0.20799999999999999</v>
          </cell>
          <cell r="K10696">
            <v>0</v>
          </cell>
          <cell r="L10696">
            <v>0</v>
          </cell>
          <cell r="M10696">
            <v>0</v>
          </cell>
          <cell r="N10696">
            <v>0</v>
          </cell>
          <cell r="O10696">
            <v>0</v>
          </cell>
          <cell r="P10696">
            <v>0</v>
          </cell>
        </row>
        <row r="10697">
          <cell r="A10697">
            <v>37989</v>
          </cell>
          <cell r="B10697">
            <v>2004</v>
          </cell>
          <cell r="C10697" t="str">
            <v>Jan</v>
          </cell>
          <cell r="D10697">
            <v>3</v>
          </cell>
          <cell r="F10697">
            <v>0</v>
          </cell>
          <cell r="G10697">
            <v>0</v>
          </cell>
          <cell r="H10697">
            <v>96</v>
          </cell>
          <cell r="I10697">
            <v>0.19</v>
          </cell>
          <cell r="K10697">
            <v>0</v>
          </cell>
          <cell r="L10697">
            <v>0</v>
          </cell>
          <cell r="M10697">
            <v>0</v>
          </cell>
          <cell r="N10697">
            <v>0</v>
          </cell>
          <cell r="O10697">
            <v>0</v>
          </cell>
          <cell r="P10697">
            <v>0</v>
          </cell>
        </row>
        <row r="10698">
          <cell r="A10698">
            <v>37990</v>
          </cell>
          <cell r="B10698">
            <v>2004</v>
          </cell>
          <cell r="C10698" t="str">
            <v>Jan</v>
          </cell>
          <cell r="D10698">
            <v>4</v>
          </cell>
          <cell r="F10698">
            <v>0</v>
          </cell>
          <cell r="G10698">
            <v>0</v>
          </cell>
          <cell r="H10698">
            <v>68</v>
          </cell>
          <cell r="I10698">
            <v>0.13500000000000001</v>
          </cell>
          <cell r="K10698">
            <v>0</v>
          </cell>
          <cell r="L10698">
            <v>0</v>
          </cell>
          <cell r="M10698">
            <v>0</v>
          </cell>
          <cell r="N10698">
            <v>0</v>
          </cell>
          <cell r="O10698">
            <v>0</v>
          </cell>
          <cell r="P10698">
            <v>0</v>
          </cell>
        </row>
        <row r="10699">
          <cell r="A10699">
            <v>37991</v>
          </cell>
          <cell r="B10699">
            <v>2004</v>
          </cell>
          <cell r="C10699" t="str">
            <v>Jan</v>
          </cell>
          <cell r="D10699">
            <v>5</v>
          </cell>
          <cell r="F10699">
            <v>0</v>
          </cell>
          <cell r="G10699">
            <v>0</v>
          </cell>
          <cell r="H10699">
            <v>81</v>
          </cell>
          <cell r="I10699">
            <v>0.161</v>
          </cell>
          <cell r="K10699">
            <v>0</v>
          </cell>
          <cell r="L10699">
            <v>0</v>
          </cell>
          <cell r="M10699">
            <v>0</v>
          </cell>
          <cell r="N10699">
            <v>0</v>
          </cell>
          <cell r="O10699">
            <v>0</v>
          </cell>
          <cell r="P10699">
            <v>0</v>
          </cell>
        </row>
        <row r="10700">
          <cell r="A10700">
            <v>37992</v>
          </cell>
          <cell r="B10700">
            <v>2004</v>
          </cell>
          <cell r="C10700" t="str">
            <v>Jan</v>
          </cell>
          <cell r="D10700">
            <v>6</v>
          </cell>
          <cell r="F10700">
            <v>0</v>
          </cell>
          <cell r="G10700">
            <v>0</v>
          </cell>
          <cell r="H10700">
            <v>77</v>
          </cell>
          <cell r="I10700">
            <v>0.153</v>
          </cell>
          <cell r="K10700">
            <v>0</v>
          </cell>
          <cell r="L10700">
            <v>0</v>
          </cell>
          <cell r="M10700">
            <v>0</v>
          </cell>
          <cell r="N10700">
            <v>0</v>
          </cell>
          <cell r="O10700">
            <v>0</v>
          </cell>
          <cell r="P10700">
            <v>0</v>
          </cell>
        </row>
        <row r="10701">
          <cell r="A10701">
            <v>37993</v>
          </cell>
          <cell r="B10701">
            <v>2004</v>
          </cell>
          <cell r="C10701" t="str">
            <v>Jan</v>
          </cell>
          <cell r="D10701">
            <v>7</v>
          </cell>
          <cell r="F10701">
            <v>0</v>
          </cell>
          <cell r="G10701">
            <v>0</v>
          </cell>
          <cell r="H10701">
            <v>81</v>
          </cell>
          <cell r="I10701">
            <v>0.161</v>
          </cell>
          <cell r="K10701">
            <v>0</v>
          </cell>
          <cell r="L10701">
            <v>0</v>
          </cell>
          <cell r="M10701">
            <v>0</v>
          </cell>
          <cell r="N10701">
            <v>0</v>
          </cell>
          <cell r="O10701">
            <v>0</v>
          </cell>
          <cell r="P10701">
            <v>0</v>
          </cell>
        </row>
        <row r="10702">
          <cell r="A10702">
            <v>37994</v>
          </cell>
          <cell r="B10702">
            <v>2004</v>
          </cell>
          <cell r="C10702" t="str">
            <v>Jan</v>
          </cell>
          <cell r="D10702">
            <v>8</v>
          </cell>
          <cell r="F10702">
            <v>0</v>
          </cell>
          <cell r="G10702">
            <v>0</v>
          </cell>
          <cell r="H10702">
            <v>107</v>
          </cell>
          <cell r="I10702">
            <v>0.21199999999999999</v>
          </cell>
          <cell r="K10702">
            <v>0</v>
          </cell>
          <cell r="L10702">
            <v>0</v>
          </cell>
          <cell r="M10702">
            <v>0</v>
          </cell>
          <cell r="N10702">
            <v>0</v>
          </cell>
          <cell r="O10702">
            <v>0</v>
          </cell>
          <cell r="P10702">
            <v>0</v>
          </cell>
        </row>
        <row r="10703">
          <cell r="A10703">
            <v>37995</v>
          </cell>
          <cell r="B10703">
            <v>2004</v>
          </cell>
          <cell r="C10703" t="str">
            <v>Jan</v>
          </cell>
          <cell r="D10703">
            <v>9</v>
          </cell>
          <cell r="F10703">
            <v>0</v>
          </cell>
          <cell r="G10703">
            <v>0</v>
          </cell>
          <cell r="H10703">
            <v>107</v>
          </cell>
          <cell r="I10703">
            <v>0.21199999999999999</v>
          </cell>
          <cell r="K10703">
            <v>0</v>
          </cell>
          <cell r="L10703">
            <v>0</v>
          </cell>
          <cell r="M10703">
            <v>0</v>
          </cell>
          <cell r="N10703">
            <v>0</v>
          </cell>
          <cell r="O10703">
            <v>0</v>
          </cell>
          <cell r="P10703">
            <v>0</v>
          </cell>
        </row>
        <row r="10704">
          <cell r="A10704">
            <v>37996</v>
          </cell>
          <cell r="B10704">
            <v>2004</v>
          </cell>
          <cell r="C10704" t="str">
            <v>Jan</v>
          </cell>
          <cell r="D10704">
            <v>10</v>
          </cell>
          <cell r="F10704">
            <v>0</v>
          </cell>
          <cell r="G10704">
            <v>0</v>
          </cell>
          <cell r="H10704">
            <v>126</v>
          </cell>
          <cell r="I10704">
            <v>0.25</v>
          </cell>
          <cell r="K10704">
            <v>0</v>
          </cell>
          <cell r="L10704">
            <v>0</v>
          </cell>
          <cell r="M10704">
            <v>0</v>
          </cell>
          <cell r="N10704">
            <v>0</v>
          </cell>
          <cell r="O10704">
            <v>0</v>
          </cell>
          <cell r="P10704">
            <v>0</v>
          </cell>
        </row>
        <row r="10705">
          <cell r="A10705">
            <v>37997</v>
          </cell>
          <cell r="B10705">
            <v>2004</v>
          </cell>
          <cell r="C10705" t="str">
            <v>Jan</v>
          </cell>
          <cell r="D10705">
            <v>11</v>
          </cell>
          <cell r="F10705">
            <v>0</v>
          </cell>
          <cell r="G10705">
            <v>0</v>
          </cell>
          <cell r="H10705">
            <v>222</v>
          </cell>
          <cell r="I10705">
            <v>0.44</v>
          </cell>
          <cell r="K10705">
            <v>0</v>
          </cell>
          <cell r="L10705">
            <v>0</v>
          </cell>
          <cell r="M10705">
            <v>0</v>
          </cell>
          <cell r="N10705">
            <v>0</v>
          </cell>
          <cell r="O10705">
            <v>0</v>
          </cell>
          <cell r="P10705">
            <v>0</v>
          </cell>
        </row>
        <row r="10706">
          <cell r="A10706">
            <v>37998</v>
          </cell>
          <cell r="B10706">
            <v>2004</v>
          </cell>
          <cell r="C10706" t="str">
            <v>Jan</v>
          </cell>
          <cell r="D10706">
            <v>12</v>
          </cell>
          <cell r="F10706">
            <v>0</v>
          </cell>
          <cell r="G10706">
            <v>0</v>
          </cell>
          <cell r="H10706">
            <v>222</v>
          </cell>
          <cell r="I10706">
            <v>0.44</v>
          </cell>
          <cell r="K10706">
            <v>0</v>
          </cell>
          <cell r="L10706">
            <v>0</v>
          </cell>
          <cell r="M10706">
            <v>0</v>
          </cell>
          <cell r="N10706">
            <v>0</v>
          </cell>
          <cell r="O10706">
            <v>0</v>
          </cell>
          <cell r="P10706">
            <v>0</v>
          </cell>
        </row>
        <row r="10707">
          <cell r="A10707">
            <v>37999</v>
          </cell>
          <cell r="B10707">
            <v>2004</v>
          </cell>
          <cell r="C10707" t="str">
            <v>Jan</v>
          </cell>
          <cell r="D10707">
            <v>13</v>
          </cell>
          <cell r="F10707">
            <v>0</v>
          </cell>
          <cell r="G10707">
            <v>0</v>
          </cell>
          <cell r="H10707">
            <v>263</v>
          </cell>
          <cell r="I10707">
            <v>0.52200000000000002</v>
          </cell>
          <cell r="K10707">
            <v>0</v>
          </cell>
          <cell r="L10707">
            <v>0</v>
          </cell>
          <cell r="M10707">
            <v>0</v>
          </cell>
          <cell r="N10707">
            <v>0</v>
          </cell>
          <cell r="O10707">
            <v>0</v>
          </cell>
          <cell r="P10707">
            <v>0</v>
          </cell>
        </row>
        <row r="10708">
          <cell r="A10708">
            <v>38000</v>
          </cell>
          <cell r="B10708">
            <v>2004</v>
          </cell>
          <cell r="C10708" t="str">
            <v>Jan</v>
          </cell>
          <cell r="D10708">
            <v>14</v>
          </cell>
          <cell r="F10708">
            <v>0</v>
          </cell>
          <cell r="G10708">
            <v>0</v>
          </cell>
          <cell r="H10708">
            <v>226</v>
          </cell>
          <cell r="I10708">
            <v>0.44800000000000001</v>
          </cell>
          <cell r="K10708">
            <v>0</v>
          </cell>
          <cell r="L10708">
            <v>0</v>
          </cell>
          <cell r="M10708">
            <v>0</v>
          </cell>
          <cell r="N10708">
            <v>0</v>
          </cell>
          <cell r="O10708">
            <v>0</v>
          </cell>
          <cell r="P10708">
            <v>0</v>
          </cell>
        </row>
        <row r="10709">
          <cell r="A10709">
            <v>38001</v>
          </cell>
          <cell r="B10709">
            <v>2004</v>
          </cell>
          <cell r="C10709" t="str">
            <v>Jan</v>
          </cell>
          <cell r="D10709">
            <v>15</v>
          </cell>
          <cell r="F10709">
            <v>0</v>
          </cell>
          <cell r="G10709">
            <v>0</v>
          </cell>
          <cell r="H10709">
            <v>211</v>
          </cell>
          <cell r="I10709">
            <v>0.41899999999999998</v>
          </cell>
          <cell r="K10709">
            <v>0</v>
          </cell>
          <cell r="L10709">
            <v>0</v>
          </cell>
          <cell r="M10709">
            <v>0</v>
          </cell>
          <cell r="N10709">
            <v>0</v>
          </cell>
          <cell r="O10709">
            <v>0</v>
          </cell>
          <cell r="P10709">
            <v>0</v>
          </cell>
        </row>
        <row r="10710">
          <cell r="A10710">
            <v>38002</v>
          </cell>
          <cell r="B10710">
            <v>2004</v>
          </cell>
          <cell r="C10710" t="str">
            <v>Jan</v>
          </cell>
          <cell r="D10710">
            <v>16</v>
          </cell>
          <cell r="F10710">
            <v>0</v>
          </cell>
          <cell r="G10710">
            <v>0</v>
          </cell>
          <cell r="H10710">
            <v>262</v>
          </cell>
          <cell r="I10710">
            <v>0.52</v>
          </cell>
          <cell r="K10710">
            <v>0</v>
          </cell>
          <cell r="L10710">
            <v>0</v>
          </cell>
          <cell r="M10710">
            <v>0</v>
          </cell>
          <cell r="N10710">
            <v>0</v>
          </cell>
          <cell r="O10710">
            <v>0</v>
          </cell>
          <cell r="P10710">
            <v>0</v>
          </cell>
        </row>
        <row r="10711">
          <cell r="A10711">
            <v>38003</v>
          </cell>
          <cell r="B10711">
            <v>2004</v>
          </cell>
          <cell r="C10711" t="str">
            <v>Jan</v>
          </cell>
          <cell r="D10711">
            <v>17</v>
          </cell>
          <cell r="F10711">
            <v>0</v>
          </cell>
          <cell r="G10711">
            <v>0</v>
          </cell>
          <cell r="H10711">
            <v>344</v>
          </cell>
          <cell r="I10711">
            <v>0.68200000000000005</v>
          </cell>
          <cell r="K10711">
            <v>0</v>
          </cell>
          <cell r="L10711">
            <v>0</v>
          </cell>
          <cell r="M10711">
            <v>0</v>
          </cell>
          <cell r="N10711">
            <v>0</v>
          </cell>
          <cell r="O10711">
            <v>0</v>
          </cell>
          <cell r="P10711">
            <v>0</v>
          </cell>
        </row>
        <row r="10712">
          <cell r="A10712">
            <v>38004</v>
          </cell>
          <cell r="B10712">
            <v>2004</v>
          </cell>
          <cell r="C10712" t="str">
            <v>Jan</v>
          </cell>
          <cell r="D10712">
            <v>18</v>
          </cell>
          <cell r="F10712">
            <v>0</v>
          </cell>
          <cell r="G10712">
            <v>0</v>
          </cell>
          <cell r="H10712">
            <v>364</v>
          </cell>
          <cell r="I10712">
            <v>0.72199999999999998</v>
          </cell>
          <cell r="K10712">
            <v>0</v>
          </cell>
          <cell r="L10712">
            <v>0</v>
          </cell>
          <cell r="M10712">
            <v>0</v>
          </cell>
          <cell r="N10712">
            <v>0</v>
          </cell>
          <cell r="O10712">
            <v>0</v>
          </cell>
          <cell r="P10712">
            <v>0</v>
          </cell>
        </row>
        <row r="10713">
          <cell r="A10713">
            <v>38005</v>
          </cell>
          <cell r="B10713">
            <v>2004</v>
          </cell>
          <cell r="C10713" t="str">
            <v>Jan</v>
          </cell>
          <cell r="D10713">
            <v>19</v>
          </cell>
          <cell r="F10713">
            <v>0</v>
          </cell>
          <cell r="G10713">
            <v>0</v>
          </cell>
          <cell r="H10713">
            <v>322</v>
          </cell>
          <cell r="I10713">
            <v>0.63900000000000001</v>
          </cell>
          <cell r="K10713">
            <v>0</v>
          </cell>
          <cell r="L10713">
            <v>0</v>
          </cell>
          <cell r="M10713">
            <v>0</v>
          </cell>
          <cell r="N10713">
            <v>0</v>
          </cell>
          <cell r="O10713">
            <v>0</v>
          </cell>
          <cell r="P10713">
            <v>0</v>
          </cell>
        </row>
        <row r="10714">
          <cell r="A10714">
            <v>38006</v>
          </cell>
          <cell r="B10714">
            <v>2004</v>
          </cell>
          <cell r="C10714" t="str">
            <v>Jan</v>
          </cell>
          <cell r="D10714">
            <v>20</v>
          </cell>
          <cell r="F10714">
            <v>0</v>
          </cell>
          <cell r="G10714">
            <v>0</v>
          </cell>
          <cell r="H10714">
            <v>254</v>
          </cell>
          <cell r="I10714">
            <v>0.504</v>
          </cell>
          <cell r="K10714">
            <v>0</v>
          </cell>
          <cell r="L10714">
            <v>0</v>
          </cell>
          <cell r="M10714">
            <v>0</v>
          </cell>
          <cell r="N10714">
            <v>0</v>
          </cell>
          <cell r="O10714">
            <v>0</v>
          </cell>
          <cell r="P10714">
            <v>0</v>
          </cell>
        </row>
        <row r="10715">
          <cell r="A10715">
            <v>38007</v>
          </cell>
          <cell r="B10715">
            <v>2004</v>
          </cell>
          <cell r="C10715" t="str">
            <v>Jan</v>
          </cell>
          <cell r="D10715">
            <v>21</v>
          </cell>
          <cell r="F10715">
            <v>0</v>
          </cell>
          <cell r="G10715">
            <v>0</v>
          </cell>
          <cell r="H10715">
            <v>246</v>
          </cell>
          <cell r="I10715">
            <v>0.48799999999999999</v>
          </cell>
          <cell r="K10715">
            <v>0</v>
          </cell>
          <cell r="L10715">
            <v>0</v>
          </cell>
          <cell r="M10715">
            <v>0</v>
          </cell>
          <cell r="N10715">
            <v>0</v>
          </cell>
          <cell r="O10715">
            <v>0</v>
          </cell>
          <cell r="P10715">
            <v>0</v>
          </cell>
        </row>
        <row r="10716">
          <cell r="A10716">
            <v>38008</v>
          </cell>
          <cell r="B10716">
            <v>2004</v>
          </cell>
          <cell r="C10716" t="str">
            <v>Jan</v>
          </cell>
          <cell r="D10716">
            <v>22</v>
          </cell>
          <cell r="F10716">
            <v>0</v>
          </cell>
          <cell r="G10716">
            <v>0</v>
          </cell>
          <cell r="H10716">
            <v>235</v>
          </cell>
          <cell r="I10716">
            <v>0.46600000000000003</v>
          </cell>
          <cell r="K10716">
            <v>0</v>
          </cell>
          <cell r="L10716">
            <v>0</v>
          </cell>
          <cell r="M10716">
            <v>0</v>
          </cell>
          <cell r="N10716">
            <v>0</v>
          </cell>
          <cell r="O10716">
            <v>0</v>
          </cell>
          <cell r="P10716">
            <v>0</v>
          </cell>
        </row>
        <row r="10717">
          <cell r="A10717">
            <v>38009</v>
          </cell>
          <cell r="B10717">
            <v>2004</v>
          </cell>
          <cell r="C10717" t="str">
            <v>Jan</v>
          </cell>
          <cell r="D10717">
            <v>23</v>
          </cell>
          <cell r="F10717">
            <v>0</v>
          </cell>
          <cell r="G10717">
            <v>0</v>
          </cell>
          <cell r="H10717">
            <v>189</v>
          </cell>
          <cell r="I10717">
            <v>0.375</v>
          </cell>
          <cell r="K10717">
            <v>0</v>
          </cell>
          <cell r="L10717">
            <v>0</v>
          </cell>
          <cell r="M10717">
            <v>0</v>
          </cell>
          <cell r="N10717">
            <v>0</v>
          </cell>
          <cell r="O10717">
            <v>0</v>
          </cell>
          <cell r="P10717">
            <v>0</v>
          </cell>
        </row>
        <row r="10718">
          <cell r="A10718">
            <v>38010</v>
          </cell>
          <cell r="B10718">
            <v>2004</v>
          </cell>
          <cell r="C10718" t="str">
            <v>Jan</v>
          </cell>
          <cell r="D10718">
            <v>24</v>
          </cell>
          <cell r="F10718">
            <v>0</v>
          </cell>
          <cell r="G10718">
            <v>0</v>
          </cell>
          <cell r="H10718">
            <v>151</v>
          </cell>
          <cell r="I10718">
            <v>0.3</v>
          </cell>
          <cell r="K10718">
            <v>0</v>
          </cell>
          <cell r="L10718">
            <v>0</v>
          </cell>
          <cell r="M10718">
            <v>0</v>
          </cell>
          <cell r="N10718">
            <v>0</v>
          </cell>
          <cell r="O10718">
            <v>0</v>
          </cell>
          <cell r="P10718">
            <v>0</v>
          </cell>
        </row>
        <row r="10719">
          <cell r="A10719">
            <v>38011</v>
          </cell>
          <cell r="B10719">
            <v>2004</v>
          </cell>
          <cell r="C10719" t="str">
            <v>Jan</v>
          </cell>
          <cell r="D10719">
            <v>25</v>
          </cell>
          <cell r="F10719">
            <v>0</v>
          </cell>
          <cell r="G10719">
            <v>0</v>
          </cell>
          <cell r="H10719">
            <v>162</v>
          </cell>
          <cell r="I10719">
            <v>0.32100000000000001</v>
          </cell>
          <cell r="K10719">
            <v>0</v>
          </cell>
          <cell r="L10719">
            <v>0</v>
          </cell>
          <cell r="M10719">
            <v>0</v>
          </cell>
          <cell r="N10719">
            <v>0</v>
          </cell>
          <cell r="O10719">
            <v>0</v>
          </cell>
          <cell r="P10719">
            <v>0</v>
          </cell>
        </row>
        <row r="10720">
          <cell r="A10720">
            <v>38012</v>
          </cell>
          <cell r="B10720">
            <v>2004</v>
          </cell>
          <cell r="C10720" t="str">
            <v>Jan</v>
          </cell>
          <cell r="D10720">
            <v>26</v>
          </cell>
          <cell r="F10720">
            <v>0</v>
          </cell>
          <cell r="G10720">
            <v>0</v>
          </cell>
          <cell r="H10720">
            <v>149</v>
          </cell>
          <cell r="I10720">
            <v>0.29599999999999999</v>
          </cell>
          <cell r="K10720">
            <v>0</v>
          </cell>
          <cell r="L10720">
            <v>0</v>
          </cell>
          <cell r="M10720">
            <v>0</v>
          </cell>
          <cell r="N10720">
            <v>0</v>
          </cell>
          <cell r="O10720">
            <v>0</v>
          </cell>
          <cell r="P10720">
            <v>0</v>
          </cell>
        </row>
        <row r="10721">
          <cell r="A10721">
            <v>38013</v>
          </cell>
          <cell r="B10721">
            <v>2004</v>
          </cell>
          <cell r="C10721" t="str">
            <v>Jan</v>
          </cell>
          <cell r="D10721">
            <v>27</v>
          </cell>
          <cell r="F10721">
            <v>0</v>
          </cell>
          <cell r="G10721">
            <v>0</v>
          </cell>
          <cell r="H10721">
            <v>34</v>
          </cell>
          <cell r="I10721">
            <v>6.7000000000000004E-2</v>
          </cell>
          <cell r="K10721">
            <v>0</v>
          </cell>
          <cell r="L10721">
            <v>0</v>
          </cell>
          <cell r="M10721">
            <v>0</v>
          </cell>
          <cell r="N10721">
            <v>0</v>
          </cell>
          <cell r="O10721">
            <v>0</v>
          </cell>
          <cell r="P10721">
            <v>0</v>
          </cell>
        </row>
        <row r="10722">
          <cell r="A10722">
            <v>38014</v>
          </cell>
          <cell r="B10722">
            <v>2004</v>
          </cell>
          <cell r="C10722" t="str">
            <v>Jan</v>
          </cell>
          <cell r="D10722">
            <v>28</v>
          </cell>
          <cell r="F10722">
            <v>0</v>
          </cell>
          <cell r="G10722">
            <v>0</v>
          </cell>
          <cell r="H10722">
            <v>0</v>
          </cell>
          <cell r="I10722">
            <v>0</v>
          </cell>
          <cell r="K10722">
            <v>0</v>
          </cell>
          <cell r="L10722">
            <v>0</v>
          </cell>
          <cell r="M10722">
            <v>0</v>
          </cell>
          <cell r="N10722">
            <v>0</v>
          </cell>
          <cell r="O10722">
            <v>0</v>
          </cell>
          <cell r="P10722">
            <v>0</v>
          </cell>
        </row>
        <row r="10723">
          <cell r="A10723">
            <v>38015</v>
          </cell>
          <cell r="B10723">
            <v>2004</v>
          </cell>
          <cell r="C10723" t="str">
            <v>Jan</v>
          </cell>
          <cell r="D10723">
            <v>29</v>
          </cell>
          <cell r="F10723">
            <v>0</v>
          </cell>
          <cell r="G10723">
            <v>0</v>
          </cell>
          <cell r="H10723">
            <v>257</v>
          </cell>
          <cell r="I10723">
            <v>0.51</v>
          </cell>
          <cell r="K10723">
            <v>0</v>
          </cell>
          <cell r="L10723">
            <v>0</v>
          </cell>
          <cell r="M10723">
            <v>0</v>
          </cell>
          <cell r="N10723">
            <v>0</v>
          </cell>
          <cell r="O10723">
            <v>0</v>
          </cell>
          <cell r="P10723">
            <v>0</v>
          </cell>
        </row>
        <row r="10724">
          <cell r="A10724">
            <v>38016</v>
          </cell>
          <cell r="B10724">
            <v>2004</v>
          </cell>
          <cell r="C10724" t="str">
            <v>Jan</v>
          </cell>
          <cell r="D10724">
            <v>30</v>
          </cell>
          <cell r="F10724">
            <v>0</v>
          </cell>
          <cell r="G10724">
            <v>0</v>
          </cell>
          <cell r="H10724">
            <v>175</v>
          </cell>
          <cell r="I10724">
            <v>0.34699999999999998</v>
          </cell>
          <cell r="K10724">
            <v>0</v>
          </cell>
          <cell r="L10724">
            <v>0</v>
          </cell>
          <cell r="M10724">
            <v>0</v>
          </cell>
          <cell r="N10724">
            <v>0</v>
          </cell>
          <cell r="O10724">
            <v>0</v>
          </cell>
          <cell r="P10724">
            <v>0</v>
          </cell>
        </row>
        <row r="10725">
          <cell r="A10725">
            <v>38017</v>
          </cell>
          <cell r="B10725">
            <v>2004</v>
          </cell>
          <cell r="C10725" t="str">
            <v>Jan</v>
          </cell>
          <cell r="D10725">
            <v>31</v>
          </cell>
          <cell r="F10725">
            <v>0</v>
          </cell>
          <cell r="G10725">
            <v>0</v>
          </cell>
          <cell r="H10725">
            <v>211</v>
          </cell>
          <cell r="I10725">
            <v>0.41899999999999998</v>
          </cell>
          <cell r="K10725">
            <v>0</v>
          </cell>
          <cell r="L10725">
            <v>0</v>
          </cell>
          <cell r="M10725">
            <v>0</v>
          </cell>
          <cell r="N10725">
            <v>0</v>
          </cell>
          <cell r="O10725">
            <v>0</v>
          </cell>
          <cell r="P10725">
            <v>0</v>
          </cell>
        </row>
        <row r="10726">
          <cell r="A10726">
            <v>38018</v>
          </cell>
          <cell r="B10726">
            <v>2004</v>
          </cell>
          <cell r="C10726" t="str">
            <v>Feb</v>
          </cell>
          <cell r="D10726">
            <v>1</v>
          </cell>
          <cell r="F10726">
            <v>0</v>
          </cell>
          <cell r="G10726">
            <v>0</v>
          </cell>
          <cell r="H10726">
            <v>231</v>
          </cell>
          <cell r="I10726">
            <v>0.45800000000000002</v>
          </cell>
          <cell r="K10726">
            <v>0</v>
          </cell>
          <cell r="L10726">
            <v>0</v>
          </cell>
          <cell r="M10726">
            <v>0</v>
          </cell>
          <cell r="N10726">
            <v>0</v>
          </cell>
          <cell r="O10726">
            <v>0</v>
          </cell>
          <cell r="P10726">
            <v>0</v>
          </cell>
        </row>
        <row r="10727">
          <cell r="A10727">
            <v>38019</v>
          </cell>
          <cell r="B10727">
            <v>2004</v>
          </cell>
          <cell r="C10727" t="str">
            <v>Feb</v>
          </cell>
          <cell r="D10727">
            <v>2</v>
          </cell>
          <cell r="F10727">
            <v>0</v>
          </cell>
          <cell r="G10727">
            <v>0</v>
          </cell>
          <cell r="H10727">
            <v>241</v>
          </cell>
          <cell r="I10727">
            <v>0.47799999999999998</v>
          </cell>
          <cell r="K10727">
            <v>0</v>
          </cell>
          <cell r="L10727">
            <v>0</v>
          </cell>
          <cell r="M10727">
            <v>0</v>
          </cell>
          <cell r="N10727">
            <v>0</v>
          </cell>
          <cell r="O10727">
            <v>0</v>
          </cell>
          <cell r="P10727">
            <v>0</v>
          </cell>
        </row>
        <row r="10728">
          <cell r="A10728">
            <v>38020</v>
          </cell>
          <cell r="B10728">
            <v>2004</v>
          </cell>
          <cell r="C10728" t="str">
            <v>Feb</v>
          </cell>
          <cell r="D10728">
            <v>3</v>
          </cell>
          <cell r="F10728">
            <v>0</v>
          </cell>
          <cell r="G10728">
            <v>0</v>
          </cell>
          <cell r="H10728">
            <v>241</v>
          </cell>
          <cell r="I10728">
            <v>0.47799999999999998</v>
          </cell>
          <cell r="K10728">
            <v>0</v>
          </cell>
          <cell r="L10728">
            <v>0</v>
          </cell>
          <cell r="M10728">
            <v>0</v>
          </cell>
          <cell r="N10728">
            <v>0</v>
          </cell>
          <cell r="O10728">
            <v>0</v>
          </cell>
          <cell r="P10728">
            <v>0</v>
          </cell>
        </row>
        <row r="10729">
          <cell r="A10729">
            <v>38021</v>
          </cell>
          <cell r="B10729">
            <v>2004</v>
          </cell>
          <cell r="C10729" t="str">
            <v>Feb</v>
          </cell>
          <cell r="D10729">
            <v>4</v>
          </cell>
          <cell r="F10729">
            <v>0</v>
          </cell>
          <cell r="G10729">
            <v>0</v>
          </cell>
          <cell r="H10729">
            <v>172</v>
          </cell>
          <cell r="I10729">
            <v>0.34100000000000003</v>
          </cell>
          <cell r="K10729">
            <v>0</v>
          </cell>
          <cell r="L10729">
            <v>0</v>
          </cell>
          <cell r="M10729">
            <v>0</v>
          </cell>
          <cell r="N10729">
            <v>0</v>
          </cell>
          <cell r="O10729">
            <v>0</v>
          </cell>
          <cell r="P10729">
            <v>0</v>
          </cell>
        </row>
        <row r="10730">
          <cell r="A10730">
            <v>38022</v>
          </cell>
          <cell r="B10730">
            <v>2004</v>
          </cell>
          <cell r="C10730" t="str">
            <v>Feb</v>
          </cell>
          <cell r="D10730">
            <v>5</v>
          </cell>
          <cell r="F10730">
            <v>0</v>
          </cell>
          <cell r="G10730">
            <v>0</v>
          </cell>
          <cell r="H10730">
            <v>160</v>
          </cell>
          <cell r="I10730">
            <v>0.317</v>
          </cell>
          <cell r="K10730">
            <v>0</v>
          </cell>
          <cell r="L10730">
            <v>0</v>
          </cell>
          <cell r="M10730">
            <v>0</v>
          </cell>
          <cell r="N10730">
            <v>0</v>
          </cell>
          <cell r="O10730">
            <v>0</v>
          </cell>
          <cell r="P10730">
            <v>0</v>
          </cell>
        </row>
        <row r="10731">
          <cell r="A10731">
            <v>38023</v>
          </cell>
          <cell r="B10731">
            <v>2004</v>
          </cell>
          <cell r="C10731" t="str">
            <v>Feb</v>
          </cell>
          <cell r="D10731">
            <v>6</v>
          </cell>
          <cell r="F10731">
            <v>0</v>
          </cell>
          <cell r="G10731">
            <v>0</v>
          </cell>
          <cell r="H10731">
            <v>162</v>
          </cell>
          <cell r="I10731">
            <v>0.32100000000000001</v>
          </cell>
          <cell r="K10731">
            <v>0</v>
          </cell>
          <cell r="L10731">
            <v>0</v>
          </cell>
          <cell r="M10731">
            <v>0</v>
          </cell>
          <cell r="N10731">
            <v>0</v>
          </cell>
          <cell r="O10731">
            <v>0</v>
          </cell>
          <cell r="P10731">
            <v>0</v>
          </cell>
        </row>
        <row r="10732">
          <cell r="A10732">
            <v>38024</v>
          </cell>
          <cell r="B10732">
            <v>2004</v>
          </cell>
          <cell r="C10732" t="str">
            <v>Feb</v>
          </cell>
          <cell r="D10732">
            <v>7</v>
          </cell>
          <cell r="F10732">
            <v>0</v>
          </cell>
          <cell r="G10732">
            <v>0</v>
          </cell>
          <cell r="H10732">
            <v>184</v>
          </cell>
          <cell r="I10732">
            <v>0.36499999999999999</v>
          </cell>
          <cell r="K10732">
            <v>0</v>
          </cell>
          <cell r="L10732">
            <v>0</v>
          </cell>
          <cell r="M10732">
            <v>0</v>
          </cell>
          <cell r="N10732">
            <v>0</v>
          </cell>
          <cell r="O10732">
            <v>0</v>
          </cell>
          <cell r="P10732">
            <v>0</v>
          </cell>
        </row>
        <row r="10733">
          <cell r="A10733">
            <v>38025</v>
          </cell>
          <cell r="B10733">
            <v>2004</v>
          </cell>
          <cell r="C10733" t="str">
            <v>Feb</v>
          </cell>
          <cell r="D10733">
            <v>8</v>
          </cell>
          <cell r="F10733">
            <v>0</v>
          </cell>
          <cell r="G10733">
            <v>0</v>
          </cell>
          <cell r="H10733">
            <v>190</v>
          </cell>
          <cell r="I10733">
            <v>0.377</v>
          </cell>
          <cell r="K10733">
            <v>0</v>
          </cell>
          <cell r="L10733">
            <v>0</v>
          </cell>
          <cell r="M10733">
            <v>0</v>
          </cell>
          <cell r="N10733">
            <v>0</v>
          </cell>
          <cell r="O10733">
            <v>0</v>
          </cell>
          <cell r="P10733">
            <v>0</v>
          </cell>
        </row>
        <row r="10734">
          <cell r="A10734">
            <v>38026</v>
          </cell>
          <cell r="B10734">
            <v>2004</v>
          </cell>
          <cell r="C10734" t="str">
            <v>Feb</v>
          </cell>
          <cell r="D10734">
            <v>9</v>
          </cell>
          <cell r="F10734">
            <v>0</v>
          </cell>
          <cell r="G10734">
            <v>0</v>
          </cell>
          <cell r="H10734">
            <v>183</v>
          </cell>
          <cell r="I10734">
            <v>0.36299999999999999</v>
          </cell>
          <cell r="K10734">
            <v>0</v>
          </cell>
          <cell r="L10734">
            <v>0</v>
          </cell>
          <cell r="M10734">
            <v>0</v>
          </cell>
          <cell r="N10734">
            <v>0</v>
          </cell>
          <cell r="O10734">
            <v>0</v>
          </cell>
          <cell r="P10734">
            <v>0</v>
          </cell>
        </row>
        <row r="10735">
          <cell r="A10735">
            <v>38027</v>
          </cell>
          <cell r="B10735">
            <v>2004</v>
          </cell>
          <cell r="C10735" t="str">
            <v>Feb</v>
          </cell>
          <cell r="D10735">
            <v>10</v>
          </cell>
          <cell r="F10735">
            <v>0</v>
          </cell>
          <cell r="G10735">
            <v>0</v>
          </cell>
          <cell r="H10735">
            <v>214</v>
          </cell>
          <cell r="I10735">
            <v>0.42399999999999999</v>
          </cell>
          <cell r="K10735">
            <v>0</v>
          </cell>
          <cell r="L10735">
            <v>0</v>
          </cell>
          <cell r="M10735">
            <v>0</v>
          </cell>
          <cell r="N10735">
            <v>0</v>
          </cell>
          <cell r="O10735">
            <v>0</v>
          </cell>
          <cell r="P10735">
            <v>0</v>
          </cell>
        </row>
        <row r="10736">
          <cell r="A10736">
            <v>38028</v>
          </cell>
          <cell r="B10736">
            <v>2004</v>
          </cell>
          <cell r="C10736" t="str">
            <v>Feb</v>
          </cell>
          <cell r="D10736">
            <v>11</v>
          </cell>
          <cell r="F10736">
            <v>0</v>
          </cell>
          <cell r="G10736">
            <v>0</v>
          </cell>
          <cell r="H10736">
            <v>140</v>
          </cell>
          <cell r="I10736">
            <v>0.27800000000000002</v>
          </cell>
          <cell r="K10736">
            <v>0</v>
          </cell>
          <cell r="L10736">
            <v>0</v>
          </cell>
          <cell r="M10736">
            <v>0</v>
          </cell>
          <cell r="N10736">
            <v>0</v>
          </cell>
          <cell r="O10736">
            <v>0</v>
          </cell>
          <cell r="P10736">
            <v>0</v>
          </cell>
        </row>
        <row r="10737">
          <cell r="A10737">
            <v>38029</v>
          </cell>
          <cell r="B10737">
            <v>2004</v>
          </cell>
          <cell r="C10737" t="str">
            <v>Feb</v>
          </cell>
          <cell r="D10737">
            <v>12</v>
          </cell>
          <cell r="F10737">
            <v>0</v>
          </cell>
          <cell r="G10737">
            <v>0</v>
          </cell>
          <cell r="H10737">
            <v>115</v>
          </cell>
          <cell r="I10737">
            <v>0.22800000000000001</v>
          </cell>
          <cell r="K10737">
            <v>0</v>
          </cell>
          <cell r="L10737">
            <v>0</v>
          </cell>
          <cell r="M10737">
            <v>0</v>
          </cell>
          <cell r="N10737">
            <v>0</v>
          </cell>
          <cell r="O10737">
            <v>0</v>
          </cell>
          <cell r="P10737">
            <v>0</v>
          </cell>
        </row>
        <row r="10738">
          <cell r="A10738">
            <v>38030</v>
          </cell>
          <cell r="B10738">
            <v>2004</v>
          </cell>
          <cell r="C10738" t="str">
            <v>Feb</v>
          </cell>
          <cell r="D10738">
            <v>13</v>
          </cell>
          <cell r="F10738">
            <v>0</v>
          </cell>
          <cell r="G10738">
            <v>0</v>
          </cell>
          <cell r="H10738">
            <v>129</v>
          </cell>
          <cell r="I10738">
            <v>0.25600000000000001</v>
          </cell>
          <cell r="K10738">
            <v>0</v>
          </cell>
          <cell r="L10738">
            <v>0</v>
          </cell>
          <cell r="M10738">
            <v>0</v>
          </cell>
          <cell r="N10738">
            <v>0</v>
          </cell>
          <cell r="O10738">
            <v>0</v>
          </cell>
          <cell r="P10738">
            <v>0</v>
          </cell>
        </row>
        <row r="10739">
          <cell r="A10739">
            <v>38031</v>
          </cell>
          <cell r="B10739">
            <v>2004</v>
          </cell>
          <cell r="C10739" t="str">
            <v>Feb</v>
          </cell>
          <cell r="D10739">
            <v>14</v>
          </cell>
          <cell r="E10739" t="str">
            <v>no paper record</v>
          </cell>
          <cell r="F10739">
            <v>0</v>
          </cell>
          <cell r="G10739">
            <v>0</v>
          </cell>
          <cell r="H10739">
            <v>121</v>
          </cell>
          <cell r="I10739">
            <v>0.24</v>
          </cell>
          <cell r="K10739">
            <v>0</v>
          </cell>
          <cell r="L10739">
            <v>0</v>
          </cell>
          <cell r="M10739">
            <v>0</v>
          </cell>
          <cell r="N10739">
            <v>0</v>
          </cell>
          <cell r="O10739">
            <v>0</v>
          </cell>
          <cell r="P10739">
            <v>0</v>
          </cell>
        </row>
        <row r="10740">
          <cell r="A10740">
            <v>38032</v>
          </cell>
          <cell r="B10740">
            <v>2004</v>
          </cell>
          <cell r="C10740" t="str">
            <v>Feb</v>
          </cell>
          <cell r="D10740">
            <v>15</v>
          </cell>
          <cell r="F10740">
            <v>0</v>
          </cell>
          <cell r="G10740">
            <v>0</v>
          </cell>
          <cell r="H10740">
            <v>117</v>
          </cell>
          <cell r="I10740">
            <v>0.23200000000000001</v>
          </cell>
          <cell r="K10740">
            <v>0</v>
          </cell>
          <cell r="L10740">
            <v>0</v>
          </cell>
          <cell r="M10740">
            <v>0</v>
          </cell>
          <cell r="N10740">
            <v>0</v>
          </cell>
          <cell r="O10740">
            <v>0</v>
          </cell>
          <cell r="P10740">
            <v>0</v>
          </cell>
        </row>
        <row r="10741">
          <cell r="A10741">
            <v>38033</v>
          </cell>
          <cell r="B10741">
            <v>2004</v>
          </cell>
          <cell r="C10741" t="str">
            <v>Feb</v>
          </cell>
          <cell r="D10741">
            <v>16</v>
          </cell>
          <cell r="F10741">
            <v>0</v>
          </cell>
          <cell r="G10741">
            <v>0</v>
          </cell>
          <cell r="H10741">
            <v>135</v>
          </cell>
          <cell r="I10741">
            <v>0.26800000000000002</v>
          </cell>
          <cell r="K10741">
            <v>0</v>
          </cell>
          <cell r="L10741">
            <v>0</v>
          </cell>
          <cell r="M10741">
            <v>0</v>
          </cell>
          <cell r="N10741">
            <v>0</v>
          </cell>
          <cell r="O10741">
            <v>0</v>
          </cell>
          <cell r="P10741">
            <v>0</v>
          </cell>
        </row>
        <row r="10742">
          <cell r="A10742">
            <v>38034</v>
          </cell>
          <cell r="B10742">
            <v>2004</v>
          </cell>
          <cell r="C10742" t="str">
            <v>Feb</v>
          </cell>
          <cell r="D10742">
            <v>17</v>
          </cell>
          <cell r="F10742">
            <v>0</v>
          </cell>
          <cell r="G10742">
            <v>0</v>
          </cell>
          <cell r="H10742">
            <v>151</v>
          </cell>
          <cell r="I10742">
            <v>0.3</v>
          </cell>
          <cell r="K10742">
            <v>0</v>
          </cell>
          <cell r="L10742">
            <v>0</v>
          </cell>
          <cell r="M10742">
            <v>0</v>
          </cell>
          <cell r="N10742">
            <v>0</v>
          </cell>
          <cell r="O10742">
            <v>0</v>
          </cell>
          <cell r="P10742">
            <v>0</v>
          </cell>
        </row>
        <row r="10743">
          <cell r="A10743">
            <v>38035</v>
          </cell>
          <cell r="B10743">
            <v>2004</v>
          </cell>
          <cell r="C10743" t="str">
            <v>Feb</v>
          </cell>
          <cell r="D10743">
            <v>18</v>
          </cell>
          <cell r="F10743">
            <v>0</v>
          </cell>
          <cell r="G10743">
            <v>0</v>
          </cell>
          <cell r="H10743">
            <v>461</v>
          </cell>
          <cell r="I10743">
            <v>0.91400000000000003</v>
          </cell>
          <cell r="K10743">
            <v>0</v>
          </cell>
          <cell r="L10743">
            <v>0</v>
          </cell>
          <cell r="M10743">
            <v>0</v>
          </cell>
          <cell r="N10743">
            <v>0</v>
          </cell>
          <cell r="O10743">
            <v>0</v>
          </cell>
          <cell r="P10743">
            <v>0</v>
          </cell>
        </row>
        <row r="10744">
          <cell r="A10744">
            <v>38036</v>
          </cell>
          <cell r="B10744">
            <v>2004</v>
          </cell>
          <cell r="C10744" t="str">
            <v>Feb</v>
          </cell>
          <cell r="D10744">
            <v>19</v>
          </cell>
          <cell r="F10744">
            <v>0</v>
          </cell>
          <cell r="G10744">
            <v>0</v>
          </cell>
          <cell r="H10744">
            <v>1651</v>
          </cell>
          <cell r="I10744">
            <v>3.2749999999999999</v>
          </cell>
          <cell r="K10744">
            <v>0</v>
          </cell>
          <cell r="L10744">
            <v>0</v>
          </cell>
          <cell r="M10744">
            <v>0</v>
          </cell>
          <cell r="N10744">
            <v>0</v>
          </cell>
          <cell r="O10744">
            <v>0</v>
          </cell>
          <cell r="P10744">
            <v>0</v>
          </cell>
        </row>
        <row r="10745">
          <cell r="A10745">
            <v>38037</v>
          </cell>
          <cell r="B10745">
            <v>2004</v>
          </cell>
          <cell r="C10745" t="str">
            <v>Feb</v>
          </cell>
          <cell r="D10745">
            <v>20</v>
          </cell>
          <cell r="F10745">
            <v>0</v>
          </cell>
          <cell r="G10745">
            <v>0</v>
          </cell>
          <cell r="H10745">
            <v>1821</v>
          </cell>
          <cell r="I10745">
            <v>3.6120000000000001</v>
          </cell>
          <cell r="K10745">
            <v>0</v>
          </cell>
          <cell r="L10745">
            <v>0</v>
          </cell>
          <cell r="M10745">
            <v>0</v>
          </cell>
          <cell r="N10745">
            <v>0</v>
          </cell>
          <cell r="O10745">
            <v>0</v>
          </cell>
          <cell r="P10745">
            <v>0</v>
          </cell>
        </row>
        <row r="10746">
          <cell r="A10746">
            <v>38038</v>
          </cell>
          <cell r="B10746">
            <v>2004</v>
          </cell>
          <cell r="C10746" t="str">
            <v>Feb</v>
          </cell>
          <cell r="D10746">
            <v>21</v>
          </cell>
          <cell r="F10746">
            <v>0</v>
          </cell>
          <cell r="G10746">
            <v>0</v>
          </cell>
          <cell r="H10746">
            <v>859</v>
          </cell>
          <cell r="I10746">
            <v>1.704</v>
          </cell>
          <cell r="K10746">
            <v>0</v>
          </cell>
          <cell r="L10746">
            <v>0</v>
          </cell>
          <cell r="M10746">
            <v>0</v>
          </cell>
          <cell r="N10746">
            <v>0</v>
          </cell>
          <cell r="O10746">
            <v>0</v>
          </cell>
          <cell r="P10746">
            <v>0</v>
          </cell>
        </row>
        <row r="10747">
          <cell r="A10747">
            <v>38039</v>
          </cell>
          <cell r="B10747">
            <v>2004</v>
          </cell>
          <cell r="C10747" t="str">
            <v>Feb</v>
          </cell>
          <cell r="D10747">
            <v>22</v>
          </cell>
          <cell r="F10747">
            <v>0</v>
          </cell>
          <cell r="G10747">
            <v>0</v>
          </cell>
          <cell r="H10747">
            <v>535</v>
          </cell>
          <cell r="I10747">
            <v>1.0609999999999999</v>
          </cell>
          <cell r="K10747">
            <v>0</v>
          </cell>
          <cell r="L10747">
            <v>0</v>
          </cell>
          <cell r="M10747">
            <v>0</v>
          </cell>
          <cell r="N10747">
            <v>0</v>
          </cell>
          <cell r="O10747">
            <v>0</v>
          </cell>
          <cell r="P10747">
            <v>0</v>
          </cell>
        </row>
        <row r="10748">
          <cell r="A10748">
            <v>38040</v>
          </cell>
          <cell r="B10748">
            <v>2004</v>
          </cell>
          <cell r="C10748" t="str">
            <v>Feb</v>
          </cell>
          <cell r="D10748">
            <v>23</v>
          </cell>
          <cell r="F10748">
            <v>0</v>
          </cell>
          <cell r="G10748">
            <v>0</v>
          </cell>
          <cell r="H10748">
            <v>408</v>
          </cell>
          <cell r="I10748">
            <v>0.80900000000000005</v>
          </cell>
          <cell r="K10748">
            <v>0</v>
          </cell>
          <cell r="L10748">
            <v>0</v>
          </cell>
          <cell r="M10748">
            <v>0</v>
          </cell>
          <cell r="N10748">
            <v>0</v>
          </cell>
          <cell r="O10748">
            <v>0</v>
          </cell>
          <cell r="P10748">
            <v>0</v>
          </cell>
        </row>
        <row r="10749">
          <cell r="A10749">
            <v>38041</v>
          </cell>
          <cell r="B10749">
            <v>2004</v>
          </cell>
          <cell r="C10749" t="str">
            <v>Feb</v>
          </cell>
          <cell r="D10749">
            <v>24</v>
          </cell>
          <cell r="F10749">
            <v>0</v>
          </cell>
          <cell r="G10749">
            <v>0</v>
          </cell>
          <cell r="H10749">
            <v>370</v>
          </cell>
          <cell r="I10749">
            <v>0.73399999999999999</v>
          </cell>
          <cell r="K10749">
            <v>0</v>
          </cell>
          <cell r="L10749">
            <v>0</v>
          </cell>
          <cell r="M10749">
            <v>0</v>
          </cell>
          <cell r="N10749">
            <v>0</v>
          </cell>
          <cell r="O10749">
            <v>0</v>
          </cell>
          <cell r="P10749">
            <v>0</v>
          </cell>
        </row>
        <row r="10750">
          <cell r="A10750">
            <v>38042</v>
          </cell>
          <cell r="B10750">
            <v>2004</v>
          </cell>
          <cell r="C10750" t="str">
            <v>Feb</v>
          </cell>
          <cell r="D10750">
            <v>25</v>
          </cell>
          <cell r="F10750">
            <v>0</v>
          </cell>
          <cell r="G10750">
            <v>0</v>
          </cell>
          <cell r="H10750">
            <v>384</v>
          </cell>
          <cell r="I10750">
            <v>0.76200000000000001</v>
          </cell>
          <cell r="K10750">
            <v>0</v>
          </cell>
          <cell r="L10750">
            <v>0</v>
          </cell>
          <cell r="M10750">
            <v>0</v>
          </cell>
          <cell r="N10750">
            <v>0</v>
          </cell>
          <cell r="O10750">
            <v>0</v>
          </cell>
          <cell r="P10750">
            <v>0</v>
          </cell>
        </row>
        <row r="10751">
          <cell r="A10751">
            <v>38043</v>
          </cell>
          <cell r="B10751">
            <v>2004</v>
          </cell>
          <cell r="C10751" t="str">
            <v>Feb</v>
          </cell>
          <cell r="D10751">
            <v>26</v>
          </cell>
          <cell r="F10751">
            <v>0</v>
          </cell>
          <cell r="G10751">
            <v>0</v>
          </cell>
          <cell r="H10751">
            <v>380</v>
          </cell>
          <cell r="I10751">
            <v>0.754</v>
          </cell>
          <cell r="K10751">
            <v>0</v>
          </cell>
          <cell r="L10751">
            <v>0</v>
          </cell>
          <cell r="M10751">
            <v>0</v>
          </cell>
          <cell r="N10751">
            <v>0</v>
          </cell>
          <cell r="O10751">
            <v>0</v>
          </cell>
          <cell r="P10751">
            <v>0</v>
          </cell>
        </row>
        <row r="10752">
          <cell r="A10752">
            <v>38044</v>
          </cell>
          <cell r="B10752">
            <v>2004</v>
          </cell>
          <cell r="C10752" t="str">
            <v>Feb</v>
          </cell>
          <cell r="D10752">
            <v>27</v>
          </cell>
          <cell r="F10752">
            <v>0</v>
          </cell>
          <cell r="G10752">
            <v>0</v>
          </cell>
          <cell r="H10752">
            <v>428</v>
          </cell>
          <cell r="I10752">
            <v>0.84899999999999998</v>
          </cell>
          <cell r="K10752">
            <v>0</v>
          </cell>
          <cell r="L10752">
            <v>0</v>
          </cell>
          <cell r="M10752">
            <v>0</v>
          </cell>
          <cell r="N10752">
            <v>0</v>
          </cell>
          <cell r="O10752">
            <v>0</v>
          </cell>
          <cell r="P10752">
            <v>0</v>
          </cell>
        </row>
        <row r="10753">
          <cell r="A10753">
            <v>38045</v>
          </cell>
          <cell r="B10753">
            <v>2004</v>
          </cell>
          <cell r="C10753" t="str">
            <v>Feb</v>
          </cell>
          <cell r="D10753">
            <v>28</v>
          </cell>
          <cell r="F10753">
            <v>0</v>
          </cell>
          <cell r="G10753">
            <v>0</v>
          </cell>
          <cell r="H10753">
            <v>443</v>
          </cell>
          <cell r="I10753">
            <v>0.879</v>
          </cell>
          <cell r="K10753">
            <v>0</v>
          </cell>
          <cell r="L10753">
            <v>0</v>
          </cell>
          <cell r="M10753">
            <v>0</v>
          </cell>
          <cell r="N10753">
            <v>0</v>
          </cell>
          <cell r="O10753">
            <v>0</v>
          </cell>
          <cell r="P10753">
            <v>0</v>
          </cell>
        </row>
        <row r="10754">
          <cell r="A10754">
            <v>38046</v>
          </cell>
          <cell r="B10754">
            <v>2004</v>
          </cell>
          <cell r="C10754" t="str">
            <v>Feb</v>
          </cell>
          <cell r="D10754">
            <v>29</v>
          </cell>
          <cell r="F10754">
            <v>0</v>
          </cell>
          <cell r="G10754">
            <v>0</v>
          </cell>
          <cell r="H10754">
            <v>351</v>
          </cell>
          <cell r="I10754">
            <v>0.69599999999999995</v>
          </cell>
          <cell r="K10754">
            <v>0</v>
          </cell>
          <cell r="L10754">
            <v>0</v>
          </cell>
          <cell r="M10754">
            <v>0</v>
          </cell>
          <cell r="N10754">
            <v>0</v>
          </cell>
          <cell r="O10754">
            <v>0</v>
          </cell>
          <cell r="P10754">
            <v>0</v>
          </cell>
        </row>
        <row r="10755">
          <cell r="A10755">
            <v>38047</v>
          </cell>
          <cell r="B10755">
            <v>2004</v>
          </cell>
          <cell r="C10755" t="str">
            <v>Mar</v>
          </cell>
          <cell r="D10755">
            <v>1</v>
          </cell>
          <cell r="F10755">
            <v>0</v>
          </cell>
          <cell r="G10755">
            <v>0</v>
          </cell>
          <cell r="H10755">
            <v>290</v>
          </cell>
          <cell r="I10755">
            <v>0.57499999999999996</v>
          </cell>
          <cell r="K10755">
            <v>0</v>
          </cell>
          <cell r="L10755">
            <v>0</v>
          </cell>
          <cell r="M10755">
            <v>0</v>
          </cell>
          <cell r="N10755">
            <v>0</v>
          </cell>
          <cell r="O10755">
            <v>0</v>
          </cell>
          <cell r="P10755">
            <v>0</v>
          </cell>
        </row>
        <row r="10756">
          <cell r="A10756">
            <v>38048</v>
          </cell>
          <cell r="B10756">
            <v>2004</v>
          </cell>
          <cell r="C10756" t="str">
            <v>Mar</v>
          </cell>
          <cell r="D10756">
            <v>2</v>
          </cell>
          <cell r="F10756">
            <v>0</v>
          </cell>
          <cell r="G10756">
            <v>0</v>
          </cell>
          <cell r="H10756">
            <v>314</v>
          </cell>
          <cell r="I10756">
            <v>0.623</v>
          </cell>
          <cell r="K10756">
            <v>0</v>
          </cell>
          <cell r="L10756">
            <v>0</v>
          </cell>
          <cell r="M10756">
            <v>0</v>
          </cell>
          <cell r="N10756">
            <v>0</v>
          </cell>
          <cell r="O10756">
            <v>0</v>
          </cell>
          <cell r="P10756">
            <v>0</v>
          </cell>
        </row>
        <row r="10757">
          <cell r="A10757">
            <v>38049</v>
          </cell>
          <cell r="B10757">
            <v>2004</v>
          </cell>
          <cell r="C10757" t="str">
            <v>Mar</v>
          </cell>
          <cell r="D10757">
            <v>3</v>
          </cell>
          <cell r="F10757">
            <v>0</v>
          </cell>
          <cell r="G10757">
            <v>0</v>
          </cell>
          <cell r="H10757">
            <v>400</v>
          </cell>
          <cell r="I10757">
            <v>0.79300000000000004</v>
          </cell>
          <cell r="K10757">
            <v>0</v>
          </cell>
          <cell r="L10757">
            <v>0</v>
          </cell>
          <cell r="M10757">
            <v>0</v>
          </cell>
          <cell r="N10757">
            <v>0</v>
          </cell>
          <cell r="O10757">
            <v>0</v>
          </cell>
          <cell r="P10757">
            <v>0</v>
          </cell>
        </row>
        <row r="10758">
          <cell r="A10758">
            <v>38050</v>
          </cell>
          <cell r="B10758">
            <v>2004</v>
          </cell>
          <cell r="C10758" t="str">
            <v>Mar</v>
          </cell>
          <cell r="D10758">
            <v>4</v>
          </cell>
          <cell r="F10758">
            <v>0</v>
          </cell>
          <cell r="G10758">
            <v>0</v>
          </cell>
          <cell r="H10758">
            <v>419</v>
          </cell>
          <cell r="I10758">
            <v>0.83099999999999996</v>
          </cell>
          <cell r="K10758">
            <v>0</v>
          </cell>
          <cell r="L10758">
            <v>0</v>
          </cell>
          <cell r="M10758">
            <v>0</v>
          </cell>
          <cell r="N10758">
            <v>0</v>
          </cell>
          <cell r="O10758">
            <v>0</v>
          </cell>
          <cell r="P10758">
            <v>0</v>
          </cell>
        </row>
        <row r="10759">
          <cell r="A10759">
            <v>38051</v>
          </cell>
          <cell r="B10759">
            <v>2004</v>
          </cell>
          <cell r="C10759" t="str">
            <v>Mar</v>
          </cell>
          <cell r="D10759">
            <v>5</v>
          </cell>
          <cell r="F10759">
            <v>0</v>
          </cell>
          <cell r="G10759">
            <v>0</v>
          </cell>
          <cell r="H10759">
            <v>302</v>
          </cell>
          <cell r="I10759">
            <v>0.59899999999999998</v>
          </cell>
          <cell r="K10759">
            <v>0</v>
          </cell>
          <cell r="L10759">
            <v>0</v>
          </cell>
          <cell r="M10759">
            <v>0</v>
          </cell>
          <cell r="N10759">
            <v>0</v>
          </cell>
          <cell r="O10759">
            <v>0</v>
          </cell>
          <cell r="P10759">
            <v>0</v>
          </cell>
        </row>
        <row r="10760">
          <cell r="A10760">
            <v>38052</v>
          </cell>
          <cell r="B10760">
            <v>2004</v>
          </cell>
          <cell r="C10760" t="str">
            <v>Mar</v>
          </cell>
          <cell r="D10760">
            <v>6</v>
          </cell>
          <cell r="F10760">
            <v>0</v>
          </cell>
          <cell r="G10760">
            <v>0</v>
          </cell>
          <cell r="H10760">
            <v>239</v>
          </cell>
          <cell r="I10760">
            <v>0.47399999999999998</v>
          </cell>
          <cell r="K10760">
            <v>0</v>
          </cell>
          <cell r="L10760">
            <v>0</v>
          </cell>
          <cell r="M10760">
            <v>0</v>
          </cell>
          <cell r="N10760">
            <v>0</v>
          </cell>
          <cell r="O10760">
            <v>0</v>
          </cell>
          <cell r="P10760">
            <v>0</v>
          </cell>
        </row>
        <row r="10761">
          <cell r="A10761">
            <v>38053</v>
          </cell>
          <cell r="B10761">
            <v>2004</v>
          </cell>
          <cell r="C10761" t="str">
            <v>Mar</v>
          </cell>
          <cell r="D10761">
            <v>7</v>
          </cell>
          <cell r="F10761">
            <v>0</v>
          </cell>
          <cell r="G10761">
            <v>0</v>
          </cell>
          <cell r="H10761">
            <v>235</v>
          </cell>
          <cell r="I10761">
            <v>0.46600000000000003</v>
          </cell>
          <cell r="K10761">
            <v>0</v>
          </cell>
          <cell r="L10761">
            <v>0</v>
          </cell>
          <cell r="M10761">
            <v>0</v>
          </cell>
          <cell r="N10761">
            <v>0</v>
          </cell>
          <cell r="O10761">
            <v>0</v>
          </cell>
          <cell r="P10761">
            <v>0</v>
          </cell>
        </row>
        <row r="10762">
          <cell r="A10762">
            <v>38054</v>
          </cell>
          <cell r="B10762">
            <v>2004</v>
          </cell>
          <cell r="C10762" t="str">
            <v>Mar</v>
          </cell>
          <cell r="D10762">
            <v>8</v>
          </cell>
          <cell r="F10762">
            <v>0</v>
          </cell>
          <cell r="G10762">
            <v>0</v>
          </cell>
          <cell r="H10762">
            <v>237</v>
          </cell>
          <cell r="I10762">
            <v>0.47</v>
          </cell>
          <cell r="K10762">
            <v>0</v>
          </cell>
          <cell r="L10762">
            <v>0</v>
          </cell>
          <cell r="M10762">
            <v>0</v>
          </cell>
          <cell r="N10762">
            <v>0</v>
          </cell>
          <cell r="O10762">
            <v>0</v>
          </cell>
          <cell r="P10762">
            <v>0</v>
          </cell>
        </row>
        <row r="10763">
          <cell r="A10763">
            <v>38055</v>
          </cell>
          <cell r="B10763">
            <v>2004</v>
          </cell>
          <cell r="C10763" t="str">
            <v>Mar</v>
          </cell>
          <cell r="D10763">
            <v>9</v>
          </cell>
          <cell r="F10763">
            <v>0</v>
          </cell>
          <cell r="G10763">
            <v>0</v>
          </cell>
          <cell r="H10763">
            <v>242</v>
          </cell>
          <cell r="I10763">
            <v>0.48</v>
          </cell>
          <cell r="K10763">
            <v>0</v>
          </cell>
          <cell r="L10763">
            <v>0</v>
          </cell>
          <cell r="M10763">
            <v>0</v>
          </cell>
          <cell r="N10763">
            <v>0</v>
          </cell>
          <cell r="O10763">
            <v>0</v>
          </cell>
          <cell r="P10763">
            <v>0</v>
          </cell>
        </row>
        <row r="10764">
          <cell r="A10764">
            <v>38056</v>
          </cell>
          <cell r="B10764">
            <v>2004</v>
          </cell>
          <cell r="C10764" t="str">
            <v>Mar</v>
          </cell>
          <cell r="D10764">
            <v>10</v>
          </cell>
          <cell r="F10764">
            <v>0</v>
          </cell>
          <cell r="G10764">
            <v>0</v>
          </cell>
          <cell r="H10764">
            <v>189</v>
          </cell>
          <cell r="I10764">
            <v>0.375</v>
          </cell>
          <cell r="K10764">
            <v>0</v>
          </cell>
          <cell r="L10764">
            <v>0</v>
          </cell>
          <cell r="M10764">
            <v>0</v>
          </cell>
          <cell r="N10764">
            <v>0</v>
          </cell>
          <cell r="O10764">
            <v>0</v>
          </cell>
          <cell r="P10764">
            <v>0</v>
          </cell>
        </row>
        <row r="10765">
          <cell r="A10765">
            <v>38057</v>
          </cell>
          <cell r="B10765">
            <v>2004</v>
          </cell>
          <cell r="C10765" t="str">
            <v>Mar</v>
          </cell>
          <cell r="D10765">
            <v>11</v>
          </cell>
          <cell r="F10765">
            <v>0</v>
          </cell>
          <cell r="G10765">
            <v>0</v>
          </cell>
          <cell r="H10765">
            <v>320</v>
          </cell>
          <cell r="I10765">
            <v>0.63500000000000001</v>
          </cell>
          <cell r="K10765">
            <v>0</v>
          </cell>
          <cell r="L10765">
            <v>0</v>
          </cell>
          <cell r="M10765">
            <v>0</v>
          </cell>
          <cell r="N10765">
            <v>0</v>
          </cell>
          <cell r="O10765">
            <v>0</v>
          </cell>
          <cell r="P10765">
            <v>0</v>
          </cell>
        </row>
        <row r="10766">
          <cell r="A10766">
            <v>38058</v>
          </cell>
          <cell r="B10766">
            <v>2004</v>
          </cell>
          <cell r="C10766" t="str">
            <v>Mar</v>
          </cell>
          <cell r="D10766">
            <v>12</v>
          </cell>
          <cell r="F10766">
            <v>0</v>
          </cell>
          <cell r="G10766">
            <v>0</v>
          </cell>
          <cell r="H10766">
            <v>307</v>
          </cell>
          <cell r="I10766">
            <v>0.60899999999999999</v>
          </cell>
          <cell r="K10766">
            <v>0</v>
          </cell>
          <cell r="L10766">
            <v>0</v>
          </cell>
          <cell r="M10766">
            <v>0</v>
          </cell>
          <cell r="N10766">
            <v>0</v>
          </cell>
          <cell r="O10766">
            <v>0</v>
          </cell>
          <cell r="P10766">
            <v>0</v>
          </cell>
        </row>
        <row r="10767">
          <cell r="A10767">
            <v>38059</v>
          </cell>
          <cell r="B10767">
            <v>2004</v>
          </cell>
          <cell r="C10767" t="str">
            <v>Mar</v>
          </cell>
          <cell r="D10767">
            <v>13</v>
          </cell>
          <cell r="F10767">
            <v>0</v>
          </cell>
          <cell r="G10767">
            <v>0</v>
          </cell>
          <cell r="H10767">
            <v>241</v>
          </cell>
          <cell r="I10767">
            <v>0.47799999999999998</v>
          </cell>
          <cell r="K10767">
            <v>0</v>
          </cell>
          <cell r="L10767">
            <v>0</v>
          </cell>
          <cell r="M10767">
            <v>0</v>
          </cell>
          <cell r="N10767">
            <v>0</v>
          </cell>
          <cell r="O10767">
            <v>0</v>
          </cell>
          <cell r="P10767">
            <v>0</v>
          </cell>
        </row>
        <row r="10768">
          <cell r="A10768">
            <v>38060</v>
          </cell>
          <cell r="B10768">
            <v>2004</v>
          </cell>
          <cell r="C10768" t="str">
            <v>Mar</v>
          </cell>
          <cell r="D10768">
            <v>14</v>
          </cell>
          <cell r="F10768">
            <v>0</v>
          </cell>
          <cell r="G10768">
            <v>0</v>
          </cell>
          <cell r="H10768">
            <v>251</v>
          </cell>
          <cell r="I10768">
            <v>0.498</v>
          </cell>
          <cell r="K10768">
            <v>0</v>
          </cell>
          <cell r="L10768">
            <v>0</v>
          </cell>
          <cell r="M10768">
            <v>0</v>
          </cell>
          <cell r="N10768">
            <v>0</v>
          </cell>
          <cell r="O10768">
            <v>0</v>
          </cell>
          <cell r="P10768">
            <v>0</v>
          </cell>
        </row>
        <row r="10769">
          <cell r="A10769">
            <v>38061</v>
          </cell>
          <cell r="B10769">
            <v>2004</v>
          </cell>
          <cell r="C10769" t="str">
            <v>Mar</v>
          </cell>
          <cell r="D10769">
            <v>15</v>
          </cell>
          <cell r="F10769">
            <v>0</v>
          </cell>
          <cell r="G10769">
            <v>0</v>
          </cell>
          <cell r="H10769">
            <v>240</v>
          </cell>
          <cell r="I10769">
            <v>0.47599999999999998</v>
          </cell>
          <cell r="K10769">
            <v>0</v>
          </cell>
          <cell r="L10769">
            <v>0</v>
          </cell>
          <cell r="M10769">
            <v>0</v>
          </cell>
          <cell r="N10769">
            <v>0</v>
          </cell>
          <cell r="O10769">
            <v>0</v>
          </cell>
          <cell r="P10769">
            <v>0</v>
          </cell>
        </row>
        <row r="10770">
          <cell r="A10770">
            <v>38062</v>
          </cell>
          <cell r="B10770">
            <v>2004</v>
          </cell>
          <cell r="C10770" t="str">
            <v>Mar</v>
          </cell>
          <cell r="D10770">
            <v>16</v>
          </cell>
          <cell r="F10770">
            <v>0</v>
          </cell>
          <cell r="G10770">
            <v>0</v>
          </cell>
          <cell r="H10770">
            <v>236</v>
          </cell>
          <cell r="I10770">
            <v>0.46800000000000003</v>
          </cell>
          <cell r="K10770">
            <v>0</v>
          </cell>
          <cell r="L10770">
            <v>0</v>
          </cell>
          <cell r="M10770">
            <v>16</v>
          </cell>
          <cell r="N10770">
            <v>3.2000000000000001E-2</v>
          </cell>
          <cell r="O10770">
            <v>0</v>
          </cell>
          <cell r="P10770">
            <v>0</v>
          </cell>
        </row>
        <row r="10771">
          <cell r="A10771">
            <v>38063</v>
          </cell>
          <cell r="B10771">
            <v>2004</v>
          </cell>
          <cell r="C10771" t="str">
            <v>Mar</v>
          </cell>
          <cell r="D10771">
            <v>17</v>
          </cell>
          <cell r="F10771">
            <v>0</v>
          </cell>
          <cell r="G10771">
            <v>0</v>
          </cell>
          <cell r="H10771">
            <v>218</v>
          </cell>
          <cell r="I10771">
            <v>0.432</v>
          </cell>
          <cell r="K10771">
            <v>0</v>
          </cell>
          <cell r="L10771">
            <v>0</v>
          </cell>
          <cell r="M10771">
            <v>25</v>
          </cell>
          <cell r="N10771">
            <v>0.05</v>
          </cell>
          <cell r="O10771">
            <v>0</v>
          </cell>
          <cell r="P10771">
            <v>0</v>
          </cell>
        </row>
        <row r="10772">
          <cell r="A10772">
            <v>38064</v>
          </cell>
          <cell r="B10772">
            <v>2004</v>
          </cell>
          <cell r="C10772" t="str">
            <v>Mar</v>
          </cell>
          <cell r="D10772">
            <v>18</v>
          </cell>
          <cell r="F10772">
            <v>0</v>
          </cell>
          <cell r="G10772">
            <v>0</v>
          </cell>
          <cell r="H10772">
            <v>226</v>
          </cell>
          <cell r="I10772">
            <v>0.44800000000000001</v>
          </cell>
          <cell r="K10772">
            <v>0</v>
          </cell>
          <cell r="L10772">
            <v>0</v>
          </cell>
          <cell r="M10772">
            <v>15</v>
          </cell>
          <cell r="N10772">
            <v>0.03</v>
          </cell>
          <cell r="O10772">
            <v>0</v>
          </cell>
          <cell r="P10772">
            <v>0</v>
          </cell>
        </row>
        <row r="10773">
          <cell r="A10773">
            <v>38065</v>
          </cell>
          <cell r="B10773">
            <v>2004</v>
          </cell>
          <cell r="C10773" t="str">
            <v>Mar</v>
          </cell>
          <cell r="D10773">
            <v>19</v>
          </cell>
          <cell r="F10773">
            <v>0</v>
          </cell>
          <cell r="G10773">
            <v>0</v>
          </cell>
          <cell r="H10773">
            <v>93</v>
          </cell>
          <cell r="I10773">
            <v>0.184</v>
          </cell>
          <cell r="K10773">
            <v>0</v>
          </cell>
          <cell r="L10773">
            <v>0</v>
          </cell>
          <cell r="M10773">
            <v>0</v>
          </cell>
          <cell r="N10773">
            <v>0</v>
          </cell>
          <cell r="O10773">
            <v>0</v>
          </cell>
          <cell r="P10773">
            <v>0</v>
          </cell>
        </row>
        <row r="10774">
          <cell r="A10774">
            <v>38066</v>
          </cell>
          <cell r="B10774">
            <v>2004</v>
          </cell>
          <cell r="C10774" t="str">
            <v>Mar</v>
          </cell>
          <cell r="D10774">
            <v>20</v>
          </cell>
          <cell r="F10774">
            <v>0</v>
          </cell>
          <cell r="G10774">
            <v>0</v>
          </cell>
          <cell r="H10774">
            <v>287</v>
          </cell>
          <cell r="I10774">
            <v>0.56899999999999995</v>
          </cell>
          <cell r="K10774">
            <v>0</v>
          </cell>
          <cell r="L10774">
            <v>0</v>
          </cell>
          <cell r="M10774">
            <v>0</v>
          </cell>
          <cell r="N10774">
            <v>0</v>
          </cell>
          <cell r="O10774">
            <v>0</v>
          </cell>
          <cell r="P10774">
            <v>0</v>
          </cell>
        </row>
        <row r="10775">
          <cell r="A10775">
            <v>38067</v>
          </cell>
          <cell r="B10775">
            <v>2004</v>
          </cell>
          <cell r="C10775" t="str">
            <v>Mar</v>
          </cell>
          <cell r="D10775">
            <v>21</v>
          </cell>
          <cell r="F10775">
            <v>0</v>
          </cell>
          <cell r="G10775">
            <v>0</v>
          </cell>
          <cell r="H10775">
            <v>138</v>
          </cell>
          <cell r="I10775">
            <v>0.27400000000000002</v>
          </cell>
          <cell r="K10775">
            <v>0</v>
          </cell>
          <cell r="L10775">
            <v>0</v>
          </cell>
          <cell r="M10775">
            <v>22</v>
          </cell>
          <cell r="N10775">
            <v>4.3999999999999997E-2</v>
          </cell>
          <cell r="O10775">
            <v>0</v>
          </cell>
          <cell r="P10775">
            <v>0</v>
          </cell>
        </row>
        <row r="10776">
          <cell r="A10776">
            <v>38068</v>
          </cell>
          <cell r="B10776">
            <v>2004</v>
          </cell>
          <cell r="C10776" t="str">
            <v>Mar</v>
          </cell>
          <cell r="D10776">
            <v>22</v>
          </cell>
          <cell r="F10776">
            <v>0</v>
          </cell>
          <cell r="G10776">
            <v>0</v>
          </cell>
          <cell r="H10776">
            <v>187</v>
          </cell>
          <cell r="I10776">
            <v>0.371</v>
          </cell>
          <cell r="K10776">
            <v>0</v>
          </cell>
          <cell r="L10776">
            <v>0</v>
          </cell>
          <cell r="M10776">
            <v>50</v>
          </cell>
          <cell r="N10776">
            <v>9.9000000000000005E-2</v>
          </cell>
          <cell r="O10776">
            <v>0</v>
          </cell>
          <cell r="P10776">
            <v>0</v>
          </cell>
        </row>
        <row r="10777">
          <cell r="A10777">
            <v>38069</v>
          </cell>
          <cell r="B10777">
            <v>2004</v>
          </cell>
          <cell r="C10777" t="str">
            <v>Mar</v>
          </cell>
          <cell r="D10777">
            <v>23</v>
          </cell>
          <cell r="F10777">
            <v>0</v>
          </cell>
          <cell r="G10777">
            <v>0</v>
          </cell>
          <cell r="H10777">
            <v>287</v>
          </cell>
          <cell r="I10777">
            <v>0.56899999999999995</v>
          </cell>
          <cell r="K10777">
            <v>0</v>
          </cell>
          <cell r="L10777">
            <v>0</v>
          </cell>
          <cell r="M10777">
            <v>50</v>
          </cell>
          <cell r="N10777">
            <v>9.9000000000000005E-2</v>
          </cell>
          <cell r="O10777">
            <v>0</v>
          </cell>
          <cell r="P10777">
            <v>0</v>
          </cell>
        </row>
        <row r="10778">
          <cell r="A10778">
            <v>38070</v>
          </cell>
          <cell r="B10778">
            <v>2004</v>
          </cell>
          <cell r="C10778" t="str">
            <v>Mar</v>
          </cell>
          <cell r="D10778">
            <v>24</v>
          </cell>
          <cell r="F10778">
            <v>0</v>
          </cell>
          <cell r="G10778">
            <v>0</v>
          </cell>
          <cell r="H10778">
            <v>185</v>
          </cell>
          <cell r="I10778">
            <v>0.36699999999999999</v>
          </cell>
          <cell r="K10778">
            <v>0</v>
          </cell>
          <cell r="L10778">
            <v>0</v>
          </cell>
          <cell r="M10778">
            <v>59</v>
          </cell>
          <cell r="N10778">
            <v>0.11700000000000001</v>
          </cell>
          <cell r="O10778">
            <v>0</v>
          </cell>
          <cell r="P10778">
            <v>0</v>
          </cell>
        </row>
        <row r="10779">
          <cell r="A10779">
            <v>38071</v>
          </cell>
          <cell r="B10779">
            <v>2004</v>
          </cell>
          <cell r="C10779" t="str">
            <v>Mar</v>
          </cell>
          <cell r="D10779">
            <v>25</v>
          </cell>
          <cell r="F10779">
            <v>0</v>
          </cell>
          <cell r="G10779">
            <v>0</v>
          </cell>
          <cell r="H10779">
            <v>262</v>
          </cell>
          <cell r="I10779">
            <v>0.52</v>
          </cell>
          <cell r="K10779">
            <v>0</v>
          </cell>
          <cell r="L10779">
            <v>0</v>
          </cell>
          <cell r="M10779">
            <v>84</v>
          </cell>
          <cell r="N10779">
            <v>0.16700000000000001</v>
          </cell>
          <cell r="O10779">
            <v>0</v>
          </cell>
          <cell r="P10779">
            <v>0</v>
          </cell>
        </row>
        <row r="10780">
          <cell r="A10780">
            <v>38072</v>
          </cell>
          <cell r="B10780">
            <v>2004</v>
          </cell>
          <cell r="C10780" t="str">
            <v>Mar</v>
          </cell>
          <cell r="D10780">
            <v>26</v>
          </cell>
          <cell r="F10780">
            <v>0</v>
          </cell>
          <cell r="G10780">
            <v>0</v>
          </cell>
          <cell r="H10780">
            <v>178</v>
          </cell>
          <cell r="I10780">
            <v>0.35299999999999998</v>
          </cell>
          <cell r="K10780">
            <v>0</v>
          </cell>
          <cell r="L10780">
            <v>0</v>
          </cell>
          <cell r="M10780">
            <v>100</v>
          </cell>
          <cell r="N10780">
            <v>0.19800000000000001</v>
          </cell>
          <cell r="O10780">
            <v>0</v>
          </cell>
          <cell r="P10780">
            <v>0</v>
          </cell>
        </row>
        <row r="10781">
          <cell r="A10781">
            <v>38073</v>
          </cell>
          <cell r="B10781">
            <v>2004</v>
          </cell>
          <cell r="C10781" t="str">
            <v>Mar</v>
          </cell>
          <cell r="D10781">
            <v>27</v>
          </cell>
          <cell r="F10781">
            <v>0</v>
          </cell>
          <cell r="G10781">
            <v>0</v>
          </cell>
          <cell r="H10781">
            <v>171</v>
          </cell>
          <cell r="I10781">
            <v>0.33900000000000002</v>
          </cell>
          <cell r="K10781">
            <v>0</v>
          </cell>
          <cell r="L10781">
            <v>0</v>
          </cell>
          <cell r="M10781">
            <v>100</v>
          </cell>
          <cell r="N10781">
            <v>0.19800000000000001</v>
          </cell>
          <cell r="O10781">
            <v>0</v>
          </cell>
          <cell r="P10781">
            <v>0</v>
          </cell>
        </row>
        <row r="10782">
          <cell r="A10782">
            <v>38074</v>
          </cell>
          <cell r="B10782">
            <v>2004</v>
          </cell>
          <cell r="C10782" t="str">
            <v>Mar</v>
          </cell>
          <cell r="D10782">
            <v>28</v>
          </cell>
          <cell r="F10782">
            <v>0</v>
          </cell>
          <cell r="G10782">
            <v>0</v>
          </cell>
          <cell r="H10782">
            <v>179</v>
          </cell>
          <cell r="I10782">
            <v>0.35499999999999998</v>
          </cell>
          <cell r="K10782">
            <v>0</v>
          </cell>
          <cell r="L10782">
            <v>0</v>
          </cell>
          <cell r="M10782">
            <v>100</v>
          </cell>
          <cell r="N10782">
            <v>0.19800000000000001</v>
          </cell>
          <cell r="O10782">
            <v>0</v>
          </cell>
          <cell r="P10782">
            <v>0</v>
          </cell>
        </row>
        <row r="10783">
          <cell r="A10783">
            <v>38075</v>
          </cell>
          <cell r="B10783">
            <v>2004</v>
          </cell>
          <cell r="C10783" t="str">
            <v>Mar</v>
          </cell>
          <cell r="D10783">
            <v>29</v>
          </cell>
          <cell r="F10783">
            <v>0</v>
          </cell>
          <cell r="G10783">
            <v>0</v>
          </cell>
          <cell r="H10783">
            <v>170</v>
          </cell>
          <cell r="I10783">
            <v>0.33700000000000002</v>
          </cell>
          <cell r="K10783">
            <v>0</v>
          </cell>
          <cell r="L10783">
            <v>0</v>
          </cell>
          <cell r="M10783">
            <v>167</v>
          </cell>
          <cell r="N10783">
            <v>0.33100000000000002</v>
          </cell>
          <cell r="O10783">
            <v>0</v>
          </cell>
          <cell r="P10783">
            <v>0</v>
          </cell>
        </row>
        <row r="10784">
          <cell r="A10784">
            <v>38076</v>
          </cell>
          <cell r="B10784">
            <v>2004</v>
          </cell>
          <cell r="C10784" t="str">
            <v>Mar</v>
          </cell>
          <cell r="D10784">
            <v>30</v>
          </cell>
          <cell r="F10784">
            <v>0</v>
          </cell>
          <cell r="G10784">
            <v>0</v>
          </cell>
          <cell r="H10784">
            <v>163</v>
          </cell>
          <cell r="I10784">
            <v>0.32300000000000001</v>
          </cell>
          <cell r="K10784">
            <v>0</v>
          </cell>
          <cell r="L10784">
            <v>0</v>
          </cell>
          <cell r="M10784">
            <v>200</v>
          </cell>
          <cell r="N10784">
            <v>0.39700000000000002</v>
          </cell>
          <cell r="O10784">
            <v>0</v>
          </cell>
          <cell r="P10784">
            <v>0</v>
          </cell>
        </row>
        <row r="10785">
          <cell r="A10785">
            <v>38077</v>
          </cell>
          <cell r="B10785">
            <v>2004</v>
          </cell>
          <cell r="C10785" t="str">
            <v>Mar</v>
          </cell>
          <cell r="D10785">
            <v>31</v>
          </cell>
          <cell r="F10785">
            <v>0</v>
          </cell>
          <cell r="G10785">
            <v>0</v>
          </cell>
          <cell r="H10785">
            <v>156</v>
          </cell>
          <cell r="I10785">
            <v>0.309</v>
          </cell>
          <cell r="K10785">
            <v>0</v>
          </cell>
          <cell r="L10785">
            <v>0</v>
          </cell>
          <cell r="M10785">
            <v>200</v>
          </cell>
          <cell r="N10785">
            <v>0.39700000000000002</v>
          </cell>
          <cell r="O10785">
            <v>0</v>
          </cell>
          <cell r="P10785">
            <v>0</v>
          </cell>
        </row>
        <row r="10786">
          <cell r="A10786">
            <v>38078</v>
          </cell>
          <cell r="B10786">
            <v>2004</v>
          </cell>
          <cell r="C10786" t="str">
            <v>Apr</v>
          </cell>
          <cell r="D10786">
            <v>1</v>
          </cell>
          <cell r="F10786">
            <v>0</v>
          </cell>
          <cell r="G10786">
            <v>0</v>
          </cell>
          <cell r="H10786">
            <v>157</v>
          </cell>
          <cell r="I10786">
            <v>0.311</v>
          </cell>
          <cell r="K10786">
            <v>0</v>
          </cell>
          <cell r="L10786">
            <v>0</v>
          </cell>
          <cell r="M10786">
            <v>200</v>
          </cell>
          <cell r="N10786">
            <v>0.39700000000000002</v>
          </cell>
          <cell r="O10786">
            <v>0</v>
          </cell>
          <cell r="P10786">
            <v>0</v>
          </cell>
        </row>
        <row r="10787">
          <cell r="A10787">
            <v>38079</v>
          </cell>
          <cell r="B10787">
            <v>2004</v>
          </cell>
          <cell r="C10787" t="str">
            <v>Apr</v>
          </cell>
          <cell r="D10787">
            <v>2</v>
          </cell>
          <cell r="F10787">
            <v>63</v>
          </cell>
          <cell r="G10787">
            <v>0.125</v>
          </cell>
          <cell r="H10787">
            <v>149</v>
          </cell>
          <cell r="I10787">
            <v>0.29599999999999999</v>
          </cell>
          <cell r="K10787">
            <v>0</v>
          </cell>
          <cell r="L10787">
            <v>0</v>
          </cell>
          <cell r="M10787">
            <v>200</v>
          </cell>
          <cell r="N10787">
            <v>0.39700000000000002</v>
          </cell>
          <cell r="O10787">
            <v>0</v>
          </cell>
          <cell r="P10787">
            <v>0</v>
          </cell>
        </row>
        <row r="10788">
          <cell r="A10788">
            <v>38080</v>
          </cell>
          <cell r="B10788">
            <v>2004</v>
          </cell>
          <cell r="C10788" t="str">
            <v>Apr</v>
          </cell>
          <cell r="D10788">
            <v>3</v>
          </cell>
          <cell r="F10788">
            <v>63</v>
          </cell>
          <cell r="G10788">
            <v>0.125</v>
          </cell>
          <cell r="H10788">
            <v>124</v>
          </cell>
          <cell r="I10788">
            <v>0.246</v>
          </cell>
          <cell r="K10788">
            <v>0</v>
          </cell>
          <cell r="L10788">
            <v>0</v>
          </cell>
          <cell r="M10788">
            <v>200</v>
          </cell>
          <cell r="N10788">
            <v>0.39700000000000002</v>
          </cell>
          <cell r="O10788">
            <v>0</v>
          </cell>
          <cell r="P10788">
            <v>0</v>
          </cell>
        </row>
        <row r="10789">
          <cell r="A10789">
            <v>38081</v>
          </cell>
          <cell r="B10789">
            <v>2004</v>
          </cell>
          <cell r="C10789" t="str">
            <v>Apr</v>
          </cell>
          <cell r="D10789">
            <v>4</v>
          </cell>
          <cell r="F10789">
            <v>63</v>
          </cell>
          <cell r="G10789">
            <v>0.125</v>
          </cell>
          <cell r="H10789">
            <v>127</v>
          </cell>
          <cell r="I10789">
            <v>0.252</v>
          </cell>
          <cell r="K10789">
            <v>0</v>
          </cell>
          <cell r="L10789">
            <v>0</v>
          </cell>
          <cell r="M10789">
            <v>250</v>
          </cell>
          <cell r="N10789">
            <v>0.496</v>
          </cell>
          <cell r="O10789">
            <v>0</v>
          </cell>
          <cell r="P10789">
            <v>0</v>
          </cell>
        </row>
        <row r="10790">
          <cell r="A10790">
            <v>38082</v>
          </cell>
          <cell r="B10790">
            <v>2004</v>
          </cell>
          <cell r="C10790" t="str">
            <v>Apr</v>
          </cell>
          <cell r="D10790">
            <v>5</v>
          </cell>
          <cell r="F10790">
            <v>136</v>
          </cell>
          <cell r="G10790">
            <v>0.27</v>
          </cell>
          <cell r="H10790">
            <v>132</v>
          </cell>
          <cell r="I10790">
            <v>0.26200000000000001</v>
          </cell>
          <cell r="K10790">
            <v>0</v>
          </cell>
          <cell r="L10790">
            <v>0</v>
          </cell>
          <cell r="M10790">
            <v>288</v>
          </cell>
          <cell r="N10790">
            <v>0.57099999999999995</v>
          </cell>
          <cell r="O10790">
            <v>0</v>
          </cell>
          <cell r="P10790">
            <v>0</v>
          </cell>
        </row>
        <row r="10791">
          <cell r="A10791">
            <v>38083</v>
          </cell>
          <cell r="B10791">
            <v>2004</v>
          </cell>
          <cell r="C10791" t="str">
            <v>Apr</v>
          </cell>
          <cell r="D10791">
            <v>6</v>
          </cell>
          <cell r="F10791">
            <v>219</v>
          </cell>
          <cell r="G10791">
            <v>0.434</v>
          </cell>
          <cell r="H10791">
            <v>153</v>
          </cell>
          <cell r="I10791">
            <v>0.30299999999999999</v>
          </cell>
          <cell r="K10791">
            <v>0</v>
          </cell>
          <cell r="L10791">
            <v>0</v>
          </cell>
          <cell r="M10791">
            <v>283</v>
          </cell>
          <cell r="N10791">
            <v>0.56100000000000005</v>
          </cell>
          <cell r="O10791">
            <v>0</v>
          </cell>
          <cell r="P10791">
            <v>0</v>
          </cell>
        </row>
        <row r="10792">
          <cell r="A10792">
            <v>38084</v>
          </cell>
          <cell r="B10792">
            <v>2004</v>
          </cell>
          <cell r="C10792" t="str">
            <v>Apr</v>
          </cell>
          <cell r="D10792">
            <v>7</v>
          </cell>
          <cell r="F10792">
            <v>235</v>
          </cell>
          <cell r="G10792">
            <v>0.46600000000000003</v>
          </cell>
          <cell r="H10792">
            <v>63</v>
          </cell>
          <cell r="I10792">
            <v>0.125</v>
          </cell>
          <cell r="K10792">
            <v>21</v>
          </cell>
          <cell r="L10792">
            <v>4.2000000000000003E-2</v>
          </cell>
          <cell r="M10792">
            <v>250</v>
          </cell>
          <cell r="N10792">
            <v>0.496</v>
          </cell>
          <cell r="O10792">
            <v>0</v>
          </cell>
          <cell r="P10792">
            <v>0</v>
          </cell>
        </row>
        <row r="10793">
          <cell r="A10793">
            <v>38085</v>
          </cell>
          <cell r="B10793">
            <v>2004</v>
          </cell>
          <cell r="C10793" t="str">
            <v>Apr</v>
          </cell>
          <cell r="D10793">
            <v>8</v>
          </cell>
          <cell r="F10793">
            <v>240</v>
          </cell>
          <cell r="G10793">
            <v>0.47599999999999998</v>
          </cell>
          <cell r="H10793">
            <v>38</v>
          </cell>
          <cell r="I10793">
            <v>7.4999999999999997E-2</v>
          </cell>
          <cell r="K10793">
            <v>13</v>
          </cell>
          <cell r="L10793">
            <v>2.5999999999999999E-2</v>
          </cell>
          <cell r="M10793">
            <v>267</v>
          </cell>
          <cell r="N10793">
            <v>0.53</v>
          </cell>
          <cell r="O10793">
            <v>4</v>
          </cell>
          <cell r="P10793">
            <v>8.0000000000000002E-3</v>
          </cell>
        </row>
        <row r="10794">
          <cell r="A10794">
            <v>38086</v>
          </cell>
          <cell r="B10794">
            <v>2004</v>
          </cell>
          <cell r="C10794" t="str">
            <v>Apr</v>
          </cell>
          <cell r="D10794">
            <v>9</v>
          </cell>
          <cell r="F10794">
            <v>245</v>
          </cell>
          <cell r="G10794">
            <v>0.48599999999999999</v>
          </cell>
          <cell r="H10794">
            <v>32</v>
          </cell>
          <cell r="I10794">
            <v>6.3E-2</v>
          </cell>
          <cell r="K10794">
            <v>0</v>
          </cell>
          <cell r="L10794">
            <v>0</v>
          </cell>
          <cell r="M10794">
            <v>300</v>
          </cell>
          <cell r="N10794">
            <v>0.59499999999999997</v>
          </cell>
          <cell r="O10794">
            <v>4</v>
          </cell>
          <cell r="P10794">
            <v>8.0000000000000002E-3</v>
          </cell>
        </row>
        <row r="10795">
          <cell r="A10795">
            <v>38087</v>
          </cell>
          <cell r="B10795">
            <v>2004</v>
          </cell>
          <cell r="C10795" t="str">
            <v>Apr</v>
          </cell>
          <cell r="D10795">
            <v>10</v>
          </cell>
          <cell r="F10795">
            <v>277</v>
          </cell>
          <cell r="G10795">
            <v>0.54900000000000004</v>
          </cell>
          <cell r="H10795">
            <v>27</v>
          </cell>
          <cell r="I10795">
            <v>5.3999999999999999E-2</v>
          </cell>
          <cell r="K10795">
            <v>0</v>
          </cell>
          <cell r="L10795">
            <v>0</v>
          </cell>
          <cell r="M10795">
            <v>277</v>
          </cell>
          <cell r="N10795">
            <v>0.54900000000000004</v>
          </cell>
          <cell r="O10795">
            <v>7</v>
          </cell>
          <cell r="P10795">
            <v>1.4E-2</v>
          </cell>
        </row>
        <row r="10796">
          <cell r="A10796">
            <v>38088</v>
          </cell>
          <cell r="B10796">
            <v>2004</v>
          </cell>
          <cell r="C10796" t="str">
            <v>Apr</v>
          </cell>
          <cell r="D10796">
            <v>11</v>
          </cell>
          <cell r="F10796">
            <v>308</v>
          </cell>
          <cell r="G10796">
            <v>0.61099999999999999</v>
          </cell>
          <cell r="H10796">
            <v>16</v>
          </cell>
          <cell r="I10796">
            <v>3.2000000000000001E-2</v>
          </cell>
          <cell r="K10796">
            <v>0</v>
          </cell>
          <cell r="L10796">
            <v>0</v>
          </cell>
          <cell r="M10796">
            <v>250</v>
          </cell>
          <cell r="N10796">
            <v>0.496</v>
          </cell>
          <cell r="O10796">
            <v>9</v>
          </cell>
          <cell r="P10796">
            <v>1.7999999999999999E-2</v>
          </cell>
        </row>
        <row r="10797">
          <cell r="A10797">
            <v>38089</v>
          </cell>
          <cell r="B10797">
            <v>2004</v>
          </cell>
          <cell r="C10797" t="str">
            <v>Apr</v>
          </cell>
          <cell r="D10797">
            <v>12</v>
          </cell>
          <cell r="F10797">
            <v>350</v>
          </cell>
          <cell r="G10797">
            <v>0.69399999999999995</v>
          </cell>
          <cell r="H10797">
            <v>16</v>
          </cell>
          <cell r="I10797">
            <v>3.2000000000000001E-2</v>
          </cell>
          <cell r="K10797">
            <v>0</v>
          </cell>
          <cell r="L10797">
            <v>0</v>
          </cell>
          <cell r="M10797">
            <v>250</v>
          </cell>
          <cell r="N10797">
            <v>0.496</v>
          </cell>
          <cell r="O10797">
            <v>0</v>
          </cell>
          <cell r="P10797">
            <v>0</v>
          </cell>
        </row>
        <row r="10798">
          <cell r="A10798">
            <v>38090</v>
          </cell>
          <cell r="B10798">
            <v>2004</v>
          </cell>
          <cell r="C10798" t="str">
            <v>Apr</v>
          </cell>
          <cell r="D10798">
            <v>13</v>
          </cell>
          <cell r="F10798">
            <v>423</v>
          </cell>
          <cell r="G10798">
            <v>0.83899999999999997</v>
          </cell>
          <cell r="H10798">
            <v>103</v>
          </cell>
          <cell r="I10798">
            <v>0.20399999999999999</v>
          </cell>
          <cell r="K10798">
            <v>24</v>
          </cell>
          <cell r="L10798">
            <v>4.8000000000000001E-2</v>
          </cell>
          <cell r="M10798">
            <v>250</v>
          </cell>
          <cell r="N10798">
            <v>0.496</v>
          </cell>
          <cell r="O10798">
            <v>0</v>
          </cell>
          <cell r="P10798">
            <v>0</v>
          </cell>
        </row>
        <row r="10799">
          <cell r="A10799">
            <v>38091</v>
          </cell>
          <cell r="B10799">
            <v>2004</v>
          </cell>
          <cell r="C10799" t="str">
            <v>Apr</v>
          </cell>
          <cell r="D10799">
            <v>14</v>
          </cell>
          <cell r="F10799">
            <v>418</v>
          </cell>
          <cell r="G10799">
            <v>0.82899999999999996</v>
          </cell>
          <cell r="H10799">
            <v>52</v>
          </cell>
          <cell r="I10799">
            <v>0.10299999999999999</v>
          </cell>
          <cell r="K10799">
            <v>22</v>
          </cell>
          <cell r="L10799">
            <v>4.3999999999999997E-2</v>
          </cell>
          <cell r="M10799">
            <v>284</v>
          </cell>
          <cell r="N10799">
            <v>0.56299999999999994</v>
          </cell>
          <cell r="O10799">
            <v>0</v>
          </cell>
          <cell r="P10799">
            <v>0</v>
          </cell>
        </row>
        <row r="10800">
          <cell r="A10800">
            <v>38092</v>
          </cell>
          <cell r="B10800">
            <v>2004</v>
          </cell>
          <cell r="C10800" t="str">
            <v>Apr</v>
          </cell>
          <cell r="D10800">
            <v>15</v>
          </cell>
          <cell r="E10800" t="str">
            <v>MH spill recorded as 26 cfs.  Changed to zero</v>
          </cell>
          <cell r="F10800">
            <v>449</v>
          </cell>
          <cell r="G10800">
            <v>0.89100000000000001</v>
          </cell>
          <cell r="H10800">
            <v>71</v>
          </cell>
          <cell r="I10800">
            <v>0.14099999999999999</v>
          </cell>
          <cell r="K10800">
            <v>24</v>
          </cell>
          <cell r="L10800">
            <v>4.8000000000000001E-2</v>
          </cell>
          <cell r="M10800">
            <v>284</v>
          </cell>
          <cell r="N10800">
            <v>0.56299999999999994</v>
          </cell>
          <cell r="O10800">
            <v>0</v>
          </cell>
          <cell r="P10800">
            <v>0</v>
          </cell>
        </row>
        <row r="10801">
          <cell r="A10801">
            <v>38093</v>
          </cell>
          <cell r="B10801">
            <v>2004</v>
          </cell>
          <cell r="C10801" t="str">
            <v>Apr</v>
          </cell>
          <cell r="D10801">
            <v>16</v>
          </cell>
          <cell r="F10801">
            <v>512</v>
          </cell>
          <cell r="G10801">
            <v>1.016</v>
          </cell>
          <cell r="H10801">
            <v>70</v>
          </cell>
          <cell r="I10801">
            <v>0.13900000000000001</v>
          </cell>
          <cell r="K10801">
            <v>36</v>
          </cell>
          <cell r="L10801">
            <v>7.0999999999999994E-2</v>
          </cell>
          <cell r="M10801">
            <v>233</v>
          </cell>
          <cell r="N10801">
            <v>0.46200000000000002</v>
          </cell>
          <cell r="O10801">
            <v>26</v>
          </cell>
          <cell r="P10801">
            <v>5.1999999999999998E-2</v>
          </cell>
        </row>
        <row r="10802">
          <cell r="A10802">
            <v>38094</v>
          </cell>
          <cell r="B10802">
            <v>2004</v>
          </cell>
          <cell r="C10802" t="str">
            <v>Apr</v>
          </cell>
          <cell r="D10802">
            <v>17</v>
          </cell>
          <cell r="F10802">
            <v>517</v>
          </cell>
          <cell r="G10802">
            <v>1.0249999999999999</v>
          </cell>
          <cell r="H10802">
            <v>113</v>
          </cell>
          <cell r="I10802">
            <v>0.224</v>
          </cell>
          <cell r="K10802">
            <v>36</v>
          </cell>
          <cell r="L10802">
            <v>7.0999999999999994E-2</v>
          </cell>
          <cell r="M10802">
            <v>200</v>
          </cell>
          <cell r="N10802">
            <v>0.39700000000000002</v>
          </cell>
          <cell r="O10802">
            <v>15</v>
          </cell>
          <cell r="P10802">
            <v>0.03</v>
          </cell>
        </row>
        <row r="10803">
          <cell r="A10803">
            <v>38095</v>
          </cell>
          <cell r="B10803">
            <v>2004</v>
          </cell>
          <cell r="C10803" t="str">
            <v>Apr</v>
          </cell>
          <cell r="D10803">
            <v>18</v>
          </cell>
          <cell r="F10803">
            <v>506</v>
          </cell>
          <cell r="G10803">
            <v>1.004</v>
          </cell>
          <cell r="H10803">
            <v>150</v>
          </cell>
          <cell r="I10803">
            <v>0.29799999999999999</v>
          </cell>
          <cell r="K10803">
            <v>36</v>
          </cell>
          <cell r="L10803">
            <v>7.0999999999999994E-2</v>
          </cell>
          <cell r="M10803">
            <v>200</v>
          </cell>
          <cell r="N10803">
            <v>0.39700000000000002</v>
          </cell>
          <cell r="O10803">
            <v>14</v>
          </cell>
          <cell r="P10803">
            <v>2.8000000000000001E-2</v>
          </cell>
        </row>
        <row r="10804">
          <cell r="A10804">
            <v>38096</v>
          </cell>
          <cell r="B10804">
            <v>2004</v>
          </cell>
          <cell r="C10804" t="str">
            <v>Apr</v>
          </cell>
          <cell r="D10804">
            <v>19</v>
          </cell>
          <cell r="F10804">
            <v>512</v>
          </cell>
          <cell r="G10804">
            <v>1.016</v>
          </cell>
          <cell r="H10804">
            <v>137</v>
          </cell>
          <cell r="I10804">
            <v>0.27200000000000002</v>
          </cell>
          <cell r="K10804">
            <v>35</v>
          </cell>
          <cell r="L10804">
            <v>6.9000000000000006E-2</v>
          </cell>
          <cell r="M10804">
            <v>200</v>
          </cell>
          <cell r="N10804">
            <v>0.39700000000000002</v>
          </cell>
          <cell r="O10804">
            <v>11</v>
          </cell>
          <cell r="P10804">
            <v>2.1999999999999999E-2</v>
          </cell>
        </row>
        <row r="10805">
          <cell r="A10805">
            <v>38097</v>
          </cell>
          <cell r="B10805">
            <v>2004</v>
          </cell>
          <cell r="C10805" t="str">
            <v>Apr</v>
          </cell>
          <cell r="D10805">
            <v>20</v>
          </cell>
          <cell r="F10805">
            <v>517</v>
          </cell>
          <cell r="G10805">
            <v>1.0249999999999999</v>
          </cell>
          <cell r="H10805">
            <v>168</v>
          </cell>
          <cell r="I10805">
            <v>0.33300000000000002</v>
          </cell>
          <cell r="K10805">
            <v>35</v>
          </cell>
          <cell r="L10805">
            <v>6.9000000000000006E-2</v>
          </cell>
          <cell r="M10805">
            <v>200</v>
          </cell>
          <cell r="N10805">
            <v>0.39700000000000002</v>
          </cell>
          <cell r="O10805">
            <v>11</v>
          </cell>
          <cell r="P10805">
            <v>2.1999999999999999E-2</v>
          </cell>
        </row>
        <row r="10806">
          <cell r="A10806">
            <v>38098</v>
          </cell>
          <cell r="B10806">
            <v>2004</v>
          </cell>
          <cell r="C10806" t="str">
            <v>Apr</v>
          </cell>
          <cell r="D10806">
            <v>21</v>
          </cell>
          <cell r="F10806">
            <v>501</v>
          </cell>
          <cell r="G10806">
            <v>0.99399999999999999</v>
          </cell>
          <cell r="H10806">
            <v>149</v>
          </cell>
          <cell r="I10806">
            <v>0.29599999999999999</v>
          </cell>
          <cell r="K10806">
            <v>35</v>
          </cell>
          <cell r="L10806">
            <v>6.9000000000000006E-2</v>
          </cell>
          <cell r="M10806">
            <v>183</v>
          </cell>
          <cell r="N10806">
            <v>0.36299999999999999</v>
          </cell>
          <cell r="O10806">
            <v>11</v>
          </cell>
          <cell r="P10806">
            <v>2.1999999999999999E-2</v>
          </cell>
        </row>
        <row r="10807">
          <cell r="A10807">
            <v>38099</v>
          </cell>
          <cell r="B10807">
            <v>2004</v>
          </cell>
          <cell r="C10807" t="str">
            <v>Apr</v>
          </cell>
          <cell r="D10807">
            <v>22</v>
          </cell>
          <cell r="F10807">
            <v>512</v>
          </cell>
          <cell r="G10807">
            <v>1.016</v>
          </cell>
          <cell r="H10807">
            <v>186</v>
          </cell>
          <cell r="I10807">
            <v>0.36899999999999999</v>
          </cell>
          <cell r="K10807">
            <v>35</v>
          </cell>
          <cell r="L10807">
            <v>6.9000000000000006E-2</v>
          </cell>
          <cell r="M10807">
            <v>150</v>
          </cell>
          <cell r="N10807">
            <v>0.29799999999999999</v>
          </cell>
          <cell r="O10807">
            <v>14</v>
          </cell>
          <cell r="P10807">
            <v>2.8000000000000001E-2</v>
          </cell>
        </row>
        <row r="10808">
          <cell r="A10808">
            <v>38100</v>
          </cell>
          <cell r="B10808">
            <v>2004</v>
          </cell>
          <cell r="C10808" t="str">
            <v>Apr</v>
          </cell>
          <cell r="D10808">
            <v>23</v>
          </cell>
          <cell r="F10808">
            <v>562</v>
          </cell>
          <cell r="G10808">
            <v>1.115</v>
          </cell>
          <cell r="H10808">
            <v>139</v>
          </cell>
          <cell r="I10808">
            <v>0.27600000000000002</v>
          </cell>
          <cell r="K10808">
            <v>35</v>
          </cell>
          <cell r="L10808">
            <v>6.9000000000000006E-2</v>
          </cell>
          <cell r="M10808">
            <v>183</v>
          </cell>
          <cell r="N10808">
            <v>0.36299999999999999</v>
          </cell>
          <cell r="O10808">
            <v>2</v>
          </cell>
          <cell r="P10808">
            <v>4.0000000000000001E-3</v>
          </cell>
        </row>
        <row r="10809">
          <cell r="A10809">
            <v>38101</v>
          </cell>
          <cell r="B10809">
            <v>2004</v>
          </cell>
          <cell r="C10809" t="str">
            <v>Apr</v>
          </cell>
          <cell r="D10809">
            <v>24</v>
          </cell>
          <cell r="F10809">
            <v>590</v>
          </cell>
          <cell r="G10809">
            <v>1.17</v>
          </cell>
          <cell r="H10809">
            <v>177</v>
          </cell>
          <cell r="I10809">
            <v>0.35099999999999998</v>
          </cell>
          <cell r="K10809">
            <v>35</v>
          </cell>
          <cell r="L10809">
            <v>6.9000000000000006E-2</v>
          </cell>
          <cell r="M10809">
            <v>133</v>
          </cell>
          <cell r="N10809">
            <v>0.26400000000000001</v>
          </cell>
          <cell r="O10809">
            <v>2</v>
          </cell>
          <cell r="P10809">
            <v>4.0000000000000001E-3</v>
          </cell>
        </row>
        <row r="10810">
          <cell r="A10810">
            <v>38102</v>
          </cell>
          <cell r="B10810">
            <v>2004</v>
          </cell>
          <cell r="C10810" t="str">
            <v>Apr</v>
          </cell>
          <cell r="D10810">
            <v>25</v>
          </cell>
          <cell r="F10810">
            <v>621</v>
          </cell>
          <cell r="G10810">
            <v>1.232</v>
          </cell>
          <cell r="H10810">
            <v>73</v>
          </cell>
          <cell r="I10810">
            <v>0.14499999999999999</v>
          </cell>
          <cell r="K10810">
            <v>35</v>
          </cell>
          <cell r="L10810">
            <v>6.9000000000000006E-2</v>
          </cell>
          <cell r="M10810">
            <v>131</v>
          </cell>
          <cell r="N10810">
            <v>0.26</v>
          </cell>
          <cell r="O10810">
            <v>0</v>
          </cell>
          <cell r="P10810">
            <v>0</v>
          </cell>
        </row>
        <row r="10811">
          <cell r="A10811">
            <v>38103</v>
          </cell>
          <cell r="B10811">
            <v>2004</v>
          </cell>
          <cell r="C10811" t="str">
            <v>Apr</v>
          </cell>
          <cell r="D10811">
            <v>26</v>
          </cell>
          <cell r="F10811">
            <v>694</v>
          </cell>
          <cell r="G10811">
            <v>1.377</v>
          </cell>
          <cell r="H10811">
            <v>178</v>
          </cell>
          <cell r="I10811">
            <v>0.35299999999999998</v>
          </cell>
          <cell r="K10811">
            <v>35</v>
          </cell>
          <cell r="L10811">
            <v>6.9000000000000006E-2</v>
          </cell>
          <cell r="M10811">
            <v>181</v>
          </cell>
          <cell r="N10811">
            <v>0.35899999999999999</v>
          </cell>
          <cell r="O10811">
            <v>4</v>
          </cell>
          <cell r="P10811">
            <v>8.0000000000000002E-3</v>
          </cell>
        </row>
        <row r="10812">
          <cell r="A10812">
            <v>38104</v>
          </cell>
          <cell r="B10812">
            <v>2004</v>
          </cell>
          <cell r="C10812" t="str">
            <v>Apr</v>
          </cell>
          <cell r="D10812">
            <v>27</v>
          </cell>
          <cell r="F10812">
            <v>720</v>
          </cell>
          <cell r="G10812">
            <v>1.4279999999999999</v>
          </cell>
          <cell r="H10812">
            <v>147</v>
          </cell>
          <cell r="I10812">
            <v>0.29199999999999998</v>
          </cell>
          <cell r="K10812">
            <v>59</v>
          </cell>
          <cell r="L10812">
            <v>0.11700000000000001</v>
          </cell>
          <cell r="M10812">
            <v>179</v>
          </cell>
          <cell r="N10812">
            <v>0.35499999999999998</v>
          </cell>
          <cell r="O10812">
            <v>15</v>
          </cell>
          <cell r="P10812">
            <v>0.03</v>
          </cell>
        </row>
        <row r="10813">
          <cell r="A10813">
            <v>38105</v>
          </cell>
          <cell r="B10813">
            <v>2004</v>
          </cell>
          <cell r="C10813" t="str">
            <v>Apr</v>
          </cell>
          <cell r="D10813">
            <v>28</v>
          </cell>
          <cell r="F10813">
            <v>762</v>
          </cell>
          <cell r="G10813">
            <v>1.5109999999999999</v>
          </cell>
          <cell r="H10813">
            <v>125</v>
          </cell>
          <cell r="I10813">
            <v>0.248</v>
          </cell>
          <cell r="K10813">
            <v>71</v>
          </cell>
          <cell r="L10813">
            <v>0.14099999999999999</v>
          </cell>
          <cell r="M10813">
            <v>177</v>
          </cell>
          <cell r="N10813">
            <v>0.35099999999999998</v>
          </cell>
          <cell r="O10813">
            <v>15</v>
          </cell>
          <cell r="P10813">
            <v>0.03</v>
          </cell>
        </row>
        <row r="10814">
          <cell r="A10814">
            <v>38106</v>
          </cell>
          <cell r="B10814">
            <v>2004</v>
          </cell>
          <cell r="C10814" t="str">
            <v>Apr</v>
          </cell>
          <cell r="D10814">
            <v>29</v>
          </cell>
          <cell r="F10814">
            <v>814</v>
          </cell>
          <cell r="G10814">
            <v>1.615</v>
          </cell>
          <cell r="H10814">
            <v>121</v>
          </cell>
          <cell r="I10814">
            <v>0.24</v>
          </cell>
          <cell r="K10814">
            <v>71</v>
          </cell>
          <cell r="L10814">
            <v>0.14099999999999999</v>
          </cell>
          <cell r="M10814">
            <v>217</v>
          </cell>
          <cell r="N10814">
            <v>0.43</v>
          </cell>
          <cell r="O10814">
            <v>15</v>
          </cell>
          <cell r="P10814">
            <v>0.03</v>
          </cell>
        </row>
        <row r="10815">
          <cell r="A10815">
            <v>38107</v>
          </cell>
          <cell r="B10815">
            <v>2004</v>
          </cell>
          <cell r="C10815" t="str">
            <v>Apr</v>
          </cell>
          <cell r="D10815">
            <v>30</v>
          </cell>
          <cell r="F10815">
            <v>814</v>
          </cell>
          <cell r="G10815">
            <v>1.615</v>
          </cell>
          <cell r="H10815">
            <v>112</v>
          </cell>
          <cell r="I10815">
            <v>0.222</v>
          </cell>
          <cell r="K10815">
            <v>71</v>
          </cell>
          <cell r="L10815">
            <v>0.14099999999999999</v>
          </cell>
          <cell r="M10815">
            <v>231</v>
          </cell>
          <cell r="N10815">
            <v>0.45800000000000002</v>
          </cell>
          <cell r="O10815">
            <v>0</v>
          </cell>
          <cell r="P10815">
            <v>0</v>
          </cell>
        </row>
        <row r="10816">
          <cell r="A10816">
            <v>38108</v>
          </cell>
          <cell r="B10816">
            <v>2004</v>
          </cell>
          <cell r="C10816" t="str">
            <v>May</v>
          </cell>
          <cell r="D10816">
            <v>1</v>
          </cell>
          <cell r="F10816">
            <v>846</v>
          </cell>
          <cell r="G10816">
            <v>1.6779999999999999</v>
          </cell>
          <cell r="H10816">
            <v>154</v>
          </cell>
          <cell r="I10816">
            <v>0.30499999999999999</v>
          </cell>
          <cell r="K10816">
            <v>71</v>
          </cell>
          <cell r="L10816">
            <v>0.14099999999999999</v>
          </cell>
          <cell r="M10816">
            <v>200</v>
          </cell>
          <cell r="N10816">
            <v>0.39700000000000002</v>
          </cell>
          <cell r="O10816">
            <v>0</v>
          </cell>
          <cell r="P10816">
            <v>0</v>
          </cell>
        </row>
        <row r="10817">
          <cell r="A10817">
            <v>38109</v>
          </cell>
          <cell r="B10817">
            <v>2004</v>
          </cell>
          <cell r="C10817" t="str">
            <v>May</v>
          </cell>
          <cell r="D10817">
            <v>2</v>
          </cell>
          <cell r="F10817">
            <v>861</v>
          </cell>
          <cell r="G10817">
            <v>1.708</v>
          </cell>
          <cell r="H10817">
            <v>123</v>
          </cell>
          <cell r="I10817">
            <v>0.24399999999999999</v>
          </cell>
          <cell r="K10817">
            <v>71</v>
          </cell>
          <cell r="L10817">
            <v>0.14099999999999999</v>
          </cell>
          <cell r="M10817">
            <v>250</v>
          </cell>
          <cell r="N10817">
            <v>0.496</v>
          </cell>
          <cell r="O10817">
            <v>5</v>
          </cell>
          <cell r="P10817">
            <v>0.01</v>
          </cell>
        </row>
        <row r="10818">
          <cell r="A10818">
            <v>38110</v>
          </cell>
          <cell r="B10818">
            <v>2004</v>
          </cell>
          <cell r="C10818" t="str">
            <v>May</v>
          </cell>
          <cell r="D10818">
            <v>3</v>
          </cell>
          <cell r="F10818">
            <v>861</v>
          </cell>
          <cell r="G10818">
            <v>1.708</v>
          </cell>
          <cell r="H10818">
            <v>63</v>
          </cell>
          <cell r="I10818">
            <v>0.125</v>
          </cell>
          <cell r="K10818">
            <v>71</v>
          </cell>
          <cell r="L10818">
            <v>0.14099999999999999</v>
          </cell>
          <cell r="M10818">
            <v>235</v>
          </cell>
          <cell r="N10818">
            <v>0.46600000000000003</v>
          </cell>
          <cell r="O10818">
            <v>9</v>
          </cell>
          <cell r="P10818">
            <v>1.7999999999999999E-2</v>
          </cell>
        </row>
        <row r="10819">
          <cell r="A10819">
            <v>38111</v>
          </cell>
          <cell r="B10819">
            <v>2004</v>
          </cell>
          <cell r="C10819" t="str">
            <v>May</v>
          </cell>
          <cell r="D10819">
            <v>4</v>
          </cell>
          <cell r="F10819">
            <v>825</v>
          </cell>
          <cell r="G10819">
            <v>1.6359999999999999</v>
          </cell>
          <cell r="H10819">
            <v>63</v>
          </cell>
          <cell r="I10819">
            <v>0.125</v>
          </cell>
          <cell r="K10819">
            <v>71</v>
          </cell>
          <cell r="L10819">
            <v>0.14099999999999999</v>
          </cell>
          <cell r="M10819">
            <v>166</v>
          </cell>
          <cell r="N10819">
            <v>0.32900000000000001</v>
          </cell>
          <cell r="O10819">
            <v>2</v>
          </cell>
          <cell r="P10819">
            <v>4.0000000000000001E-3</v>
          </cell>
        </row>
        <row r="10820">
          <cell r="A10820">
            <v>38112</v>
          </cell>
          <cell r="B10820">
            <v>2004</v>
          </cell>
          <cell r="C10820" t="str">
            <v>May</v>
          </cell>
          <cell r="D10820">
            <v>5</v>
          </cell>
          <cell r="F10820">
            <v>825</v>
          </cell>
          <cell r="G10820">
            <v>1.6359999999999999</v>
          </cell>
          <cell r="H10820">
            <v>116</v>
          </cell>
          <cell r="I10820">
            <v>0.23</v>
          </cell>
          <cell r="K10820">
            <v>47</v>
          </cell>
          <cell r="L10820">
            <v>9.2999999999999999E-2</v>
          </cell>
          <cell r="M10820">
            <v>150</v>
          </cell>
          <cell r="N10820">
            <v>0.29799999999999999</v>
          </cell>
          <cell r="O10820">
            <v>0</v>
          </cell>
          <cell r="P10820">
            <v>0</v>
          </cell>
        </row>
        <row r="10821">
          <cell r="A10821">
            <v>38113</v>
          </cell>
          <cell r="B10821">
            <v>2004</v>
          </cell>
          <cell r="C10821" t="str">
            <v>May</v>
          </cell>
          <cell r="D10821">
            <v>6</v>
          </cell>
          <cell r="F10821">
            <v>783</v>
          </cell>
          <cell r="G10821">
            <v>1.5529999999999999</v>
          </cell>
          <cell r="H10821">
            <v>81</v>
          </cell>
          <cell r="I10821">
            <v>0.161</v>
          </cell>
          <cell r="K10821">
            <v>35</v>
          </cell>
          <cell r="L10821">
            <v>6.9000000000000006E-2</v>
          </cell>
          <cell r="M10821">
            <v>121</v>
          </cell>
          <cell r="N10821">
            <v>0.24</v>
          </cell>
          <cell r="O10821">
            <v>2</v>
          </cell>
          <cell r="P10821">
            <v>4.0000000000000001E-3</v>
          </cell>
        </row>
        <row r="10822">
          <cell r="A10822">
            <v>38114</v>
          </cell>
          <cell r="B10822">
            <v>2004</v>
          </cell>
          <cell r="C10822" t="str">
            <v>May</v>
          </cell>
          <cell r="D10822">
            <v>7</v>
          </cell>
          <cell r="F10822">
            <v>736</v>
          </cell>
          <cell r="G10822">
            <v>1.46</v>
          </cell>
          <cell r="H10822">
            <v>96</v>
          </cell>
          <cell r="I10822">
            <v>0.19</v>
          </cell>
          <cell r="K10822">
            <v>35</v>
          </cell>
          <cell r="L10822">
            <v>6.9000000000000006E-2</v>
          </cell>
          <cell r="M10822">
            <v>100</v>
          </cell>
          <cell r="N10822">
            <v>0.19800000000000001</v>
          </cell>
          <cell r="O10822">
            <v>14</v>
          </cell>
          <cell r="P10822">
            <v>2.8000000000000001E-2</v>
          </cell>
        </row>
        <row r="10823">
          <cell r="A10823">
            <v>38115</v>
          </cell>
          <cell r="B10823">
            <v>2004</v>
          </cell>
          <cell r="C10823" t="str">
            <v>May</v>
          </cell>
          <cell r="D10823">
            <v>8</v>
          </cell>
          <cell r="F10823">
            <v>720</v>
          </cell>
          <cell r="G10823">
            <v>1.4279999999999999</v>
          </cell>
          <cell r="H10823">
            <v>65</v>
          </cell>
          <cell r="I10823">
            <v>0.129</v>
          </cell>
          <cell r="K10823">
            <v>35</v>
          </cell>
          <cell r="L10823">
            <v>6.9000000000000006E-2</v>
          </cell>
          <cell r="M10823">
            <v>67</v>
          </cell>
          <cell r="N10823">
            <v>0.13300000000000001</v>
          </cell>
          <cell r="O10823">
            <v>14</v>
          </cell>
          <cell r="P10823">
            <v>2.8000000000000001E-2</v>
          </cell>
        </row>
        <row r="10824">
          <cell r="A10824">
            <v>38116</v>
          </cell>
          <cell r="B10824">
            <v>2004</v>
          </cell>
          <cell r="C10824" t="str">
            <v>May</v>
          </cell>
          <cell r="D10824">
            <v>9</v>
          </cell>
          <cell r="F10824">
            <v>731</v>
          </cell>
          <cell r="G10824">
            <v>1.45</v>
          </cell>
          <cell r="H10824">
            <v>119</v>
          </cell>
          <cell r="I10824">
            <v>0.23599999999999999</v>
          </cell>
          <cell r="K10824">
            <v>35</v>
          </cell>
          <cell r="L10824">
            <v>6.9000000000000006E-2</v>
          </cell>
          <cell r="M10824">
            <v>50</v>
          </cell>
          <cell r="N10824">
            <v>9.9000000000000005E-2</v>
          </cell>
          <cell r="O10824">
            <v>14</v>
          </cell>
          <cell r="P10824">
            <v>2.8000000000000001E-2</v>
          </cell>
        </row>
        <row r="10825">
          <cell r="A10825">
            <v>38117</v>
          </cell>
          <cell r="B10825">
            <v>2004</v>
          </cell>
          <cell r="C10825" t="str">
            <v>May</v>
          </cell>
          <cell r="D10825">
            <v>10</v>
          </cell>
          <cell r="F10825">
            <v>726</v>
          </cell>
          <cell r="G10825">
            <v>1.44</v>
          </cell>
          <cell r="H10825">
            <v>86</v>
          </cell>
          <cell r="I10825">
            <v>0.17100000000000001</v>
          </cell>
          <cell r="K10825">
            <v>35</v>
          </cell>
          <cell r="L10825">
            <v>6.9000000000000006E-2</v>
          </cell>
          <cell r="M10825">
            <v>33</v>
          </cell>
          <cell r="N10825">
            <v>6.5000000000000002E-2</v>
          </cell>
          <cell r="O10825">
            <v>22</v>
          </cell>
          <cell r="P10825">
            <v>4.3999999999999997E-2</v>
          </cell>
        </row>
        <row r="10826">
          <cell r="A10826">
            <v>38118</v>
          </cell>
          <cell r="B10826">
            <v>2004</v>
          </cell>
          <cell r="C10826" t="str">
            <v>May</v>
          </cell>
          <cell r="D10826">
            <v>11</v>
          </cell>
          <cell r="F10826">
            <v>595</v>
          </cell>
          <cell r="G10826">
            <v>1.18</v>
          </cell>
          <cell r="H10826">
            <v>108</v>
          </cell>
          <cell r="I10826">
            <v>0.214</v>
          </cell>
          <cell r="K10826">
            <v>35</v>
          </cell>
          <cell r="L10826">
            <v>6.9000000000000006E-2</v>
          </cell>
          <cell r="M10826">
            <v>25</v>
          </cell>
          <cell r="N10826">
            <v>0.05</v>
          </cell>
          <cell r="O10826">
            <v>22</v>
          </cell>
          <cell r="P10826">
            <v>4.3999999999999997E-2</v>
          </cell>
        </row>
        <row r="10827">
          <cell r="A10827">
            <v>38119</v>
          </cell>
          <cell r="B10827">
            <v>2004</v>
          </cell>
          <cell r="C10827" t="str">
            <v>May</v>
          </cell>
          <cell r="D10827">
            <v>12</v>
          </cell>
          <cell r="F10827">
            <v>611</v>
          </cell>
          <cell r="G10827">
            <v>1.212</v>
          </cell>
          <cell r="H10827">
            <v>107</v>
          </cell>
          <cell r="I10827">
            <v>0.21199999999999999</v>
          </cell>
          <cell r="K10827">
            <v>35</v>
          </cell>
          <cell r="L10827">
            <v>6.9000000000000006E-2</v>
          </cell>
          <cell r="M10827">
            <v>25</v>
          </cell>
          <cell r="N10827">
            <v>0.05</v>
          </cell>
          <cell r="O10827">
            <v>16</v>
          </cell>
          <cell r="P10827">
            <v>3.2000000000000001E-2</v>
          </cell>
        </row>
        <row r="10828">
          <cell r="A10828">
            <v>38120</v>
          </cell>
          <cell r="B10828">
            <v>2004</v>
          </cell>
          <cell r="C10828" t="str">
            <v>May</v>
          </cell>
          <cell r="D10828">
            <v>13</v>
          </cell>
          <cell r="F10828">
            <v>595</v>
          </cell>
          <cell r="G10828">
            <v>1.18</v>
          </cell>
          <cell r="H10828">
            <v>107</v>
          </cell>
          <cell r="I10828">
            <v>0.21199999999999999</v>
          </cell>
          <cell r="K10828">
            <v>35</v>
          </cell>
          <cell r="L10828">
            <v>6.9000000000000006E-2</v>
          </cell>
          <cell r="M10828">
            <v>9</v>
          </cell>
          <cell r="N10828">
            <v>1.7999999999999999E-2</v>
          </cell>
          <cell r="O10828">
            <v>16</v>
          </cell>
          <cell r="P10828">
            <v>3.2000000000000001E-2</v>
          </cell>
        </row>
        <row r="10829">
          <cell r="A10829">
            <v>38121</v>
          </cell>
          <cell r="B10829">
            <v>2004</v>
          </cell>
          <cell r="C10829" t="str">
            <v>May</v>
          </cell>
          <cell r="D10829">
            <v>14</v>
          </cell>
          <cell r="F10829">
            <v>590</v>
          </cell>
          <cell r="G10829">
            <v>1.17</v>
          </cell>
          <cell r="H10829">
            <v>221</v>
          </cell>
          <cell r="I10829">
            <v>0.438</v>
          </cell>
          <cell r="K10829">
            <v>35</v>
          </cell>
          <cell r="L10829">
            <v>6.9000000000000006E-2</v>
          </cell>
          <cell r="M10829">
            <v>48</v>
          </cell>
          <cell r="N10829">
            <v>9.5000000000000001E-2</v>
          </cell>
          <cell r="O10829">
            <v>0</v>
          </cell>
          <cell r="P10829">
            <v>0</v>
          </cell>
        </row>
        <row r="10830">
          <cell r="A10830">
            <v>38122</v>
          </cell>
          <cell r="B10830">
            <v>2004</v>
          </cell>
          <cell r="C10830" t="str">
            <v>May</v>
          </cell>
          <cell r="D10830">
            <v>15</v>
          </cell>
          <cell r="F10830">
            <v>632</v>
          </cell>
          <cell r="G10830">
            <v>1.254</v>
          </cell>
          <cell r="H10830">
            <v>210</v>
          </cell>
          <cell r="I10830">
            <v>0.41699999999999998</v>
          </cell>
          <cell r="K10830">
            <v>35</v>
          </cell>
          <cell r="L10830">
            <v>6.9000000000000006E-2</v>
          </cell>
          <cell r="M10830">
            <v>117</v>
          </cell>
          <cell r="N10830">
            <v>0.23200000000000001</v>
          </cell>
          <cell r="O10830">
            <v>14</v>
          </cell>
          <cell r="P10830">
            <v>2.8000000000000001E-2</v>
          </cell>
        </row>
        <row r="10831">
          <cell r="A10831">
            <v>38123</v>
          </cell>
          <cell r="B10831">
            <v>2004</v>
          </cell>
          <cell r="C10831" t="str">
            <v>May</v>
          </cell>
          <cell r="D10831">
            <v>16</v>
          </cell>
          <cell r="F10831">
            <v>632</v>
          </cell>
          <cell r="G10831">
            <v>1.254</v>
          </cell>
          <cell r="H10831">
            <v>151</v>
          </cell>
          <cell r="I10831">
            <v>0.3</v>
          </cell>
          <cell r="K10831">
            <v>35</v>
          </cell>
          <cell r="L10831">
            <v>6.9000000000000006E-2</v>
          </cell>
          <cell r="M10831">
            <v>100</v>
          </cell>
          <cell r="N10831">
            <v>0.19800000000000001</v>
          </cell>
          <cell r="O10831">
            <v>9</v>
          </cell>
          <cell r="P10831">
            <v>1.7999999999999999E-2</v>
          </cell>
        </row>
        <row r="10832">
          <cell r="A10832">
            <v>38124</v>
          </cell>
          <cell r="B10832">
            <v>2004</v>
          </cell>
          <cell r="C10832" t="str">
            <v>May</v>
          </cell>
          <cell r="D10832">
            <v>17</v>
          </cell>
          <cell r="F10832">
            <v>637</v>
          </cell>
          <cell r="G10832">
            <v>1.2629999999999999</v>
          </cell>
          <cell r="H10832">
            <v>146</v>
          </cell>
          <cell r="I10832">
            <v>0.28999999999999998</v>
          </cell>
          <cell r="K10832">
            <v>57</v>
          </cell>
          <cell r="L10832">
            <v>0.113</v>
          </cell>
          <cell r="M10832">
            <v>100</v>
          </cell>
          <cell r="N10832">
            <v>0.19800000000000001</v>
          </cell>
          <cell r="O10832">
            <v>10</v>
          </cell>
          <cell r="P10832">
            <v>0.02</v>
          </cell>
        </row>
        <row r="10833">
          <cell r="A10833">
            <v>38125</v>
          </cell>
          <cell r="B10833">
            <v>2004</v>
          </cell>
          <cell r="C10833" t="str">
            <v>May</v>
          </cell>
          <cell r="D10833">
            <v>18</v>
          </cell>
          <cell r="F10833">
            <v>606</v>
          </cell>
          <cell r="G10833">
            <v>1.202</v>
          </cell>
          <cell r="H10833">
            <v>163</v>
          </cell>
          <cell r="I10833">
            <v>0.32300000000000001</v>
          </cell>
          <cell r="K10833">
            <v>71</v>
          </cell>
          <cell r="L10833">
            <v>0.14099999999999999</v>
          </cell>
          <cell r="M10833">
            <v>127</v>
          </cell>
          <cell r="N10833">
            <v>0.252</v>
          </cell>
          <cell r="O10833">
            <v>16</v>
          </cell>
          <cell r="P10833">
            <v>3.2000000000000001E-2</v>
          </cell>
        </row>
        <row r="10834">
          <cell r="A10834">
            <v>38126</v>
          </cell>
          <cell r="B10834">
            <v>2004</v>
          </cell>
          <cell r="C10834" t="str">
            <v>May</v>
          </cell>
          <cell r="D10834">
            <v>19</v>
          </cell>
          <cell r="F10834">
            <v>574</v>
          </cell>
          <cell r="G10834">
            <v>1.139</v>
          </cell>
          <cell r="H10834">
            <v>167</v>
          </cell>
          <cell r="I10834">
            <v>0.33100000000000002</v>
          </cell>
          <cell r="K10834">
            <v>71</v>
          </cell>
          <cell r="L10834">
            <v>0.14099999999999999</v>
          </cell>
          <cell r="M10834">
            <v>93</v>
          </cell>
          <cell r="N10834">
            <v>0.184</v>
          </cell>
          <cell r="O10834">
            <v>11</v>
          </cell>
          <cell r="P10834">
            <v>2.1999999999999999E-2</v>
          </cell>
        </row>
        <row r="10835">
          <cell r="A10835">
            <v>38127</v>
          </cell>
          <cell r="B10835">
            <v>2004</v>
          </cell>
          <cell r="C10835" t="str">
            <v>May</v>
          </cell>
          <cell r="D10835">
            <v>20</v>
          </cell>
          <cell r="F10835">
            <v>595</v>
          </cell>
          <cell r="G10835">
            <v>1.18</v>
          </cell>
          <cell r="H10835">
            <v>265</v>
          </cell>
          <cell r="I10835">
            <v>0.52600000000000002</v>
          </cell>
          <cell r="K10835">
            <v>71</v>
          </cell>
          <cell r="L10835">
            <v>0.14099999999999999</v>
          </cell>
          <cell r="M10835">
            <v>68</v>
          </cell>
          <cell r="N10835">
            <v>0.13500000000000001</v>
          </cell>
          <cell r="O10835">
            <v>11</v>
          </cell>
          <cell r="P10835">
            <v>2.1999999999999999E-2</v>
          </cell>
        </row>
        <row r="10836">
          <cell r="A10836">
            <v>38128</v>
          </cell>
          <cell r="B10836">
            <v>2004</v>
          </cell>
          <cell r="C10836" t="str">
            <v>May</v>
          </cell>
          <cell r="D10836">
            <v>21</v>
          </cell>
          <cell r="F10836">
            <v>580</v>
          </cell>
          <cell r="G10836">
            <v>1.1499999999999999</v>
          </cell>
          <cell r="H10836">
            <v>235</v>
          </cell>
          <cell r="I10836">
            <v>0.46600000000000003</v>
          </cell>
          <cell r="K10836">
            <v>71</v>
          </cell>
          <cell r="L10836">
            <v>0.14099999999999999</v>
          </cell>
          <cell r="M10836">
            <v>50</v>
          </cell>
          <cell r="N10836">
            <v>9.9000000000000005E-2</v>
          </cell>
          <cell r="O10836">
            <v>14</v>
          </cell>
          <cell r="P10836">
            <v>2.8000000000000001E-2</v>
          </cell>
        </row>
        <row r="10837">
          <cell r="A10837">
            <v>38129</v>
          </cell>
          <cell r="B10837">
            <v>2004</v>
          </cell>
          <cell r="C10837" t="str">
            <v>May</v>
          </cell>
          <cell r="D10837">
            <v>22</v>
          </cell>
          <cell r="F10837">
            <v>600</v>
          </cell>
          <cell r="G10837">
            <v>1.19</v>
          </cell>
          <cell r="H10837">
            <v>213</v>
          </cell>
          <cell r="I10837">
            <v>0.42199999999999999</v>
          </cell>
          <cell r="K10837">
            <v>71</v>
          </cell>
          <cell r="L10837">
            <v>0.14099999999999999</v>
          </cell>
          <cell r="M10837">
            <v>115</v>
          </cell>
          <cell r="N10837">
            <v>0.22800000000000001</v>
          </cell>
          <cell r="O10837">
            <v>7</v>
          </cell>
          <cell r="P10837">
            <v>1.4E-2</v>
          </cell>
        </row>
        <row r="10838">
          <cell r="A10838">
            <v>38130</v>
          </cell>
          <cell r="B10838">
            <v>2004</v>
          </cell>
          <cell r="C10838" t="str">
            <v>May</v>
          </cell>
          <cell r="D10838">
            <v>23</v>
          </cell>
          <cell r="F10838">
            <v>574</v>
          </cell>
          <cell r="G10838">
            <v>1.139</v>
          </cell>
          <cell r="H10838">
            <v>206</v>
          </cell>
          <cell r="I10838">
            <v>0.40899999999999997</v>
          </cell>
          <cell r="K10838">
            <v>71</v>
          </cell>
          <cell r="L10838">
            <v>0.14099999999999999</v>
          </cell>
          <cell r="M10838">
            <v>150</v>
          </cell>
          <cell r="N10838">
            <v>0.29799999999999999</v>
          </cell>
          <cell r="O10838">
            <v>15</v>
          </cell>
          <cell r="P10838">
            <v>0.03</v>
          </cell>
        </row>
        <row r="10839">
          <cell r="A10839">
            <v>38131</v>
          </cell>
          <cell r="B10839">
            <v>2004</v>
          </cell>
          <cell r="C10839" t="str">
            <v>May</v>
          </cell>
          <cell r="D10839">
            <v>24</v>
          </cell>
          <cell r="F10839">
            <v>606</v>
          </cell>
          <cell r="G10839">
            <v>1.202</v>
          </cell>
          <cell r="H10839">
            <v>212</v>
          </cell>
          <cell r="I10839">
            <v>0.42</v>
          </cell>
          <cell r="K10839">
            <v>71</v>
          </cell>
          <cell r="L10839">
            <v>0.14099999999999999</v>
          </cell>
          <cell r="M10839">
            <v>115</v>
          </cell>
          <cell r="N10839">
            <v>0.22800000000000001</v>
          </cell>
          <cell r="O10839">
            <v>13</v>
          </cell>
          <cell r="P10839">
            <v>2.5999999999999999E-2</v>
          </cell>
        </row>
        <row r="10840">
          <cell r="A10840">
            <v>38132</v>
          </cell>
          <cell r="B10840">
            <v>2004</v>
          </cell>
          <cell r="C10840" t="str">
            <v>May</v>
          </cell>
          <cell r="D10840">
            <v>25</v>
          </cell>
          <cell r="F10840">
            <v>616</v>
          </cell>
          <cell r="G10840">
            <v>1.222</v>
          </cell>
          <cell r="H10840">
            <v>145</v>
          </cell>
          <cell r="I10840">
            <v>0.28799999999999998</v>
          </cell>
          <cell r="K10840">
            <v>71</v>
          </cell>
          <cell r="L10840">
            <v>0.14099999999999999</v>
          </cell>
          <cell r="M10840">
            <v>134</v>
          </cell>
          <cell r="N10840">
            <v>0.26600000000000001</v>
          </cell>
          <cell r="O10840">
            <v>13</v>
          </cell>
          <cell r="P10840">
            <v>2.5999999999999999E-2</v>
          </cell>
        </row>
        <row r="10841">
          <cell r="A10841">
            <v>38133</v>
          </cell>
          <cell r="B10841">
            <v>2004</v>
          </cell>
          <cell r="C10841" t="str">
            <v>May</v>
          </cell>
          <cell r="D10841">
            <v>26</v>
          </cell>
          <cell r="F10841">
            <v>637</v>
          </cell>
          <cell r="G10841">
            <v>1.2629999999999999</v>
          </cell>
          <cell r="H10841">
            <v>128</v>
          </cell>
          <cell r="I10841">
            <v>0.254</v>
          </cell>
          <cell r="K10841">
            <v>71</v>
          </cell>
          <cell r="L10841">
            <v>0.14099999999999999</v>
          </cell>
          <cell r="M10841">
            <v>150</v>
          </cell>
          <cell r="N10841">
            <v>0.29799999999999999</v>
          </cell>
          <cell r="O10841">
            <v>7</v>
          </cell>
          <cell r="P10841">
            <v>1.4E-2</v>
          </cell>
        </row>
        <row r="10842">
          <cell r="A10842">
            <v>38134</v>
          </cell>
          <cell r="B10842">
            <v>2004</v>
          </cell>
          <cell r="C10842" t="str">
            <v>May</v>
          </cell>
          <cell r="D10842">
            <v>27</v>
          </cell>
          <cell r="F10842">
            <v>564</v>
          </cell>
          <cell r="G10842">
            <v>1.119</v>
          </cell>
          <cell r="H10842">
            <v>66</v>
          </cell>
          <cell r="I10842">
            <v>0.13100000000000001</v>
          </cell>
          <cell r="K10842">
            <v>71</v>
          </cell>
          <cell r="L10842">
            <v>0.14099999999999999</v>
          </cell>
          <cell r="M10842">
            <v>125</v>
          </cell>
          <cell r="N10842">
            <v>0.248</v>
          </cell>
          <cell r="O10842">
            <v>7</v>
          </cell>
          <cell r="P10842">
            <v>1.4E-2</v>
          </cell>
        </row>
        <row r="10843">
          <cell r="A10843">
            <v>38135</v>
          </cell>
          <cell r="B10843">
            <v>2004</v>
          </cell>
          <cell r="C10843" t="str">
            <v>May</v>
          </cell>
          <cell r="D10843">
            <v>28</v>
          </cell>
          <cell r="F10843">
            <v>564</v>
          </cell>
          <cell r="G10843">
            <v>1.119</v>
          </cell>
          <cell r="H10843">
            <v>68</v>
          </cell>
          <cell r="I10843">
            <v>0.13500000000000001</v>
          </cell>
          <cell r="K10843">
            <v>71</v>
          </cell>
          <cell r="L10843">
            <v>0.14099999999999999</v>
          </cell>
          <cell r="M10843">
            <v>100</v>
          </cell>
          <cell r="N10843">
            <v>0.19800000000000001</v>
          </cell>
          <cell r="O10843">
            <v>13</v>
          </cell>
          <cell r="P10843">
            <v>2.5999999999999999E-2</v>
          </cell>
        </row>
        <row r="10844">
          <cell r="A10844">
            <v>38136</v>
          </cell>
          <cell r="B10844">
            <v>2004</v>
          </cell>
          <cell r="C10844" t="str">
            <v>May</v>
          </cell>
          <cell r="D10844">
            <v>29</v>
          </cell>
          <cell r="F10844">
            <v>569</v>
          </cell>
          <cell r="G10844">
            <v>1.129</v>
          </cell>
          <cell r="H10844">
            <v>82</v>
          </cell>
          <cell r="I10844">
            <v>0.16300000000000001</v>
          </cell>
          <cell r="K10844">
            <v>71</v>
          </cell>
          <cell r="L10844">
            <v>0.14099999999999999</v>
          </cell>
          <cell r="M10844">
            <v>100</v>
          </cell>
          <cell r="N10844">
            <v>0.19800000000000001</v>
          </cell>
          <cell r="O10844">
            <v>22</v>
          </cell>
          <cell r="P10844">
            <v>4.3999999999999997E-2</v>
          </cell>
        </row>
        <row r="10845">
          <cell r="A10845">
            <v>38137</v>
          </cell>
          <cell r="B10845">
            <v>2004</v>
          </cell>
          <cell r="C10845" t="str">
            <v>May</v>
          </cell>
          <cell r="D10845">
            <v>30</v>
          </cell>
          <cell r="F10845">
            <v>585</v>
          </cell>
          <cell r="G10845">
            <v>1.1599999999999999</v>
          </cell>
          <cell r="H10845">
            <v>116</v>
          </cell>
          <cell r="I10845">
            <v>0.23</v>
          </cell>
          <cell r="K10845">
            <v>47</v>
          </cell>
          <cell r="L10845">
            <v>9.2999999999999999E-2</v>
          </cell>
          <cell r="M10845">
            <v>100</v>
          </cell>
          <cell r="N10845">
            <v>0.19800000000000001</v>
          </cell>
          <cell r="O10845">
            <v>0</v>
          </cell>
          <cell r="P10845">
            <v>0</v>
          </cell>
        </row>
        <row r="10846">
          <cell r="A10846">
            <v>38138</v>
          </cell>
          <cell r="B10846">
            <v>2004</v>
          </cell>
          <cell r="C10846" t="str">
            <v>May</v>
          </cell>
          <cell r="D10846">
            <v>31</v>
          </cell>
          <cell r="F10846">
            <v>590</v>
          </cell>
          <cell r="G10846">
            <v>1.17</v>
          </cell>
          <cell r="H10846">
            <v>120</v>
          </cell>
          <cell r="I10846">
            <v>0.23799999999999999</v>
          </cell>
          <cell r="K10846">
            <v>35</v>
          </cell>
          <cell r="L10846">
            <v>6.9000000000000006E-2</v>
          </cell>
          <cell r="M10846">
            <v>115</v>
          </cell>
          <cell r="N10846">
            <v>0.22800000000000001</v>
          </cell>
          <cell r="O10846">
            <v>3</v>
          </cell>
          <cell r="P10846">
            <v>6.0000000000000001E-3</v>
          </cell>
        </row>
        <row r="10847">
          <cell r="A10847">
            <v>38139</v>
          </cell>
          <cell r="B10847">
            <v>2004</v>
          </cell>
          <cell r="C10847" t="str">
            <v>Jun</v>
          </cell>
          <cell r="D10847">
            <v>1</v>
          </cell>
          <cell r="F10847">
            <v>590</v>
          </cell>
          <cell r="G10847">
            <v>1.17</v>
          </cell>
          <cell r="H10847">
            <v>109</v>
          </cell>
          <cell r="I10847">
            <v>0.216</v>
          </cell>
          <cell r="K10847">
            <v>35</v>
          </cell>
          <cell r="L10847">
            <v>6.9000000000000006E-2</v>
          </cell>
          <cell r="M10847">
            <v>198</v>
          </cell>
          <cell r="N10847">
            <v>0.39300000000000002</v>
          </cell>
          <cell r="O10847">
            <v>3</v>
          </cell>
          <cell r="P10847">
            <v>6.0000000000000001E-3</v>
          </cell>
        </row>
        <row r="10848">
          <cell r="A10848">
            <v>38140</v>
          </cell>
          <cell r="B10848">
            <v>2004</v>
          </cell>
          <cell r="C10848" t="str">
            <v>Jun</v>
          </cell>
          <cell r="D10848">
            <v>2</v>
          </cell>
          <cell r="F10848">
            <v>621</v>
          </cell>
          <cell r="G10848">
            <v>1.232</v>
          </cell>
          <cell r="H10848">
            <v>91</v>
          </cell>
          <cell r="I10848">
            <v>0.18</v>
          </cell>
          <cell r="K10848">
            <v>59</v>
          </cell>
          <cell r="L10848">
            <v>0.11700000000000001</v>
          </cell>
          <cell r="M10848">
            <v>267</v>
          </cell>
          <cell r="N10848">
            <v>0.53</v>
          </cell>
          <cell r="O10848">
            <v>18</v>
          </cell>
          <cell r="P10848">
            <v>3.5999999999999997E-2</v>
          </cell>
        </row>
        <row r="10849">
          <cell r="A10849">
            <v>38141</v>
          </cell>
          <cell r="B10849">
            <v>2004</v>
          </cell>
          <cell r="C10849" t="str">
            <v>Jun</v>
          </cell>
          <cell r="D10849">
            <v>3</v>
          </cell>
          <cell r="F10849">
            <v>621</v>
          </cell>
          <cell r="G10849">
            <v>1.232</v>
          </cell>
          <cell r="H10849">
            <v>98</v>
          </cell>
          <cell r="I10849">
            <v>0.19400000000000001</v>
          </cell>
          <cell r="K10849">
            <v>71</v>
          </cell>
          <cell r="L10849">
            <v>0.14099999999999999</v>
          </cell>
          <cell r="M10849">
            <v>283</v>
          </cell>
          <cell r="N10849">
            <v>0.56100000000000005</v>
          </cell>
          <cell r="O10849">
            <v>12</v>
          </cell>
          <cell r="P10849">
            <v>2.4E-2</v>
          </cell>
        </row>
        <row r="10850">
          <cell r="A10850">
            <v>38142</v>
          </cell>
          <cell r="B10850">
            <v>2004</v>
          </cell>
          <cell r="C10850" t="str">
            <v>Jun</v>
          </cell>
          <cell r="D10850">
            <v>4</v>
          </cell>
          <cell r="F10850">
            <v>608</v>
          </cell>
          <cell r="G10850">
            <v>1.206</v>
          </cell>
          <cell r="H10850">
            <v>80</v>
          </cell>
          <cell r="I10850">
            <v>0.159</v>
          </cell>
          <cell r="K10850">
            <v>71</v>
          </cell>
          <cell r="L10850">
            <v>0.14099999999999999</v>
          </cell>
          <cell r="M10850">
            <v>250</v>
          </cell>
          <cell r="N10850">
            <v>0.496</v>
          </cell>
          <cell r="O10850">
            <v>20</v>
          </cell>
          <cell r="P10850">
            <v>0.04</v>
          </cell>
        </row>
        <row r="10851">
          <cell r="A10851">
            <v>38143</v>
          </cell>
          <cell r="B10851">
            <v>2004</v>
          </cell>
          <cell r="C10851" t="str">
            <v>Jun</v>
          </cell>
          <cell r="D10851">
            <v>5</v>
          </cell>
          <cell r="F10851">
            <v>676</v>
          </cell>
          <cell r="G10851">
            <v>1.341</v>
          </cell>
          <cell r="H10851">
            <v>72</v>
          </cell>
          <cell r="I10851">
            <v>0.14299999999999999</v>
          </cell>
          <cell r="K10851">
            <v>47</v>
          </cell>
          <cell r="L10851">
            <v>9.2999999999999999E-2</v>
          </cell>
          <cell r="M10851">
            <v>285</v>
          </cell>
          <cell r="N10851">
            <v>0.56499999999999995</v>
          </cell>
          <cell r="O10851">
            <v>0</v>
          </cell>
          <cell r="P10851">
            <v>0</v>
          </cell>
        </row>
        <row r="10852">
          <cell r="A10852">
            <v>38144</v>
          </cell>
          <cell r="B10852">
            <v>2004</v>
          </cell>
          <cell r="C10852" t="str">
            <v>Jun</v>
          </cell>
          <cell r="D10852">
            <v>6</v>
          </cell>
          <cell r="F10852">
            <v>691</v>
          </cell>
          <cell r="G10852">
            <v>1.371</v>
          </cell>
          <cell r="H10852">
            <v>94</v>
          </cell>
          <cell r="I10852">
            <v>0.186</v>
          </cell>
          <cell r="K10852">
            <v>35</v>
          </cell>
          <cell r="L10852">
            <v>6.9000000000000006E-2</v>
          </cell>
          <cell r="M10852">
            <v>300</v>
          </cell>
          <cell r="N10852">
            <v>0.59499999999999997</v>
          </cell>
          <cell r="O10852">
            <v>3</v>
          </cell>
          <cell r="P10852">
            <v>6.0000000000000001E-3</v>
          </cell>
        </row>
        <row r="10853">
          <cell r="A10853">
            <v>38145</v>
          </cell>
          <cell r="B10853">
            <v>2004</v>
          </cell>
          <cell r="C10853" t="str">
            <v>Jun</v>
          </cell>
          <cell r="D10853">
            <v>7</v>
          </cell>
          <cell r="F10853">
            <v>698</v>
          </cell>
          <cell r="G10853">
            <v>1.3839999999999999</v>
          </cell>
          <cell r="H10853">
            <v>107</v>
          </cell>
          <cell r="I10853">
            <v>0.21199999999999999</v>
          </cell>
          <cell r="K10853">
            <v>35</v>
          </cell>
          <cell r="L10853">
            <v>6.9000000000000006E-2</v>
          </cell>
          <cell r="M10853">
            <v>267</v>
          </cell>
          <cell r="N10853">
            <v>0.53</v>
          </cell>
          <cell r="O10853">
            <v>0</v>
          </cell>
          <cell r="P10853">
            <v>0</v>
          </cell>
        </row>
        <row r="10854">
          <cell r="A10854">
            <v>38146</v>
          </cell>
          <cell r="B10854">
            <v>2004</v>
          </cell>
          <cell r="C10854" t="str">
            <v>Jun</v>
          </cell>
          <cell r="D10854">
            <v>8</v>
          </cell>
          <cell r="F10854">
            <v>700</v>
          </cell>
          <cell r="G10854">
            <v>1.3879999999999999</v>
          </cell>
          <cell r="H10854">
            <v>126</v>
          </cell>
          <cell r="I10854">
            <v>0.25</v>
          </cell>
          <cell r="K10854">
            <v>35</v>
          </cell>
          <cell r="L10854">
            <v>6.9000000000000006E-2</v>
          </cell>
          <cell r="M10854">
            <v>250</v>
          </cell>
          <cell r="N10854">
            <v>0.496</v>
          </cell>
          <cell r="O10854">
            <v>16</v>
          </cell>
          <cell r="P10854">
            <v>3.2000000000000001E-2</v>
          </cell>
        </row>
        <row r="10855">
          <cell r="A10855">
            <v>38147</v>
          </cell>
          <cell r="B10855">
            <v>2004</v>
          </cell>
          <cell r="C10855" t="str">
            <v>Jun</v>
          </cell>
          <cell r="D10855">
            <v>9</v>
          </cell>
          <cell r="F10855">
            <v>705</v>
          </cell>
          <cell r="G10855">
            <v>1.3979999999999999</v>
          </cell>
          <cell r="H10855">
            <v>165</v>
          </cell>
          <cell r="I10855">
            <v>0.32700000000000001</v>
          </cell>
          <cell r="K10855">
            <v>35</v>
          </cell>
          <cell r="L10855">
            <v>6.9000000000000006E-2</v>
          </cell>
          <cell r="M10855">
            <v>281</v>
          </cell>
          <cell r="N10855">
            <v>0.55700000000000005</v>
          </cell>
          <cell r="O10855">
            <v>11</v>
          </cell>
          <cell r="P10855">
            <v>2.1999999999999999E-2</v>
          </cell>
        </row>
        <row r="10856">
          <cell r="A10856">
            <v>38148</v>
          </cell>
          <cell r="B10856">
            <v>2004</v>
          </cell>
          <cell r="C10856" t="str">
            <v>Jun</v>
          </cell>
          <cell r="D10856">
            <v>10</v>
          </cell>
          <cell r="F10856">
            <v>673</v>
          </cell>
          <cell r="G10856">
            <v>1.335</v>
          </cell>
          <cell r="H10856">
            <v>166</v>
          </cell>
          <cell r="I10856">
            <v>0.32900000000000001</v>
          </cell>
          <cell r="K10856">
            <v>35</v>
          </cell>
          <cell r="L10856">
            <v>6.9000000000000006E-2</v>
          </cell>
          <cell r="M10856">
            <v>279</v>
          </cell>
          <cell r="N10856">
            <v>0.55300000000000005</v>
          </cell>
          <cell r="O10856">
            <v>11</v>
          </cell>
          <cell r="P10856">
            <v>2.1999999999999999E-2</v>
          </cell>
        </row>
        <row r="10857">
          <cell r="A10857">
            <v>38149</v>
          </cell>
          <cell r="B10857">
            <v>2004</v>
          </cell>
          <cell r="C10857" t="str">
            <v>Jun</v>
          </cell>
          <cell r="D10857">
            <v>11</v>
          </cell>
          <cell r="F10857">
            <v>673</v>
          </cell>
          <cell r="G10857">
            <v>1.335</v>
          </cell>
          <cell r="H10857">
            <v>199</v>
          </cell>
          <cell r="I10857">
            <v>0.39500000000000002</v>
          </cell>
          <cell r="K10857">
            <v>35</v>
          </cell>
          <cell r="L10857">
            <v>6.9000000000000006E-2</v>
          </cell>
          <cell r="M10857">
            <v>250</v>
          </cell>
          <cell r="N10857">
            <v>0.496</v>
          </cell>
          <cell r="O10857">
            <v>22</v>
          </cell>
          <cell r="P10857">
            <v>4.3999999999999997E-2</v>
          </cell>
        </row>
        <row r="10858">
          <cell r="A10858">
            <v>38150</v>
          </cell>
          <cell r="B10858">
            <v>2004</v>
          </cell>
          <cell r="C10858" t="str">
            <v>Jun</v>
          </cell>
          <cell r="D10858">
            <v>12</v>
          </cell>
          <cell r="F10858">
            <v>673</v>
          </cell>
          <cell r="G10858">
            <v>1.335</v>
          </cell>
          <cell r="H10858">
            <v>214</v>
          </cell>
          <cell r="I10858">
            <v>0.42399999999999999</v>
          </cell>
          <cell r="K10858">
            <v>35</v>
          </cell>
          <cell r="L10858">
            <v>6.9000000000000006E-2</v>
          </cell>
          <cell r="M10858">
            <v>231</v>
          </cell>
          <cell r="N10858">
            <v>0.45800000000000002</v>
          </cell>
          <cell r="O10858">
            <v>18</v>
          </cell>
          <cell r="P10858">
            <v>3.5999999999999997E-2</v>
          </cell>
        </row>
        <row r="10859">
          <cell r="A10859">
            <v>38151</v>
          </cell>
          <cell r="B10859">
            <v>2004</v>
          </cell>
          <cell r="C10859" t="str">
            <v>Jun</v>
          </cell>
          <cell r="D10859">
            <v>13</v>
          </cell>
          <cell r="F10859">
            <v>673</v>
          </cell>
          <cell r="G10859">
            <v>1.335</v>
          </cell>
          <cell r="H10859">
            <v>192</v>
          </cell>
          <cell r="I10859">
            <v>0.38100000000000001</v>
          </cell>
          <cell r="K10859">
            <v>35</v>
          </cell>
          <cell r="L10859">
            <v>6.9000000000000006E-2</v>
          </cell>
          <cell r="M10859">
            <v>233</v>
          </cell>
          <cell r="N10859">
            <v>0.46200000000000002</v>
          </cell>
          <cell r="O10859">
            <v>18</v>
          </cell>
          <cell r="P10859">
            <v>3.5999999999999997E-2</v>
          </cell>
        </row>
        <row r="10860">
          <cell r="A10860">
            <v>38152</v>
          </cell>
          <cell r="B10860">
            <v>2004</v>
          </cell>
          <cell r="C10860" t="str">
            <v>Jun</v>
          </cell>
          <cell r="D10860">
            <v>14</v>
          </cell>
          <cell r="F10860">
            <v>679</v>
          </cell>
          <cell r="G10860">
            <v>1.347</v>
          </cell>
          <cell r="H10860">
            <v>231</v>
          </cell>
          <cell r="I10860">
            <v>0.45800000000000002</v>
          </cell>
          <cell r="K10860">
            <v>35</v>
          </cell>
          <cell r="L10860">
            <v>6.9000000000000006E-2</v>
          </cell>
          <cell r="M10860">
            <v>250</v>
          </cell>
          <cell r="N10860">
            <v>0.496</v>
          </cell>
          <cell r="O10860">
            <v>14</v>
          </cell>
          <cell r="P10860">
            <v>2.8000000000000001E-2</v>
          </cell>
        </row>
        <row r="10861">
          <cell r="A10861">
            <v>38153</v>
          </cell>
          <cell r="B10861">
            <v>2004</v>
          </cell>
          <cell r="C10861" t="str">
            <v>Jun</v>
          </cell>
          <cell r="D10861">
            <v>15</v>
          </cell>
          <cell r="F10861">
            <v>723</v>
          </cell>
          <cell r="G10861">
            <v>1.4339999999999999</v>
          </cell>
          <cell r="H10861">
            <v>228</v>
          </cell>
          <cell r="I10861">
            <v>0.45200000000000001</v>
          </cell>
          <cell r="K10861">
            <v>35</v>
          </cell>
          <cell r="L10861">
            <v>6.9000000000000006E-2</v>
          </cell>
          <cell r="M10861">
            <v>335</v>
          </cell>
          <cell r="N10861">
            <v>0.66400000000000003</v>
          </cell>
          <cell r="O10861">
            <v>0</v>
          </cell>
          <cell r="P10861">
            <v>0</v>
          </cell>
        </row>
        <row r="10862">
          <cell r="A10862">
            <v>38154</v>
          </cell>
          <cell r="B10862">
            <v>2004</v>
          </cell>
          <cell r="C10862" t="str">
            <v>Jun</v>
          </cell>
          <cell r="D10862">
            <v>16</v>
          </cell>
          <cell r="F10862">
            <v>732</v>
          </cell>
          <cell r="G10862">
            <v>1.452</v>
          </cell>
          <cell r="H10862">
            <v>0</v>
          </cell>
          <cell r="I10862">
            <v>0</v>
          </cell>
          <cell r="K10862">
            <v>35</v>
          </cell>
          <cell r="L10862">
            <v>6.9000000000000006E-2</v>
          </cell>
          <cell r="M10862">
            <v>431</v>
          </cell>
          <cell r="N10862">
            <v>0.85499999999999998</v>
          </cell>
          <cell r="O10862">
            <v>7</v>
          </cell>
          <cell r="P10862">
            <v>1.4E-2</v>
          </cell>
        </row>
        <row r="10863">
          <cell r="A10863">
            <v>38155</v>
          </cell>
          <cell r="B10863">
            <v>2004</v>
          </cell>
          <cell r="C10863" t="str">
            <v>Jun</v>
          </cell>
          <cell r="D10863">
            <v>17</v>
          </cell>
          <cell r="F10863">
            <v>765</v>
          </cell>
          <cell r="G10863">
            <v>1.5169999999999999</v>
          </cell>
          <cell r="H10863">
            <v>93</v>
          </cell>
          <cell r="I10863">
            <v>0.184</v>
          </cell>
          <cell r="K10863">
            <v>35</v>
          </cell>
          <cell r="L10863">
            <v>6.9000000000000006E-2</v>
          </cell>
          <cell r="M10863">
            <v>450</v>
          </cell>
          <cell r="N10863">
            <v>0.89300000000000002</v>
          </cell>
          <cell r="O10863">
            <v>11</v>
          </cell>
          <cell r="P10863">
            <v>2.1999999999999999E-2</v>
          </cell>
        </row>
        <row r="10864">
          <cell r="A10864">
            <v>38156</v>
          </cell>
          <cell r="B10864">
            <v>2004</v>
          </cell>
          <cell r="C10864" t="str">
            <v>Jun</v>
          </cell>
          <cell r="D10864">
            <v>18</v>
          </cell>
          <cell r="F10864">
            <v>763</v>
          </cell>
          <cell r="G10864">
            <v>1.5129999999999999</v>
          </cell>
          <cell r="H10864">
            <v>104</v>
          </cell>
          <cell r="I10864">
            <v>0.20599999999999999</v>
          </cell>
          <cell r="K10864">
            <v>35</v>
          </cell>
          <cell r="L10864">
            <v>6.9000000000000006E-2</v>
          </cell>
          <cell r="M10864">
            <v>388</v>
          </cell>
          <cell r="N10864">
            <v>0.77</v>
          </cell>
          <cell r="O10864">
            <v>11</v>
          </cell>
          <cell r="P10864">
            <v>2.1999999999999999E-2</v>
          </cell>
        </row>
        <row r="10865">
          <cell r="A10865">
            <v>38157</v>
          </cell>
          <cell r="B10865">
            <v>2004</v>
          </cell>
          <cell r="C10865" t="str">
            <v>Jun</v>
          </cell>
          <cell r="D10865">
            <v>19</v>
          </cell>
          <cell r="F10865">
            <v>767</v>
          </cell>
          <cell r="G10865">
            <v>1.5209999999999999</v>
          </cell>
          <cell r="H10865">
            <v>134</v>
          </cell>
          <cell r="I10865">
            <v>0.26600000000000001</v>
          </cell>
          <cell r="K10865">
            <v>35</v>
          </cell>
          <cell r="L10865">
            <v>6.9000000000000006E-2</v>
          </cell>
          <cell r="M10865">
            <v>363</v>
          </cell>
          <cell r="N10865">
            <v>0.72</v>
          </cell>
          <cell r="O10865">
            <v>0</v>
          </cell>
          <cell r="P10865">
            <v>0</v>
          </cell>
        </row>
        <row r="10866">
          <cell r="A10866">
            <v>38158</v>
          </cell>
          <cell r="B10866">
            <v>2004</v>
          </cell>
          <cell r="C10866" t="str">
            <v>Jun</v>
          </cell>
          <cell r="D10866">
            <v>20</v>
          </cell>
          <cell r="F10866">
            <v>778</v>
          </cell>
          <cell r="G10866">
            <v>1.5429999999999999</v>
          </cell>
          <cell r="H10866">
            <v>99</v>
          </cell>
          <cell r="I10866">
            <v>0.19600000000000001</v>
          </cell>
          <cell r="K10866">
            <v>35</v>
          </cell>
          <cell r="L10866">
            <v>6.9000000000000006E-2</v>
          </cell>
          <cell r="M10866">
            <v>415</v>
          </cell>
          <cell r="N10866">
            <v>0.82299999999999995</v>
          </cell>
          <cell r="O10866">
            <v>0</v>
          </cell>
          <cell r="P10866">
            <v>0</v>
          </cell>
        </row>
        <row r="10867">
          <cell r="A10867">
            <v>38159</v>
          </cell>
          <cell r="B10867">
            <v>2004</v>
          </cell>
          <cell r="C10867" t="str">
            <v>Jun</v>
          </cell>
          <cell r="D10867">
            <v>21</v>
          </cell>
          <cell r="F10867">
            <v>794</v>
          </cell>
          <cell r="G10867">
            <v>1.575</v>
          </cell>
          <cell r="H10867">
            <v>100</v>
          </cell>
          <cell r="I10867">
            <v>0.19800000000000001</v>
          </cell>
          <cell r="K10867">
            <v>35</v>
          </cell>
          <cell r="L10867">
            <v>6.9000000000000006E-2</v>
          </cell>
          <cell r="M10867">
            <v>369</v>
          </cell>
          <cell r="N10867">
            <v>0.73199999999999998</v>
          </cell>
          <cell r="O10867">
            <v>0</v>
          </cell>
          <cell r="P10867">
            <v>0</v>
          </cell>
        </row>
        <row r="10868">
          <cell r="A10868">
            <v>38160</v>
          </cell>
          <cell r="B10868">
            <v>2004</v>
          </cell>
          <cell r="C10868" t="str">
            <v>Jun</v>
          </cell>
          <cell r="D10868">
            <v>22</v>
          </cell>
          <cell r="F10868">
            <v>752</v>
          </cell>
          <cell r="G10868">
            <v>1.492</v>
          </cell>
          <cell r="H10868">
            <v>130</v>
          </cell>
          <cell r="I10868">
            <v>0.25800000000000001</v>
          </cell>
          <cell r="K10868">
            <v>35</v>
          </cell>
          <cell r="L10868">
            <v>6.9000000000000006E-2</v>
          </cell>
          <cell r="M10868">
            <v>300</v>
          </cell>
          <cell r="N10868">
            <v>0.59499999999999997</v>
          </cell>
          <cell r="O10868">
            <v>0</v>
          </cell>
          <cell r="P10868">
            <v>0</v>
          </cell>
        </row>
        <row r="10869">
          <cell r="A10869">
            <v>38161</v>
          </cell>
          <cell r="B10869">
            <v>2004</v>
          </cell>
          <cell r="C10869" t="str">
            <v>Jun</v>
          </cell>
          <cell r="D10869">
            <v>23</v>
          </cell>
          <cell r="F10869">
            <v>757</v>
          </cell>
          <cell r="G10869">
            <v>1.5009999999999999</v>
          </cell>
          <cell r="H10869">
            <v>106</v>
          </cell>
          <cell r="I10869">
            <v>0.21</v>
          </cell>
          <cell r="K10869">
            <v>35</v>
          </cell>
          <cell r="L10869">
            <v>6.9000000000000006E-2</v>
          </cell>
          <cell r="M10869">
            <v>348</v>
          </cell>
          <cell r="N10869">
            <v>0.69</v>
          </cell>
          <cell r="O10869">
            <v>0</v>
          </cell>
          <cell r="P10869">
            <v>0</v>
          </cell>
        </row>
        <row r="10870">
          <cell r="A10870">
            <v>38162</v>
          </cell>
          <cell r="B10870">
            <v>2004</v>
          </cell>
          <cell r="C10870" t="str">
            <v>Jun</v>
          </cell>
          <cell r="D10870">
            <v>24</v>
          </cell>
          <cell r="F10870">
            <v>778</v>
          </cell>
          <cell r="G10870">
            <v>1.5429999999999999</v>
          </cell>
          <cell r="H10870">
            <v>106</v>
          </cell>
          <cell r="I10870">
            <v>0.21</v>
          </cell>
          <cell r="K10870">
            <v>59</v>
          </cell>
          <cell r="L10870">
            <v>0.11700000000000001</v>
          </cell>
          <cell r="M10870">
            <v>354</v>
          </cell>
          <cell r="N10870">
            <v>0.70199999999999996</v>
          </cell>
          <cell r="O10870">
            <v>13</v>
          </cell>
          <cell r="P10870">
            <v>2.5999999999999999E-2</v>
          </cell>
        </row>
        <row r="10871">
          <cell r="A10871">
            <v>38163</v>
          </cell>
          <cell r="B10871">
            <v>2004</v>
          </cell>
          <cell r="C10871" t="str">
            <v>Jun</v>
          </cell>
          <cell r="D10871">
            <v>25</v>
          </cell>
          <cell r="F10871">
            <v>788</v>
          </cell>
          <cell r="G10871">
            <v>1.5629999999999999</v>
          </cell>
          <cell r="H10871">
            <v>81</v>
          </cell>
          <cell r="I10871">
            <v>0.161</v>
          </cell>
          <cell r="K10871">
            <v>71</v>
          </cell>
          <cell r="L10871">
            <v>0.14099999999999999</v>
          </cell>
          <cell r="M10871">
            <v>300</v>
          </cell>
          <cell r="N10871">
            <v>0.59499999999999997</v>
          </cell>
          <cell r="O10871">
            <v>14</v>
          </cell>
          <cell r="P10871">
            <v>2.8000000000000001E-2</v>
          </cell>
        </row>
        <row r="10872">
          <cell r="A10872">
            <v>38164</v>
          </cell>
          <cell r="B10872">
            <v>2004</v>
          </cell>
          <cell r="C10872" t="str">
            <v>Jun</v>
          </cell>
          <cell r="D10872">
            <v>26</v>
          </cell>
          <cell r="F10872">
            <v>820</v>
          </cell>
          <cell r="G10872">
            <v>1.6259999999999999</v>
          </cell>
          <cell r="H10872">
            <v>80</v>
          </cell>
          <cell r="I10872">
            <v>0.159</v>
          </cell>
          <cell r="K10872">
            <v>71</v>
          </cell>
          <cell r="L10872">
            <v>0.14099999999999999</v>
          </cell>
          <cell r="M10872">
            <v>358</v>
          </cell>
          <cell r="N10872">
            <v>0.71</v>
          </cell>
          <cell r="O10872">
            <v>20</v>
          </cell>
          <cell r="P10872">
            <v>0.04</v>
          </cell>
        </row>
        <row r="10873">
          <cell r="A10873">
            <v>38165</v>
          </cell>
          <cell r="B10873">
            <v>2004</v>
          </cell>
          <cell r="C10873" t="str">
            <v>Jun</v>
          </cell>
          <cell r="D10873">
            <v>27</v>
          </cell>
          <cell r="F10873">
            <v>830</v>
          </cell>
          <cell r="G10873">
            <v>1.6459999999999999</v>
          </cell>
          <cell r="H10873">
            <v>77</v>
          </cell>
          <cell r="I10873">
            <v>0.153</v>
          </cell>
          <cell r="K10873">
            <v>47</v>
          </cell>
          <cell r="L10873">
            <v>9.2999999999999999E-2</v>
          </cell>
          <cell r="M10873">
            <v>371</v>
          </cell>
          <cell r="N10873">
            <v>0.73599999999999999</v>
          </cell>
          <cell r="O10873">
            <v>25</v>
          </cell>
          <cell r="P10873">
            <v>0.05</v>
          </cell>
        </row>
        <row r="10874">
          <cell r="A10874">
            <v>38166</v>
          </cell>
          <cell r="B10874">
            <v>2004</v>
          </cell>
          <cell r="C10874" t="str">
            <v>Jun</v>
          </cell>
          <cell r="D10874">
            <v>28</v>
          </cell>
          <cell r="F10874">
            <v>809</v>
          </cell>
          <cell r="G10874">
            <v>1.605</v>
          </cell>
          <cell r="H10874">
            <v>92</v>
          </cell>
          <cell r="I10874">
            <v>0.182</v>
          </cell>
          <cell r="K10874">
            <v>35</v>
          </cell>
          <cell r="L10874">
            <v>6.9000000000000006E-2</v>
          </cell>
          <cell r="M10874">
            <v>335</v>
          </cell>
          <cell r="N10874">
            <v>0.66400000000000003</v>
          </cell>
          <cell r="O10874">
            <v>0</v>
          </cell>
          <cell r="P10874">
            <v>0</v>
          </cell>
        </row>
        <row r="10875">
          <cell r="A10875">
            <v>38167</v>
          </cell>
          <cell r="B10875">
            <v>2004</v>
          </cell>
          <cell r="C10875" t="str">
            <v>Jun</v>
          </cell>
          <cell r="D10875">
            <v>29</v>
          </cell>
          <cell r="F10875">
            <v>783</v>
          </cell>
          <cell r="G10875">
            <v>1.5529999999999999</v>
          </cell>
          <cell r="H10875">
            <v>117</v>
          </cell>
          <cell r="I10875">
            <v>0.23200000000000001</v>
          </cell>
          <cell r="K10875">
            <v>35</v>
          </cell>
          <cell r="L10875">
            <v>6.9000000000000006E-2</v>
          </cell>
          <cell r="M10875">
            <v>267</v>
          </cell>
          <cell r="N10875">
            <v>0.53</v>
          </cell>
          <cell r="O10875">
            <v>11</v>
          </cell>
          <cell r="P10875">
            <v>2.1999999999999999E-2</v>
          </cell>
        </row>
        <row r="10876">
          <cell r="A10876">
            <v>38168</v>
          </cell>
          <cell r="B10876">
            <v>2004</v>
          </cell>
          <cell r="C10876" t="str">
            <v>Jun</v>
          </cell>
          <cell r="D10876">
            <v>30</v>
          </cell>
          <cell r="F10876">
            <v>767</v>
          </cell>
          <cell r="G10876">
            <v>1.5209999999999999</v>
          </cell>
          <cell r="H10876">
            <v>95</v>
          </cell>
          <cell r="I10876">
            <v>0.188</v>
          </cell>
          <cell r="K10876">
            <v>35</v>
          </cell>
          <cell r="L10876">
            <v>6.9000000000000006E-2</v>
          </cell>
          <cell r="M10876">
            <v>296</v>
          </cell>
          <cell r="N10876">
            <v>0.58699999999999997</v>
          </cell>
          <cell r="O10876">
            <v>14</v>
          </cell>
          <cell r="P10876">
            <v>2.8000000000000001E-2</v>
          </cell>
        </row>
        <row r="10877">
          <cell r="A10877">
            <v>38169</v>
          </cell>
          <cell r="B10877">
            <v>2004</v>
          </cell>
          <cell r="C10877" t="str">
            <v>Jul</v>
          </cell>
          <cell r="D10877">
            <v>1</v>
          </cell>
          <cell r="F10877">
            <v>773</v>
          </cell>
          <cell r="G10877">
            <v>1.5329999999999999</v>
          </cell>
          <cell r="H10877">
            <v>100</v>
          </cell>
          <cell r="I10877">
            <v>0.19800000000000001</v>
          </cell>
          <cell r="K10877">
            <v>35</v>
          </cell>
          <cell r="L10877">
            <v>6.9000000000000006E-2</v>
          </cell>
          <cell r="M10877">
            <v>260</v>
          </cell>
          <cell r="N10877">
            <v>0.51600000000000001</v>
          </cell>
          <cell r="O10877">
            <v>20</v>
          </cell>
          <cell r="P10877">
            <v>0.04</v>
          </cell>
        </row>
        <row r="10878">
          <cell r="A10878">
            <v>38170</v>
          </cell>
          <cell r="B10878">
            <v>2004</v>
          </cell>
          <cell r="C10878" t="str">
            <v>Jul</v>
          </cell>
          <cell r="D10878">
            <v>2</v>
          </cell>
          <cell r="F10878">
            <v>773</v>
          </cell>
          <cell r="G10878">
            <v>1.5329999999999999</v>
          </cell>
          <cell r="H10878">
            <v>106</v>
          </cell>
          <cell r="I10878">
            <v>0.21</v>
          </cell>
          <cell r="K10878">
            <v>35</v>
          </cell>
          <cell r="L10878">
            <v>6.9000000000000006E-2</v>
          </cell>
          <cell r="M10878">
            <v>200</v>
          </cell>
          <cell r="N10878">
            <v>0.39700000000000002</v>
          </cell>
          <cell r="O10878">
            <v>20</v>
          </cell>
          <cell r="P10878">
            <v>0.04</v>
          </cell>
        </row>
        <row r="10879">
          <cell r="A10879">
            <v>38171</v>
          </cell>
          <cell r="B10879">
            <v>2004</v>
          </cell>
          <cell r="C10879" t="str">
            <v>Jul</v>
          </cell>
          <cell r="D10879">
            <v>3</v>
          </cell>
          <cell r="F10879">
            <v>773</v>
          </cell>
          <cell r="G10879">
            <v>1.5329999999999999</v>
          </cell>
          <cell r="H10879">
            <v>93</v>
          </cell>
          <cell r="I10879">
            <v>0.184</v>
          </cell>
          <cell r="K10879">
            <v>35</v>
          </cell>
          <cell r="L10879">
            <v>6.9000000000000006E-2</v>
          </cell>
          <cell r="M10879">
            <v>200</v>
          </cell>
          <cell r="N10879">
            <v>0.39700000000000002</v>
          </cell>
          <cell r="O10879">
            <v>22</v>
          </cell>
          <cell r="P10879">
            <v>4.3999999999999997E-2</v>
          </cell>
        </row>
        <row r="10880">
          <cell r="A10880">
            <v>38172</v>
          </cell>
          <cell r="B10880">
            <v>2004</v>
          </cell>
          <cell r="C10880" t="str">
            <v>Jul</v>
          </cell>
          <cell r="D10880">
            <v>4</v>
          </cell>
          <cell r="F10880">
            <v>757</v>
          </cell>
          <cell r="G10880">
            <v>1.5009999999999999</v>
          </cell>
          <cell r="H10880">
            <v>108</v>
          </cell>
          <cell r="I10880">
            <v>0.214</v>
          </cell>
          <cell r="K10880">
            <v>35</v>
          </cell>
          <cell r="L10880">
            <v>6.9000000000000006E-2</v>
          </cell>
          <cell r="M10880">
            <v>235</v>
          </cell>
          <cell r="N10880">
            <v>0.46600000000000003</v>
          </cell>
          <cell r="O10880">
            <v>22</v>
          </cell>
          <cell r="P10880">
            <v>4.3999999999999997E-2</v>
          </cell>
        </row>
        <row r="10881">
          <cell r="A10881">
            <v>38173</v>
          </cell>
          <cell r="B10881">
            <v>2004</v>
          </cell>
          <cell r="C10881" t="str">
            <v>Jul</v>
          </cell>
          <cell r="D10881">
            <v>5</v>
          </cell>
          <cell r="F10881">
            <v>779</v>
          </cell>
          <cell r="G10881">
            <v>1.5449999999999999</v>
          </cell>
          <cell r="H10881">
            <v>126</v>
          </cell>
          <cell r="I10881">
            <v>0.25</v>
          </cell>
          <cell r="K10881">
            <v>35</v>
          </cell>
          <cell r="L10881">
            <v>6.9000000000000006E-2</v>
          </cell>
          <cell r="M10881">
            <v>250</v>
          </cell>
          <cell r="N10881">
            <v>0.496</v>
          </cell>
          <cell r="O10881">
            <v>16</v>
          </cell>
          <cell r="P10881">
            <v>3.2000000000000001E-2</v>
          </cell>
        </row>
        <row r="10882">
          <cell r="A10882">
            <v>38174</v>
          </cell>
          <cell r="B10882">
            <v>2004</v>
          </cell>
          <cell r="C10882" t="str">
            <v>Jul</v>
          </cell>
          <cell r="D10882">
            <v>6</v>
          </cell>
          <cell r="F10882">
            <v>825</v>
          </cell>
          <cell r="G10882">
            <v>1.6359999999999999</v>
          </cell>
          <cell r="H10882">
            <v>112</v>
          </cell>
          <cell r="I10882">
            <v>0.222</v>
          </cell>
          <cell r="K10882">
            <v>35</v>
          </cell>
          <cell r="L10882">
            <v>6.9000000000000006E-2</v>
          </cell>
          <cell r="M10882">
            <v>227</v>
          </cell>
          <cell r="N10882">
            <v>0.45</v>
          </cell>
          <cell r="O10882">
            <v>14</v>
          </cell>
          <cell r="P10882">
            <v>2.8000000000000001E-2</v>
          </cell>
        </row>
        <row r="10883">
          <cell r="A10883">
            <v>38175</v>
          </cell>
          <cell r="B10883">
            <v>2004</v>
          </cell>
          <cell r="C10883" t="str">
            <v>Jul</v>
          </cell>
          <cell r="D10883">
            <v>7</v>
          </cell>
          <cell r="F10883">
            <v>842</v>
          </cell>
          <cell r="G10883">
            <v>1.67</v>
          </cell>
          <cell r="H10883">
            <v>141</v>
          </cell>
          <cell r="I10883">
            <v>0.28000000000000003</v>
          </cell>
          <cell r="K10883">
            <v>35</v>
          </cell>
          <cell r="L10883">
            <v>6.9000000000000006E-2</v>
          </cell>
          <cell r="M10883">
            <v>185</v>
          </cell>
          <cell r="N10883">
            <v>0.36699999999999999</v>
          </cell>
          <cell r="O10883">
            <v>10</v>
          </cell>
          <cell r="P10883">
            <v>0.02</v>
          </cell>
        </row>
        <row r="10884">
          <cell r="A10884">
            <v>38176</v>
          </cell>
          <cell r="B10884">
            <v>2004</v>
          </cell>
          <cell r="C10884" t="str">
            <v>Jul</v>
          </cell>
          <cell r="D10884">
            <v>8</v>
          </cell>
          <cell r="F10884">
            <v>858</v>
          </cell>
          <cell r="G10884">
            <v>1.702</v>
          </cell>
          <cell r="H10884">
            <v>94</v>
          </cell>
          <cell r="I10884">
            <v>0.186</v>
          </cell>
          <cell r="K10884">
            <v>59</v>
          </cell>
          <cell r="L10884">
            <v>0.11700000000000001</v>
          </cell>
          <cell r="M10884">
            <v>221</v>
          </cell>
          <cell r="N10884">
            <v>0.438</v>
          </cell>
          <cell r="O10884">
            <v>14</v>
          </cell>
          <cell r="P10884">
            <v>2.8000000000000001E-2</v>
          </cell>
        </row>
        <row r="10885">
          <cell r="A10885">
            <v>38177</v>
          </cell>
          <cell r="B10885">
            <v>2004</v>
          </cell>
          <cell r="C10885" t="str">
            <v>Jul</v>
          </cell>
          <cell r="D10885">
            <v>9</v>
          </cell>
          <cell r="F10885">
            <v>853</v>
          </cell>
          <cell r="G10885">
            <v>1.6919999999999999</v>
          </cell>
          <cell r="H10885">
            <v>88</v>
          </cell>
          <cell r="I10885">
            <v>0.17499999999999999</v>
          </cell>
          <cell r="K10885">
            <v>71</v>
          </cell>
          <cell r="L10885">
            <v>0.14099999999999999</v>
          </cell>
          <cell r="M10885">
            <v>250</v>
          </cell>
          <cell r="N10885">
            <v>0.496</v>
          </cell>
          <cell r="O10885">
            <v>8</v>
          </cell>
          <cell r="P10885">
            <v>1.6E-2</v>
          </cell>
        </row>
        <row r="10886">
          <cell r="A10886">
            <v>38178</v>
          </cell>
          <cell r="B10886">
            <v>2004</v>
          </cell>
          <cell r="C10886" t="str">
            <v>Jul</v>
          </cell>
          <cell r="D10886">
            <v>10</v>
          </cell>
          <cell r="F10886">
            <v>858</v>
          </cell>
          <cell r="G10886">
            <v>1.702</v>
          </cell>
          <cell r="H10886">
            <v>101</v>
          </cell>
          <cell r="I10886">
            <v>0.2</v>
          </cell>
          <cell r="K10886">
            <v>71</v>
          </cell>
          <cell r="L10886">
            <v>0.14099999999999999</v>
          </cell>
          <cell r="M10886">
            <v>196</v>
          </cell>
          <cell r="N10886">
            <v>0.38900000000000001</v>
          </cell>
          <cell r="O10886">
            <v>11</v>
          </cell>
          <cell r="P10886">
            <v>2.1999999999999999E-2</v>
          </cell>
        </row>
        <row r="10887">
          <cell r="A10887">
            <v>38179</v>
          </cell>
          <cell r="B10887">
            <v>2004</v>
          </cell>
          <cell r="C10887" t="str">
            <v>Jul</v>
          </cell>
          <cell r="D10887">
            <v>11</v>
          </cell>
          <cell r="F10887">
            <v>856</v>
          </cell>
          <cell r="G10887">
            <v>1.698</v>
          </cell>
          <cell r="H10887">
            <v>106</v>
          </cell>
          <cell r="I10887">
            <v>0.21</v>
          </cell>
          <cell r="K10887">
            <v>71</v>
          </cell>
          <cell r="L10887">
            <v>0.14099999999999999</v>
          </cell>
          <cell r="M10887">
            <v>150</v>
          </cell>
          <cell r="N10887">
            <v>0.29799999999999999</v>
          </cell>
          <cell r="O10887">
            <v>16</v>
          </cell>
          <cell r="P10887">
            <v>3.2000000000000001E-2</v>
          </cell>
        </row>
        <row r="10888">
          <cell r="A10888">
            <v>38180</v>
          </cell>
          <cell r="B10888">
            <v>2004</v>
          </cell>
          <cell r="C10888" t="str">
            <v>Jul</v>
          </cell>
          <cell r="D10888">
            <v>12</v>
          </cell>
          <cell r="F10888">
            <v>856</v>
          </cell>
          <cell r="G10888">
            <v>1.698</v>
          </cell>
          <cell r="H10888">
            <v>94</v>
          </cell>
          <cell r="I10888">
            <v>0.186</v>
          </cell>
          <cell r="K10888">
            <v>47</v>
          </cell>
          <cell r="L10888">
            <v>9.2999999999999999E-2</v>
          </cell>
          <cell r="M10888">
            <v>138</v>
          </cell>
          <cell r="N10888">
            <v>0.27400000000000002</v>
          </cell>
          <cell r="O10888">
            <v>0</v>
          </cell>
          <cell r="P10888">
            <v>0</v>
          </cell>
        </row>
        <row r="10889">
          <cell r="A10889">
            <v>38181</v>
          </cell>
          <cell r="B10889">
            <v>2004</v>
          </cell>
          <cell r="C10889" t="str">
            <v>Jul</v>
          </cell>
          <cell r="D10889">
            <v>13</v>
          </cell>
          <cell r="F10889">
            <v>859</v>
          </cell>
          <cell r="G10889">
            <v>1.704</v>
          </cell>
          <cell r="H10889">
            <v>107</v>
          </cell>
          <cell r="I10889">
            <v>0.21199999999999999</v>
          </cell>
          <cell r="K10889">
            <v>35</v>
          </cell>
          <cell r="L10889">
            <v>6.9000000000000006E-2</v>
          </cell>
          <cell r="M10889">
            <v>113</v>
          </cell>
          <cell r="N10889">
            <v>0.224</v>
          </cell>
          <cell r="O10889">
            <v>0</v>
          </cell>
          <cell r="P10889">
            <v>0</v>
          </cell>
        </row>
        <row r="10890">
          <cell r="A10890">
            <v>38182</v>
          </cell>
          <cell r="B10890">
            <v>2004</v>
          </cell>
          <cell r="C10890" t="str">
            <v>Jul</v>
          </cell>
          <cell r="D10890">
            <v>14</v>
          </cell>
          <cell r="F10890">
            <v>856</v>
          </cell>
          <cell r="G10890">
            <v>1.698</v>
          </cell>
          <cell r="H10890">
            <v>108</v>
          </cell>
          <cell r="I10890">
            <v>0.214</v>
          </cell>
          <cell r="K10890">
            <v>35</v>
          </cell>
          <cell r="L10890">
            <v>6.9000000000000006E-2</v>
          </cell>
          <cell r="M10890">
            <v>183</v>
          </cell>
          <cell r="N10890">
            <v>0.36299999999999999</v>
          </cell>
          <cell r="O10890">
            <v>0</v>
          </cell>
          <cell r="P10890">
            <v>0</v>
          </cell>
        </row>
        <row r="10891">
          <cell r="A10891">
            <v>38183</v>
          </cell>
          <cell r="B10891">
            <v>2004</v>
          </cell>
          <cell r="C10891" t="str">
            <v>Jul</v>
          </cell>
          <cell r="D10891">
            <v>15</v>
          </cell>
          <cell r="F10891">
            <v>867</v>
          </cell>
          <cell r="G10891">
            <v>1.72</v>
          </cell>
          <cell r="H10891">
            <v>85</v>
          </cell>
          <cell r="I10891">
            <v>0.16900000000000001</v>
          </cell>
          <cell r="K10891">
            <v>35</v>
          </cell>
          <cell r="L10891">
            <v>6.9000000000000006E-2</v>
          </cell>
          <cell r="M10891">
            <v>181</v>
          </cell>
          <cell r="N10891">
            <v>0.35899999999999999</v>
          </cell>
          <cell r="O10891">
            <v>0</v>
          </cell>
          <cell r="P10891">
            <v>0</v>
          </cell>
        </row>
        <row r="10892">
          <cell r="A10892">
            <v>38184</v>
          </cell>
          <cell r="B10892">
            <v>2004</v>
          </cell>
          <cell r="C10892" t="str">
            <v>Jul</v>
          </cell>
          <cell r="D10892">
            <v>16</v>
          </cell>
          <cell r="F10892">
            <v>856</v>
          </cell>
          <cell r="G10892">
            <v>1.698</v>
          </cell>
          <cell r="H10892">
            <v>78</v>
          </cell>
          <cell r="I10892">
            <v>0.155</v>
          </cell>
          <cell r="K10892">
            <v>35</v>
          </cell>
          <cell r="L10892">
            <v>6.9000000000000006E-2</v>
          </cell>
          <cell r="M10892">
            <v>173</v>
          </cell>
          <cell r="N10892">
            <v>0.34300000000000003</v>
          </cell>
          <cell r="O10892">
            <v>7</v>
          </cell>
          <cell r="P10892">
            <v>1.4E-2</v>
          </cell>
        </row>
        <row r="10893">
          <cell r="A10893">
            <v>38185</v>
          </cell>
          <cell r="B10893">
            <v>2004</v>
          </cell>
          <cell r="C10893" t="str">
            <v>Jul</v>
          </cell>
          <cell r="D10893">
            <v>17</v>
          </cell>
          <cell r="F10893">
            <v>848</v>
          </cell>
          <cell r="G10893">
            <v>1.6819999999999999</v>
          </cell>
          <cell r="H10893">
            <v>104</v>
          </cell>
          <cell r="I10893">
            <v>0.20599999999999999</v>
          </cell>
          <cell r="K10893">
            <v>35</v>
          </cell>
          <cell r="L10893">
            <v>6.9000000000000006E-2</v>
          </cell>
          <cell r="M10893">
            <v>200</v>
          </cell>
          <cell r="N10893">
            <v>0.39700000000000002</v>
          </cell>
          <cell r="O10893">
            <v>3</v>
          </cell>
          <cell r="P10893">
            <v>6.0000000000000001E-3</v>
          </cell>
        </row>
        <row r="10894">
          <cell r="A10894">
            <v>38186</v>
          </cell>
          <cell r="B10894">
            <v>2004</v>
          </cell>
          <cell r="C10894" t="str">
            <v>Jul</v>
          </cell>
          <cell r="D10894">
            <v>18</v>
          </cell>
          <cell r="F10894">
            <v>846</v>
          </cell>
          <cell r="G10894">
            <v>1.6779999999999999</v>
          </cell>
          <cell r="H10894">
            <v>105</v>
          </cell>
          <cell r="I10894">
            <v>0.20799999999999999</v>
          </cell>
          <cell r="K10894">
            <v>35</v>
          </cell>
          <cell r="L10894">
            <v>6.9000000000000006E-2</v>
          </cell>
          <cell r="M10894">
            <v>215</v>
          </cell>
          <cell r="N10894">
            <v>0.42599999999999999</v>
          </cell>
          <cell r="O10894">
            <v>11</v>
          </cell>
          <cell r="P10894">
            <v>2.1999999999999999E-2</v>
          </cell>
        </row>
        <row r="10895">
          <cell r="A10895">
            <v>38187</v>
          </cell>
          <cell r="B10895">
            <v>2004</v>
          </cell>
          <cell r="C10895" t="str">
            <v>Jul</v>
          </cell>
          <cell r="D10895">
            <v>19</v>
          </cell>
          <cell r="F10895">
            <v>851</v>
          </cell>
          <cell r="G10895">
            <v>1.6879999999999999</v>
          </cell>
          <cell r="H10895">
            <v>90</v>
          </cell>
          <cell r="I10895">
            <v>0.17899999999999999</v>
          </cell>
          <cell r="K10895">
            <v>35</v>
          </cell>
          <cell r="L10895">
            <v>6.9000000000000006E-2</v>
          </cell>
          <cell r="M10895">
            <v>200</v>
          </cell>
          <cell r="N10895">
            <v>0.39700000000000002</v>
          </cell>
          <cell r="O10895">
            <v>11</v>
          </cell>
          <cell r="P10895">
            <v>2.1999999999999999E-2</v>
          </cell>
        </row>
        <row r="10896">
          <cell r="A10896">
            <v>38188</v>
          </cell>
          <cell r="B10896">
            <v>2004</v>
          </cell>
          <cell r="C10896" t="str">
            <v>Jul</v>
          </cell>
          <cell r="D10896">
            <v>20</v>
          </cell>
          <cell r="F10896">
            <v>837</v>
          </cell>
          <cell r="G10896">
            <v>1.66</v>
          </cell>
          <cell r="H10896">
            <v>69</v>
          </cell>
          <cell r="I10896">
            <v>0.13700000000000001</v>
          </cell>
          <cell r="K10896">
            <v>35</v>
          </cell>
          <cell r="L10896">
            <v>6.9000000000000006E-2</v>
          </cell>
          <cell r="M10896">
            <v>200</v>
          </cell>
          <cell r="N10896">
            <v>0.39700000000000002</v>
          </cell>
          <cell r="O10896">
            <v>6</v>
          </cell>
          <cell r="P10896">
            <v>1.2E-2</v>
          </cell>
        </row>
        <row r="10897">
          <cell r="A10897">
            <v>38189</v>
          </cell>
          <cell r="B10897">
            <v>2004</v>
          </cell>
          <cell r="C10897" t="str">
            <v>Jul</v>
          </cell>
          <cell r="D10897">
            <v>21</v>
          </cell>
          <cell r="F10897">
            <v>809</v>
          </cell>
          <cell r="G10897">
            <v>1.605</v>
          </cell>
          <cell r="H10897">
            <v>89</v>
          </cell>
          <cell r="I10897">
            <v>0.17699999999999999</v>
          </cell>
          <cell r="K10897">
            <v>35</v>
          </cell>
          <cell r="L10897">
            <v>6.9000000000000006E-2</v>
          </cell>
          <cell r="M10897">
            <v>271</v>
          </cell>
          <cell r="N10897">
            <v>0.53800000000000003</v>
          </cell>
          <cell r="O10897">
            <v>6</v>
          </cell>
          <cell r="P10897">
            <v>1.2E-2</v>
          </cell>
        </row>
        <row r="10898">
          <cell r="A10898">
            <v>38190</v>
          </cell>
          <cell r="B10898">
            <v>2004</v>
          </cell>
          <cell r="C10898" t="str">
            <v>Jul</v>
          </cell>
          <cell r="D10898">
            <v>22</v>
          </cell>
          <cell r="F10898">
            <v>841</v>
          </cell>
          <cell r="G10898">
            <v>1.6679999999999999</v>
          </cell>
          <cell r="H10898">
            <v>87</v>
          </cell>
          <cell r="I10898">
            <v>0.17299999999999999</v>
          </cell>
          <cell r="K10898">
            <v>35</v>
          </cell>
          <cell r="L10898">
            <v>6.9000000000000006E-2</v>
          </cell>
          <cell r="M10898">
            <v>265</v>
          </cell>
          <cell r="N10898">
            <v>0.52600000000000002</v>
          </cell>
          <cell r="O10898">
            <v>5</v>
          </cell>
          <cell r="P10898">
            <v>0.01</v>
          </cell>
        </row>
        <row r="10899">
          <cell r="A10899">
            <v>38191</v>
          </cell>
          <cell r="B10899">
            <v>2004</v>
          </cell>
          <cell r="C10899" t="str">
            <v>Jul</v>
          </cell>
          <cell r="D10899">
            <v>23</v>
          </cell>
          <cell r="F10899">
            <v>846</v>
          </cell>
          <cell r="G10899">
            <v>1.6779999999999999</v>
          </cell>
          <cell r="H10899">
            <v>87</v>
          </cell>
          <cell r="I10899">
            <v>0.17299999999999999</v>
          </cell>
          <cell r="K10899">
            <v>35</v>
          </cell>
          <cell r="L10899">
            <v>6.9000000000000006E-2</v>
          </cell>
          <cell r="M10899">
            <v>265</v>
          </cell>
          <cell r="N10899">
            <v>0.52600000000000002</v>
          </cell>
          <cell r="O10899">
            <v>7</v>
          </cell>
          <cell r="P10899">
            <v>1.4E-2</v>
          </cell>
        </row>
        <row r="10900">
          <cell r="A10900">
            <v>38192</v>
          </cell>
          <cell r="B10900">
            <v>2004</v>
          </cell>
          <cell r="C10900" t="str">
            <v>Jul</v>
          </cell>
          <cell r="D10900">
            <v>24</v>
          </cell>
          <cell r="F10900">
            <v>882</v>
          </cell>
          <cell r="G10900">
            <v>1.7490000000000001</v>
          </cell>
          <cell r="H10900">
            <v>110</v>
          </cell>
          <cell r="I10900">
            <v>0.218</v>
          </cell>
          <cell r="K10900">
            <v>59</v>
          </cell>
          <cell r="L10900">
            <v>0.11700000000000001</v>
          </cell>
          <cell r="M10900">
            <v>279</v>
          </cell>
          <cell r="N10900">
            <v>0.55300000000000005</v>
          </cell>
          <cell r="O10900">
            <v>22</v>
          </cell>
          <cell r="P10900">
            <v>4.3999999999999997E-2</v>
          </cell>
        </row>
        <row r="10901">
          <cell r="A10901">
            <v>38193</v>
          </cell>
          <cell r="B10901">
            <v>2004</v>
          </cell>
          <cell r="C10901" t="str">
            <v>Jul</v>
          </cell>
          <cell r="D10901">
            <v>25</v>
          </cell>
          <cell r="F10901">
            <v>855</v>
          </cell>
          <cell r="G10901">
            <v>1.696</v>
          </cell>
          <cell r="H10901">
            <v>114</v>
          </cell>
          <cell r="I10901">
            <v>0.22600000000000001</v>
          </cell>
          <cell r="K10901">
            <v>71</v>
          </cell>
          <cell r="L10901">
            <v>0.14099999999999999</v>
          </cell>
          <cell r="M10901">
            <v>277</v>
          </cell>
          <cell r="N10901">
            <v>0.54900000000000004</v>
          </cell>
          <cell r="O10901">
            <v>10</v>
          </cell>
          <cell r="P10901">
            <v>0.02</v>
          </cell>
        </row>
        <row r="10902">
          <cell r="A10902">
            <v>38194</v>
          </cell>
          <cell r="B10902">
            <v>2004</v>
          </cell>
          <cell r="C10902" t="str">
            <v>Jul</v>
          </cell>
          <cell r="D10902">
            <v>26</v>
          </cell>
          <cell r="F10902">
            <v>830</v>
          </cell>
          <cell r="G10902">
            <v>1.6459999999999999</v>
          </cell>
          <cell r="H10902">
            <v>107</v>
          </cell>
          <cell r="I10902">
            <v>0.21199999999999999</v>
          </cell>
          <cell r="K10902">
            <v>35</v>
          </cell>
          <cell r="L10902">
            <v>6.9000000000000006E-2</v>
          </cell>
          <cell r="M10902">
            <v>250</v>
          </cell>
          <cell r="N10902">
            <v>0.496</v>
          </cell>
          <cell r="O10902">
            <v>15</v>
          </cell>
          <cell r="P10902">
            <v>0.03</v>
          </cell>
        </row>
        <row r="10903">
          <cell r="A10903">
            <v>38195</v>
          </cell>
          <cell r="B10903">
            <v>2004</v>
          </cell>
          <cell r="C10903" t="str">
            <v>Jul</v>
          </cell>
          <cell r="D10903">
            <v>27</v>
          </cell>
          <cell r="F10903">
            <v>846</v>
          </cell>
          <cell r="G10903">
            <v>1.6779999999999999</v>
          </cell>
          <cell r="H10903">
            <v>112</v>
          </cell>
          <cell r="I10903">
            <v>0.222</v>
          </cell>
          <cell r="K10903">
            <v>59</v>
          </cell>
          <cell r="L10903">
            <v>0.11700000000000001</v>
          </cell>
          <cell r="M10903">
            <v>250</v>
          </cell>
          <cell r="N10903">
            <v>0.496</v>
          </cell>
          <cell r="O10903">
            <v>11</v>
          </cell>
          <cell r="P10903">
            <v>2.1999999999999999E-2</v>
          </cell>
        </row>
        <row r="10904">
          <cell r="A10904">
            <v>38196</v>
          </cell>
          <cell r="B10904">
            <v>2004</v>
          </cell>
          <cell r="C10904" t="str">
            <v>Jul</v>
          </cell>
          <cell r="D10904">
            <v>28</v>
          </cell>
          <cell r="F10904">
            <v>855</v>
          </cell>
          <cell r="G10904">
            <v>1.696</v>
          </cell>
          <cell r="H10904">
            <v>140</v>
          </cell>
          <cell r="I10904">
            <v>0.27800000000000002</v>
          </cell>
          <cell r="K10904">
            <v>71</v>
          </cell>
          <cell r="L10904">
            <v>0.14099999999999999</v>
          </cell>
          <cell r="M10904">
            <v>250</v>
          </cell>
          <cell r="N10904">
            <v>0.496</v>
          </cell>
          <cell r="O10904">
            <v>23</v>
          </cell>
          <cell r="P10904">
            <v>4.5999999999999999E-2</v>
          </cell>
        </row>
        <row r="10905">
          <cell r="A10905">
            <v>38197</v>
          </cell>
          <cell r="B10905">
            <v>2004</v>
          </cell>
          <cell r="C10905" t="str">
            <v>Jul</v>
          </cell>
          <cell r="D10905">
            <v>29</v>
          </cell>
          <cell r="F10905">
            <v>841</v>
          </cell>
          <cell r="G10905">
            <v>1.6679999999999999</v>
          </cell>
          <cell r="H10905">
            <v>158</v>
          </cell>
          <cell r="I10905">
            <v>0.313</v>
          </cell>
          <cell r="K10905">
            <v>71</v>
          </cell>
          <cell r="L10905">
            <v>0.14099999999999999</v>
          </cell>
          <cell r="M10905">
            <v>250</v>
          </cell>
          <cell r="N10905">
            <v>0.496</v>
          </cell>
          <cell r="O10905">
            <v>9</v>
          </cell>
          <cell r="P10905">
            <v>1.7999999999999999E-2</v>
          </cell>
        </row>
        <row r="10906">
          <cell r="A10906">
            <v>38198</v>
          </cell>
          <cell r="B10906">
            <v>2004</v>
          </cell>
          <cell r="C10906" t="str">
            <v>Jul</v>
          </cell>
          <cell r="D10906">
            <v>30</v>
          </cell>
          <cell r="F10906">
            <v>846</v>
          </cell>
          <cell r="G10906">
            <v>1.6779999999999999</v>
          </cell>
          <cell r="H10906">
            <v>128</v>
          </cell>
          <cell r="I10906">
            <v>0.254</v>
          </cell>
          <cell r="K10906">
            <v>71</v>
          </cell>
          <cell r="L10906">
            <v>0.14099999999999999</v>
          </cell>
          <cell r="M10906">
            <v>250</v>
          </cell>
          <cell r="N10906">
            <v>0.496</v>
          </cell>
          <cell r="O10906">
            <v>3</v>
          </cell>
          <cell r="P10906">
            <v>6.0000000000000001E-3</v>
          </cell>
        </row>
        <row r="10907">
          <cell r="A10907">
            <v>38199</v>
          </cell>
          <cell r="B10907">
            <v>2004</v>
          </cell>
          <cell r="C10907" t="str">
            <v>Jul</v>
          </cell>
          <cell r="D10907">
            <v>31</v>
          </cell>
          <cell r="F10907">
            <v>861</v>
          </cell>
          <cell r="G10907">
            <v>1.708</v>
          </cell>
          <cell r="H10907">
            <v>108</v>
          </cell>
          <cell r="I10907">
            <v>0.214</v>
          </cell>
          <cell r="K10907">
            <v>71</v>
          </cell>
          <cell r="L10907">
            <v>0.14099999999999999</v>
          </cell>
          <cell r="M10907">
            <v>267</v>
          </cell>
          <cell r="N10907">
            <v>0.53</v>
          </cell>
          <cell r="O10907">
            <v>0</v>
          </cell>
          <cell r="P10907">
            <v>0</v>
          </cell>
        </row>
        <row r="10908">
          <cell r="A10908">
            <v>38200</v>
          </cell>
          <cell r="B10908">
            <v>2004</v>
          </cell>
          <cell r="C10908" t="str">
            <v>Aug</v>
          </cell>
          <cell r="D10908">
            <v>1</v>
          </cell>
          <cell r="F10908">
            <v>846</v>
          </cell>
          <cell r="G10908">
            <v>1.6779999999999999</v>
          </cell>
          <cell r="H10908">
            <v>90</v>
          </cell>
          <cell r="I10908">
            <v>0.17899999999999999</v>
          </cell>
          <cell r="K10908">
            <v>71</v>
          </cell>
          <cell r="L10908">
            <v>0.14099999999999999</v>
          </cell>
          <cell r="M10908">
            <v>250</v>
          </cell>
          <cell r="N10908">
            <v>0.496</v>
          </cell>
          <cell r="O10908">
            <v>0</v>
          </cell>
          <cell r="P10908">
            <v>0</v>
          </cell>
        </row>
        <row r="10909">
          <cell r="A10909">
            <v>38201</v>
          </cell>
          <cell r="B10909">
            <v>2004</v>
          </cell>
          <cell r="C10909" t="str">
            <v>Aug</v>
          </cell>
          <cell r="D10909">
            <v>2</v>
          </cell>
          <cell r="F10909">
            <v>868</v>
          </cell>
          <cell r="G10909">
            <v>1.722</v>
          </cell>
          <cell r="H10909">
            <v>104</v>
          </cell>
          <cell r="I10909">
            <v>0.20599999999999999</v>
          </cell>
          <cell r="K10909">
            <v>71</v>
          </cell>
          <cell r="L10909">
            <v>0.14099999999999999</v>
          </cell>
          <cell r="M10909">
            <v>250</v>
          </cell>
          <cell r="N10909">
            <v>0.496</v>
          </cell>
          <cell r="O10909">
            <v>0</v>
          </cell>
          <cell r="P10909">
            <v>0</v>
          </cell>
        </row>
        <row r="10910">
          <cell r="A10910">
            <v>38202</v>
          </cell>
          <cell r="B10910">
            <v>2004</v>
          </cell>
          <cell r="C10910" t="str">
            <v>Aug</v>
          </cell>
          <cell r="D10910">
            <v>3</v>
          </cell>
          <cell r="F10910">
            <v>889</v>
          </cell>
          <cell r="G10910">
            <v>1.7629999999999999</v>
          </cell>
          <cell r="H10910">
            <v>133</v>
          </cell>
          <cell r="I10910">
            <v>0.26400000000000001</v>
          </cell>
          <cell r="K10910">
            <v>71</v>
          </cell>
          <cell r="L10910">
            <v>0.14099999999999999</v>
          </cell>
          <cell r="M10910">
            <v>250</v>
          </cell>
          <cell r="N10910">
            <v>0.496</v>
          </cell>
          <cell r="O10910">
            <v>5</v>
          </cell>
          <cell r="P10910">
            <v>0.01</v>
          </cell>
        </row>
        <row r="10911">
          <cell r="A10911">
            <v>38203</v>
          </cell>
          <cell r="B10911">
            <v>2004</v>
          </cell>
          <cell r="C10911" t="str">
            <v>Aug</v>
          </cell>
          <cell r="D10911">
            <v>4</v>
          </cell>
          <cell r="F10911">
            <v>874</v>
          </cell>
          <cell r="G10911">
            <v>1.734</v>
          </cell>
          <cell r="H10911">
            <v>121</v>
          </cell>
          <cell r="I10911">
            <v>0.24</v>
          </cell>
          <cell r="K10911">
            <v>71</v>
          </cell>
          <cell r="L10911">
            <v>0.14099999999999999</v>
          </cell>
          <cell r="M10911">
            <v>250</v>
          </cell>
          <cell r="N10911">
            <v>0.496</v>
          </cell>
          <cell r="O10911">
            <v>5</v>
          </cell>
          <cell r="P10911">
            <v>0.01</v>
          </cell>
        </row>
        <row r="10912">
          <cell r="A10912">
            <v>38204</v>
          </cell>
          <cell r="B10912">
            <v>2004</v>
          </cell>
          <cell r="C10912" t="str">
            <v>Aug</v>
          </cell>
          <cell r="D10912">
            <v>5</v>
          </cell>
          <cell r="F10912">
            <v>858</v>
          </cell>
          <cell r="G10912">
            <v>1.702</v>
          </cell>
          <cell r="H10912">
            <v>122</v>
          </cell>
          <cell r="I10912">
            <v>0.24199999999999999</v>
          </cell>
          <cell r="K10912">
            <v>71</v>
          </cell>
          <cell r="L10912">
            <v>0.14099999999999999</v>
          </cell>
          <cell r="M10912">
            <v>279</v>
          </cell>
          <cell r="N10912">
            <v>0.55300000000000005</v>
          </cell>
          <cell r="O10912">
            <v>9</v>
          </cell>
          <cell r="P10912">
            <v>1.7999999999999999E-2</v>
          </cell>
        </row>
        <row r="10913">
          <cell r="A10913">
            <v>38205</v>
          </cell>
          <cell r="B10913">
            <v>2004</v>
          </cell>
          <cell r="C10913" t="str">
            <v>Aug</v>
          </cell>
          <cell r="D10913">
            <v>6</v>
          </cell>
          <cell r="F10913">
            <v>898</v>
          </cell>
          <cell r="G10913">
            <v>1.7809999999999999</v>
          </cell>
          <cell r="H10913">
            <v>121</v>
          </cell>
          <cell r="I10913">
            <v>0.24</v>
          </cell>
          <cell r="K10913">
            <v>71</v>
          </cell>
          <cell r="L10913">
            <v>0.14099999999999999</v>
          </cell>
          <cell r="M10913">
            <v>235</v>
          </cell>
          <cell r="N10913">
            <v>0.46600000000000003</v>
          </cell>
          <cell r="O10913">
            <v>17</v>
          </cell>
          <cell r="P10913">
            <v>3.4000000000000002E-2</v>
          </cell>
        </row>
        <row r="10914">
          <cell r="A10914">
            <v>38206</v>
          </cell>
          <cell r="B10914">
            <v>2004</v>
          </cell>
          <cell r="C10914" t="str">
            <v>Aug</v>
          </cell>
          <cell r="D10914">
            <v>7</v>
          </cell>
          <cell r="F10914">
            <v>846</v>
          </cell>
          <cell r="G10914">
            <v>1.6779999999999999</v>
          </cell>
          <cell r="H10914">
            <v>79</v>
          </cell>
          <cell r="I10914">
            <v>0.157</v>
          </cell>
          <cell r="K10914">
            <v>71</v>
          </cell>
          <cell r="L10914">
            <v>0.14099999999999999</v>
          </cell>
          <cell r="M10914">
            <v>200</v>
          </cell>
          <cell r="N10914">
            <v>0.39700000000000002</v>
          </cell>
          <cell r="O10914">
            <v>17</v>
          </cell>
          <cell r="P10914">
            <v>3.4000000000000002E-2</v>
          </cell>
        </row>
        <row r="10915">
          <cell r="A10915">
            <v>38207</v>
          </cell>
          <cell r="B10915">
            <v>2004</v>
          </cell>
          <cell r="C10915" t="str">
            <v>Aug</v>
          </cell>
          <cell r="D10915">
            <v>8</v>
          </cell>
          <cell r="F10915">
            <v>888</v>
          </cell>
          <cell r="G10915">
            <v>1.7609999999999999</v>
          </cell>
          <cell r="H10915">
            <v>128</v>
          </cell>
          <cell r="I10915">
            <v>0.254</v>
          </cell>
          <cell r="K10915">
            <v>71</v>
          </cell>
          <cell r="L10915">
            <v>0.14099999999999999</v>
          </cell>
          <cell r="M10915">
            <v>200</v>
          </cell>
          <cell r="N10915">
            <v>0.39700000000000002</v>
          </cell>
          <cell r="O10915">
            <v>24</v>
          </cell>
          <cell r="P10915">
            <v>4.8000000000000001E-2</v>
          </cell>
        </row>
        <row r="10916">
          <cell r="A10916">
            <v>38208</v>
          </cell>
          <cell r="B10916">
            <v>2004</v>
          </cell>
          <cell r="C10916" t="str">
            <v>Aug</v>
          </cell>
          <cell r="D10916">
            <v>9</v>
          </cell>
          <cell r="F10916">
            <v>849</v>
          </cell>
          <cell r="G10916">
            <v>1.6839999999999999</v>
          </cell>
          <cell r="H10916">
            <v>129</v>
          </cell>
          <cell r="I10916">
            <v>0.25600000000000001</v>
          </cell>
          <cell r="K10916">
            <v>71</v>
          </cell>
          <cell r="L10916">
            <v>0.14099999999999999</v>
          </cell>
          <cell r="M10916">
            <v>217</v>
          </cell>
          <cell r="N10916">
            <v>0.43</v>
          </cell>
          <cell r="O10916">
            <v>24</v>
          </cell>
          <cell r="P10916">
            <v>4.8000000000000001E-2</v>
          </cell>
        </row>
        <row r="10917">
          <cell r="A10917">
            <v>38209</v>
          </cell>
          <cell r="B10917">
            <v>2004</v>
          </cell>
          <cell r="C10917" t="str">
            <v>Aug</v>
          </cell>
          <cell r="D10917">
            <v>10</v>
          </cell>
          <cell r="F10917">
            <v>893</v>
          </cell>
          <cell r="G10917">
            <v>1.7709999999999999</v>
          </cell>
          <cell r="H10917">
            <v>143</v>
          </cell>
          <cell r="I10917">
            <v>0.28399999999999997</v>
          </cell>
          <cell r="K10917">
            <v>71</v>
          </cell>
          <cell r="L10917">
            <v>0.14099999999999999</v>
          </cell>
          <cell r="M10917">
            <v>250</v>
          </cell>
          <cell r="N10917">
            <v>0.496</v>
          </cell>
          <cell r="O10917">
            <v>11</v>
          </cell>
          <cell r="P10917">
            <v>2.1999999999999999E-2</v>
          </cell>
        </row>
        <row r="10918">
          <cell r="A10918">
            <v>38210</v>
          </cell>
          <cell r="B10918">
            <v>2004</v>
          </cell>
          <cell r="C10918" t="str">
            <v>Aug</v>
          </cell>
          <cell r="D10918">
            <v>11</v>
          </cell>
          <cell r="F10918">
            <v>893</v>
          </cell>
          <cell r="G10918">
            <v>1.7709999999999999</v>
          </cell>
          <cell r="H10918">
            <v>103</v>
          </cell>
          <cell r="I10918">
            <v>0.20399999999999999</v>
          </cell>
          <cell r="K10918">
            <v>71</v>
          </cell>
          <cell r="L10918">
            <v>0.14099999999999999</v>
          </cell>
          <cell r="M10918">
            <v>250</v>
          </cell>
          <cell r="N10918">
            <v>0.496</v>
          </cell>
          <cell r="O10918">
            <v>11</v>
          </cell>
          <cell r="P10918">
            <v>2.1999999999999999E-2</v>
          </cell>
        </row>
        <row r="10919">
          <cell r="A10919">
            <v>38211</v>
          </cell>
          <cell r="B10919">
            <v>2004</v>
          </cell>
          <cell r="C10919" t="str">
            <v>Aug</v>
          </cell>
          <cell r="D10919">
            <v>12</v>
          </cell>
          <cell r="F10919">
            <v>896</v>
          </cell>
          <cell r="G10919">
            <v>1.7769999999999999</v>
          </cell>
          <cell r="H10919">
            <v>93</v>
          </cell>
          <cell r="I10919">
            <v>0.184</v>
          </cell>
          <cell r="K10919">
            <v>71</v>
          </cell>
          <cell r="L10919">
            <v>0.14099999999999999</v>
          </cell>
          <cell r="M10919">
            <v>250</v>
          </cell>
          <cell r="N10919">
            <v>0.496</v>
          </cell>
          <cell r="O10919">
            <v>4</v>
          </cell>
          <cell r="P10919">
            <v>8.0000000000000002E-3</v>
          </cell>
        </row>
        <row r="10920">
          <cell r="A10920">
            <v>38212</v>
          </cell>
          <cell r="B10920">
            <v>2004</v>
          </cell>
          <cell r="C10920" t="str">
            <v>Aug</v>
          </cell>
          <cell r="D10920">
            <v>13</v>
          </cell>
          <cell r="F10920">
            <v>854</v>
          </cell>
          <cell r="G10920">
            <v>1.694</v>
          </cell>
          <cell r="H10920">
            <v>101</v>
          </cell>
          <cell r="I10920">
            <v>0.2</v>
          </cell>
          <cell r="K10920">
            <v>71</v>
          </cell>
          <cell r="L10920">
            <v>0.14099999999999999</v>
          </cell>
          <cell r="M10920">
            <v>217</v>
          </cell>
          <cell r="N10920">
            <v>0.43</v>
          </cell>
          <cell r="O10920">
            <v>0</v>
          </cell>
          <cell r="P10920">
            <v>0</v>
          </cell>
        </row>
        <row r="10921">
          <cell r="A10921">
            <v>38213</v>
          </cell>
          <cell r="B10921">
            <v>2004</v>
          </cell>
          <cell r="C10921" t="str">
            <v>Aug</v>
          </cell>
          <cell r="D10921">
            <v>14</v>
          </cell>
          <cell r="F10921">
            <v>841</v>
          </cell>
          <cell r="G10921">
            <v>1.6679999999999999</v>
          </cell>
          <cell r="H10921">
            <v>104</v>
          </cell>
          <cell r="I10921">
            <v>0.20599999999999999</v>
          </cell>
          <cell r="K10921">
            <v>71</v>
          </cell>
          <cell r="L10921">
            <v>0.14099999999999999</v>
          </cell>
          <cell r="M10921">
            <v>213</v>
          </cell>
          <cell r="N10921">
            <v>0.42199999999999999</v>
          </cell>
          <cell r="O10921">
            <v>10</v>
          </cell>
          <cell r="P10921">
            <v>0.02</v>
          </cell>
        </row>
        <row r="10922">
          <cell r="A10922">
            <v>38214</v>
          </cell>
          <cell r="B10922">
            <v>2004</v>
          </cell>
          <cell r="C10922" t="str">
            <v>Aug</v>
          </cell>
          <cell r="D10922">
            <v>15</v>
          </cell>
          <cell r="F10922">
            <v>841</v>
          </cell>
          <cell r="G10922">
            <v>1.6679999999999999</v>
          </cell>
          <cell r="H10922">
            <v>71</v>
          </cell>
          <cell r="I10922">
            <v>0.14099999999999999</v>
          </cell>
          <cell r="K10922">
            <v>71</v>
          </cell>
          <cell r="L10922">
            <v>0.14099999999999999</v>
          </cell>
          <cell r="M10922">
            <v>250</v>
          </cell>
          <cell r="N10922">
            <v>0.496</v>
          </cell>
          <cell r="O10922">
            <v>12</v>
          </cell>
          <cell r="P10922">
            <v>2.4E-2</v>
          </cell>
        </row>
        <row r="10923">
          <cell r="A10923">
            <v>38215</v>
          </cell>
          <cell r="B10923">
            <v>2004</v>
          </cell>
          <cell r="C10923" t="str">
            <v>Aug</v>
          </cell>
          <cell r="D10923">
            <v>16</v>
          </cell>
          <cell r="F10923">
            <v>788</v>
          </cell>
          <cell r="G10923">
            <v>1.5629999999999999</v>
          </cell>
          <cell r="H10923">
            <v>50</v>
          </cell>
          <cell r="I10923">
            <v>9.9000000000000005E-2</v>
          </cell>
          <cell r="K10923">
            <v>71</v>
          </cell>
          <cell r="L10923">
            <v>0.14099999999999999</v>
          </cell>
          <cell r="M10923">
            <v>250</v>
          </cell>
          <cell r="N10923">
            <v>0.496</v>
          </cell>
          <cell r="O10923">
            <v>10</v>
          </cell>
          <cell r="P10923">
            <v>0.02</v>
          </cell>
        </row>
        <row r="10924">
          <cell r="A10924">
            <v>38216</v>
          </cell>
          <cell r="B10924">
            <v>2004</v>
          </cell>
          <cell r="C10924" t="str">
            <v>Aug</v>
          </cell>
          <cell r="D10924">
            <v>17</v>
          </cell>
          <cell r="F10924">
            <v>847</v>
          </cell>
          <cell r="G10924">
            <v>1.68</v>
          </cell>
          <cell r="H10924">
            <v>1</v>
          </cell>
          <cell r="I10924">
            <v>2E-3</v>
          </cell>
          <cell r="K10924">
            <v>71</v>
          </cell>
          <cell r="L10924">
            <v>0.14099999999999999</v>
          </cell>
          <cell r="M10924">
            <v>250</v>
          </cell>
          <cell r="N10924">
            <v>0.496</v>
          </cell>
          <cell r="O10924">
            <v>10</v>
          </cell>
          <cell r="P10924">
            <v>0.02</v>
          </cell>
        </row>
        <row r="10925">
          <cell r="A10925">
            <v>38217</v>
          </cell>
          <cell r="B10925">
            <v>2004</v>
          </cell>
          <cell r="C10925" t="str">
            <v>Aug</v>
          </cell>
          <cell r="D10925">
            <v>18</v>
          </cell>
          <cell r="F10925">
            <v>825</v>
          </cell>
          <cell r="G10925">
            <v>1.6359999999999999</v>
          </cell>
          <cell r="H10925">
            <v>204</v>
          </cell>
          <cell r="I10925">
            <v>0.40500000000000003</v>
          </cell>
          <cell r="K10925">
            <v>71</v>
          </cell>
          <cell r="L10925">
            <v>0.14099999999999999</v>
          </cell>
          <cell r="M10925">
            <v>231</v>
          </cell>
          <cell r="N10925">
            <v>0.45800000000000002</v>
          </cell>
          <cell r="O10925">
            <v>10</v>
          </cell>
          <cell r="P10925">
            <v>0.02</v>
          </cell>
        </row>
        <row r="10926">
          <cell r="A10926">
            <v>38218</v>
          </cell>
          <cell r="B10926">
            <v>2004</v>
          </cell>
          <cell r="C10926" t="str">
            <v>Aug</v>
          </cell>
          <cell r="D10926">
            <v>19</v>
          </cell>
          <cell r="F10926">
            <v>825</v>
          </cell>
          <cell r="G10926">
            <v>1.6359999999999999</v>
          </cell>
          <cell r="H10926">
            <v>136</v>
          </cell>
          <cell r="I10926">
            <v>0.27</v>
          </cell>
          <cell r="K10926">
            <v>71</v>
          </cell>
          <cell r="L10926">
            <v>0.14099999999999999</v>
          </cell>
          <cell r="M10926">
            <v>200</v>
          </cell>
          <cell r="N10926">
            <v>0.39700000000000002</v>
          </cell>
          <cell r="O10926">
            <v>10</v>
          </cell>
          <cell r="P10926">
            <v>0.02</v>
          </cell>
        </row>
        <row r="10927">
          <cell r="A10927">
            <v>38219</v>
          </cell>
          <cell r="B10927">
            <v>2004</v>
          </cell>
          <cell r="C10927" t="str">
            <v>Aug</v>
          </cell>
          <cell r="D10927">
            <v>20</v>
          </cell>
          <cell r="F10927">
            <v>854</v>
          </cell>
          <cell r="G10927">
            <v>1.694</v>
          </cell>
          <cell r="H10927">
            <v>29</v>
          </cell>
          <cell r="I10927">
            <v>5.8000000000000003E-2</v>
          </cell>
          <cell r="K10927">
            <v>71</v>
          </cell>
          <cell r="L10927">
            <v>0.14099999999999999</v>
          </cell>
          <cell r="M10927">
            <v>225</v>
          </cell>
          <cell r="N10927">
            <v>0.44600000000000001</v>
          </cell>
          <cell r="O10927">
            <v>15</v>
          </cell>
          <cell r="P10927">
            <v>0.03</v>
          </cell>
        </row>
        <row r="10928">
          <cell r="A10928">
            <v>38220</v>
          </cell>
          <cell r="B10928">
            <v>2004</v>
          </cell>
          <cell r="C10928" t="str">
            <v>Aug</v>
          </cell>
          <cell r="D10928">
            <v>21</v>
          </cell>
          <cell r="F10928">
            <v>851</v>
          </cell>
          <cell r="G10928">
            <v>1.6879999999999999</v>
          </cell>
          <cell r="H10928">
            <v>13</v>
          </cell>
          <cell r="I10928">
            <v>2.5999999999999999E-2</v>
          </cell>
          <cell r="K10928">
            <v>71</v>
          </cell>
          <cell r="L10928">
            <v>0.14099999999999999</v>
          </cell>
          <cell r="M10928">
            <v>250</v>
          </cell>
          <cell r="N10928">
            <v>0.496</v>
          </cell>
          <cell r="O10928">
            <v>11</v>
          </cell>
          <cell r="P10928">
            <v>2.1999999999999999E-2</v>
          </cell>
        </row>
        <row r="10929">
          <cell r="A10929">
            <v>38221</v>
          </cell>
          <cell r="B10929">
            <v>2004</v>
          </cell>
          <cell r="C10929" t="str">
            <v>Aug</v>
          </cell>
          <cell r="D10929">
            <v>22</v>
          </cell>
          <cell r="F10929">
            <v>835</v>
          </cell>
          <cell r="G10929">
            <v>1.6559999999999999</v>
          </cell>
          <cell r="H10929">
            <v>64</v>
          </cell>
          <cell r="I10929">
            <v>0.127</v>
          </cell>
          <cell r="K10929">
            <v>71</v>
          </cell>
          <cell r="L10929">
            <v>0.14099999999999999</v>
          </cell>
          <cell r="M10929">
            <v>215</v>
          </cell>
          <cell r="N10929">
            <v>0.42599999999999999</v>
          </cell>
          <cell r="O10929">
            <v>11</v>
          </cell>
          <cell r="P10929">
            <v>2.1999999999999999E-2</v>
          </cell>
        </row>
        <row r="10930">
          <cell r="A10930">
            <v>38222</v>
          </cell>
          <cell r="B10930">
            <v>2004</v>
          </cell>
          <cell r="C10930" t="str">
            <v>Aug</v>
          </cell>
          <cell r="D10930">
            <v>23</v>
          </cell>
          <cell r="F10930">
            <v>798</v>
          </cell>
          <cell r="G10930">
            <v>1.583</v>
          </cell>
          <cell r="H10930">
            <v>123</v>
          </cell>
          <cell r="I10930">
            <v>0.24399999999999999</v>
          </cell>
          <cell r="K10930">
            <v>71</v>
          </cell>
          <cell r="L10930">
            <v>0.14099999999999999</v>
          </cell>
          <cell r="M10930">
            <v>150</v>
          </cell>
          <cell r="N10930">
            <v>0.29799999999999999</v>
          </cell>
          <cell r="O10930">
            <v>22</v>
          </cell>
          <cell r="P10930">
            <v>4.3999999999999997E-2</v>
          </cell>
        </row>
        <row r="10931">
          <cell r="A10931">
            <v>38223</v>
          </cell>
          <cell r="B10931">
            <v>2004</v>
          </cell>
          <cell r="C10931" t="str">
            <v>Aug</v>
          </cell>
          <cell r="D10931">
            <v>24</v>
          </cell>
          <cell r="F10931">
            <v>778</v>
          </cell>
          <cell r="G10931">
            <v>1.5429999999999999</v>
          </cell>
          <cell r="H10931">
            <v>273</v>
          </cell>
          <cell r="I10931">
            <v>0.54100000000000004</v>
          </cell>
          <cell r="K10931">
            <v>49</v>
          </cell>
          <cell r="L10931">
            <v>9.7000000000000003E-2</v>
          </cell>
          <cell r="M10931">
            <v>117</v>
          </cell>
          <cell r="N10931">
            <v>0.23200000000000001</v>
          </cell>
          <cell r="O10931">
            <v>7</v>
          </cell>
          <cell r="P10931">
            <v>1.4E-2</v>
          </cell>
        </row>
        <row r="10932">
          <cell r="A10932">
            <v>38224</v>
          </cell>
          <cell r="B10932">
            <v>2004</v>
          </cell>
          <cell r="C10932" t="str">
            <v>Aug</v>
          </cell>
          <cell r="D10932">
            <v>25</v>
          </cell>
          <cell r="F10932">
            <v>757</v>
          </cell>
          <cell r="G10932">
            <v>1.5009999999999999</v>
          </cell>
          <cell r="H10932">
            <v>622</v>
          </cell>
          <cell r="I10932">
            <v>1.234</v>
          </cell>
          <cell r="K10932">
            <v>35</v>
          </cell>
          <cell r="L10932">
            <v>6.9000000000000006E-2</v>
          </cell>
          <cell r="M10932">
            <v>129</v>
          </cell>
          <cell r="N10932">
            <v>0.25600000000000001</v>
          </cell>
          <cell r="O10932">
            <v>9</v>
          </cell>
          <cell r="P10932">
            <v>1.7999999999999999E-2</v>
          </cell>
        </row>
        <row r="10933">
          <cell r="A10933">
            <v>38225</v>
          </cell>
          <cell r="B10933">
            <v>2004</v>
          </cell>
          <cell r="C10933" t="str">
            <v>Aug</v>
          </cell>
          <cell r="D10933">
            <v>26</v>
          </cell>
          <cell r="F10933">
            <v>731</v>
          </cell>
          <cell r="G10933">
            <v>1.45</v>
          </cell>
          <cell r="H10933">
            <v>595</v>
          </cell>
          <cell r="I10933">
            <v>1.18</v>
          </cell>
          <cell r="K10933">
            <v>35</v>
          </cell>
          <cell r="L10933">
            <v>6.9000000000000006E-2</v>
          </cell>
          <cell r="M10933">
            <v>183</v>
          </cell>
          <cell r="N10933">
            <v>0.36299999999999999</v>
          </cell>
          <cell r="O10933">
            <v>7</v>
          </cell>
          <cell r="P10933">
            <v>1.4E-2</v>
          </cell>
        </row>
        <row r="10934">
          <cell r="A10934">
            <v>38226</v>
          </cell>
          <cell r="B10934">
            <v>2004</v>
          </cell>
          <cell r="C10934" t="str">
            <v>Aug</v>
          </cell>
          <cell r="D10934">
            <v>27</v>
          </cell>
          <cell r="F10934">
            <v>717</v>
          </cell>
          <cell r="G10934">
            <v>1.4219999999999999</v>
          </cell>
          <cell r="H10934">
            <v>601</v>
          </cell>
          <cell r="I10934">
            <v>1.1919999999999999</v>
          </cell>
          <cell r="K10934">
            <v>35</v>
          </cell>
          <cell r="L10934">
            <v>6.9000000000000006E-2</v>
          </cell>
          <cell r="M10934">
            <v>209</v>
          </cell>
          <cell r="N10934">
            <v>0.41499999999999998</v>
          </cell>
          <cell r="O10934">
            <v>0</v>
          </cell>
          <cell r="P10934">
            <v>0</v>
          </cell>
        </row>
        <row r="10935">
          <cell r="A10935">
            <v>38227</v>
          </cell>
          <cell r="B10935">
            <v>2004</v>
          </cell>
          <cell r="C10935" t="str">
            <v>Aug</v>
          </cell>
          <cell r="D10935">
            <v>28</v>
          </cell>
          <cell r="F10935">
            <v>717</v>
          </cell>
          <cell r="G10935">
            <v>1.4219999999999999</v>
          </cell>
          <cell r="H10935">
            <v>677</v>
          </cell>
          <cell r="I10935">
            <v>1.343</v>
          </cell>
          <cell r="K10935">
            <v>35</v>
          </cell>
          <cell r="L10935">
            <v>6.9000000000000006E-2</v>
          </cell>
          <cell r="M10935">
            <v>200</v>
          </cell>
          <cell r="N10935">
            <v>0.39700000000000002</v>
          </cell>
          <cell r="O10935">
            <v>4</v>
          </cell>
          <cell r="P10935">
            <v>8.0000000000000002E-3</v>
          </cell>
        </row>
        <row r="10936">
          <cell r="A10936">
            <v>38228</v>
          </cell>
          <cell r="B10936">
            <v>2004</v>
          </cell>
          <cell r="C10936" t="str">
            <v>Aug</v>
          </cell>
          <cell r="D10936">
            <v>29</v>
          </cell>
          <cell r="F10936">
            <v>717</v>
          </cell>
          <cell r="G10936">
            <v>1.4219999999999999</v>
          </cell>
          <cell r="H10936">
            <v>699</v>
          </cell>
          <cell r="I10936">
            <v>1.3859999999999999</v>
          </cell>
          <cell r="K10936">
            <v>35</v>
          </cell>
          <cell r="L10936">
            <v>6.9000000000000006E-2</v>
          </cell>
          <cell r="M10936">
            <v>181</v>
          </cell>
          <cell r="N10936">
            <v>0.35899999999999999</v>
          </cell>
          <cell r="O10936">
            <v>7</v>
          </cell>
          <cell r="P10936">
            <v>1.4E-2</v>
          </cell>
        </row>
        <row r="10937">
          <cell r="A10937">
            <v>38229</v>
          </cell>
          <cell r="B10937">
            <v>2004</v>
          </cell>
          <cell r="C10937" t="str">
            <v>Aug</v>
          </cell>
          <cell r="D10937">
            <v>30</v>
          </cell>
          <cell r="F10937">
            <v>734</v>
          </cell>
          <cell r="G10937">
            <v>1.456</v>
          </cell>
          <cell r="H10937">
            <v>431</v>
          </cell>
          <cell r="I10937">
            <v>0.85499999999999998</v>
          </cell>
          <cell r="K10937">
            <v>35</v>
          </cell>
          <cell r="L10937">
            <v>6.9000000000000006E-2</v>
          </cell>
          <cell r="M10937">
            <v>150</v>
          </cell>
          <cell r="N10937">
            <v>0.29799999999999999</v>
          </cell>
          <cell r="O10937">
            <v>0</v>
          </cell>
          <cell r="P10937">
            <v>0</v>
          </cell>
        </row>
        <row r="10938">
          <cell r="A10938">
            <v>38230</v>
          </cell>
          <cell r="B10938">
            <v>2004</v>
          </cell>
          <cell r="C10938" t="str">
            <v>Aug</v>
          </cell>
          <cell r="D10938">
            <v>31</v>
          </cell>
          <cell r="F10938">
            <v>741</v>
          </cell>
          <cell r="G10938">
            <v>1.47</v>
          </cell>
          <cell r="H10938">
            <v>240</v>
          </cell>
          <cell r="I10938">
            <v>0.47599999999999998</v>
          </cell>
          <cell r="K10938">
            <v>57</v>
          </cell>
          <cell r="L10938">
            <v>0.113</v>
          </cell>
          <cell r="M10938">
            <v>173</v>
          </cell>
          <cell r="N10938">
            <v>0.34300000000000003</v>
          </cell>
          <cell r="O10938">
            <v>19</v>
          </cell>
          <cell r="P10938">
            <v>3.7999999999999999E-2</v>
          </cell>
        </row>
        <row r="10939">
          <cell r="A10939">
            <v>38231</v>
          </cell>
          <cell r="B10939">
            <v>2004</v>
          </cell>
          <cell r="C10939" t="str">
            <v>Sep</v>
          </cell>
          <cell r="D10939">
            <v>1</v>
          </cell>
          <cell r="F10939">
            <v>741</v>
          </cell>
          <cell r="G10939">
            <v>1.47</v>
          </cell>
          <cell r="H10939">
            <v>207</v>
          </cell>
          <cell r="I10939">
            <v>0.41099999999999998</v>
          </cell>
          <cell r="K10939">
            <v>71</v>
          </cell>
          <cell r="L10939">
            <v>0.14099999999999999</v>
          </cell>
          <cell r="M10939">
            <v>233</v>
          </cell>
          <cell r="N10939">
            <v>0.46200000000000002</v>
          </cell>
          <cell r="O10939">
            <v>16</v>
          </cell>
          <cell r="P10939">
            <v>3.2000000000000001E-2</v>
          </cell>
        </row>
        <row r="10940">
          <cell r="A10940">
            <v>38232</v>
          </cell>
          <cell r="B10940">
            <v>2004</v>
          </cell>
          <cell r="C10940" t="str">
            <v>Sep</v>
          </cell>
          <cell r="D10940">
            <v>2</v>
          </cell>
          <cell r="F10940">
            <v>757</v>
          </cell>
          <cell r="G10940">
            <v>1.5009999999999999</v>
          </cell>
          <cell r="H10940">
            <v>138</v>
          </cell>
          <cell r="I10940">
            <v>0.27400000000000002</v>
          </cell>
          <cell r="K10940">
            <v>71</v>
          </cell>
          <cell r="L10940">
            <v>0.14099999999999999</v>
          </cell>
          <cell r="M10940">
            <v>221</v>
          </cell>
          <cell r="N10940">
            <v>0.438</v>
          </cell>
          <cell r="O10940">
            <v>19</v>
          </cell>
          <cell r="P10940">
            <v>3.7999999999999999E-2</v>
          </cell>
        </row>
        <row r="10941">
          <cell r="A10941">
            <v>38233</v>
          </cell>
          <cell r="B10941">
            <v>2004</v>
          </cell>
          <cell r="C10941" t="str">
            <v>Sep</v>
          </cell>
          <cell r="D10941">
            <v>3</v>
          </cell>
          <cell r="F10941">
            <v>741</v>
          </cell>
          <cell r="G10941">
            <v>1.47</v>
          </cell>
          <cell r="H10941">
            <v>123</v>
          </cell>
          <cell r="I10941">
            <v>0.24399999999999999</v>
          </cell>
          <cell r="K10941">
            <v>71</v>
          </cell>
          <cell r="L10941">
            <v>0.14099999999999999</v>
          </cell>
          <cell r="M10941">
            <v>200</v>
          </cell>
          <cell r="N10941">
            <v>0.39700000000000002</v>
          </cell>
          <cell r="O10941">
            <v>19</v>
          </cell>
          <cell r="P10941">
            <v>3.7999999999999999E-2</v>
          </cell>
        </row>
        <row r="10942">
          <cell r="A10942">
            <v>38234</v>
          </cell>
          <cell r="B10942">
            <v>2004</v>
          </cell>
          <cell r="C10942" t="str">
            <v>Sep</v>
          </cell>
          <cell r="D10942">
            <v>4</v>
          </cell>
          <cell r="F10942">
            <v>747</v>
          </cell>
          <cell r="G10942">
            <v>1.482</v>
          </cell>
          <cell r="H10942">
            <v>127</v>
          </cell>
          <cell r="I10942">
            <v>0.252</v>
          </cell>
          <cell r="K10942">
            <v>71</v>
          </cell>
          <cell r="L10942">
            <v>0.14099999999999999</v>
          </cell>
          <cell r="M10942">
            <v>180</v>
          </cell>
          <cell r="N10942">
            <v>0.35699999999999998</v>
          </cell>
          <cell r="O10942">
            <v>9</v>
          </cell>
          <cell r="P10942">
            <v>1.7999999999999999E-2</v>
          </cell>
        </row>
        <row r="10943">
          <cell r="A10943">
            <v>38235</v>
          </cell>
          <cell r="B10943">
            <v>2004</v>
          </cell>
          <cell r="C10943" t="str">
            <v>Sep</v>
          </cell>
          <cell r="D10943">
            <v>5</v>
          </cell>
          <cell r="F10943">
            <v>741</v>
          </cell>
          <cell r="G10943">
            <v>1.47</v>
          </cell>
          <cell r="H10943">
            <v>131</v>
          </cell>
          <cell r="I10943">
            <v>0.26</v>
          </cell>
          <cell r="K10943">
            <v>71</v>
          </cell>
          <cell r="L10943">
            <v>0.14099999999999999</v>
          </cell>
          <cell r="M10943">
            <v>117</v>
          </cell>
          <cell r="N10943">
            <v>0.23200000000000001</v>
          </cell>
          <cell r="O10943">
            <v>9</v>
          </cell>
          <cell r="P10943">
            <v>1.7999999999999999E-2</v>
          </cell>
        </row>
        <row r="10944">
          <cell r="A10944">
            <v>38236</v>
          </cell>
          <cell r="B10944">
            <v>2004</v>
          </cell>
          <cell r="C10944" t="str">
            <v>Sep</v>
          </cell>
          <cell r="D10944">
            <v>6</v>
          </cell>
          <cell r="F10944">
            <v>715</v>
          </cell>
          <cell r="G10944">
            <v>1.4179999999999999</v>
          </cell>
          <cell r="H10944">
            <v>164</v>
          </cell>
          <cell r="I10944">
            <v>0.32500000000000001</v>
          </cell>
          <cell r="K10944">
            <v>71</v>
          </cell>
          <cell r="L10944">
            <v>0.14099999999999999</v>
          </cell>
          <cell r="M10944">
            <v>100</v>
          </cell>
          <cell r="N10944">
            <v>0.19800000000000001</v>
          </cell>
          <cell r="O10944">
            <v>22</v>
          </cell>
          <cell r="P10944">
            <v>4.3999999999999997E-2</v>
          </cell>
        </row>
        <row r="10945">
          <cell r="A10945">
            <v>38237</v>
          </cell>
          <cell r="B10945">
            <v>2004</v>
          </cell>
          <cell r="C10945" t="str">
            <v>Sep</v>
          </cell>
          <cell r="D10945">
            <v>7</v>
          </cell>
          <cell r="F10945">
            <v>731</v>
          </cell>
          <cell r="G10945">
            <v>1.45</v>
          </cell>
          <cell r="H10945">
            <v>205</v>
          </cell>
          <cell r="I10945">
            <v>0.40699999999999997</v>
          </cell>
          <cell r="K10945">
            <v>47</v>
          </cell>
          <cell r="L10945">
            <v>9.2999999999999999E-2</v>
          </cell>
          <cell r="M10945">
            <v>100</v>
          </cell>
          <cell r="N10945">
            <v>0.19800000000000001</v>
          </cell>
          <cell r="O10945">
            <v>16</v>
          </cell>
          <cell r="P10945">
            <v>3.2000000000000001E-2</v>
          </cell>
        </row>
        <row r="10946">
          <cell r="A10946">
            <v>38238</v>
          </cell>
          <cell r="B10946">
            <v>2004</v>
          </cell>
          <cell r="C10946" t="str">
            <v>Sep</v>
          </cell>
          <cell r="D10946">
            <v>8</v>
          </cell>
          <cell r="F10946">
            <v>731</v>
          </cell>
          <cell r="G10946">
            <v>1.45</v>
          </cell>
          <cell r="H10946">
            <v>228</v>
          </cell>
          <cell r="I10946">
            <v>0.45200000000000001</v>
          </cell>
          <cell r="K10946">
            <v>35</v>
          </cell>
          <cell r="L10946">
            <v>6.9000000000000006E-2</v>
          </cell>
          <cell r="M10946">
            <v>100</v>
          </cell>
          <cell r="N10946">
            <v>0.19800000000000001</v>
          </cell>
          <cell r="O10946">
            <v>15</v>
          </cell>
          <cell r="P10946">
            <v>0.03</v>
          </cell>
        </row>
        <row r="10947">
          <cell r="A10947">
            <v>38239</v>
          </cell>
          <cell r="B10947">
            <v>2004</v>
          </cell>
          <cell r="C10947" t="str">
            <v>Sep</v>
          </cell>
          <cell r="D10947">
            <v>9</v>
          </cell>
          <cell r="F10947">
            <v>715</v>
          </cell>
          <cell r="G10947">
            <v>1.4179999999999999</v>
          </cell>
          <cell r="H10947">
            <v>210</v>
          </cell>
          <cell r="I10947">
            <v>0.41699999999999998</v>
          </cell>
          <cell r="K10947">
            <v>35</v>
          </cell>
          <cell r="L10947">
            <v>6.9000000000000006E-2</v>
          </cell>
          <cell r="M10947">
            <v>100</v>
          </cell>
          <cell r="N10947">
            <v>0.19800000000000001</v>
          </cell>
          <cell r="O10947">
            <v>22</v>
          </cell>
          <cell r="P10947">
            <v>4.3999999999999997E-2</v>
          </cell>
        </row>
        <row r="10948">
          <cell r="A10948">
            <v>38240</v>
          </cell>
          <cell r="B10948">
            <v>2004</v>
          </cell>
          <cell r="C10948" t="str">
            <v>Sep</v>
          </cell>
          <cell r="D10948">
            <v>10</v>
          </cell>
          <cell r="F10948">
            <v>710</v>
          </cell>
          <cell r="G10948">
            <v>1.4079999999999999</v>
          </cell>
          <cell r="H10948">
            <v>171</v>
          </cell>
          <cell r="I10948">
            <v>0.33900000000000002</v>
          </cell>
          <cell r="K10948">
            <v>35</v>
          </cell>
          <cell r="L10948">
            <v>6.9000000000000006E-2</v>
          </cell>
          <cell r="M10948">
            <v>77</v>
          </cell>
          <cell r="N10948">
            <v>0.153</v>
          </cell>
          <cell r="O10948">
            <v>14</v>
          </cell>
          <cell r="P10948">
            <v>2.8000000000000001E-2</v>
          </cell>
        </row>
        <row r="10949">
          <cell r="A10949">
            <v>38241</v>
          </cell>
          <cell r="B10949">
            <v>2004</v>
          </cell>
          <cell r="C10949" t="str">
            <v>Sep</v>
          </cell>
          <cell r="D10949">
            <v>11</v>
          </cell>
          <cell r="F10949">
            <v>689</v>
          </cell>
          <cell r="G10949">
            <v>1.367</v>
          </cell>
          <cell r="H10949">
            <v>122</v>
          </cell>
          <cell r="I10949">
            <v>0.24199999999999999</v>
          </cell>
          <cell r="K10949">
            <v>35</v>
          </cell>
          <cell r="L10949">
            <v>6.9000000000000006E-2</v>
          </cell>
          <cell r="M10949">
            <v>50</v>
          </cell>
          <cell r="N10949">
            <v>9.9000000000000005E-2</v>
          </cell>
          <cell r="O10949">
            <v>16</v>
          </cell>
          <cell r="P10949">
            <v>3.2000000000000001E-2</v>
          </cell>
        </row>
        <row r="10950">
          <cell r="A10950">
            <v>38242</v>
          </cell>
          <cell r="B10950">
            <v>2004</v>
          </cell>
          <cell r="C10950" t="str">
            <v>Sep</v>
          </cell>
          <cell r="D10950">
            <v>12</v>
          </cell>
          <cell r="F10950">
            <v>653</v>
          </cell>
          <cell r="G10950">
            <v>1.2949999999999999</v>
          </cell>
          <cell r="H10950">
            <v>95</v>
          </cell>
          <cell r="I10950">
            <v>0.188</v>
          </cell>
          <cell r="K10950">
            <v>35</v>
          </cell>
          <cell r="L10950">
            <v>6.9000000000000006E-2</v>
          </cell>
          <cell r="M10950">
            <v>50</v>
          </cell>
          <cell r="N10950">
            <v>9.9000000000000005E-2</v>
          </cell>
          <cell r="O10950">
            <v>19</v>
          </cell>
          <cell r="P10950">
            <v>3.7999999999999999E-2</v>
          </cell>
        </row>
        <row r="10951">
          <cell r="A10951">
            <v>38243</v>
          </cell>
          <cell r="B10951">
            <v>2004</v>
          </cell>
          <cell r="C10951" t="str">
            <v>Sep</v>
          </cell>
          <cell r="D10951">
            <v>13</v>
          </cell>
          <cell r="F10951">
            <v>598</v>
          </cell>
          <cell r="G10951">
            <v>1.1859999999999999</v>
          </cell>
          <cell r="H10951">
            <v>108</v>
          </cell>
          <cell r="I10951">
            <v>0.214</v>
          </cell>
          <cell r="K10951">
            <v>35</v>
          </cell>
          <cell r="L10951">
            <v>6.9000000000000006E-2</v>
          </cell>
          <cell r="M10951">
            <v>33</v>
          </cell>
          <cell r="N10951">
            <v>6.5000000000000002E-2</v>
          </cell>
          <cell r="O10951">
            <v>13</v>
          </cell>
          <cell r="P10951">
            <v>2.5999999999999999E-2</v>
          </cell>
        </row>
        <row r="10952">
          <cell r="A10952">
            <v>38244</v>
          </cell>
          <cell r="B10952">
            <v>2004</v>
          </cell>
          <cell r="C10952" t="str">
            <v>Sep</v>
          </cell>
          <cell r="D10952">
            <v>14</v>
          </cell>
          <cell r="F10952">
            <v>590</v>
          </cell>
          <cell r="G10952">
            <v>1.17</v>
          </cell>
          <cell r="H10952">
            <v>170</v>
          </cell>
          <cell r="I10952">
            <v>0.33700000000000002</v>
          </cell>
          <cell r="K10952">
            <v>35</v>
          </cell>
          <cell r="L10952">
            <v>6.9000000000000006E-2</v>
          </cell>
          <cell r="M10952">
            <v>33</v>
          </cell>
          <cell r="N10952">
            <v>6.5000000000000002E-2</v>
          </cell>
          <cell r="O10952">
            <v>15</v>
          </cell>
          <cell r="P10952">
            <v>0.03</v>
          </cell>
        </row>
        <row r="10953">
          <cell r="A10953">
            <v>38245</v>
          </cell>
          <cell r="B10953">
            <v>2004</v>
          </cell>
          <cell r="C10953" t="str">
            <v>Sep</v>
          </cell>
          <cell r="D10953">
            <v>15</v>
          </cell>
          <cell r="F10953">
            <v>576</v>
          </cell>
          <cell r="G10953">
            <v>1.1419999999999999</v>
          </cell>
          <cell r="H10953">
            <v>213</v>
          </cell>
          <cell r="I10953">
            <v>0.42199999999999999</v>
          </cell>
          <cell r="K10953">
            <v>35</v>
          </cell>
          <cell r="L10953">
            <v>6.9000000000000006E-2</v>
          </cell>
          <cell r="M10953">
            <v>82</v>
          </cell>
          <cell r="N10953">
            <v>0.16300000000000001</v>
          </cell>
          <cell r="O10953">
            <v>15</v>
          </cell>
          <cell r="P10953">
            <v>0.03</v>
          </cell>
        </row>
        <row r="10954">
          <cell r="A10954">
            <v>38246</v>
          </cell>
          <cell r="B10954">
            <v>2004</v>
          </cell>
          <cell r="C10954" t="str">
            <v>Sep</v>
          </cell>
          <cell r="D10954">
            <v>16</v>
          </cell>
          <cell r="F10954">
            <v>606</v>
          </cell>
          <cell r="G10954">
            <v>1.202</v>
          </cell>
          <cell r="H10954">
            <v>221</v>
          </cell>
          <cell r="I10954">
            <v>0.438</v>
          </cell>
          <cell r="K10954">
            <v>12</v>
          </cell>
          <cell r="L10954">
            <v>2.4E-2</v>
          </cell>
          <cell r="M10954">
            <v>77</v>
          </cell>
          <cell r="N10954">
            <v>0.153</v>
          </cell>
          <cell r="O10954">
            <v>5</v>
          </cell>
          <cell r="P10954">
            <v>0.01</v>
          </cell>
        </row>
        <row r="10955">
          <cell r="A10955">
            <v>38247</v>
          </cell>
          <cell r="B10955">
            <v>2004</v>
          </cell>
          <cell r="C10955" t="str">
            <v>Sep</v>
          </cell>
          <cell r="D10955">
            <v>17</v>
          </cell>
          <cell r="F10955">
            <v>606</v>
          </cell>
          <cell r="G10955">
            <v>1.202</v>
          </cell>
          <cell r="H10955">
            <v>251</v>
          </cell>
          <cell r="I10955">
            <v>0.498</v>
          </cell>
          <cell r="K10955">
            <v>0</v>
          </cell>
          <cell r="L10955">
            <v>0</v>
          </cell>
          <cell r="M10955">
            <v>39</v>
          </cell>
          <cell r="N10955">
            <v>7.6999999999999999E-2</v>
          </cell>
          <cell r="O10955">
            <v>5</v>
          </cell>
          <cell r="P10955">
            <v>0.01</v>
          </cell>
        </row>
        <row r="10956">
          <cell r="A10956">
            <v>38248</v>
          </cell>
          <cell r="B10956">
            <v>2004</v>
          </cell>
          <cell r="C10956" t="str">
            <v>Sep</v>
          </cell>
          <cell r="D10956">
            <v>18</v>
          </cell>
          <cell r="F10956">
            <v>642</v>
          </cell>
          <cell r="G10956">
            <v>1.2729999999999999</v>
          </cell>
          <cell r="H10956">
            <v>222</v>
          </cell>
          <cell r="I10956">
            <v>0.44</v>
          </cell>
          <cell r="K10956">
            <v>0</v>
          </cell>
          <cell r="L10956">
            <v>0</v>
          </cell>
          <cell r="M10956">
            <v>25</v>
          </cell>
          <cell r="N10956">
            <v>0.05</v>
          </cell>
          <cell r="O10956">
            <v>7</v>
          </cell>
          <cell r="P10956">
            <v>1.4E-2</v>
          </cell>
        </row>
        <row r="10957">
          <cell r="A10957">
            <v>38249</v>
          </cell>
          <cell r="B10957">
            <v>2004</v>
          </cell>
          <cell r="C10957" t="str">
            <v>Sep</v>
          </cell>
          <cell r="D10957">
            <v>19</v>
          </cell>
          <cell r="F10957">
            <v>600</v>
          </cell>
          <cell r="G10957">
            <v>1.19</v>
          </cell>
          <cell r="H10957">
            <v>204</v>
          </cell>
          <cell r="I10957">
            <v>0.40500000000000003</v>
          </cell>
          <cell r="K10957">
            <v>0</v>
          </cell>
          <cell r="L10957">
            <v>0</v>
          </cell>
          <cell r="M10957">
            <v>25</v>
          </cell>
          <cell r="N10957">
            <v>0.05</v>
          </cell>
          <cell r="O10957">
            <v>7</v>
          </cell>
          <cell r="P10957">
            <v>1.4E-2</v>
          </cell>
        </row>
        <row r="10958">
          <cell r="A10958">
            <v>38250</v>
          </cell>
          <cell r="B10958">
            <v>2004</v>
          </cell>
          <cell r="C10958" t="str">
            <v>Sep</v>
          </cell>
          <cell r="D10958">
            <v>20</v>
          </cell>
          <cell r="F10958">
            <v>569</v>
          </cell>
          <cell r="G10958">
            <v>1.129</v>
          </cell>
          <cell r="H10958">
            <v>188</v>
          </cell>
          <cell r="I10958">
            <v>0.373</v>
          </cell>
          <cell r="K10958">
            <v>0</v>
          </cell>
          <cell r="L10958">
            <v>0</v>
          </cell>
          <cell r="M10958">
            <v>9</v>
          </cell>
          <cell r="N10958">
            <v>1.7999999999999999E-2</v>
          </cell>
          <cell r="O10958">
            <v>7</v>
          </cell>
          <cell r="P10958">
            <v>1.4E-2</v>
          </cell>
        </row>
        <row r="10959">
          <cell r="A10959">
            <v>38251</v>
          </cell>
          <cell r="B10959">
            <v>2004</v>
          </cell>
          <cell r="C10959" t="str">
            <v>Sep</v>
          </cell>
          <cell r="D10959">
            <v>21</v>
          </cell>
          <cell r="F10959">
            <v>580</v>
          </cell>
          <cell r="G10959">
            <v>1.1499999999999999</v>
          </cell>
          <cell r="H10959">
            <v>239</v>
          </cell>
          <cell r="I10959">
            <v>0.47399999999999998</v>
          </cell>
          <cell r="K10959">
            <v>0</v>
          </cell>
          <cell r="L10959">
            <v>0</v>
          </cell>
          <cell r="M10959">
            <v>0</v>
          </cell>
          <cell r="N10959">
            <v>0</v>
          </cell>
          <cell r="O10959">
            <v>7</v>
          </cell>
          <cell r="P10959">
            <v>1.4E-2</v>
          </cell>
        </row>
        <row r="10960">
          <cell r="A10960">
            <v>38252</v>
          </cell>
          <cell r="B10960">
            <v>2004</v>
          </cell>
          <cell r="C10960" t="str">
            <v>Sep</v>
          </cell>
          <cell r="D10960">
            <v>22</v>
          </cell>
          <cell r="F10960">
            <v>566</v>
          </cell>
          <cell r="G10960">
            <v>1.123</v>
          </cell>
          <cell r="H10960">
            <v>222</v>
          </cell>
          <cell r="I10960">
            <v>0.44</v>
          </cell>
          <cell r="K10960">
            <v>0</v>
          </cell>
          <cell r="L10960">
            <v>0</v>
          </cell>
          <cell r="M10960">
            <v>0</v>
          </cell>
          <cell r="N10960">
            <v>0</v>
          </cell>
          <cell r="O10960">
            <v>0</v>
          </cell>
          <cell r="P10960">
            <v>0</v>
          </cell>
        </row>
        <row r="10961">
          <cell r="A10961">
            <v>38253</v>
          </cell>
          <cell r="B10961">
            <v>2004</v>
          </cell>
          <cell r="C10961" t="str">
            <v>Sep</v>
          </cell>
          <cell r="D10961">
            <v>23</v>
          </cell>
          <cell r="F10961">
            <v>531</v>
          </cell>
          <cell r="G10961">
            <v>1.0529999999999999</v>
          </cell>
          <cell r="H10961">
            <v>223</v>
          </cell>
          <cell r="I10961">
            <v>0.442</v>
          </cell>
          <cell r="K10961">
            <v>0</v>
          </cell>
          <cell r="L10961">
            <v>0</v>
          </cell>
          <cell r="M10961">
            <v>0</v>
          </cell>
          <cell r="N10961">
            <v>0</v>
          </cell>
          <cell r="O10961">
            <v>7</v>
          </cell>
          <cell r="P10961">
            <v>1.4E-2</v>
          </cell>
        </row>
        <row r="10962">
          <cell r="A10962">
            <v>38254</v>
          </cell>
          <cell r="B10962">
            <v>2004</v>
          </cell>
          <cell r="C10962" t="str">
            <v>Sep</v>
          </cell>
          <cell r="D10962">
            <v>24</v>
          </cell>
          <cell r="F10962">
            <v>559</v>
          </cell>
          <cell r="G10962">
            <v>1.109</v>
          </cell>
          <cell r="H10962">
            <v>193</v>
          </cell>
          <cell r="I10962">
            <v>0.38300000000000001</v>
          </cell>
          <cell r="K10962">
            <v>0</v>
          </cell>
          <cell r="L10962">
            <v>0</v>
          </cell>
          <cell r="M10962">
            <v>0</v>
          </cell>
          <cell r="N10962">
            <v>0</v>
          </cell>
          <cell r="O10962">
            <v>7</v>
          </cell>
          <cell r="P10962">
            <v>1.4E-2</v>
          </cell>
        </row>
        <row r="10963">
          <cell r="A10963">
            <v>38255</v>
          </cell>
          <cell r="B10963">
            <v>2004</v>
          </cell>
          <cell r="C10963" t="str">
            <v>Sep</v>
          </cell>
          <cell r="D10963">
            <v>25</v>
          </cell>
          <cell r="F10963">
            <v>559</v>
          </cell>
          <cell r="G10963">
            <v>1.109</v>
          </cell>
          <cell r="H10963">
            <v>155</v>
          </cell>
          <cell r="I10963">
            <v>0.307</v>
          </cell>
          <cell r="K10963">
            <v>0</v>
          </cell>
          <cell r="L10963">
            <v>0</v>
          </cell>
          <cell r="M10963">
            <v>0</v>
          </cell>
          <cell r="N10963">
            <v>0</v>
          </cell>
          <cell r="O10963">
            <v>7</v>
          </cell>
          <cell r="P10963">
            <v>1.4E-2</v>
          </cell>
        </row>
        <row r="10964">
          <cell r="A10964">
            <v>38256</v>
          </cell>
          <cell r="B10964">
            <v>2004</v>
          </cell>
          <cell r="C10964" t="str">
            <v>Sep</v>
          </cell>
          <cell r="D10964">
            <v>26</v>
          </cell>
          <cell r="F10964">
            <v>559</v>
          </cell>
          <cell r="G10964">
            <v>1.109</v>
          </cell>
          <cell r="H10964">
            <v>145</v>
          </cell>
          <cell r="I10964">
            <v>0.28799999999999998</v>
          </cell>
          <cell r="K10964">
            <v>0</v>
          </cell>
          <cell r="L10964">
            <v>0</v>
          </cell>
          <cell r="M10964">
            <v>0</v>
          </cell>
          <cell r="N10964">
            <v>0</v>
          </cell>
          <cell r="O10964">
            <v>0</v>
          </cell>
          <cell r="P10964">
            <v>0</v>
          </cell>
        </row>
        <row r="10965">
          <cell r="A10965">
            <v>38257</v>
          </cell>
          <cell r="B10965">
            <v>2004</v>
          </cell>
          <cell r="C10965" t="str">
            <v>Sep</v>
          </cell>
          <cell r="D10965">
            <v>27</v>
          </cell>
          <cell r="F10965">
            <v>527</v>
          </cell>
          <cell r="G10965">
            <v>1.0449999999999999</v>
          </cell>
          <cell r="H10965">
            <v>143</v>
          </cell>
          <cell r="I10965">
            <v>0.28399999999999997</v>
          </cell>
          <cell r="K10965">
            <v>24</v>
          </cell>
          <cell r="L10965">
            <v>4.8000000000000001E-2</v>
          </cell>
          <cell r="M10965">
            <v>0</v>
          </cell>
          <cell r="N10965">
            <v>0</v>
          </cell>
          <cell r="O10965">
            <v>14</v>
          </cell>
          <cell r="P10965">
            <v>2.8000000000000001E-2</v>
          </cell>
        </row>
        <row r="10966">
          <cell r="A10966">
            <v>38258</v>
          </cell>
          <cell r="B10966">
            <v>2004</v>
          </cell>
          <cell r="C10966" t="str">
            <v>Sep</v>
          </cell>
          <cell r="D10966">
            <v>28</v>
          </cell>
          <cell r="F10966">
            <v>548</v>
          </cell>
          <cell r="G10966">
            <v>1.087</v>
          </cell>
          <cell r="H10966">
            <v>160</v>
          </cell>
          <cell r="I10966">
            <v>0.317</v>
          </cell>
          <cell r="K10966">
            <v>35</v>
          </cell>
          <cell r="L10966">
            <v>6.9000000000000006E-2</v>
          </cell>
          <cell r="M10966">
            <v>42</v>
          </cell>
          <cell r="N10966">
            <v>8.3000000000000004E-2</v>
          </cell>
          <cell r="O10966">
            <v>14</v>
          </cell>
          <cell r="P10966">
            <v>2.8000000000000001E-2</v>
          </cell>
        </row>
        <row r="10967">
          <cell r="A10967">
            <v>38259</v>
          </cell>
          <cell r="B10967">
            <v>2004</v>
          </cell>
          <cell r="C10967" t="str">
            <v>Sep</v>
          </cell>
          <cell r="D10967">
            <v>29</v>
          </cell>
          <cell r="F10967">
            <v>538</v>
          </cell>
          <cell r="G10967">
            <v>1.0669999999999999</v>
          </cell>
          <cell r="H10967">
            <v>184</v>
          </cell>
          <cell r="I10967">
            <v>0.36499999999999999</v>
          </cell>
          <cell r="K10967">
            <v>35</v>
          </cell>
          <cell r="L10967">
            <v>6.9000000000000006E-2</v>
          </cell>
          <cell r="M10967">
            <v>75</v>
          </cell>
          <cell r="N10967">
            <v>0.14899999999999999</v>
          </cell>
          <cell r="O10967">
            <v>14</v>
          </cell>
          <cell r="P10967">
            <v>2.8000000000000001E-2</v>
          </cell>
        </row>
        <row r="10968">
          <cell r="A10968">
            <v>38260</v>
          </cell>
          <cell r="B10968">
            <v>2004</v>
          </cell>
          <cell r="C10968" t="str">
            <v>Sep</v>
          </cell>
          <cell r="D10968">
            <v>30</v>
          </cell>
          <cell r="F10968">
            <v>512</v>
          </cell>
          <cell r="G10968">
            <v>1.016</v>
          </cell>
          <cell r="H10968">
            <v>206</v>
          </cell>
          <cell r="I10968">
            <v>0.40899999999999997</v>
          </cell>
          <cell r="K10968">
            <v>35</v>
          </cell>
          <cell r="L10968">
            <v>6.9000000000000006E-2</v>
          </cell>
          <cell r="M10968">
            <v>75</v>
          </cell>
          <cell r="N10968">
            <v>0.14899999999999999</v>
          </cell>
          <cell r="O10968">
            <v>23</v>
          </cell>
          <cell r="P10968">
            <v>4.5999999999999999E-2</v>
          </cell>
        </row>
        <row r="10969">
          <cell r="A10969">
            <v>38261</v>
          </cell>
          <cell r="B10969">
            <v>2004</v>
          </cell>
          <cell r="C10969" t="str">
            <v>Oct</v>
          </cell>
          <cell r="D10969">
            <v>1</v>
          </cell>
          <cell r="F10969">
            <v>486</v>
          </cell>
          <cell r="G10969">
            <v>0.96399999999999997</v>
          </cell>
          <cell r="H10969">
            <v>238</v>
          </cell>
          <cell r="I10969">
            <v>0.47199999999999998</v>
          </cell>
          <cell r="K10969">
            <v>35</v>
          </cell>
          <cell r="L10969">
            <v>6.9000000000000006E-2</v>
          </cell>
          <cell r="M10969">
            <v>98</v>
          </cell>
          <cell r="N10969">
            <v>0.19400000000000001</v>
          </cell>
          <cell r="O10969">
            <v>13</v>
          </cell>
          <cell r="P10969">
            <v>2.5999999999999999E-2</v>
          </cell>
        </row>
        <row r="10970">
          <cell r="A10970">
            <v>38262</v>
          </cell>
          <cell r="B10970">
            <v>2004</v>
          </cell>
          <cell r="C10970" t="str">
            <v>Oct</v>
          </cell>
          <cell r="D10970">
            <v>2</v>
          </cell>
          <cell r="F10970">
            <v>491</v>
          </cell>
          <cell r="G10970">
            <v>0.97399999999999998</v>
          </cell>
          <cell r="H10970">
            <v>250</v>
          </cell>
          <cell r="I10970">
            <v>0.496</v>
          </cell>
          <cell r="K10970">
            <v>35</v>
          </cell>
          <cell r="L10970">
            <v>6.9000000000000006E-2</v>
          </cell>
          <cell r="M10970">
            <v>125</v>
          </cell>
          <cell r="N10970">
            <v>0.248</v>
          </cell>
          <cell r="O10970">
            <v>2</v>
          </cell>
          <cell r="P10970">
            <v>4.0000000000000001E-3</v>
          </cell>
        </row>
        <row r="10971">
          <cell r="A10971">
            <v>38263</v>
          </cell>
          <cell r="B10971">
            <v>2004</v>
          </cell>
          <cell r="C10971" t="str">
            <v>Oct</v>
          </cell>
          <cell r="D10971">
            <v>3</v>
          </cell>
          <cell r="F10971">
            <v>480</v>
          </cell>
          <cell r="G10971">
            <v>0.95199999999999996</v>
          </cell>
          <cell r="H10971">
            <v>247</v>
          </cell>
          <cell r="I10971">
            <v>0.49</v>
          </cell>
          <cell r="K10971">
            <v>35</v>
          </cell>
          <cell r="L10971">
            <v>6.9000000000000006E-2</v>
          </cell>
          <cell r="M10971">
            <v>125</v>
          </cell>
          <cell r="N10971">
            <v>0.248</v>
          </cell>
          <cell r="O10971">
            <v>14</v>
          </cell>
          <cell r="P10971">
            <v>2.8000000000000001E-2</v>
          </cell>
        </row>
        <row r="10972">
          <cell r="A10972">
            <v>38264</v>
          </cell>
          <cell r="B10972">
            <v>2004</v>
          </cell>
          <cell r="C10972" t="str">
            <v>Oct</v>
          </cell>
          <cell r="D10972">
            <v>4</v>
          </cell>
          <cell r="F10972">
            <v>491</v>
          </cell>
          <cell r="G10972">
            <v>0.97399999999999998</v>
          </cell>
          <cell r="H10972">
            <v>221</v>
          </cell>
          <cell r="I10972">
            <v>0.438</v>
          </cell>
          <cell r="K10972">
            <v>35</v>
          </cell>
          <cell r="L10972">
            <v>6.9000000000000006E-2</v>
          </cell>
          <cell r="M10972">
            <v>125</v>
          </cell>
          <cell r="N10972">
            <v>0.248</v>
          </cell>
          <cell r="O10972">
            <v>16</v>
          </cell>
          <cell r="P10972">
            <v>3.2000000000000001E-2</v>
          </cell>
        </row>
        <row r="10973">
          <cell r="A10973">
            <v>38265</v>
          </cell>
          <cell r="B10973">
            <v>2004</v>
          </cell>
          <cell r="C10973" t="str">
            <v>Oct</v>
          </cell>
          <cell r="D10973">
            <v>5</v>
          </cell>
          <cell r="F10973">
            <v>480</v>
          </cell>
          <cell r="G10973">
            <v>0.95199999999999996</v>
          </cell>
          <cell r="H10973">
            <v>208</v>
          </cell>
          <cell r="I10973">
            <v>0.41299999999999998</v>
          </cell>
          <cell r="K10973">
            <v>35</v>
          </cell>
          <cell r="L10973">
            <v>6.9000000000000006E-2</v>
          </cell>
          <cell r="M10973">
            <v>125</v>
          </cell>
          <cell r="N10973">
            <v>0.248</v>
          </cell>
          <cell r="O10973">
            <v>13</v>
          </cell>
          <cell r="P10973">
            <v>2.5999999999999999E-2</v>
          </cell>
        </row>
        <row r="10974">
          <cell r="A10974">
            <v>38266</v>
          </cell>
          <cell r="B10974">
            <v>2004</v>
          </cell>
          <cell r="C10974" t="str">
            <v>Oct</v>
          </cell>
          <cell r="D10974">
            <v>6</v>
          </cell>
          <cell r="F10974">
            <v>486</v>
          </cell>
          <cell r="G10974">
            <v>0.96399999999999997</v>
          </cell>
          <cell r="H10974">
            <v>206</v>
          </cell>
          <cell r="I10974">
            <v>0.40899999999999997</v>
          </cell>
          <cell r="K10974">
            <v>35</v>
          </cell>
          <cell r="L10974">
            <v>6.9000000000000006E-2</v>
          </cell>
          <cell r="M10974">
            <v>125</v>
          </cell>
          <cell r="N10974">
            <v>0.248</v>
          </cell>
          <cell r="O10974">
            <v>14</v>
          </cell>
          <cell r="P10974">
            <v>2.8000000000000001E-2</v>
          </cell>
        </row>
        <row r="10975">
          <cell r="A10975">
            <v>38267</v>
          </cell>
          <cell r="B10975">
            <v>2004</v>
          </cell>
          <cell r="C10975" t="str">
            <v>Oct</v>
          </cell>
          <cell r="D10975">
            <v>7</v>
          </cell>
          <cell r="F10975">
            <v>470</v>
          </cell>
          <cell r="G10975">
            <v>0.93200000000000005</v>
          </cell>
          <cell r="H10975">
            <v>204</v>
          </cell>
          <cell r="I10975">
            <v>0.40500000000000003</v>
          </cell>
          <cell r="K10975">
            <v>35</v>
          </cell>
          <cell r="L10975">
            <v>6.9000000000000006E-2</v>
          </cell>
          <cell r="M10975">
            <v>75</v>
          </cell>
          <cell r="N10975">
            <v>0.14899999999999999</v>
          </cell>
          <cell r="O10975">
            <v>7</v>
          </cell>
          <cell r="P10975">
            <v>1.4E-2</v>
          </cell>
        </row>
        <row r="10976">
          <cell r="A10976">
            <v>38268</v>
          </cell>
          <cell r="B10976">
            <v>2004</v>
          </cell>
          <cell r="C10976" t="str">
            <v>Oct</v>
          </cell>
          <cell r="D10976">
            <v>8</v>
          </cell>
          <cell r="F10976">
            <v>475</v>
          </cell>
          <cell r="G10976">
            <v>0.94199999999999995</v>
          </cell>
          <cell r="H10976">
            <v>207</v>
          </cell>
          <cell r="I10976">
            <v>0.41099999999999998</v>
          </cell>
          <cell r="K10976">
            <v>35</v>
          </cell>
          <cell r="L10976">
            <v>6.9000000000000006E-2</v>
          </cell>
          <cell r="M10976">
            <v>50</v>
          </cell>
          <cell r="N10976">
            <v>9.9000000000000005E-2</v>
          </cell>
          <cell r="O10976">
            <v>7</v>
          </cell>
          <cell r="P10976">
            <v>1.4E-2</v>
          </cell>
        </row>
        <row r="10977">
          <cell r="A10977">
            <v>38269</v>
          </cell>
          <cell r="B10977">
            <v>2004</v>
          </cell>
          <cell r="C10977" t="str">
            <v>Oct</v>
          </cell>
          <cell r="D10977">
            <v>9</v>
          </cell>
          <cell r="F10977">
            <v>459</v>
          </cell>
          <cell r="G10977">
            <v>0.91</v>
          </cell>
          <cell r="H10977">
            <v>235</v>
          </cell>
          <cell r="I10977">
            <v>0.46600000000000003</v>
          </cell>
          <cell r="K10977">
            <v>35</v>
          </cell>
          <cell r="L10977">
            <v>6.9000000000000006E-2</v>
          </cell>
          <cell r="M10977">
            <v>50</v>
          </cell>
          <cell r="N10977">
            <v>9.9000000000000005E-2</v>
          </cell>
          <cell r="O10977">
            <v>22</v>
          </cell>
          <cell r="P10977">
            <v>4.3999999999999997E-2</v>
          </cell>
        </row>
        <row r="10978">
          <cell r="A10978">
            <v>38270</v>
          </cell>
          <cell r="B10978">
            <v>2004</v>
          </cell>
          <cell r="C10978" t="str">
            <v>Oct</v>
          </cell>
          <cell r="D10978">
            <v>10</v>
          </cell>
          <cell r="F10978">
            <v>449</v>
          </cell>
          <cell r="G10978">
            <v>0.89100000000000001</v>
          </cell>
          <cell r="H10978">
            <v>245</v>
          </cell>
          <cell r="I10978">
            <v>0.48599999999999999</v>
          </cell>
          <cell r="K10978">
            <v>12</v>
          </cell>
          <cell r="L10978">
            <v>2.4E-2</v>
          </cell>
          <cell r="M10978">
            <v>50</v>
          </cell>
          <cell r="N10978">
            <v>9.9000000000000005E-2</v>
          </cell>
          <cell r="O10978">
            <v>3</v>
          </cell>
          <cell r="P10978">
            <v>6.0000000000000001E-3</v>
          </cell>
        </row>
        <row r="10979">
          <cell r="A10979">
            <v>38271</v>
          </cell>
          <cell r="B10979">
            <v>2004</v>
          </cell>
          <cell r="C10979" t="str">
            <v>Oct</v>
          </cell>
          <cell r="D10979">
            <v>11</v>
          </cell>
          <cell r="F10979">
            <v>428</v>
          </cell>
          <cell r="G10979">
            <v>0.84899999999999998</v>
          </cell>
          <cell r="H10979">
            <v>239</v>
          </cell>
          <cell r="I10979">
            <v>0.47399999999999998</v>
          </cell>
          <cell r="K10979">
            <v>0</v>
          </cell>
          <cell r="L10979">
            <v>0</v>
          </cell>
          <cell r="M10979">
            <v>20</v>
          </cell>
          <cell r="N10979">
            <v>0.04</v>
          </cell>
          <cell r="O10979">
            <v>0</v>
          </cell>
          <cell r="P10979">
            <v>0</v>
          </cell>
        </row>
        <row r="10980">
          <cell r="A10980">
            <v>38272</v>
          </cell>
          <cell r="B10980">
            <v>2004</v>
          </cell>
          <cell r="C10980" t="str">
            <v>Oct</v>
          </cell>
          <cell r="D10980">
            <v>12</v>
          </cell>
          <cell r="F10980">
            <v>439</v>
          </cell>
          <cell r="G10980">
            <v>0.871</v>
          </cell>
          <cell r="H10980">
            <v>238</v>
          </cell>
          <cell r="I10980">
            <v>0.47199999999999998</v>
          </cell>
          <cell r="K10980">
            <v>0</v>
          </cell>
          <cell r="L10980">
            <v>0</v>
          </cell>
          <cell r="M10980">
            <v>0</v>
          </cell>
          <cell r="N10980">
            <v>0</v>
          </cell>
          <cell r="O10980">
            <v>0</v>
          </cell>
          <cell r="P10980">
            <v>0</v>
          </cell>
        </row>
        <row r="10981">
          <cell r="A10981">
            <v>38273</v>
          </cell>
          <cell r="B10981">
            <v>2004</v>
          </cell>
          <cell r="C10981" t="str">
            <v>Oct</v>
          </cell>
          <cell r="D10981">
            <v>13</v>
          </cell>
          <cell r="F10981">
            <v>423</v>
          </cell>
          <cell r="G10981">
            <v>0.83899999999999997</v>
          </cell>
          <cell r="H10981">
            <v>237</v>
          </cell>
          <cell r="I10981">
            <v>0.47</v>
          </cell>
          <cell r="K10981">
            <v>0</v>
          </cell>
          <cell r="L10981">
            <v>0</v>
          </cell>
          <cell r="M10981">
            <v>0</v>
          </cell>
          <cell r="N10981">
            <v>0</v>
          </cell>
          <cell r="O10981">
            <v>0</v>
          </cell>
          <cell r="P10981">
            <v>0</v>
          </cell>
        </row>
        <row r="10982">
          <cell r="A10982">
            <v>38274</v>
          </cell>
          <cell r="B10982">
            <v>2004</v>
          </cell>
          <cell r="C10982" t="str">
            <v>Oct</v>
          </cell>
          <cell r="D10982">
            <v>14</v>
          </cell>
          <cell r="F10982">
            <v>386</v>
          </cell>
          <cell r="G10982">
            <v>0.76600000000000001</v>
          </cell>
          <cell r="H10982">
            <v>210</v>
          </cell>
          <cell r="I10982">
            <v>0.41699999999999998</v>
          </cell>
          <cell r="K10982">
            <v>0</v>
          </cell>
          <cell r="L10982">
            <v>0</v>
          </cell>
          <cell r="M10982">
            <v>0</v>
          </cell>
          <cell r="N10982">
            <v>0</v>
          </cell>
          <cell r="O10982">
            <v>0</v>
          </cell>
          <cell r="P10982">
            <v>0</v>
          </cell>
        </row>
        <row r="10983">
          <cell r="A10983">
            <v>38275</v>
          </cell>
          <cell r="B10983">
            <v>2004</v>
          </cell>
          <cell r="C10983" t="str">
            <v>Oct</v>
          </cell>
          <cell r="D10983">
            <v>15</v>
          </cell>
          <cell r="F10983">
            <v>132</v>
          </cell>
          <cell r="G10983">
            <v>0.26200000000000001</v>
          </cell>
          <cell r="H10983">
            <v>197</v>
          </cell>
          <cell r="I10983">
            <v>0.39100000000000001</v>
          </cell>
          <cell r="K10983">
            <v>0</v>
          </cell>
          <cell r="L10983">
            <v>0</v>
          </cell>
          <cell r="M10983">
            <v>0</v>
          </cell>
          <cell r="N10983">
            <v>0</v>
          </cell>
          <cell r="O10983">
            <v>0</v>
          </cell>
          <cell r="P10983">
            <v>0</v>
          </cell>
        </row>
        <row r="10984">
          <cell r="A10984">
            <v>38276</v>
          </cell>
          <cell r="B10984">
            <v>2004</v>
          </cell>
          <cell r="C10984" t="str">
            <v>Oct</v>
          </cell>
          <cell r="D10984">
            <v>16</v>
          </cell>
          <cell r="F10984">
            <v>5</v>
          </cell>
          <cell r="G10984">
            <v>0.01</v>
          </cell>
          <cell r="H10984">
            <v>178</v>
          </cell>
          <cell r="I10984">
            <v>0.35299999999999998</v>
          </cell>
          <cell r="K10984">
            <v>0</v>
          </cell>
          <cell r="L10984">
            <v>0</v>
          </cell>
          <cell r="M10984">
            <v>0</v>
          </cell>
          <cell r="N10984">
            <v>0</v>
          </cell>
          <cell r="O10984">
            <v>0</v>
          </cell>
          <cell r="P10984">
            <v>0</v>
          </cell>
        </row>
        <row r="10985">
          <cell r="A10985">
            <v>38277</v>
          </cell>
          <cell r="B10985">
            <v>2004</v>
          </cell>
          <cell r="C10985" t="str">
            <v>Oct</v>
          </cell>
          <cell r="D10985">
            <v>17</v>
          </cell>
          <cell r="F10985">
            <v>5</v>
          </cell>
          <cell r="G10985">
            <v>0.01</v>
          </cell>
          <cell r="H10985">
            <v>165</v>
          </cell>
          <cell r="I10985">
            <v>0.32700000000000001</v>
          </cell>
          <cell r="K10985">
            <v>0</v>
          </cell>
          <cell r="L10985">
            <v>0</v>
          </cell>
          <cell r="M10985">
            <v>0</v>
          </cell>
          <cell r="N10985">
            <v>0</v>
          </cell>
          <cell r="O10985">
            <v>0</v>
          </cell>
          <cell r="P10985">
            <v>0</v>
          </cell>
        </row>
        <row r="10986">
          <cell r="A10986">
            <v>38278</v>
          </cell>
          <cell r="B10986">
            <v>2004</v>
          </cell>
          <cell r="C10986" t="str">
            <v>Oct</v>
          </cell>
          <cell r="D10986">
            <v>18</v>
          </cell>
          <cell r="F10986">
            <v>5</v>
          </cell>
          <cell r="G10986">
            <v>0.01</v>
          </cell>
          <cell r="H10986">
            <v>138</v>
          </cell>
          <cell r="I10986">
            <v>0.27400000000000002</v>
          </cell>
          <cell r="K10986">
            <v>0</v>
          </cell>
          <cell r="L10986">
            <v>0</v>
          </cell>
          <cell r="M10986">
            <v>0</v>
          </cell>
          <cell r="N10986">
            <v>0</v>
          </cell>
          <cell r="O10986">
            <v>0</v>
          </cell>
          <cell r="P10986">
            <v>0</v>
          </cell>
        </row>
        <row r="10987">
          <cell r="A10987">
            <v>38279</v>
          </cell>
          <cell r="B10987">
            <v>2004</v>
          </cell>
          <cell r="C10987" t="str">
            <v>Oct</v>
          </cell>
          <cell r="D10987">
            <v>19</v>
          </cell>
          <cell r="F10987">
            <v>5</v>
          </cell>
          <cell r="G10987">
            <v>0.01</v>
          </cell>
          <cell r="H10987">
            <v>97</v>
          </cell>
          <cell r="I10987">
            <v>0.192</v>
          </cell>
          <cell r="K10987">
            <v>0</v>
          </cell>
          <cell r="L10987">
            <v>0</v>
          </cell>
          <cell r="M10987">
            <v>31</v>
          </cell>
          <cell r="N10987">
            <v>6.0999999999999999E-2</v>
          </cell>
          <cell r="O10987">
            <v>0</v>
          </cell>
          <cell r="P10987">
            <v>0</v>
          </cell>
        </row>
        <row r="10988">
          <cell r="A10988">
            <v>38280</v>
          </cell>
          <cell r="B10988">
            <v>2004</v>
          </cell>
          <cell r="C10988" t="str">
            <v>Oct</v>
          </cell>
          <cell r="D10988">
            <v>20</v>
          </cell>
          <cell r="F10988">
            <v>5</v>
          </cell>
          <cell r="G10988">
            <v>0.01</v>
          </cell>
          <cell r="H10988">
            <v>79</v>
          </cell>
          <cell r="I10988">
            <v>0.157</v>
          </cell>
          <cell r="K10988">
            <v>0</v>
          </cell>
          <cell r="L10988">
            <v>0</v>
          </cell>
          <cell r="M10988">
            <v>34</v>
          </cell>
          <cell r="N10988">
            <v>6.7000000000000004E-2</v>
          </cell>
          <cell r="O10988">
            <v>0</v>
          </cell>
          <cell r="P10988">
            <v>0</v>
          </cell>
        </row>
        <row r="10989">
          <cell r="A10989">
            <v>38281</v>
          </cell>
          <cell r="B10989">
            <v>2004</v>
          </cell>
          <cell r="C10989" t="str">
            <v>Oct</v>
          </cell>
          <cell r="D10989">
            <v>21</v>
          </cell>
          <cell r="F10989">
            <v>5</v>
          </cell>
          <cell r="G10989">
            <v>0.01</v>
          </cell>
          <cell r="H10989">
            <v>81</v>
          </cell>
          <cell r="I10989">
            <v>0.161</v>
          </cell>
          <cell r="K10989">
            <v>0</v>
          </cell>
          <cell r="L10989">
            <v>0</v>
          </cell>
          <cell r="M10989">
            <v>25</v>
          </cell>
          <cell r="N10989">
            <v>0.05</v>
          </cell>
          <cell r="O10989">
            <v>0</v>
          </cell>
          <cell r="P10989">
            <v>0</v>
          </cell>
        </row>
        <row r="10990">
          <cell r="A10990">
            <v>38282</v>
          </cell>
          <cell r="B10990">
            <v>2004</v>
          </cell>
          <cell r="C10990" t="str">
            <v>Oct</v>
          </cell>
          <cell r="D10990">
            <v>22</v>
          </cell>
          <cell r="F10990">
            <v>5</v>
          </cell>
          <cell r="G10990">
            <v>0.01</v>
          </cell>
          <cell r="H10990">
            <v>81</v>
          </cell>
          <cell r="I10990">
            <v>0.161</v>
          </cell>
          <cell r="K10990">
            <v>0</v>
          </cell>
          <cell r="L10990">
            <v>0</v>
          </cell>
          <cell r="M10990">
            <v>14</v>
          </cell>
          <cell r="N10990">
            <v>2.8000000000000001E-2</v>
          </cell>
          <cell r="O10990">
            <v>0</v>
          </cell>
          <cell r="P10990">
            <v>0</v>
          </cell>
        </row>
        <row r="10991">
          <cell r="A10991">
            <v>38283</v>
          </cell>
          <cell r="B10991">
            <v>2004</v>
          </cell>
          <cell r="C10991" t="str">
            <v>Oct</v>
          </cell>
          <cell r="D10991">
            <v>23</v>
          </cell>
          <cell r="F10991">
            <v>5</v>
          </cell>
          <cell r="G10991">
            <v>0.01</v>
          </cell>
          <cell r="H10991">
            <v>130</v>
          </cell>
          <cell r="I10991">
            <v>0.25800000000000001</v>
          </cell>
          <cell r="K10991">
            <v>0</v>
          </cell>
          <cell r="L10991">
            <v>0</v>
          </cell>
          <cell r="M10991">
            <v>0</v>
          </cell>
          <cell r="N10991">
            <v>0</v>
          </cell>
          <cell r="O10991">
            <v>0</v>
          </cell>
          <cell r="P10991">
            <v>0</v>
          </cell>
        </row>
        <row r="10992">
          <cell r="A10992">
            <v>38284</v>
          </cell>
          <cell r="B10992">
            <v>2004</v>
          </cell>
          <cell r="C10992" t="str">
            <v>Oct</v>
          </cell>
          <cell r="D10992">
            <v>24</v>
          </cell>
          <cell r="F10992">
            <v>5</v>
          </cell>
          <cell r="G10992">
            <v>0.01</v>
          </cell>
          <cell r="H10992">
            <v>135</v>
          </cell>
          <cell r="I10992">
            <v>0.26800000000000002</v>
          </cell>
          <cell r="K10992">
            <v>0</v>
          </cell>
          <cell r="L10992">
            <v>0</v>
          </cell>
          <cell r="M10992">
            <v>0</v>
          </cell>
          <cell r="N10992">
            <v>0</v>
          </cell>
          <cell r="O10992">
            <v>0</v>
          </cell>
          <cell r="P10992">
            <v>0</v>
          </cell>
        </row>
        <row r="10993">
          <cell r="A10993">
            <v>38285</v>
          </cell>
          <cell r="B10993">
            <v>2004</v>
          </cell>
          <cell r="C10993" t="str">
            <v>Oct</v>
          </cell>
          <cell r="D10993">
            <v>25</v>
          </cell>
          <cell r="F10993">
            <v>5</v>
          </cell>
          <cell r="G10993">
            <v>0.01</v>
          </cell>
          <cell r="H10993">
            <v>112</v>
          </cell>
          <cell r="I10993">
            <v>0.222</v>
          </cell>
          <cell r="K10993">
            <v>0</v>
          </cell>
          <cell r="L10993">
            <v>0</v>
          </cell>
          <cell r="M10993">
            <v>0</v>
          </cell>
          <cell r="N10993">
            <v>0</v>
          </cell>
          <cell r="O10993">
            <v>0</v>
          </cell>
          <cell r="P10993">
            <v>0</v>
          </cell>
        </row>
        <row r="10994">
          <cell r="A10994">
            <v>38286</v>
          </cell>
          <cell r="B10994">
            <v>2004</v>
          </cell>
          <cell r="C10994" t="str">
            <v>Oct</v>
          </cell>
          <cell r="D10994">
            <v>26</v>
          </cell>
          <cell r="F10994">
            <v>5</v>
          </cell>
          <cell r="G10994">
            <v>0.01</v>
          </cell>
          <cell r="H10994">
            <v>103</v>
          </cell>
          <cell r="I10994">
            <v>0.20399999999999999</v>
          </cell>
          <cell r="K10994">
            <v>0</v>
          </cell>
          <cell r="L10994">
            <v>0</v>
          </cell>
          <cell r="M10994">
            <v>0</v>
          </cell>
          <cell r="N10994">
            <v>0</v>
          </cell>
          <cell r="O10994">
            <v>0</v>
          </cell>
          <cell r="P10994">
            <v>0</v>
          </cell>
        </row>
        <row r="10995">
          <cell r="A10995">
            <v>38287</v>
          </cell>
          <cell r="B10995">
            <v>2004</v>
          </cell>
          <cell r="C10995" t="str">
            <v>Oct</v>
          </cell>
          <cell r="D10995">
            <v>27</v>
          </cell>
          <cell r="F10995">
            <v>5</v>
          </cell>
          <cell r="G10995">
            <v>0.01</v>
          </cell>
          <cell r="H10995">
            <v>105</v>
          </cell>
          <cell r="I10995">
            <v>0.20799999999999999</v>
          </cell>
          <cell r="K10995">
            <v>0</v>
          </cell>
          <cell r="L10995">
            <v>0</v>
          </cell>
          <cell r="M10995">
            <v>0</v>
          </cell>
          <cell r="N10995">
            <v>0</v>
          </cell>
          <cell r="O10995">
            <v>0</v>
          </cell>
          <cell r="P10995">
            <v>0</v>
          </cell>
        </row>
        <row r="10996">
          <cell r="A10996">
            <v>38288</v>
          </cell>
          <cell r="B10996">
            <v>2004</v>
          </cell>
          <cell r="C10996" t="str">
            <v>Oct</v>
          </cell>
          <cell r="D10996">
            <v>28</v>
          </cell>
          <cell r="F10996">
            <v>5</v>
          </cell>
          <cell r="G10996">
            <v>0.01</v>
          </cell>
          <cell r="H10996">
            <v>93</v>
          </cell>
          <cell r="I10996">
            <v>0.184</v>
          </cell>
          <cell r="K10996">
            <v>0</v>
          </cell>
          <cell r="L10996">
            <v>0</v>
          </cell>
          <cell r="M10996">
            <v>0</v>
          </cell>
          <cell r="N10996">
            <v>0</v>
          </cell>
          <cell r="O10996">
            <v>0</v>
          </cell>
          <cell r="P10996">
            <v>0</v>
          </cell>
        </row>
        <row r="10997">
          <cell r="A10997">
            <v>38289</v>
          </cell>
          <cell r="B10997">
            <v>2004</v>
          </cell>
          <cell r="C10997" t="str">
            <v>Oct</v>
          </cell>
          <cell r="D10997">
            <v>29</v>
          </cell>
          <cell r="F10997">
            <v>5</v>
          </cell>
          <cell r="G10997">
            <v>0.01</v>
          </cell>
          <cell r="H10997">
            <v>89</v>
          </cell>
          <cell r="I10997">
            <v>0.17699999999999999</v>
          </cell>
          <cell r="K10997">
            <v>0</v>
          </cell>
          <cell r="L10997">
            <v>0</v>
          </cell>
          <cell r="M10997">
            <v>0</v>
          </cell>
          <cell r="N10997">
            <v>0</v>
          </cell>
          <cell r="O10997">
            <v>0</v>
          </cell>
          <cell r="P10997">
            <v>0</v>
          </cell>
        </row>
        <row r="10998">
          <cell r="A10998">
            <v>38290</v>
          </cell>
          <cell r="B10998">
            <v>2004</v>
          </cell>
          <cell r="C10998" t="str">
            <v>Oct</v>
          </cell>
          <cell r="D10998">
            <v>30</v>
          </cell>
          <cell r="F10998">
            <v>5</v>
          </cell>
          <cell r="G10998">
            <v>0.01</v>
          </cell>
          <cell r="H10998">
            <v>91</v>
          </cell>
          <cell r="I10998">
            <v>0.18</v>
          </cell>
          <cell r="K10998">
            <v>0</v>
          </cell>
          <cell r="L10998">
            <v>0</v>
          </cell>
          <cell r="M10998">
            <v>0</v>
          </cell>
          <cell r="N10998">
            <v>0</v>
          </cell>
          <cell r="O10998">
            <v>0</v>
          </cell>
          <cell r="P10998">
            <v>0</v>
          </cell>
        </row>
        <row r="10999">
          <cell r="A10999">
            <v>38291</v>
          </cell>
          <cell r="B10999">
            <v>2004</v>
          </cell>
          <cell r="C10999" t="str">
            <v>Oct</v>
          </cell>
          <cell r="D10999">
            <v>31</v>
          </cell>
          <cell r="F10999">
            <v>5</v>
          </cell>
          <cell r="G10999">
            <v>0.01</v>
          </cell>
          <cell r="H10999">
            <v>91</v>
          </cell>
          <cell r="I10999">
            <v>0.18</v>
          </cell>
          <cell r="K10999">
            <v>0</v>
          </cell>
          <cell r="L10999">
            <v>0</v>
          </cell>
          <cell r="M10999">
            <v>0</v>
          </cell>
          <cell r="N10999">
            <v>0</v>
          </cell>
          <cell r="O10999">
            <v>0</v>
          </cell>
          <cell r="P10999">
            <v>0</v>
          </cell>
        </row>
        <row r="11000">
          <cell r="A11000">
            <v>38292</v>
          </cell>
          <cell r="B11000">
            <v>2004</v>
          </cell>
          <cell r="C11000" t="str">
            <v>Nov</v>
          </cell>
          <cell r="D11000">
            <v>1</v>
          </cell>
          <cell r="F11000">
            <v>5</v>
          </cell>
          <cell r="G11000">
            <v>0.01</v>
          </cell>
          <cell r="H11000">
            <v>90</v>
          </cell>
          <cell r="I11000">
            <v>0.17899999999999999</v>
          </cell>
          <cell r="K11000">
            <v>0</v>
          </cell>
          <cell r="L11000">
            <v>0</v>
          </cell>
          <cell r="M11000">
            <v>0</v>
          </cell>
          <cell r="N11000">
            <v>0</v>
          </cell>
          <cell r="O11000">
            <v>0</v>
          </cell>
          <cell r="P11000">
            <v>0</v>
          </cell>
        </row>
        <row r="11001">
          <cell r="A11001">
            <v>38293</v>
          </cell>
          <cell r="B11001">
            <v>2004</v>
          </cell>
          <cell r="C11001" t="str">
            <v>Nov</v>
          </cell>
          <cell r="D11001">
            <v>2</v>
          </cell>
          <cell r="F11001">
            <v>5</v>
          </cell>
          <cell r="G11001">
            <v>0.01</v>
          </cell>
          <cell r="H11001">
            <v>90</v>
          </cell>
          <cell r="I11001">
            <v>0.17899999999999999</v>
          </cell>
          <cell r="K11001">
            <v>0</v>
          </cell>
          <cell r="L11001">
            <v>0</v>
          </cell>
          <cell r="M11001">
            <v>0</v>
          </cell>
          <cell r="N11001">
            <v>0</v>
          </cell>
          <cell r="O11001">
            <v>0</v>
          </cell>
          <cell r="P11001">
            <v>0</v>
          </cell>
        </row>
        <row r="11002">
          <cell r="A11002">
            <v>38294</v>
          </cell>
          <cell r="B11002">
            <v>2004</v>
          </cell>
          <cell r="C11002" t="str">
            <v>Nov</v>
          </cell>
          <cell r="D11002">
            <v>3</v>
          </cell>
          <cell r="F11002">
            <v>5</v>
          </cell>
          <cell r="G11002">
            <v>0.01</v>
          </cell>
          <cell r="H11002">
            <v>114</v>
          </cell>
          <cell r="I11002">
            <v>0.22600000000000001</v>
          </cell>
          <cell r="K11002">
            <v>0</v>
          </cell>
          <cell r="L11002">
            <v>0</v>
          </cell>
          <cell r="M11002">
            <v>0</v>
          </cell>
          <cell r="N11002">
            <v>0</v>
          </cell>
          <cell r="O11002">
            <v>0</v>
          </cell>
          <cell r="P11002">
            <v>0</v>
          </cell>
        </row>
        <row r="11003">
          <cell r="A11003">
            <v>38295</v>
          </cell>
          <cell r="B11003">
            <v>2004</v>
          </cell>
          <cell r="C11003" t="str">
            <v>Nov</v>
          </cell>
          <cell r="D11003">
            <v>4</v>
          </cell>
          <cell r="F11003">
            <v>0</v>
          </cell>
          <cell r="G11003">
            <v>0</v>
          </cell>
          <cell r="H11003">
            <v>125</v>
          </cell>
          <cell r="I11003">
            <v>0.248</v>
          </cell>
          <cell r="K11003">
            <v>0</v>
          </cell>
          <cell r="L11003">
            <v>0</v>
          </cell>
          <cell r="M11003">
            <v>0</v>
          </cell>
          <cell r="N11003">
            <v>0</v>
          </cell>
          <cell r="O11003">
            <v>0</v>
          </cell>
          <cell r="P11003">
            <v>0</v>
          </cell>
        </row>
        <row r="11004">
          <cell r="A11004">
            <v>38296</v>
          </cell>
          <cell r="B11004">
            <v>2004</v>
          </cell>
          <cell r="C11004" t="str">
            <v>Nov</v>
          </cell>
          <cell r="D11004">
            <v>5</v>
          </cell>
          <cell r="F11004">
            <v>0</v>
          </cell>
          <cell r="G11004">
            <v>0</v>
          </cell>
          <cell r="H11004">
            <v>124</v>
          </cell>
          <cell r="I11004">
            <v>0.246</v>
          </cell>
          <cell r="K11004">
            <v>0</v>
          </cell>
          <cell r="L11004">
            <v>0</v>
          </cell>
          <cell r="M11004">
            <v>0</v>
          </cell>
          <cell r="N11004">
            <v>0</v>
          </cell>
          <cell r="O11004">
            <v>0</v>
          </cell>
          <cell r="P11004">
            <v>0</v>
          </cell>
        </row>
        <row r="11005">
          <cell r="A11005">
            <v>38297</v>
          </cell>
          <cell r="B11005">
            <v>2004</v>
          </cell>
          <cell r="C11005" t="str">
            <v>Nov</v>
          </cell>
          <cell r="D11005">
            <v>6</v>
          </cell>
          <cell r="F11005">
            <v>0</v>
          </cell>
          <cell r="G11005">
            <v>0</v>
          </cell>
          <cell r="H11005">
            <v>122</v>
          </cell>
          <cell r="I11005">
            <v>0.24199999999999999</v>
          </cell>
          <cell r="K11005">
            <v>0</v>
          </cell>
          <cell r="L11005">
            <v>0</v>
          </cell>
          <cell r="M11005">
            <v>0</v>
          </cell>
          <cell r="N11005">
            <v>0</v>
          </cell>
          <cell r="O11005">
            <v>0</v>
          </cell>
          <cell r="P11005">
            <v>0</v>
          </cell>
        </row>
        <row r="11006">
          <cell r="A11006">
            <v>38298</v>
          </cell>
          <cell r="B11006">
            <v>2004</v>
          </cell>
          <cell r="C11006" t="str">
            <v>Nov</v>
          </cell>
          <cell r="D11006">
            <v>7</v>
          </cell>
          <cell r="F11006">
            <v>0</v>
          </cell>
          <cell r="G11006">
            <v>0</v>
          </cell>
          <cell r="H11006">
            <v>121</v>
          </cell>
          <cell r="I11006">
            <v>0.24</v>
          </cell>
          <cell r="K11006">
            <v>0</v>
          </cell>
          <cell r="L11006">
            <v>0</v>
          </cell>
          <cell r="M11006">
            <v>0</v>
          </cell>
          <cell r="N11006">
            <v>0</v>
          </cell>
          <cell r="O11006">
            <v>0</v>
          </cell>
          <cell r="P11006">
            <v>0</v>
          </cell>
        </row>
        <row r="11007">
          <cell r="A11007">
            <v>38299</v>
          </cell>
          <cell r="B11007">
            <v>2004</v>
          </cell>
          <cell r="C11007" t="str">
            <v>Nov</v>
          </cell>
          <cell r="D11007">
            <v>8</v>
          </cell>
          <cell r="F11007">
            <v>0</v>
          </cell>
          <cell r="G11007">
            <v>0</v>
          </cell>
          <cell r="H11007">
            <v>120</v>
          </cell>
          <cell r="I11007">
            <v>0.23799999999999999</v>
          </cell>
          <cell r="K11007">
            <v>0</v>
          </cell>
          <cell r="L11007">
            <v>0</v>
          </cell>
          <cell r="M11007">
            <v>0</v>
          </cell>
          <cell r="N11007">
            <v>0</v>
          </cell>
          <cell r="O11007">
            <v>0</v>
          </cell>
          <cell r="P11007">
            <v>0</v>
          </cell>
        </row>
        <row r="11008">
          <cell r="A11008">
            <v>38300</v>
          </cell>
          <cell r="B11008">
            <v>2004</v>
          </cell>
          <cell r="C11008" t="str">
            <v>Nov</v>
          </cell>
          <cell r="D11008">
            <v>9</v>
          </cell>
          <cell r="F11008">
            <v>0</v>
          </cell>
          <cell r="G11008">
            <v>0</v>
          </cell>
          <cell r="H11008">
            <v>119</v>
          </cell>
          <cell r="I11008">
            <v>0.23599999999999999</v>
          </cell>
          <cell r="K11008">
            <v>0</v>
          </cell>
          <cell r="L11008">
            <v>0</v>
          </cell>
          <cell r="M11008">
            <v>0</v>
          </cell>
          <cell r="N11008">
            <v>0</v>
          </cell>
          <cell r="O11008">
            <v>0</v>
          </cell>
          <cell r="P11008">
            <v>0</v>
          </cell>
        </row>
        <row r="11009">
          <cell r="A11009">
            <v>38301</v>
          </cell>
          <cell r="B11009">
            <v>2004</v>
          </cell>
          <cell r="C11009" t="str">
            <v>Nov</v>
          </cell>
          <cell r="D11009">
            <v>10</v>
          </cell>
          <cell r="F11009">
            <v>0</v>
          </cell>
          <cell r="G11009">
            <v>0</v>
          </cell>
          <cell r="H11009">
            <v>116</v>
          </cell>
          <cell r="I11009">
            <v>0.23</v>
          </cell>
          <cell r="K11009">
            <v>0</v>
          </cell>
          <cell r="L11009">
            <v>0</v>
          </cell>
          <cell r="M11009">
            <v>0</v>
          </cell>
          <cell r="N11009">
            <v>0</v>
          </cell>
          <cell r="O11009">
            <v>0</v>
          </cell>
          <cell r="P11009">
            <v>0</v>
          </cell>
        </row>
        <row r="11010">
          <cell r="A11010">
            <v>38302</v>
          </cell>
          <cell r="B11010">
            <v>2004</v>
          </cell>
          <cell r="C11010" t="str">
            <v>Nov</v>
          </cell>
          <cell r="D11010">
            <v>11</v>
          </cell>
          <cell r="F11010">
            <v>0</v>
          </cell>
          <cell r="G11010">
            <v>0</v>
          </cell>
          <cell r="H11010">
            <v>114</v>
          </cell>
          <cell r="I11010">
            <v>0.22600000000000001</v>
          </cell>
          <cell r="K11010">
            <v>0</v>
          </cell>
          <cell r="L11010">
            <v>0</v>
          </cell>
          <cell r="M11010">
            <v>0</v>
          </cell>
          <cell r="N11010">
            <v>0</v>
          </cell>
          <cell r="O11010">
            <v>0</v>
          </cell>
          <cell r="P11010">
            <v>0</v>
          </cell>
        </row>
        <row r="11011">
          <cell r="A11011">
            <v>38303</v>
          </cell>
          <cell r="B11011">
            <v>2004</v>
          </cell>
          <cell r="C11011" t="str">
            <v>Nov</v>
          </cell>
          <cell r="D11011">
            <v>12</v>
          </cell>
          <cell r="F11011">
            <v>0</v>
          </cell>
          <cell r="G11011">
            <v>0</v>
          </cell>
          <cell r="H11011">
            <v>114</v>
          </cell>
          <cell r="I11011">
            <v>0.22600000000000001</v>
          </cell>
          <cell r="K11011">
            <v>0</v>
          </cell>
          <cell r="L11011">
            <v>0</v>
          </cell>
          <cell r="M11011">
            <v>0</v>
          </cell>
          <cell r="N11011">
            <v>0</v>
          </cell>
          <cell r="O11011">
            <v>0</v>
          </cell>
          <cell r="P11011">
            <v>0</v>
          </cell>
        </row>
        <row r="11012">
          <cell r="A11012">
            <v>38304</v>
          </cell>
          <cell r="B11012">
            <v>2004</v>
          </cell>
          <cell r="C11012" t="str">
            <v>Nov</v>
          </cell>
          <cell r="D11012">
            <v>13</v>
          </cell>
          <cell r="F11012">
            <v>0</v>
          </cell>
          <cell r="G11012">
            <v>0</v>
          </cell>
          <cell r="H11012">
            <v>111</v>
          </cell>
          <cell r="I11012">
            <v>0.22</v>
          </cell>
          <cell r="K11012">
            <v>0</v>
          </cell>
          <cell r="L11012">
            <v>0</v>
          </cell>
          <cell r="M11012">
            <v>0</v>
          </cell>
          <cell r="N11012">
            <v>0</v>
          </cell>
          <cell r="O11012">
            <v>0</v>
          </cell>
          <cell r="P11012">
            <v>0</v>
          </cell>
        </row>
        <row r="11013">
          <cell r="A11013">
            <v>38305</v>
          </cell>
          <cell r="B11013">
            <v>2004</v>
          </cell>
          <cell r="C11013" t="str">
            <v>Nov</v>
          </cell>
          <cell r="D11013">
            <v>14</v>
          </cell>
          <cell r="F11013">
            <v>0</v>
          </cell>
          <cell r="G11013">
            <v>0</v>
          </cell>
          <cell r="H11013">
            <v>110</v>
          </cell>
          <cell r="I11013">
            <v>0.218</v>
          </cell>
          <cell r="K11013">
            <v>0</v>
          </cell>
          <cell r="L11013">
            <v>0</v>
          </cell>
          <cell r="M11013">
            <v>0</v>
          </cell>
          <cell r="N11013">
            <v>0</v>
          </cell>
          <cell r="O11013">
            <v>0</v>
          </cell>
          <cell r="P11013">
            <v>0</v>
          </cell>
        </row>
        <row r="11014">
          <cell r="A11014">
            <v>38306</v>
          </cell>
          <cell r="B11014">
            <v>2004</v>
          </cell>
          <cell r="C11014" t="str">
            <v>Nov</v>
          </cell>
          <cell r="D11014">
            <v>15</v>
          </cell>
          <cell r="F11014">
            <v>0</v>
          </cell>
          <cell r="G11014">
            <v>0</v>
          </cell>
          <cell r="H11014">
            <v>118</v>
          </cell>
          <cell r="I11014">
            <v>0.23400000000000001</v>
          </cell>
          <cell r="K11014">
            <v>0</v>
          </cell>
          <cell r="L11014">
            <v>0</v>
          </cell>
          <cell r="M11014">
            <v>0</v>
          </cell>
          <cell r="N11014">
            <v>0</v>
          </cell>
          <cell r="O11014">
            <v>0</v>
          </cell>
          <cell r="P11014">
            <v>0</v>
          </cell>
        </row>
        <row r="11015">
          <cell r="A11015">
            <v>38307</v>
          </cell>
          <cell r="B11015">
            <v>2004</v>
          </cell>
          <cell r="C11015" t="str">
            <v>Nov</v>
          </cell>
          <cell r="D11015">
            <v>16</v>
          </cell>
          <cell r="F11015">
            <v>0</v>
          </cell>
          <cell r="G11015">
            <v>0</v>
          </cell>
          <cell r="H11015">
            <v>120</v>
          </cell>
          <cell r="I11015">
            <v>0.23799999999999999</v>
          </cell>
          <cell r="K11015">
            <v>0</v>
          </cell>
          <cell r="L11015">
            <v>0</v>
          </cell>
          <cell r="M11015">
            <v>0</v>
          </cell>
          <cell r="N11015">
            <v>0</v>
          </cell>
          <cell r="O11015">
            <v>0</v>
          </cell>
          <cell r="P11015">
            <v>0</v>
          </cell>
        </row>
        <row r="11016">
          <cell r="A11016">
            <v>38308</v>
          </cell>
          <cell r="B11016">
            <v>2004</v>
          </cell>
          <cell r="C11016" t="str">
            <v>Nov</v>
          </cell>
          <cell r="D11016">
            <v>17</v>
          </cell>
          <cell r="F11016">
            <v>0</v>
          </cell>
          <cell r="G11016">
            <v>0</v>
          </cell>
          <cell r="H11016">
            <v>99</v>
          </cell>
          <cell r="I11016">
            <v>0.19600000000000001</v>
          </cell>
          <cell r="K11016">
            <v>0</v>
          </cell>
          <cell r="L11016">
            <v>0</v>
          </cell>
          <cell r="M11016">
            <v>0</v>
          </cell>
          <cell r="N11016">
            <v>0</v>
          </cell>
          <cell r="O11016">
            <v>0</v>
          </cell>
          <cell r="P11016">
            <v>0</v>
          </cell>
        </row>
        <row r="11017">
          <cell r="A11017">
            <v>38309</v>
          </cell>
          <cell r="B11017">
            <v>2004</v>
          </cell>
          <cell r="C11017" t="str">
            <v>Nov</v>
          </cell>
          <cell r="D11017">
            <v>18</v>
          </cell>
          <cell r="F11017">
            <v>0</v>
          </cell>
          <cell r="G11017">
            <v>0</v>
          </cell>
          <cell r="H11017">
            <v>87</v>
          </cell>
          <cell r="I11017">
            <v>0.17299999999999999</v>
          </cell>
          <cell r="K11017">
            <v>0</v>
          </cell>
          <cell r="L11017">
            <v>0</v>
          </cell>
          <cell r="M11017">
            <v>0</v>
          </cell>
          <cell r="N11017">
            <v>0</v>
          </cell>
          <cell r="O11017">
            <v>0</v>
          </cell>
          <cell r="P11017">
            <v>0</v>
          </cell>
        </row>
        <row r="11018">
          <cell r="A11018">
            <v>38310</v>
          </cell>
          <cell r="B11018">
            <v>2004</v>
          </cell>
          <cell r="C11018" t="str">
            <v>Nov</v>
          </cell>
          <cell r="D11018">
            <v>19</v>
          </cell>
          <cell r="F11018">
            <v>0</v>
          </cell>
          <cell r="G11018">
            <v>0</v>
          </cell>
          <cell r="H11018">
            <v>86</v>
          </cell>
          <cell r="I11018">
            <v>0.17100000000000001</v>
          </cell>
          <cell r="K11018">
            <v>0</v>
          </cell>
          <cell r="L11018">
            <v>0</v>
          </cell>
          <cell r="M11018">
            <v>0</v>
          </cell>
          <cell r="N11018">
            <v>0</v>
          </cell>
          <cell r="O11018">
            <v>0</v>
          </cell>
          <cell r="P11018">
            <v>0</v>
          </cell>
        </row>
        <row r="11019">
          <cell r="A11019">
            <v>38311</v>
          </cell>
          <cell r="B11019">
            <v>2004</v>
          </cell>
          <cell r="C11019" t="str">
            <v>Nov</v>
          </cell>
          <cell r="D11019">
            <v>20</v>
          </cell>
          <cell r="F11019">
            <v>0</v>
          </cell>
          <cell r="G11019">
            <v>0</v>
          </cell>
          <cell r="H11019">
            <v>86</v>
          </cell>
          <cell r="I11019">
            <v>0.17100000000000001</v>
          </cell>
          <cell r="K11019">
            <v>0</v>
          </cell>
          <cell r="L11019">
            <v>0</v>
          </cell>
          <cell r="M11019">
            <v>0</v>
          </cell>
          <cell r="N11019">
            <v>0</v>
          </cell>
          <cell r="O11019">
            <v>0</v>
          </cell>
          <cell r="P11019">
            <v>0</v>
          </cell>
        </row>
        <row r="11020">
          <cell r="A11020">
            <v>38312</v>
          </cell>
          <cell r="B11020">
            <v>2004</v>
          </cell>
          <cell r="C11020" t="str">
            <v>Nov</v>
          </cell>
          <cell r="D11020">
            <v>21</v>
          </cell>
          <cell r="F11020">
            <v>0</v>
          </cell>
          <cell r="G11020">
            <v>0</v>
          </cell>
          <cell r="H11020">
            <v>86</v>
          </cell>
          <cell r="I11020">
            <v>0.17100000000000001</v>
          </cell>
          <cell r="K11020">
            <v>0</v>
          </cell>
          <cell r="L11020">
            <v>0</v>
          </cell>
          <cell r="M11020">
            <v>0</v>
          </cell>
          <cell r="N11020">
            <v>0</v>
          </cell>
          <cell r="O11020">
            <v>0</v>
          </cell>
          <cell r="P11020">
            <v>0</v>
          </cell>
        </row>
        <row r="11021">
          <cell r="A11021">
            <v>38313</v>
          </cell>
          <cell r="B11021">
            <v>2004</v>
          </cell>
          <cell r="C11021" t="str">
            <v>Nov</v>
          </cell>
          <cell r="D11021">
            <v>22</v>
          </cell>
          <cell r="F11021">
            <v>0</v>
          </cell>
          <cell r="G11021">
            <v>0</v>
          </cell>
          <cell r="H11021">
            <v>85</v>
          </cell>
          <cell r="I11021">
            <v>0.16900000000000001</v>
          </cell>
          <cell r="K11021">
            <v>0</v>
          </cell>
          <cell r="L11021">
            <v>0</v>
          </cell>
          <cell r="M11021">
            <v>0</v>
          </cell>
          <cell r="N11021">
            <v>0</v>
          </cell>
          <cell r="O11021">
            <v>0</v>
          </cell>
          <cell r="P11021">
            <v>0</v>
          </cell>
        </row>
        <row r="11022">
          <cell r="A11022">
            <v>38314</v>
          </cell>
          <cell r="B11022">
            <v>2004</v>
          </cell>
          <cell r="C11022" t="str">
            <v>Nov</v>
          </cell>
          <cell r="D11022">
            <v>23</v>
          </cell>
          <cell r="F11022">
            <v>0</v>
          </cell>
          <cell r="G11022">
            <v>0</v>
          </cell>
          <cell r="H11022">
            <v>85</v>
          </cell>
          <cell r="I11022">
            <v>0.16900000000000001</v>
          </cell>
          <cell r="K11022">
            <v>0</v>
          </cell>
          <cell r="L11022">
            <v>0</v>
          </cell>
          <cell r="M11022">
            <v>0</v>
          </cell>
          <cell r="N11022">
            <v>0</v>
          </cell>
          <cell r="O11022">
            <v>0</v>
          </cell>
          <cell r="P11022">
            <v>0</v>
          </cell>
        </row>
        <row r="11023">
          <cell r="A11023">
            <v>38315</v>
          </cell>
          <cell r="B11023">
            <v>2004</v>
          </cell>
          <cell r="C11023" t="str">
            <v>Nov</v>
          </cell>
          <cell r="D11023">
            <v>24</v>
          </cell>
          <cell r="F11023">
            <v>0</v>
          </cell>
          <cell r="G11023">
            <v>0</v>
          </cell>
          <cell r="H11023">
            <v>83</v>
          </cell>
          <cell r="I11023">
            <v>0.16500000000000001</v>
          </cell>
          <cell r="K11023">
            <v>0</v>
          </cell>
          <cell r="L11023">
            <v>0</v>
          </cell>
          <cell r="M11023">
            <v>0</v>
          </cell>
          <cell r="N11023">
            <v>0</v>
          </cell>
          <cell r="O11023">
            <v>0</v>
          </cell>
          <cell r="P11023">
            <v>0</v>
          </cell>
        </row>
        <row r="11024">
          <cell r="A11024">
            <v>38316</v>
          </cell>
          <cell r="B11024">
            <v>2004</v>
          </cell>
          <cell r="C11024" t="str">
            <v>Nov</v>
          </cell>
          <cell r="D11024">
            <v>25</v>
          </cell>
          <cell r="F11024">
            <v>0</v>
          </cell>
          <cell r="G11024">
            <v>0</v>
          </cell>
          <cell r="H11024">
            <v>93</v>
          </cell>
          <cell r="I11024">
            <v>0.184</v>
          </cell>
          <cell r="K11024">
            <v>0</v>
          </cell>
          <cell r="L11024">
            <v>0</v>
          </cell>
          <cell r="M11024">
            <v>0</v>
          </cell>
          <cell r="N11024">
            <v>0</v>
          </cell>
          <cell r="O11024">
            <v>0</v>
          </cell>
          <cell r="P11024">
            <v>0</v>
          </cell>
        </row>
        <row r="11025">
          <cell r="A11025">
            <v>38317</v>
          </cell>
          <cell r="B11025">
            <v>2004</v>
          </cell>
          <cell r="C11025" t="str">
            <v>Nov</v>
          </cell>
          <cell r="D11025">
            <v>26</v>
          </cell>
          <cell r="F11025">
            <v>0</v>
          </cell>
          <cell r="G11025">
            <v>0</v>
          </cell>
          <cell r="H11025">
            <v>97</v>
          </cell>
          <cell r="I11025">
            <v>0.192</v>
          </cell>
          <cell r="K11025">
            <v>0</v>
          </cell>
          <cell r="L11025">
            <v>0</v>
          </cell>
          <cell r="M11025">
            <v>0</v>
          </cell>
          <cell r="N11025">
            <v>0</v>
          </cell>
          <cell r="O11025">
            <v>0</v>
          </cell>
          <cell r="P11025">
            <v>0</v>
          </cell>
        </row>
        <row r="11026">
          <cell r="A11026">
            <v>38318</v>
          </cell>
          <cell r="B11026">
            <v>2004</v>
          </cell>
          <cell r="C11026" t="str">
            <v>Nov</v>
          </cell>
          <cell r="D11026">
            <v>27</v>
          </cell>
          <cell r="F11026">
            <v>0</v>
          </cell>
          <cell r="G11026">
            <v>0</v>
          </cell>
          <cell r="H11026">
            <v>96</v>
          </cell>
          <cell r="I11026">
            <v>0.19</v>
          </cell>
          <cell r="K11026">
            <v>0</v>
          </cell>
          <cell r="L11026">
            <v>0</v>
          </cell>
          <cell r="M11026">
            <v>0</v>
          </cell>
          <cell r="N11026">
            <v>0</v>
          </cell>
          <cell r="O11026">
            <v>0</v>
          </cell>
          <cell r="P11026">
            <v>0</v>
          </cell>
        </row>
        <row r="11027">
          <cell r="A11027">
            <v>38319</v>
          </cell>
          <cell r="B11027">
            <v>2004</v>
          </cell>
          <cell r="C11027" t="str">
            <v>Nov</v>
          </cell>
          <cell r="D11027">
            <v>28</v>
          </cell>
          <cell r="F11027">
            <v>0</v>
          </cell>
          <cell r="G11027">
            <v>0</v>
          </cell>
          <cell r="H11027">
            <v>95</v>
          </cell>
          <cell r="I11027">
            <v>0.188</v>
          </cell>
          <cell r="K11027">
            <v>0</v>
          </cell>
          <cell r="L11027">
            <v>0</v>
          </cell>
          <cell r="M11027">
            <v>0</v>
          </cell>
          <cell r="N11027">
            <v>0</v>
          </cell>
          <cell r="O11027">
            <v>0</v>
          </cell>
          <cell r="P11027">
            <v>0</v>
          </cell>
        </row>
        <row r="11028">
          <cell r="A11028">
            <v>38320</v>
          </cell>
          <cell r="B11028">
            <v>2004</v>
          </cell>
          <cell r="C11028" t="str">
            <v>Nov</v>
          </cell>
          <cell r="D11028">
            <v>29</v>
          </cell>
          <cell r="F11028">
            <v>0</v>
          </cell>
          <cell r="G11028">
            <v>0</v>
          </cell>
          <cell r="H11028">
            <v>95</v>
          </cell>
          <cell r="I11028">
            <v>0.188</v>
          </cell>
          <cell r="K11028">
            <v>0</v>
          </cell>
          <cell r="L11028">
            <v>0</v>
          </cell>
          <cell r="M11028">
            <v>0</v>
          </cell>
          <cell r="N11028">
            <v>0</v>
          </cell>
          <cell r="O11028">
            <v>0</v>
          </cell>
          <cell r="P11028">
            <v>0</v>
          </cell>
        </row>
        <row r="11029">
          <cell r="A11029">
            <v>38321</v>
          </cell>
          <cell r="B11029">
            <v>2004</v>
          </cell>
          <cell r="C11029" t="str">
            <v>Nov</v>
          </cell>
          <cell r="D11029">
            <v>30</v>
          </cell>
          <cell r="F11029">
            <v>0</v>
          </cell>
          <cell r="G11029">
            <v>0</v>
          </cell>
          <cell r="H11029">
            <v>95</v>
          </cell>
          <cell r="I11029">
            <v>0.188</v>
          </cell>
          <cell r="K11029">
            <v>0</v>
          </cell>
          <cell r="L11029">
            <v>0</v>
          </cell>
          <cell r="M11029">
            <v>0</v>
          </cell>
          <cell r="N11029">
            <v>0</v>
          </cell>
          <cell r="O11029">
            <v>0</v>
          </cell>
          <cell r="P11029">
            <v>0</v>
          </cell>
        </row>
        <row r="11030">
          <cell r="A11030">
            <v>38322</v>
          </cell>
          <cell r="B11030">
            <v>2004</v>
          </cell>
          <cell r="C11030" t="str">
            <v>Dec</v>
          </cell>
          <cell r="D11030">
            <v>1</v>
          </cell>
          <cell r="F11030">
            <v>0</v>
          </cell>
          <cell r="G11030">
            <v>0</v>
          </cell>
          <cell r="H11030">
            <v>120</v>
          </cell>
          <cell r="I11030">
            <v>0.23799999999999999</v>
          </cell>
          <cell r="K11030">
            <v>0</v>
          </cell>
          <cell r="L11030">
            <v>0</v>
          </cell>
          <cell r="M11030">
            <v>0</v>
          </cell>
          <cell r="N11030">
            <v>0</v>
          </cell>
          <cell r="O11030">
            <v>0</v>
          </cell>
          <cell r="P11030">
            <v>0</v>
          </cell>
        </row>
        <row r="11031">
          <cell r="A11031">
            <v>38323</v>
          </cell>
          <cell r="B11031">
            <v>2004</v>
          </cell>
          <cell r="C11031" t="str">
            <v>Dec</v>
          </cell>
          <cell r="D11031">
            <v>2</v>
          </cell>
          <cell r="F11031">
            <v>0</v>
          </cell>
          <cell r="G11031">
            <v>0</v>
          </cell>
          <cell r="H11031">
            <v>130</v>
          </cell>
          <cell r="I11031">
            <v>0.25800000000000001</v>
          </cell>
          <cell r="K11031">
            <v>0</v>
          </cell>
          <cell r="L11031">
            <v>0</v>
          </cell>
          <cell r="M11031">
            <v>0</v>
          </cell>
          <cell r="N11031">
            <v>0</v>
          </cell>
          <cell r="O11031">
            <v>0</v>
          </cell>
          <cell r="P11031">
            <v>0</v>
          </cell>
        </row>
        <row r="11032">
          <cell r="A11032">
            <v>38324</v>
          </cell>
          <cell r="B11032">
            <v>2004</v>
          </cell>
          <cell r="C11032" t="str">
            <v>Dec</v>
          </cell>
          <cell r="D11032">
            <v>3</v>
          </cell>
          <cell r="F11032">
            <v>0</v>
          </cell>
          <cell r="G11032">
            <v>0</v>
          </cell>
          <cell r="H11032">
            <v>125</v>
          </cell>
          <cell r="I11032">
            <v>0.248</v>
          </cell>
          <cell r="K11032">
            <v>0</v>
          </cell>
          <cell r="L11032">
            <v>0</v>
          </cell>
          <cell r="M11032">
            <v>0</v>
          </cell>
          <cell r="N11032">
            <v>0</v>
          </cell>
          <cell r="O11032">
            <v>0</v>
          </cell>
          <cell r="P11032">
            <v>0</v>
          </cell>
        </row>
        <row r="11033">
          <cell r="A11033">
            <v>38325</v>
          </cell>
          <cell r="B11033">
            <v>2004</v>
          </cell>
          <cell r="C11033" t="str">
            <v>Dec</v>
          </cell>
          <cell r="D11033">
            <v>4</v>
          </cell>
          <cell r="F11033">
            <v>0</v>
          </cell>
          <cell r="G11033">
            <v>0</v>
          </cell>
          <cell r="H11033">
            <v>120</v>
          </cell>
          <cell r="I11033">
            <v>0.23799999999999999</v>
          </cell>
          <cell r="K11033">
            <v>0</v>
          </cell>
          <cell r="L11033">
            <v>0</v>
          </cell>
          <cell r="M11033">
            <v>0</v>
          </cell>
          <cell r="N11033">
            <v>0</v>
          </cell>
          <cell r="O11033">
            <v>0</v>
          </cell>
          <cell r="P11033">
            <v>0</v>
          </cell>
        </row>
        <row r="11034">
          <cell r="A11034">
            <v>38326</v>
          </cell>
          <cell r="B11034">
            <v>2004</v>
          </cell>
          <cell r="C11034" t="str">
            <v>Dec</v>
          </cell>
          <cell r="D11034">
            <v>5</v>
          </cell>
          <cell r="F11034">
            <v>0</v>
          </cell>
          <cell r="G11034">
            <v>0</v>
          </cell>
          <cell r="H11034">
            <v>97</v>
          </cell>
          <cell r="I11034">
            <v>0.192</v>
          </cell>
          <cell r="K11034">
            <v>0</v>
          </cell>
          <cell r="L11034">
            <v>0</v>
          </cell>
          <cell r="M11034">
            <v>0</v>
          </cell>
          <cell r="N11034">
            <v>0</v>
          </cell>
          <cell r="O11034">
            <v>0</v>
          </cell>
          <cell r="P11034">
            <v>0</v>
          </cell>
        </row>
        <row r="11035">
          <cell r="A11035">
            <v>38327</v>
          </cell>
          <cell r="B11035">
            <v>2004</v>
          </cell>
          <cell r="C11035" t="str">
            <v>Dec</v>
          </cell>
          <cell r="D11035">
            <v>6</v>
          </cell>
          <cell r="F11035">
            <v>0</v>
          </cell>
          <cell r="G11035">
            <v>0</v>
          </cell>
          <cell r="H11035">
            <v>89</v>
          </cell>
          <cell r="I11035">
            <v>0.17699999999999999</v>
          </cell>
          <cell r="K11035">
            <v>0</v>
          </cell>
          <cell r="L11035">
            <v>0</v>
          </cell>
          <cell r="M11035">
            <v>0</v>
          </cell>
          <cell r="N11035">
            <v>0</v>
          </cell>
          <cell r="O11035">
            <v>0</v>
          </cell>
          <cell r="P11035">
            <v>0</v>
          </cell>
        </row>
        <row r="11036">
          <cell r="A11036">
            <v>38328</v>
          </cell>
          <cell r="B11036">
            <v>2004</v>
          </cell>
          <cell r="C11036" t="str">
            <v>Dec</v>
          </cell>
          <cell r="D11036">
            <v>7</v>
          </cell>
          <cell r="F11036">
            <v>0</v>
          </cell>
          <cell r="G11036">
            <v>0</v>
          </cell>
          <cell r="H11036">
            <v>85</v>
          </cell>
          <cell r="I11036">
            <v>0.16900000000000001</v>
          </cell>
          <cell r="K11036">
            <v>0</v>
          </cell>
          <cell r="L11036">
            <v>0</v>
          </cell>
          <cell r="M11036">
            <v>0</v>
          </cell>
          <cell r="N11036">
            <v>0</v>
          </cell>
          <cell r="O11036">
            <v>0</v>
          </cell>
          <cell r="P11036">
            <v>0</v>
          </cell>
        </row>
        <row r="11037">
          <cell r="A11037">
            <v>38329</v>
          </cell>
          <cell r="B11037">
            <v>2004</v>
          </cell>
          <cell r="C11037" t="str">
            <v>Dec</v>
          </cell>
          <cell r="D11037">
            <v>8</v>
          </cell>
          <cell r="F11037">
            <v>0</v>
          </cell>
          <cell r="G11037">
            <v>0</v>
          </cell>
          <cell r="H11037">
            <v>161</v>
          </cell>
          <cell r="I11037">
            <v>0.31900000000000001</v>
          </cell>
          <cell r="K11037">
            <v>0</v>
          </cell>
          <cell r="L11037">
            <v>0</v>
          </cell>
          <cell r="M11037">
            <v>0</v>
          </cell>
          <cell r="N11037">
            <v>0</v>
          </cell>
          <cell r="O11037">
            <v>0</v>
          </cell>
          <cell r="P11037">
            <v>0</v>
          </cell>
        </row>
        <row r="11038">
          <cell r="A11038">
            <v>38330</v>
          </cell>
          <cell r="B11038">
            <v>2004</v>
          </cell>
          <cell r="C11038" t="str">
            <v>Dec</v>
          </cell>
          <cell r="D11038">
            <v>9</v>
          </cell>
          <cell r="F11038">
            <v>0</v>
          </cell>
          <cell r="G11038">
            <v>0</v>
          </cell>
          <cell r="H11038">
            <v>658</v>
          </cell>
          <cell r="I11038">
            <v>1.3049999999999999</v>
          </cell>
          <cell r="K11038">
            <v>0</v>
          </cell>
          <cell r="L11038">
            <v>0</v>
          </cell>
          <cell r="M11038">
            <v>0</v>
          </cell>
          <cell r="N11038">
            <v>0</v>
          </cell>
          <cell r="O11038">
            <v>0</v>
          </cell>
          <cell r="P11038">
            <v>0</v>
          </cell>
        </row>
        <row r="11039">
          <cell r="A11039">
            <v>38331</v>
          </cell>
          <cell r="B11039">
            <v>2004</v>
          </cell>
          <cell r="C11039" t="str">
            <v>Dec</v>
          </cell>
          <cell r="D11039">
            <v>10</v>
          </cell>
          <cell r="F11039">
            <v>0</v>
          </cell>
          <cell r="G11039">
            <v>0</v>
          </cell>
          <cell r="H11039">
            <v>950</v>
          </cell>
          <cell r="I11039">
            <v>1.8839999999999999</v>
          </cell>
          <cell r="K11039">
            <v>0</v>
          </cell>
          <cell r="L11039">
            <v>0</v>
          </cell>
          <cell r="M11039">
            <v>0</v>
          </cell>
          <cell r="N11039">
            <v>0</v>
          </cell>
          <cell r="O11039">
            <v>0</v>
          </cell>
          <cell r="P11039">
            <v>0</v>
          </cell>
        </row>
        <row r="11040">
          <cell r="A11040">
            <v>38332</v>
          </cell>
          <cell r="B11040">
            <v>2004</v>
          </cell>
          <cell r="C11040" t="str">
            <v>Dec</v>
          </cell>
          <cell r="D11040">
            <v>11</v>
          </cell>
          <cell r="F11040">
            <v>0</v>
          </cell>
          <cell r="G11040">
            <v>0</v>
          </cell>
          <cell r="H11040">
            <v>776</v>
          </cell>
          <cell r="I11040">
            <v>1.5389999999999999</v>
          </cell>
          <cell r="K11040">
            <v>0</v>
          </cell>
          <cell r="L11040">
            <v>0</v>
          </cell>
          <cell r="M11040">
            <v>0</v>
          </cell>
          <cell r="N11040">
            <v>0</v>
          </cell>
          <cell r="O11040">
            <v>0</v>
          </cell>
          <cell r="P11040">
            <v>0</v>
          </cell>
        </row>
        <row r="11041">
          <cell r="A11041">
            <v>38333</v>
          </cell>
          <cell r="B11041">
            <v>2004</v>
          </cell>
          <cell r="C11041" t="str">
            <v>Dec</v>
          </cell>
          <cell r="D11041">
            <v>12</v>
          </cell>
          <cell r="F11041">
            <v>0</v>
          </cell>
          <cell r="G11041">
            <v>0</v>
          </cell>
          <cell r="H11041">
            <v>439</v>
          </cell>
          <cell r="I11041">
            <v>0.871</v>
          </cell>
          <cell r="K11041">
            <v>0</v>
          </cell>
          <cell r="L11041">
            <v>0</v>
          </cell>
          <cell r="M11041">
            <v>0</v>
          </cell>
          <cell r="N11041">
            <v>0</v>
          </cell>
          <cell r="O11041">
            <v>0</v>
          </cell>
          <cell r="P11041">
            <v>0</v>
          </cell>
        </row>
        <row r="11042">
          <cell r="A11042">
            <v>38334</v>
          </cell>
          <cell r="B11042">
            <v>2004</v>
          </cell>
          <cell r="C11042" t="str">
            <v>Dec</v>
          </cell>
          <cell r="D11042">
            <v>13</v>
          </cell>
          <cell r="F11042">
            <v>0</v>
          </cell>
          <cell r="G11042">
            <v>0</v>
          </cell>
          <cell r="H11042">
            <v>291</v>
          </cell>
          <cell r="I11042">
            <v>0.57699999999999996</v>
          </cell>
          <cell r="K11042">
            <v>0</v>
          </cell>
          <cell r="L11042">
            <v>0</v>
          </cell>
          <cell r="M11042">
            <v>0</v>
          </cell>
          <cell r="N11042">
            <v>0</v>
          </cell>
          <cell r="O11042">
            <v>0</v>
          </cell>
          <cell r="P11042">
            <v>0</v>
          </cell>
        </row>
        <row r="11043">
          <cell r="A11043">
            <v>38335</v>
          </cell>
          <cell r="B11043">
            <v>2004</v>
          </cell>
          <cell r="C11043" t="str">
            <v>Dec</v>
          </cell>
          <cell r="D11043">
            <v>14</v>
          </cell>
          <cell r="F11043">
            <v>0</v>
          </cell>
          <cell r="G11043">
            <v>0</v>
          </cell>
          <cell r="H11043">
            <v>263</v>
          </cell>
          <cell r="I11043">
            <v>0.52200000000000002</v>
          </cell>
          <cell r="K11043">
            <v>0</v>
          </cell>
          <cell r="L11043">
            <v>0</v>
          </cell>
          <cell r="M11043">
            <v>0</v>
          </cell>
          <cell r="N11043">
            <v>0</v>
          </cell>
          <cell r="O11043">
            <v>0</v>
          </cell>
          <cell r="P11043">
            <v>0</v>
          </cell>
        </row>
        <row r="11044">
          <cell r="A11044">
            <v>38336</v>
          </cell>
          <cell r="B11044">
            <v>2004</v>
          </cell>
          <cell r="C11044" t="str">
            <v>Dec</v>
          </cell>
          <cell r="D11044">
            <v>15</v>
          </cell>
          <cell r="F11044">
            <v>0</v>
          </cell>
          <cell r="G11044">
            <v>0</v>
          </cell>
          <cell r="H11044">
            <v>236</v>
          </cell>
          <cell r="I11044">
            <v>0.46800000000000003</v>
          </cell>
          <cell r="K11044">
            <v>0</v>
          </cell>
          <cell r="L11044">
            <v>0</v>
          </cell>
          <cell r="M11044">
            <v>0</v>
          </cell>
          <cell r="N11044">
            <v>0</v>
          </cell>
          <cell r="O11044">
            <v>0</v>
          </cell>
          <cell r="P11044">
            <v>0</v>
          </cell>
        </row>
        <row r="11045">
          <cell r="A11045">
            <v>38337</v>
          </cell>
          <cell r="B11045">
            <v>2004</v>
          </cell>
          <cell r="C11045" t="str">
            <v>Dec</v>
          </cell>
          <cell r="D11045">
            <v>16</v>
          </cell>
          <cell r="F11045">
            <v>0</v>
          </cell>
          <cell r="G11045">
            <v>0</v>
          </cell>
          <cell r="H11045">
            <v>206</v>
          </cell>
          <cell r="I11045">
            <v>0.40899999999999997</v>
          </cell>
          <cell r="K11045">
            <v>0</v>
          </cell>
          <cell r="L11045">
            <v>0</v>
          </cell>
          <cell r="M11045">
            <v>0</v>
          </cell>
          <cell r="N11045">
            <v>0</v>
          </cell>
          <cell r="O11045">
            <v>0</v>
          </cell>
          <cell r="P11045">
            <v>0</v>
          </cell>
        </row>
        <row r="11046">
          <cell r="A11046">
            <v>38338</v>
          </cell>
          <cell r="B11046">
            <v>2004</v>
          </cell>
          <cell r="C11046" t="str">
            <v>Dec</v>
          </cell>
          <cell r="D11046">
            <v>17</v>
          </cell>
          <cell r="F11046">
            <v>0</v>
          </cell>
          <cell r="G11046">
            <v>0</v>
          </cell>
          <cell r="H11046">
            <v>196</v>
          </cell>
          <cell r="I11046">
            <v>0.38900000000000001</v>
          </cell>
          <cell r="K11046">
            <v>0</v>
          </cell>
          <cell r="L11046">
            <v>0</v>
          </cell>
          <cell r="M11046">
            <v>0</v>
          </cell>
          <cell r="N11046">
            <v>0</v>
          </cell>
          <cell r="O11046">
            <v>0</v>
          </cell>
          <cell r="P11046">
            <v>0</v>
          </cell>
        </row>
        <row r="11047">
          <cell r="A11047">
            <v>38339</v>
          </cell>
          <cell r="B11047">
            <v>2004</v>
          </cell>
          <cell r="C11047" t="str">
            <v>Dec</v>
          </cell>
          <cell r="D11047">
            <v>18</v>
          </cell>
          <cell r="F11047">
            <v>0</v>
          </cell>
          <cell r="G11047">
            <v>0</v>
          </cell>
          <cell r="H11047">
            <v>132</v>
          </cell>
          <cell r="I11047">
            <v>0.26200000000000001</v>
          </cell>
          <cell r="K11047">
            <v>0</v>
          </cell>
          <cell r="L11047">
            <v>0</v>
          </cell>
          <cell r="M11047">
            <v>0</v>
          </cell>
          <cell r="N11047">
            <v>0</v>
          </cell>
          <cell r="O11047">
            <v>0</v>
          </cell>
          <cell r="P11047">
            <v>0</v>
          </cell>
        </row>
        <row r="11048">
          <cell r="A11048">
            <v>38340</v>
          </cell>
          <cell r="B11048">
            <v>2004</v>
          </cell>
          <cell r="C11048" t="str">
            <v>Dec</v>
          </cell>
          <cell r="D11048">
            <v>19</v>
          </cell>
          <cell r="F11048">
            <v>0</v>
          </cell>
          <cell r="G11048">
            <v>0</v>
          </cell>
          <cell r="H11048">
            <v>116</v>
          </cell>
          <cell r="I11048">
            <v>0.23</v>
          </cell>
          <cell r="K11048">
            <v>0</v>
          </cell>
          <cell r="L11048">
            <v>0</v>
          </cell>
          <cell r="M11048">
            <v>0</v>
          </cell>
          <cell r="N11048">
            <v>0</v>
          </cell>
          <cell r="O11048">
            <v>0</v>
          </cell>
          <cell r="P11048">
            <v>0</v>
          </cell>
        </row>
        <row r="11049">
          <cell r="A11049">
            <v>38341</v>
          </cell>
          <cell r="B11049">
            <v>2004</v>
          </cell>
          <cell r="C11049" t="str">
            <v>Dec</v>
          </cell>
          <cell r="D11049">
            <v>20</v>
          </cell>
          <cell r="F11049">
            <v>0</v>
          </cell>
          <cell r="G11049">
            <v>0</v>
          </cell>
          <cell r="H11049">
            <v>131</v>
          </cell>
          <cell r="I11049">
            <v>0.26</v>
          </cell>
          <cell r="K11049">
            <v>0</v>
          </cell>
          <cell r="L11049">
            <v>0</v>
          </cell>
          <cell r="M11049">
            <v>0</v>
          </cell>
          <cell r="N11049">
            <v>0</v>
          </cell>
          <cell r="O11049">
            <v>0</v>
          </cell>
          <cell r="P11049">
            <v>0</v>
          </cell>
        </row>
        <row r="11050">
          <cell r="A11050">
            <v>38342</v>
          </cell>
          <cell r="B11050">
            <v>2004</v>
          </cell>
          <cell r="C11050" t="str">
            <v>Dec</v>
          </cell>
          <cell r="D11050">
            <v>21</v>
          </cell>
          <cell r="F11050">
            <v>0</v>
          </cell>
          <cell r="G11050">
            <v>0</v>
          </cell>
          <cell r="H11050">
            <v>145</v>
          </cell>
          <cell r="I11050">
            <v>0.28799999999999998</v>
          </cell>
          <cell r="K11050">
            <v>0</v>
          </cell>
          <cell r="L11050">
            <v>0</v>
          </cell>
          <cell r="M11050">
            <v>0</v>
          </cell>
          <cell r="N11050">
            <v>0</v>
          </cell>
          <cell r="O11050">
            <v>0</v>
          </cell>
          <cell r="P11050">
            <v>0</v>
          </cell>
        </row>
        <row r="11051">
          <cell r="A11051">
            <v>38343</v>
          </cell>
          <cell r="B11051">
            <v>2004</v>
          </cell>
          <cell r="C11051" t="str">
            <v>Dec</v>
          </cell>
          <cell r="D11051">
            <v>22</v>
          </cell>
          <cell r="F11051">
            <v>0</v>
          </cell>
          <cell r="G11051">
            <v>0</v>
          </cell>
          <cell r="H11051">
            <v>145</v>
          </cell>
          <cell r="I11051">
            <v>0.28799999999999998</v>
          </cell>
          <cell r="K11051">
            <v>0</v>
          </cell>
          <cell r="L11051">
            <v>0</v>
          </cell>
          <cell r="M11051">
            <v>0</v>
          </cell>
          <cell r="N11051">
            <v>0</v>
          </cell>
          <cell r="O11051">
            <v>0</v>
          </cell>
          <cell r="P11051">
            <v>0</v>
          </cell>
        </row>
        <row r="11052">
          <cell r="A11052">
            <v>38344</v>
          </cell>
          <cell r="B11052">
            <v>2004</v>
          </cell>
          <cell r="C11052" t="str">
            <v>Dec</v>
          </cell>
          <cell r="D11052">
            <v>23</v>
          </cell>
          <cell r="F11052">
            <v>0</v>
          </cell>
          <cell r="G11052">
            <v>0</v>
          </cell>
          <cell r="H11052">
            <v>140</v>
          </cell>
          <cell r="I11052">
            <v>0.27800000000000002</v>
          </cell>
          <cell r="K11052">
            <v>0</v>
          </cell>
          <cell r="L11052">
            <v>0</v>
          </cell>
          <cell r="M11052">
            <v>0</v>
          </cell>
          <cell r="N11052">
            <v>0</v>
          </cell>
          <cell r="O11052">
            <v>0</v>
          </cell>
          <cell r="P11052">
            <v>0</v>
          </cell>
        </row>
        <row r="11053">
          <cell r="A11053">
            <v>38345</v>
          </cell>
          <cell r="B11053">
            <v>2004</v>
          </cell>
          <cell r="C11053" t="str">
            <v>Dec</v>
          </cell>
          <cell r="D11053">
            <v>24</v>
          </cell>
          <cell r="F11053">
            <v>0</v>
          </cell>
          <cell r="G11053">
            <v>0</v>
          </cell>
          <cell r="H11053">
            <v>138</v>
          </cell>
          <cell r="I11053">
            <v>0.27400000000000002</v>
          </cell>
          <cell r="K11053">
            <v>0</v>
          </cell>
          <cell r="L11053">
            <v>0</v>
          </cell>
          <cell r="M11053">
            <v>0</v>
          </cell>
          <cell r="N11053">
            <v>0</v>
          </cell>
          <cell r="O11053">
            <v>0</v>
          </cell>
          <cell r="P11053">
            <v>0</v>
          </cell>
        </row>
        <row r="11054">
          <cell r="A11054">
            <v>38346</v>
          </cell>
          <cell r="B11054">
            <v>2004</v>
          </cell>
          <cell r="C11054" t="str">
            <v>Dec</v>
          </cell>
          <cell r="D11054">
            <v>25</v>
          </cell>
          <cell r="F11054">
            <v>0</v>
          </cell>
          <cell r="G11054">
            <v>0</v>
          </cell>
          <cell r="H11054">
            <v>129</v>
          </cell>
          <cell r="I11054">
            <v>0.25600000000000001</v>
          </cell>
          <cell r="K11054">
            <v>0</v>
          </cell>
          <cell r="L11054">
            <v>0</v>
          </cell>
          <cell r="M11054">
            <v>0</v>
          </cell>
          <cell r="N11054">
            <v>0</v>
          </cell>
          <cell r="O11054">
            <v>0</v>
          </cell>
          <cell r="P11054">
            <v>0</v>
          </cell>
        </row>
        <row r="11055">
          <cell r="A11055">
            <v>38347</v>
          </cell>
          <cell r="B11055">
            <v>2004</v>
          </cell>
          <cell r="C11055" t="str">
            <v>Dec</v>
          </cell>
          <cell r="D11055">
            <v>26</v>
          </cell>
          <cell r="F11055">
            <v>0</v>
          </cell>
          <cell r="G11055">
            <v>0</v>
          </cell>
          <cell r="H11055">
            <v>118</v>
          </cell>
          <cell r="I11055">
            <v>0.23400000000000001</v>
          </cell>
          <cell r="K11055">
            <v>0</v>
          </cell>
          <cell r="L11055">
            <v>0</v>
          </cell>
          <cell r="M11055">
            <v>0</v>
          </cell>
          <cell r="N11055">
            <v>0</v>
          </cell>
          <cell r="O11055">
            <v>0</v>
          </cell>
          <cell r="P11055">
            <v>0</v>
          </cell>
        </row>
        <row r="11056">
          <cell r="A11056">
            <v>38348</v>
          </cell>
          <cell r="B11056">
            <v>2004</v>
          </cell>
          <cell r="C11056" t="str">
            <v>Dec</v>
          </cell>
          <cell r="D11056">
            <v>27</v>
          </cell>
          <cell r="F11056">
            <v>0</v>
          </cell>
          <cell r="G11056">
            <v>0</v>
          </cell>
          <cell r="H11056">
            <v>120</v>
          </cell>
          <cell r="I11056">
            <v>0.23799999999999999</v>
          </cell>
          <cell r="K11056">
            <v>0</v>
          </cell>
          <cell r="L11056">
            <v>0</v>
          </cell>
          <cell r="M11056">
            <v>0</v>
          </cell>
          <cell r="N11056">
            <v>0</v>
          </cell>
          <cell r="O11056">
            <v>0</v>
          </cell>
          <cell r="P11056">
            <v>0</v>
          </cell>
        </row>
        <row r="11057">
          <cell r="A11057">
            <v>38349</v>
          </cell>
          <cell r="B11057">
            <v>2004</v>
          </cell>
          <cell r="C11057" t="str">
            <v>Dec</v>
          </cell>
          <cell r="D11057">
            <v>28</v>
          </cell>
          <cell r="F11057">
            <v>0</v>
          </cell>
          <cell r="G11057">
            <v>0</v>
          </cell>
          <cell r="H11057">
            <v>121</v>
          </cell>
          <cell r="I11057">
            <v>0.24</v>
          </cell>
          <cell r="K11057">
            <v>0</v>
          </cell>
          <cell r="L11057">
            <v>0</v>
          </cell>
          <cell r="M11057">
            <v>0</v>
          </cell>
          <cell r="N11057">
            <v>0</v>
          </cell>
          <cell r="O11057">
            <v>0</v>
          </cell>
          <cell r="P11057">
            <v>0</v>
          </cell>
        </row>
        <row r="11058">
          <cell r="A11058">
            <v>38350</v>
          </cell>
          <cell r="B11058">
            <v>2004</v>
          </cell>
          <cell r="C11058" t="str">
            <v>Dec</v>
          </cell>
          <cell r="D11058">
            <v>29</v>
          </cell>
          <cell r="F11058">
            <v>0</v>
          </cell>
          <cell r="G11058">
            <v>0</v>
          </cell>
          <cell r="H11058">
            <v>139</v>
          </cell>
          <cell r="I11058">
            <v>0.27600000000000002</v>
          </cell>
          <cell r="K11058">
            <v>0</v>
          </cell>
          <cell r="L11058">
            <v>0</v>
          </cell>
          <cell r="M11058">
            <v>0</v>
          </cell>
          <cell r="N11058">
            <v>0</v>
          </cell>
          <cell r="O11058">
            <v>0</v>
          </cell>
          <cell r="P11058">
            <v>0</v>
          </cell>
        </row>
        <row r="11059">
          <cell r="A11059">
            <v>38351</v>
          </cell>
          <cell r="B11059">
            <v>2004</v>
          </cell>
          <cell r="C11059" t="str">
            <v>Dec</v>
          </cell>
          <cell r="D11059">
            <v>30</v>
          </cell>
          <cell r="F11059">
            <v>0</v>
          </cell>
          <cell r="G11059">
            <v>0</v>
          </cell>
          <cell r="H11059">
            <v>144</v>
          </cell>
          <cell r="I11059">
            <v>0.28599999999999998</v>
          </cell>
          <cell r="K11059">
            <v>0</v>
          </cell>
          <cell r="L11059">
            <v>0</v>
          </cell>
          <cell r="M11059">
            <v>0</v>
          </cell>
          <cell r="N11059">
            <v>0</v>
          </cell>
          <cell r="O11059">
            <v>0</v>
          </cell>
          <cell r="P11059">
            <v>0</v>
          </cell>
        </row>
        <row r="11060">
          <cell r="A11060">
            <v>38352</v>
          </cell>
          <cell r="B11060">
            <v>2004</v>
          </cell>
          <cell r="C11060" t="str">
            <v>Dec</v>
          </cell>
          <cell r="D11060">
            <v>31</v>
          </cell>
          <cell r="F11060">
            <v>0</v>
          </cell>
          <cell r="G11060">
            <v>0</v>
          </cell>
          <cell r="H11060">
            <v>143</v>
          </cell>
          <cell r="I11060">
            <v>0.28399999999999997</v>
          </cell>
          <cell r="K11060">
            <v>0</v>
          </cell>
          <cell r="L11060">
            <v>0</v>
          </cell>
          <cell r="M11060">
            <v>0</v>
          </cell>
          <cell r="N11060">
            <v>0</v>
          </cell>
          <cell r="O11060">
            <v>0</v>
          </cell>
          <cell r="P11060">
            <v>0</v>
          </cell>
        </row>
        <row r="11061">
          <cell r="A11061">
            <v>38353</v>
          </cell>
          <cell r="B11061">
            <v>2005</v>
          </cell>
          <cell r="C11061" t="str">
            <v>Jan</v>
          </cell>
          <cell r="D11061">
            <v>1</v>
          </cell>
          <cell r="F11061">
            <v>0</v>
          </cell>
          <cell r="G11061">
            <v>0</v>
          </cell>
          <cell r="H11061">
            <v>143</v>
          </cell>
          <cell r="I11061">
            <v>0.28399999999999997</v>
          </cell>
          <cell r="K11061">
            <v>0</v>
          </cell>
          <cell r="L11061">
            <v>0</v>
          </cell>
          <cell r="M11061">
            <v>0</v>
          </cell>
          <cell r="N11061">
            <v>0</v>
          </cell>
          <cell r="O11061">
            <v>0</v>
          </cell>
          <cell r="P11061">
            <v>0</v>
          </cell>
        </row>
        <row r="11062">
          <cell r="A11062">
            <v>38354</v>
          </cell>
          <cell r="B11062">
            <v>2005</v>
          </cell>
          <cell r="C11062" t="str">
            <v>Jan</v>
          </cell>
          <cell r="D11062">
            <v>2</v>
          </cell>
          <cell r="F11062">
            <v>0</v>
          </cell>
          <cell r="G11062">
            <v>0</v>
          </cell>
          <cell r="H11062">
            <v>141</v>
          </cell>
          <cell r="I11062">
            <v>0.28000000000000003</v>
          </cell>
          <cell r="K11062">
            <v>0</v>
          </cell>
          <cell r="L11062">
            <v>0</v>
          </cell>
          <cell r="M11062">
            <v>0</v>
          </cell>
          <cell r="N11062">
            <v>0</v>
          </cell>
          <cell r="O11062">
            <v>0</v>
          </cell>
          <cell r="P11062">
            <v>0</v>
          </cell>
        </row>
        <row r="11063">
          <cell r="A11063">
            <v>38355</v>
          </cell>
          <cell r="B11063">
            <v>2005</v>
          </cell>
          <cell r="C11063" t="str">
            <v>Jan</v>
          </cell>
          <cell r="D11063">
            <v>3</v>
          </cell>
          <cell r="F11063">
            <v>0</v>
          </cell>
          <cell r="G11063">
            <v>0</v>
          </cell>
          <cell r="H11063">
            <v>130</v>
          </cell>
          <cell r="I11063">
            <v>0.25800000000000001</v>
          </cell>
          <cell r="K11063">
            <v>0</v>
          </cell>
          <cell r="L11063">
            <v>0</v>
          </cell>
          <cell r="M11063">
            <v>0</v>
          </cell>
          <cell r="N11063">
            <v>0</v>
          </cell>
          <cell r="O11063">
            <v>0</v>
          </cell>
          <cell r="P11063">
            <v>0</v>
          </cell>
        </row>
        <row r="11064">
          <cell r="A11064">
            <v>38356</v>
          </cell>
          <cell r="B11064">
            <v>2005</v>
          </cell>
          <cell r="C11064" t="str">
            <v>Jan</v>
          </cell>
          <cell r="D11064">
            <v>4</v>
          </cell>
          <cell r="F11064">
            <v>0</v>
          </cell>
          <cell r="G11064">
            <v>0</v>
          </cell>
          <cell r="H11064">
            <v>124</v>
          </cell>
          <cell r="I11064">
            <v>0.246</v>
          </cell>
          <cell r="K11064">
            <v>0</v>
          </cell>
          <cell r="L11064">
            <v>0</v>
          </cell>
          <cell r="M11064">
            <v>0</v>
          </cell>
          <cell r="N11064">
            <v>0</v>
          </cell>
          <cell r="O11064">
            <v>0</v>
          </cell>
          <cell r="P11064">
            <v>0</v>
          </cell>
        </row>
        <row r="11065">
          <cell r="A11065">
            <v>38357</v>
          </cell>
          <cell r="B11065">
            <v>2005</v>
          </cell>
          <cell r="C11065" t="str">
            <v>Jan</v>
          </cell>
          <cell r="D11065">
            <v>5</v>
          </cell>
          <cell r="F11065">
            <v>0</v>
          </cell>
          <cell r="G11065">
            <v>0</v>
          </cell>
          <cell r="H11065">
            <v>128</v>
          </cell>
          <cell r="I11065">
            <v>0.254</v>
          </cell>
          <cell r="K11065">
            <v>0</v>
          </cell>
          <cell r="L11065">
            <v>0</v>
          </cell>
          <cell r="M11065">
            <v>0</v>
          </cell>
          <cell r="N11065">
            <v>0</v>
          </cell>
          <cell r="O11065">
            <v>0</v>
          </cell>
          <cell r="P11065">
            <v>0</v>
          </cell>
        </row>
        <row r="11066">
          <cell r="A11066">
            <v>38358</v>
          </cell>
          <cell r="B11066">
            <v>2005</v>
          </cell>
          <cell r="C11066" t="str">
            <v>Jan</v>
          </cell>
          <cell r="D11066">
            <v>6</v>
          </cell>
          <cell r="F11066">
            <v>0</v>
          </cell>
          <cell r="G11066">
            <v>0</v>
          </cell>
          <cell r="H11066">
            <v>107</v>
          </cell>
          <cell r="I11066">
            <v>0.21199999999999999</v>
          </cell>
          <cell r="K11066">
            <v>0</v>
          </cell>
          <cell r="L11066">
            <v>0</v>
          </cell>
          <cell r="M11066">
            <v>0</v>
          </cell>
          <cell r="N11066">
            <v>0</v>
          </cell>
          <cell r="O11066">
            <v>0</v>
          </cell>
          <cell r="P11066">
            <v>0</v>
          </cell>
        </row>
        <row r="11067">
          <cell r="A11067">
            <v>38359</v>
          </cell>
          <cell r="B11067">
            <v>2005</v>
          </cell>
          <cell r="C11067" t="str">
            <v>Jan</v>
          </cell>
          <cell r="D11067">
            <v>7</v>
          </cell>
          <cell r="F11067">
            <v>0</v>
          </cell>
          <cell r="G11067">
            <v>0</v>
          </cell>
          <cell r="H11067">
            <v>110</v>
          </cell>
          <cell r="I11067">
            <v>0.218</v>
          </cell>
          <cell r="K11067">
            <v>0</v>
          </cell>
          <cell r="L11067">
            <v>0</v>
          </cell>
          <cell r="M11067">
            <v>0</v>
          </cell>
          <cell r="N11067">
            <v>0</v>
          </cell>
          <cell r="O11067">
            <v>0</v>
          </cell>
          <cell r="P11067">
            <v>0</v>
          </cell>
        </row>
        <row r="11068">
          <cell r="A11068">
            <v>38360</v>
          </cell>
          <cell r="B11068">
            <v>2005</v>
          </cell>
          <cell r="C11068" t="str">
            <v>Jan</v>
          </cell>
          <cell r="D11068">
            <v>8</v>
          </cell>
          <cell r="F11068">
            <v>0</v>
          </cell>
          <cell r="G11068">
            <v>0</v>
          </cell>
          <cell r="H11068">
            <v>103</v>
          </cell>
          <cell r="I11068">
            <v>0.20399999999999999</v>
          </cell>
          <cell r="K11068">
            <v>0</v>
          </cell>
          <cell r="L11068">
            <v>0</v>
          </cell>
          <cell r="M11068">
            <v>0</v>
          </cell>
          <cell r="N11068">
            <v>0</v>
          </cell>
          <cell r="O11068">
            <v>0</v>
          </cell>
          <cell r="P11068">
            <v>0</v>
          </cell>
        </row>
        <row r="11069">
          <cell r="A11069">
            <v>38361</v>
          </cell>
          <cell r="B11069">
            <v>2005</v>
          </cell>
          <cell r="C11069" t="str">
            <v>Jan</v>
          </cell>
          <cell r="D11069">
            <v>9</v>
          </cell>
          <cell r="F11069">
            <v>0</v>
          </cell>
          <cell r="G11069">
            <v>0</v>
          </cell>
          <cell r="H11069">
            <v>103</v>
          </cell>
          <cell r="I11069">
            <v>0.20399999999999999</v>
          </cell>
          <cell r="K11069">
            <v>0</v>
          </cell>
          <cell r="L11069">
            <v>0</v>
          </cell>
          <cell r="M11069">
            <v>0</v>
          </cell>
          <cell r="N11069">
            <v>0</v>
          </cell>
          <cell r="O11069">
            <v>0</v>
          </cell>
          <cell r="P11069">
            <v>0</v>
          </cell>
        </row>
        <row r="11070">
          <cell r="A11070">
            <v>38362</v>
          </cell>
          <cell r="B11070">
            <v>2005</v>
          </cell>
          <cell r="C11070" t="str">
            <v>Jan</v>
          </cell>
          <cell r="D11070">
            <v>10</v>
          </cell>
          <cell r="F11070">
            <v>0</v>
          </cell>
          <cell r="G11070">
            <v>0</v>
          </cell>
          <cell r="H11070">
            <v>104</v>
          </cell>
          <cell r="I11070">
            <v>0.20599999999999999</v>
          </cell>
          <cell r="K11070">
            <v>0</v>
          </cell>
          <cell r="L11070">
            <v>0</v>
          </cell>
          <cell r="M11070">
            <v>0</v>
          </cell>
          <cell r="N11070">
            <v>0</v>
          </cell>
          <cell r="O11070">
            <v>0</v>
          </cell>
          <cell r="P11070">
            <v>0</v>
          </cell>
        </row>
        <row r="11071">
          <cell r="A11071">
            <v>38363</v>
          </cell>
          <cell r="B11071">
            <v>2005</v>
          </cell>
          <cell r="C11071" t="str">
            <v>Jan</v>
          </cell>
          <cell r="D11071">
            <v>11</v>
          </cell>
          <cell r="F11071">
            <v>0</v>
          </cell>
          <cell r="G11071">
            <v>0</v>
          </cell>
          <cell r="H11071">
            <v>106</v>
          </cell>
          <cell r="I11071">
            <v>0.21</v>
          </cell>
          <cell r="K11071">
            <v>0</v>
          </cell>
          <cell r="L11071">
            <v>0</v>
          </cell>
          <cell r="M11071">
            <v>0</v>
          </cell>
          <cell r="N11071">
            <v>0</v>
          </cell>
          <cell r="O11071">
            <v>0</v>
          </cell>
          <cell r="P11071">
            <v>0</v>
          </cell>
        </row>
        <row r="11072">
          <cell r="A11072">
            <v>38364</v>
          </cell>
          <cell r="B11072">
            <v>2005</v>
          </cell>
          <cell r="C11072" t="str">
            <v>Jan</v>
          </cell>
          <cell r="D11072">
            <v>12</v>
          </cell>
          <cell r="F11072">
            <v>0</v>
          </cell>
          <cell r="G11072">
            <v>0</v>
          </cell>
          <cell r="H11072">
            <v>105</v>
          </cell>
          <cell r="I11072">
            <v>0.20799999999999999</v>
          </cell>
          <cell r="K11072">
            <v>0</v>
          </cell>
          <cell r="L11072">
            <v>0</v>
          </cell>
          <cell r="M11072">
            <v>0</v>
          </cell>
          <cell r="N11072">
            <v>0</v>
          </cell>
          <cell r="O11072">
            <v>0</v>
          </cell>
          <cell r="P11072">
            <v>0</v>
          </cell>
        </row>
        <row r="11073">
          <cell r="A11073">
            <v>38365</v>
          </cell>
          <cell r="B11073">
            <v>2005</v>
          </cell>
          <cell r="C11073" t="str">
            <v>Jan</v>
          </cell>
          <cell r="D11073">
            <v>13</v>
          </cell>
          <cell r="F11073">
            <v>0</v>
          </cell>
          <cell r="G11073">
            <v>0</v>
          </cell>
          <cell r="H11073">
            <v>108</v>
          </cell>
          <cell r="I11073">
            <v>0.214</v>
          </cell>
          <cell r="K11073">
            <v>0</v>
          </cell>
          <cell r="L11073">
            <v>0</v>
          </cell>
          <cell r="M11073">
            <v>0</v>
          </cell>
          <cell r="N11073">
            <v>0</v>
          </cell>
          <cell r="O11073">
            <v>0</v>
          </cell>
          <cell r="P11073">
            <v>0</v>
          </cell>
        </row>
        <row r="11074">
          <cell r="A11074">
            <v>38366</v>
          </cell>
          <cell r="B11074">
            <v>2005</v>
          </cell>
          <cell r="C11074" t="str">
            <v>Jan</v>
          </cell>
          <cell r="D11074">
            <v>14</v>
          </cell>
          <cell r="F11074">
            <v>0</v>
          </cell>
          <cell r="G11074">
            <v>0</v>
          </cell>
          <cell r="H11074">
            <v>107</v>
          </cell>
          <cell r="I11074">
            <v>0.21199999999999999</v>
          </cell>
          <cell r="K11074">
            <v>0</v>
          </cell>
          <cell r="L11074">
            <v>0</v>
          </cell>
          <cell r="M11074">
            <v>0</v>
          </cell>
          <cell r="N11074">
            <v>0</v>
          </cell>
          <cell r="O11074">
            <v>0</v>
          </cell>
          <cell r="P11074">
            <v>0</v>
          </cell>
        </row>
        <row r="11075">
          <cell r="A11075">
            <v>38367</v>
          </cell>
          <cell r="B11075">
            <v>2005</v>
          </cell>
          <cell r="C11075" t="str">
            <v>Jan</v>
          </cell>
          <cell r="D11075">
            <v>15</v>
          </cell>
          <cell r="F11075">
            <v>0</v>
          </cell>
          <cell r="G11075">
            <v>0</v>
          </cell>
          <cell r="H11075">
            <v>108</v>
          </cell>
          <cell r="I11075">
            <v>0.214</v>
          </cell>
          <cell r="K11075">
            <v>0</v>
          </cell>
          <cell r="L11075">
            <v>0</v>
          </cell>
          <cell r="M11075">
            <v>0</v>
          </cell>
          <cell r="N11075">
            <v>0</v>
          </cell>
          <cell r="O11075">
            <v>0</v>
          </cell>
          <cell r="P11075">
            <v>0</v>
          </cell>
        </row>
        <row r="11076">
          <cell r="A11076">
            <v>38368</v>
          </cell>
          <cell r="B11076">
            <v>2005</v>
          </cell>
          <cell r="C11076" t="str">
            <v>Jan</v>
          </cell>
          <cell r="D11076">
            <v>16</v>
          </cell>
          <cell r="F11076">
            <v>0</v>
          </cell>
          <cell r="G11076">
            <v>0</v>
          </cell>
          <cell r="H11076">
            <v>107</v>
          </cell>
          <cell r="I11076">
            <v>0.21199999999999999</v>
          </cell>
          <cell r="K11076">
            <v>0</v>
          </cell>
          <cell r="L11076">
            <v>0</v>
          </cell>
          <cell r="M11076">
            <v>0</v>
          </cell>
          <cell r="N11076">
            <v>0</v>
          </cell>
          <cell r="O11076">
            <v>0</v>
          </cell>
          <cell r="P11076">
            <v>0</v>
          </cell>
        </row>
        <row r="11077">
          <cell r="A11077">
            <v>38369</v>
          </cell>
          <cell r="B11077">
            <v>2005</v>
          </cell>
          <cell r="C11077" t="str">
            <v>Jan</v>
          </cell>
          <cell r="D11077">
            <v>17</v>
          </cell>
          <cell r="F11077">
            <v>0</v>
          </cell>
          <cell r="G11077">
            <v>0</v>
          </cell>
          <cell r="H11077">
            <v>108</v>
          </cell>
          <cell r="I11077">
            <v>0.214</v>
          </cell>
          <cell r="K11077">
            <v>0</v>
          </cell>
          <cell r="L11077">
            <v>0</v>
          </cell>
          <cell r="M11077">
            <v>0</v>
          </cell>
          <cell r="N11077">
            <v>0</v>
          </cell>
          <cell r="O11077">
            <v>0</v>
          </cell>
          <cell r="P11077">
            <v>0</v>
          </cell>
        </row>
        <row r="11078">
          <cell r="A11078">
            <v>38370</v>
          </cell>
          <cell r="B11078">
            <v>2005</v>
          </cell>
          <cell r="C11078" t="str">
            <v>Jan</v>
          </cell>
          <cell r="D11078">
            <v>18</v>
          </cell>
          <cell r="F11078">
            <v>0</v>
          </cell>
          <cell r="G11078">
            <v>0</v>
          </cell>
          <cell r="H11078">
            <v>108</v>
          </cell>
          <cell r="I11078">
            <v>0.214</v>
          </cell>
          <cell r="K11078">
            <v>0</v>
          </cell>
          <cell r="L11078">
            <v>0</v>
          </cell>
          <cell r="M11078">
            <v>0</v>
          </cell>
          <cell r="N11078">
            <v>0</v>
          </cell>
          <cell r="O11078">
            <v>0</v>
          </cell>
          <cell r="P11078">
            <v>0</v>
          </cell>
        </row>
        <row r="11079">
          <cell r="A11079">
            <v>38371</v>
          </cell>
          <cell r="B11079">
            <v>2005</v>
          </cell>
          <cell r="C11079" t="str">
            <v>Jan</v>
          </cell>
          <cell r="D11079">
            <v>19</v>
          </cell>
          <cell r="F11079">
            <v>0</v>
          </cell>
          <cell r="G11079">
            <v>0</v>
          </cell>
          <cell r="H11079">
            <v>118</v>
          </cell>
          <cell r="I11079">
            <v>0.23400000000000001</v>
          </cell>
          <cell r="K11079">
            <v>0</v>
          </cell>
          <cell r="L11079">
            <v>0</v>
          </cell>
          <cell r="M11079">
            <v>0</v>
          </cell>
          <cell r="N11079">
            <v>0</v>
          </cell>
          <cell r="O11079">
            <v>0</v>
          </cell>
          <cell r="P11079">
            <v>0</v>
          </cell>
        </row>
        <row r="11080">
          <cell r="A11080">
            <v>38372</v>
          </cell>
          <cell r="B11080">
            <v>2005</v>
          </cell>
          <cell r="C11080" t="str">
            <v>Jan</v>
          </cell>
          <cell r="D11080">
            <v>20</v>
          </cell>
          <cell r="F11080">
            <v>0</v>
          </cell>
          <cell r="G11080">
            <v>0</v>
          </cell>
          <cell r="H11080">
            <v>125</v>
          </cell>
          <cell r="I11080">
            <v>0.248</v>
          </cell>
          <cell r="K11080">
            <v>0</v>
          </cell>
          <cell r="L11080">
            <v>0</v>
          </cell>
          <cell r="M11080">
            <v>0</v>
          </cell>
          <cell r="N11080">
            <v>0</v>
          </cell>
          <cell r="O11080">
            <v>0</v>
          </cell>
          <cell r="P11080">
            <v>0</v>
          </cell>
        </row>
        <row r="11081">
          <cell r="A11081">
            <v>38373</v>
          </cell>
          <cell r="B11081">
            <v>2005</v>
          </cell>
          <cell r="C11081" t="str">
            <v>Jan</v>
          </cell>
          <cell r="D11081">
            <v>21</v>
          </cell>
          <cell r="F11081">
            <v>0</v>
          </cell>
          <cell r="G11081">
            <v>0</v>
          </cell>
          <cell r="H11081">
            <v>124</v>
          </cell>
          <cell r="I11081">
            <v>0.246</v>
          </cell>
          <cell r="K11081">
            <v>0</v>
          </cell>
          <cell r="L11081">
            <v>0</v>
          </cell>
          <cell r="M11081">
            <v>0</v>
          </cell>
          <cell r="N11081">
            <v>0</v>
          </cell>
          <cell r="O11081">
            <v>0</v>
          </cell>
          <cell r="P11081">
            <v>0</v>
          </cell>
        </row>
        <row r="11082">
          <cell r="A11082">
            <v>38374</v>
          </cell>
          <cell r="B11082">
            <v>2005</v>
          </cell>
          <cell r="C11082" t="str">
            <v>Jan</v>
          </cell>
          <cell r="D11082">
            <v>22</v>
          </cell>
          <cell r="F11082">
            <v>0</v>
          </cell>
          <cell r="G11082">
            <v>0</v>
          </cell>
          <cell r="H11082">
            <v>123</v>
          </cell>
          <cell r="I11082">
            <v>0.24399999999999999</v>
          </cell>
          <cell r="K11082">
            <v>0</v>
          </cell>
          <cell r="L11082">
            <v>0</v>
          </cell>
          <cell r="M11082">
            <v>0</v>
          </cell>
          <cell r="N11082">
            <v>0</v>
          </cell>
          <cell r="O11082">
            <v>0</v>
          </cell>
          <cell r="P11082">
            <v>0</v>
          </cell>
        </row>
        <row r="11083">
          <cell r="A11083">
            <v>38375</v>
          </cell>
          <cell r="B11083">
            <v>2005</v>
          </cell>
          <cell r="C11083" t="str">
            <v>Jan</v>
          </cell>
          <cell r="D11083">
            <v>23</v>
          </cell>
          <cell r="F11083">
            <v>0</v>
          </cell>
          <cell r="G11083">
            <v>0</v>
          </cell>
          <cell r="H11083">
            <v>121</v>
          </cell>
          <cell r="I11083">
            <v>0.24</v>
          </cell>
          <cell r="K11083">
            <v>0</v>
          </cell>
          <cell r="L11083">
            <v>0</v>
          </cell>
          <cell r="M11083">
            <v>0</v>
          </cell>
          <cell r="N11083">
            <v>0</v>
          </cell>
          <cell r="O11083">
            <v>0</v>
          </cell>
          <cell r="P11083">
            <v>0</v>
          </cell>
        </row>
        <row r="11084">
          <cell r="A11084">
            <v>38376</v>
          </cell>
          <cell r="B11084">
            <v>2005</v>
          </cell>
          <cell r="C11084" t="str">
            <v>Jan</v>
          </cell>
          <cell r="D11084">
            <v>24</v>
          </cell>
          <cell r="F11084">
            <v>0</v>
          </cell>
          <cell r="G11084">
            <v>0</v>
          </cell>
          <cell r="H11084">
            <v>136</v>
          </cell>
          <cell r="I11084">
            <v>0.27</v>
          </cell>
          <cell r="K11084">
            <v>0</v>
          </cell>
          <cell r="L11084">
            <v>0</v>
          </cell>
          <cell r="M11084">
            <v>0</v>
          </cell>
          <cell r="N11084">
            <v>0</v>
          </cell>
          <cell r="O11084">
            <v>0</v>
          </cell>
          <cell r="P11084">
            <v>0</v>
          </cell>
        </row>
        <row r="11085">
          <cell r="A11085">
            <v>38377</v>
          </cell>
          <cell r="B11085">
            <v>2005</v>
          </cell>
          <cell r="C11085" t="str">
            <v>Jan</v>
          </cell>
          <cell r="D11085">
            <v>25</v>
          </cell>
          <cell r="F11085">
            <v>0</v>
          </cell>
          <cell r="G11085">
            <v>0</v>
          </cell>
          <cell r="H11085">
            <v>146</v>
          </cell>
          <cell r="I11085">
            <v>0.28999999999999998</v>
          </cell>
          <cell r="K11085">
            <v>0</v>
          </cell>
          <cell r="L11085">
            <v>0</v>
          </cell>
          <cell r="M11085">
            <v>0</v>
          </cell>
          <cell r="N11085">
            <v>0</v>
          </cell>
          <cell r="O11085">
            <v>0</v>
          </cell>
          <cell r="P11085">
            <v>0</v>
          </cell>
        </row>
        <row r="11086">
          <cell r="A11086">
            <v>38378</v>
          </cell>
          <cell r="B11086">
            <v>2005</v>
          </cell>
          <cell r="C11086" t="str">
            <v>Jan</v>
          </cell>
          <cell r="D11086">
            <v>26</v>
          </cell>
          <cell r="F11086">
            <v>0</v>
          </cell>
          <cell r="G11086">
            <v>0</v>
          </cell>
          <cell r="H11086">
            <v>172</v>
          </cell>
          <cell r="I11086">
            <v>0.34100000000000003</v>
          </cell>
          <cell r="K11086">
            <v>0</v>
          </cell>
          <cell r="L11086">
            <v>0</v>
          </cell>
          <cell r="M11086">
            <v>0</v>
          </cell>
          <cell r="N11086">
            <v>0</v>
          </cell>
          <cell r="O11086">
            <v>0</v>
          </cell>
          <cell r="P11086">
            <v>0</v>
          </cell>
        </row>
        <row r="11087">
          <cell r="A11087">
            <v>38379</v>
          </cell>
          <cell r="B11087">
            <v>2005</v>
          </cell>
          <cell r="C11087" t="str">
            <v>Jan</v>
          </cell>
          <cell r="D11087">
            <v>27</v>
          </cell>
          <cell r="F11087">
            <v>0</v>
          </cell>
          <cell r="G11087">
            <v>0</v>
          </cell>
          <cell r="H11087">
            <v>204</v>
          </cell>
          <cell r="I11087">
            <v>0.40500000000000003</v>
          </cell>
          <cell r="K11087">
            <v>0</v>
          </cell>
          <cell r="L11087">
            <v>0</v>
          </cell>
          <cell r="M11087">
            <v>0</v>
          </cell>
          <cell r="N11087">
            <v>0</v>
          </cell>
          <cell r="O11087">
            <v>0</v>
          </cell>
          <cell r="P11087">
            <v>0</v>
          </cell>
        </row>
        <row r="11088">
          <cell r="A11088">
            <v>38380</v>
          </cell>
          <cell r="B11088">
            <v>2005</v>
          </cell>
          <cell r="C11088" t="str">
            <v>Jan</v>
          </cell>
          <cell r="D11088">
            <v>28</v>
          </cell>
          <cell r="F11088">
            <v>0</v>
          </cell>
          <cell r="G11088">
            <v>0</v>
          </cell>
          <cell r="H11088">
            <v>401</v>
          </cell>
          <cell r="I11088">
            <v>0.79500000000000004</v>
          </cell>
          <cell r="K11088">
            <v>0</v>
          </cell>
          <cell r="L11088">
            <v>0</v>
          </cell>
          <cell r="M11088">
            <v>0</v>
          </cell>
          <cell r="N11088">
            <v>0</v>
          </cell>
          <cell r="O11088">
            <v>0</v>
          </cell>
          <cell r="P11088">
            <v>0</v>
          </cell>
        </row>
        <row r="11089">
          <cell r="A11089">
            <v>38381</v>
          </cell>
          <cell r="B11089">
            <v>2005</v>
          </cell>
          <cell r="C11089" t="str">
            <v>Jan</v>
          </cell>
          <cell r="D11089">
            <v>29</v>
          </cell>
          <cell r="F11089">
            <v>0</v>
          </cell>
          <cell r="G11089">
            <v>0</v>
          </cell>
          <cell r="H11089">
            <v>469</v>
          </cell>
          <cell r="I11089">
            <v>0.93</v>
          </cell>
          <cell r="K11089">
            <v>0</v>
          </cell>
          <cell r="L11089">
            <v>0</v>
          </cell>
          <cell r="M11089">
            <v>0</v>
          </cell>
          <cell r="N11089">
            <v>0</v>
          </cell>
          <cell r="O11089">
            <v>0</v>
          </cell>
          <cell r="P11089">
            <v>0</v>
          </cell>
        </row>
        <row r="11090">
          <cell r="A11090">
            <v>38382</v>
          </cell>
          <cell r="B11090">
            <v>2005</v>
          </cell>
          <cell r="C11090" t="str">
            <v>Jan</v>
          </cell>
          <cell r="D11090">
            <v>30</v>
          </cell>
          <cell r="F11090">
            <v>0</v>
          </cell>
          <cell r="G11090">
            <v>0</v>
          </cell>
          <cell r="H11090">
            <v>324</v>
          </cell>
          <cell r="I11090">
            <v>0.64300000000000002</v>
          </cell>
          <cell r="K11090">
            <v>0</v>
          </cell>
          <cell r="L11090">
            <v>0</v>
          </cell>
          <cell r="M11090">
            <v>0</v>
          </cell>
          <cell r="N11090">
            <v>0</v>
          </cell>
          <cell r="O11090">
            <v>0</v>
          </cell>
          <cell r="P11090">
            <v>0</v>
          </cell>
        </row>
        <row r="11091">
          <cell r="A11091">
            <v>38383</v>
          </cell>
          <cell r="B11091">
            <v>2005</v>
          </cell>
          <cell r="C11091" t="str">
            <v>Jan</v>
          </cell>
          <cell r="D11091">
            <v>31</v>
          </cell>
          <cell r="F11091">
            <v>0</v>
          </cell>
          <cell r="G11091">
            <v>0</v>
          </cell>
          <cell r="H11091">
            <v>177</v>
          </cell>
          <cell r="I11091">
            <v>0.35099999999999998</v>
          </cell>
          <cell r="K11091">
            <v>0</v>
          </cell>
          <cell r="L11091">
            <v>0</v>
          </cell>
          <cell r="M11091">
            <v>0</v>
          </cell>
          <cell r="N11091">
            <v>0</v>
          </cell>
          <cell r="O11091">
            <v>0</v>
          </cell>
          <cell r="P11091">
            <v>0</v>
          </cell>
        </row>
        <row r="11092">
          <cell r="A11092">
            <v>38384</v>
          </cell>
          <cell r="B11092">
            <v>2005</v>
          </cell>
          <cell r="C11092" t="str">
            <v>Feb</v>
          </cell>
          <cell r="D11092">
            <v>1</v>
          </cell>
          <cell r="F11092">
            <v>0</v>
          </cell>
          <cell r="G11092">
            <v>0</v>
          </cell>
          <cell r="H11092">
            <v>171</v>
          </cell>
          <cell r="I11092">
            <v>0.33900000000000002</v>
          </cell>
          <cell r="K11092">
            <v>0</v>
          </cell>
          <cell r="L11092">
            <v>0</v>
          </cell>
          <cell r="M11092">
            <v>0</v>
          </cell>
          <cell r="N11092">
            <v>0</v>
          </cell>
          <cell r="O11092">
            <v>0</v>
          </cell>
          <cell r="P11092">
            <v>0</v>
          </cell>
        </row>
        <row r="11093">
          <cell r="A11093">
            <v>38385</v>
          </cell>
          <cell r="B11093">
            <v>2005</v>
          </cell>
          <cell r="C11093" t="str">
            <v>Feb</v>
          </cell>
          <cell r="D11093">
            <v>2</v>
          </cell>
          <cell r="F11093">
            <v>0</v>
          </cell>
          <cell r="G11093">
            <v>0</v>
          </cell>
          <cell r="H11093">
            <v>145</v>
          </cell>
          <cell r="I11093">
            <v>0.28799999999999998</v>
          </cell>
          <cell r="K11093">
            <v>0</v>
          </cell>
          <cell r="L11093">
            <v>0</v>
          </cell>
          <cell r="M11093">
            <v>0</v>
          </cell>
          <cell r="N11093">
            <v>0</v>
          </cell>
          <cell r="O11093">
            <v>0</v>
          </cell>
          <cell r="P11093">
            <v>0</v>
          </cell>
        </row>
        <row r="11094">
          <cell r="A11094">
            <v>38386</v>
          </cell>
          <cell r="B11094">
            <v>2005</v>
          </cell>
          <cell r="C11094" t="str">
            <v>Feb</v>
          </cell>
          <cell r="D11094">
            <v>3</v>
          </cell>
          <cell r="F11094">
            <v>0</v>
          </cell>
          <cell r="G11094">
            <v>0</v>
          </cell>
          <cell r="H11094">
            <v>142</v>
          </cell>
          <cell r="I11094">
            <v>0.28199999999999997</v>
          </cell>
          <cell r="K11094">
            <v>0</v>
          </cell>
          <cell r="L11094">
            <v>0</v>
          </cell>
          <cell r="M11094">
            <v>0</v>
          </cell>
          <cell r="N11094">
            <v>0</v>
          </cell>
          <cell r="O11094">
            <v>0</v>
          </cell>
          <cell r="P11094">
            <v>0</v>
          </cell>
        </row>
        <row r="11095">
          <cell r="A11095">
            <v>38387</v>
          </cell>
          <cell r="B11095">
            <v>2005</v>
          </cell>
          <cell r="C11095" t="str">
            <v>Feb</v>
          </cell>
          <cell r="D11095">
            <v>4</v>
          </cell>
          <cell r="F11095">
            <v>0</v>
          </cell>
          <cell r="G11095">
            <v>0</v>
          </cell>
          <cell r="H11095">
            <v>146</v>
          </cell>
          <cell r="I11095">
            <v>0.28999999999999998</v>
          </cell>
          <cell r="K11095">
            <v>0</v>
          </cell>
          <cell r="L11095">
            <v>0</v>
          </cell>
          <cell r="M11095">
            <v>0</v>
          </cell>
          <cell r="N11095">
            <v>0</v>
          </cell>
          <cell r="O11095">
            <v>0</v>
          </cell>
          <cell r="P11095">
            <v>0</v>
          </cell>
        </row>
        <row r="11096">
          <cell r="A11096">
            <v>38388</v>
          </cell>
          <cell r="B11096">
            <v>2005</v>
          </cell>
          <cell r="C11096" t="str">
            <v>Feb</v>
          </cell>
          <cell r="D11096">
            <v>5</v>
          </cell>
          <cell r="F11096">
            <v>0</v>
          </cell>
          <cell r="G11096">
            <v>0</v>
          </cell>
          <cell r="H11096">
            <v>138</v>
          </cell>
          <cell r="I11096">
            <v>0.27400000000000002</v>
          </cell>
          <cell r="K11096">
            <v>0</v>
          </cell>
          <cell r="L11096">
            <v>0</v>
          </cell>
          <cell r="M11096">
            <v>0</v>
          </cell>
          <cell r="N11096">
            <v>0</v>
          </cell>
          <cell r="O11096">
            <v>0</v>
          </cell>
          <cell r="P11096">
            <v>0</v>
          </cell>
        </row>
        <row r="11097">
          <cell r="A11097">
            <v>38389</v>
          </cell>
          <cell r="B11097">
            <v>2005</v>
          </cell>
          <cell r="C11097" t="str">
            <v>Feb</v>
          </cell>
          <cell r="D11097">
            <v>6</v>
          </cell>
          <cell r="F11097">
            <v>0</v>
          </cell>
          <cell r="G11097">
            <v>0</v>
          </cell>
          <cell r="H11097">
            <v>138</v>
          </cell>
          <cell r="I11097">
            <v>0.27400000000000002</v>
          </cell>
          <cell r="K11097">
            <v>0</v>
          </cell>
          <cell r="L11097">
            <v>0</v>
          </cell>
          <cell r="M11097">
            <v>0</v>
          </cell>
          <cell r="N11097">
            <v>0</v>
          </cell>
          <cell r="O11097">
            <v>0</v>
          </cell>
          <cell r="P11097">
            <v>0</v>
          </cell>
        </row>
        <row r="11098">
          <cell r="A11098">
            <v>38390</v>
          </cell>
          <cell r="B11098">
            <v>2005</v>
          </cell>
          <cell r="C11098" t="str">
            <v>Feb</v>
          </cell>
          <cell r="D11098">
            <v>7</v>
          </cell>
          <cell r="F11098">
            <v>0</v>
          </cell>
          <cell r="G11098">
            <v>0</v>
          </cell>
          <cell r="H11098">
            <v>136</v>
          </cell>
          <cell r="I11098">
            <v>0.27</v>
          </cell>
          <cell r="K11098">
            <v>0</v>
          </cell>
          <cell r="L11098">
            <v>0</v>
          </cell>
          <cell r="M11098">
            <v>0</v>
          </cell>
          <cell r="N11098">
            <v>0</v>
          </cell>
          <cell r="O11098">
            <v>0</v>
          </cell>
          <cell r="P11098">
            <v>0</v>
          </cell>
        </row>
        <row r="11099">
          <cell r="A11099">
            <v>38391</v>
          </cell>
          <cell r="B11099">
            <v>2005</v>
          </cell>
          <cell r="C11099" t="str">
            <v>Feb</v>
          </cell>
          <cell r="D11099">
            <v>8</v>
          </cell>
          <cell r="F11099">
            <v>0</v>
          </cell>
          <cell r="G11099">
            <v>0</v>
          </cell>
          <cell r="H11099">
            <v>132</v>
          </cell>
          <cell r="I11099">
            <v>0.26200000000000001</v>
          </cell>
          <cell r="K11099">
            <v>0</v>
          </cell>
          <cell r="L11099">
            <v>0</v>
          </cell>
          <cell r="M11099">
            <v>0</v>
          </cell>
          <cell r="N11099">
            <v>0</v>
          </cell>
          <cell r="O11099">
            <v>0</v>
          </cell>
          <cell r="P11099">
            <v>0</v>
          </cell>
        </row>
        <row r="11100">
          <cell r="A11100">
            <v>38392</v>
          </cell>
          <cell r="B11100">
            <v>2005</v>
          </cell>
          <cell r="C11100" t="str">
            <v>Feb</v>
          </cell>
          <cell r="D11100">
            <v>9</v>
          </cell>
          <cell r="F11100">
            <v>0</v>
          </cell>
          <cell r="G11100">
            <v>0</v>
          </cell>
          <cell r="H11100">
            <v>132</v>
          </cell>
          <cell r="I11100">
            <v>0.26200000000000001</v>
          </cell>
          <cell r="K11100">
            <v>0</v>
          </cell>
          <cell r="L11100">
            <v>0</v>
          </cell>
          <cell r="M11100">
            <v>0</v>
          </cell>
          <cell r="N11100">
            <v>0</v>
          </cell>
          <cell r="O11100">
            <v>0</v>
          </cell>
          <cell r="P11100">
            <v>0</v>
          </cell>
        </row>
        <row r="11101">
          <cell r="A11101">
            <v>38393</v>
          </cell>
          <cell r="B11101">
            <v>2005</v>
          </cell>
          <cell r="C11101" t="str">
            <v>Feb</v>
          </cell>
          <cell r="D11101">
            <v>10</v>
          </cell>
          <cell r="F11101">
            <v>0</v>
          </cell>
          <cell r="G11101">
            <v>0</v>
          </cell>
          <cell r="H11101">
            <v>136</v>
          </cell>
          <cell r="I11101">
            <v>0.27</v>
          </cell>
          <cell r="K11101">
            <v>0</v>
          </cell>
          <cell r="L11101">
            <v>0</v>
          </cell>
          <cell r="M11101">
            <v>0</v>
          </cell>
          <cell r="N11101">
            <v>0</v>
          </cell>
          <cell r="O11101">
            <v>0</v>
          </cell>
          <cell r="P11101">
            <v>0</v>
          </cell>
        </row>
        <row r="11102">
          <cell r="A11102">
            <v>38394</v>
          </cell>
          <cell r="B11102">
            <v>2005</v>
          </cell>
          <cell r="C11102" t="str">
            <v>Feb</v>
          </cell>
          <cell r="D11102">
            <v>11</v>
          </cell>
          <cell r="F11102">
            <v>0</v>
          </cell>
          <cell r="G11102">
            <v>0</v>
          </cell>
          <cell r="H11102">
            <v>117</v>
          </cell>
          <cell r="I11102">
            <v>0.23200000000000001</v>
          </cell>
          <cell r="K11102">
            <v>0</v>
          </cell>
          <cell r="L11102">
            <v>0</v>
          </cell>
          <cell r="M11102">
            <v>0</v>
          </cell>
          <cell r="N11102">
            <v>0</v>
          </cell>
          <cell r="O11102">
            <v>0</v>
          </cell>
          <cell r="P11102">
            <v>0</v>
          </cell>
        </row>
        <row r="11103">
          <cell r="A11103">
            <v>38395</v>
          </cell>
          <cell r="B11103">
            <v>2005</v>
          </cell>
          <cell r="C11103" t="str">
            <v>Feb</v>
          </cell>
          <cell r="D11103">
            <v>12</v>
          </cell>
          <cell r="F11103">
            <v>0</v>
          </cell>
          <cell r="G11103">
            <v>0</v>
          </cell>
          <cell r="H11103">
            <v>71</v>
          </cell>
          <cell r="I11103">
            <v>0.14099999999999999</v>
          </cell>
          <cell r="K11103">
            <v>0</v>
          </cell>
          <cell r="L11103">
            <v>0</v>
          </cell>
          <cell r="M11103">
            <v>0</v>
          </cell>
          <cell r="N11103">
            <v>0</v>
          </cell>
          <cell r="O11103">
            <v>0</v>
          </cell>
          <cell r="P11103">
            <v>0</v>
          </cell>
        </row>
        <row r="11104">
          <cell r="A11104">
            <v>38396</v>
          </cell>
          <cell r="B11104">
            <v>2005</v>
          </cell>
          <cell r="C11104" t="str">
            <v>Feb</v>
          </cell>
          <cell r="D11104">
            <v>13</v>
          </cell>
          <cell r="F11104">
            <v>0</v>
          </cell>
          <cell r="G11104">
            <v>0</v>
          </cell>
          <cell r="H11104">
            <v>112</v>
          </cell>
          <cell r="I11104">
            <v>0.222</v>
          </cell>
          <cell r="K11104">
            <v>0</v>
          </cell>
          <cell r="L11104">
            <v>0</v>
          </cell>
          <cell r="M11104">
            <v>0</v>
          </cell>
          <cell r="N11104">
            <v>0</v>
          </cell>
          <cell r="O11104">
            <v>0</v>
          </cell>
          <cell r="P11104">
            <v>0</v>
          </cell>
        </row>
        <row r="11105">
          <cell r="A11105">
            <v>38397</v>
          </cell>
          <cell r="B11105">
            <v>2005</v>
          </cell>
          <cell r="C11105" t="str">
            <v>Feb</v>
          </cell>
          <cell r="D11105">
            <v>14</v>
          </cell>
          <cell r="F11105">
            <v>0</v>
          </cell>
          <cell r="G11105">
            <v>0</v>
          </cell>
          <cell r="H11105">
            <v>112</v>
          </cell>
          <cell r="I11105">
            <v>0.222</v>
          </cell>
          <cell r="K11105">
            <v>0</v>
          </cell>
          <cell r="L11105">
            <v>0</v>
          </cell>
          <cell r="M11105">
            <v>0</v>
          </cell>
          <cell r="N11105">
            <v>0</v>
          </cell>
          <cell r="O11105">
            <v>0</v>
          </cell>
          <cell r="P11105">
            <v>0</v>
          </cell>
        </row>
        <row r="11106">
          <cell r="A11106">
            <v>38398</v>
          </cell>
          <cell r="B11106">
            <v>2005</v>
          </cell>
          <cell r="C11106" t="str">
            <v>Feb</v>
          </cell>
          <cell r="D11106">
            <v>15</v>
          </cell>
          <cell r="F11106">
            <v>0</v>
          </cell>
          <cell r="G11106">
            <v>0</v>
          </cell>
          <cell r="H11106">
            <v>112</v>
          </cell>
          <cell r="I11106">
            <v>0.222</v>
          </cell>
          <cell r="K11106">
            <v>0</v>
          </cell>
          <cell r="L11106">
            <v>0</v>
          </cell>
          <cell r="M11106">
            <v>0</v>
          </cell>
          <cell r="N11106">
            <v>0</v>
          </cell>
          <cell r="O11106">
            <v>0</v>
          </cell>
          <cell r="P11106">
            <v>0</v>
          </cell>
        </row>
        <row r="11107">
          <cell r="A11107">
            <v>38399</v>
          </cell>
          <cell r="B11107">
            <v>2005</v>
          </cell>
          <cell r="C11107" t="str">
            <v>Feb</v>
          </cell>
          <cell r="D11107">
            <v>16</v>
          </cell>
          <cell r="F11107">
            <v>0</v>
          </cell>
          <cell r="G11107">
            <v>0</v>
          </cell>
          <cell r="H11107">
            <v>120</v>
          </cell>
          <cell r="I11107">
            <v>0.23799999999999999</v>
          </cell>
          <cell r="K11107">
            <v>0</v>
          </cell>
          <cell r="L11107">
            <v>0</v>
          </cell>
          <cell r="M11107">
            <v>0</v>
          </cell>
          <cell r="N11107">
            <v>0</v>
          </cell>
          <cell r="O11107">
            <v>0</v>
          </cell>
          <cell r="P11107">
            <v>0</v>
          </cell>
        </row>
        <row r="11108">
          <cell r="A11108">
            <v>38400</v>
          </cell>
          <cell r="B11108">
            <v>2005</v>
          </cell>
          <cell r="C11108" t="str">
            <v>Feb</v>
          </cell>
          <cell r="D11108">
            <v>17</v>
          </cell>
          <cell r="F11108">
            <v>0</v>
          </cell>
          <cell r="G11108">
            <v>0</v>
          </cell>
          <cell r="H11108">
            <v>110</v>
          </cell>
          <cell r="I11108">
            <v>0.218</v>
          </cell>
          <cell r="K11108">
            <v>0</v>
          </cell>
          <cell r="L11108">
            <v>0</v>
          </cell>
          <cell r="M11108">
            <v>0</v>
          </cell>
          <cell r="N11108">
            <v>0</v>
          </cell>
          <cell r="O11108">
            <v>0</v>
          </cell>
          <cell r="P11108">
            <v>0</v>
          </cell>
        </row>
        <row r="11109">
          <cell r="A11109">
            <v>38401</v>
          </cell>
          <cell r="B11109">
            <v>2005</v>
          </cell>
          <cell r="C11109" t="str">
            <v>Feb</v>
          </cell>
          <cell r="D11109">
            <v>18</v>
          </cell>
          <cell r="F11109">
            <v>0</v>
          </cell>
          <cell r="G11109">
            <v>0</v>
          </cell>
          <cell r="H11109">
            <v>138</v>
          </cell>
          <cell r="I11109">
            <v>0.27400000000000002</v>
          </cell>
          <cell r="K11109">
            <v>0</v>
          </cell>
          <cell r="L11109">
            <v>0</v>
          </cell>
          <cell r="M11109">
            <v>0</v>
          </cell>
          <cell r="N11109">
            <v>0</v>
          </cell>
          <cell r="O11109">
            <v>0</v>
          </cell>
          <cell r="P11109">
            <v>0</v>
          </cell>
        </row>
        <row r="11110">
          <cell r="A11110">
            <v>38402</v>
          </cell>
          <cell r="B11110">
            <v>2005</v>
          </cell>
          <cell r="C11110" t="str">
            <v>Feb</v>
          </cell>
          <cell r="D11110">
            <v>19</v>
          </cell>
          <cell r="F11110">
            <v>0</v>
          </cell>
          <cell r="G11110">
            <v>0</v>
          </cell>
          <cell r="H11110">
            <v>130</v>
          </cell>
          <cell r="I11110">
            <v>0.25800000000000001</v>
          </cell>
          <cell r="K11110">
            <v>0</v>
          </cell>
          <cell r="L11110">
            <v>0</v>
          </cell>
          <cell r="M11110">
            <v>0</v>
          </cell>
          <cell r="N11110">
            <v>0</v>
          </cell>
          <cell r="O11110">
            <v>0</v>
          </cell>
          <cell r="P11110">
            <v>0</v>
          </cell>
        </row>
        <row r="11111">
          <cell r="A11111">
            <v>38403</v>
          </cell>
          <cell r="B11111">
            <v>2005</v>
          </cell>
          <cell r="C11111" t="str">
            <v>Feb</v>
          </cell>
          <cell r="D11111">
            <v>20</v>
          </cell>
          <cell r="F11111">
            <v>0</v>
          </cell>
          <cell r="G11111">
            <v>0</v>
          </cell>
          <cell r="H11111">
            <v>103</v>
          </cell>
          <cell r="I11111">
            <v>0.20399999999999999</v>
          </cell>
          <cell r="K11111">
            <v>0</v>
          </cell>
          <cell r="L11111">
            <v>0</v>
          </cell>
          <cell r="M11111">
            <v>0</v>
          </cell>
          <cell r="N11111">
            <v>0</v>
          </cell>
          <cell r="O11111">
            <v>0</v>
          </cell>
          <cell r="P11111">
            <v>0</v>
          </cell>
        </row>
        <row r="11112">
          <cell r="A11112">
            <v>38404</v>
          </cell>
          <cell r="B11112">
            <v>2005</v>
          </cell>
          <cell r="C11112" t="str">
            <v>Feb</v>
          </cell>
          <cell r="D11112">
            <v>21</v>
          </cell>
          <cell r="F11112">
            <v>0</v>
          </cell>
          <cell r="G11112">
            <v>0</v>
          </cell>
          <cell r="H11112">
            <v>120</v>
          </cell>
          <cell r="I11112">
            <v>0.23799999999999999</v>
          </cell>
          <cell r="K11112">
            <v>0</v>
          </cell>
          <cell r="L11112">
            <v>0</v>
          </cell>
          <cell r="M11112">
            <v>0</v>
          </cell>
          <cell r="N11112">
            <v>0</v>
          </cell>
          <cell r="O11112">
            <v>0</v>
          </cell>
          <cell r="P11112">
            <v>0</v>
          </cell>
        </row>
        <row r="11113">
          <cell r="A11113">
            <v>38405</v>
          </cell>
          <cell r="B11113">
            <v>2005</v>
          </cell>
          <cell r="C11113" t="str">
            <v>Feb</v>
          </cell>
          <cell r="D11113">
            <v>22</v>
          </cell>
          <cell r="F11113">
            <v>0</v>
          </cell>
          <cell r="G11113">
            <v>0</v>
          </cell>
          <cell r="H11113">
            <v>124</v>
          </cell>
          <cell r="I11113">
            <v>0.246</v>
          </cell>
          <cell r="K11113">
            <v>0</v>
          </cell>
          <cell r="L11113">
            <v>0</v>
          </cell>
          <cell r="M11113">
            <v>0</v>
          </cell>
          <cell r="N11113">
            <v>0</v>
          </cell>
          <cell r="O11113">
            <v>0</v>
          </cell>
          <cell r="P11113">
            <v>0</v>
          </cell>
        </row>
        <row r="11114">
          <cell r="A11114">
            <v>38406</v>
          </cell>
          <cell r="B11114">
            <v>2005</v>
          </cell>
          <cell r="C11114" t="str">
            <v>Feb</v>
          </cell>
          <cell r="D11114">
            <v>23</v>
          </cell>
          <cell r="F11114">
            <v>0</v>
          </cell>
          <cell r="G11114">
            <v>0</v>
          </cell>
          <cell r="H11114">
            <v>110</v>
          </cell>
          <cell r="I11114">
            <v>0.218</v>
          </cell>
          <cell r="K11114">
            <v>0</v>
          </cell>
          <cell r="L11114">
            <v>0</v>
          </cell>
          <cell r="M11114">
            <v>0</v>
          </cell>
          <cell r="N11114">
            <v>0</v>
          </cell>
          <cell r="O11114">
            <v>0</v>
          </cell>
          <cell r="P11114">
            <v>0</v>
          </cell>
        </row>
        <row r="11115">
          <cell r="A11115">
            <v>38407</v>
          </cell>
          <cell r="B11115">
            <v>2005</v>
          </cell>
          <cell r="C11115" t="str">
            <v>Feb</v>
          </cell>
          <cell r="D11115">
            <v>24</v>
          </cell>
          <cell r="F11115">
            <v>0</v>
          </cell>
          <cell r="G11115">
            <v>0</v>
          </cell>
          <cell r="H11115">
            <v>108</v>
          </cell>
          <cell r="I11115">
            <v>0.214</v>
          </cell>
          <cell r="K11115">
            <v>0</v>
          </cell>
          <cell r="L11115">
            <v>0</v>
          </cell>
          <cell r="M11115">
            <v>0</v>
          </cell>
          <cell r="N11115">
            <v>0</v>
          </cell>
          <cell r="O11115">
            <v>0</v>
          </cell>
          <cell r="P11115">
            <v>0</v>
          </cell>
        </row>
        <row r="11116">
          <cell r="A11116">
            <v>38408</v>
          </cell>
          <cell r="B11116">
            <v>2005</v>
          </cell>
          <cell r="C11116" t="str">
            <v>Feb</v>
          </cell>
          <cell r="D11116">
            <v>25</v>
          </cell>
          <cell r="F11116">
            <v>0</v>
          </cell>
          <cell r="G11116">
            <v>0</v>
          </cell>
          <cell r="H11116">
            <v>109</v>
          </cell>
          <cell r="I11116">
            <v>0.216</v>
          </cell>
          <cell r="K11116">
            <v>0</v>
          </cell>
          <cell r="L11116">
            <v>0</v>
          </cell>
          <cell r="M11116">
            <v>0</v>
          </cell>
          <cell r="N11116">
            <v>0</v>
          </cell>
          <cell r="O11116">
            <v>0</v>
          </cell>
          <cell r="P11116">
            <v>0</v>
          </cell>
        </row>
        <row r="11117">
          <cell r="A11117">
            <v>38409</v>
          </cell>
          <cell r="B11117">
            <v>2005</v>
          </cell>
          <cell r="C11117" t="str">
            <v>Feb</v>
          </cell>
          <cell r="D11117">
            <v>26</v>
          </cell>
          <cell r="F11117">
            <v>0</v>
          </cell>
          <cell r="G11117">
            <v>0</v>
          </cell>
          <cell r="H11117">
            <v>105</v>
          </cell>
          <cell r="I11117">
            <v>0.20799999999999999</v>
          </cell>
          <cell r="K11117">
            <v>0</v>
          </cell>
          <cell r="L11117">
            <v>0</v>
          </cell>
          <cell r="M11117">
            <v>0</v>
          </cell>
          <cell r="N11117">
            <v>0</v>
          </cell>
          <cell r="O11117">
            <v>0</v>
          </cell>
          <cell r="P11117">
            <v>0</v>
          </cell>
        </row>
        <row r="11118">
          <cell r="A11118">
            <v>38410</v>
          </cell>
          <cell r="B11118">
            <v>2005</v>
          </cell>
          <cell r="C11118" t="str">
            <v>Feb</v>
          </cell>
          <cell r="D11118">
            <v>27</v>
          </cell>
          <cell r="F11118">
            <v>0</v>
          </cell>
          <cell r="G11118">
            <v>0</v>
          </cell>
          <cell r="H11118">
            <v>107</v>
          </cell>
          <cell r="I11118">
            <v>0.21199999999999999</v>
          </cell>
          <cell r="K11118">
            <v>0</v>
          </cell>
          <cell r="L11118">
            <v>0</v>
          </cell>
          <cell r="M11118">
            <v>0</v>
          </cell>
          <cell r="N11118">
            <v>0</v>
          </cell>
          <cell r="O11118">
            <v>0</v>
          </cell>
          <cell r="P11118">
            <v>0</v>
          </cell>
        </row>
        <row r="11119">
          <cell r="A11119">
            <v>38411</v>
          </cell>
          <cell r="B11119">
            <v>2005</v>
          </cell>
          <cell r="C11119" t="str">
            <v>Feb</v>
          </cell>
          <cell r="D11119">
            <v>28</v>
          </cell>
          <cell r="F11119">
            <v>0</v>
          </cell>
          <cell r="G11119">
            <v>0</v>
          </cell>
          <cell r="H11119">
            <v>117</v>
          </cell>
          <cell r="I11119">
            <v>0.23200000000000001</v>
          </cell>
          <cell r="K11119">
            <v>0</v>
          </cell>
          <cell r="L11119">
            <v>0</v>
          </cell>
          <cell r="M11119">
            <v>0</v>
          </cell>
          <cell r="N11119">
            <v>0</v>
          </cell>
          <cell r="O11119">
            <v>0</v>
          </cell>
          <cell r="P11119">
            <v>0</v>
          </cell>
        </row>
        <row r="11120">
          <cell r="A11120">
            <v>38412</v>
          </cell>
          <cell r="B11120">
            <v>2005</v>
          </cell>
          <cell r="C11120" t="str">
            <v>Mar</v>
          </cell>
          <cell r="D11120">
            <v>1</v>
          </cell>
          <cell r="F11120">
            <v>0</v>
          </cell>
          <cell r="G11120">
            <v>0</v>
          </cell>
          <cell r="H11120">
            <v>91</v>
          </cell>
          <cell r="I11120">
            <v>0.18</v>
          </cell>
          <cell r="K11120">
            <v>0</v>
          </cell>
          <cell r="L11120">
            <v>0</v>
          </cell>
          <cell r="M11120">
            <v>0</v>
          </cell>
          <cell r="N11120">
            <v>0</v>
          </cell>
          <cell r="O11120">
            <v>0</v>
          </cell>
          <cell r="P11120">
            <v>0</v>
          </cell>
        </row>
        <row r="11121">
          <cell r="A11121">
            <v>38413</v>
          </cell>
          <cell r="B11121">
            <v>2005</v>
          </cell>
          <cell r="C11121" t="str">
            <v>Mar</v>
          </cell>
          <cell r="D11121">
            <v>2</v>
          </cell>
          <cell r="F11121">
            <v>0</v>
          </cell>
          <cell r="G11121">
            <v>0</v>
          </cell>
          <cell r="H11121">
            <v>88</v>
          </cell>
          <cell r="I11121">
            <v>0.17499999999999999</v>
          </cell>
          <cell r="K11121">
            <v>0</v>
          </cell>
          <cell r="L11121">
            <v>0</v>
          </cell>
          <cell r="M11121">
            <v>0</v>
          </cell>
          <cell r="N11121">
            <v>0</v>
          </cell>
          <cell r="O11121">
            <v>0</v>
          </cell>
          <cell r="P11121">
            <v>0</v>
          </cell>
        </row>
        <row r="11122">
          <cell r="A11122">
            <v>38414</v>
          </cell>
          <cell r="B11122">
            <v>2005</v>
          </cell>
          <cell r="C11122" t="str">
            <v>Mar</v>
          </cell>
          <cell r="D11122">
            <v>3</v>
          </cell>
          <cell r="F11122">
            <v>0</v>
          </cell>
          <cell r="G11122">
            <v>0</v>
          </cell>
          <cell r="H11122">
            <v>110</v>
          </cell>
          <cell r="I11122">
            <v>0.218</v>
          </cell>
          <cell r="K11122">
            <v>0</v>
          </cell>
          <cell r="L11122">
            <v>0</v>
          </cell>
          <cell r="M11122">
            <v>0</v>
          </cell>
          <cell r="N11122">
            <v>0</v>
          </cell>
          <cell r="O11122">
            <v>0</v>
          </cell>
          <cell r="P11122">
            <v>0</v>
          </cell>
        </row>
        <row r="11123">
          <cell r="A11123">
            <v>38415</v>
          </cell>
          <cell r="B11123">
            <v>2005</v>
          </cell>
          <cell r="C11123" t="str">
            <v>Mar</v>
          </cell>
          <cell r="D11123">
            <v>4</v>
          </cell>
          <cell r="F11123">
            <v>0</v>
          </cell>
          <cell r="G11123">
            <v>0</v>
          </cell>
          <cell r="H11123">
            <v>91</v>
          </cell>
          <cell r="I11123">
            <v>0.18</v>
          </cell>
          <cell r="K11123">
            <v>0</v>
          </cell>
          <cell r="L11123">
            <v>0</v>
          </cell>
          <cell r="M11123">
            <v>0</v>
          </cell>
          <cell r="N11123">
            <v>0</v>
          </cell>
          <cell r="O11123">
            <v>0</v>
          </cell>
          <cell r="P11123">
            <v>0</v>
          </cell>
        </row>
        <row r="11124">
          <cell r="A11124">
            <v>38416</v>
          </cell>
          <cell r="B11124">
            <v>2005</v>
          </cell>
          <cell r="C11124" t="str">
            <v>Mar</v>
          </cell>
          <cell r="D11124">
            <v>5</v>
          </cell>
          <cell r="F11124">
            <v>0</v>
          </cell>
          <cell r="G11124">
            <v>0</v>
          </cell>
          <cell r="H11124">
            <v>99</v>
          </cell>
          <cell r="I11124">
            <v>0.19600000000000001</v>
          </cell>
          <cell r="K11124">
            <v>0</v>
          </cell>
          <cell r="L11124">
            <v>0</v>
          </cell>
          <cell r="M11124">
            <v>0</v>
          </cell>
          <cell r="N11124">
            <v>0</v>
          </cell>
          <cell r="O11124">
            <v>0</v>
          </cell>
          <cell r="P11124">
            <v>0</v>
          </cell>
        </row>
        <row r="11125">
          <cell r="A11125">
            <v>38417</v>
          </cell>
          <cell r="B11125">
            <v>2005</v>
          </cell>
          <cell r="C11125" t="str">
            <v>Mar</v>
          </cell>
          <cell r="D11125">
            <v>6</v>
          </cell>
          <cell r="F11125">
            <v>0</v>
          </cell>
          <cell r="G11125">
            <v>0</v>
          </cell>
          <cell r="H11125">
            <v>102</v>
          </cell>
          <cell r="I11125">
            <v>0.20200000000000001</v>
          </cell>
          <cell r="K11125">
            <v>0</v>
          </cell>
          <cell r="L11125">
            <v>0</v>
          </cell>
          <cell r="M11125">
            <v>0</v>
          </cell>
          <cell r="N11125">
            <v>0</v>
          </cell>
          <cell r="O11125">
            <v>0</v>
          </cell>
          <cell r="P11125">
            <v>0</v>
          </cell>
        </row>
        <row r="11126">
          <cell r="A11126">
            <v>38418</v>
          </cell>
          <cell r="B11126">
            <v>2005</v>
          </cell>
          <cell r="C11126" t="str">
            <v>Mar</v>
          </cell>
          <cell r="D11126">
            <v>7</v>
          </cell>
          <cell r="F11126">
            <v>0</v>
          </cell>
          <cell r="G11126">
            <v>0</v>
          </cell>
          <cell r="H11126">
            <v>99</v>
          </cell>
          <cell r="I11126">
            <v>0.19600000000000001</v>
          </cell>
          <cell r="K11126">
            <v>0</v>
          </cell>
          <cell r="L11126">
            <v>0</v>
          </cell>
          <cell r="M11126">
            <v>0</v>
          </cell>
          <cell r="N11126">
            <v>0</v>
          </cell>
          <cell r="O11126">
            <v>0</v>
          </cell>
          <cell r="P11126">
            <v>0</v>
          </cell>
        </row>
        <row r="11127">
          <cell r="A11127">
            <v>38419</v>
          </cell>
          <cell r="B11127">
            <v>2005</v>
          </cell>
          <cell r="C11127" t="str">
            <v>Mar</v>
          </cell>
          <cell r="D11127">
            <v>8</v>
          </cell>
          <cell r="F11127">
            <v>0</v>
          </cell>
          <cell r="G11127">
            <v>0</v>
          </cell>
          <cell r="H11127">
            <v>94</v>
          </cell>
          <cell r="I11127">
            <v>0.186</v>
          </cell>
          <cell r="K11127">
            <v>0</v>
          </cell>
          <cell r="L11127">
            <v>0</v>
          </cell>
          <cell r="M11127">
            <v>0</v>
          </cell>
          <cell r="N11127">
            <v>0</v>
          </cell>
          <cell r="O11127">
            <v>0</v>
          </cell>
          <cell r="P11127">
            <v>0</v>
          </cell>
        </row>
        <row r="11128">
          <cell r="A11128">
            <v>38420</v>
          </cell>
          <cell r="B11128">
            <v>2005</v>
          </cell>
          <cell r="C11128" t="str">
            <v>Mar</v>
          </cell>
          <cell r="D11128">
            <v>9</v>
          </cell>
          <cell r="F11128">
            <v>0</v>
          </cell>
          <cell r="G11128">
            <v>0</v>
          </cell>
          <cell r="H11128">
            <v>81</v>
          </cell>
          <cell r="I11128">
            <v>0.161</v>
          </cell>
          <cell r="K11128">
            <v>0</v>
          </cell>
          <cell r="L11128">
            <v>0</v>
          </cell>
          <cell r="M11128">
            <v>0</v>
          </cell>
          <cell r="N11128">
            <v>0</v>
          </cell>
          <cell r="O11128">
            <v>0</v>
          </cell>
          <cell r="P11128">
            <v>0</v>
          </cell>
        </row>
        <row r="11129">
          <cell r="A11129">
            <v>38421</v>
          </cell>
          <cell r="B11129">
            <v>2005</v>
          </cell>
          <cell r="C11129" t="str">
            <v>Mar</v>
          </cell>
          <cell r="D11129">
            <v>10</v>
          </cell>
          <cell r="F11129">
            <v>0</v>
          </cell>
          <cell r="G11129">
            <v>0</v>
          </cell>
          <cell r="H11129">
            <v>92</v>
          </cell>
          <cell r="I11129">
            <v>0.182</v>
          </cell>
          <cell r="K11129">
            <v>0</v>
          </cell>
          <cell r="L11129">
            <v>0</v>
          </cell>
          <cell r="M11129">
            <v>0</v>
          </cell>
          <cell r="N11129">
            <v>0</v>
          </cell>
          <cell r="O11129">
            <v>0</v>
          </cell>
          <cell r="P11129">
            <v>0</v>
          </cell>
        </row>
        <row r="11130">
          <cell r="A11130">
            <v>38422</v>
          </cell>
          <cell r="B11130">
            <v>2005</v>
          </cell>
          <cell r="C11130" t="str">
            <v>Mar</v>
          </cell>
          <cell r="D11130">
            <v>11</v>
          </cell>
          <cell r="F11130">
            <v>0</v>
          </cell>
          <cell r="G11130">
            <v>0</v>
          </cell>
          <cell r="H11130">
            <v>95</v>
          </cell>
          <cell r="I11130">
            <v>0.188</v>
          </cell>
          <cell r="K11130">
            <v>0</v>
          </cell>
          <cell r="L11130">
            <v>0</v>
          </cell>
          <cell r="M11130">
            <v>97</v>
          </cell>
          <cell r="N11130">
            <v>0.192</v>
          </cell>
          <cell r="O11130">
            <v>0</v>
          </cell>
          <cell r="P11130">
            <v>0</v>
          </cell>
        </row>
        <row r="11131">
          <cell r="A11131">
            <v>38423</v>
          </cell>
          <cell r="B11131">
            <v>2005</v>
          </cell>
          <cell r="C11131" t="str">
            <v>Mar</v>
          </cell>
          <cell r="D11131">
            <v>12</v>
          </cell>
          <cell r="F11131">
            <v>0</v>
          </cell>
          <cell r="G11131">
            <v>0</v>
          </cell>
          <cell r="H11131">
            <v>85</v>
          </cell>
          <cell r="I11131">
            <v>0.16900000000000001</v>
          </cell>
          <cell r="K11131">
            <v>0</v>
          </cell>
          <cell r="L11131">
            <v>0</v>
          </cell>
          <cell r="M11131">
            <v>150</v>
          </cell>
          <cell r="N11131">
            <v>0.29799999999999999</v>
          </cell>
          <cell r="O11131">
            <v>0</v>
          </cell>
          <cell r="P11131">
            <v>0</v>
          </cell>
        </row>
        <row r="11132">
          <cell r="A11132">
            <v>38424</v>
          </cell>
          <cell r="B11132">
            <v>2005</v>
          </cell>
          <cell r="C11132" t="str">
            <v>Mar</v>
          </cell>
          <cell r="D11132">
            <v>13</v>
          </cell>
          <cell r="F11132">
            <v>0</v>
          </cell>
          <cell r="G11132">
            <v>0</v>
          </cell>
          <cell r="H11132">
            <v>96</v>
          </cell>
          <cell r="I11132">
            <v>0.19</v>
          </cell>
          <cell r="K11132">
            <v>0</v>
          </cell>
          <cell r="L11132">
            <v>0</v>
          </cell>
          <cell r="M11132">
            <v>150</v>
          </cell>
          <cell r="N11132">
            <v>0.29799999999999999</v>
          </cell>
          <cell r="O11132">
            <v>0</v>
          </cell>
          <cell r="P11132">
            <v>0</v>
          </cell>
        </row>
        <row r="11133">
          <cell r="A11133">
            <v>38425</v>
          </cell>
          <cell r="B11133">
            <v>2005</v>
          </cell>
          <cell r="C11133" t="str">
            <v>Mar</v>
          </cell>
          <cell r="D11133">
            <v>14</v>
          </cell>
          <cell r="F11133">
            <v>0</v>
          </cell>
          <cell r="G11133">
            <v>0</v>
          </cell>
          <cell r="H11133">
            <v>81</v>
          </cell>
          <cell r="I11133">
            <v>0.161</v>
          </cell>
          <cell r="K11133">
            <v>0</v>
          </cell>
          <cell r="L11133">
            <v>0</v>
          </cell>
          <cell r="M11133">
            <v>150</v>
          </cell>
          <cell r="N11133">
            <v>0.29799999999999999</v>
          </cell>
          <cell r="O11133">
            <v>0</v>
          </cell>
          <cell r="P11133">
            <v>0</v>
          </cell>
        </row>
        <row r="11134">
          <cell r="A11134">
            <v>38426</v>
          </cell>
          <cell r="B11134">
            <v>2005</v>
          </cell>
          <cell r="C11134" t="str">
            <v>Mar</v>
          </cell>
          <cell r="D11134">
            <v>15</v>
          </cell>
          <cell r="F11134">
            <v>0</v>
          </cell>
          <cell r="G11134">
            <v>0</v>
          </cell>
          <cell r="H11134">
            <v>72</v>
          </cell>
          <cell r="I11134">
            <v>0.14299999999999999</v>
          </cell>
          <cell r="K11134">
            <v>0</v>
          </cell>
          <cell r="L11134">
            <v>0</v>
          </cell>
          <cell r="M11134">
            <v>150</v>
          </cell>
          <cell r="N11134">
            <v>0.29799999999999999</v>
          </cell>
          <cell r="O11134">
            <v>0</v>
          </cell>
          <cell r="P11134">
            <v>0</v>
          </cell>
        </row>
        <row r="11135">
          <cell r="A11135">
            <v>38427</v>
          </cell>
          <cell r="B11135">
            <v>2005</v>
          </cell>
          <cell r="C11135" t="str">
            <v>Mar</v>
          </cell>
          <cell r="D11135">
            <v>16</v>
          </cell>
          <cell r="F11135">
            <v>0</v>
          </cell>
          <cell r="G11135">
            <v>0</v>
          </cell>
          <cell r="H11135">
            <v>69</v>
          </cell>
          <cell r="I11135">
            <v>0.13700000000000001</v>
          </cell>
          <cell r="K11135">
            <v>0</v>
          </cell>
          <cell r="L11135">
            <v>0</v>
          </cell>
          <cell r="M11135">
            <v>150</v>
          </cell>
          <cell r="N11135">
            <v>0.29799999999999999</v>
          </cell>
          <cell r="O11135">
            <v>0</v>
          </cell>
          <cell r="P11135">
            <v>0</v>
          </cell>
        </row>
        <row r="11136">
          <cell r="A11136">
            <v>38428</v>
          </cell>
          <cell r="B11136">
            <v>2005</v>
          </cell>
          <cell r="C11136" t="str">
            <v>Mar</v>
          </cell>
          <cell r="D11136">
            <v>17</v>
          </cell>
          <cell r="F11136">
            <v>0</v>
          </cell>
          <cell r="G11136">
            <v>0</v>
          </cell>
          <cell r="H11136">
            <v>67</v>
          </cell>
          <cell r="I11136">
            <v>0.13300000000000001</v>
          </cell>
          <cell r="K11136">
            <v>0</v>
          </cell>
          <cell r="L11136">
            <v>0</v>
          </cell>
          <cell r="M11136">
            <v>150</v>
          </cell>
          <cell r="N11136">
            <v>0.29799999999999999</v>
          </cell>
          <cell r="O11136">
            <v>0</v>
          </cell>
          <cell r="P11136">
            <v>0</v>
          </cell>
        </row>
        <row r="11137">
          <cell r="A11137">
            <v>38429</v>
          </cell>
          <cell r="B11137">
            <v>2005</v>
          </cell>
          <cell r="C11137" t="str">
            <v>Mar</v>
          </cell>
          <cell r="D11137">
            <v>18</v>
          </cell>
          <cell r="F11137">
            <v>0</v>
          </cell>
          <cell r="G11137">
            <v>0</v>
          </cell>
          <cell r="H11137">
            <v>95</v>
          </cell>
          <cell r="I11137">
            <v>0.188</v>
          </cell>
          <cell r="K11137">
            <v>0</v>
          </cell>
          <cell r="L11137">
            <v>0</v>
          </cell>
          <cell r="M11137">
            <v>150</v>
          </cell>
          <cell r="N11137">
            <v>0.29799999999999999</v>
          </cell>
          <cell r="O11137">
            <v>0</v>
          </cell>
          <cell r="P11137">
            <v>0</v>
          </cell>
        </row>
        <row r="11138">
          <cell r="A11138">
            <v>38430</v>
          </cell>
          <cell r="B11138">
            <v>2005</v>
          </cell>
          <cell r="C11138" t="str">
            <v>Mar</v>
          </cell>
          <cell r="D11138">
            <v>19</v>
          </cell>
          <cell r="F11138">
            <v>0</v>
          </cell>
          <cell r="G11138">
            <v>0</v>
          </cell>
          <cell r="H11138">
            <v>85</v>
          </cell>
          <cell r="I11138">
            <v>0.16900000000000001</v>
          </cell>
          <cell r="K11138">
            <v>0</v>
          </cell>
          <cell r="L11138">
            <v>0</v>
          </cell>
          <cell r="M11138">
            <v>150</v>
          </cell>
          <cell r="N11138">
            <v>0.29799999999999999</v>
          </cell>
          <cell r="O11138">
            <v>0</v>
          </cell>
          <cell r="P11138">
            <v>0</v>
          </cell>
        </row>
        <row r="11139">
          <cell r="A11139">
            <v>38431</v>
          </cell>
          <cell r="B11139">
            <v>2005</v>
          </cell>
          <cell r="C11139" t="str">
            <v>Mar</v>
          </cell>
          <cell r="D11139">
            <v>20</v>
          </cell>
          <cell r="F11139">
            <v>0</v>
          </cell>
          <cell r="G11139">
            <v>0</v>
          </cell>
          <cell r="H11139">
            <v>91</v>
          </cell>
          <cell r="I11139">
            <v>0.18</v>
          </cell>
          <cell r="K11139">
            <v>0</v>
          </cell>
          <cell r="L11139">
            <v>0</v>
          </cell>
          <cell r="M11139">
            <v>150</v>
          </cell>
          <cell r="N11139">
            <v>0.29799999999999999</v>
          </cell>
          <cell r="O11139">
            <v>0</v>
          </cell>
          <cell r="P11139">
            <v>0</v>
          </cell>
        </row>
        <row r="11140">
          <cell r="A11140">
            <v>38432</v>
          </cell>
          <cell r="B11140">
            <v>2005</v>
          </cell>
          <cell r="C11140" t="str">
            <v>Mar</v>
          </cell>
          <cell r="D11140">
            <v>21</v>
          </cell>
          <cell r="F11140">
            <v>0</v>
          </cell>
          <cell r="G11140">
            <v>0</v>
          </cell>
          <cell r="H11140">
            <v>72</v>
          </cell>
          <cell r="I11140">
            <v>0.14299999999999999</v>
          </cell>
          <cell r="K11140">
            <v>0</v>
          </cell>
          <cell r="L11140">
            <v>0</v>
          </cell>
          <cell r="M11140">
            <v>150</v>
          </cell>
          <cell r="N11140">
            <v>0.29799999999999999</v>
          </cell>
          <cell r="O11140">
            <v>0</v>
          </cell>
          <cell r="P11140">
            <v>0</v>
          </cell>
        </row>
        <row r="11141">
          <cell r="A11141">
            <v>38433</v>
          </cell>
          <cell r="B11141">
            <v>2005</v>
          </cell>
          <cell r="C11141" t="str">
            <v>Mar</v>
          </cell>
          <cell r="D11141">
            <v>22</v>
          </cell>
          <cell r="F11141">
            <v>0</v>
          </cell>
          <cell r="G11141">
            <v>0</v>
          </cell>
          <cell r="H11141">
            <v>92</v>
          </cell>
          <cell r="I11141">
            <v>0.182</v>
          </cell>
          <cell r="K11141">
            <v>0</v>
          </cell>
          <cell r="L11141">
            <v>0</v>
          </cell>
          <cell r="M11141">
            <v>150</v>
          </cell>
          <cell r="N11141">
            <v>0.29799999999999999</v>
          </cell>
          <cell r="O11141">
            <v>0</v>
          </cell>
          <cell r="P11141">
            <v>0</v>
          </cell>
        </row>
        <row r="11142">
          <cell r="A11142">
            <v>38434</v>
          </cell>
          <cell r="B11142">
            <v>2005</v>
          </cell>
          <cell r="C11142" t="str">
            <v>Mar</v>
          </cell>
          <cell r="D11142">
            <v>23</v>
          </cell>
          <cell r="F11142">
            <v>0</v>
          </cell>
          <cell r="G11142">
            <v>0</v>
          </cell>
          <cell r="H11142">
            <v>98</v>
          </cell>
          <cell r="I11142">
            <v>0.19400000000000001</v>
          </cell>
          <cell r="K11142">
            <v>0</v>
          </cell>
          <cell r="L11142">
            <v>0</v>
          </cell>
          <cell r="M11142">
            <v>121</v>
          </cell>
          <cell r="N11142">
            <v>0.24</v>
          </cell>
          <cell r="O11142">
            <v>0</v>
          </cell>
          <cell r="P11142">
            <v>0</v>
          </cell>
        </row>
        <row r="11143">
          <cell r="A11143">
            <v>38435</v>
          </cell>
          <cell r="B11143">
            <v>2005</v>
          </cell>
          <cell r="C11143" t="str">
            <v>Mar</v>
          </cell>
          <cell r="D11143">
            <v>24</v>
          </cell>
          <cell r="F11143">
            <v>0</v>
          </cell>
          <cell r="G11143">
            <v>0</v>
          </cell>
          <cell r="H11143">
            <v>70</v>
          </cell>
          <cell r="I11143">
            <v>0.13900000000000001</v>
          </cell>
          <cell r="K11143">
            <v>0</v>
          </cell>
          <cell r="L11143">
            <v>0</v>
          </cell>
          <cell r="M11143">
            <v>100</v>
          </cell>
          <cell r="N11143">
            <v>0.19800000000000001</v>
          </cell>
          <cell r="O11143">
            <v>0</v>
          </cell>
          <cell r="P11143">
            <v>0</v>
          </cell>
        </row>
        <row r="11144">
          <cell r="A11144">
            <v>38436</v>
          </cell>
          <cell r="B11144">
            <v>2005</v>
          </cell>
          <cell r="C11144" t="str">
            <v>Mar</v>
          </cell>
          <cell r="D11144">
            <v>25</v>
          </cell>
          <cell r="F11144">
            <v>0</v>
          </cell>
          <cell r="G11144">
            <v>0</v>
          </cell>
          <cell r="H11144">
            <v>91</v>
          </cell>
          <cell r="I11144">
            <v>0.18</v>
          </cell>
          <cell r="K11144">
            <v>0</v>
          </cell>
          <cell r="L11144">
            <v>0</v>
          </cell>
          <cell r="M11144">
            <v>100</v>
          </cell>
          <cell r="N11144">
            <v>0.19800000000000001</v>
          </cell>
          <cell r="O11144">
            <v>0</v>
          </cell>
          <cell r="P11144">
            <v>0</v>
          </cell>
        </row>
        <row r="11145">
          <cell r="A11145">
            <v>38437</v>
          </cell>
          <cell r="B11145">
            <v>2005</v>
          </cell>
          <cell r="C11145" t="str">
            <v>Mar</v>
          </cell>
          <cell r="D11145">
            <v>26</v>
          </cell>
          <cell r="F11145">
            <v>0</v>
          </cell>
          <cell r="G11145">
            <v>0</v>
          </cell>
          <cell r="H11145">
            <v>18</v>
          </cell>
          <cell r="I11145">
            <v>3.5999999999999997E-2</v>
          </cell>
          <cell r="K11145">
            <v>0</v>
          </cell>
          <cell r="L11145">
            <v>0</v>
          </cell>
          <cell r="M11145">
            <v>100</v>
          </cell>
          <cell r="N11145">
            <v>0.19800000000000001</v>
          </cell>
          <cell r="O11145">
            <v>0</v>
          </cell>
          <cell r="P11145">
            <v>0</v>
          </cell>
        </row>
        <row r="11146">
          <cell r="A11146">
            <v>38438</v>
          </cell>
          <cell r="B11146">
            <v>2005</v>
          </cell>
          <cell r="C11146" t="str">
            <v>Mar</v>
          </cell>
          <cell r="D11146">
            <v>27</v>
          </cell>
          <cell r="F11146">
            <v>0</v>
          </cell>
          <cell r="G11146">
            <v>0</v>
          </cell>
          <cell r="H11146">
            <v>0</v>
          </cell>
          <cell r="I11146">
            <v>0</v>
          </cell>
          <cell r="K11146">
            <v>0</v>
          </cell>
          <cell r="L11146">
            <v>0</v>
          </cell>
          <cell r="M11146">
            <v>100</v>
          </cell>
          <cell r="N11146">
            <v>0.19800000000000001</v>
          </cell>
          <cell r="O11146">
            <v>0</v>
          </cell>
          <cell r="P11146">
            <v>0</v>
          </cell>
        </row>
        <row r="11147">
          <cell r="A11147">
            <v>38439</v>
          </cell>
          <cell r="B11147">
            <v>2005</v>
          </cell>
          <cell r="C11147" t="str">
            <v>Mar</v>
          </cell>
          <cell r="D11147">
            <v>28</v>
          </cell>
          <cell r="F11147">
            <v>0</v>
          </cell>
          <cell r="G11147">
            <v>0</v>
          </cell>
          <cell r="H11147">
            <v>0</v>
          </cell>
          <cell r="I11147">
            <v>0</v>
          </cell>
          <cell r="K11147">
            <v>0</v>
          </cell>
          <cell r="L11147">
            <v>0</v>
          </cell>
          <cell r="M11147">
            <v>128</v>
          </cell>
          <cell r="N11147">
            <v>0.254</v>
          </cell>
          <cell r="O11147">
            <v>0</v>
          </cell>
          <cell r="P11147">
            <v>0</v>
          </cell>
        </row>
        <row r="11148">
          <cell r="A11148">
            <v>38440</v>
          </cell>
          <cell r="B11148">
            <v>2005</v>
          </cell>
          <cell r="C11148" t="str">
            <v>Mar</v>
          </cell>
          <cell r="D11148">
            <v>29</v>
          </cell>
          <cell r="F11148">
            <v>0</v>
          </cell>
          <cell r="G11148">
            <v>0</v>
          </cell>
          <cell r="H11148">
            <v>0</v>
          </cell>
          <cell r="I11148">
            <v>0</v>
          </cell>
          <cell r="K11148">
            <v>0</v>
          </cell>
          <cell r="L11148">
            <v>0</v>
          </cell>
          <cell r="M11148">
            <v>122</v>
          </cell>
          <cell r="N11148">
            <v>0.24199999999999999</v>
          </cell>
          <cell r="O11148">
            <v>0</v>
          </cell>
          <cell r="P11148">
            <v>0</v>
          </cell>
        </row>
        <row r="11149">
          <cell r="A11149">
            <v>38441</v>
          </cell>
          <cell r="B11149">
            <v>2005</v>
          </cell>
          <cell r="C11149" t="str">
            <v>Mar</v>
          </cell>
          <cell r="D11149">
            <v>30</v>
          </cell>
          <cell r="F11149">
            <v>0</v>
          </cell>
          <cell r="G11149">
            <v>0</v>
          </cell>
          <cell r="H11149">
            <v>0</v>
          </cell>
          <cell r="I11149">
            <v>0</v>
          </cell>
          <cell r="K11149">
            <v>0</v>
          </cell>
          <cell r="L11149">
            <v>0</v>
          </cell>
          <cell r="M11149">
            <v>128</v>
          </cell>
          <cell r="N11149">
            <v>0.254</v>
          </cell>
          <cell r="O11149">
            <v>0</v>
          </cell>
          <cell r="P11149">
            <v>0</v>
          </cell>
        </row>
        <row r="11150">
          <cell r="A11150">
            <v>38442</v>
          </cell>
          <cell r="B11150">
            <v>2005</v>
          </cell>
          <cell r="C11150" t="str">
            <v>Mar</v>
          </cell>
          <cell r="D11150">
            <v>31</v>
          </cell>
          <cell r="F11150">
            <v>0</v>
          </cell>
          <cell r="G11150">
            <v>0</v>
          </cell>
          <cell r="H11150">
            <v>0</v>
          </cell>
          <cell r="I11150">
            <v>0</v>
          </cell>
          <cell r="K11150">
            <v>0</v>
          </cell>
          <cell r="L11150">
            <v>0</v>
          </cell>
          <cell r="M11150">
            <v>200</v>
          </cell>
          <cell r="N11150">
            <v>0.39700000000000002</v>
          </cell>
          <cell r="O11150">
            <v>0</v>
          </cell>
          <cell r="P11150">
            <v>0</v>
          </cell>
        </row>
        <row r="11151">
          <cell r="A11151">
            <v>38443</v>
          </cell>
          <cell r="B11151">
            <v>2005</v>
          </cell>
          <cell r="C11151" t="str">
            <v>Apr</v>
          </cell>
          <cell r="D11151">
            <v>1</v>
          </cell>
          <cell r="F11151">
            <v>30</v>
          </cell>
          <cell r="G11151">
            <v>0.06</v>
          </cell>
          <cell r="H11151">
            <v>0</v>
          </cell>
          <cell r="I11151">
            <v>0</v>
          </cell>
          <cell r="K11151">
            <v>0</v>
          </cell>
          <cell r="L11151">
            <v>0</v>
          </cell>
          <cell r="M11151">
            <v>200</v>
          </cell>
          <cell r="N11151">
            <v>0.39700000000000002</v>
          </cell>
          <cell r="O11151">
            <v>0</v>
          </cell>
          <cell r="P11151">
            <v>0</v>
          </cell>
        </row>
        <row r="11152">
          <cell r="A11152">
            <v>38444</v>
          </cell>
          <cell r="B11152">
            <v>2005</v>
          </cell>
          <cell r="C11152" t="str">
            <v>Apr</v>
          </cell>
          <cell r="D11152">
            <v>2</v>
          </cell>
          <cell r="F11152">
            <v>84</v>
          </cell>
          <cell r="G11152">
            <v>0.16700000000000001</v>
          </cell>
          <cell r="H11152">
            <v>0</v>
          </cell>
          <cell r="I11152">
            <v>0</v>
          </cell>
          <cell r="K11152">
            <v>0</v>
          </cell>
          <cell r="L11152">
            <v>0</v>
          </cell>
          <cell r="M11152">
            <v>200</v>
          </cell>
          <cell r="N11152">
            <v>0.39700000000000002</v>
          </cell>
          <cell r="O11152">
            <v>0</v>
          </cell>
          <cell r="P11152">
            <v>0</v>
          </cell>
        </row>
        <row r="11153">
          <cell r="A11153">
            <v>38445</v>
          </cell>
          <cell r="B11153">
            <v>2005</v>
          </cell>
          <cell r="C11153" t="str">
            <v>Apr</v>
          </cell>
          <cell r="D11153">
            <v>3</v>
          </cell>
          <cell r="F11153">
            <v>84</v>
          </cell>
          <cell r="G11153">
            <v>0.16700000000000001</v>
          </cell>
          <cell r="H11153">
            <v>0</v>
          </cell>
          <cell r="I11153">
            <v>0</v>
          </cell>
          <cell r="K11153">
            <v>0</v>
          </cell>
          <cell r="L11153">
            <v>0</v>
          </cell>
          <cell r="M11153">
            <v>200</v>
          </cell>
          <cell r="N11153">
            <v>0.39700000000000002</v>
          </cell>
          <cell r="O11153">
            <v>0</v>
          </cell>
          <cell r="P11153">
            <v>0</v>
          </cell>
        </row>
        <row r="11154">
          <cell r="A11154">
            <v>38446</v>
          </cell>
          <cell r="B11154">
            <v>2005</v>
          </cell>
          <cell r="C11154" t="str">
            <v>Apr</v>
          </cell>
          <cell r="D11154">
            <v>4</v>
          </cell>
          <cell r="F11154">
            <v>157</v>
          </cell>
          <cell r="G11154">
            <v>0.311</v>
          </cell>
          <cell r="H11154">
            <v>0</v>
          </cell>
          <cell r="I11154">
            <v>0</v>
          </cell>
          <cell r="K11154">
            <v>0</v>
          </cell>
          <cell r="L11154">
            <v>0</v>
          </cell>
          <cell r="M11154">
            <v>200</v>
          </cell>
          <cell r="N11154">
            <v>0.39700000000000002</v>
          </cell>
          <cell r="O11154">
            <v>0</v>
          </cell>
          <cell r="P11154">
            <v>0</v>
          </cell>
        </row>
        <row r="11155">
          <cell r="A11155">
            <v>38447</v>
          </cell>
          <cell r="B11155">
            <v>2005</v>
          </cell>
          <cell r="C11155" t="str">
            <v>Apr</v>
          </cell>
          <cell r="D11155">
            <v>5</v>
          </cell>
          <cell r="F11155">
            <v>157</v>
          </cell>
          <cell r="G11155">
            <v>0.311</v>
          </cell>
          <cell r="H11155">
            <v>0</v>
          </cell>
          <cell r="I11155">
            <v>0</v>
          </cell>
          <cell r="K11155">
            <v>0</v>
          </cell>
          <cell r="L11155">
            <v>0</v>
          </cell>
          <cell r="M11155">
            <v>200</v>
          </cell>
          <cell r="N11155">
            <v>0.39700000000000002</v>
          </cell>
          <cell r="O11155">
            <v>0</v>
          </cell>
          <cell r="P11155">
            <v>0</v>
          </cell>
        </row>
        <row r="11156">
          <cell r="A11156">
            <v>38448</v>
          </cell>
          <cell r="B11156">
            <v>2005</v>
          </cell>
          <cell r="C11156" t="str">
            <v>Apr</v>
          </cell>
          <cell r="D11156">
            <v>6</v>
          </cell>
          <cell r="F11156">
            <v>240</v>
          </cell>
          <cell r="G11156">
            <v>0.47599999999999998</v>
          </cell>
          <cell r="H11156">
            <v>0</v>
          </cell>
          <cell r="I11156">
            <v>0</v>
          </cell>
          <cell r="K11156">
            <v>3</v>
          </cell>
          <cell r="L11156">
            <v>6.0000000000000001E-3</v>
          </cell>
          <cell r="M11156">
            <v>200</v>
          </cell>
          <cell r="N11156">
            <v>0.39700000000000002</v>
          </cell>
          <cell r="O11156">
            <v>0</v>
          </cell>
          <cell r="P11156">
            <v>0</v>
          </cell>
        </row>
        <row r="11157">
          <cell r="A11157">
            <v>38449</v>
          </cell>
          <cell r="B11157">
            <v>2005</v>
          </cell>
          <cell r="C11157" t="str">
            <v>Apr</v>
          </cell>
          <cell r="D11157">
            <v>7</v>
          </cell>
          <cell r="F11157">
            <v>219</v>
          </cell>
          <cell r="G11157">
            <v>0.434</v>
          </cell>
          <cell r="H11157">
            <v>73</v>
          </cell>
          <cell r="I11157">
            <v>0.14499999999999999</v>
          </cell>
          <cell r="K11157">
            <v>10</v>
          </cell>
          <cell r="L11157">
            <v>0.02</v>
          </cell>
          <cell r="M11157">
            <v>133</v>
          </cell>
          <cell r="N11157">
            <v>0.26400000000000001</v>
          </cell>
          <cell r="O11157">
            <v>0</v>
          </cell>
          <cell r="P11157">
            <v>0</v>
          </cell>
        </row>
        <row r="11158">
          <cell r="A11158">
            <v>38450</v>
          </cell>
          <cell r="B11158">
            <v>2005</v>
          </cell>
          <cell r="C11158" t="str">
            <v>Apr</v>
          </cell>
          <cell r="D11158">
            <v>8</v>
          </cell>
          <cell r="F11158">
            <v>204</v>
          </cell>
          <cell r="G11158">
            <v>0.40500000000000003</v>
          </cell>
          <cell r="H11158">
            <v>65</v>
          </cell>
          <cell r="I11158">
            <v>0.129</v>
          </cell>
          <cell r="K11158">
            <v>0</v>
          </cell>
          <cell r="L11158">
            <v>0</v>
          </cell>
          <cell r="M11158">
            <v>89</v>
          </cell>
          <cell r="N11158">
            <v>0.17699999999999999</v>
          </cell>
          <cell r="O11158">
            <v>7</v>
          </cell>
          <cell r="P11158">
            <v>1.4E-2</v>
          </cell>
        </row>
        <row r="11159">
          <cell r="A11159">
            <v>38451</v>
          </cell>
          <cell r="B11159">
            <v>2005</v>
          </cell>
          <cell r="C11159" t="str">
            <v>Apr</v>
          </cell>
          <cell r="D11159">
            <v>9</v>
          </cell>
          <cell r="F11159">
            <v>224</v>
          </cell>
          <cell r="G11159">
            <v>0.44400000000000001</v>
          </cell>
          <cell r="H11159">
            <v>94</v>
          </cell>
          <cell r="I11159">
            <v>0.186</v>
          </cell>
          <cell r="K11159">
            <v>0</v>
          </cell>
          <cell r="L11159">
            <v>0</v>
          </cell>
          <cell r="M11159">
            <v>28</v>
          </cell>
          <cell r="N11159">
            <v>5.6000000000000001E-2</v>
          </cell>
          <cell r="O11159">
            <v>17</v>
          </cell>
          <cell r="P11159">
            <v>3.4000000000000002E-2</v>
          </cell>
        </row>
        <row r="11160">
          <cell r="A11160">
            <v>38452</v>
          </cell>
          <cell r="B11160">
            <v>2005</v>
          </cell>
          <cell r="C11160" t="str">
            <v>Apr</v>
          </cell>
          <cell r="D11160">
            <v>10</v>
          </cell>
          <cell r="F11160">
            <v>224</v>
          </cell>
          <cell r="G11160">
            <v>0.44400000000000001</v>
          </cell>
          <cell r="H11160">
            <v>108</v>
          </cell>
          <cell r="I11160">
            <v>0.214</v>
          </cell>
          <cell r="K11160">
            <v>0</v>
          </cell>
          <cell r="L11160">
            <v>0</v>
          </cell>
          <cell r="M11160">
            <v>50</v>
          </cell>
          <cell r="N11160">
            <v>9.9000000000000005E-2</v>
          </cell>
          <cell r="O11160">
            <v>0</v>
          </cell>
          <cell r="P11160">
            <v>0</v>
          </cell>
        </row>
        <row r="11161">
          <cell r="A11161">
            <v>38453</v>
          </cell>
          <cell r="B11161">
            <v>2005</v>
          </cell>
          <cell r="C11161" t="str">
            <v>Apr</v>
          </cell>
          <cell r="D11161">
            <v>11</v>
          </cell>
          <cell r="F11161">
            <v>230</v>
          </cell>
          <cell r="G11161">
            <v>0.45600000000000002</v>
          </cell>
          <cell r="H11161">
            <v>108</v>
          </cell>
          <cell r="I11161">
            <v>0.214</v>
          </cell>
          <cell r="K11161">
            <v>0</v>
          </cell>
          <cell r="L11161">
            <v>0</v>
          </cell>
          <cell r="M11161">
            <v>33</v>
          </cell>
          <cell r="N11161">
            <v>6.5000000000000002E-2</v>
          </cell>
          <cell r="O11161">
            <v>0</v>
          </cell>
          <cell r="P11161">
            <v>0</v>
          </cell>
        </row>
        <row r="11162">
          <cell r="A11162">
            <v>38454</v>
          </cell>
          <cell r="B11162">
            <v>2005</v>
          </cell>
          <cell r="C11162" t="str">
            <v>Apr</v>
          </cell>
          <cell r="D11162">
            <v>12</v>
          </cell>
          <cell r="F11162">
            <v>298</v>
          </cell>
          <cell r="G11162">
            <v>0.59099999999999997</v>
          </cell>
          <cell r="H11162">
            <v>92</v>
          </cell>
          <cell r="I11162">
            <v>0.182</v>
          </cell>
          <cell r="K11162">
            <v>0</v>
          </cell>
          <cell r="L11162">
            <v>0</v>
          </cell>
          <cell r="M11162">
            <v>25</v>
          </cell>
          <cell r="N11162">
            <v>0.05</v>
          </cell>
          <cell r="O11162">
            <v>4</v>
          </cell>
          <cell r="P11162">
            <v>8.0000000000000002E-3</v>
          </cell>
        </row>
        <row r="11163">
          <cell r="A11163">
            <v>38455</v>
          </cell>
          <cell r="B11163">
            <v>2005</v>
          </cell>
          <cell r="C11163" t="str">
            <v>Apr</v>
          </cell>
          <cell r="D11163">
            <v>13</v>
          </cell>
          <cell r="F11163">
            <v>282</v>
          </cell>
          <cell r="G11163">
            <v>0.55900000000000005</v>
          </cell>
          <cell r="H11163">
            <v>47</v>
          </cell>
          <cell r="I11163">
            <v>9.2999999999999999E-2</v>
          </cell>
          <cell r="K11163">
            <v>0</v>
          </cell>
          <cell r="L11163">
            <v>0</v>
          </cell>
          <cell r="M11163">
            <v>25</v>
          </cell>
          <cell r="N11163">
            <v>0.05</v>
          </cell>
          <cell r="O11163">
            <v>7</v>
          </cell>
          <cell r="P11163">
            <v>1.4E-2</v>
          </cell>
        </row>
        <row r="11164">
          <cell r="A11164">
            <v>38456</v>
          </cell>
          <cell r="B11164">
            <v>2005</v>
          </cell>
          <cell r="C11164" t="str">
            <v>Apr</v>
          </cell>
          <cell r="D11164">
            <v>14</v>
          </cell>
          <cell r="F11164">
            <v>303</v>
          </cell>
          <cell r="G11164">
            <v>0.60099999999999998</v>
          </cell>
          <cell r="H11164">
            <v>165</v>
          </cell>
          <cell r="I11164">
            <v>0.32700000000000001</v>
          </cell>
          <cell r="K11164">
            <v>0</v>
          </cell>
          <cell r="L11164">
            <v>0</v>
          </cell>
          <cell r="M11164">
            <v>25</v>
          </cell>
          <cell r="N11164">
            <v>0.05</v>
          </cell>
          <cell r="O11164">
            <v>7</v>
          </cell>
          <cell r="P11164">
            <v>1.4E-2</v>
          </cell>
        </row>
        <row r="11165">
          <cell r="A11165">
            <v>38457</v>
          </cell>
          <cell r="B11165">
            <v>2005</v>
          </cell>
          <cell r="C11165" t="str">
            <v>Apr</v>
          </cell>
          <cell r="D11165">
            <v>15</v>
          </cell>
          <cell r="F11165">
            <v>303</v>
          </cell>
          <cell r="G11165">
            <v>0.60099999999999998</v>
          </cell>
          <cell r="H11165">
            <v>135</v>
          </cell>
          <cell r="I11165">
            <v>0.26800000000000002</v>
          </cell>
          <cell r="K11165">
            <v>0</v>
          </cell>
          <cell r="L11165">
            <v>0</v>
          </cell>
          <cell r="M11165">
            <v>41</v>
          </cell>
          <cell r="N11165">
            <v>8.1000000000000003E-2</v>
          </cell>
          <cell r="O11165">
            <v>7</v>
          </cell>
          <cell r="P11165">
            <v>1.4E-2</v>
          </cell>
        </row>
        <row r="11166">
          <cell r="A11166">
            <v>38458</v>
          </cell>
          <cell r="B11166">
            <v>2005</v>
          </cell>
          <cell r="C11166" t="str">
            <v>Apr</v>
          </cell>
          <cell r="D11166">
            <v>16</v>
          </cell>
          <cell r="F11166">
            <v>324</v>
          </cell>
          <cell r="G11166">
            <v>0.64300000000000002</v>
          </cell>
          <cell r="H11166">
            <v>179</v>
          </cell>
          <cell r="I11166">
            <v>0.35499999999999998</v>
          </cell>
          <cell r="K11166">
            <v>0</v>
          </cell>
          <cell r="L11166">
            <v>0</v>
          </cell>
          <cell r="M11166">
            <v>50</v>
          </cell>
          <cell r="N11166">
            <v>9.9000000000000005E-2</v>
          </cell>
          <cell r="O11166">
            <v>7</v>
          </cell>
          <cell r="P11166">
            <v>1.4E-2</v>
          </cell>
        </row>
        <row r="11167">
          <cell r="A11167">
            <v>38459</v>
          </cell>
          <cell r="B11167">
            <v>2005</v>
          </cell>
          <cell r="C11167" t="str">
            <v>Apr</v>
          </cell>
          <cell r="D11167">
            <v>17</v>
          </cell>
          <cell r="F11167">
            <v>350</v>
          </cell>
          <cell r="G11167">
            <v>0.69399999999999995</v>
          </cell>
          <cell r="H11167">
            <v>88</v>
          </cell>
          <cell r="I11167">
            <v>0.17499999999999999</v>
          </cell>
          <cell r="K11167">
            <v>0</v>
          </cell>
          <cell r="L11167">
            <v>0</v>
          </cell>
          <cell r="M11167">
            <v>50</v>
          </cell>
          <cell r="N11167">
            <v>9.9000000000000005E-2</v>
          </cell>
          <cell r="O11167">
            <v>6</v>
          </cell>
          <cell r="P11167">
            <v>1.2E-2</v>
          </cell>
        </row>
        <row r="11168">
          <cell r="A11168">
            <v>38460</v>
          </cell>
          <cell r="B11168">
            <v>2005</v>
          </cell>
          <cell r="C11168" t="str">
            <v>Apr</v>
          </cell>
          <cell r="D11168">
            <v>18</v>
          </cell>
          <cell r="F11168">
            <v>371</v>
          </cell>
          <cell r="G11168">
            <v>0.73599999999999999</v>
          </cell>
          <cell r="H11168">
            <v>140</v>
          </cell>
          <cell r="I11168">
            <v>0.27800000000000002</v>
          </cell>
          <cell r="K11168">
            <v>0</v>
          </cell>
          <cell r="L11168">
            <v>0</v>
          </cell>
          <cell r="M11168">
            <v>50</v>
          </cell>
          <cell r="N11168">
            <v>9.9000000000000005E-2</v>
          </cell>
          <cell r="O11168">
            <v>10</v>
          </cell>
          <cell r="P11168">
            <v>0.02</v>
          </cell>
        </row>
        <row r="11169">
          <cell r="A11169">
            <v>38461</v>
          </cell>
          <cell r="B11169">
            <v>2005</v>
          </cell>
          <cell r="C11169" t="str">
            <v>Apr</v>
          </cell>
          <cell r="D11169">
            <v>19</v>
          </cell>
          <cell r="F11169">
            <v>371</v>
          </cell>
          <cell r="G11169">
            <v>0.73599999999999999</v>
          </cell>
          <cell r="H11169">
            <v>135</v>
          </cell>
          <cell r="I11169">
            <v>0.26800000000000002</v>
          </cell>
          <cell r="K11169">
            <v>0</v>
          </cell>
          <cell r="L11169">
            <v>0</v>
          </cell>
          <cell r="M11169">
            <v>50</v>
          </cell>
          <cell r="N11169">
            <v>9.9000000000000005E-2</v>
          </cell>
          <cell r="O11169">
            <v>3</v>
          </cell>
          <cell r="P11169">
            <v>6.0000000000000001E-3</v>
          </cell>
        </row>
        <row r="11170">
          <cell r="A11170">
            <v>38462</v>
          </cell>
          <cell r="B11170">
            <v>2005</v>
          </cell>
          <cell r="C11170" t="str">
            <v>Apr</v>
          </cell>
          <cell r="D11170">
            <v>20</v>
          </cell>
          <cell r="F11170">
            <v>376</v>
          </cell>
          <cell r="G11170">
            <v>0.746</v>
          </cell>
          <cell r="H11170">
            <v>95</v>
          </cell>
          <cell r="I11170">
            <v>0.188</v>
          </cell>
          <cell r="K11170">
            <v>0</v>
          </cell>
          <cell r="L11170">
            <v>0</v>
          </cell>
          <cell r="M11170">
            <v>50</v>
          </cell>
          <cell r="N11170">
            <v>9.9000000000000005E-2</v>
          </cell>
          <cell r="O11170">
            <v>7</v>
          </cell>
          <cell r="P11170">
            <v>1.4E-2</v>
          </cell>
        </row>
        <row r="11171">
          <cell r="A11171">
            <v>38463</v>
          </cell>
          <cell r="B11171">
            <v>2005</v>
          </cell>
          <cell r="C11171" t="str">
            <v>Apr</v>
          </cell>
          <cell r="D11171">
            <v>21</v>
          </cell>
          <cell r="F11171">
            <v>392</v>
          </cell>
          <cell r="G11171">
            <v>0.77800000000000002</v>
          </cell>
          <cell r="H11171">
            <v>90</v>
          </cell>
          <cell r="I11171">
            <v>0.17899999999999999</v>
          </cell>
          <cell r="K11171">
            <v>0</v>
          </cell>
          <cell r="L11171">
            <v>0</v>
          </cell>
          <cell r="M11171">
            <v>40</v>
          </cell>
          <cell r="N11171">
            <v>7.9000000000000001E-2</v>
          </cell>
          <cell r="O11171">
            <v>7</v>
          </cell>
          <cell r="P11171">
            <v>1.4E-2</v>
          </cell>
        </row>
        <row r="11172">
          <cell r="A11172">
            <v>38464</v>
          </cell>
          <cell r="B11172">
            <v>2005</v>
          </cell>
          <cell r="C11172" t="str">
            <v>Apr</v>
          </cell>
          <cell r="D11172">
            <v>22</v>
          </cell>
          <cell r="F11172">
            <v>371</v>
          </cell>
          <cell r="G11172">
            <v>0.73599999999999999</v>
          </cell>
          <cell r="H11172">
            <v>89</v>
          </cell>
          <cell r="I11172">
            <v>0.17699999999999999</v>
          </cell>
          <cell r="K11172">
            <v>0</v>
          </cell>
          <cell r="L11172">
            <v>0</v>
          </cell>
          <cell r="M11172">
            <v>25</v>
          </cell>
          <cell r="N11172">
            <v>0.05</v>
          </cell>
          <cell r="O11172">
            <v>0</v>
          </cell>
          <cell r="P11172">
            <v>0</v>
          </cell>
        </row>
        <row r="11173">
          <cell r="A11173">
            <v>38465</v>
          </cell>
          <cell r="B11173">
            <v>2005</v>
          </cell>
          <cell r="C11173" t="str">
            <v>Apr</v>
          </cell>
          <cell r="D11173">
            <v>23</v>
          </cell>
          <cell r="F11173">
            <v>407</v>
          </cell>
          <cell r="G11173">
            <v>0.80700000000000005</v>
          </cell>
          <cell r="H11173">
            <v>65</v>
          </cell>
          <cell r="I11173">
            <v>0.129</v>
          </cell>
          <cell r="K11173">
            <v>0</v>
          </cell>
          <cell r="L11173">
            <v>0</v>
          </cell>
          <cell r="M11173">
            <v>25</v>
          </cell>
          <cell r="N11173">
            <v>0.05</v>
          </cell>
          <cell r="O11173">
            <v>4</v>
          </cell>
          <cell r="P11173">
            <v>8.0000000000000002E-3</v>
          </cell>
        </row>
        <row r="11174">
          <cell r="A11174">
            <v>38466</v>
          </cell>
          <cell r="B11174">
            <v>2005</v>
          </cell>
          <cell r="C11174" t="str">
            <v>Apr</v>
          </cell>
          <cell r="D11174">
            <v>24</v>
          </cell>
          <cell r="F11174">
            <v>392</v>
          </cell>
          <cell r="G11174">
            <v>0.77800000000000002</v>
          </cell>
          <cell r="H11174">
            <v>63</v>
          </cell>
          <cell r="I11174">
            <v>0.125</v>
          </cell>
          <cell r="K11174">
            <v>0</v>
          </cell>
          <cell r="L11174">
            <v>0</v>
          </cell>
          <cell r="M11174">
            <v>42</v>
          </cell>
          <cell r="N11174">
            <v>8.3000000000000004E-2</v>
          </cell>
          <cell r="O11174">
            <v>9</v>
          </cell>
          <cell r="P11174">
            <v>1.7999999999999999E-2</v>
          </cell>
        </row>
        <row r="11175">
          <cell r="A11175">
            <v>38467</v>
          </cell>
          <cell r="B11175">
            <v>2005</v>
          </cell>
          <cell r="C11175" t="str">
            <v>Apr</v>
          </cell>
          <cell r="D11175">
            <v>25</v>
          </cell>
          <cell r="F11175">
            <v>418</v>
          </cell>
          <cell r="G11175">
            <v>0.82899999999999996</v>
          </cell>
          <cell r="H11175">
            <v>102</v>
          </cell>
          <cell r="I11175">
            <v>0.20200000000000001</v>
          </cell>
          <cell r="K11175">
            <v>0</v>
          </cell>
          <cell r="L11175">
            <v>0</v>
          </cell>
          <cell r="M11175">
            <v>50</v>
          </cell>
          <cell r="N11175">
            <v>9.9000000000000005E-2</v>
          </cell>
          <cell r="O11175">
            <v>9</v>
          </cell>
          <cell r="P11175">
            <v>1.7999999999999999E-2</v>
          </cell>
        </row>
        <row r="11176">
          <cell r="A11176">
            <v>38468</v>
          </cell>
          <cell r="B11176">
            <v>2005</v>
          </cell>
          <cell r="C11176" t="str">
            <v>Apr</v>
          </cell>
          <cell r="D11176">
            <v>26</v>
          </cell>
          <cell r="F11176">
            <v>423</v>
          </cell>
          <cell r="G11176">
            <v>0.83899999999999997</v>
          </cell>
          <cell r="H11176">
            <v>93</v>
          </cell>
          <cell r="I11176">
            <v>0.184</v>
          </cell>
          <cell r="K11176">
            <v>0</v>
          </cell>
          <cell r="L11176">
            <v>0</v>
          </cell>
          <cell r="M11176">
            <v>50</v>
          </cell>
          <cell r="N11176">
            <v>9.9000000000000005E-2</v>
          </cell>
          <cell r="O11176">
            <v>0</v>
          </cell>
          <cell r="P11176">
            <v>0</v>
          </cell>
        </row>
        <row r="11177">
          <cell r="A11177">
            <v>38469</v>
          </cell>
          <cell r="B11177">
            <v>2005</v>
          </cell>
          <cell r="C11177" t="str">
            <v>Apr</v>
          </cell>
          <cell r="D11177">
            <v>27</v>
          </cell>
          <cell r="F11177">
            <v>433</v>
          </cell>
          <cell r="G11177">
            <v>0.85899999999999999</v>
          </cell>
          <cell r="H11177">
            <v>92</v>
          </cell>
          <cell r="I11177">
            <v>0.182</v>
          </cell>
          <cell r="K11177">
            <v>27</v>
          </cell>
          <cell r="L11177">
            <v>5.3999999999999999E-2</v>
          </cell>
          <cell r="M11177">
            <v>42</v>
          </cell>
          <cell r="N11177">
            <v>8.3000000000000004E-2</v>
          </cell>
          <cell r="O11177">
            <v>20</v>
          </cell>
          <cell r="P11177">
            <v>0.04</v>
          </cell>
        </row>
        <row r="11178">
          <cell r="A11178">
            <v>38470</v>
          </cell>
          <cell r="B11178">
            <v>2005</v>
          </cell>
          <cell r="C11178" t="str">
            <v>Apr</v>
          </cell>
          <cell r="D11178">
            <v>28</v>
          </cell>
          <cell r="F11178">
            <v>415</v>
          </cell>
          <cell r="G11178">
            <v>0.82299999999999995</v>
          </cell>
          <cell r="H11178">
            <v>92</v>
          </cell>
          <cell r="I11178">
            <v>0.182</v>
          </cell>
          <cell r="K11178">
            <v>40</v>
          </cell>
          <cell r="L11178">
            <v>7.9000000000000001E-2</v>
          </cell>
          <cell r="M11178">
            <v>14</v>
          </cell>
          <cell r="N11178">
            <v>2.8000000000000001E-2</v>
          </cell>
          <cell r="O11178">
            <v>16</v>
          </cell>
          <cell r="P11178">
            <v>3.2000000000000001E-2</v>
          </cell>
        </row>
        <row r="11179">
          <cell r="A11179">
            <v>38471</v>
          </cell>
          <cell r="B11179">
            <v>2005</v>
          </cell>
          <cell r="C11179" t="str">
            <v>Apr</v>
          </cell>
          <cell r="D11179">
            <v>29</v>
          </cell>
          <cell r="F11179">
            <v>395</v>
          </cell>
          <cell r="G11179">
            <v>0.78300000000000003</v>
          </cell>
          <cell r="H11179">
            <v>173</v>
          </cell>
          <cell r="I11179">
            <v>0.34300000000000003</v>
          </cell>
          <cell r="K11179">
            <v>40</v>
          </cell>
          <cell r="L11179">
            <v>7.9000000000000001E-2</v>
          </cell>
          <cell r="M11179">
            <v>0</v>
          </cell>
          <cell r="N11179">
            <v>0</v>
          </cell>
          <cell r="O11179">
            <v>20</v>
          </cell>
          <cell r="P11179">
            <v>0.04</v>
          </cell>
        </row>
        <row r="11180">
          <cell r="A11180">
            <v>38472</v>
          </cell>
          <cell r="B11180">
            <v>2005</v>
          </cell>
          <cell r="C11180" t="str">
            <v>Apr</v>
          </cell>
          <cell r="D11180">
            <v>30</v>
          </cell>
          <cell r="F11180">
            <v>395</v>
          </cell>
          <cell r="G11180">
            <v>0.78300000000000003</v>
          </cell>
          <cell r="H11180">
            <v>131</v>
          </cell>
          <cell r="I11180">
            <v>0.26</v>
          </cell>
          <cell r="K11180">
            <v>40</v>
          </cell>
          <cell r="L11180">
            <v>7.9000000000000001E-2</v>
          </cell>
          <cell r="M11180">
            <v>0</v>
          </cell>
          <cell r="N11180">
            <v>0</v>
          </cell>
          <cell r="O11180">
            <v>13</v>
          </cell>
          <cell r="P11180">
            <v>2.5999999999999999E-2</v>
          </cell>
        </row>
        <row r="11181">
          <cell r="A11181">
            <v>38473</v>
          </cell>
          <cell r="B11181">
            <v>2005</v>
          </cell>
          <cell r="C11181" t="str">
            <v>May</v>
          </cell>
          <cell r="D11181">
            <v>1</v>
          </cell>
          <cell r="F11181">
            <v>374</v>
          </cell>
          <cell r="G11181">
            <v>0.74199999999999999</v>
          </cell>
          <cell r="H11181">
            <v>113</v>
          </cell>
          <cell r="I11181">
            <v>0.224</v>
          </cell>
          <cell r="K11181">
            <v>40</v>
          </cell>
          <cell r="L11181">
            <v>7.9000000000000001E-2</v>
          </cell>
          <cell r="M11181">
            <v>0</v>
          </cell>
          <cell r="N11181">
            <v>0</v>
          </cell>
          <cell r="O11181">
            <v>14</v>
          </cell>
          <cell r="P11181">
            <v>2.8000000000000001E-2</v>
          </cell>
        </row>
        <row r="11182">
          <cell r="A11182">
            <v>38474</v>
          </cell>
          <cell r="B11182">
            <v>2005</v>
          </cell>
          <cell r="C11182" t="str">
            <v>May</v>
          </cell>
          <cell r="D11182">
            <v>2</v>
          </cell>
          <cell r="F11182">
            <v>355</v>
          </cell>
          <cell r="G11182">
            <v>0.70399999999999996</v>
          </cell>
          <cell r="H11182">
            <v>193</v>
          </cell>
          <cell r="I11182">
            <v>0.38300000000000001</v>
          </cell>
          <cell r="K11182">
            <v>40</v>
          </cell>
          <cell r="L11182">
            <v>7.9000000000000001E-2</v>
          </cell>
          <cell r="M11182">
            <v>0</v>
          </cell>
          <cell r="N11182">
            <v>0</v>
          </cell>
          <cell r="O11182">
            <v>16</v>
          </cell>
          <cell r="P11182">
            <v>3.2000000000000001E-2</v>
          </cell>
        </row>
        <row r="11183">
          <cell r="A11183">
            <v>38475</v>
          </cell>
          <cell r="B11183">
            <v>2005</v>
          </cell>
          <cell r="C11183" t="str">
            <v>May</v>
          </cell>
          <cell r="D11183">
            <v>3</v>
          </cell>
          <cell r="F11183">
            <v>334</v>
          </cell>
          <cell r="G11183">
            <v>0.66200000000000003</v>
          </cell>
          <cell r="H11183">
            <v>128</v>
          </cell>
          <cell r="I11183">
            <v>0.254</v>
          </cell>
          <cell r="K11183">
            <v>40</v>
          </cell>
          <cell r="L11183">
            <v>7.9000000000000001E-2</v>
          </cell>
          <cell r="M11183">
            <v>0</v>
          </cell>
          <cell r="N11183">
            <v>0</v>
          </cell>
          <cell r="O11183">
            <v>19</v>
          </cell>
          <cell r="P11183">
            <v>3.7999999999999999E-2</v>
          </cell>
        </row>
        <row r="11184">
          <cell r="A11184">
            <v>38476</v>
          </cell>
          <cell r="B11184">
            <v>2005</v>
          </cell>
          <cell r="C11184" t="str">
            <v>May</v>
          </cell>
          <cell r="D11184">
            <v>4</v>
          </cell>
          <cell r="F11184">
            <v>334</v>
          </cell>
          <cell r="G11184">
            <v>0.66200000000000003</v>
          </cell>
          <cell r="H11184">
            <v>138</v>
          </cell>
          <cell r="I11184">
            <v>0.27400000000000002</v>
          </cell>
          <cell r="K11184">
            <v>40</v>
          </cell>
          <cell r="L11184">
            <v>7.9000000000000001E-2</v>
          </cell>
          <cell r="M11184">
            <v>0</v>
          </cell>
          <cell r="N11184">
            <v>0</v>
          </cell>
          <cell r="O11184">
            <v>17</v>
          </cell>
          <cell r="P11184">
            <v>3.4000000000000002E-2</v>
          </cell>
        </row>
        <row r="11185">
          <cell r="A11185">
            <v>38477</v>
          </cell>
          <cell r="B11185">
            <v>2005</v>
          </cell>
          <cell r="C11185" t="str">
            <v>May</v>
          </cell>
          <cell r="D11185">
            <v>5</v>
          </cell>
          <cell r="F11185">
            <v>308</v>
          </cell>
          <cell r="G11185">
            <v>0.61099999999999999</v>
          </cell>
          <cell r="H11185">
            <v>155</v>
          </cell>
          <cell r="I11185">
            <v>0.307</v>
          </cell>
          <cell r="K11185">
            <v>38</v>
          </cell>
          <cell r="L11185">
            <v>7.4999999999999997E-2</v>
          </cell>
          <cell r="M11185">
            <v>0</v>
          </cell>
          <cell r="N11185">
            <v>0</v>
          </cell>
          <cell r="O11185">
            <v>0</v>
          </cell>
          <cell r="P11185">
            <v>0</v>
          </cell>
        </row>
        <row r="11186">
          <cell r="A11186">
            <v>38478</v>
          </cell>
          <cell r="B11186">
            <v>2005</v>
          </cell>
          <cell r="C11186" t="str">
            <v>May</v>
          </cell>
          <cell r="D11186">
            <v>6</v>
          </cell>
          <cell r="F11186">
            <v>313</v>
          </cell>
          <cell r="G11186">
            <v>0.621</v>
          </cell>
          <cell r="H11186">
            <v>163</v>
          </cell>
          <cell r="I11186">
            <v>0.32300000000000001</v>
          </cell>
          <cell r="K11186">
            <v>12</v>
          </cell>
          <cell r="L11186">
            <v>2.4E-2</v>
          </cell>
          <cell r="M11186">
            <v>0</v>
          </cell>
          <cell r="N11186">
            <v>0</v>
          </cell>
          <cell r="O11186">
            <v>7</v>
          </cell>
          <cell r="P11186">
            <v>1.4E-2</v>
          </cell>
        </row>
        <row r="11187">
          <cell r="A11187">
            <v>38479</v>
          </cell>
          <cell r="B11187">
            <v>2005</v>
          </cell>
          <cell r="C11187" t="str">
            <v>May</v>
          </cell>
          <cell r="D11187">
            <v>7</v>
          </cell>
          <cell r="F11187">
            <v>303</v>
          </cell>
          <cell r="G11187">
            <v>0.60099999999999998</v>
          </cell>
          <cell r="H11187">
            <v>189</v>
          </cell>
          <cell r="I11187">
            <v>0.375</v>
          </cell>
          <cell r="K11187">
            <v>0</v>
          </cell>
          <cell r="L11187">
            <v>0</v>
          </cell>
          <cell r="M11187">
            <v>0</v>
          </cell>
          <cell r="N11187">
            <v>0</v>
          </cell>
          <cell r="O11187">
            <v>7</v>
          </cell>
          <cell r="P11187">
            <v>1.4E-2</v>
          </cell>
        </row>
        <row r="11188">
          <cell r="A11188">
            <v>38480</v>
          </cell>
          <cell r="B11188">
            <v>2005</v>
          </cell>
          <cell r="C11188" t="str">
            <v>May</v>
          </cell>
          <cell r="D11188">
            <v>8</v>
          </cell>
          <cell r="F11188">
            <v>298</v>
          </cell>
          <cell r="G11188">
            <v>0.59099999999999997</v>
          </cell>
          <cell r="H11188">
            <v>175</v>
          </cell>
          <cell r="I11188">
            <v>0.34699999999999998</v>
          </cell>
          <cell r="K11188">
            <v>0</v>
          </cell>
          <cell r="L11188">
            <v>0</v>
          </cell>
          <cell r="M11188">
            <v>0</v>
          </cell>
          <cell r="N11188">
            <v>0</v>
          </cell>
          <cell r="O11188">
            <v>14</v>
          </cell>
          <cell r="P11188">
            <v>2.8000000000000001E-2</v>
          </cell>
        </row>
        <row r="11189">
          <cell r="A11189">
            <v>38481</v>
          </cell>
          <cell r="B11189">
            <v>2005</v>
          </cell>
          <cell r="C11189" t="str">
            <v>May</v>
          </cell>
          <cell r="D11189">
            <v>9</v>
          </cell>
          <cell r="F11189">
            <v>266</v>
          </cell>
          <cell r="G11189">
            <v>0.52800000000000002</v>
          </cell>
          <cell r="H11189">
            <v>173</v>
          </cell>
          <cell r="I11189">
            <v>0.34300000000000003</v>
          </cell>
          <cell r="K11189">
            <v>0</v>
          </cell>
          <cell r="L11189">
            <v>0</v>
          </cell>
          <cell r="M11189">
            <v>0</v>
          </cell>
          <cell r="N11189">
            <v>0</v>
          </cell>
          <cell r="O11189">
            <v>14</v>
          </cell>
          <cell r="P11189">
            <v>2.8000000000000001E-2</v>
          </cell>
        </row>
        <row r="11190">
          <cell r="A11190">
            <v>38482</v>
          </cell>
          <cell r="B11190">
            <v>2005</v>
          </cell>
          <cell r="C11190" t="str">
            <v>May</v>
          </cell>
          <cell r="D11190">
            <v>10</v>
          </cell>
          <cell r="F11190">
            <v>271</v>
          </cell>
          <cell r="G11190">
            <v>0.53800000000000003</v>
          </cell>
          <cell r="H11190">
            <v>340</v>
          </cell>
          <cell r="I11190">
            <v>0.67400000000000004</v>
          </cell>
          <cell r="K11190">
            <v>0</v>
          </cell>
          <cell r="L11190">
            <v>0</v>
          </cell>
          <cell r="M11190">
            <v>0</v>
          </cell>
          <cell r="N11190">
            <v>0</v>
          </cell>
          <cell r="O11190">
            <v>16</v>
          </cell>
          <cell r="P11190">
            <v>3.2000000000000001E-2</v>
          </cell>
        </row>
        <row r="11191">
          <cell r="A11191">
            <v>38483</v>
          </cell>
          <cell r="B11191">
            <v>2005</v>
          </cell>
          <cell r="C11191" t="str">
            <v>May</v>
          </cell>
          <cell r="D11191">
            <v>11</v>
          </cell>
          <cell r="F11191">
            <v>261</v>
          </cell>
          <cell r="G11191">
            <v>0.51800000000000002</v>
          </cell>
          <cell r="H11191">
            <v>460</v>
          </cell>
          <cell r="I11191">
            <v>0.91200000000000003</v>
          </cell>
          <cell r="K11191">
            <v>0</v>
          </cell>
          <cell r="L11191">
            <v>0</v>
          </cell>
          <cell r="M11191">
            <v>0</v>
          </cell>
          <cell r="N11191">
            <v>0</v>
          </cell>
          <cell r="O11191">
            <v>15</v>
          </cell>
          <cell r="P11191">
            <v>0.03</v>
          </cell>
        </row>
        <row r="11192">
          <cell r="A11192">
            <v>38484</v>
          </cell>
          <cell r="B11192">
            <v>2005</v>
          </cell>
          <cell r="C11192" t="str">
            <v>May</v>
          </cell>
          <cell r="D11192">
            <v>12</v>
          </cell>
          <cell r="F11192">
            <v>251</v>
          </cell>
          <cell r="G11192">
            <v>0.498</v>
          </cell>
          <cell r="H11192">
            <v>645</v>
          </cell>
          <cell r="I11192">
            <v>1.2789999999999999</v>
          </cell>
          <cell r="K11192">
            <v>0</v>
          </cell>
          <cell r="L11192">
            <v>0</v>
          </cell>
          <cell r="M11192">
            <v>0</v>
          </cell>
          <cell r="N11192">
            <v>0</v>
          </cell>
          <cell r="O11192">
            <v>15</v>
          </cell>
          <cell r="P11192">
            <v>0.03</v>
          </cell>
        </row>
        <row r="11193">
          <cell r="A11193">
            <v>38485</v>
          </cell>
          <cell r="B11193">
            <v>2005</v>
          </cell>
          <cell r="C11193" t="str">
            <v>May</v>
          </cell>
          <cell r="D11193">
            <v>13</v>
          </cell>
          <cell r="F11193">
            <v>251</v>
          </cell>
          <cell r="G11193">
            <v>0.498</v>
          </cell>
          <cell r="H11193">
            <v>499</v>
          </cell>
          <cell r="I11193">
            <v>0.99</v>
          </cell>
          <cell r="K11193">
            <v>0</v>
          </cell>
          <cell r="L11193">
            <v>0</v>
          </cell>
          <cell r="M11193">
            <v>0</v>
          </cell>
          <cell r="N11193">
            <v>0</v>
          </cell>
          <cell r="O11193">
            <v>15</v>
          </cell>
          <cell r="P11193">
            <v>0.03</v>
          </cell>
        </row>
        <row r="11194">
          <cell r="A11194">
            <v>38486</v>
          </cell>
          <cell r="B11194">
            <v>2005</v>
          </cell>
          <cell r="C11194" t="str">
            <v>May</v>
          </cell>
          <cell r="D11194">
            <v>14</v>
          </cell>
          <cell r="F11194">
            <v>251</v>
          </cell>
          <cell r="G11194">
            <v>0.498</v>
          </cell>
          <cell r="H11194">
            <v>361</v>
          </cell>
          <cell r="I11194">
            <v>0.71599999999999997</v>
          </cell>
          <cell r="K11194">
            <v>0</v>
          </cell>
          <cell r="L11194">
            <v>0</v>
          </cell>
          <cell r="M11194">
            <v>0</v>
          </cell>
          <cell r="N11194">
            <v>0</v>
          </cell>
          <cell r="O11194">
            <v>15</v>
          </cell>
          <cell r="P11194">
            <v>0.03</v>
          </cell>
        </row>
        <row r="11195">
          <cell r="A11195">
            <v>38487</v>
          </cell>
          <cell r="B11195">
            <v>2005</v>
          </cell>
          <cell r="C11195" t="str">
            <v>May</v>
          </cell>
          <cell r="D11195">
            <v>15</v>
          </cell>
          <cell r="F11195">
            <v>240</v>
          </cell>
          <cell r="G11195">
            <v>0.47599999999999998</v>
          </cell>
          <cell r="H11195">
            <v>302</v>
          </cell>
          <cell r="I11195">
            <v>0.59899999999999998</v>
          </cell>
          <cell r="K11195">
            <v>0</v>
          </cell>
          <cell r="L11195">
            <v>0</v>
          </cell>
          <cell r="M11195">
            <v>0</v>
          </cell>
          <cell r="N11195">
            <v>0</v>
          </cell>
          <cell r="O11195">
            <v>15</v>
          </cell>
          <cell r="P11195">
            <v>0.03</v>
          </cell>
        </row>
        <row r="11196">
          <cell r="A11196">
            <v>38488</v>
          </cell>
          <cell r="B11196">
            <v>2005</v>
          </cell>
          <cell r="C11196" t="str">
            <v>May</v>
          </cell>
          <cell r="D11196">
            <v>16</v>
          </cell>
          <cell r="F11196">
            <v>231</v>
          </cell>
          <cell r="G11196">
            <v>0.45800000000000002</v>
          </cell>
          <cell r="H11196">
            <v>167</v>
          </cell>
          <cell r="I11196">
            <v>0.33100000000000002</v>
          </cell>
          <cell r="K11196">
            <v>0</v>
          </cell>
          <cell r="L11196">
            <v>0</v>
          </cell>
          <cell r="M11196">
            <v>0</v>
          </cell>
          <cell r="N11196">
            <v>0</v>
          </cell>
          <cell r="O11196">
            <v>15</v>
          </cell>
          <cell r="P11196">
            <v>0.03</v>
          </cell>
        </row>
        <row r="11197">
          <cell r="A11197">
            <v>38489</v>
          </cell>
          <cell r="B11197">
            <v>2005</v>
          </cell>
          <cell r="C11197" t="str">
            <v>May</v>
          </cell>
          <cell r="D11197">
            <v>17</v>
          </cell>
          <cell r="F11197">
            <v>241</v>
          </cell>
          <cell r="G11197">
            <v>0.47799999999999998</v>
          </cell>
          <cell r="H11197">
            <v>451</v>
          </cell>
          <cell r="I11197">
            <v>0.89500000000000002</v>
          </cell>
          <cell r="K11197">
            <v>0</v>
          </cell>
          <cell r="L11197">
            <v>0</v>
          </cell>
          <cell r="M11197">
            <v>0</v>
          </cell>
          <cell r="N11197">
            <v>0</v>
          </cell>
          <cell r="O11197">
            <v>15</v>
          </cell>
          <cell r="P11197">
            <v>0.03</v>
          </cell>
        </row>
        <row r="11198">
          <cell r="A11198">
            <v>38490</v>
          </cell>
          <cell r="B11198">
            <v>2005</v>
          </cell>
          <cell r="C11198" t="str">
            <v>May</v>
          </cell>
          <cell r="D11198">
            <v>18</v>
          </cell>
          <cell r="F11198">
            <v>231</v>
          </cell>
          <cell r="G11198">
            <v>0.45800000000000002</v>
          </cell>
          <cell r="H11198">
            <v>1245</v>
          </cell>
          <cell r="I11198">
            <v>2.4689999999999999</v>
          </cell>
          <cell r="K11198">
            <v>0</v>
          </cell>
          <cell r="L11198">
            <v>0</v>
          </cell>
          <cell r="M11198">
            <v>0</v>
          </cell>
          <cell r="N11198">
            <v>0</v>
          </cell>
          <cell r="O11198">
            <v>15</v>
          </cell>
          <cell r="P11198">
            <v>0.03</v>
          </cell>
        </row>
        <row r="11199">
          <cell r="A11199">
            <v>38491</v>
          </cell>
          <cell r="B11199">
            <v>2005</v>
          </cell>
          <cell r="C11199" t="str">
            <v>May</v>
          </cell>
          <cell r="D11199">
            <v>19</v>
          </cell>
          <cell r="F11199">
            <v>209</v>
          </cell>
          <cell r="G11199">
            <v>0.41499999999999998</v>
          </cell>
          <cell r="H11199">
            <v>712</v>
          </cell>
          <cell r="I11199">
            <v>1.4119999999999999</v>
          </cell>
          <cell r="K11199">
            <v>0</v>
          </cell>
          <cell r="L11199">
            <v>0</v>
          </cell>
          <cell r="M11199">
            <v>0</v>
          </cell>
          <cell r="N11199">
            <v>0</v>
          </cell>
          <cell r="O11199">
            <v>15</v>
          </cell>
          <cell r="P11199">
            <v>0.03</v>
          </cell>
        </row>
        <row r="11200">
          <cell r="A11200">
            <v>38492</v>
          </cell>
          <cell r="B11200">
            <v>2005</v>
          </cell>
          <cell r="C11200" t="str">
            <v>May</v>
          </cell>
          <cell r="D11200">
            <v>20</v>
          </cell>
          <cell r="F11200">
            <v>235</v>
          </cell>
          <cell r="G11200">
            <v>0.46600000000000003</v>
          </cell>
          <cell r="H11200">
            <v>723</v>
          </cell>
          <cell r="I11200">
            <v>1.4339999999999999</v>
          </cell>
          <cell r="K11200">
            <v>0</v>
          </cell>
          <cell r="L11200">
            <v>0</v>
          </cell>
          <cell r="M11200">
            <v>0</v>
          </cell>
          <cell r="N11200">
            <v>0</v>
          </cell>
          <cell r="O11200">
            <v>15</v>
          </cell>
          <cell r="P11200">
            <v>0.03</v>
          </cell>
        </row>
        <row r="11201">
          <cell r="A11201">
            <v>38493</v>
          </cell>
          <cell r="B11201">
            <v>2005</v>
          </cell>
          <cell r="C11201" t="str">
            <v>May</v>
          </cell>
          <cell r="D11201">
            <v>21</v>
          </cell>
          <cell r="F11201">
            <v>268</v>
          </cell>
          <cell r="G11201">
            <v>0.53200000000000003</v>
          </cell>
          <cell r="H11201">
            <v>549</v>
          </cell>
          <cell r="I11201">
            <v>1.089</v>
          </cell>
          <cell r="K11201">
            <v>0</v>
          </cell>
          <cell r="L11201">
            <v>0</v>
          </cell>
          <cell r="M11201">
            <v>0</v>
          </cell>
          <cell r="N11201">
            <v>0</v>
          </cell>
          <cell r="O11201">
            <v>15</v>
          </cell>
          <cell r="P11201">
            <v>0.03</v>
          </cell>
        </row>
        <row r="11202">
          <cell r="A11202">
            <v>38494</v>
          </cell>
          <cell r="B11202">
            <v>2005</v>
          </cell>
          <cell r="C11202" t="str">
            <v>May</v>
          </cell>
          <cell r="D11202">
            <v>22</v>
          </cell>
          <cell r="F11202">
            <v>268</v>
          </cell>
          <cell r="G11202">
            <v>0.53200000000000003</v>
          </cell>
          <cell r="H11202">
            <v>241</v>
          </cell>
          <cell r="I11202">
            <v>0.47799999999999998</v>
          </cell>
          <cell r="K11202">
            <v>0</v>
          </cell>
          <cell r="L11202">
            <v>0</v>
          </cell>
          <cell r="M11202">
            <v>0</v>
          </cell>
          <cell r="N11202">
            <v>0</v>
          </cell>
          <cell r="O11202">
            <v>15</v>
          </cell>
          <cell r="P11202">
            <v>0.03</v>
          </cell>
        </row>
        <row r="11203">
          <cell r="A11203">
            <v>38495</v>
          </cell>
          <cell r="B11203">
            <v>2005</v>
          </cell>
          <cell r="C11203" t="str">
            <v>May</v>
          </cell>
          <cell r="D11203">
            <v>23</v>
          </cell>
          <cell r="F11203">
            <v>263</v>
          </cell>
          <cell r="G11203">
            <v>0.52200000000000002</v>
          </cell>
          <cell r="H11203">
            <v>275</v>
          </cell>
          <cell r="I11203">
            <v>0.54500000000000004</v>
          </cell>
          <cell r="K11203">
            <v>0</v>
          </cell>
          <cell r="L11203">
            <v>0</v>
          </cell>
          <cell r="M11203">
            <v>0</v>
          </cell>
          <cell r="N11203">
            <v>0</v>
          </cell>
          <cell r="O11203">
            <v>15</v>
          </cell>
          <cell r="P11203">
            <v>0.03</v>
          </cell>
        </row>
        <row r="11204">
          <cell r="A11204">
            <v>38496</v>
          </cell>
          <cell r="B11204">
            <v>2005</v>
          </cell>
          <cell r="C11204" t="str">
            <v>May</v>
          </cell>
          <cell r="D11204">
            <v>24</v>
          </cell>
          <cell r="F11204">
            <v>277</v>
          </cell>
          <cell r="G11204">
            <v>0.54900000000000004</v>
          </cell>
          <cell r="H11204">
            <v>250</v>
          </cell>
          <cell r="I11204">
            <v>0.496</v>
          </cell>
          <cell r="K11204">
            <v>0</v>
          </cell>
          <cell r="L11204">
            <v>0</v>
          </cell>
          <cell r="M11204">
            <v>9</v>
          </cell>
          <cell r="N11204">
            <v>1.7999999999999999E-2</v>
          </cell>
          <cell r="O11204">
            <v>7</v>
          </cell>
          <cell r="P11204">
            <v>1.4E-2</v>
          </cell>
        </row>
        <row r="11205">
          <cell r="A11205">
            <v>38497</v>
          </cell>
          <cell r="B11205">
            <v>2005</v>
          </cell>
          <cell r="C11205" t="str">
            <v>May</v>
          </cell>
          <cell r="D11205">
            <v>25</v>
          </cell>
          <cell r="F11205">
            <v>292</v>
          </cell>
          <cell r="G11205">
            <v>0.57899999999999996</v>
          </cell>
          <cell r="H11205">
            <v>190</v>
          </cell>
          <cell r="I11205">
            <v>0.377</v>
          </cell>
          <cell r="K11205">
            <v>0</v>
          </cell>
          <cell r="L11205">
            <v>0</v>
          </cell>
          <cell r="M11205">
            <v>25</v>
          </cell>
          <cell r="N11205">
            <v>0.05</v>
          </cell>
          <cell r="O11205">
            <v>6</v>
          </cell>
          <cell r="P11205">
            <v>1.2E-2</v>
          </cell>
        </row>
        <row r="11206">
          <cell r="A11206">
            <v>38498</v>
          </cell>
          <cell r="B11206">
            <v>2005</v>
          </cell>
          <cell r="C11206" t="str">
            <v>May</v>
          </cell>
          <cell r="D11206">
            <v>26</v>
          </cell>
          <cell r="F11206">
            <v>320</v>
          </cell>
          <cell r="G11206">
            <v>0.63500000000000001</v>
          </cell>
          <cell r="H11206">
            <v>195</v>
          </cell>
          <cell r="I11206">
            <v>0.38700000000000001</v>
          </cell>
          <cell r="K11206">
            <v>0</v>
          </cell>
          <cell r="L11206">
            <v>0</v>
          </cell>
          <cell r="M11206">
            <v>25</v>
          </cell>
          <cell r="N11206">
            <v>0.05</v>
          </cell>
          <cell r="O11206">
            <v>0</v>
          </cell>
          <cell r="P11206">
            <v>0</v>
          </cell>
        </row>
        <row r="11207">
          <cell r="A11207">
            <v>38499</v>
          </cell>
          <cell r="B11207">
            <v>2005</v>
          </cell>
          <cell r="C11207" t="str">
            <v>May</v>
          </cell>
          <cell r="D11207">
            <v>27</v>
          </cell>
          <cell r="F11207">
            <v>356</v>
          </cell>
          <cell r="G11207">
            <v>0.70599999999999996</v>
          </cell>
          <cell r="H11207">
            <v>168</v>
          </cell>
          <cell r="I11207">
            <v>0.33300000000000002</v>
          </cell>
          <cell r="K11207">
            <v>0</v>
          </cell>
          <cell r="L11207">
            <v>0</v>
          </cell>
          <cell r="M11207">
            <v>25</v>
          </cell>
          <cell r="N11207">
            <v>0.05</v>
          </cell>
          <cell r="O11207">
            <v>7</v>
          </cell>
          <cell r="P11207">
            <v>1.4E-2</v>
          </cell>
        </row>
        <row r="11208">
          <cell r="A11208">
            <v>38500</v>
          </cell>
          <cell r="B11208">
            <v>2005</v>
          </cell>
          <cell r="C11208" t="str">
            <v>May</v>
          </cell>
          <cell r="D11208">
            <v>28</v>
          </cell>
          <cell r="F11208">
            <v>388</v>
          </cell>
          <cell r="G11208">
            <v>0.77</v>
          </cell>
          <cell r="H11208">
            <v>133</v>
          </cell>
          <cell r="I11208">
            <v>0.26400000000000001</v>
          </cell>
          <cell r="K11208">
            <v>0</v>
          </cell>
          <cell r="L11208">
            <v>0</v>
          </cell>
          <cell r="M11208">
            <v>25</v>
          </cell>
          <cell r="N11208">
            <v>0.05</v>
          </cell>
          <cell r="O11208">
            <v>10</v>
          </cell>
          <cell r="P11208">
            <v>0.02</v>
          </cell>
        </row>
        <row r="11209">
          <cell r="A11209">
            <v>38501</v>
          </cell>
          <cell r="B11209">
            <v>2005</v>
          </cell>
          <cell r="C11209" t="str">
            <v>May</v>
          </cell>
          <cell r="D11209">
            <v>29</v>
          </cell>
          <cell r="F11209">
            <v>417</v>
          </cell>
          <cell r="G11209">
            <v>0.82699999999999996</v>
          </cell>
          <cell r="H11209">
            <v>23</v>
          </cell>
          <cell r="I11209">
            <v>4.5999999999999999E-2</v>
          </cell>
          <cell r="K11209">
            <v>0</v>
          </cell>
          <cell r="L11209">
            <v>0</v>
          </cell>
          <cell r="M11209">
            <v>25</v>
          </cell>
          <cell r="N11209">
            <v>0.05</v>
          </cell>
          <cell r="O11209">
            <v>16</v>
          </cell>
          <cell r="P11209">
            <v>3.2000000000000001E-2</v>
          </cell>
        </row>
        <row r="11210">
          <cell r="A11210">
            <v>38502</v>
          </cell>
          <cell r="B11210">
            <v>2005</v>
          </cell>
          <cell r="C11210" t="str">
            <v>May</v>
          </cell>
          <cell r="D11210">
            <v>30</v>
          </cell>
          <cell r="F11210">
            <v>392</v>
          </cell>
          <cell r="G11210">
            <v>0.77800000000000002</v>
          </cell>
          <cell r="H11210">
            <v>73</v>
          </cell>
          <cell r="I11210">
            <v>0.14499999999999999</v>
          </cell>
          <cell r="K11210">
            <v>29</v>
          </cell>
          <cell r="L11210">
            <v>5.8000000000000003E-2</v>
          </cell>
          <cell r="M11210">
            <v>33</v>
          </cell>
          <cell r="N11210">
            <v>6.5000000000000002E-2</v>
          </cell>
          <cell r="O11210">
            <v>0</v>
          </cell>
          <cell r="P11210">
            <v>0</v>
          </cell>
        </row>
        <row r="11211">
          <cell r="A11211">
            <v>38503</v>
          </cell>
          <cell r="B11211">
            <v>2005</v>
          </cell>
          <cell r="C11211" t="str">
            <v>May</v>
          </cell>
          <cell r="D11211">
            <v>31</v>
          </cell>
          <cell r="F11211">
            <v>425</v>
          </cell>
          <cell r="G11211">
            <v>0.84299999999999997</v>
          </cell>
          <cell r="H11211">
            <v>101</v>
          </cell>
          <cell r="I11211">
            <v>0.2</v>
          </cell>
          <cell r="K11211">
            <v>29</v>
          </cell>
          <cell r="L11211">
            <v>5.8000000000000003E-2</v>
          </cell>
          <cell r="M11211">
            <v>50</v>
          </cell>
          <cell r="N11211">
            <v>9.9000000000000005E-2</v>
          </cell>
          <cell r="O11211">
            <v>0</v>
          </cell>
          <cell r="P11211">
            <v>0</v>
          </cell>
        </row>
        <row r="11212">
          <cell r="A11212">
            <v>38504</v>
          </cell>
          <cell r="B11212">
            <v>2005</v>
          </cell>
          <cell r="C11212" t="str">
            <v>Jun</v>
          </cell>
          <cell r="D11212">
            <v>1</v>
          </cell>
          <cell r="F11212">
            <v>449</v>
          </cell>
          <cell r="G11212">
            <v>0.89100000000000001</v>
          </cell>
          <cell r="H11212">
            <v>105</v>
          </cell>
          <cell r="I11212">
            <v>0.20799999999999999</v>
          </cell>
          <cell r="K11212">
            <v>41</v>
          </cell>
          <cell r="L11212">
            <v>8.1000000000000003E-2</v>
          </cell>
          <cell r="M11212">
            <v>67</v>
          </cell>
          <cell r="N11212">
            <v>0.13300000000000001</v>
          </cell>
          <cell r="O11212">
            <v>0</v>
          </cell>
          <cell r="P11212">
            <v>0</v>
          </cell>
        </row>
        <row r="11213">
          <cell r="A11213">
            <v>38505</v>
          </cell>
          <cell r="B11213">
            <v>2005</v>
          </cell>
          <cell r="C11213" t="str">
            <v>Jun</v>
          </cell>
          <cell r="D11213">
            <v>2</v>
          </cell>
          <cell r="F11213">
            <v>514</v>
          </cell>
          <cell r="G11213">
            <v>1.02</v>
          </cell>
          <cell r="H11213">
            <v>124</v>
          </cell>
          <cell r="I11213">
            <v>0.246</v>
          </cell>
          <cell r="K11213">
            <v>40</v>
          </cell>
          <cell r="L11213">
            <v>7.9000000000000001E-2</v>
          </cell>
          <cell r="M11213">
            <v>121</v>
          </cell>
          <cell r="N11213">
            <v>0.24</v>
          </cell>
          <cell r="O11213">
            <v>0</v>
          </cell>
          <cell r="P11213">
            <v>0</v>
          </cell>
        </row>
        <row r="11214">
          <cell r="A11214">
            <v>38506</v>
          </cell>
          <cell r="B11214">
            <v>2005</v>
          </cell>
          <cell r="C11214" t="str">
            <v>Jun</v>
          </cell>
          <cell r="D11214">
            <v>3</v>
          </cell>
          <cell r="F11214">
            <v>493</v>
          </cell>
          <cell r="G11214">
            <v>0.97799999999999998</v>
          </cell>
          <cell r="H11214">
            <v>53</v>
          </cell>
          <cell r="I11214">
            <v>0.105</v>
          </cell>
          <cell r="K11214">
            <v>65</v>
          </cell>
          <cell r="L11214">
            <v>0.129</v>
          </cell>
          <cell r="M11214">
            <v>150</v>
          </cell>
          <cell r="N11214">
            <v>0.29799999999999999</v>
          </cell>
          <cell r="O11214">
            <v>14</v>
          </cell>
          <cell r="P11214">
            <v>2.8000000000000001E-2</v>
          </cell>
        </row>
        <row r="11215">
          <cell r="A11215">
            <v>38507</v>
          </cell>
          <cell r="B11215">
            <v>2005</v>
          </cell>
          <cell r="C11215" t="str">
            <v>Jun</v>
          </cell>
          <cell r="D11215">
            <v>4</v>
          </cell>
          <cell r="F11215">
            <v>522</v>
          </cell>
          <cell r="G11215">
            <v>1.0349999999999999</v>
          </cell>
          <cell r="H11215">
            <v>110</v>
          </cell>
          <cell r="I11215">
            <v>0.218</v>
          </cell>
          <cell r="K11215">
            <v>78</v>
          </cell>
          <cell r="L11215">
            <v>0.155</v>
          </cell>
          <cell r="M11215">
            <v>117</v>
          </cell>
          <cell r="N11215">
            <v>0.23200000000000001</v>
          </cell>
          <cell r="O11215">
            <v>22</v>
          </cell>
          <cell r="P11215">
            <v>4.3999999999999997E-2</v>
          </cell>
        </row>
        <row r="11216">
          <cell r="A11216">
            <v>38508</v>
          </cell>
          <cell r="B11216">
            <v>2005</v>
          </cell>
          <cell r="C11216" t="str">
            <v>Jun</v>
          </cell>
          <cell r="D11216">
            <v>5</v>
          </cell>
          <cell r="F11216">
            <v>527</v>
          </cell>
          <cell r="G11216">
            <v>1.0449999999999999</v>
          </cell>
          <cell r="H11216">
            <v>32</v>
          </cell>
          <cell r="I11216">
            <v>6.3E-2</v>
          </cell>
          <cell r="K11216">
            <v>78</v>
          </cell>
          <cell r="L11216">
            <v>0.155</v>
          </cell>
          <cell r="M11216">
            <v>100</v>
          </cell>
          <cell r="N11216">
            <v>0.19800000000000001</v>
          </cell>
          <cell r="O11216">
            <v>14</v>
          </cell>
          <cell r="P11216">
            <v>2.8000000000000001E-2</v>
          </cell>
        </row>
        <row r="11217">
          <cell r="A11217">
            <v>38509</v>
          </cell>
          <cell r="B11217">
            <v>2005</v>
          </cell>
          <cell r="C11217" t="str">
            <v>Jun</v>
          </cell>
          <cell r="D11217">
            <v>6</v>
          </cell>
          <cell r="F11217">
            <v>541</v>
          </cell>
          <cell r="G11217">
            <v>1.073</v>
          </cell>
          <cell r="H11217">
            <v>72</v>
          </cell>
          <cell r="I11217">
            <v>0.14299999999999999</v>
          </cell>
          <cell r="K11217">
            <v>78</v>
          </cell>
          <cell r="L11217">
            <v>0.155</v>
          </cell>
          <cell r="M11217">
            <v>81</v>
          </cell>
          <cell r="N11217">
            <v>0.161</v>
          </cell>
          <cell r="O11217">
            <v>12</v>
          </cell>
          <cell r="P11217">
            <v>2.4E-2</v>
          </cell>
        </row>
        <row r="11218">
          <cell r="A11218">
            <v>38510</v>
          </cell>
          <cell r="B11218">
            <v>2005</v>
          </cell>
          <cell r="C11218" t="str">
            <v>Jun</v>
          </cell>
          <cell r="D11218">
            <v>7</v>
          </cell>
          <cell r="F11218">
            <v>535</v>
          </cell>
          <cell r="G11218">
            <v>1.0609999999999999</v>
          </cell>
          <cell r="H11218">
            <v>109</v>
          </cell>
          <cell r="I11218">
            <v>0.216</v>
          </cell>
          <cell r="K11218">
            <v>78</v>
          </cell>
          <cell r="L11218">
            <v>0.155</v>
          </cell>
          <cell r="M11218">
            <v>42</v>
          </cell>
          <cell r="N11218">
            <v>8.3000000000000004E-2</v>
          </cell>
          <cell r="O11218">
            <v>14</v>
          </cell>
          <cell r="P11218">
            <v>2.8000000000000001E-2</v>
          </cell>
        </row>
        <row r="11219">
          <cell r="A11219">
            <v>38511</v>
          </cell>
          <cell r="B11219">
            <v>2005</v>
          </cell>
          <cell r="C11219" t="str">
            <v>Jun</v>
          </cell>
          <cell r="D11219">
            <v>8</v>
          </cell>
          <cell r="F11219">
            <v>498</v>
          </cell>
          <cell r="G11219">
            <v>0.98799999999999999</v>
          </cell>
          <cell r="H11219">
            <v>101</v>
          </cell>
          <cell r="I11219">
            <v>0.2</v>
          </cell>
          <cell r="K11219">
            <v>78</v>
          </cell>
          <cell r="L11219">
            <v>0.155</v>
          </cell>
          <cell r="M11219">
            <v>31</v>
          </cell>
          <cell r="N11219">
            <v>6.0999999999999999E-2</v>
          </cell>
          <cell r="O11219">
            <v>15</v>
          </cell>
          <cell r="P11219">
            <v>0.03</v>
          </cell>
        </row>
        <row r="11220">
          <cell r="A11220">
            <v>38512</v>
          </cell>
          <cell r="B11220">
            <v>2005</v>
          </cell>
          <cell r="C11220" t="str">
            <v>Jun</v>
          </cell>
          <cell r="D11220">
            <v>9</v>
          </cell>
          <cell r="F11220">
            <v>509</v>
          </cell>
          <cell r="G11220">
            <v>1.01</v>
          </cell>
          <cell r="H11220">
            <v>83</v>
          </cell>
          <cell r="I11220">
            <v>0.16500000000000001</v>
          </cell>
          <cell r="K11220">
            <v>78</v>
          </cell>
          <cell r="L11220">
            <v>0.155</v>
          </cell>
          <cell r="M11220">
            <v>133</v>
          </cell>
          <cell r="N11220">
            <v>0.26400000000000001</v>
          </cell>
          <cell r="O11220">
            <v>22</v>
          </cell>
          <cell r="P11220">
            <v>4.3999999999999997E-2</v>
          </cell>
        </row>
        <row r="11221">
          <cell r="A11221">
            <v>38513</v>
          </cell>
          <cell r="B11221">
            <v>2005</v>
          </cell>
          <cell r="C11221" t="str">
            <v>Jun</v>
          </cell>
          <cell r="D11221">
            <v>10</v>
          </cell>
          <cell r="F11221">
            <v>512</v>
          </cell>
          <cell r="G11221">
            <v>1.016</v>
          </cell>
          <cell r="H11221">
            <v>140</v>
          </cell>
          <cell r="I11221">
            <v>0.27800000000000002</v>
          </cell>
          <cell r="K11221">
            <v>78</v>
          </cell>
          <cell r="L11221">
            <v>0.155</v>
          </cell>
          <cell r="M11221">
            <v>213</v>
          </cell>
          <cell r="N11221">
            <v>0.42199999999999999</v>
          </cell>
          <cell r="O11221">
            <v>0</v>
          </cell>
          <cell r="P11221">
            <v>0</v>
          </cell>
        </row>
        <row r="11222">
          <cell r="A11222">
            <v>38514</v>
          </cell>
          <cell r="B11222">
            <v>2005</v>
          </cell>
          <cell r="C11222" t="str">
            <v>Jun</v>
          </cell>
          <cell r="D11222">
            <v>11</v>
          </cell>
          <cell r="F11222">
            <v>553</v>
          </cell>
          <cell r="G11222">
            <v>1.097</v>
          </cell>
          <cell r="H11222">
            <v>68</v>
          </cell>
          <cell r="I11222">
            <v>0.13500000000000001</v>
          </cell>
          <cell r="K11222">
            <v>54</v>
          </cell>
          <cell r="L11222">
            <v>0.107</v>
          </cell>
          <cell r="M11222">
            <v>290</v>
          </cell>
          <cell r="N11222">
            <v>0.57499999999999996</v>
          </cell>
          <cell r="O11222">
            <v>3</v>
          </cell>
          <cell r="P11222">
            <v>6.0000000000000001E-3</v>
          </cell>
        </row>
        <row r="11223">
          <cell r="A11223">
            <v>38515</v>
          </cell>
          <cell r="B11223">
            <v>2005</v>
          </cell>
          <cell r="C11223" t="str">
            <v>Jun</v>
          </cell>
          <cell r="D11223">
            <v>12</v>
          </cell>
          <cell r="F11223">
            <v>553</v>
          </cell>
          <cell r="G11223">
            <v>1.097</v>
          </cell>
          <cell r="H11223">
            <v>111</v>
          </cell>
          <cell r="I11223">
            <v>0.22</v>
          </cell>
          <cell r="K11223">
            <v>40</v>
          </cell>
          <cell r="L11223">
            <v>7.9000000000000001E-2</v>
          </cell>
          <cell r="M11223">
            <v>233</v>
          </cell>
          <cell r="N11223">
            <v>0.46200000000000002</v>
          </cell>
          <cell r="O11223">
            <v>3</v>
          </cell>
          <cell r="P11223">
            <v>6.0000000000000001E-3</v>
          </cell>
        </row>
        <row r="11224">
          <cell r="A11224">
            <v>38516</v>
          </cell>
          <cell r="B11224">
            <v>2005</v>
          </cell>
          <cell r="C11224" t="str">
            <v>Jun</v>
          </cell>
          <cell r="D11224">
            <v>13</v>
          </cell>
          <cell r="F11224">
            <v>546</v>
          </cell>
          <cell r="G11224">
            <v>1.083</v>
          </cell>
          <cell r="H11224">
            <v>131</v>
          </cell>
          <cell r="I11224">
            <v>0.26</v>
          </cell>
          <cell r="K11224">
            <v>40</v>
          </cell>
          <cell r="L11224">
            <v>7.9000000000000001E-2</v>
          </cell>
          <cell r="M11224">
            <v>238</v>
          </cell>
          <cell r="N11224">
            <v>0.47199999999999998</v>
          </cell>
          <cell r="O11224">
            <v>0</v>
          </cell>
          <cell r="P11224">
            <v>0</v>
          </cell>
        </row>
        <row r="11225">
          <cell r="A11225">
            <v>38517</v>
          </cell>
          <cell r="B11225">
            <v>2005</v>
          </cell>
          <cell r="C11225" t="str">
            <v>Jun</v>
          </cell>
          <cell r="D11225">
            <v>14</v>
          </cell>
          <cell r="F11225">
            <v>559</v>
          </cell>
          <cell r="G11225">
            <v>1.109</v>
          </cell>
          <cell r="H11225">
            <v>82</v>
          </cell>
          <cell r="I11225">
            <v>0.16300000000000001</v>
          </cell>
          <cell r="K11225">
            <v>40</v>
          </cell>
          <cell r="L11225">
            <v>7.9000000000000001E-2</v>
          </cell>
          <cell r="M11225">
            <v>300</v>
          </cell>
          <cell r="N11225">
            <v>0.59499999999999997</v>
          </cell>
          <cell r="O11225">
            <v>0</v>
          </cell>
          <cell r="P11225">
            <v>0</v>
          </cell>
        </row>
        <row r="11226">
          <cell r="A11226">
            <v>38518</v>
          </cell>
          <cell r="B11226">
            <v>2005</v>
          </cell>
          <cell r="C11226" t="str">
            <v>Jun</v>
          </cell>
          <cell r="D11226">
            <v>15</v>
          </cell>
          <cell r="F11226">
            <v>569</v>
          </cell>
          <cell r="G11226">
            <v>1.129</v>
          </cell>
          <cell r="H11226">
            <v>158</v>
          </cell>
          <cell r="I11226">
            <v>0.313</v>
          </cell>
          <cell r="K11226">
            <v>40</v>
          </cell>
          <cell r="L11226">
            <v>7.9000000000000001E-2</v>
          </cell>
          <cell r="M11226">
            <v>315</v>
          </cell>
          <cell r="N11226">
            <v>0.625</v>
          </cell>
          <cell r="O11226">
            <v>0</v>
          </cell>
          <cell r="P11226">
            <v>0</v>
          </cell>
        </row>
        <row r="11227">
          <cell r="A11227">
            <v>38519</v>
          </cell>
          <cell r="B11227">
            <v>2005</v>
          </cell>
          <cell r="C11227" t="str">
            <v>Jun</v>
          </cell>
          <cell r="D11227">
            <v>16</v>
          </cell>
          <cell r="F11227">
            <v>611</v>
          </cell>
          <cell r="G11227">
            <v>1.212</v>
          </cell>
          <cell r="H11227">
            <v>107</v>
          </cell>
          <cell r="I11227">
            <v>0.21199999999999999</v>
          </cell>
          <cell r="K11227">
            <v>40</v>
          </cell>
          <cell r="L11227">
            <v>7.9000000000000001E-2</v>
          </cell>
          <cell r="M11227">
            <v>269</v>
          </cell>
          <cell r="N11227">
            <v>0.53400000000000003</v>
          </cell>
          <cell r="O11227">
            <v>9</v>
          </cell>
          <cell r="P11227">
            <v>1.7999999999999999E-2</v>
          </cell>
        </row>
        <row r="11228">
          <cell r="A11228">
            <v>38520</v>
          </cell>
          <cell r="B11228">
            <v>2005</v>
          </cell>
          <cell r="C11228" t="str">
            <v>Jun</v>
          </cell>
          <cell r="D11228">
            <v>17</v>
          </cell>
          <cell r="F11228">
            <v>599</v>
          </cell>
          <cell r="G11228">
            <v>1.1879999999999999</v>
          </cell>
          <cell r="H11228">
            <v>107</v>
          </cell>
          <cell r="I11228">
            <v>0.21199999999999999</v>
          </cell>
          <cell r="K11228">
            <v>40</v>
          </cell>
          <cell r="L11228">
            <v>7.9000000000000001E-2</v>
          </cell>
          <cell r="M11228">
            <v>177</v>
          </cell>
          <cell r="N11228">
            <v>0.35099999999999998</v>
          </cell>
          <cell r="O11228">
            <v>9</v>
          </cell>
          <cell r="P11228">
            <v>1.7999999999999999E-2</v>
          </cell>
        </row>
        <row r="11229">
          <cell r="A11229">
            <v>38521</v>
          </cell>
          <cell r="B11229">
            <v>2005</v>
          </cell>
          <cell r="C11229" t="str">
            <v>Jun</v>
          </cell>
          <cell r="D11229">
            <v>18</v>
          </cell>
          <cell r="F11229">
            <v>594</v>
          </cell>
          <cell r="G11229">
            <v>1.1779999999999999</v>
          </cell>
          <cell r="H11229">
            <v>148</v>
          </cell>
          <cell r="I11229">
            <v>0.29399999999999998</v>
          </cell>
          <cell r="K11229">
            <v>40</v>
          </cell>
          <cell r="L11229">
            <v>7.9000000000000001E-2</v>
          </cell>
          <cell r="M11229">
            <v>150</v>
          </cell>
          <cell r="N11229">
            <v>0.29799999999999999</v>
          </cell>
          <cell r="O11229">
            <v>17</v>
          </cell>
          <cell r="P11229">
            <v>3.4000000000000002E-2</v>
          </cell>
        </row>
        <row r="11230">
          <cell r="A11230">
            <v>38522</v>
          </cell>
          <cell r="B11230">
            <v>2005</v>
          </cell>
          <cell r="C11230" t="str">
            <v>Jun</v>
          </cell>
          <cell r="D11230">
            <v>19</v>
          </cell>
          <cell r="F11230">
            <v>596</v>
          </cell>
          <cell r="G11230">
            <v>1.1819999999999999</v>
          </cell>
          <cell r="H11230">
            <v>180</v>
          </cell>
          <cell r="I11230">
            <v>0.35699999999999998</v>
          </cell>
          <cell r="K11230">
            <v>34</v>
          </cell>
          <cell r="L11230">
            <v>6.7000000000000004E-2</v>
          </cell>
          <cell r="M11230">
            <v>177</v>
          </cell>
          <cell r="N11230">
            <v>0.35099999999999998</v>
          </cell>
          <cell r="O11230">
            <v>16</v>
          </cell>
          <cell r="P11230">
            <v>3.2000000000000001E-2</v>
          </cell>
        </row>
        <row r="11231">
          <cell r="A11231">
            <v>38523</v>
          </cell>
          <cell r="B11231">
            <v>2005</v>
          </cell>
          <cell r="C11231" t="str">
            <v>Jun</v>
          </cell>
          <cell r="D11231">
            <v>20</v>
          </cell>
          <cell r="F11231">
            <v>634</v>
          </cell>
          <cell r="G11231">
            <v>1.258</v>
          </cell>
          <cell r="H11231">
            <v>101</v>
          </cell>
          <cell r="I11231">
            <v>0.2</v>
          </cell>
          <cell r="K11231">
            <v>29</v>
          </cell>
          <cell r="L11231">
            <v>5.8000000000000003E-2</v>
          </cell>
          <cell r="M11231">
            <v>213</v>
          </cell>
          <cell r="N11231">
            <v>0.42199999999999999</v>
          </cell>
          <cell r="O11231">
            <v>16</v>
          </cell>
          <cell r="P11231">
            <v>3.2000000000000001E-2</v>
          </cell>
        </row>
        <row r="11232">
          <cell r="A11232">
            <v>38524</v>
          </cell>
          <cell r="B11232">
            <v>2005</v>
          </cell>
          <cell r="C11232" t="str">
            <v>Jun</v>
          </cell>
          <cell r="D11232">
            <v>21</v>
          </cell>
          <cell r="F11232">
            <v>661</v>
          </cell>
          <cell r="G11232">
            <v>1.3109999999999999</v>
          </cell>
          <cell r="H11232">
            <v>147</v>
          </cell>
          <cell r="I11232">
            <v>0.29199999999999998</v>
          </cell>
          <cell r="K11232">
            <v>29</v>
          </cell>
          <cell r="L11232">
            <v>5.8000000000000003E-2</v>
          </cell>
          <cell r="M11232">
            <v>250</v>
          </cell>
          <cell r="N11232">
            <v>0.496</v>
          </cell>
          <cell r="O11232">
            <v>11</v>
          </cell>
          <cell r="P11232">
            <v>2.1999999999999999E-2</v>
          </cell>
        </row>
        <row r="11233">
          <cell r="A11233">
            <v>38525</v>
          </cell>
          <cell r="B11233">
            <v>2005</v>
          </cell>
          <cell r="C11233" t="str">
            <v>Jun</v>
          </cell>
          <cell r="D11233">
            <v>22</v>
          </cell>
          <cell r="F11233">
            <v>627</v>
          </cell>
          <cell r="G11233">
            <v>1.244</v>
          </cell>
          <cell r="H11233">
            <v>74</v>
          </cell>
          <cell r="I11233">
            <v>0.14699999999999999</v>
          </cell>
          <cell r="K11233">
            <v>29</v>
          </cell>
          <cell r="L11233">
            <v>5.8000000000000003E-2</v>
          </cell>
          <cell r="M11233">
            <v>263</v>
          </cell>
          <cell r="N11233">
            <v>0.52200000000000002</v>
          </cell>
          <cell r="O11233">
            <v>0</v>
          </cell>
          <cell r="P11233">
            <v>0</v>
          </cell>
        </row>
        <row r="11234">
          <cell r="A11234">
            <v>38526</v>
          </cell>
          <cell r="B11234">
            <v>2005</v>
          </cell>
          <cell r="C11234" t="str">
            <v>Jun</v>
          </cell>
          <cell r="D11234">
            <v>23</v>
          </cell>
          <cell r="F11234">
            <v>611</v>
          </cell>
          <cell r="G11234">
            <v>1.212</v>
          </cell>
          <cell r="H11234">
            <v>118</v>
          </cell>
          <cell r="I11234">
            <v>0.23400000000000001</v>
          </cell>
          <cell r="K11234">
            <v>36</v>
          </cell>
          <cell r="L11234">
            <v>7.0999999999999994E-2</v>
          </cell>
          <cell r="M11234">
            <v>300</v>
          </cell>
          <cell r="N11234">
            <v>0.59499999999999997</v>
          </cell>
          <cell r="O11234">
            <v>7</v>
          </cell>
          <cell r="P11234">
            <v>1.4E-2</v>
          </cell>
        </row>
        <row r="11235">
          <cell r="A11235">
            <v>38527</v>
          </cell>
          <cell r="B11235">
            <v>2005</v>
          </cell>
          <cell r="C11235" t="str">
            <v>Jun</v>
          </cell>
          <cell r="D11235">
            <v>24</v>
          </cell>
          <cell r="F11235">
            <v>642</v>
          </cell>
          <cell r="G11235">
            <v>1.2729999999999999</v>
          </cell>
          <cell r="H11235">
            <v>119</v>
          </cell>
          <cell r="I11235">
            <v>0.23599999999999999</v>
          </cell>
          <cell r="K11235">
            <v>40</v>
          </cell>
          <cell r="L11235">
            <v>7.9000000000000001E-2</v>
          </cell>
          <cell r="M11235">
            <v>300</v>
          </cell>
          <cell r="N11235">
            <v>0.59499999999999997</v>
          </cell>
          <cell r="O11235">
            <v>12</v>
          </cell>
          <cell r="P11235">
            <v>2.4E-2</v>
          </cell>
        </row>
        <row r="11236">
          <cell r="A11236">
            <v>38528</v>
          </cell>
          <cell r="B11236">
            <v>2005</v>
          </cell>
          <cell r="C11236" t="str">
            <v>Jun</v>
          </cell>
          <cell r="D11236">
            <v>25</v>
          </cell>
          <cell r="F11236">
            <v>668</v>
          </cell>
          <cell r="G11236">
            <v>1.325</v>
          </cell>
          <cell r="H11236">
            <v>88</v>
          </cell>
          <cell r="I11236">
            <v>0.17499999999999999</v>
          </cell>
          <cell r="K11236">
            <v>40</v>
          </cell>
          <cell r="L11236">
            <v>7.9000000000000001E-2</v>
          </cell>
          <cell r="M11236">
            <v>277</v>
          </cell>
          <cell r="N11236">
            <v>0.54900000000000004</v>
          </cell>
          <cell r="O11236">
            <v>14</v>
          </cell>
          <cell r="P11236">
            <v>2.8000000000000001E-2</v>
          </cell>
        </row>
        <row r="11237">
          <cell r="A11237">
            <v>38529</v>
          </cell>
          <cell r="B11237">
            <v>2005</v>
          </cell>
          <cell r="C11237" t="str">
            <v>Jun</v>
          </cell>
          <cell r="D11237">
            <v>26</v>
          </cell>
          <cell r="F11237">
            <v>689</v>
          </cell>
          <cell r="G11237">
            <v>1.367</v>
          </cell>
          <cell r="H11237">
            <v>75</v>
          </cell>
          <cell r="I11237">
            <v>0.14899999999999999</v>
          </cell>
          <cell r="K11237">
            <v>40</v>
          </cell>
          <cell r="L11237">
            <v>7.9000000000000001E-2</v>
          </cell>
          <cell r="M11237">
            <v>263</v>
          </cell>
          <cell r="N11237">
            <v>0.52200000000000002</v>
          </cell>
          <cell r="O11237">
            <v>14</v>
          </cell>
          <cell r="P11237">
            <v>2.8000000000000001E-2</v>
          </cell>
        </row>
        <row r="11238">
          <cell r="A11238">
            <v>38530</v>
          </cell>
          <cell r="B11238">
            <v>2005</v>
          </cell>
          <cell r="C11238" t="str">
            <v>Jun</v>
          </cell>
          <cell r="D11238">
            <v>27</v>
          </cell>
          <cell r="F11238">
            <v>679</v>
          </cell>
          <cell r="G11238">
            <v>1.347</v>
          </cell>
          <cell r="H11238">
            <v>111</v>
          </cell>
          <cell r="I11238">
            <v>0.22</v>
          </cell>
          <cell r="K11238">
            <v>40</v>
          </cell>
          <cell r="L11238">
            <v>7.9000000000000001E-2</v>
          </cell>
          <cell r="M11238">
            <v>264</v>
          </cell>
          <cell r="N11238">
            <v>0.52400000000000002</v>
          </cell>
          <cell r="O11238">
            <v>17</v>
          </cell>
          <cell r="P11238">
            <v>3.4000000000000002E-2</v>
          </cell>
        </row>
        <row r="11239">
          <cell r="A11239">
            <v>38531</v>
          </cell>
          <cell r="B11239">
            <v>2005</v>
          </cell>
          <cell r="C11239" t="str">
            <v>Jun</v>
          </cell>
          <cell r="D11239">
            <v>28</v>
          </cell>
          <cell r="F11239">
            <v>574</v>
          </cell>
          <cell r="G11239">
            <v>1.139</v>
          </cell>
          <cell r="H11239">
            <v>110</v>
          </cell>
          <cell r="I11239">
            <v>0.218</v>
          </cell>
          <cell r="K11239">
            <v>40</v>
          </cell>
          <cell r="L11239">
            <v>7.9000000000000001E-2</v>
          </cell>
          <cell r="M11239">
            <v>275</v>
          </cell>
          <cell r="N11239">
            <v>0.54500000000000004</v>
          </cell>
          <cell r="O11239">
            <v>0</v>
          </cell>
          <cell r="P11239">
            <v>0</v>
          </cell>
        </row>
        <row r="11240">
          <cell r="A11240">
            <v>38532</v>
          </cell>
          <cell r="B11240">
            <v>2005</v>
          </cell>
          <cell r="C11240" t="str">
            <v>Jun</v>
          </cell>
          <cell r="D11240">
            <v>29</v>
          </cell>
          <cell r="F11240">
            <v>705</v>
          </cell>
          <cell r="G11240">
            <v>1.3979999999999999</v>
          </cell>
          <cell r="H11240">
            <v>110</v>
          </cell>
          <cell r="I11240">
            <v>0.218</v>
          </cell>
          <cell r="K11240">
            <v>40</v>
          </cell>
          <cell r="L11240">
            <v>7.9000000000000001E-2</v>
          </cell>
          <cell r="M11240">
            <v>321</v>
          </cell>
          <cell r="N11240">
            <v>0.63700000000000001</v>
          </cell>
          <cell r="O11240">
            <v>0</v>
          </cell>
          <cell r="P11240">
            <v>0</v>
          </cell>
        </row>
        <row r="11241">
          <cell r="A11241">
            <v>38533</v>
          </cell>
          <cell r="B11241">
            <v>2005</v>
          </cell>
          <cell r="C11241" t="str">
            <v>Jun</v>
          </cell>
          <cell r="D11241">
            <v>30</v>
          </cell>
          <cell r="F11241">
            <v>773</v>
          </cell>
          <cell r="G11241">
            <v>1.5329999999999999</v>
          </cell>
          <cell r="H11241">
            <v>61</v>
          </cell>
          <cell r="I11241">
            <v>0.121</v>
          </cell>
          <cell r="K11241">
            <v>40</v>
          </cell>
          <cell r="L11241">
            <v>7.9000000000000001E-2</v>
          </cell>
          <cell r="M11241">
            <v>273</v>
          </cell>
          <cell r="N11241">
            <v>0.54100000000000004</v>
          </cell>
          <cell r="O11241">
            <v>0</v>
          </cell>
          <cell r="P11241">
            <v>0</v>
          </cell>
        </row>
        <row r="11242">
          <cell r="A11242">
            <v>38534</v>
          </cell>
          <cell r="B11242">
            <v>2005</v>
          </cell>
          <cell r="C11242" t="str">
            <v>Jul</v>
          </cell>
          <cell r="D11242">
            <v>1</v>
          </cell>
          <cell r="F11242">
            <v>235</v>
          </cell>
          <cell r="G11242">
            <v>0.46600000000000003</v>
          </cell>
          <cell r="H11242">
            <v>59</v>
          </cell>
          <cell r="I11242">
            <v>0.11700000000000001</v>
          </cell>
          <cell r="K11242">
            <v>58</v>
          </cell>
          <cell r="L11242">
            <v>0.115</v>
          </cell>
          <cell r="M11242">
            <v>250</v>
          </cell>
          <cell r="N11242">
            <v>0.496</v>
          </cell>
          <cell r="O11242">
            <v>20</v>
          </cell>
          <cell r="P11242">
            <v>0.04</v>
          </cell>
        </row>
        <row r="11243">
          <cell r="A11243">
            <v>38535</v>
          </cell>
          <cell r="B11243">
            <v>2005</v>
          </cell>
          <cell r="C11243" t="str">
            <v>Jul</v>
          </cell>
          <cell r="D11243">
            <v>2</v>
          </cell>
          <cell r="F11243">
            <v>757</v>
          </cell>
          <cell r="G11243">
            <v>1.5009999999999999</v>
          </cell>
          <cell r="H11243">
            <v>59</v>
          </cell>
          <cell r="I11243">
            <v>0.11700000000000001</v>
          </cell>
          <cell r="K11243">
            <v>70</v>
          </cell>
          <cell r="L11243">
            <v>0.13900000000000001</v>
          </cell>
          <cell r="M11243">
            <v>283</v>
          </cell>
          <cell r="N11243">
            <v>0.56100000000000005</v>
          </cell>
          <cell r="O11243">
            <v>20</v>
          </cell>
          <cell r="P11243">
            <v>0.04</v>
          </cell>
        </row>
        <row r="11244">
          <cell r="A11244">
            <v>38536</v>
          </cell>
          <cell r="B11244">
            <v>2005</v>
          </cell>
          <cell r="C11244" t="str">
            <v>Jul</v>
          </cell>
          <cell r="D11244">
            <v>3</v>
          </cell>
          <cell r="F11244">
            <v>736</v>
          </cell>
          <cell r="G11244">
            <v>1.46</v>
          </cell>
          <cell r="H11244">
            <v>59</v>
          </cell>
          <cell r="I11244">
            <v>0.11700000000000001</v>
          </cell>
          <cell r="K11244">
            <v>70</v>
          </cell>
          <cell r="L11244">
            <v>0.13900000000000001</v>
          </cell>
          <cell r="M11244">
            <v>267</v>
          </cell>
          <cell r="N11244">
            <v>0.53</v>
          </cell>
          <cell r="O11244">
            <v>16</v>
          </cell>
          <cell r="P11244">
            <v>3.2000000000000001E-2</v>
          </cell>
        </row>
        <row r="11245">
          <cell r="A11245">
            <v>38537</v>
          </cell>
          <cell r="B11245">
            <v>2005</v>
          </cell>
          <cell r="C11245" t="str">
            <v>Jul</v>
          </cell>
          <cell r="D11245">
            <v>4</v>
          </cell>
          <cell r="F11245">
            <v>747</v>
          </cell>
          <cell r="G11245">
            <v>1.482</v>
          </cell>
          <cell r="H11245">
            <v>59</v>
          </cell>
          <cell r="I11245">
            <v>0.11700000000000001</v>
          </cell>
          <cell r="K11245">
            <v>70</v>
          </cell>
          <cell r="L11245">
            <v>0.13900000000000001</v>
          </cell>
          <cell r="M11245">
            <v>250</v>
          </cell>
          <cell r="N11245">
            <v>0.496</v>
          </cell>
          <cell r="O11245">
            <v>5</v>
          </cell>
          <cell r="P11245">
            <v>0.01</v>
          </cell>
        </row>
        <row r="11246">
          <cell r="A11246">
            <v>38538</v>
          </cell>
          <cell r="B11246">
            <v>2005</v>
          </cell>
          <cell r="C11246" t="str">
            <v>Jul</v>
          </cell>
          <cell r="D11246">
            <v>5</v>
          </cell>
          <cell r="F11246">
            <v>778</v>
          </cell>
          <cell r="G11246">
            <v>1.5429999999999999</v>
          </cell>
          <cell r="H11246">
            <v>59</v>
          </cell>
          <cell r="I11246">
            <v>0.11700000000000001</v>
          </cell>
          <cell r="K11246">
            <v>70</v>
          </cell>
          <cell r="L11246">
            <v>0.13900000000000001</v>
          </cell>
          <cell r="M11246">
            <v>250</v>
          </cell>
          <cell r="N11246">
            <v>0.496</v>
          </cell>
          <cell r="O11246">
            <v>13</v>
          </cell>
          <cell r="P11246">
            <v>2.5999999999999999E-2</v>
          </cell>
        </row>
        <row r="11247">
          <cell r="A11247">
            <v>38539</v>
          </cell>
          <cell r="B11247">
            <v>2005</v>
          </cell>
          <cell r="C11247" t="str">
            <v>Jul</v>
          </cell>
          <cell r="D11247">
            <v>6</v>
          </cell>
          <cell r="F11247">
            <v>778</v>
          </cell>
          <cell r="G11247">
            <v>1.5429999999999999</v>
          </cell>
          <cell r="H11247">
            <v>95</v>
          </cell>
          <cell r="I11247">
            <v>0.188</v>
          </cell>
          <cell r="K11247">
            <v>70</v>
          </cell>
          <cell r="L11247">
            <v>0.13900000000000001</v>
          </cell>
          <cell r="M11247">
            <v>250</v>
          </cell>
          <cell r="N11247">
            <v>0.496</v>
          </cell>
          <cell r="O11247">
            <v>13</v>
          </cell>
          <cell r="P11247">
            <v>2.5999999999999999E-2</v>
          </cell>
        </row>
        <row r="11248">
          <cell r="A11248">
            <v>38540</v>
          </cell>
          <cell r="B11248">
            <v>2005</v>
          </cell>
          <cell r="C11248" t="str">
            <v>Jul</v>
          </cell>
          <cell r="D11248">
            <v>7</v>
          </cell>
          <cell r="F11248">
            <v>783</v>
          </cell>
          <cell r="G11248">
            <v>1.5529999999999999</v>
          </cell>
          <cell r="H11248">
            <v>92</v>
          </cell>
          <cell r="I11248">
            <v>0.182</v>
          </cell>
          <cell r="K11248">
            <v>70</v>
          </cell>
          <cell r="L11248">
            <v>0.13900000000000001</v>
          </cell>
          <cell r="M11248">
            <v>320</v>
          </cell>
          <cell r="N11248">
            <v>0.63500000000000001</v>
          </cell>
          <cell r="O11248">
            <v>13</v>
          </cell>
          <cell r="P11248">
            <v>2.5999999999999999E-2</v>
          </cell>
        </row>
        <row r="11249">
          <cell r="A11249">
            <v>38541</v>
          </cell>
          <cell r="B11249">
            <v>2005</v>
          </cell>
          <cell r="C11249" t="str">
            <v>Jul</v>
          </cell>
          <cell r="D11249">
            <v>8</v>
          </cell>
          <cell r="F11249">
            <v>783</v>
          </cell>
          <cell r="G11249">
            <v>1.5529999999999999</v>
          </cell>
          <cell r="H11249">
            <v>39</v>
          </cell>
          <cell r="I11249">
            <v>7.6999999999999999E-2</v>
          </cell>
          <cell r="K11249">
            <v>70</v>
          </cell>
          <cell r="L11249">
            <v>0.13900000000000001</v>
          </cell>
          <cell r="M11249">
            <v>375</v>
          </cell>
          <cell r="N11249">
            <v>0.74399999999999999</v>
          </cell>
          <cell r="O11249">
            <v>17</v>
          </cell>
          <cell r="P11249">
            <v>3.4000000000000002E-2</v>
          </cell>
        </row>
        <row r="11250">
          <cell r="A11250">
            <v>38542</v>
          </cell>
          <cell r="B11250">
            <v>2005</v>
          </cell>
          <cell r="C11250" t="str">
            <v>Jul</v>
          </cell>
          <cell r="D11250">
            <v>9</v>
          </cell>
          <cell r="F11250">
            <v>804</v>
          </cell>
          <cell r="G11250">
            <v>1.595</v>
          </cell>
          <cell r="H11250">
            <v>115</v>
          </cell>
          <cell r="I11250">
            <v>0.22800000000000001</v>
          </cell>
          <cell r="K11250">
            <v>70</v>
          </cell>
          <cell r="L11250">
            <v>0.13900000000000001</v>
          </cell>
          <cell r="M11250">
            <v>288</v>
          </cell>
          <cell r="N11250">
            <v>0.57099999999999995</v>
          </cell>
          <cell r="O11250">
            <v>16</v>
          </cell>
          <cell r="P11250">
            <v>3.2000000000000001E-2</v>
          </cell>
        </row>
        <row r="11251">
          <cell r="A11251">
            <v>38543</v>
          </cell>
          <cell r="B11251">
            <v>2005</v>
          </cell>
          <cell r="C11251" t="str">
            <v>Jul</v>
          </cell>
          <cell r="D11251">
            <v>10</v>
          </cell>
          <cell r="F11251">
            <v>799</v>
          </cell>
          <cell r="G11251">
            <v>1.585</v>
          </cell>
          <cell r="H11251">
            <v>69</v>
          </cell>
          <cell r="I11251">
            <v>0.13700000000000001</v>
          </cell>
          <cell r="K11251">
            <v>70</v>
          </cell>
          <cell r="L11251">
            <v>0.13900000000000001</v>
          </cell>
          <cell r="M11251">
            <v>283</v>
          </cell>
          <cell r="N11251">
            <v>0.56100000000000005</v>
          </cell>
          <cell r="O11251">
            <v>16</v>
          </cell>
          <cell r="P11251">
            <v>3.2000000000000001E-2</v>
          </cell>
        </row>
        <row r="11252">
          <cell r="A11252">
            <v>38544</v>
          </cell>
          <cell r="B11252">
            <v>2005</v>
          </cell>
          <cell r="C11252" t="str">
            <v>Jul</v>
          </cell>
          <cell r="D11252">
            <v>11</v>
          </cell>
          <cell r="F11252">
            <v>799</v>
          </cell>
          <cell r="G11252">
            <v>1.585</v>
          </cell>
          <cell r="H11252">
            <v>79</v>
          </cell>
          <cell r="I11252">
            <v>0.157</v>
          </cell>
          <cell r="K11252">
            <v>70</v>
          </cell>
          <cell r="L11252">
            <v>0.13900000000000001</v>
          </cell>
          <cell r="M11252">
            <v>300</v>
          </cell>
          <cell r="N11252">
            <v>0.59499999999999997</v>
          </cell>
          <cell r="O11252">
            <v>22</v>
          </cell>
          <cell r="P11252">
            <v>4.3999999999999997E-2</v>
          </cell>
        </row>
        <row r="11253">
          <cell r="A11253">
            <v>38545</v>
          </cell>
          <cell r="B11253">
            <v>2005</v>
          </cell>
          <cell r="C11253" t="str">
            <v>Jul</v>
          </cell>
          <cell r="D11253">
            <v>12</v>
          </cell>
          <cell r="F11253">
            <v>778</v>
          </cell>
          <cell r="G11253">
            <v>1.5429999999999999</v>
          </cell>
          <cell r="H11253">
            <v>117</v>
          </cell>
          <cell r="I11253">
            <v>0.23200000000000001</v>
          </cell>
          <cell r="K11253">
            <v>70</v>
          </cell>
          <cell r="L11253">
            <v>0.13900000000000001</v>
          </cell>
          <cell r="M11253">
            <v>300</v>
          </cell>
          <cell r="N11253">
            <v>0.59499999999999997</v>
          </cell>
          <cell r="O11253">
            <v>22</v>
          </cell>
          <cell r="P11253">
            <v>4.3999999999999997E-2</v>
          </cell>
        </row>
        <row r="11254">
          <cell r="A11254">
            <v>38546</v>
          </cell>
          <cell r="B11254">
            <v>2005</v>
          </cell>
          <cell r="C11254" t="str">
            <v>Jul</v>
          </cell>
          <cell r="D11254">
            <v>13</v>
          </cell>
          <cell r="F11254">
            <v>794</v>
          </cell>
          <cell r="G11254">
            <v>1.575</v>
          </cell>
          <cell r="H11254">
            <v>68</v>
          </cell>
          <cell r="I11254">
            <v>0.13500000000000001</v>
          </cell>
          <cell r="K11254">
            <v>70</v>
          </cell>
          <cell r="L11254">
            <v>0.13900000000000001</v>
          </cell>
          <cell r="M11254">
            <v>300</v>
          </cell>
          <cell r="N11254">
            <v>0.59499999999999997</v>
          </cell>
          <cell r="O11254">
            <v>22</v>
          </cell>
          <cell r="P11254">
            <v>4.3999999999999997E-2</v>
          </cell>
        </row>
        <row r="11255">
          <cell r="A11255">
            <v>38547</v>
          </cell>
          <cell r="B11255">
            <v>2005</v>
          </cell>
          <cell r="C11255" t="str">
            <v>Jul</v>
          </cell>
          <cell r="D11255">
            <v>14</v>
          </cell>
          <cell r="F11255">
            <v>794</v>
          </cell>
          <cell r="G11255">
            <v>1.575</v>
          </cell>
          <cell r="H11255">
            <v>84</v>
          </cell>
          <cell r="I11255">
            <v>0.16700000000000001</v>
          </cell>
          <cell r="K11255">
            <v>70</v>
          </cell>
          <cell r="L11255">
            <v>0.13900000000000001</v>
          </cell>
          <cell r="M11255">
            <v>300</v>
          </cell>
          <cell r="N11255">
            <v>0.59499999999999997</v>
          </cell>
          <cell r="O11255">
            <v>19</v>
          </cell>
          <cell r="P11255">
            <v>3.7999999999999999E-2</v>
          </cell>
        </row>
        <row r="11256">
          <cell r="A11256">
            <v>38548</v>
          </cell>
          <cell r="B11256">
            <v>2005</v>
          </cell>
          <cell r="C11256" t="str">
            <v>Jul</v>
          </cell>
          <cell r="D11256">
            <v>15</v>
          </cell>
          <cell r="F11256">
            <v>831</v>
          </cell>
          <cell r="G11256">
            <v>1.6479999999999999</v>
          </cell>
          <cell r="H11256">
            <v>83</v>
          </cell>
          <cell r="I11256">
            <v>0.16500000000000001</v>
          </cell>
          <cell r="K11256">
            <v>70</v>
          </cell>
          <cell r="L11256">
            <v>0.13900000000000001</v>
          </cell>
          <cell r="M11256">
            <v>269</v>
          </cell>
          <cell r="N11256">
            <v>0.53400000000000003</v>
          </cell>
          <cell r="O11256">
            <v>19</v>
          </cell>
          <cell r="P11256">
            <v>3.7999999999999999E-2</v>
          </cell>
        </row>
        <row r="11257">
          <cell r="A11257">
            <v>38549</v>
          </cell>
          <cell r="B11257">
            <v>2005</v>
          </cell>
          <cell r="C11257" t="str">
            <v>Jul</v>
          </cell>
          <cell r="D11257">
            <v>16</v>
          </cell>
          <cell r="F11257">
            <v>831</v>
          </cell>
          <cell r="G11257">
            <v>1.6479999999999999</v>
          </cell>
          <cell r="H11257">
            <v>83</v>
          </cell>
          <cell r="I11257">
            <v>0.16500000000000001</v>
          </cell>
          <cell r="K11257">
            <v>70</v>
          </cell>
          <cell r="L11257">
            <v>0.13900000000000001</v>
          </cell>
          <cell r="M11257">
            <v>250</v>
          </cell>
          <cell r="N11257">
            <v>0.496</v>
          </cell>
          <cell r="O11257">
            <v>19</v>
          </cell>
          <cell r="P11257">
            <v>3.7999999999999999E-2</v>
          </cell>
        </row>
        <row r="11258">
          <cell r="A11258">
            <v>38550</v>
          </cell>
          <cell r="B11258">
            <v>2005</v>
          </cell>
          <cell r="C11258" t="str">
            <v>Jul</v>
          </cell>
          <cell r="D11258">
            <v>17</v>
          </cell>
          <cell r="F11258">
            <v>847</v>
          </cell>
          <cell r="G11258">
            <v>1.68</v>
          </cell>
          <cell r="H11258">
            <v>83</v>
          </cell>
          <cell r="I11258">
            <v>0.16500000000000001</v>
          </cell>
          <cell r="K11258">
            <v>70</v>
          </cell>
          <cell r="L11258">
            <v>0.13900000000000001</v>
          </cell>
          <cell r="M11258">
            <v>250</v>
          </cell>
          <cell r="N11258">
            <v>0.496</v>
          </cell>
          <cell r="O11258">
            <v>3</v>
          </cell>
          <cell r="P11258">
            <v>6.0000000000000001E-3</v>
          </cell>
        </row>
        <row r="11259">
          <cell r="A11259">
            <v>38551</v>
          </cell>
          <cell r="B11259">
            <v>2005</v>
          </cell>
          <cell r="C11259" t="str">
            <v>Jul</v>
          </cell>
          <cell r="D11259">
            <v>18</v>
          </cell>
          <cell r="F11259">
            <v>836</v>
          </cell>
          <cell r="G11259">
            <v>1.6579999999999999</v>
          </cell>
          <cell r="H11259">
            <v>124</v>
          </cell>
          <cell r="I11259">
            <v>0.246</v>
          </cell>
          <cell r="K11259">
            <v>74</v>
          </cell>
          <cell r="L11259">
            <v>0.14699999999999999</v>
          </cell>
          <cell r="M11259">
            <v>250</v>
          </cell>
          <cell r="N11259">
            <v>0.496</v>
          </cell>
          <cell r="O11259">
            <v>3</v>
          </cell>
          <cell r="P11259">
            <v>6.0000000000000001E-3</v>
          </cell>
        </row>
        <row r="11260">
          <cell r="A11260">
            <v>38552</v>
          </cell>
          <cell r="B11260">
            <v>2005</v>
          </cell>
          <cell r="C11260" t="str">
            <v>Jul</v>
          </cell>
          <cell r="D11260">
            <v>19</v>
          </cell>
          <cell r="F11260">
            <v>835</v>
          </cell>
          <cell r="G11260">
            <v>1.6559999999999999</v>
          </cell>
          <cell r="H11260">
            <v>146</v>
          </cell>
          <cell r="I11260">
            <v>0.28999999999999998</v>
          </cell>
          <cell r="K11260">
            <v>78</v>
          </cell>
          <cell r="L11260">
            <v>0.155</v>
          </cell>
          <cell r="M11260">
            <v>250</v>
          </cell>
          <cell r="N11260">
            <v>0.496</v>
          </cell>
          <cell r="O11260">
            <v>7</v>
          </cell>
          <cell r="P11260">
            <v>1.4E-2</v>
          </cell>
        </row>
        <row r="11261">
          <cell r="A11261">
            <v>38553</v>
          </cell>
          <cell r="B11261">
            <v>2005</v>
          </cell>
          <cell r="C11261" t="str">
            <v>Jul</v>
          </cell>
          <cell r="D11261">
            <v>20</v>
          </cell>
          <cell r="F11261">
            <v>856</v>
          </cell>
          <cell r="G11261">
            <v>1.698</v>
          </cell>
          <cell r="H11261">
            <v>128</v>
          </cell>
          <cell r="I11261">
            <v>0.254</v>
          </cell>
          <cell r="K11261">
            <v>78</v>
          </cell>
          <cell r="L11261">
            <v>0.155</v>
          </cell>
          <cell r="M11261">
            <v>250</v>
          </cell>
          <cell r="N11261">
            <v>0.496</v>
          </cell>
          <cell r="O11261">
            <v>16</v>
          </cell>
          <cell r="P11261">
            <v>3.2000000000000001E-2</v>
          </cell>
        </row>
        <row r="11262">
          <cell r="A11262">
            <v>38554</v>
          </cell>
          <cell r="B11262">
            <v>2005</v>
          </cell>
          <cell r="C11262" t="str">
            <v>Jul</v>
          </cell>
          <cell r="D11262">
            <v>21</v>
          </cell>
          <cell r="F11262">
            <v>841</v>
          </cell>
          <cell r="G11262">
            <v>1.6679999999999999</v>
          </cell>
          <cell r="H11262">
            <v>84</v>
          </cell>
          <cell r="I11262">
            <v>0.16700000000000001</v>
          </cell>
          <cell r="K11262">
            <v>78</v>
          </cell>
          <cell r="L11262">
            <v>0.155</v>
          </cell>
          <cell r="M11262">
            <v>250</v>
          </cell>
          <cell r="N11262">
            <v>0.496</v>
          </cell>
          <cell r="O11262">
            <v>16</v>
          </cell>
          <cell r="P11262">
            <v>3.2000000000000001E-2</v>
          </cell>
        </row>
        <row r="11263">
          <cell r="A11263">
            <v>38555</v>
          </cell>
          <cell r="B11263">
            <v>2005</v>
          </cell>
          <cell r="C11263" t="str">
            <v>Jul</v>
          </cell>
          <cell r="D11263">
            <v>22</v>
          </cell>
          <cell r="F11263">
            <v>799</v>
          </cell>
          <cell r="G11263">
            <v>1.585</v>
          </cell>
          <cell r="H11263">
            <v>69</v>
          </cell>
          <cell r="I11263">
            <v>0.13700000000000001</v>
          </cell>
          <cell r="K11263">
            <v>73</v>
          </cell>
          <cell r="L11263">
            <v>0.14499999999999999</v>
          </cell>
          <cell r="M11263">
            <v>218</v>
          </cell>
          <cell r="N11263">
            <v>0.432</v>
          </cell>
          <cell r="O11263">
            <v>9</v>
          </cell>
          <cell r="P11263">
            <v>1.7999999999999999E-2</v>
          </cell>
        </row>
        <row r="11264">
          <cell r="A11264">
            <v>38556</v>
          </cell>
          <cell r="B11264">
            <v>2005</v>
          </cell>
          <cell r="C11264" t="str">
            <v>Jul</v>
          </cell>
          <cell r="D11264">
            <v>23</v>
          </cell>
          <cell r="F11264">
            <v>799</v>
          </cell>
          <cell r="G11264">
            <v>1.585</v>
          </cell>
          <cell r="H11264">
            <v>124</v>
          </cell>
          <cell r="I11264">
            <v>0.246</v>
          </cell>
          <cell r="K11264">
            <v>70</v>
          </cell>
          <cell r="L11264">
            <v>0.13900000000000001</v>
          </cell>
          <cell r="M11264">
            <v>200</v>
          </cell>
          <cell r="N11264">
            <v>0.39700000000000002</v>
          </cell>
          <cell r="O11264">
            <v>9</v>
          </cell>
          <cell r="P11264">
            <v>1.7999999999999999E-2</v>
          </cell>
        </row>
        <row r="11265">
          <cell r="A11265">
            <v>38557</v>
          </cell>
          <cell r="B11265">
            <v>2005</v>
          </cell>
          <cell r="C11265" t="str">
            <v>Jul</v>
          </cell>
          <cell r="D11265">
            <v>24</v>
          </cell>
          <cell r="F11265">
            <v>799</v>
          </cell>
          <cell r="G11265">
            <v>1.585</v>
          </cell>
          <cell r="H11265">
            <v>90</v>
          </cell>
          <cell r="I11265">
            <v>0.17899999999999999</v>
          </cell>
          <cell r="K11265">
            <v>70</v>
          </cell>
          <cell r="L11265">
            <v>0.13900000000000001</v>
          </cell>
          <cell r="M11265">
            <v>200</v>
          </cell>
          <cell r="N11265">
            <v>0.39700000000000002</v>
          </cell>
          <cell r="O11265">
            <v>9</v>
          </cell>
          <cell r="P11265">
            <v>1.7999999999999999E-2</v>
          </cell>
        </row>
        <row r="11266">
          <cell r="A11266">
            <v>38558</v>
          </cell>
          <cell r="B11266">
            <v>2005</v>
          </cell>
          <cell r="C11266" t="str">
            <v>Jul</v>
          </cell>
          <cell r="D11266">
            <v>25</v>
          </cell>
          <cell r="F11266">
            <v>783</v>
          </cell>
          <cell r="G11266">
            <v>1.5529999999999999</v>
          </cell>
          <cell r="H11266">
            <v>112</v>
          </cell>
          <cell r="I11266">
            <v>0.222</v>
          </cell>
          <cell r="K11266">
            <v>70</v>
          </cell>
          <cell r="L11266">
            <v>0.13900000000000001</v>
          </cell>
          <cell r="M11266">
            <v>188</v>
          </cell>
          <cell r="N11266">
            <v>0.373</v>
          </cell>
          <cell r="O11266">
            <v>6</v>
          </cell>
          <cell r="P11266">
            <v>1.2E-2</v>
          </cell>
        </row>
        <row r="11267">
          <cell r="A11267">
            <v>38559</v>
          </cell>
          <cell r="B11267">
            <v>2005</v>
          </cell>
          <cell r="C11267" t="str">
            <v>Jul</v>
          </cell>
          <cell r="D11267">
            <v>26</v>
          </cell>
          <cell r="F11267">
            <v>783</v>
          </cell>
          <cell r="G11267">
            <v>1.5529999999999999</v>
          </cell>
          <cell r="H11267">
            <v>124</v>
          </cell>
          <cell r="I11267">
            <v>0.246</v>
          </cell>
          <cell r="K11267">
            <v>70</v>
          </cell>
          <cell r="L11267">
            <v>0.13900000000000001</v>
          </cell>
          <cell r="M11267">
            <v>206</v>
          </cell>
          <cell r="N11267">
            <v>0.40899999999999997</v>
          </cell>
          <cell r="O11267">
            <v>20</v>
          </cell>
          <cell r="P11267">
            <v>0.04</v>
          </cell>
        </row>
        <row r="11268">
          <cell r="A11268">
            <v>38560</v>
          </cell>
          <cell r="B11268">
            <v>2005</v>
          </cell>
          <cell r="C11268" t="str">
            <v>Jul</v>
          </cell>
          <cell r="D11268">
            <v>27</v>
          </cell>
          <cell r="F11268">
            <v>783</v>
          </cell>
          <cell r="G11268">
            <v>1.5529999999999999</v>
          </cell>
          <cell r="H11268">
            <v>124</v>
          </cell>
          <cell r="I11268">
            <v>0.246</v>
          </cell>
          <cell r="K11268">
            <v>70</v>
          </cell>
          <cell r="L11268">
            <v>0.13900000000000001</v>
          </cell>
          <cell r="M11268">
            <v>188</v>
          </cell>
          <cell r="N11268">
            <v>0.373</v>
          </cell>
          <cell r="O11268">
            <v>14</v>
          </cell>
          <cell r="P11268">
            <v>2.8000000000000001E-2</v>
          </cell>
        </row>
        <row r="11269">
          <cell r="A11269">
            <v>38561</v>
          </cell>
          <cell r="B11269">
            <v>2005</v>
          </cell>
          <cell r="C11269" t="str">
            <v>Jul</v>
          </cell>
          <cell r="D11269">
            <v>28</v>
          </cell>
          <cell r="F11269">
            <v>783</v>
          </cell>
          <cell r="G11269">
            <v>1.5529999999999999</v>
          </cell>
          <cell r="H11269">
            <v>116</v>
          </cell>
          <cell r="I11269">
            <v>0.23</v>
          </cell>
          <cell r="K11269">
            <v>70</v>
          </cell>
          <cell r="L11269">
            <v>0.13900000000000001</v>
          </cell>
          <cell r="M11269">
            <v>150</v>
          </cell>
          <cell r="N11269">
            <v>0.29799999999999999</v>
          </cell>
          <cell r="O11269">
            <v>16</v>
          </cell>
          <cell r="P11269">
            <v>3.2000000000000001E-2</v>
          </cell>
        </row>
        <row r="11270">
          <cell r="A11270">
            <v>38562</v>
          </cell>
          <cell r="B11270">
            <v>2005</v>
          </cell>
          <cell r="C11270" t="str">
            <v>Jul</v>
          </cell>
          <cell r="D11270">
            <v>29</v>
          </cell>
          <cell r="F11270">
            <v>752</v>
          </cell>
          <cell r="G11270">
            <v>1.492</v>
          </cell>
          <cell r="H11270">
            <v>78</v>
          </cell>
          <cell r="I11270">
            <v>0.155</v>
          </cell>
          <cell r="K11270">
            <v>70</v>
          </cell>
          <cell r="L11270">
            <v>0.13900000000000001</v>
          </cell>
          <cell r="M11270">
            <v>150</v>
          </cell>
          <cell r="N11270">
            <v>0.29799999999999999</v>
          </cell>
          <cell r="O11270">
            <v>16</v>
          </cell>
          <cell r="P11270">
            <v>3.2000000000000001E-2</v>
          </cell>
        </row>
        <row r="11271">
          <cell r="A11271">
            <v>38563</v>
          </cell>
          <cell r="B11271">
            <v>2005</v>
          </cell>
          <cell r="C11271" t="str">
            <v>Jul</v>
          </cell>
          <cell r="D11271">
            <v>30</v>
          </cell>
          <cell r="F11271">
            <v>752</v>
          </cell>
          <cell r="G11271">
            <v>1.492</v>
          </cell>
          <cell r="H11271">
            <v>132</v>
          </cell>
          <cell r="I11271">
            <v>0.26200000000000001</v>
          </cell>
          <cell r="K11271">
            <v>70</v>
          </cell>
          <cell r="L11271">
            <v>0.13900000000000001</v>
          </cell>
          <cell r="M11271">
            <v>117</v>
          </cell>
          <cell r="N11271">
            <v>0.23200000000000001</v>
          </cell>
          <cell r="O11271">
            <v>20</v>
          </cell>
          <cell r="P11271">
            <v>0.04</v>
          </cell>
        </row>
        <row r="11272">
          <cell r="A11272">
            <v>38564</v>
          </cell>
          <cell r="B11272">
            <v>2005</v>
          </cell>
          <cell r="C11272" t="str">
            <v>Jul</v>
          </cell>
          <cell r="D11272">
            <v>31</v>
          </cell>
          <cell r="F11272">
            <v>773</v>
          </cell>
          <cell r="G11272">
            <v>1.5329999999999999</v>
          </cell>
          <cell r="H11272">
            <v>86</v>
          </cell>
          <cell r="I11272">
            <v>0.17100000000000001</v>
          </cell>
          <cell r="K11272">
            <v>70</v>
          </cell>
          <cell r="L11272">
            <v>0.13900000000000001</v>
          </cell>
          <cell r="M11272">
            <v>100</v>
          </cell>
          <cell r="N11272">
            <v>0.19800000000000001</v>
          </cell>
          <cell r="O11272">
            <v>20</v>
          </cell>
          <cell r="P11272">
            <v>0.04</v>
          </cell>
        </row>
        <row r="11273">
          <cell r="A11273">
            <v>38565</v>
          </cell>
          <cell r="B11273">
            <v>2005</v>
          </cell>
          <cell r="C11273" t="str">
            <v>Aug</v>
          </cell>
          <cell r="D11273">
            <v>1</v>
          </cell>
          <cell r="F11273">
            <v>794</v>
          </cell>
          <cell r="G11273">
            <v>1.575</v>
          </cell>
          <cell r="H11273">
            <v>88</v>
          </cell>
          <cell r="I11273">
            <v>0.17499999999999999</v>
          </cell>
          <cell r="K11273">
            <v>53</v>
          </cell>
          <cell r="L11273">
            <v>0.105</v>
          </cell>
          <cell r="M11273">
            <v>100</v>
          </cell>
          <cell r="N11273">
            <v>0.19800000000000001</v>
          </cell>
          <cell r="O11273">
            <v>3</v>
          </cell>
          <cell r="P11273">
            <v>6.0000000000000001E-3</v>
          </cell>
        </row>
        <row r="11274">
          <cell r="A11274">
            <v>38566</v>
          </cell>
          <cell r="B11274">
            <v>2005</v>
          </cell>
          <cell r="C11274" t="str">
            <v>Aug</v>
          </cell>
          <cell r="D11274">
            <v>2</v>
          </cell>
          <cell r="F11274">
            <v>804</v>
          </cell>
          <cell r="G11274">
            <v>1.595</v>
          </cell>
          <cell r="H11274">
            <v>101</v>
          </cell>
          <cell r="I11274">
            <v>0.2</v>
          </cell>
          <cell r="K11274">
            <v>40</v>
          </cell>
          <cell r="L11274">
            <v>7.9000000000000001E-2</v>
          </cell>
          <cell r="M11274">
            <v>131</v>
          </cell>
          <cell r="N11274">
            <v>0.26</v>
          </cell>
          <cell r="O11274">
            <v>3</v>
          </cell>
          <cell r="P11274">
            <v>6.0000000000000001E-3</v>
          </cell>
        </row>
        <row r="11275">
          <cell r="A11275">
            <v>38567</v>
          </cell>
          <cell r="B11275">
            <v>2005</v>
          </cell>
          <cell r="C11275" t="str">
            <v>Aug</v>
          </cell>
          <cell r="D11275">
            <v>3</v>
          </cell>
          <cell r="F11275">
            <v>837</v>
          </cell>
          <cell r="G11275">
            <v>1.66</v>
          </cell>
          <cell r="H11275">
            <v>101</v>
          </cell>
          <cell r="I11275">
            <v>0.2</v>
          </cell>
          <cell r="K11275">
            <v>40</v>
          </cell>
          <cell r="L11275">
            <v>7.9000000000000001E-2</v>
          </cell>
          <cell r="M11275">
            <v>150</v>
          </cell>
          <cell r="N11275">
            <v>0.29799999999999999</v>
          </cell>
          <cell r="O11275">
            <v>0</v>
          </cell>
          <cell r="P11275">
            <v>0</v>
          </cell>
        </row>
        <row r="11276">
          <cell r="A11276">
            <v>38568</v>
          </cell>
          <cell r="B11276">
            <v>2005</v>
          </cell>
          <cell r="C11276" t="str">
            <v>Aug</v>
          </cell>
          <cell r="D11276">
            <v>4</v>
          </cell>
          <cell r="F11276">
            <v>827</v>
          </cell>
          <cell r="G11276">
            <v>1.64</v>
          </cell>
          <cell r="H11276">
            <v>100</v>
          </cell>
          <cell r="I11276">
            <v>0.19800000000000001</v>
          </cell>
          <cell r="K11276">
            <v>40</v>
          </cell>
          <cell r="L11276">
            <v>7.9000000000000001E-2</v>
          </cell>
          <cell r="M11276">
            <v>150</v>
          </cell>
          <cell r="N11276">
            <v>0.29799999999999999</v>
          </cell>
          <cell r="O11276">
            <v>5</v>
          </cell>
          <cell r="P11276">
            <v>0.01</v>
          </cell>
        </row>
        <row r="11277">
          <cell r="A11277">
            <v>38569</v>
          </cell>
          <cell r="B11277">
            <v>2005</v>
          </cell>
          <cell r="C11277" t="str">
            <v>Aug</v>
          </cell>
          <cell r="D11277">
            <v>5</v>
          </cell>
          <cell r="F11277">
            <v>832</v>
          </cell>
          <cell r="G11277">
            <v>1.65</v>
          </cell>
          <cell r="H11277">
            <v>74</v>
          </cell>
          <cell r="I11277">
            <v>0.14699999999999999</v>
          </cell>
          <cell r="K11277">
            <v>40</v>
          </cell>
          <cell r="L11277">
            <v>7.9000000000000001E-2</v>
          </cell>
          <cell r="M11277">
            <v>150</v>
          </cell>
          <cell r="N11277">
            <v>0.29799999999999999</v>
          </cell>
          <cell r="O11277">
            <v>7</v>
          </cell>
          <cell r="P11277">
            <v>1.4E-2</v>
          </cell>
        </row>
        <row r="11278">
          <cell r="A11278">
            <v>38570</v>
          </cell>
          <cell r="B11278">
            <v>2005</v>
          </cell>
          <cell r="C11278" t="str">
            <v>Aug</v>
          </cell>
          <cell r="D11278">
            <v>6</v>
          </cell>
          <cell r="F11278">
            <v>820</v>
          </cell>
          <cell r="G11278">
            <v>1.6259999999999999</v>
          </cell>
          <cell r="H11278">
            <v>72</v>
          </cell>
          <cell r="I11278">
            <v>0.14299999999999999</v>
          </cell>
          <cell r="K11278">
            <v>40</v>
          </cell>
          <cell r="L11278">
            <v>7.9000000000000001E-2</v>
          </cell>
          <cell r="M11278">
            <v>115</v>
          </cell>
          <cell r="N11278">
            <v>0.22800000000000001</v>
          </cell>
          <cell r="O11278">
            <v>7</v>
          </cell>
          <cell r="P11278">
            <v>1.4E-2</v>
          </cell>
        </row>
        <row r="11279">
          <cell r="A11279">
            <v>38571</v>
          </cell>
          <cell r="B11279">
            <v>2005</v>
          </cell>
          <cell r="C11279" t="str">
            <v>Aug</v>
          </cell>
          <cell r="D11279">
            <v>7</v>
          </cell>
          <cell r="F11279">
            <v>794</v>
          </cell>
          <cell r="G11279">
            <v>1.575</v>
          </cell>
          <cell r="H11279">
            <v>99</v>
          </cell>
          <cell r="I11279">
            <v>0.19600000000000001</v>
          </cell>
          <cell r="K11279">
            <v>40</v>
          </cell>
          <cell r="L11279">
            <v>7.9000000000000001E-2</v>
          </cell>
          <cell r="M11279">
            <v>100</v>
          </cell>
          <cell r="N11279">
            <v>0.19800000000000001</v>
          </cell>
          <cell r="O11279">
            <v>7</v>
          </cell>
          <cell r="P11279">
            <v>1.4E-2</v>
          </cell>
        </row>
        <row r="11280">
          <cell r="A11280">
            <v>38572</v>
          </cell>
          <cell r="B11280">
            <v>2005</v>
          </cell>
          <cell r="C11280" t="str">
            <v>Aug</v>
          </cell>
          <cell r="D11280">
            <v>8</v>
          </cell>
          <cell r="F11280">
            <v>789</v>
          </cell>
          <cell r="G11280">
            <v>1.5649999999999999</v>
          </cell>
          <cell r="H11280">
            <v>98</v>
          </cell>
          <cell r="I11280">
            <v>0.19400000000000001</v>
          </cell>
          <cell r="K11280">
            <v>40</v>
          </cell>
          <cell r="L11280">
            <v>7.9000000000000001E-2</v>
          </cell>
          <cell r="M11280">
            <v>100</v>
          </cell>
          <cell r="N11280">
            <v>0.19800000000000001</v>
          </cell>
          <cell r="O11280">
            <v>5</v>
          </cell>
          <cell r="P11280">
            <v>0.01</v>
          </cell>
        </row>
        <row r="11281">
          <cell r="A11281">
            <v>38573</v>
          </cell>
          <cell r="B11281">
            <v>2005</v>
          </cell>
          <cell r="C11281" t="str">
            <v>Aug</v>
          </cell>
          <cell r="D11281">
            <v>9</v>
          </cell>
          <cell r="F11281">
            <v>828</v>
          </cell>
          <cell r="G11281">
            <v>1.6419999999999999</v>
          </cell>
          <cell r="H11281">
            <v>98</v>
          </cell>
          <cell r="I11281">
            <v>0.19400000000000001</v>
          </cell>
          <cell r="K11281">
            <v>40</v>
          </cell>
          <cell r="L11281">
            <v>7.9000000000000001E-2</v>
          </cell>
          <cell r="M11281">
            <v>148</v>
          </cell>
          <cell r="N11281">
            <v>0.29399999999999998</v>
          </cell>
          <cell r="O11281">
            <v>5</v>
          </cell>
          <cell r="P11281">
            <v>0.01</v>
          </cell>
        </row>
        <row r="11282">
          <cell r="A11282">
            <v>38574</v>
          </cell>
          <cell r="B11282">
            <v>2005</v>
          </cell>
          <cell r="C11282" t="str">
            <v>Aug</v>
          </cell>
          <cell r="D11282">
            <v>10</v>
          </cell>
          <cell r="F11282">
            <v>828</v>
          </cell>
          <cell r="G11282">
            <v>1.6419999999999999</v>
          </cell>
          <cell r="H11282">
            <v>112</v>
          </cell>
          <cell r="I11282">
            <v>0.222</v>
          </cell>
          <cell r="K11282">
            <v>40</v>
          </cell>
          <cell r="L11282">
            <v>7.9000000000000001E-2</v>
          </cell>
          <cell r="M11282">
            <v>179</v>
          </cell>
          <cell r="N11282">
            <v>0.35499999999999998</v>
          </cell>
          <cell r="O11282">
            <v>4</v>
          </cell>
          <cell r="P11282">
            <v>8.0000000000000002E-3</v>
          </cell>
        </row>
        <row r="11283">
          <cell r="A11283">
            <v>38575</v>
          </cell>
          <cell r="B11283">
            <v>2005</v>
          </cell>
          <cell r="C11283" t="str">
            <v>Aug</v>
          </cell>
          <cell r="D11283">
            <v>11</v>
          </cell>
          <cell r="F11283">
            <v>823</v>
          </cell>
          <cell r="G11283">
            <v>1.6319999999999999</v>
          </cell>
          <cell r="H11283">
            <v>132</v>
          </cell>
          <cell r="I11283">
            <v>0.26200000000000001</v>
          </cell>
          <cell r="K11283">
            <v>60</v>
          </cell>
          <cell r="L11283">
            <v>0.11899999999999999</v>
          </cell>
          <cell r="M11283">
            <v>150</v>
          </cell>
          <cell r="N11283">
            <v>0.29799999999999999</v>
          </cell>
          <cell r="O11283">
            <v>20</v>
          </cell>
          <cell r="P11283">
            <v>0.04</v>
          </cell>
        </row>
        <row r="11284">
          <cell r="A11284">
            <v>38576</v>
          </cell>
          <cell r="B11284">
            <v>2005</v>
          </cell>
          <cell r="C11284" t="str">
            <v>Aug</v>
          </cell>
          <cell r="D11284">
            <v>12</v>
          </cell>
          <cell r="F11284">
            <v>835</v>
          </cell>
          <cell r="G11284">
            <v>1.6559999999999999</v>
          </cell>
          <cell r="H11284">
            <v>103</v>
          </cell>
          <cell r="I11284">
            <v>0.20399999999999999</v>
          </cell>
          <cell r="K11284">
            <v>70</v>
          </cell>
          <cell r="L11284">
            <v>0.13900000000000001</v>
          </cell>
          <cell r="M11284">
            <v>125</v>
          </cell>
          <cell r="N11284">
            <v>0.248</v>
          </cell>
          <cell r="O11284">
            <v>20</v>
          </cell>
          <cell r="P11284">
            <v>0.04</v>
          </cell>
        </row>
        <row r="11285">
          <cell r="A11285">
            <v>38577</v>
          </cell>
          <cell r="B11285">
            <v>2005</v>
          </cell>
          <cell r="C11285" t="str">
            <v>Aug</v>
          </cell>
          <cell r="D11285">
            <v>13</v>
          </cell>
          <cell r="F11285">
            <v>825</v>
          </cell>
          <cell r="G11285">
            <v>1.6359999999999999</v>
          </cell>
          <cell r="H11285">
            <v>94</v>
          </cell>
          <cell r="I11285">
            <v>0.186</v>
          </cell>
          <cell r="K11285">
            <v>70</v>
          </cell>
          <cell r="L11285">
            <v>0.13900000000000001</v>
          </cell>
          <cell r="M11285">
            <v>100</v>
          </cell>
          <cell r="N11285">
            <v>0.19800000000000001</v>
          </cell>
          <cell r="O11285">
            <v>24</v>
          </cell>
          <cell r="P11285">
            <v>4.8000000000000001E-2</v>
          </cell>
        </row>
        <row r="11286">
          <cell r="A11286">
            <v>38578</v>
          </cell>
          <cell r="B11286">
            <v>2005</v>
          </cell>
          <cell r="C11286" t="str">
            <v>Aug</v>
          </cell>
          <cell r="D11286">
            <v>14</v>
          </cell>
          <cell r="F11286">
            <v>829</v>
          </cell>
          <cell r="G11286">
            <v>1.6439999999999999</v>
          </cell>
          <cell r="H11286">
            <v>125</v>
          </cell>
          <cell r="I11286">
            <v>0.248</v>
          </cell>
          <cell r="K11286">
            <v>70</v>
          </cell>
          <cell r="L11286">
            <v>0.13900000000000001</v>
          </cell>
          <cell r="M11286">
            <v>100</v>
          </cell>
          <cell r="N11286">
            <v>0.19800000000000001</v>
          </cell>
          <cell r="O11286">
            <v>24</v>
          </cell>
          <cell r="P11286">
            <v>4.8000000000000001E-2</v>
          </cell>
        </row>
        <row r="11287">
          <cell r="A11287">
            <v>38579</v>
          </cell>
          <cell r="B11287">
            <v>2005</v>
          </cell>
          <cell r="C11287" t="str">
            <v>Aug</v>
          </cell>
          <cell r="D11287">
            <v>15</v>
          </cell>
          <cell r="F11287">
            <v>816</v>
          </cell>
          <cell r="G11287">
            <v>1.619</v>
          </cell>
          <cell r="H11287">
            <v>78</v>
          </cell>
          <cell r="I11287">
            <v>0.155</v>
          </cell>
          <cell r="K11287">
            <v>50</v>
          </cell>
          <cell r="L11287">
            <v>9.9000000000000005E-2</v>
          </cell>
          <cell r="M11287">
            <v>100</v>
          </cell>
          <cell r="N11287">
            <v>0.19800000000000001</v>
          </cell>
          <cell r="O11287">
            <v>0</v>
          </cell>
          <cell r="P11287">
            <v>0</v>
          </cell>
        </row>
        <row r="11288">
          <cell r="A11288">
            <v>38580</v>
          </cell>
          <cell r="B11288">
            <v>2005</v>
          </cell>
          <cell r="C11288" t="str">
            <v>Aug</v>
          </cell>
          <cell r="D11288">
            <v>16</v>
          </cell>
          <cell r="F11288">
            <v>789</v>
          </cell>
          <cell r="G11288">
            <v>1.5649999999999999</v>
          </cell>
          <cell r="H11288">
            <v>101</v>
          </cell>
          <cell r="I11288">
            <v>0.2</v>
          </cell>
          <cell r="K11288">
            <v>40</v>
          </cell>
          <cell r="L11288">
            <v>7.9000000000000001E-2</v>
          </cell>
          <cell r="M11288">
            <v>73</v>
          </cell>
          <cell r="N11288">
            <v>0.14499999999999999</v>
          </cell>
          <cell r="O11288">
            <v>0</v>
          </cell>
          <cell r="P11288">
            <v>0</v>
          </cell>
        </row>
        <row r="11289">
          <cell r="A11289">
            <v>38581</v>
          </cell>
          <cell r="B11289">
            <v>2005</v>
          </cell>
          <cell r="C11289" t="str">
            <v>Aug</v>
          </cell>
          <cell r="D11289">
            <v>17</v>
          </cell>
          <cell r="F11289">
            <v>778</v>
          </cell>
          <cell r="G11289">
            <v>1.5429999999999999</v>
          </cell>
          <cell r="H11289">
            <v>133</v>
          </cell>
          <cell r="I11289">
            <v>0.26400000000000001</v>
          </cell>
          <cell r="K11289">
            <v>59</v>
          </cell>
          <cell r="L11289">
            <v>0.11700000000000001</v>
          </cell>
          <cell r="M11289">
            <v>63</v>
          </cell>
          <cell r="N11289">
            <v>0.125</v>
          </cell>
          <cell r="O11289">
            <v>24</v>
          </cell>
          <cell r="P11289">
            <v>4.8000000000000001E-2</v>
          </cell>
        </row>
        <row r="11290">
          <cell r="A11290">
            <v>38582</v>
          </cell>
          <cell r="B11290">
            <v>2005</v>
          </cell>
          <cell r="C11290" t="str">
            <v>Aug</v>
          </cell>
          <cell r="D11290">
            <v>18</v>
          </cell>
          <cell r="F11290">
            <v>767</v>
          </cell>
          <cell r="G11290">
            <v>1.5209999999999999</v>
          </cell>
          <cell r="H11290">
            <v>106</v>
          </cell>
          <cell r="I11290">
            <v>0.21</v>
          </cell>
          <cell r="K11290">
            <v>70</v>
          </cell>
          <cell r="L11290">
            <v>0.13900000000000001</v>
          </cell>
          <cell r="M11290">
            <v>100</v>
          </cell>
          <cell r="N11290">
            <v>0.19800000000000001</v>
          </cell>
          <cell r="O11290">
            <v>24</v>
          </cell>
          <cell r="P11290">
            <v>4.8000000000000001E-2</v>
          </cell>
        </row>
        <row r="11291">
          <cell r="A11291">
            <v>38583</v>
          </cell>
          <cell r="B11291">
            <v>2005</v>
          </cell>
          <cell r="C11291" t="str">
            <v>Aug</v>
          </cell>
          <cell r="D11291">
            <v>19</v>
          </cell>
          <cell r="F11291">
            <v>785</v>
          </cell>
          <cell r="G11291">
            <v>1.5569999999999999</v>
          </cell>
          <cell r="H11291">
            <v>56</v>
          </cell>
          <cell r="I11291">
            <v>0.111</v>
          </cell>
          <cell r="K11291">
            <v>70</v>
          </cell>
          <cell r="L11291">
            <v>0.13900000000000001</v>
          </cell>
          <cell r="M11291">
            <v>123</v>
          </cell>
          <cell r="N11291">
            <v>0.24399999999999999</v>
          </cell>
          <cell r="O11291">
            <v>11</v>
          </cell>
          <cell r="P11291">
            <v>2.1999999999999999E-2</v>
          </cell>
        </row>
        <row r="11292">
          <cell r="A11292">
            <v>38584</v>
          </cell>
          <cell r="B11292">
            <v>2005</v>
          </cell>
          <cell r="C11292" t="str">
            <v>Aug</v>
          </cell>
          <cell r="D11292">
            <v>20</v>
          </cell>
          <cell r="F11292">
            <v>801</v>
          </cell>
          <cell r="G11292">
            <v>1.589</v>
          </cell>
          <cell r="H11292">
            <v>73</v>
          </cell>
          <cell r="I11292">
            <v>0.14499999999999999</v>
          </cell>
          <cell r="K11292">
            <v>70</v>
          </cell>
          <cell r="L11292">
            <v>0.13900000000000001</v>
          </cell>
          <cell r="M11292">
            <v>150</v>
          </cell>
          <cell r="N11292">
            <v>0.29799999999999999</v>
          </cell>
          <cell r="O11292">
            <v>10</v>
          </cell>
          <cell r="P11292">
            <v>0.02</v>
          </cell>
        </row>
        <row r="11293">
          <cell r="A11293">
            <v>38585</v>
          </cell>
          <cell r="B11293">
            <v>2005</v>
          </cell>
          <cell r="C11293" t="str">
            <v>Aug</v>
          </cell>
          <cell r="D11293">
            <v>21</v>
          </cell>
          <cell r="F11293">
            <v>814</v>
          </cell>
          <cell r="G11293">
            <v>1.615</v>
          </cell>
          <cell r="H11293">
            <v>90</v>
          </cell>
          <cell r="I11293">
            <v>0.17899999999999999</v>
          </cell>
          <cell r="K11293">
            <v>70</v>
          </cell>
          <cell r="L11293">
            <v>0.13900000000000001</v>
          </cell>
          <cell r="M11293">
            <v>127</v>
          </cell>
          <cell r="N11293">
            <v>0.252</v>
          </cell>
          <cell r="O11293">
            <v>3</v>
          </cell>
          <cell r="P11293">
            <v>6.0000000000000001E-3</v>
          </cell>
        </row>
        <row r="11294">
          <cell r="A11294">
            <v>38586</v>
          </cell>
          <cell r="B11294">
            <v>2005</v>
          </cell>
          <cell r="C11294" t="str">
            <v>Aug</v>
          </cell>
          <cell r="D11294">
            <v>22</v>
          </cell>
          <cell r="F11294">
            <v>783</v>
          </cell>
          <cell r="G11294">
            <v>1.5529999999999999</v>
          </cell>
          <cell r="H11294">
            <v>88</v>
          </cell>
          <cell r="I11294">
            <v>0.17499999999999999</v>
          </cell>
          <cell r="K11294">
            <v>70</v>
          </cell>
          <cell r="L11294">
            <v>0.13900000000000001</v>
          </cell>
          <cell r="M11294">
            <v>117</v>
          </cell>
          <cell r="N11294">
            <v>0.23200000000000001</v>
          </cell>
          <cell r="O11294">
            <v>16</v>
          </cell>
          <cell r="P11294">
            <v>3.2000000000000001E-2</v>
          </cell>
        </row>
        <row r="11295">
          <cell r="A11295">
            <v>38587</v>
          </cell>
          <cell r="B11295">
            <v>2005</v>
          </cell>
          <cell r="C11295" t="str">
            <v>Aug</v>
          </cell>
          <cell r="D11295">
            <v>23</v>
          </cell>
          <cell r="F11295">
            <v>767</v>
          </cell>
          <cell r="G11295">
            <v>1.5209999999999999</v>
          </cell>
          <cell r="H11295">
            <v>83</v>
          </cell>
          <cell r="I11295">
            <v>0.16500000000000001</v>
          </cell>
          <cell r="K11295">
            <v>70</v>
          </cell>
          <cell r="L11295">
            <v>0.13900000000000001</v>
          </cell>
          <cell r="M11295">
            <v>123</v>
          </cell>
          <cell r="N11295">
            <v>0.24399999999999999</v>
          </cell>
          <cell r="O11295">
            <v>16</v>
          </cell>
          <cell r="P11295">
            <v>3.2000000000000001E-2</v>
          </cell>
        </row>
        <row r="11296">
          <cell r="A11296">
            <v>38588</v>
          </cell>
          <cell r="B11296">
            <v>2005</v>
          </cell>
          <cell r="C11296" t="str">
            <v>Aug</v>
          </cell>
          <cell r="D11296">
            <v>24</v>
          </cell>
          <cell r="F11296">
            <v>762</v>
          </cell>
          <cell r="G11296">
            <v>1.5109999999999999</v>
          </cell>
          <cell r="H11296">
            <v>135</v>
          </cell>
          <cell r="I11296">
            <v>0.26800000000000002</v>
          </cell>
          <cell r="K11296">
            <v>70</v>
          </cell>
          <cell r="L11296">
            <v>0.13900000000000001</v>
          </cell>
          <cell r="M11296">
            <v>127</v>
          </cell>
          <cell r="N11296">
            <v>0.252</v>
          </cell>
          <cell r="O11296">
            <v>16</v>
          </cell>
          <cell r="P11296">
            <v>3.2000000000000001E-2</v>
          </cell>
        </row>
        <row r="11297">
          <cell r="A11297">
            <v>38589</v>
          </cell>
          <cell r="B11297">
            <v>2005</v>
          </cell>
          <cell r="C11297" t="str">
            <v>Aug</v>
          </cell>
          <cell r="D11297">
            <v>25</v>
          </cell>
          <cell r="F11297">
            <v>788</v>
          </cell>
          <cell r="G11297">
            <v>1.5629999999999999</v>
          </cell>
          <cell r="H11297">
            <v>85</v>
          </cell>
          <cell r="I11297">
            <v>0.16900000000000001</v>
          </cell>
          <cell r="K11297">
            <v>70</v>
          </cell>
          <cell r="L11297">
            <v>0.13900000000000001</v>
          </cell>
          <cell r="M11297">
            <v>113</v>
          </cell>
          <cell r="N11297">
            <v>0.224</v>
          </cell>
          <cell r="O11297">
            <v>16</v>
          </cell>
          <cell r="P11297">
            <v>3.2000000000000001E-2</v>
          </cell>
        </row>
        <row r="11298">
          <cell r="A11298">
            <v>38590</v>
          </cell>
          <cell r="B11298">
            <v>2005</v>
          </cell>
          <cell r="C11298" t="str">
            <v>Aug</v>
          </cell>
          <cell r="D11298">
            <v>26</v>
          </cell>
          <cell r="F11298">
            <v>778</v>
          </cell>
          <cell r="G11298">
            <v>1.5429999999999999</v>
          </cell>
          <cell r="H11298">
            <v>65</v>
          </cell>
          <cell r="I11298">
            <v>0.129</v>
          </cell>
          <cell r="K11298">
            <v>70</v>
          </cell>
          <cell r="L11298">
            <v>0.13900000000000001</v>
          </cell>
          <cell r="M11298">
            <v>150</v>
          </cell>
          <cell r="N11298">
            <v>0.29799999999999999</v>
          </cell>
          <cell r="O11298">
            <v>22</v>
          </cell>
          <cell r="P11298">
            <v>4.3999999999999997E-2</v>
          </cell>
        </row>
        <row r="11299">
          <cell r="A11299">
            <v>38591</v>
          </cell>
          <cell r="B11299">
            <v>2005</v>
          </cell>
          <cell r="C11299" t="str">
            <v>Aug</v>
          </cell>
          <cell r="D11299">
            <v>27</v>
          </cell>
          <cell r="F11299">
            <v>773</v>
          </cell>
          <cell r="G11299">
            <v>1.5329999999999999</v>
          </cell>
          <cell r="H11299">
            <v>65</v>
          </cell>
          <cell r="I11299">
            <v>0.129</v>
          </cell>
          <cell r="K11299">
            <v>70</v>
          </cell>
          <cell r="L11299">
            <v>0.13900000000000001</v>
          </cell>
          <cell r="M11299">
            <v>138</v>
          </cell>
          <cell r="N11299">
            <v>0.27400000000000002</v>
          </cell>
          <cell r="O11299">
            <v>20</v>
          </cell>
          <cell r="P11299">
            <v>0.04</v>
          </cell>
        </row>
        <row r="11300">
          <cell r="A11300">
            <v>38592</v>
          </cell>
          <cell r="B11300">
            <v>2005</v>
          </cell>
          <cell r="C11300" t="str">
            <v>Aug</v>
          </cell>
          <cell r="D11300">
            <v>28</v>
          </cell>
          <cell r="F11300">
            <v>778</v>
          </cell>
          <cell r="G11300">
            <v>1.5429999999999999</v>
          </cell>
          <cell r="H11300">
            <v>82</v>
          </cell>
          <cell r="I11300">
            <v>0.16300000000000001</v>
          </cell>
          <cell r="K11300">
            <v>51</v>
          </cell>
          <cell r="L11300">
            <v>0.10100000000000001</v>
          </cell>
          <cell r="M11300">
            <v>100</v>
          </cell>
          <cell r="N11300">
            <v>0.19800000000000001</v>
          </cell>
          <cell r="O11300">
            <v>0</v>
          </cell>
          <cell r="P11300">
            <v>0</v>
          </cell>
        </row>
        <row r="11301">
          <cell r="A11301">
            <v>38593</v>
          </cell>
          <cell r="B11301">
            <v>2005</v>
          </cell>
          <cell r="C11301" t="str">
            <v>Aug</v>
          </cell>
          <cell r="D11301">
            <v>29</v>
          </cell>
          <cell r="F11301">
            <v>767</v>
          </cell>
          <cell r="G11301">
            <v>1.5209999999999999</v>
          </cell>
          <cell r="H11301">
            <v>94</v>
          </cell>
          <cell r="I11301">
            <v>0.186</v>
          </cell>
          <cell r="K11301">
            <v>40</v>
          </cell>
          <cell r="L11301">
            <v>7.9000000000000001E-2</v>
          </cell>
          <cell r="M11301">
            <v>100</v>
          </cell>
          <cell r="N11301">
            <v>0.19800000000000001</v>
          </cell>
          <cell r="O11301">
            <v>0</v>
          </cell>
          <cell r="P11301">
            <v>0</v>
          </cell>
        </row>
        <row r="11302">
          <cell r="A11302">
            <v>38594</v>
          </cell>
          <cell r="B11302">
            <v>2005</v>
          </cell>
          <cell r="C11302" t="str">
            <v>Aug</v>
          </cell>
          <cell r="D11302">
            <v>30</v>
          </cell>
          <cell r="F11302">
            <v>735</v>
          </cell>
          <cell r="G11302">
            <v>1.458</v>
          </cell>
          <cell r="H11302">
            <v>94</v>
          </cell>
          <cell r="I11302">
            <v>0.186</v>
          </cell>
          <cell r="K11302">
            <v>40</v>
          </cell>
          <cell r="L11302">
            <v>7.9000000000000001E-2</v>
          </cell>
          <cell r="M11302">
            <v>100</v>
          </cell>
          <cell r="N11302">
            <v>0.19800000000000001</v>
          </cell>
          <cell r="O11302">
            <v>0</v>
          </cell>
          <cell r="P11302">
            <v>0</v>
          </cell>
        </row>
        <row r="11303">
          <cell r="A11303">
            <v>38595</v>
          </cell>
          <cell r="B11303">
            <v>2005</v>
          </cell>
          <cell r="C11303" t="str">
            <v>Aug</v>
          </cell>
          <cell r="D11303">
            <v>31</v>
          </cell>
          <cell r="F11303">
            <v>747</v>
          </cell>
          <cell r="G11303">
            <v>1.482</v>
          </cell>
          <cell r="H11303">
            <v>143</v>
          </cell>
          <cell r="I11303">
            <v>0.28399999999999997</v>
          </cell>
          <cell r="K11303">
            <v>40</v>
          </cell>
          <cell r="L11303">
            <v>7.9000000000000001E-2</v>
          </cell>
          <cell r="M11303">
            <v>100</v>
          </cell>
          <cell r="N11303">
            <v>0.19800000000000001</v>
          </cell>
          <cell r="O11303">
            <v>0</v>
          </cell>
          <cell r="P11303">
            <v>0</v>
          </cell>
        </row>
        <row r="11304">
          <cell r="A11304">
            <v>38596</v>
          </cell>
          <cell r="B11304">
            <v>2005</v>
          </cell>
          <cell r="C11304" t="str">
            <v>Sep</v>
          </cell>
          <cell r="D11304">
            <v>1</v>
          </cell>
          <cell r="F11304">
            <v>726</v>
          </cell>
          <cell r="G11304">
            <v>1.44</v>
          </cell>
          <cell r="H11304">
            <v>74</v>
          </cell>
          <cell r="I11304">
            <v>0.14699999999999999</v>
          </cell>
          <cell r="K11304">
            <v>40</v>
          </cell>
          <cell r="L11304">
            <v>7.9000000000000001E-2</v>
          </cell>
          <cell r="M11304">
            <v>115</v>
          </cell>
          <cell r="N11304">
            <v>0.22800000000000001</v>
          </cell>
          <cell r="O11304">
            <v>0</v>
          </cell>
          <cell r="P11304">
            <v>0</v>
          </cell>
        </row>
        <row r="11305">
          <cell r="A11305">
            <v>38597</v>
          </cell>
          <cell r="B11305">
            <v>2005</v>
          </cell>
          <cell r="C11305" t="str">
            <v>Sep</v>
          </cell>
          <cell r="D11305">
            <v>2</v>
          </cell>
          <cell r="F11305">
            <v>717</v>
          </cell>
          <cell r="G11305">
            <v>1.4219999999999999</v>
          </cell>
          <cell r="H11305">
            <v>125</v>
          </cell>
          <cell r="I11305">
            <v>0.248</v>
          </cell>
          <cell r="K11305">
            <v>40</v>
          </cell>
          <cell r="L11305">
            <v>7.9000000000000001E-2</v>
          </cell>
          <cell r="M11305">
            <v>182</v>
          </cell>
          <cell r="N11305">
            <v>0.36099999999999999</v>
          </cell>
          <cell r="O11305">
            <v>3</v>
          </cell>
          <cell r="P11305">
            <v>6.0000000000000001E-3</v>
          </cell>
        </row>
        <row r="11306">
          <cell r="A11306">
            <v>38598</v>
          </cell>
          <cell r="B11306">
            <v>2005</v>
          </cell>
          <cell r="C11306" t="str">
            <v>Sep</v>
          </cell>
          <cell r="D11306">
            <v>3</v>
          </cell>
          <cell r="F11306">
            <v>724</v>
          </cell>
          <cell r="G11306">
            <v>1.4359999999999999</v>
          </cell>
          <cell r="H11306">
            <v>51</v>
          </cell>
          <cell r="I11306">
            <v>0.10100000000000001</v>
          </cell>
          <cell r="K11306">
            <v>40</v>
          </cell>
          <cell r="L11306">
            <v>7.9000000000000001E-2</v>
          </cell>
          <cell r="M11306">
            <v>175</v>
          </cell>
          <cell r="N11306">
            <v>0.34699999999999998</v>
          </cell>
          <cell r="O11306">
            <v>4</v>
          </cell>
          <cell r="P11306">
            <v>8.0000000000000002E-3</v>
          </cell>
        </row>
        <row r="11307">
          <cell r="A11307">
            <v>38599</v>
          </cell>
          <cell r="B11307">
            <v>2005</v>
          </cell>
          <cell r="C11307" t="str">
            <v>Sep</v>
          </cell>
          <cell r="D11307">
            <v>4</v>
          </cell>
          <cell r="F11307">
            <v>716</v>
          </cell>
          <cell r="G11307">
            <v>1.42</v>
          </cell>
          <cell r="H11307">
            <v>92</v>
          </cell>
          <cell r="I11307">
            <v>0.182</v>
          </cell>
          <cell r="K11307">
            <v>40</v>
          </cell>
          <cell r="L11307">
            <v>7.9000000000000001E-2</v>
          </cell>
          <cell r="M11307">
            <v>135</v>
          </cell>
          <cell r="N11307">
            <v>0.26800000000000002</v>
          </cell>
          <cell r="O11307">
            <v>6</v>
          </cell>
          <cell r="P11307">
            <v>1.2E-2</v>
          </cell>
        </row>
        <row r="11308">
          <cell r="A11308">
            <v>38600</v>
          </cell>
          <cell r="B11308">
            <v>2005</v>
          </cell>
          <cell r="C11308" t="str">
            <v>Sep</v>
          </cell>
          <cell r="D11308">
            <v>5</v>
          </cell>
          <cell r="F11308">
            <v>690</v>
          </cell>
          <cell r="G11308">
            <v>1.369</v>
          </cell>
          <cell r="H11308">
            <v>96</v>
          </cell>
          <cell r="I11308">
            <v>0.19</v>
          </cell>
          <cell r="K11308">
            <v>40</v>
          </cell>
          <cell r="L11308">
            <v>7.9000000000000001E-2</v>
          </cell>
          <cell r="M11308">
            <v>85</v>
          </cell>
          <cell r="N11308">
            <v>0.16900000000000001</v>
          </cell>
          <cell r="O11308">
            <v>4</v>
          </cell>
          <cell r="P11308">
            <v>8.0000000000000002E-3</v>
          </cell>
        </row>
        <row r="11309">
          <cell r="A11309">
            <v>38601</v>
          </cell>
          <cell r="B11309">
            <v>2005</v>
          </cell>
          <cell r="C11309" t="str">
            <v>Sep</v>
          </cell>
          <cell r="D11309">
            <v>6</v>
          </cell>
          <cell r="F11309">
            <v>661</v>
          </cell>
          <cell r="G11309">
            <v>1.3109999999999999</v>
          </cell>
          <cell r="H11309">
            <v>92</v>
          </cell>
          <cell r="I11309">
            <v>0.182</v>
          </cell>
          <cell r="K11309">
            <v>40</v>
          </cell>
          <cell r="L11309">
            <v>7.9000000000000001E-2</v>
          </cell>
          <cell r="M11309">
            <v>98</v>
          </cell>
          <cell r="N11309">
            <v>0.19400000000000001</v>
          </cell>
          <cell r="O11309">
            <v>4</v>
          </cell>
          <cell r="P11309">
            <v>8.0000000000000002E-3</v>
          </cell>
        </row>
        <row r="11310">
          <cell r="A11310">
            <v>38602</v>
          </cell>
          <cell r="B11310">
            <v>2005</v>
          </cell>
          <cell r="C11310" t="str">
            <v>Sep</v>
          </cell>
          <cell r="D11310">
            <v>7</v>
          </cell>
          <cell r="F11310">
            <v>673</v>
          </cell>
          <cell r="G11310">
            <v>1.335</v>
          </cell>
          <cell r="H11310">
            <v>165</v>
          </cell>
          <cell r="I11310">
            <v>0.32700000000000001</v>
          </cell>
          <cell r="K11310">
            <v>40</v>
          </cell>
          <cell r="L11310">
            <v>7.9000000000000001E-2</v>
          </cell>
          <cell r="M11310">
            <v>150</v>
          </cell>
          <cell r="N11310">
            <v>0.29799999999999999</v>
          </cell>
          <cell r="O11310">
            <v>4</v>
          </cell>
          <cell r="P11310">
            <v>8.0000000000000002E-3</v>
          </cell>
        </row>
        <row r="11311">
          <cell r="A11311">
            <v>38603</v>
          </cell>
          <cell r="B11311">
            <v>2005</v>
          </cell>
          <cell r="C11311" t="str">
            <v>Sep</v>
          </cell>
          <cell r="D11311">
            <v>8</v>
          </cell>
          <cell r="F11311">
            <v>673</v>
          </cell>
          <cell r="G11311">
            <v>1.335</v>
          </cell>
          <cell r="H11311">
            <v>106</v>
          </cell>
          <cell r="I11311">
            <v>0.21</v>
          </cell>
          <cell r="K11311">
            <v>40</v>
          </cell>
          <cell r="L11311">
            <v>7.9000000000000001E-2</v>
          </cell>
          <cell r="M11311">
            <v>150</v>
          </cell>
          <cell r="N11311">
            <v>0.29799999999999999</v>
          </cell>
          <cell r="O11311">
            <v>11</v>
          </cell>
          <cell r="P11311">
            <v>2.1999999999999999E-2</v>
          </cell>
        </row>
        <row r="11312">
          <cell r="A11312">
            <v>38604</v>
          </cell>
          <cell r="B11312">
            <v>2005</v>
          </cell>
          <cell r="C11312" t="str">
            <v>Sep</v>
          </cell>
          <cell r="D11312">
            <v>9</v>
          </cell>
          <cell r="F11312">
            <v>631</v>
          </cell>
          <cell r="G11312">
            <v>1.252</v>
          </cell>
          <cell r="H11312">
            <v>95</v>
          </cell>
          <cell r="I11312">
            <v>0.188</v>
          </cell>
          <cell r="K11312">
            <v>40</v>
          </cell>
          <cell r="L11312">
            <v>7.9000000000000001E-2</v>
          </cell>
          <cell r="M11312">
            <v>127</v>
          </cell>
          <cell r="N11312">
            <v>0.252</v>
          </cell>
          <cell r="O11312">
            <v>10</v>
          </cell>
          <cell r="P11312">
            <v>0.02</v>
          </cell>
        </row>
        <row r="11313">
          <cell r="A11313">
            <v>38605</v>
          </cell>
          <cell r="B11313">
            <v>2005</v>
          </cell>
          <cell r="C11313" t="str">
            <v>Sep</v>
          </cell>
          <cell r="D11313">
            <v>10</v>
          </cell>
          <cell r="F11313">
            <v>621</v>
          </cell>
          <cell r="G11313">
            <v>1.232</v>
          </cell>
          <cell r="H11313">
            <v>96</v>
          </cell>
          <cell r="I11313">
            <v>0.19</v>
          </cell>
          <cell r="K11313">
            <v>40</v>
          </cell>
          <cell r="L11313">
            <v>7.9000000000000001E-2</v>
          </cell>
          <cell r="M11313">
            <v>123</v>
          </cell>
          <cell r="N11313">
            <v>0.24399999999999999</v>
          </cell>
          <cell r="O11313">
            <v>10</v>
          </cell>
          <cell r="P11313">
            <v>0.02</v>
          </cell>
        </row>
        <row r="11314">
          <cell r="A11314">
            <v>38606</v>
          </cell>
          <cell r="B11314">
            <v>2005</v>
          </cell>
          <cell r="C11314" t="str">
            <v>Sep</v>
          </cell>
          <cell r="D11314">
            <v>11</v>
          </cell>
          <cell r="F11314">
            <v>614</v>
          </cell>
          <cell r="G11314">
            <v>1.218</v>
          </cell>
          <cell r="H11314">
            <v>141</v>
          </cell>
          <cell r="I11314">
            <v>0.28000000000000003</v>
          </cell>
          <cell r="K11314">
            <v>40</v>
          </cell>
          <cell r="L11314">
            <v>7.9000000000000001E-2</v>
          </cell>
          <cell r="M11314">
            <v>117</v>
          </cell>
          <cell r="N11314">
            <v>0.23200000000000001</v>
          </cell>
          <cell r="O11314">
            <v>10</v>
          </cell>
          <cell r="P11314">
            <v>0.02</v>
          </cell>
        </row>
        <row r="11315">
          <cell r="A11315">
            <v>38607</v>
          </cell>
          <cell r="B11315">
            <v>2005</v>
          </cell>
          <cell r="C11315" t="str">
            <v>Sep</v>
          </cell>
          <cell r="D11315">
            <v>12</v>
          </cell>
          <cell r="F11315">
            <v>598</v>
          </cell>
          <cell r="G11315">
            <v>1.1859999999999999</v>
          </cell>
          <cell r="H11315">
            <v>89</v>
          </cell>
          <cell r="I11315">
            <v>0.17699999999999999</v>
          </cell>
          <cell r="K11315">
            <v>40</v>
          </cell>
          <cell r="L11315">
            <v>7.9000000000000001E-2</v>
          </cell>
          <cell r="M11315">
            <v>100</v>
          </cell>
          <cell r="N11315">
            <v>0.19800000000000001</v>
          </cell>
          <cell r="O11315">
            <v>14</v>
          </cell>
          <cell r="P11315">
            <v>2.8000000000000001E-2</v>
          </cell>
        </row>
        <row r="11316">
          <cell r="A11316">
            <v>38608</v>
          </cell>
          <cell r="B11316">
            <v>2005</v>
          </cell>
          <cell r="C11316" t="str">
            <v>Sep</v>
          </cell>
          <cell r="D11316">
            <v>13</v>
          </cell>
          <cell r="F11316">
            <v>592</v>
          </cell>
          <cell r="G11316">
            <v>1.1739999999999999</v>
          </cell>
          <cell r="H11316">
            <v>156</v>
          </cell>
          <cell r="I11316">
            <v>0.309</v>
          </cell>
          <cell r="K11316">
            <v>40</v>
          </cell>
          <cell r="L11316">
            <v>7.9000000000000001E-2</v>
          </cell>
          <cell r="M11316">
            <v>39</v>
          </cell>
          <cell r="N11316">
            <v>7.6999999999999999E-2</v>
          </cell>
          <cell r="O11316">
            <v>14</v>
          </cell>
          <cell r="P11316">
            <v>2.8000000000000001E-2</v>
          </cell>
        </row>
        <row r="11317">
          <cell r="A11317">
            <v>38609</v>
          </cell>
          <cell r="B11317">
            <v>2005</v>
          </cell>
          <cell r="C11317" t="str">
            <v>Sep</v>
          </cell>
          <cell r="D11317">
            <v>14</v>
          </cell>
          <cell r="F11317">
            <v>569</v>
          </cell>
          <cell r="G11317">
            <v>1.129</v>
          </cell>
          <cell r="H11317">
            <v>180</v>
          </cell>
          <cell r="I11317">
            <v>0.35699999999999998</v>
          </cell>
          <cell r="K11317">
            <v>40</v>
          </cell>
          <cell r="L11317">
            <v>7.9000000000000001E-2</v>
          </cell>
          <cell r="M11317">
            <v>0</v>
          </cell>
          <cell r="N11317">
            <v>0</v>
          </cell>
          <cell r="O11317">
            <v>16</v>
          </cell>
          <cell r="P11317">
            <v>3.2000000000000001E-2</v>
          </cell>
        </row>
        <row r="11318">
          <cell r="A11318">
            <v>38610</v>
          </cell>
          <cell r="B11318">
            <v>2005</v>
          </cell>
          <cell r="C11318" t="str">
            <v>Sep</v>
          </cell>
          <cell r="D11318">
            <v>15</v>
          </cell>
          <cell r="F11318">
            <v>564</v>
          </cell>
          <cell r="G11318">
            <v>1.119</v>
          </cell>
          <cell r="H11318">
            <v>177</v>
          </cell>
          <cell r="I11318">
            <v>0.35099999999999998</v>
          </cell>
          <cell r="K11318">
            <v>40</v>
          </cell>
          <cell r="L11318">
            <v>7.9000000000000001E-2</v>
          </cell>
          <cell r="M11318">
            <v>0</v>
          </cell>
          <cell r="N11318">
            <v>0</v>
          </cell>
          <cell r="O11318">
            <v>16</v>
          </cell>
          <cell r="P11318">
            <v>3.2000000000000001E-2</v>
          </cell>
        </row>
        <row r="11319">
          <cell r="A11319">
            <v>38611</v>
          </cell>
          <cell r="B11319">
            <v>2005</v>
          </cell>
          <cell r="C11319" t="str">
            <v>Sep</v>
          </cell>
          <cell r="D11319">
            <v>16</v>
          </cell>
          <cell r="F11319">
            <v>548</v>
          </cell>
          <cell r="G11319">
            <v>1.087</v>
          </cell>
          <cell r="H11319">
            <v>143</v>
          </cell>
          <cell r="I11319">
            <v>0.28399999999999997</v>
          </cell>
          <cell r="K11319">
            <v>40</v>
          </cell>
          <cell r="L11319">
            <v>7.9000000000000001E-2</v>
          </cell>
          <cell r="M11319">
            <v>0</v>
          </cell>
          <cell r="N11319">
            <v>0</v>
          </cell>
          <cell r="O11319">
            <v>16</v>
          </cell>
          <cell r="P11319">
            <v>3.2000000000000001E-2</v>
          </cell>
        </row>
        <row r="11320">
          <cell r="A11320">
            <v>38612</v>
          </cell>
          <cell r="B11320">
            <v>2005</v>
          </cell>
          <cell r="C11320" t="str">
            <v>Sep</v>
          </cell>
          <cell r="D11320">
            <v>17</v>
          </cell>
          <cell r="F11320">
            <v>536</v>
          </cell>
          <cell r="G11320">
            <v>1.0629999999999999</v>
          </cell>
          <cell r="H11320">
            <v>144</v>
          </cell>
          <cell r="I11320">
            <v>0.28599999999999998</v>
          </cell>
          <cell r="K11320">
            <v>40</v>
          </cell>
          <cell r="L11320">
            <v>7.9000000000000001E-2</v>
          </cell>
          <cell r="M11320">
            <v>0</v>
          </cell>
          <cell r="N11320">
            <v>0</v>
          </cell>
          <cell r="O11320">
            <v>16</v>
          </cell>
          <cell r="P11320">
            <v>3.2000000000000001E-2</v>
          </cell>
        </row>
        <row r="11321">
          <cell r="A11321">
            <v>38613</v>
          </cell>
          <cell r="B11321">
            <v>2005</v>
          </cell>
          <cell r="C11321" t="str">
            <v>Sep</v>
          </cell>
          <cell r="D11321">
            <v>18</v>
          </cell>
          <cell r="F11321">
            <v>536</v>
          </cell>
          <cell r="G11321">
            <v>1.0629999999999999</v>
          </cell>
          <cell r="H11321">
            <v>184</v>
          </cell>
          <cell r="I11321">
            <v>0.36499999999999999</v>
          </cell>
          <cell r="K11321">
            <v>40</v>
          </cell>
          <cell r="L11321">
            <v>7.9000000000000001E-2</v>
          </cell>
          <cell r="M11321">
            <v>0</v>
          </cell>
          <cell r="N11321">
            <v>0</v>
          </cell>
          <cell r="O11321">
            <v>17</v>
          </cell>
          <cell r="P11321">
            <v>3.4000000000000002E-2</v>
          </cell>
        </row>
        <row r="11322">
          <cell r="A11322">
            <v>38614</v>
          </cell>
          <cell r="B11322">
            <v>2005</v>
          </cell>
          <cell r="C11322" t="str">
            <v>Sep</v>
          </cell>
          <cell r="D11322">
            <v>19</v>
          </cell>
          <cell r="E11322" t="str">
            <v>MH spill recorded as 40 cfs. Changed to zero</v>
          </cell>
          <cell r="F11322">
            <v>546</v>
          </cell>
          <cell r="G11322">
            <v>1.083</v>
          </cell>
          <cell r="H11322">
            <v>107</v>
          </cell>
          <cell r="I11322">
            <v>0.21199999999999999</v>
          </cell>
          <cell r="K11322">
            <v>14</v>
          </cell>
          <cell r="L11322">
            <v>2.8000000000000001E-2</v>
          </cell>
          <cell r="M11322">
            <v>0</v>
          </cell>
          <cell r="N11322">
            <v>0</v>
          </cell>
          <cell r="O11322">
            <v>0</v>
          </cell>
          <cell r="P11322">
            <v>0</v>
          </cell>
        </row>
        <row r="11323">
          <cell r="A11323">
            <v>38615</v>
          </cell>
          <cell r="B11323">
            <v>2005</v>
          </cell>
          <cell r="C11323" t="str">
            <v>Sep</v>
          </cell>
          <cell r="D11323">
            <v>20</v>
          </cell>
          <cell r="E11323" t="str">
            <v>MH spill recorded as 40 cfs. Changed to zero</v>
          </cell>
          <cell r="F11323">
            <v>543</v>
          </cell>
          <cell r="G11323">
            <v>1.077</v>
          </cell>
          <cell r="H11323">
            <v>194</v>
          </cell>
          <cell r="I11323">
            <v>0.38500000000000001</v>
          </cell>
          <cell r="K11323">
            <v>14</v>
          </cell>
          <cell r="L11323">
            <v>2.8000000000000001E-2</v>
          </cell>
          <cell r="M11323">
            <v>0</v>
          </cell>
          <cell r="N11323">
            <v>0</v>
          </cell>
          <cell r="O11323">
            <v>0</v>
          </cell>
          <cell r="P11323">
            <v>0</v>
          </cell>
        </row>
        <row r="11324">
          <cell r="A11324">
            <v>38616</v>
          </cell>
          <cell r="B11324">
            <v>2005</v>
          </cell>
          <cell r="C11324" t="str">
            <v>Sep</v>
          </cell>
          <cell r="D11324">
            <v>21</v>
          </cell>
          <cell r="E11324" t="str">
            <v>MH spill recorded as 40 cfs. Changed to zero</v>
          </cell>
          <cell r="F11324">
            <v>543</v>
          </cell>
          <cell r="G11324">
            <v>1.077</v>
          </cell>
          <cell r="H11324">
            <v>202</v>
          </cell>
          <cell r="I11324">
            <v>0.40100000000000002</v>
          </cell>
          <cell r="K11324">
            <v>16</v>
          </cell>
          <cell r="L11324">
            <v>3.2000000000000001E-2</v>
          </cell>
          <cell r="M11324">
            <v>0</v>
          </cell>
          <cell r="N11324">
            <v>0</v>
          </cell>
          <cell r="O11324">
            <v>0</v>
          </cell>
          <cell r="P11324">
            <v>0</v>
          </cell>
        </row>
        <row r="11325">
          <cell r="A11325">
            <v>38617</v>
          </cell>
          <cell r="B11325">
            <v>2005</v>
          </cell>
          <cell r="C11325" t="str">
            <v>Sep</v>
          </cell>
          <cell r="D11325">
            <v>22</v>
          </cell>
          <cell r="E11325" t="str">
            <v>MH spill recorded as 40 cfs. Changed to zero</v>
          </cell>
          <cell r="F11325">
            <v>553</v>
          </cell>
          <cell r="G11325">
            <v>1.097</v>
          </cell>
          <cell r="H11325">
            <v>201</v>
          </cell>
          <cell r="I11325">
            <v>0.39900000000000002</v>
          </cell>
          <cell r="K11325">
            <v>22</v>
          </cell>
          <cell r="L11325">
            <v>4.3999999999999997E-2</v>
          </cell>
          <cell r="M11325">
            <v>0</v>
          </cell>
          <cell r="N11325">
            <v>0</v>
          </cell>
          <cell r="O11325">
            <v>0</v>
          </cell>
          <cell r="P11325">
            <v>0</v>
          </cell>
        </row>
        <row r="11326">
          <cell r="A11326">
            <v>38618</v>
          </cell>
          <cell r="B11326">
            <v>2005</v>
          </cell>
          <cell r="C11326" t="str">
            <v>Sep</v>
          </cell>
          <cell r="D11326">
            <v>23</v>
          </cell>
          <cell r="E11326" t="str">
            <v>MH spill recorded as 40 cfs. Changed to zero</v>
          </cell>
          <cell r="F11326">
            <v>517</v>
          </cell>
          <cell r="G11326">
            <v>1.0249999999999999</v>
          </cell>
          <cell r="H11326">
            <v>192</v>
          </cell>
          <cell r="I11326">
            <v>0.38100000000000001</v>
          </cell>
          <cell r="K11326">
            <v>9</v>
          </cell>
          <cell r="L11326">
            <v>1.7999999999999999E-2</v>
          </cell>
          <cell r="M11326">
            <v>0</v>
          </cell>
          <cell r="N11326">
            <v>0</v>
          </cell>
          <cell r="O11326">
            <v>0</v>
          </cell>
          <cell r="P11326">
            <v>0</v>
          </cell>
        </row>
        <row r="11327">
          <cell r="A11327">
            <v>38619</v>
          </cell>
          <cell r="B11327">
            <v>2005</v>
          </cell>
          <cell r="C11327" t="str">
            <v>Sep</v>
          </cell>
          <cell r="D11327">
            <v>24</v>
          </cell>
          <cell r="E11327" t="str">
            <v>MH spill recorded as 40 cfs. Changed to zero</v>
          </cell>
          <cell r="F11327">
            <v>506</v>
          </cell>
          <cell r="G11327">
            <v>1.004</v>
          </cell>
          <cell r="H11327">
            <v>196</v>
          </cell>
          <cell r="I11327">
            <v>0.38900000000000001</v>
          </cell>
          <cell r="K11327">
            <v>14</v>
          </cell>
          <cell r="L11327">
            <v>2.8000000000000001E-2</v>
          </cell>
          <cell r="M11327">
            <v>0</v>
          </cell>
          <cell r="N11327">
            <v>0</v>
          </cell>
          <cell r="O11327">
            <v>0</v>
          </cell>
          <cell r="P11327">
            <v>0</v>
          </cell>
        </row>
        <row r="11328">
          <cell r="A11328">
            <v>38620</v>
          </cell>
          <cell r="B11328">
            <v>2005</v>
          </cell>
          <cell r="C11328" t="str">
            <v>Sep</v>
          </cell>
          <cell r="D11328">
            <v>25</v>
          </cell>
          <cell r="E11328" t="str">
            <v>MH spill recorded as 40 cfs. Changed to zero</v>
          </cell>
          <cell r="F11328">
            <v>496</v>
          </cell>
          <cell r="G11328">
            <v>0.98399999999999999</v>
          </cell>
          <cell r="H11328">
            <v>262</v>
          </cell>
          <cell r="I11328">
            <v>0.52</v>
          </cell>
          <cell r="K11328">
            <v>14</v>
          </cell>
          <cell r="L11328">
            <v>2.8000000000000001E-2</v>
          </cell>
          <cell r="M11328">
            <v>0</v>
          </cell>
          <cell r="N11328">
            <v>0</v>
          </cell>
          <cell r="O11328">
            <v>0</v>
          </cell>
          <cell r="P11328">
            <v>0</v>
          </cell>
        </row>
        <row r="11329">
          <cell r="A11329">
            <v>38621</v>
          </cell>
          <cell r="B11329">
            <v>2005</v>
          </cell>
          <cell r="C11329" t="str">
            <v>Sep</v>
          </cell>
          <cell r="D11329">
            <v>26</v>
          </cell>
          <cell r="F11329">
            <v>465</v>
          </cell>
          <cell r="G11329">
            <v>0.92200000000000004</v>
          </cell>
          <cell r="H11329">
            <v>221</v>
          </cell>
          <cell r="I11329">
            <v>0.438</v>
          </cell>
          <cell r="K11329">
            <v>30</v>
          </cell>
          <cell r="L11329">
            <v>0.06</v>
          </cell>
          <cell r="M11329">
            <v>0</v>
          </cell>
          <cell r="N11329">
            <v>0</v>
          </cell>
          <cell r="O11329">
            <v>13</v>
          </cell>
          <cell r="P11329">
            <v>2.5999999999999999E-2</v>
          </cell>
        </row>
        <row r="11330">
          <cell r="A11330">
            <v>38622</v>
          </cell>
          <cell r="B11330">
            <v>2005</v>
          </cell>
          <cell r="C11330" t="str">
            <v>Sep</v>
          </cell>
          <cell r="D11330">
            <v>27</v>
          </cell>
          <cell r="F11330">
            <v>449</v>
          </cell>
          <cell r="G11330">
            <v>0.89100000000000001</v>
          </cell>
          <cell r="H11330">
            <v>202</v>
          </cell>
          <cell r="I11330">
            <v>0.40100000000000002</v>
          </cell>
          <cell r="K11330">
            <v>0</v>
          </cell>
          <cell r="L11330">
            <v>0</v>
          </cell>
          <cell r="M11330">
            <v>0</v>
          </cell>
          <cell r="N11330">
            <v>0</v>
          </cell>
          <cell r="O11330">
            <v>0</v>
          </cell>
          <cell r="P11330">
            <v>0</v>
          </cell>
        </row>
        <row r="11331">
          <cell r="A11331">
            <v>38623</v>
          </cell>
          <cell r="B11331">
            <v>2005</v>
          </cell>
          <cell r="C11331" t="str">
            <v>Sep</v>
          </cell>
          <cell r="D11331">
            <v>28</v>
          </cell>
          <cell r="F11331">
            <v>454</v>
          </cell>
          <cell r="G11331">
            <v>0.9</v>
          </cell>
          <cell r="H11331">
            <v>244</v>
          </cell>
          <cell r="I11331">
            <v>0.48399999999999999</v>
          </cell>
          <cell r="K11331">
            <v>7</v>
          </cell>
          <cell r="L11331">
            <v>1.4E-2</v>
          </cell>
          <cell r="M11331">
            <v>0</v>
          </cell>
          <cell r="N11331">
            <v>0</v>
          </cell>
          <cell r="O11331">
            <v>0</v>
          </cell>
          <cell r="P11331">
            <v>0</v>
          </cell>
        </row>
        <row r="11332">
          <cell r="A11332">
            <v>38624</v>
          </cell>
          <cell r="B11332">
            <v>2005</v>
          </cell>
          <cell r="C11332" t="str">
            <v>Sep</v>
          </cell>
          <cell r="D11332">
            <v>29</v>
          </cell>
          <cell r="F11332">
            <v>454</v>
          </cell>
          <cell r="G11332">
            <v>0.9</v>
          </cell>
          <cell r="H11332">
            <v>195</v>
          </cell>
          <cell r="I11332">
            <v>0.38700000000000001</v>
          </cell>
          <cell r="K11332">
            <v>7</v>
          </cell>
          <cell r="L11332">
            <v>1.4E-2</v>
          </cell>
          <cell r="M11332">
            <v>0</v>
          </cell>
          <cell r="N11332">
            <v>0</v>
          </cell>
          <cell r="O11332">
            <v>0</v>
          </cell>
          <cell r="P11332">
            <v>0</v>
          </cell>
        </row>
        <row r="11333">
          <cell r="A11333">
            <v>38625</v>
          </cell>
          <cell r="B11333">
            <v>2005</v>
          </cell>
          <cell r="C11333" t="str">
            <v>Sep</v>
          </cell>
          <cell r="D11333">
            <v>30</v>
          </cell>
          <cell r="F11333">
            <v>465</v>
          </cell>
          <cell r="G11333">
            <v>0.92200000000000004</v>
          </cell>
          <cell r="H11333">
            <v>233</v>
          </cell>
          <cell r="I11333">
            <v>0.46200000000000002</v>
          </cell>
          <cell r="K11333">
            <v>4</v>
          </cell>
          <cell r="L11333">
            <v>8.0000000000000002E-3</v>
          </cell>
          <cell r="M11333">
            <v>0</v>
          </cell>
          <cell r="N11333">
            <v>0</v>
          </cell>
          <cell r="O11333">
            <v>0</v>
          </cell>
          <cell r="P11333">
            <v>0</v>
          </cell>
        </row>
        <row r="11334">
          <cell r="A11334">
            <v>38626</v>
          </cell>
          <cell r="B11334">
            <v>2005</v>
          </cell>
          <cell r="C11334" t="str">
            <v>Oct</v>
          </cell>
          <cell r="D11334">
            <v>1</v>
          </cell>
          <cell r="F11334">
            <v>407</v>
          </cell>
          <cell r="G11334">
            <v>0.80700000000000005</v>
          </cell>
          <cell r="H11334">
            <v>231</v>
          </cell>
          <cell r="I11334">
            <v>0.45800000000000002</v>
          </cell>
          <cell r="K11334">
            <v>7</v>
          </cell>
          <cell r="L11334">
            <v>1.4E-2</v>
          </cell>
          <cell r="M11334">
            <v>0</v>
          </cell>
          <cell r="N11334">
            <v>0</v>
          </cell>
          <cell r="O11334">
            <v>0</v>
          </cell>
          <cell r="P11334">
            <v>0</v>
          </cell>
        </row>
        <row r="11335">
          <cell r="A11335">
            <v>38627</v>
          </cell>
          <cell r="B11335">
            <v>2005</v>
          </cell>
          <cell r="C11335" t="str">
            <v>Oct</v>
          </cell>
          <cell r="D11335">
            <v>2</v>
          </cell>
          <cell r="F11335">
            <v>402</v>
          </cell>
          <cell r="G11335">
            <v>0.79700000000000004</v>
          </cell>
          <cell r="H11335">
            <v>3</v>
          </cell>
          <cell r="I11335">
            <v>6.0000000000000001E-3</v>
          </cell>
          <cell r="K11335">
            <v>3</v>
          </cell>
          <cell r="L11335">
            <v>6.0000000000000001E-3</v>
          </cell>
          <cell r="M11335">
            <v>0</v>
          </cell>
          <cell r="N11335">
            <v>0</v>
          </cell>
          <cell r="O11335">
            <v>0</v>
          </cell>
          <cell r="P11335">
            <v>0</v>
          </cell>
        </row>
        <row r="11336">
          <cell r="A11336">
            <v>38628</v>
          </cell>
          <cell r="B11336">
            <v>2005</v>
          </cell>
          <cell r="C11336" t="str">
            <v>Oct</v>
          </cell>
          <cell r="D11336">
            <v>3</v>
          </cell>
          <cell r="F11336">
            <v>418</v>
          </cell>
          <cell r="G11336">
            <v>0.82899999999999996</v>
          </cell>
          <cell r="H11336">
            <v>0</v>
          </cell>
          <cell r="I11336">
            <v>0</v>
          </cell>
          <cell r="K11336">
            <v>3</v>
          </cell>
          <cell r="L11336">
            <v>6.0000000000000001E-3</v>
          </cell>
          <cell r="M11336">
            <v>0</v>
          </cell>
          <cell r="N11336">
            <v>0</v>
          </cell>
          <cell r="O11336">
            <v>0</v>
          </cell>
          <cell r="P11336">
            <v>0</v>
          </cell>
        </row>
        <row r="11337">
          <cell r="A11337">
            <v>38629</v>
          </cell>
          <cell r="B11337">
            <v>2005</v>
          </cell>
          <cell r="C11337" t="str">
            <v>Oct</v>
          </cell>
          <cell r="D11337">
            <v>4</v>
          </cell>
          <cell r="F11337">
            <v>386</v>
          </cell>
          <cell r="G11337">
            <v>0.76600000000000001</v>
          </cell>
          <cell r="H11337">
            <v>1</v>
          </cell>
          <cell r="I11337">
            <v>2E-3</v>
          </cell>
          <cell r="K11337">
            <v>3</v>
          </cell>
          <cell r="L11337">
            <v>6.0000000000000001E-3</v>
          </cell>
          <cell r="M11337">
            <v>0</v>
          </cell>
          <cell r="N11337">
            <v>0</v>
          </cell>
          <cell r="O11337">
            <v>0</v>
          </cell>
          <cell r="P11337">
            <v>0</v>
          </cell>
        </row>
        <row r="11338">
          <cell r="A11338">
            <v>38630</v>
          </cell>
          <cell r="B11338">
            <v>2005</v>
          </cell>
          <cell r="C11338" t="str">
            <v>Oct</v>
          </cell>
          <cell r="D11338">
            <v>5</v>
          </cell>
          <cell r="F11338">
            <v>397</v>
          </cell>
          <cell r="G11338">
            <v>0.78700000000000003</v>
          </cell>
          <cell r="H11338">
            <v>231</v>
          </cell>
          <cell r="I11338">
            <v>0.45800000000000002</v>
          </cell>
          <cell r="K11338">
            <v>3</v>
          </cell>
          <cell r="L11338">
            <v>6.0000000000000001E-3</v>
          </cell>
          <cell r="M11338">
            <v>0</v>
          </cell>
          <cell r="N11338">
            <v>0</v>
          </cell>
          <cell r="O11338">
            <v>0</v>
          </cell>
          <cell r="P11338">
            <v>0</v>
          </cell>
        </row>
        <row r="11339">
          <cell r="A11339">
            <v>38631</v>
          </cell>
          <cell r="B11339">
            <v>2005</v>
          </cell>
          <cell r="C11339" t="str">
            <v>Oct</v>
          </cell>
          <cell r="D11339">
            <v>6</v>
          </cell>
          <cell r="F11339">
            <v>402</v>
          </cell>
          <cell r="G11339">
            <v>0.79700000000000004</v>
          </cell>
          <cell r="H11339">
            <v>155</v>
          </cell>
          <cell r="I11339">
            <v>0.307</v>
          </cell>
          <cell r="K11339">
            <v>9</v>
          </cell>
          <cell r="L11339">
            <v>1.7999999999999999E-2</v>
          </cell>
          <cell r="M11339">
            <v>0</v>
          </cell>
          <cell r="N11339">
            <v>0</v>
          </cell>
          <cell r="O11339">
            <v>0</v>
          </cell>
          <cell r="P11339">
            <v>0</v>
          </cell>
        </row>
        <row r="11340">
          <cell r="A11340">
            <v>38632</v>
          </cell>
          <cell r="B11340">
            <v>2005</v>
          </cell>
          <cell r="C11340" t="str">
            <v>Oct</v>
          </cell>
          <cell r="D11340">
            <v>7</v>
          </cell>
          <cell r="F11340">
            <v>381</v>
          </cell>
          <cell r="G11340">
            <v>0.75600000000000001</v>
          </cell>
          <cell r="H11340">
            <v>171</v>
          </cell>
          <cell r="I11340">
            <v>0.33900000000000002</v>
          </cell>
          <cell r="K11340">
            <v>9</v>
          </cell>
          <cell r="L11340">
            <v>1.7999999999999999E-2</v>
          </cell>
          <cell r="M11340">
            <v>0</v>
          </cell>
          <cell r="N11340">
            <v>0</v>
          </cell>
          <cell r="O11340">
            <v>0</v>
          </cell>
          <cell r="P11340">
            <v>0</v>
          </cell>
        </row>
        <row r="11341">
          <cell r="A11341">
            <v>38633</v>
          </cell>
          <cell r="B11341">
            <v>2005</v>
          </cell>
          <cell r="C11341" t="str">
            <v>Oct</v>
          </cell>
          <cell r="D11341">
            <v>8</v>
          </cell>
          <cell r="E11341" t="str">
            <v>no paper record</v>
          </cell>
          <cell r="F11341">
            <v>376</v>
          </cell>
          <cell r="G11341">
            <v>0.746</v>
          </cell>
          <cell r="H11341">
            <v>168</v>
          </cell>
          <cell r="I11341">
            <v>0.33300000000000002</v>
          </cell>
          <cell r="K11341">
            <v>9</v>
          </cell>
          <cell r="L11341">
            <v>1.7999999999999999E-2</v>
          </cell>
          <cell r="M11341">
            <v>0</v>
          </cell>
          <cell r="N11341">
            <v>0</v>
          </cell>
          <cell r="O11341">
            <v>0</v>
          </cell>
          <cell r="P11341">
            <v>0</v>
          </cell>
        </row>
        <row r="11342">
          <cell r="A11342">
            <v>38634</v>
          </cell>
          <cell r="B11342">
            <v>2005</v>
          </cell>
          <cell r="C11342" t="str">
            <v>Oct</v>
          </cell>
          <cell r="D11342">
            <v>9</v>
          </cell>
          <cell r="F11342">
            <v>376</v>
          </cell>
          <cell r="G11342">
            <v>0.746</v>
          </cell>
          <cell r="H11342">
            <v>165</v>
          </cell>
          <cell r="I11342">
            <v>0.32700000000000001</v>
          </cell>
          <cell r="K11342">
            <v>12</v>
          </cell>
          <cell r="L11342">
            <v>2.4E-2</v>
          </cell>
          <cell r="M11342">
            <v>0</v>
          </cell>
          <cell r="N11342">
            <v>0</v>
          </cell>
          <cell r="O11342">
            <v>0</v>
          </cell>
          <cell r="P11342">
            <v>0</v>
          </cell>
        </row>
        <row r="11343">
          <cell r="A11343">
            <v>38635</v>
          </cell>
          <cell r="B11343">
            <v>2005</v>
          </cell>
          <cell r="C11343" t="str">
            <v>Oct</v>
          </cell>
          <cell r="D11343">
            <v>10</v>
          </cell>
          <cell r="F11343">
            <v>376</v>
          </cell>
          <cell r="G11343">
            <v>0.746</v>
          </cell>
          <cell r="H11343">
            <v>163</v>
          </cell>
          <cell r="I11343">
            <v>0.32300000000000001</v>
          </cell>
          <cell r="K11343">
            <v>0</v>
          </cell>
          <cell r="L11343">
            <v>0</v>
          </cell>
          <cell r="M11343">
            <v>0</v>
          </cell>
          <cell r="N11343">
            <v>0</v>
          </cell>
          <cell r="O11343">
            <v>0</v>
          </cell>
          <cell r="P11343">
            <v>0</v>
          </cell>
        </row>
        <row r="11344">
          <cell r="A11344">
            <v>38636</v>
          </cell>
          <cell r="B11344">
            <v>2005</v>
          </cell>
          <cell r="C11344" t="str">
            <v>Oct</v>
          </cell>
          <cell r="D11344">
            <v>11</v>
          </cell>
          <cell r="F11344">
            <v>371</v>
          </cell>
          <cell r="G11344">
            <v>0.73599999999999999</v>
          </cell>
          <cell r="H11344">
            <v>127</v>
          </cell>
          <cell r="I11344">
            <v>0.252</v>
          </cell>
          <cell r="K11344">
            <v>0</v>
          </cell>
          <cell r="L11344">
            <v>0</v>
          </cell>
          <cell r="M11344">
            <v>0</v>
          </cell>
          <cell r="N11344">
            <v>0</v>
          </cell>
          <cell r="O11344">
            <v>0</v>
          </cell>
          <cell r="P11344">
            <v>0</v>
          </cell>
        </row>
        <row r="11345">
          <cell r="A11345">
            <v>38637</v>
          </cell>
          <cell r="B11345">
            <v>2005</v>
          </cell>
          <cell r="C11345" t="str">
            <v>Oct</v>
          </cell>
          <cell r="D11345">
            <v>12</v>
          </cell>
          <cell r="F11345">
            <v>359</v>
          </cell>
          <cell r="G11345">
            <v>0.71199999999999997</v>
          </cell>
          <cell r="H11345">
            <v>126</v>
          </cell>
          <cell r="I11345">
            <v>0.25</v>
          </cell>
          <cell r="K11345">
            <v>0</v>
          </cell>
          <cell r="L11345">
            <v>0</v>
          </cell>
          <cell r="M11345">
            <v>0</v>
          </cell>
          <cell r="N11345">
            <v>0</v>
          </cell>
          <cell r="O11345">
            <v>0</v>
          </cell>
          <cell r="P11345">
            <v>0</v>
          </cell>
        </row>
        <row r="11346">
          <cell r="A11346">
            <v>38638</v>
          </cell>
          <cell r="B11346">
            <v>2005</v>
          </cell>
          <cell r="C11346" t="str">
            <v>Oct</v>
          </cell>
          <cell r="D11346">
            <v>13</v>
          </cell>
          <cell r="F11346">
            <v>334</v>
          </cell>
          <cell r="G11346">
            <v>0.66200000000000003</v>
          </cell>
          <cell r="H11346">
            <v>158</v>
          </cell>
          <cell r="I11346">
            <v>0.313</v>
          </cell>
          <cell r="K11346">
            <v>0</v>
          </cell>
          <cell r="L11346">
            <v>0</v>
          </cell>
          <cell r="M11346">
            <v>0</v>
          </cell>
          <cell r="N11346">
            <v>0</v>
          </cell>
          <cell r="O11346">
            <v>0</v>
          </cell>
          <cell r="P11346">
            <v>0</v>
          </cell>
        </row>
        <row r="11347">
          <cell r="A11347">
            <v>38639</v>
          </cell>
          <cell r="B11347">
            <v>2005</v>
          </cell>
          <cell r="C11347" t="str">
            <v>Oct</v>
          </cell>
          <cell r="D11347">
            <v>14</v>
          </cell>
          <cell r="F11347">
            <v>0</v>
          </cell>
          <cell r="G11347">
            <v>0</v>
          </cell>
          <cell r="H11347">
            <v>154</v>
          </cell>
          <cell r="I11347">
            <v>0.30499999999999999</v>
          </cell>
          <cell r="K11347">
            <v>0</v>
          </cell>
          <cell r="L11347">
            <v>0</v>
          </cell>
          <cell r="M11347">
            <v>0</v>
          </cell>
          <cell r="N11347">
            <v>0</v>
          </cell>
          <cell r="O11347">
            <v>0</v>
          </cell>
          <cell r="P11347">
            <v>0</v>
          </cell>
        </row>
        <row r="11348">
          <cell r="A11348">
            <v>38640</v>
          </cell>
          <cell r="B11348">
            <v>2005</v>
          </cell>
          <cell r="C11348" t="str">
            <v>Oct</v>
          </cell>
          <cell r="D11348">
            <v>15</v>
          </cell>
          <cell r="F11348">
            <v>0</v>
          </cell>
          <cell r="G11348">
            <v>0</v>
          </cell>
          <cell r="H11348">
            <v>99</v>
          </cell>
          <cell r="I11348">
            <v>0.19600000000000001</v>
          </cell>
          <cell r="K11348">
            <v>0</v>
          </cell>
          <cell r="L11348">
            <v>0</v>
          </cell>
          <cell r="M11348">
            <v>0</v>
          </cell>
          <cell r="N11348">
            <v>0</v>
          </cell>
          <cell r="O11348">
            <v>0</v>
          </cell>
          <cell r="P11348">
            <v>0</v>
          </cell>
        </row>
        <row r="11349">
          <cell r="A11349">
            <v>38641</v>
          </cell>
          <cell r="B11349">
            <v>2005</v>
          </cell>
          <cell r="C11349" t="str">
            <v>Oct</v>
          </cell>
          <cell r="D11349">
            <v>16</v>
          </cell>
          <cell r="F11349">
            <v>0</v>
          </cell>
          <cell r="G11349">
            <v>0</v>
          </cell>
          <cell r="H11349">
            <v>98</v>
          </cell>
          <cell r="I11349">
            <v>0.19400000000000001</v>
          </cell>
          <cell r="K11349">
            <v>0</v>
          </cell>
          <cell r="L11349">
            <v>0</v>
          </cell>
          <cell r="M11349">
            <v>0</v>
          </cell>
          <cell r="N11349">
            <v>0</v>
          </cell>
          <cell r="O11349">
            <v>0</v>
          </cell>
          <cell r="P11349">
            <v>0</v>
          </cell>
        </row>
        <row r="11350">
          <cell r="A11350">
            <v>38642</v>
          </cell>
          <cell r="B11350">
            <v>2005</v>
          </cell>
          <cell r="C11350" t="str">
            <v>Oct</v>
          </cell>
          <cell r="D11350">
            <v>17</v>
          </cell>
          <cell r="F11350">
            <v>0</v>
          </cell>
          <cell r="G11350">
            <v>0</v>
          </cell>
          <cell r="H11350">
            <v>97</v>
          </cell>
          <cell r="I11350">
            <v>0.192</v>
          </cell>
          <cell r="K11350">
            <v>0</v>
          </cell>
          <cell r="L11350">
            <v>0</v>
          </cell>
          <cell r="M11350">
            <v>0</v>
          </cell>
          <cell r="N11350">
            <v>0</v>
          </cell>
          <cell r="O11350">
            <v>0</v>
          </cell>
          <cell r="P11350">
            <v>0</v>
          </cell>
        </row>
        <row r="11351">
          <cell r="A11351">
            <v>38643</v>
          </cell>
          <cell r="B11351">
            <v>2005</v>
          </cell>
          <cell r="C11351" t="str">
            <v>Oct</v>
          </cell>
          <cell r="D11351">
            <v>18</v>
          </cell>
          <cell r="F11351">
            <v>0</v>
          </cell>
          <cell r="G11351">
            <v>0</v>
          </cell>
          <cell r="H11351">
            <v>25</v>
          </cell>
          <cell r="I11351">
            <v>0.05</v>
          </cell>
          <cell r="K11351">
            <v>0</v>
          </cell>
          <cell r="L11351">
            <v>0</v>
          </cell>
          <cell r="M11351">
            <v>0</v>
          </cell>
          <cell r="N11351">
            <v>0</v>
          </cell>
          <cell r="O11351">
            <v>0</v>
          </cell>
          <cell r="P11351">
            <v>0</v>
          </cell>
        </row>
        <row r="11352">
          <cell r="A11352">
            <v>38644</v>
          </cell>
          <cell r="B11352">
            <v>2005</v>
          </cell>
          <cell r="C11352" t="str">
            <v>Oct</v>
          </cell>
          <cell r="D11352">
            <v>19</v>
          </cell>
          <cell r="F11352">
            <v>0</v>
          </cell>
          <cell r="G11352">
            <v>0</v>
          </cell>
          <cell r="H11352">
            <v>93</v>
          </cell>
          <cell r="I11352">
            <v>0.184</v>
          </cell>
          <cell r="K11352">
            <v>0</v>
          </cell>
          <cell r="L11352">
            <v>0</v>
          </cell>
          <cell r="M11352">
            <v>0</v>
          </cell>
          <cell r="N11352">
            <v>0</v>
          </cell>
          <cell r="O11352">
            <v>0</v>
          </cell>
          <cell r="P11352">
            <v>0</v>
          </cell>
        </row>
        <row r="11353">
          <cell r="A11353">
            <v>38645</v>
          </cell>
          <cell r="B11353">
            <v>2005</v>
          </cell>
          <cell r="C11353" t="str">
            <v>Oct</v>
          </cell>
          <cell r="D11353">
            <v>20</v>
          </cell>
          <cell r="F11353">
            <v>0</v>
          </cell>
          <cell r="G11353">
            <v>0</v>
          </cell>
          <cell r="H11353">
            <v>114</v>
          </cell>
          <cell r="I11353">
            <v>0.22600000000000001</v>
          </cell>
          <cell r="K11353">
            <v>0</v>
          </cell>
          <cell r="L11353">
            <v>0</v>
          </cell>
          <cell r="M11353">
            <v>0</v>
          </cell>
          <cell r="N11353">
            <v>0</v>
          </cell>
          <cell r="O11353">
            <v>0</v>
          </cell>
          <cell r="P11353">
            <v>0</v>
          </cell>
        </row>
        <row r="11354">
          <cell r="A11354">
            <v>38646</v>
          </cell>
          <cell r="B11354">
            <v>2005</v>
          </cell>
          <cell r="C11354" t="str">
            <v>Oct</v>
          </cell>
          <cell r="D11354">
            <v>21</v>
          </cell>
          <cell r="F11354">
            <v>0</v>
          </cell>
          <cell r="G11354">
            <v>0</v>
          </cell>
          <cell r="H11354">
            <v>168</v>
          </cell>
          <cell r="I11354">
            <v>0.33300000000000002</v>
          </cell>
          <cell r="K11354">
            <v>0</v>
          </cell>
          <cell r="L11354">
            <v>0</v>
          </cell>
          <cell r="M11354">
            <v>0</v>
          </cell>
          <cell r="N11354">
            <v>0</v>
          </cell>
          <cell r="O11354">
            <v>0</v>
          </cell>
          <cell r="P11354">
            <v>0</v>
          </cell>
        </row>
        <row r="11355">
          <cell r="A11355">
            <v>38647</v>
          </cell>
          <cell r="B11355">
            <v>2005</v>
          </cell>
          <cell r="C11355" t="str">
            <v>Oct</v>
          </cell>
          <cell r="D11355">
            <v>22</v>
          </cell>
          <cell r="F11355">
            <v>0</v>
          </cell>
          <cell r="G11355">
            <v>0</v>
          </cell>
          <cell r="H11355">
            <v>241</v>
          </cell>
          <cell r="I11355">
            <v>0.47799999999999998</v>
          </cell>
          <cell r="K11355">
            <v>0</v>
          </cell>
          <cell r="L11355">
            <v>0</v>
          </cell>
          <cell r="M11355">
            <v>0</v>
          </cell>
          <cell r="N11355">
            <v>0</v>
          </cell>
          <cell r="O11355">
            <v>0</v>
          </cell>
          <cell r="P11355">
            <v>0</v>
          </cell>
        </row>
        <row r="11356">
          <cell r="A11356">
            <v>38648</v>
          </cell>
          <cell r="B11356">
            <v>2005</v>
          </cell>
          <cell r="C11356" t="str">
            <v>Oct</v>
          </cell>
          <cell r="D11356">
            <v>23</v>
          </cell>
          <cell r="F11356">
            <v>0</v>
          </cell>
          <cell r="G11356">
            <v>0</v>
          </cell>
          <cell r="H11356">
            <v>103</v>
          </cell>
          <cell r="I11356">
            <v>0.20399999999999999</v>
          </cell>
          <cell r="K11356">
            <v>0</v>
          </cell>
          <cell r="L11356">
            <v>0</v>
          </cell>
          <cell r="M11356">
            <v>0</v>
          </cell>
          <cell r="N11356">
            <v>0</v>
          </cell>
          <cell r="O11356">
            <v>0</v>
          </cell>
          <cell r="P11356">
            <v>0</v>
          </cell>
        </row>
        <row r="11357">
          <cell r="A11357">
            <v>38649</v>
          </cell>
          <cell r="B11357">
            <v>2005</v>
          </cell>
          <cell r="C11357" t="str">
            <v>Oct</v>
          </cell>
          <cell r="D11357">
            <v>24</v>
          </cell>
          <cell r="F11357">
            <v>0</v>
          </cell>
          <cell r="G11357">
            <v>0</v>
          </cell>
          <cell r="H11357">
            <v>90</v>
          </cell>
          <cell r="I11357">
            <v>0.17899999999999999</v>
          </cell>
          <cell r="K11357">
            <v>0</v>
          </cell>
          <cell r="L11357">
            <v>0</v>
          </cell>
          <cell r="M11357">
            <v>0</v>
          </cell>
          <cell r="N11357">
            <v>0</v>
          </cell>
          <cell r="O11357">
            <v>0</v>
          </cell>
          <cell r="P11357">
            <v>0</v>
          </cell>
        </row>
        <row r="11358">
          <cell r="A11358">
            <v>38650</v>
          </cell>
          <cell r="B11358">
            <v>2005</v>
          </cell>
          <cell r="C11358" t="str">
            <v>Oct</v>
          </cell>
          <cell r="D11358">
            <v>25</v>
          </cell>
          <cell r="F11358">
            <v>0</v>
          </cell>
          <cell r="G11358">
            <v>0</v>
          </cell>
          <cell r="H11358">
            <v>89</v>
          </cell>
          <cell r="I11358">
            <v>0.17699999999999999</v>
          </cell>
          <cell r="K11358">
            <v>0</v>
          </cell>
          <cell r="L11358">
            <v>0</v>
          </cell>
          <cell r="M11358">
            <v>8</v>
          </cell>
          <cell r="N11358">
            <v>1.6E-2</v>
          </cell>
          <cell r="O11358">
            <v>0</v>
          </cell>
          <cell r="P11358">
            <v>0</v>
          </cell>
        </row>
        <row r="11359">
          <cell r="A11359">
            <v>38651</v>
          </cell>
          <cell r="B11359">
            <v>2005</v>
          </cell>
          <cell r="C11359" t="str">
            <v>Oct</v>
          </cell>
          <cell r="D11359">
            <v>26</v>
          </cell>
          <cell r="F11359">
            <v>0</v>
          </cell>
          <cell r="G11359">
            <v>0</v>
          </cell>
          <cell r="H11359">
            <v>199</v>
          </cell>
          <cell r="I11359">
            <v>0.39500000000000002</v>
          </cell>
          <cell r="K11359">
            <v>0</v>
          </cell>
          <cell r="L11359">
            <v>0</v>
          </cell>
          <cell r="M11359">
            <v>25</v>
          </cell>
          <cell r="N11359">
            <v>0.05</v>
          </cell>
          <cell r="O11359">
            <v>0</v>
          </cell>
          <cell r="P11359">
            <v>0</v>
          </cell>
        </row>
        <row r="11360">
          <cell r="A11360">
            <v>38652</v>
          </cell>
          <cell r="B11360">
            <v>2005</v>
          </cell>
          <cell r="C11360" t="str">
            <v>Oct</v>
          </cell>
          <cell r="D11360">
            <v>27</v>
          </cell>
          <cell r="F11360">
            <v>0</v>
          </cell>
          <cell r="G11360">
            <v>0</v>
          </cell>
          <cell r="H11360">
            <v>57</v>
          </cell>
          <cell r="I11360">
            <v>0.113</v>
          </cell>
          <cell r="K11360">
            <v>0</v>
          </cell>
          <cell r="L11360">
            <v>0</v>
          </cell>
          <cell r="M11360">
            <v>87</v>
          </cell>
          <cell r="N11360">
            <v>0.17299999999999999</v>
          </cell>
          <cell r="O11360">
            <v>0</v>
          </cell>
          <cell r="P11360">
            <v>0</v>
          </cell>
        </row>
        <row r="11361">
          <cell r="A11361">
            <v>38653</v>
          </cell>
          <cell r="B11361">
            <v>2005</v>
          </cell>
          <cell r="C11361" t="str">
            <v>Oct</v>
          </cell>
          <cell r="D11361">
            <v>28</v>
          </cell>
          <cell r="F11361">
            <v>0</v>
          </cell>
          <cell r="G11361">
            <v>0</v>
          </cell>
          <cell r="H11361">
            <v>53</v>
          </cell>
          <cell r="I11361">
            <v>0.105</v>
          </cell>
          <cell r="K11361">
            <v>0</v>
          </cell>
          <cell r="L11361">
            <v>0</v>
          </cell>
          <cell r="M11361">
            <v>140</v>
          </cell>
          <cell r="N11361">
            <v>0.27800000000000002</v>
          </cell>
          <cell r="O11361">
            <v>0</v>
          </cell>
          <cell r="P11361">
            <v>0</v>
          </cell>
        </row>
        <row r="11362">
          <cell r="A11362">
            <v>38654</v>
          </cell>
          <cell r="B11362">
            <v>2005</v>
          </cell>
          <cell r="C11362" t="str">
            <v>Oct</v>
          </cell>
          <cell r="D11362">
            <v>29</v>
          </cell>
          <cell r="F11362">
            <v>0</v>
          </cell>
          <cell r="G11362">
            <v>0</v>
          </cell>
          <cell r="H11362">
            <v>71</v>
          </cell>
          <cell r="I11362">
            <v>0.14099999999999999</v>
          </cell>
          <cell r="K11362">
            <v>0</v>
          </cell>
          <cell r="L11362">
            <v>0</v>
          </cell>
          <cell r="M11362">
            <v>108</v>
          </cell>
          <cell r="N11362">
            <v>0.214</v>
          </cell>
          <cell r="O11362">
            <v>0</v>
          </cell>
          <cell r="P11362">
            <v>0</v>
          </cell>
        </row>
        <row r="11363">
          <cell r="A11363">
            <v>38655</v>
          </cell>
          <cell r="B11363">
            <v>2005</v>
          </cell>
          <cell r="C11363" t="str">
            <v>Oct</v>
          </cell>
          <cell r="D11363">
            <v>30</v>
          </cell>
          <cell r="F11363">
            <v>0</v>
          </cell>
          <cell r="G11363">
            <v>0</v>
          </cell>
          <cell r="H11363">
            <v>81</v>
          </cell>
          <cell r="I11363">
            <v>0.161</v>
          </cell>
          <cell r="K11363">
            <v>0</v>
          </cell>
          <cell r="L11363">
            <v>0</v>
          </cell>
          <cell r="M11363">
            <v>100</v>
          </cell>
          <cell r="N11363">
            <v>0.19800000000000001</v>
          </cell>
          <cell r="O11363">
            <v>0</v>
          </cell>
          <cell r="P11363">
            <v>0</v>
          </cell>
        </row>
        <row r="11364">
          <cell r="A11364">
            <v>38656</v>
          </cell>
          <cell r="B11364">
            <v>2005</v>
          </cell>
          <cell r="C11364" t="str">
            <v>Oct</v>
          </cell>
          <cell r="D11364">
            <v>31</v>
          </cell>
          <cell r="F11364">
            <v>0</v>
          </cell>
          <cell r="G11364">
            <v>0</v>
          </cell>
          <cell r="H11364">
            <v>57</v>
          </cell>
          <cell r="I11364">
            <v>0.113</v>
          </cell>
          <cell r="K11364">
            <v>0</v>
          </cell>
          <cell r="L11364">
            <v>0</v>
          </cell>
          <cell r="M11364">
            <v>100</v>
          </cell>
          <cell r="N11364">
            <v>0.19800000000000001</v>
          </cell>
          <cell r="O11364">
            <v>0</v>
          </cell>
          <cell r="P11364">
            <v>0</v>
          </cell>
        </row>
        <row r="11365">
          <cell r="A11365">
            <v>38657</v>
          </cell>
          <cell r="B11365">
            <v>2005</v>
          </cell>
          <cell r="C11365" t="str">
            <v>Nov</v>
          </cell>
          <cell r="D11365">
            <v>1</v>
          </cell>
          <cell r="F11365">
            <v>0</v>
          </cell>
          <cell r="G11365">
            <v>0</v>
          </cell>
          <cell r="H11365">
            <v>43</v>
          </cell>
          <cell r="I11365">
            <v>8.5000000000000006E-2</v>
          </cell>
          <cell r="K11365">
            <v>0</v>
          </cell>
          <cell r="L11365">
            <v>0</v>
          </cell>
          <cell r="M11365">
            <v>89</v>
          </cell>
          <cell r="N11365">
            <v>0.17699999999999999</v>
          </cell>
          <cell r="O11365">
            <v>0</v>
          </cell>
          <cell r="P11365">
            <v>0</v>
          </cell>
        </row>
        <row r="11366">
          <cell r="A11366">
            <v>38658</v>
          </cell>
          <cell r="B11366">
            <v>2005</v>
          </cell>
          <cell r="C11366" t="str">
            <v>Nov</v>
          </cell>
          <cell r="D11366">
            <v>2</v>
          </cell>
          <cell r="F11366">
            <v>0</v>
          </cell>
          <cell r="G11366">
            <v>0</v>
          </cell>
          <cell r="H11366">
            <v>63</v>
          </cell>
          <cell r="I11366">
            <v>0.125</v>
          </cell>
          <cell r="K11366">
            <v>0</v>
          </cell>
          <cell r="L11366">
            <v>0</v>
          </cell>
          <cell r="M11366">
            <v>40</v>
          </cell>
          <cell r="N11366">
            <v>7.9000000000000001E-2</v>
          </cell>
          <cell r="O11366">
            <v>0</v>
          </cell>
          <cell r="P11366">
            <v>0</v>
          </cell>
        </row>
        <row r="11367">
          <cell r="A11367">
            <v>38659</v>
          </cell>
          <cell r="B11367">
            <v>2005</v>
          </cell>
          <cell r="C11367" t="str">
            <v>Nov</v>
          </cell>
          <cell r="D11367">
            <v>3</v>
          </cell>
          <cell r="F11367">
            <v>0</v>
          </cell>
          <cell r="G11367">
            <v>0</v>
          </cell>
          <cell r="H11367">
            <v>70</v>
          </cell>
          <cell r="I11367">
            <v>0.13900000000000001</v>
          </cell>
          <cell r="K11367">
            <v>0</v>
          </cell>
          <cell r="L11367">
            <v>0</v>
          </cell>
          <cell r="M11367">
            <v>52</v>
          </cell>
          <cell r="N11367">
            <v>0.10299999999999999</v>
          </cell>
          <cell r="O11367">
            <v>0</v>
          </cell>
          <cell r="P11367">
            <v>0</v>
          </cell>
        </row>
        <row r="11368">
          <cell r="A11368">
            <v>38660</v>
          </cell>
          <cell r="B11368">
            <v>2005</v>
          </cell>
          <cell r="C11368" t="str">
            <v>Nov</v>
          </cell>
          <cell r="D11368">
            <v>4</v>
          </cell>
          <cell r="F11368">
            <v>0</v>
          </cell>
          <cell r="G11368">
            <v>0</v>
          </cell>
          <cell r="H11368">
            <v>75</v>
          </cell>
          <cell r="I11368">
            <v>0.14899999999999999</v>
          </cell>
          <cell r="K11368">
            <v>0</v>
          </cell>
          <cell r="L11368">
            <v>0</v>
          </cell>
          <cell r="M11368">
            <v>75</v>
          </cell>
          <cell r="N11368">
            <v>0.14899999999999999</v>
          </cell>
          <cell r="O11368">
            <v>0</v>
          </cell>
          <cell r="P11368">
            <v>0</v>
          </cell>
        </row>
        <row r="11369">
          <cell r="A11369">
            <v>38661</v>
          </cell>
          <cell r="B11369">
            <v>2005</v>
          </cell>
          <cell r="C11369" t="str">
            <v>Nov</v>
          </cell>
          <cell r="D11369">
            <v>5</v>
          </cell>
          <cell r="F11369">
            <v>0</v>
          </cell>
          <cell r="G11369">
            <v>0</v>
          </cell>
          <cell r="H11369">
            <v>71</v>
          </cell>
          <cell r="I11369">
            <v>0.14099999999999999</v>
          </cell>
          <cell r="K11369">
            <v>0</v>
          </cell>
          <cell r="L11369">
            <v>0</v>
          </cell>
          <cell r="M11369">
            <v>75</v>
          </cell>
          <cell r="N11369">
            <v>0.14899999999999999</v>
          </cell>
          <cell r="O11369">
            <v>0</v>
          </cell>
          <cell r="P11369">
            <v>0</v>
          </cell>
        </row>
        <row r="11370">
          <cell r="A11370">
            <v>38662</v>
          </cell>
          <cell r="B11370">
            <v>2005</v>
          </cell>
          <cell r="C11370" t="str">
            <v>Nov</v>
          </cell>
          <cell r="D11370">
            <v>6</v>
          </cell>
          <cell r="F11370">
            <v>0</v>
          </cell>
          <cell r="G11370">
            <v>0</v>
          </cell>
          <cell r="H11370">
            <v>88</v>
          </cell>
          <cell r="I11370">
            <v>0.17499999999999999</v>
          </cell>
          <cell r="K11370">
            <v>0</v>
          </cell>
          <cell r="L11370">
            <v>0</v>
          </cell>
          <cell r="M11370">
            <v>58</v>
          </cell>
          <cell r="N11370">
            <v>0.115</v>
          </cell>
          <cell r="O11370">
            <v>0</v>
          </cell>
          <cell r="P11370">
            <v>0</v>
          </cell>
        </row>
        <row r="11371">
          <cell r="A11371">
            <v>38663</v>
          </cell>
          <cell r="B11371">
            <v>2005</v>
          </cell>
          <cell r="C11371" t="str">
            <v>Nov</v>
          </cell>
          <cell r="D11371">
            <v>7</v>
          </cell>
          <cell r="F11371">
            <v>0</v>
          </cell>
          <cell r="G11371">
            <v>0</v>
          </cell>
          <cell r="H11371">
            <v>168</v>
          </cell>
          <cell r="I11371">
            <v>0.33300000000000002</v>
          </cell>
          <cell r="K11371">
            <v>0</v>
          </cell>
          <cell r="L11371">
            <v>0</v>
          </cell>
          <cell r="M11371">
            <v>19</v>
          </cell>
          <cell r="N11371">
            <v>3.7999999999999999E-2</v>
          </cell>
          <cell r="O11371">
            <v>0</v>
          </cell>
          <cell r="P11371">
            <v>0</v>
          </cell>
        </row>
        <row r="11372">
          <cell r="A11372">
            <v>38664</v>
          </cell>
          <cell r="B11372">
            <v>2005</v>
          </cell>
          <cell r="C11372" t="str">
            <v>Nov</v>
          </cell>
          <cell r="D11372">
            <v>8</v>
          </cell>
          <cell r="F11372">
            <v>0</v>
          </cell>
          <cell r="G11372">
            <v>0</v>
          </cell>
          <cell r="H11372">
            <v>179</v>
          </cell>
          <cell r="I11372">
            <v>0.35499999999999998</v>
          </cell>
          <cell r="K11372">
            <v>0</v>
          </cell>
          <cell r="L11372">
            <v>0</v>
          </cell>
          <cell r="M11372">
            <v>0</v>
          </cell>
          <cell r="N11372">
            <v>0</v>
          </cell>
          <cell r="O11372">
            <v>0</v>
          </cell>
          <cell r="P11372">
            <v>0</v>
          </cell>
        </row>
        <row r="11373">
          <cell r="A11373">
            <v>38665</v>
          </cell>
          <cell r="B11373">
            <v>2005</v>
          </cell>
          <cell r="C11373" t="str">
            <v>Nov</v>
          </cell>
          <cell r="D11373">
            <v>9</v>
          </cell>
          <cell r="F11373">
            <v>0</v>
          </cell>
          <cell r="G11373">
            <v>0</v>
          </cell>
          <cell r="H11373">
            <v>247</v>
          </cell>
          <cell r="I11373">
            <v>0.49</v>
          </cell>
          <cell r="K11373">
            <v>0</v>
          </cell>
          <cell r="L11373">
            <v>0</v>
          </cell>
          <cell r="M11373">
            <v>0</v>
          </cell>
          <cell r="N11373">
            <v>0</v>
          </cell>
          <cell r="O11373">
            <v>0</v>
          </cell>
          <cell r="P11373">
            <v>0</v>
          </cell>
        </row>
        <row r="11374">
          <cell r="A11374">
            <v>38666</v>
          </cell>
          <cell r="B11374">
            <v>2005</v>
          </cell>
          <cell r="C11374" t="str">
            <v>Nov</v>
          </cell>
          <cell r="D11374">
            <v>10</v>
          </cell>
          <cell r="F11374">
            <v>0</v>
          </cell>
          <cell r="G11374">
            <v>0</v>
          </cell>
          <cell r="H11374">
            <v>241</v>
          </cell>
          <cell r="I11374">
            <v>0.47799999999999998</v>
          </cell>
          <cell r="K11374">
            <v>0</v>
          </cell>
          <cell r="L11374">
            <v>0</v>
          </cell>
          <cell r="M11374">
            <v>0</v>
          </cell>
          <cell r="N11374">
            <v>0</v>
          </cell>
          <cell r="O11374">
            <v>0</v>
          </cell>
          <cell r="P11374">
            <v>0</v>
          </cell>
        </row>
        <row r="11375">
          <cell r="A11375">
            <v>38667</v>
          </cell>
          <cell r="B11375">
            <v>2005</v>
          </cell>
          <cell r="C11375" t="str">
            <v>Nov</v>
          </cell>
          <cell r="D11375">
            <v>11</v>
          </cell>
          <cell r="F11375">
            <v>0</v>
          </cell>
          <cell r="G11375">
            <v>0</v>
          </cell>
          <cell r="H11375">
            <v>245</v>
          </cell>
          <cell r="I11375">
            <v>0.48599999999999999</v>
          </cell>
          <cell r="K11375">
            <v>0</v>
          </cell>
          <cell r="L11375">
            <v>0</v>
          </cell>
          <cell r="M11375">
            <v>0</v>
          </cell>
          <cell r="N11375">
            <v>0</v>
          </cell>
          <cell r="O11375">
            <v>0</v>
          </cell>
          <cell r="P11375">
            <v>0</v>
          </cell>
        </row>
        <row r="11376">
          <cell r="A11376">
            <v>38668</v>
          </cell>
          <cell r="B11376">
            <v>2005</v>
          </cell>
          <cell r="C11376" t="str">
            <v>Nov</v>
          </cell>
          <cell r="D11376">
            <v>12</v>
          </cell>
          <cell r="F11376">
            <v>0</v>
          </cell>
          <cell r="G11376">
            <v>0</v>
          </cell>
          <cell r="H11376">
            <v>225</v>
          </cell>
          <cell r="I11376">
            <v>0.44600000000000001</v>
          </cell>
          <cell r="K11376">
            <v>0</v>
          </cell>
          <cell r="L11376">
            <v>0</v>
          </cell>
          <cell r="M11376">
            <v>0</v>
          </cell>
          <cell r="N11376">
            <v>0</v>
          </cell>
          <cell r="O11376">
            <v>0</v>
          </cell>
          <cell r="P11376">
            <v>0</v>
          </cell>
        </row>
        <row r="11377">
          <cell r="A11377">
            <v>38669</v>
          </cell>
          <cell r="B11377">
            <v>2005</v>
          </cell>
          <cell r="C11377" t="str">
            <v>Nov</v>
          </cell>
          <cell r="D11377">
            <v>13</v>
          </cell>
          <cell r="F11377">
            <v>0</v>
          </cell>
          <cell r="G11377">
            <v>0</v>
          </cell>
          <cell r="H11377">
            <v>231</v>
          </cell>
          <cell r="I11377">
            <v>0.45800000000000002</v>
          </cell>
          <cell r="K11377">
            <v>0</v>
          </cell>
          <cell r="L11377">
            <v>0</v>
          </cell>
          <cell r="M11377">
            <v>0</v>
          </cell>
          <cell r="N11377">
            <v>0</v>
          </cell>
          <cell r="O11377">
            <v>0</v>
          </cell>
          <cell r="P11377">
            <v>0</v>
          </cell>
        </row>
        <row r="11378">
          <cell r="A11378">
            <v>38670</v>
          </cell>
          <cell r="B11378">
            <v>2005</v>
          </cell>
          <cell r="C11378" t="str">
            <v>Nov</v>
          </cell>
          <cell r="D11378">
            <v>14</v>
          </cell>
          <cell r="F11378">
            <v>0</v>
          </cell>
          <cell r="G11378">
            <v>0</v>
          </cell>
          <cell r="H11378">
            <v>198</v>
          </cell>
          <cell r="I11378">
            <v>0.39300000000000002</v>
          </cell>
          <cell r="K11378">
            <v>0</v>
          </cell>
          <cell r="L11378">
            <v>0</v>
          </cell>
          <cell r="M11378">
            <v>0</v>
          </cell>
          <cell r="N11378">
            <v>0</v>
          </cell>
          <cell r="O11378">
            <v>0</v>
          </cell>
          <cell r="P11378">
            <v>0</v>
          </cell>
        </row>
        <row r="11379">
          <cell r="A11379">
            <v>38671</v>
          </cell>
          <cell r="B11379">
            <v>2005</v>
          </cell>
          <cell r="C11379" t="str">
            <v>Nov</v>
          </cell>
          <cell r="D11379">
            <v>15</v>
          </cell>
          <cell r="F11379">
            <v>0</v>
          </cell>
          <cell r="G11379">
            <v>0</v>
          </cell>
          <cell r="H11379">
            <v>182</v>
          </cell>
          <cell r="I11379">
            <v>0.36099999999999999</v>
          </cell>
          <cell r="K11379">
            <v>0</v>
          </cell>
          <cell r="L11379">
            <v>0</v>
          </cell>
          <cell r="M11379">
            <v>0</v>
          </cell>
          <cell r="N11379">
            <v>0</v>
          </cell>
          <cell r="O11379">
            <v>0</v>
          </cell>
          <cell r="P11379">
            <v>0</v>
          </cell>
        </row>
        <row r="11380">
          <cell r="A11380">
            <v>38672</v>
          </cell>
          <cell r="B11380">
            <v>2005</v>
          </cell>
          <cell r="C11380" t="str">
            <v>Nov</v>
          </cell>
          <cell r="D11380">
            <v>16</v>
          </cell>
          <cell r="F11380">
            <v>0</v>
          </cell>
          <cell r="G11380">
            <v>0</v>
          </cell>
          <cell r="H11380">
            <v>118</v>
          </cell>
          <cell r="I11380">
            <v>0.23400000000000001</v>
          </cell>
          <cell r="K11380">
            <v>0</v>
          </cell>
          <cell r="L11380">
            <v>0</v>
          </cell>
          <cell r="M11380">
            <v>0</v>
          </cell>
          <cell r="N11380">
            <v>0</v>
          </cell>
          <cell r="O11380">
            <v>0</v>
          </cell>
          <cell r="P11380">
            <v>0</v>
          </cell>
        </row>
        <row r="11381">
          <cell r="A11381">
            <v>38673</v>
          </cell>
          <cell r="B11381">
            <v>2005</v>
          </cell>
          <cell r="C11381" t="str">
            <v>Nov</v>
          </cell>
          <cell r="D11381">
            <v>17</v>
          </cell>
          <cell r="F11381">
            <v>0</v>
          </cell>
          <cell r="G11381">
            <v>0</v>
          </cell>
          <cell r="H11381">
            <v>140</v>
          </cell>
          <cell r="I11381">
            <v>0.27800000000000002</v>
          </cell>
          <cell r="K11381">
            <v>0</v>
          </cell>
          <cell r="L11381">
            <v>0</v>
          </cell>
          <cell r="M11381">
            <v>0</v>
          </cell>
          <cell r="N11381">
            <v>0</v>
          </cell>
          <cell r="O11381">
            <v>0</v>
          </cell>
          <cell r="P11381">
            <v>0</v>
          </cell>
        </row>
        <row r="11382">
          <cell r="A11382">
            <v>38674</v>
          </cell>
          <cell r="B11382">
            <v>2005</v>
          </cell>
          <cell r="C11382" t="str">
            <v>Nov</v>
          </cell>
          <cell r="D11382">
            <v>18</v>
          </cell>
          <cell r="F11382">
            <v>0</v>
          </cell>
          <cell r="G11382">
            <v>0</v>
          </cell>
          <cell r="H11382">
            <v>156</v>
          </cell>
          <cell r="I11382">
            <v>0.309</v>
          </cell>
          <cell r="K11382">
            <v>0</v>
          </cell>
          <cell r="L11382">
            <v>0</v>
          </cell>
          <cell r="M11382">
            <v>0</v>
          </cell>
          <cell r="N11382">
            <v>0</v>
          </cell>
          <cell r="O11382">
            <v>0</v>
          </cell>
          <cell r="P11382">
            <v>0</v>
          </cell>
        </row>
        <row r="11383">
          <cell r="A11383">
            <v>38675</v>
          </cell>
          <cell r="B11383">
            <v>2005</v>
          </cell>
          <cell r="C11383" t="str">
            <v>Nov</v>
          </cell>
          <cell r="D11383">
            <v>19</v>
          </cell>
          <cell r="F11383">
            <v>0</v>
          </cell>
          <cell r="G11383">
            <v>0</v>
          </cell>
          <cell r="H11383">
            <v>125</v>
          </cell>
          <cell r="I11383">
            <v>0.248</v>
          </cell>
          <cell r="K11383">
            <v>0</v>
          </cell>
          <cell r="L11383">
            <v>0</v>
          </cell>
          <cell r="M11383">
            <v>0</v>
          </cell>
          <cell r="N11383">
            <v>0</v>
          </cell>
          <cell r="O11383">
            <v>0</v>
          </cell>
          <cell r="P11383">
            <v>0</v>
          </cell>
        </row>
        <row r="11384">
          <cell r="A11384">
            <v>38676</v>
          </cell>
          <cell r="B11384">
            <v>2005</v>
          </cell>
          <cell r="C11384" t="str">
            <v>Nov</v>
          </cell>
          <cell r="D11384">
            <v>20</v>
          </cell>
          <cell r="F11384">
            <v>0</v>
          </cell>
          <cell r="G11384">
            <v>0</v>
          </cell>
          <cell r="H11384">
            <v>127</v>
          </cell>
          <cell r="I11384">
            <v>0.252</v>
          </cell>
          <cell r="K11384">
            <v>0</v>
          </cell>
          <cell r="L11384">
            <v>0</v>
          </cell>
          <cell r="M11384">
            <v>0</v>
          </cell>
          <cell r="N11384">
            <v>0</v>
          </cell>
          <cell r="O11384">
            <v>0</v>
          </cell>
          <cell r="P11384">
            <v>0</v>
          </cell>
        </row>
        <row r="11385">
          <cell r="A11385">
            <v>38677</v>
          </cell>
          <cell r="B11385">
            <v>2005</v>
          </cell>
          <cell r="C11385" t="str">
            <v>Nov</v>
          </cell>
          <cell r="D11385">
            <v>21</v>
          </cell>
          <cell r="F11385">
            <v>0</v>
          </cell>
          <cell r="G11385">
            <v>0</v>
          </cell>
          <cell r="H11385">
            <v>124</v>
          </cell>
          <cell r="I11385">
            <v>0.246</v>
          </cell>
          <cell r="K11385">
            <v>0</v>
          </cell>
          <cell r="L11385">
            <v>0</v>
          </cell>
          <cell r="M11385">
            <v>0</v>
          </cell>
          <cell r="N11385">
            <v>0</v>
          </cell>
          <cell r="O11385">
            <v>0</v>
          </cell>
          <cell r="P11385">
            <v>0</v>
          </cell>
        </row>
        <row r="11386">
          <cell r="A11386">
            <v>38678</v>
          </cell>
          <cell r="B11386">
            <v>2005</v>
          </cell>
          <cell r="C11386" t="str">
            <v>Nov</v>
          </cell>
          <cell r="D11386">
            <v>22</v>
          </cell>
          <cell r="F11386">
            <v>0</v>
          </cell>
          <cell r="G11386">
            <v>0</v>
          </cell>
          <cell r="H11386">
            <v>91</v>
          </cell>
          <cell r="I11386">
            <v>0.18</v>
          </cell>
          <cell r="K11386">
            <v>0</v>
          </cell>
          <cell r="L11386">
            <v>0</v>
          </cell>
          <cell r="M11386">
            <v>0</v>
          </cell>
          <cell r="N11386">
            <v>0</v>
          </cell>
          <cell r="O11386">
            <v>0</v>
          </cell>
          <cell r="P11386">
            <v>0</v>
          </cell>
        </row>
        <row r="11387">
          <cell r="A11387">
            <v>38679</v>
          </cell>
          <cell r="B11387">
            <v>2005</v>
          </cell>
          <cell r="C11387" t="str">
            <v>Nov</v>
          </cell>
          <cell r="D11387">
            <v>23</v>
          </cell>
          <cell r="F11387">
            <v>0</v>
          </cell>
          <cell r="G11387">
            <v>0</v>
          </cell>
          <cell r="H11387">
            <v>96</v>
          </cell>
          <cell r="I11387">
            <v>0.19</v>
          </cell>
          <cell r="K11387">
            <v>0</v>
          </cell>
          <cell r="L11387">
            <v>0</v>
          </cell>
          <cell r="M11387">
            <v>0</v>
          </cell>
          <cell r="N11387">
            <v>0</v>
          </cell>
          <cell r="O11387">
            <v>0</v>
          </cell>
          <cell r="P11387">
            <v>0</v>
          </cell>
        </row>
        <row r="11388">
          <cell r="A11388">
            <v>38680</v>
          </cell>
          <cell r="B11388">
            <v>2005</v>
          </cell>
          <cell r="C11388" t="str">
            <v>Nov</v>
          </cell>
          <cell r="D11388">
            <v>24</v>
          </cell>
          <cell r="F11388">
            <v>0</v>
          </cell>
          <cell r="G11388">
            <v>0</v>
          </cell>
          <cell r="H11388">
            <v>116</v>
          </cell>
          <cell r="I11388">
            <v>0.23</v>
          </cell>
          <cell r="K11388">
            <v>0</v>
          </cell>
          <cell r="L11388">
            <v>0</v>
          </cell>
          <cell r="M11388">
            <v>0</v>
          </cell>
          <cell r="N11388">
            <v>0</v>
          </cell>
          <cell r="O11388">
            <v>0</v>
          </cell>
          <cell r="P11388">
            <v>0</v>
          </cell>
        </row>
        <row r="11389">
          <cell r="A11389">
            <v>38681</v>
          </cell>
          <cell r="B11389">
            <v>2005</v>
          </cell>
          <cell r="C11389" t="str">
            <v>Nov</v>
          </cell>
          <cell r="D11389">
            <v>25</v>
          </cell>
          <cell r="F11389">
            <v>0</v>
          </cell>
          <cell r="G11389">
            <v>0</v>
          </cell>
          <cell r="H11389">
            <v>89</v>
          </cell>
          <cell r="I11389">
            <v>0.17699999999999999</v>
          </cell>
          <cell r="K11389">
            <v>0</v>
          </cell>
          <cell r="L11389">
            <v>0</v>
          </cell>
          <cell r="M11389">
            <v>0</v>
          </cell>
          <cell r="N11389">
            <v>0</v>
          </cell>
          <cell r="O11389">
            <v>0</v>
          </cell>
          <cell r="P11389">
            <v>0</v>
          </cell>
        </row>
        <row r="11390">
          <cell r="A11390">
            <v>38682</v>
          </cell>
          <cell r="B11390">
            <v>2005</v>
          </cell>
          <cell r="C11390" t="str">
            <v>Nov</v>
          </cell>
          <cell r="D11390">
            <v>26</v>
          </cell>
          <cell r="F11390">
            <v>0</v>
          </cell>
          <cell r="G11390">
            <v>0</v>
          </cell>
          <cell r="H11390">
            <v>94</v>
          </cell>
          <cell r="I11390">
            <v>0.186</v>
          </cell>
          <cell r="K11390">
            <v>0</v>
          </cell>
          <cell r="L11390">
            <v>0</v>
          </cell>
          <cell r="M11390">
            <v>0</v>
          </cell>
          <cell r="N11390">
            <v>0</v>
          </cell>
          <cell r="O11390">
            <v>0</v>
          </cell>
          <cell r="P11390">
            <v>0</v>
          </cell>
        </row>
        <row r="11391">
          <cell r="A11391">
            <v>38683</v>
          </cell>
          <cell r="B11391">
            <v>2005</v>
          </cell>
          <cell r="C11391" t="str">
            <v>Nov</v>
          </cell>
          <cell r="D11391">
            <v>27</v>
          </cell>
          <cell r="F11391">
            <v>0</v>
          </cell>
          <cell r="G11391">
            <v>0</v>
          </cell>
          <cell r="H11391">
            <v>107</v>
          </cell>
          <cell r="I11391">
            <v>0.21199999999999999</v>
          </cell>
          <cell r="K11391">
            <v>0</v>
          </cell>
          <cell r="L11391">
            <v>0</v>
          </cell>
          <cell r="M11391">
            <v>0</v>
          </cell>
          <cell r="N11391">
            <v>0</v>
          </cell>
          <cell r="O11391">
            <v>0</v>
          </cell>
          <cell r="P11391">
            <v>0</v>
          </cell>
        </row>
        <row r="11392">
          <cell r="A11392">
            <v>38684</v>
          </cell>
          <cell r="B11392">
            <v>2005</v>
          </cell>
          <cell r="C11392" t="str">
            <v>Nov</v>
          </cell>
          <cell r="D11392">
            <v>28</v>
          </cell>
          <cell r="F11392">
            <v>0</v>
          </cell>
          <cell r="G11392">
            <v>0</v>
          </cell>
          <cell r="H11392">
            <v>110</v>
          </cell>
          <cell r="I11392">
            <v>0.218</v>
          </cell>
          <cell r="K11392">
            <v>0</v>
          </cell>
          <cell r="L11392">
            <v>0</v>
          </cell>
          <cell r="M11392">
            <v>0</v>
          </cell>
          <cell r="N11392">
            <v>0</v>
          </cell>
          <cell r="O11392">
            <v>0</v>
          </cell>
          <cell r="P11392">
            <v>0</v>
          </cell>
        </row>
        <row r="11393">
          <cell r="A11393">
            <v>38685</v>
          </cell>
          <cell r="B11393">
            <v>2005</v>
          </cell>
          <cell r="C11393" t="str">
            <v>Nov</v>
          </cell>
          <cell r="D11393">
            <v>29</v>
          </cell>
          <cell r="F11393">
            <v>0</v>
          </cell>
          <cell r="G11393">
            <v>0</v>
          </cell>
          <cell r="H11393">
            <v>127</v>
          </cell>
          <cell r="I11393">
            <v>0.252</v>
          </cell>
          <cell r="K11393">
            <v>0</v>
          </cell>
          <cell r="L11393">
            <v>0</v>
          </cell>
          <cell r="M11393">
            <v>0</v>
          </cell>
          <cell r="N11393">
            <v>0</v>
          </cell>
          <cell r="O11393">
            <v>0</v>
          </cell>
          <cell r="P11393">
            <v>0</v>
          </cell>
        </row>
        <row r="11394">
          <cell r="A11394">
            <v>38686</v>
          </cell>
          <cell r="B11394">
            <v>2005</v>
          </cell>
          <cell r="C11394" t="str">
            <v>Nov</v>
          </cell>
          <cell r="D11394">
            <v>30</v>
          </cell>
          <cell r="F11394">
            <v>0</v>
          </cell>
          <cell r="G11394">
            <v>0</v>
          </cell>
          <cell r="H11394">
            <v>101</v>
          </cell>
          <cell r="I11394">
            <v>0.2</v>
          </cell>
          <cell r="K11394">
            <v>0</v>
          </cell>
          <cell r="L11394">
            <v>0</v>
          </cell>
          <cell r="M11394">
            <v>0</v>
          </cell>
          <cell r="N11394">
            <v>0</v>
          </cell>
          <cell r="O11394">
            <v>0</v>
          </cell>
          <cell r="P11394">
            <v>0</v>
          </cell>
        </row>
        <row r="11395">
          <cell r="A11395">
            <v>38687</v>
          </cell>
          <cell r="B11395">
            <v>2005</v>
          </cell>
          <cell r="C11395" t="str">
            <v>Dec</v>
          </cell>
          <cell r="D11395">
            <v>1</v>
          </cell>
          <cell r="F11395">
            <v>0</v>
          </cell>
          <cell r="G11395">
            <v>0</v>
          </cell>
          <cell r="H11395">
            <v>121</v>
          </cell>
          <cell r="I11395">
            <v>0.24</v>
          </cell>
          <cell r="K11395">
            <v>0</v>
          </cell>
          <cell r="L11395">
            <v>0</v>
          </cell>
          <cell r="M11395">
            <v>0</v>
          </cell>
          <cell r="N11395">
            <v>0</v>
          </cell>
          <cell r="O11395">
            <v>0</v>
          </cell>
          <cell r="P11395">
            <v>0</v>
          </cell>
        </row>
        <row r="11396">
          <cell r="A11396">
            <v>38688</v>
          </cell>
          <cell r="B11396">
            <v>2005</v>
          </cell>
          <cell r="C11396" t="str">
            <v>Dec</v>
          </cell>
          <cell r="D11396">
            <v>2</v>
          </cell>
          <cell r="F11396">
            <v>0</v>
          </cell>
          <cell r="G11396">
            <v>0</v>
          </cell>
          <cell r="H11396">
            <v>166</v>
          </cell>
          <cell r="I11396">
            <v>0.32900000000000001</v>
          </cell>
          <cell r="K11396">
            <v>0</v>
          </cell>
          <cell r="L11396">
            <v>0</v>
          </cell>
          <cell r="M11396">
            <v>0</v>
          </cell>
          <cell r="N11396">
            <v>0</v>
          </cell>
          <cell r="O11396">
            <v>0</v>
          </cell>
          <cell r="P11396">
            <v>0</v>
          </cell>
        </row>
        <row r="11397">
          <cell r="A11397">
            <v>38689</v>
          </cell>
          <cell r="B11397">
            <v>2005</v>
          </cell>
          <cell r="C11397" t="str">
            <v>Dec</v>
          </cell>
          <cell r="D11397">
            <v>3</v>
          </cell>
          <cell r="F11397">
            <v>0</v>
          </cell>
          <cell r="G11397">
            <v>0</v>
          </cell>
          <cell r="H11397">
            <v>682</v>
          </cell>
          <cell r="I11397">
            <v>1.353</v>
          </cell>
          <cell r="K11397">
            <v>0</v>
          </cell>
          <cell r="L11397">
            <v>0</v>
          </cell>
          <cell r="M11397">
            <v>0</v>
          </cell>
          <cell r="N11397">
            <v>0</v>
          </cell>
          <cell r="O11397">
            <v>0</v>
          </cell>
          <cell r="P11397">
            <v>0</v>
          </cell>
        </row>
        <row r="11398">
          <cell r="A11398">
            <v>38690</v>
          </cell>
          <cell r="B11398">
            <v>2005</v>
          </cell>
          <cell r="C11398" t="str">
            <v>Dec</v>
          </cell>
          <cell r="D11398">
            <v>4</v>
          </cell>
          <cell r="F11398">
            <v>0</v>
          </cell>
          <cell r="G11398">
            <v>0</v>
          </cell>
          <cell r="H11398">
            <v>425</v>
          </cell>
          <cell r="I11398">
            <v>0.84299999999999997</v>
          </cell>
          <cell r="K11398">
            <v>0</v>
          </cell>
          <cell r="L11398">
            <v>0</v>
          </cell>
          <cell r="M11398">
            <v>0</v>
          </cell>
          <cell r="N11398">
            <v>0</v>
          </cell>
          <cell r="O11398">
            <v>0</v>
          </cell>
          <cell r="P11398">
            <v>0</v>
          </cell>
        </row>
        <row r="11399">
          <cell r="A11399">
            <v>38691</v>
          </cell>
          <cell r="B11399">
            <v>2005</v>
          </cell>
          <cell r="C11399" t="str">
            <v>Dec</v>
          </cell>
          <cell r="D11399">
            <v>5</v>
          </cell>
          <cell r="F11399">
            <v>0</v>
          </cell>
          <cell r="G11399">
            <v>0</v>
          </cell>
          <cell r="H11399">
            <v>292</v>
          </cell>
          <cell r="I11399">
            <v>0.57899999999999996</v>
          </cell>
          <cell r="K11399">
            <v>0</v>
          </cell>
          <cell r="L11399">
            <v>0</v>
          </cell>
          <cell r="M11399">
            <v>0</v>
          </cell>
          <cell r="N11399">
            <v>0</v>
          </cell>
          <cell r="O11399">
            <v>0</v>
          </cell>
          <cell r="P11399">
            <v>0</v>
          </cell>
        </row>
        <row r="11400">
          <cell r="A11400">
            <v>38692</v>
          </cell>
          <cell r="B11400">
            <v>2005</v>
          </cell>
          <cell r="C11400" t="str">
            <v>Dec</v>
          </cell>
          <cell r="D11400">
            <v>6</v>
          </cell>
          <cell r="F11400">
            <v>0</v>
          </cell>
          <cell r="G11400">
            <v>0</v>
          </cell>
          <cell r="H11400">
            <v>264</v>
          </cell>
          <cell r="I11400">
            <v>0.52400000000000002</v>
          </cell>
          <cell r="K11400">
            <v>0</v>
          </cell>
          <cell r="L11400">
            <v>0</v>
          </cell>
          <cell r="M11400">
            <v>0</v>
          </cell>
          <cell r="N11400">
            <v>0</v>
          </cell>
          <cell r="O11400">
            <v>0</v>
          </cell>
          <cell r="P11400">
            <v>0</v>
          </cell>
        </row>
        <row r="11401">
          <cell r="A11401">
            <v>38693</v>
          </cell>
          <cell r="B11401">
            <v>2005</v>
          </cell>
          <cell r="C11401" t="str">
            <v>Dec</v>
          </cell>
          <cell r="D11401">
            <v>7</v>
          </cell>
          <cell r="F11401">
            <v>0</v>
          </cell>
          <cell r="G11401">
            <v>0</v>
          </cell>
          <cell r="H11401">
            <v>223</v>
          </cell>
          <cell r="I11401">
            <v>0.442</v>
          </cell>
          <cell r="K11401">
            <v>0</v>
          </cell>
          <cell r="L11401">
            <v>0</v>
          </cell>
          <cell r="M11401">
            <v>0</v>
          </cell>
          <cell r="N11401">
            <v>0</v>
          </cell>
          <cell r="O11401">
            <v>0</v>
          </cell>
          <cell r="P11401">
            <v>0</v>
          </cell>
        </row>
        <row r="11402">
          <cell r="A11402">
            <v>38694</v>
          </cell>
          <cell r="B11402">
            <v>2005</v>
          </cell>
          <cell r="C11402" t="str">
            <v>Dec</v>
          </cell>
          <cell r="D11402">
            <v>8</v>
          </cell>
          <cell r="F11402">
            <v>0</v>
          </cell>
          <cell r="G11402">
            <v>0</v>
          </cell>
          <cell r="H11402">
            <v>227</v>
          </cell>
          <cell r="I11402">
            <v>0.45</v>
          </cell>
          <cell r="K11402">
            <v>0</v>
          </cell>
          <cell r="L11402">
            <v>0</v>
          </cell>
          <cell r="M11402">
            <v>0</v>
          </cell>
          <cell r="N11402">
            <v>0</v>
          </cell>
          <cell r="O11402">
            <v>0</v>
          </cell>
          <cell r="P11402">
            <v>0</v>
          </cell>
        </row>
        <row r="11403">
          <cell r="A11403">
            <v>38695</v>
          </cell>
          <cell r="B11403">
            <v>2005</v>
          </cell>
          <cell r="C11403" t="str">
            <v>Dec</v>
          </cell>
          <cell r="D11403">
            <v>9</v>
          </cell>
          <cell r="F11403">
            <v>0</v>
          </cell>
          <cell r="G11403">
            <v>0</v>
          </cell>
          <cell r="H11403">
            <v>133</v>
          </cell>
          <cell r="I11403">
            <v>0.26400000000000001</v>
          </cell>
          <cell r="K11403">
            <v>0</v>
          </cell>
          <cell r="L11403">
            <v>0</v>
          </cell>
          <cell r="M11403">
            <v>0</v>
          </cell>
          <cell r="N11403">
            <v>0</v>
          </cell>
          <cell r="O11403">
            <v>0</v>
          </cell>
          <cell r="P11403">
            <v>0</v>
          </cell>
        </row>
        <row r="11404">
          <cell r="A11404">
            <v>38696</v>
          </cell>
          <cell r="B11404">
            <v>2005</v>
          </cell>
          <cell r="C11404" t="str">
            <v>Dec</v>
          </cell>
          <cell r="D11404">
            <v>10</v>
          </cell>
          <cell r="F11404">
            <v>0</v>
          </cell>
          <cell r="G11404">
            <v>0</v>
          </cell>
          <cell r="H11404">
            <v>124</v>
          </cell>
          <cell r="I11404">
            <v>0.246</v>
          </cell>
          <cell r="K11404">
            <v>0</v>
          </cell>
          <cell r="L11404">
            <v>0</v>
          </cell>
          <cell r="M11404">
            <v>0</v>
          </cell>
          <cell r="N11404">
            <v>0</v>
          </cell>
          <cell r="O11404">
            <v>0</v>
          </cell>
          <cell r="P11404">
            <v>0</v>
          </cell>
        </row>
        <row r="11405">
          <cell r="A11405">
            <v>38697</v>
          </cell>
          <cell r="B11405">
            <v>2005</v>
          </cell>
          <cell r="C11405" t="str">
            <v>Dec</v>
          </cell>
          <cell r="D11405">
            <v>11</v>
          </cell>
          <cell r="F11405">
            <v>0</v>
          </cell>
          <cell r="G11405">
            <v>0</v>
          </cell>
          <cell r="H11405">
            <v>240</v>
          </cell>
          <cell r="I11405">
            <v>0.47599999999999998</v>
          </cell>
          <cell r="K11405">
            <v>0</v>
          </cell>
          <cell r="L11405">
            <v>0</v>
          </cell>
          <cell r="M11405">
            <v>0</v>
          </cell>
          <cell r="N11405">
            <v>0</v>
          </cell>
          <cell r="O11405">
            <v>0</v>
          </cell>
          <cell r="P11405">
            <v>0</v>
          </cell>
        </row>
        <row r="11406">
          <cell r="A11406">
            <v>38698</v>
          </cell>
          <cell r="B11406">
            <v>2005</v>
          </cell>
          <cell r="C11406" t="str">
            <v>Dec</v>
          </cell>
          <cell r="D11406">
            <v>12</v>
          </cell>
          <cell r="F11406">
            <v>0</v>
          </cell>
          <cell r="G11406">
            <v>0</v>
          </cell>
          <cell r="H11406">
            <v>139</v>
          </cell>
          <cell r="I11406">
            <v>0.27600000000000002</v>
          </cell>
          <cell r="K11406">
            <v>0</v>
          </cell>
          <cell r="L11406">
            <v>0</v>
          </cell>
          <cell r="M11406">
            <v>0</v>
          </cell>
          <cell r="N11406">
            <v>0</v>
          </cell>
          <cell r="O11406">
            <v>0</v>
          </cell>
          <cell r="P11406">
            <v>0</v>
          </cell>
        </row>
        <row r="11407">
          <cell r="A11407">
            <v>38699</v>
          </cell>
          <cell r="B11407">
            <v>2005</v>
          </cell>
          <cell r="C11407" t="str">
            <v>Dec</v>
          </cell>
          <cell r="D11407">
            <v>13</v>
          </cell>
          <cell r="F11407">
            <v>0</v>
          </cell>
          <cell r="G11407">
            <v>0</v>
          </cell>
          <cell r="H11407">
            <v>45</v>
          </cell>
          <cell r="I11407">
            <v>8.8999999999999996E-2</v>
          </cell>
          <cell r="K11407">
            <v>0</v>
          </cell>
          <cell r="L11407">
            <v>0</v>
          </cell>
          <cell r="M11407">
            <v>0</v>
          </cell>
          <cell r="N11407">
            <v>0</v>
          </cell>
          <cell r="O11407">
            <v>0</v>
          </cell>
          <cell r="P11407">
            <v>0</v>
          </cell>
        </row>
        <row r="11408">
          <cell r="A11408">
            <v>38700</v>
          </cell>
          <cell r="B11408">
            <v>2005</v>
          </cell>
          <cell r="C11408" t="str">
            <v>Dec</v>
          </cell>
          <cell r="D11408">
            <v>14</v>
          </cell>
          <cell r="F11408">
            <v>0</v>
          </cell>
          <cell r="G11408">
            <v>0</v>
          </cell>
          <cell r="H11408">
            <v>109</v>
          </cell>
          <cell r="I11408">
            <v>0.216</v>
          </cell>
          <cell r="K11408">
            <v>0</v>
          </cell>
          <cell r="L11408">
            <v>0</v>
          </cell>
          <cell r="M11408">
            <v>0</v>
          </cell>
          <cell r="N11408">
            <v>0</v>
          </cell>
          <cell r="O11408">
            <v>0</v>
          </cell>
          <cell r="P11408">
            <v>0</v>
          </cell>
        </row>
        <row r="11409">
          <cell r="A11409">
            <v>38701</v>
          </cell>
          <cell r="B11409">
            <v>2005</v>
          </cell>
          <cell r="C11409" t="str">
            <v>Dec</v>
          </cell>
          <cell r="D11409">
            <v>15</v>
          </cell>
          <cell r="F11409">
            <v>0</v>
          </cell>
          <cell r="G11409">
            <v>0</v>
          </cell>
          <cell r="H11409">
            <v>104</v>
          </cell>
          <cell r="I11409">
            <v>0.20599999999999999</v>
          </cell>
          <cell r="K11409">
            <v>0</v>
          </cell>
          <cell r="L11409">
            <v>0</v>
          </cell>
          <cell r="M11409">
            <v>0</v>
          </cell>
          <cell r="N11409">
            <v>0</v>
          </cell>
          <cell r="O11409">
            <v>0</v>
          </cell>
          <cell r="P11409">
            <v>0</v>
          </cell>
        </row>
        <row r="11410">
          <cell r="A11410">
            <v>38702</v>
          </cell>
          <cell r="B11410">
            <v>2005</v>
          </cell>
          <cell r="C11410" t="str">
            <v>Dec</v>
          </cell>
          <cell r="D11410">
            <v>16</v>
          </cell>
          <cell r="F11410">
            <v>0</v>
          </cell>
          <cell r="G11410">
            <v>0</v>
          </cell>
          <cell r="H11410">
            <v>65</v>
          </cell>
          <cell r="I11410">
            <v>0.129</v>
          </cell>
          <cell r="K11410">
            <v>0</v>
          </cell>
          <cell r="L11410">
            <v>0</v>
          </cell>
          <cell r="M11410">
            <v>0</v>
          </cell>
          <cell r="N11410">
            <v>0</v>
          </cell>
          <cell r="O11410">
            <v>0</v>
          </cell>
          <cell r="P11410">
            <v>0</v>
          </cell>
        </row>
        <row r="11411">
          <cell r="A11411">
            <v>38703</v>
          </cell>
          <cell r="B11411">
            <v>2005</v>
          </cell>
          <cell r="C11411" t="str">
            <v>Dec</v>
          </cell>
          <cell r="D11411">
            <v>17</v>
          </cell>
          <cell r="F11411">
            <v>0</v>
          </cell>
          <cell r="G11411">
            <v>0</v>
          </cell>
          <cell r="H11411">
            <v>275</v>
          </cell>
          <cell r="I11411">
            <v>0.54500000000000004</v>
          </cell>
          <cell r="K11411">
            <v>0</v>
          </cell>
          <cell r="L11411">
            <v>0</v>
          </cell>
          <cell r="M11411">
            <v>0</v>
          </cell>
          <cell r="N11411">
            <v>0</v>
          </cell>
          <cell r="O11411">
            <v>0</v>
          </cell>
          <cell r="P11411">
            <v>0</v>
          </cell>
        </row>
        <row r="11412">
          <cell r="A11412">
            <v>38704</v>
          </cell>
          <cell r="B11412">
            <v>2005</v>
          </cell>
          <cell r="C11412" t="str">
            <v>Dec</v>
          </cell>
          <cell r="D11412">
            <v>18</v>
          </cell>
          <cell r="F11412">
            <v>0</v>
          </cell>
          <cell r="G11412">
            <v>0</v>
          </cell>
          <cell r="H11412">
            <v>64</v>
          </cell>
          <cell r="I11412">
            <v>0.127</v>
          </cell>
          <cell r="K11412">
            <v>0</v>
          </cell>
          <cell r="L11412">
            <v>0</v>
          </cell>
          <cell r="M11412">
            <v>0</v>
          </cell>
          <cell r="N11412">
            <v>0</v>
          </cell>
          <cell r="O11412">
            <v>0</v>
          </cell>
          <cell r="P11412">
            <v>0</v>
          </cell>
        </row>
        <row r="11413">
          <cell r="A11413">
            <v>38705</v>
          </cell>
          <cell r="B11413">
            <v>2005</v>
          </cell>
          <cell r="C11413" t="str">
            <v>Dec</v>
          </cell>
          <cell r="D11413">
            <v>19</v>
          </cell>
          <cell r="F11413">
            <v>0</v>
          </cell>
          <cell r="G11413">
            <v>0</v>
          </cell>
          <cell r="H11413">
            <v>40</v>
          </cell>
          <cell r="I11413">
            <v>7.9000000000000001E-2</v>
          </cell>
          <cell r="K11413">
            <v>0</v>
          </cell>
          <cell r="L11413">
            <v>0</v>
          </cell>
          <cell r="M11413">
            <v>0</v>
          </cell>
          <cell r="N11413">
            <v>0</v>
          </cell>
          <cell r="O11413">
            <v>0</v>
          </cell>
          <cell r="P11413">
            <v>0</v>
          </cell>
        </row>
        <row r="11414">
          <cell r="A11414">
            <v>38706</v>
          </cell>
          <cell r="B11414">
            <v>2005</v>
          </cell>
          <cell r="C11414" t="str">
            <v>Dec</v>
          </cell>
          <cell r="D11414">
            <v>20</v>
          </cell>
          <cell r="F11414">
            <v>0</v>
          </cell>
          <cell r="G11414">
            <v>0</v>
          </cell>
          <cell r="H11414">
            <v>178</v>
          </cell>
          <cell r="I11414">
            <v>0.35299999999999998</v>
          </cell>
          <cell r="K11414">
            <v>0</v>
          </cell>
          <cell r="L11414">
            <v>0</v>
          </cell>
          <cell r="M11414">
            <v>0</v>
          </cell>
          <cell r="N11414">
            <v>0</v>
          </cell>
          <cell r="O11414">
            <v>0</v>
          </cell>
          <cell r="P11414">
            <v>0</v>
          </cell>
        </row>
        <row r="11415">
          <cell r="A11415">
            <v>38707</v>
          </cell>
          <cell r="B11415">
            <v>2005</v>
          </cell>
          <cell r="C11415" t="str">
            <v>Dec</v>
          </cell>
          <cell r="D11415">
            <v>21</v>
          </cell>
          <cell r="F11415">
            <v>0</v>
          </cell>
          <cell r="G11415">
            <v>0</v>
          </cell>
          <cell r="H11415">
            <v>422</v>
          </cell>
          <cell r="I11415">
            <v>0.83699999999999997</v>
          </cell>
          <cell r="K11415">
            <v>0</v>
          </cell>
          <cell r="L11415">
            <v>0</v>
          </cell>
          <cell r="M11415">
            <v>0</v>
          </cell>
          <cell r="N11415">
            <v>0</v>
          </cell>
          <cell r="O11415">
            <v>0</v>
          </cell>
          <cell r="P11415">
            <v>0</v>
          </cell>
        </row>
        <row r="11416">
          <cell r="A11416">
            <v>38708</v>
          </cell>
          <cell r="B11416">
            <v>2005</v>
          </cell>
          <cell r="C11416" t="str">
            <v>Dec</v>
          </cell>
          <cell r="D11416">
            <v>22</v>
          </cell>
          <cell r="F11416">
            <v>0</v>
          </cell>
          <cell r="G11416">
            <v>0</v>
          </cell>
          <cell r="H11416">
            <v>550</v>
          </cell>
          <cell r="I11416">
            <v>1.091</v>
          </cell>
          <cell r="K11416">
            <v>0</v>
          </cell>
          <cell r="L11416">
            <v>0</v>
          </cell>
          <cell r="M11416">
            <v>0</v>
          </cell>
          <cell r="N11416">
            <v>0</v>
          </cell>
          <cell r="O11416">
            <v>0</v>
          </cell>
          <cell r="P11416">
            <v>0</v>
          </cell>
        </row>
        <row r="11417">
          <cell r="A11417">
            <v>38709</v>
          </cell>
          <cell r="B11417">
            <v>2005</v>
          </cell>
          <cell r="C11417" t="str">
            <v>Dec</v>
          </cell>
          <cell r="D11417">
            <v>23</v>
          </cell>
          <cell r="F11417">
            <v>0</v>
          </cell>
          <cell r="G11417">
            <v>0</v>
          </cell>
          <cell r="H11417">
            <v>584</v>
          </cell>
          <cell r="I11417">
            <v>1.1579999999999999</v>
          </cell>
          <cell r="K11417">
            <v>0</v>
          </cell>
          <cell r="L11417">
            <v>0</v>
          </cell>
          <cell r="M11417">
            <v>0</v>
          </cell>
          <cell r="N11417">
            <v>0</v>
          </cell>
          <cell r="O11417">
            <v>0</v>
          </cell>
          <cell r="P11417">
            <v>0</v>
          </cell>
        </row>
        <row r="11418">
          <cell r="A11418">
            <v>38710</v>
          </cell>
          <cell r="B11418">
            <v>2005</v>
          </cell>
          <cell r="C11418" t="str">
            <v>Dec</v>
          </cell>
          <cell r="D11418">
            <v>24</v>
          </cell>
          <cell r="F11418">
            <v>0</v>
          </cell>
          <cell r="G11418">
            <v>0</v>
          </cell>
          <cell r="H11418">
            <v>1363</v>
          </cell>
          <cell r="I11418">
            <v>2.7029999999999998</v>
          </cell>
          <cell r="K11418">
            <v>0</v>
          </cell>
          <cell r="L11418">
            <v>0</v>
          </cell>
          <cell r="M11418">
            <v>0</v>
          </cell>
          <cell r="N11418">
            <v>0</v>
          </cell>
          <cell r="O11418">
            <v>0</v>
          </cell>
          <cell r="P11418">
            <v>0</v>
          </cell>
        </row>
        <row r="11419">
          <cell r="A11419">
            <v>38711</v>
          </cell>
          <cell r="B11419">
            <v>2005</v>
          </cell>
          <cell r="C11419" t="str">
            <v>Dec</v>
          </cell>
          <cell r="D11419">
            <v>25</v>
          </cell>
          <cell r="F11419">
            <v>0</v>
          </cell>
          <cell r="G11419">
            <v>0</v>
          </cell>
          <cell r="H11419">
            <v>521</v>
          </cell>
          <cell r="I11419">
            <v>1.0329999999999999</v>
          </cell>
          <cell r="K11419">
            <v>0</v>
          </cell>
          <cell r="L11419">
            <v>0</v>
          </cell>
          <cell r="M11419">
            <v>0</v>
          </cell>
          <cell r="N11419">
            <v>0</v>
          </cell>
          <cell r="O11419">
            <v>0</v>
          </cell>
          <cell r="P11419">
            <v>0</v>
          </cell>
        </row>
        <row r="11420">
          <cell r="A11420">
            <v>38712</v>
          </cell>
          <cell r="B11420">
            <v>2005</v>
          </cell>
          <cell r="C11420" t="str">
            <v>Dec</v>
          </cell>
          <cell r="D11420">
            <v>26</v>
          </cell>
          <cell r="F11420">
            <v>0</v>
          </cell>
          <cell r="G11420">
            <v>0</v>
          </cell>
          <cell r="H11420">
            <v>415</v>
          </cell>
          <cell r="I11420">
            <v>0.82299999999999995</v>
          </cell>
          <cell r="K11420">
            <v>0</v>
          </cell>
          <cell r="L11420">
            <v>0</v>
          </cell>
          <cell r="M11420">
            <v>0</v>
          </cell>
          <cell r="N11420">
            <v>0</v>
          </cell>
          <cell r="O11420">
            <v>0</v>
          </cell>
          <cell r="P11420">
            <v>0</v>
          </cell>
        </row>
        <row r="11421">
          <cell r="A11421">
            <v>38713</v>
          </cell>
          <cell r="B11421">
            <v>2005</v>
          </cell>
          <cell r="C11421" t="str">
            <v>Dec</v>
          </cell>
          <cell r="D11421">
            <v>27</v>
          </cell>
          <cell r="F11421">
            <v>0</v>
          </cell>
          <cell r="G11421">
            <v>0</v>
          </cell>
          <cell r="H11421">
            <v>442</v>
          </cell>
          <cell r="I11421">
            <v>0.877</v>
          </cell>
          <cell r="K11421">
            <v>0</v>
          </cell>
          <cell r="L11421">
            <v>0</v>
          </cell>
          <cell r="M11421">
            <v>0</v>
          </cell>
          <cell r="N11421">
            <v>0</v>
          </cell>
          <cell r="O11421">
            <v>0</v>
          </cell>
          <cell r="P11421">
            <v>0</v>
          </cell>
        </row>
        <row r="11422">
          <cell r="A11422">
            <v>38714</v>
          </cell>
          <cell r="B11422">
            <v>2005</v>
          </cell>
          <cell r="C11422" t="str">
            <v>Dec</v>
          </cell>
          <cell r="D11422">
            <v>28</v>
          </cell>
          <cell r="F11422">
            <v>0</v>
          </cell>
          <cell r="G11422">
            <v>0</v>
          </cell>
          <cell r="H11422">
            <v>810</v>
          </cell>
          <cell r="I11422">
            <v>1.607</v>
          </cell>
          <cell r="K11422">
            <v>0</v>
          </cell>
          <cell r="L11422">
            <v>0</v>
          </cell>
          <cell r="M11422">
            <v>0</v>
          </cell>
          <cell r="N11422">
            <v>0</v>
          </cell>
          <cell r="O11422">
            <v>0</v>
          </cell>
          <cell r="P11422">
            <v>0</v>
          </cell>
        </row>
        <row r="11423">
          <cell r="A11423">
            <v>38715</v>
          </cell>
          <cell r="B11423">
            <v>2005</v>
          </cell>
          <cell r="C11423" t="str">
            <v>Dec</v>
          </cell>
          <cell r="D11423">
            <v>29</v>
          </cell>
          <cell r="F11423">
            <v>0</v>
          </cell>
          <cell r="G11423">
            <v>0</v>
          </cell>
          <cell r="H11423">
            <v>874</v>
          </cell>
          <cell r="I11423">
            <v>1.734</v>
          </cell>
          <cell r="K11423">
            <v>0</v>
          </cell>
          <cell r="L11423">
            <v>0</v>
          </cell>
          <cell r="M11423">
            <v>0</v>
          </cell>
          <cell r="N11423">
            <v>0</v>
          </cell>
          <cell r="O11423">
            <v>0</v>
          </cell>
          <cell r="P11423">
            <v>0</v>
          </cell>
        </row>
        <row r="11424">
          <cell r="A11424">
            <v>38716</v>
          </cell>
          <cell r="B11424">
            <v>2005</v>
          </cell>
          <cell r="C11424" t="str">
            <v>Dec</v>
          </cell>
          <cell r="D11424">
            <v>30</v>
          </cell>
          <cell r="F11424">
            <v>0</v>
          </cell>
          <cell r="G11424">
            <v>0</v>
          </cell>
          <cell r="H11424">
            <v>1086</v>
          </cell>
          <cell r="I11424">
            <v>2.1539999999999999</v>
          </cell>
          <cell r="K11424">
            <v>0</v>
          </cell>
          <cell r="L11424">
            <v>0</v>
          </cell>
          <cell r="M11424">
            <v>0</v>
          </cell>
          <cell r="N11424">
            <v>0</v>
          </cell>
          <cell r="O11424">
            <v>0</v>
          </cell>
          <cell r="P11424">
            <v>0</v>
          </cell>
        </row>
        <row r="11425">
          <cell r="A11425">
            <v>38717</v>
          </cell>
          <cell r="B11425">
            <v>2005</v>
          </cell>
          <cell r="C11425" t="str">
            <v>Dec</v>
          </cell>
          <cell r="D11425">
            <v>31</v>
          </cell>
          <cell r="F11425">
            <v>0</v>
          </cell>
          <cell r="G11425">
            <v>0</v>
          </cell>
          <cell r="H11425">
            <v>1951</v>
          </cell>
          <cell r="I11425">
            <v>3.87</v>
          </cell>
          <cell r="K11425">
            <v>0</v>
          </cell>
          <cell r="L11425">
            <v>0</v>
          </cell>
          <cell r="M11425">
            <v>0</v>
          </cell>
          <cell r="N11425">
            <v>0</v>
          </cell>
          <cell r="O11425">
            <v>0</v>
          </cell>
          <cell r="P11425">
            <v>0</v>
          </cell>
        </row>
        <row r="11426">
          <cell r="A11426">
            <v>38718</v>
          </cell>
          <cell r="B11426">
            <v>2006</v>
          </cell>
          <cell r="C11426" t="str">
            <v>Jan</v>
          </cell>
          <cell r="D11426">
            <v>1</v>
          </cell>
          <cell r="F11426">
            <v>0</v>
          </cell>
          <cell r="G11426">
            <v>0</v>
          </cell>
          <cell r="H11426">
            <v>3662</v>
          </cell>
          <cell r="I11426">
            <v>7.2629999999999999</v>
          </cell>
          <cell r="K11426">
            <v>0</v>
          </cell>
          <cell r="L11426">
            <v>0</v>
          </cell>
          <cell r="M11426">
            <v>0</v>
          </cell>
          <cell r="N11426">
            <v>0</v>
          </cell>
          <cell r="O11426">
            <v>0</v>
          </cell>
          <cell r="P11426">
            <v>0</v>
          </cell>
        </row>
        <row r="11427">
          <cell r="A11427">
            <v>38719</v>
          </cell>
          <cell r="B11427">
            <v>2006</v>
          </cell>
          <cell r="C11427" t="str">
            <v>Jan</v>
          </cell>
          <cell r="D11427">
            <v>2</v>
          </cell>
          <cell r="F11427">
            <v>0</v>
          </cell>
          <cell r="G11427">
            <v>0</v>
          </cell>
          <cell r="H11427">
            <v>2878</v>
          </cell>
          <cell r="I11427">
            <v>5.7080000000000002</v>
          </cell>
          <cell r="K11427">
            <v>0</v>
          </cell>
          <cell r="L11427">
            <v>0</v>
          </cell>
          <cell r="M11427">
            <v>0</v>
          </cell>
          <cell r="N11427">
            <v>0</v>
          </cell>
          <cell r="O11427">
            <v>0</v>
          </cell>
          <cell r="P11427">
            <v>0</v>
          </cell>
        </row>
        <row r="11428">
          <cell r="A11428">
            <v>38720</v>
          </cell>
          <cell r="B11428">
            <v>2006</v>
          </cell>
          <cell r="C11428" t="str">
            <v>Jan</v>
          </cell>
          <cell r="D11428">
            <v>3</v>
          </cell>
          <cell r="F11428">
            <v>0</v>
          </cell>
          <cell r="G11428">
            <v>0</v>
          </cell>
          <cell r="H11428">
            <v>1572</v>
          </cell>
          <cell r="I11428">
            <v>3.1179999999999999</v>
          </cell>
          <cell r="K11428">
            <v>0</v>
          </cell>
          <cell r="L11428">
            <v>0</v>
          </cell>
          <cell r="M11428">
            <v>0</v>
          </cell>
          <cell r="N11428">
            <v>0</v>
          </cell>
          <cell r="O11428">
            <v>0</v>
          </cell>
          <cell r="P11428">
            <v>0</v>
          </cell>
        </row>
        <row r="11429">
          <cell r="A11429">
            <v>38721</v>
          </cell>
          <cell r="B11429">
            <v>2006</v>
          </cell>
          <cell r="C11429" t="str">
            <v>Jan</v>
          </cell>
          <cell r="D11429">
            <v>4</v>
          </cell>
          <cell r="F11429">
            <v>0</v>
          </cell>
          <cell r="G11429">
            <v>0</v>
          </cell>
          <cell r="H11429">
            <v>1801</v>
          </cell>
          <cell r="I11429">
            <v>3.5720000000000001</v>
          </cell>
          <cell r="K11429">
            <v>0</v>
          </cell>
          <cell r="L11429">
            <v>0</v>
          </cell>
          <cell r="M11429">
            <v>0</v>
          </cell>
          <cell r="N11429">
            <v>0</v>
          </cell>
          <cell r="O11429">
            <v>0</v>
          </cell>
          <cell r="P11429">
            <v>0</v>
          </cell>
        </row>
        <row r="11430">
          <cell r="A11430">
            <v>38722</v>
          </cell>
          <cell r="B11430">
            <v>2006</v>
          </cell>
          <cell r="C11430" t="str">
            <v>Jan</v>
          </cell>
          <cell r="D11430">
            <v>5</v>
          </cell>
          <cell r="F11430">
            <v>0</v>
          </cell>
          <cell r="G11430">
            <v>0</v>
          </cell>
          <cell r="H11430">
            <v>1241</v>
          </cell>
          <cell r="I11430">
            <v>2.4609999999999999</v>
          </cell>
          <cell r="K11430">
            <v>0</v>
          </cell>
          <cell r="L11430">
            <v>0</v>
          </cell>
          <cell r="M11430">
            <v>0</v>
          </cell>
          <cell r="N11430">
            <v>0</v>
          </cell>
          <cell r="O11430">
            <v>0</v>
          </cell>
          <cell r="P11430">
            <v>0</v>
          </cell>
        </row>
        <row r="11431">
          <cell r="A11431">
            <v>38723</v>
          </cell>
          <cell r="B11431">
            <v>2006</v>
          </cell>
          <cell r="C11431" t="str">
            <v>Jan</v>
          </cell>
          <cell r="D11431">
            <v>6</v>
          </cell>
          <cell r="F11431">
            <v>0</v>
          </cell>
          <cell r="G11431">
            <v>0</v>
          </cell>
          <cell r="H11431">
            <v>708</v>
          </cell>
          <cell r="I11431">
            <v>1.4039999999999999</v>
          </cell>
          <cell r="K11431">
            <v>0</v>
          </cell>
          <cell r="L11431">
            <v>0</v>
          </cell>
          <cell r="M11431">
            <v>0</v>
          </cell>
          <cell r="N11431">
            <v>0</v>
          </cell>
          <cell r="O11431">
            <v>0</v>
          </cell>
          <cell r="P11431">
            <v>0</v>
          </cell>
        </row>
        <row r="11432">
          <cell r="A11432">
            <v>38724</v>
          </cell>
          <cell r="B11432">
            <v>2006</v>
          </cell>
          <cell r="C11432" t="str">
            <v>Jan</v>
          </cell>
          <cell r="D11432">
            <v>7</v>
          </cell>
          <cell r="F11432">
            <v>0</v>
          </cell>
          <cell r="G11432">
            <v>0</v>
          </cell>
          <cell r="H11432">
            <v>642</v>
          </cell>
          <cell r="I11432">
            <v>1.2729999999999999</v>
          </cell>
          <cell r="K11432">
            <v>0</v>
          </cell>
          <cell r="L11432">
            <v>0</v>
          </cell>
          <cell r="M11432">
            <v>0</v>
          </cell>
          <cell r="N11432">
            <v>0</v>
          </cell>
          <cell r="O11432">
            <v>0</v>
          </cell>
          <cell r="P11432">
            <v>0</v>
          </cell>
        </row>
        <row r="11433">
          <cell r="A11433">
            <v>38725</v>
          </cell>
          <cell r="B11433">
            <v>2006</v>
          </cell>
          <cell r="C11433" t="str">
            <v>Jan</v>
          </cell>
          <cell r="D11433">
            <v>8</v>
          </cell>
          <cell r="F11433">
            <v>0</v>
          </cell>
          <cell r="G11433">
            <v>0</v>
          </cell>
          <cell r="H11433">
            <v>628</v>
          </cell>
          <cell r="I11433">
            <v>1.246</v>
          </cell>
          <cell r="K11433">
            <v>0</v>
          </cell>
          <cell r="L11433">
            <v>0</v>
          </cell>
          <cell r="M11433">
            <v>0</v>
          </cell>
          <cell r="N11433">
            <v>0</v>
          </cell>
          <cell r="O11433">
            <v>0</v>
          </cell>
          <cell r="P11433">
            <v>0</v>
          </cell>
        </row>
        <row r="11434">
          <cell r="A11434">
            <v>38726</v>
          </cell>
          <cell r="B11434">
            <v>2006</v>
          </cell>
          <cell r="C11434" t="str">
            <v>Jan</v>
          </cell>
          <cell r="D11434">
            <v>9</v>
          </cell>
          <cell r="F11434">
            <v>0</v>
          </cell>
          <cell r="G11434">
            <v>0</v>
          </cell>
          <cell r="H11434">
            <v>631</v>
          </cell>
          <cell r="I11434">
            <v>1.252</v>
          </cell>
          <cell r="K11434">
            <v>0</v>
          </cell>
          <cell r="L11434">
            <v>0</v>
          </cell>
          <cell r="M11434">
            <v>0</v>
          </cell>
          <cell r="N11434">
            <v>0</v>
          </cell>
          <cell r="O11434">
            <v>0</v>
          </cell>
          <cell r="P11434">
            <v>0</v>
          </cell>
        </row>
        <row r="11435">
          <cell r="A11435">
            <v>38727</v>
          </cell>
          <cell r="B11435">
            <v>2006</v>
          </cell>
          <cell r="C11435" t="str">
            <v>Jan</v>
          </cell>
          <cell r="D11435">
            <v>10</v>
          </cell>
          <cell r="F11435">
            <v>0</v>
          </cell>
          <cell r="G11435">
            <v>0</v>
          </cell>
          <cell r="H11435">
            <v>601</v>
          </cell>
          <cell r="I11435">
            <v>1.1919999999999999</v>
          </cell>
          <cell r="K11435">
            <v>0</v>
          </cell>
          <cell r="L11435">
            <v>0</v>
          </cell>
          <cell r="M11435">
            <v>0</v>
          </cell>
          <cell r="N11435">
            <v>0</v>
          </cell>
          <cell r="O11435">
            <v>0</v>
          </cell>
          <cell r="P11435">
            <v>0</v>
          </cell>
        </row>
        <row r="11436">
          <cell r="A11436">
            <v>38728</v>
          </cell>
          <cell r="B11436">
            <v>2006</v>
          </cell>
          <cell r="C11436" t="str">
            <v>Jan</v>
          </cell>
          <cell r="D11436">
            <v>11</v>
          </cell>
          <cell r="F11436">
            <v>0</v>
          </cell>
          <cell r="G11436">
            <v>0</v>
          </cell>
          <cell r="H11436">
            <v>551</v>
          </cell>
          <cell r="I11436">
            <v>1.093</v>
          </cell>
          <cell r="K11436">
            <v>0</v>
          </cell>
          <cell r="L11436">
            <v>0</v>
          </cell>
          <cell r="M11436">
            <v>0</v>
          </cell>
          <cell r="N11436">
            <v>0</v>
          </cell>
          <cell r="O11436">
            <v>0</v>
          </cell>
          <cell r="P11436">
            <v>0</v>
          </cell>
        </row>
        <row r="11437">
          <cell r="A11437">
            <v>38729</v>
          </cell>
          <cell r="B11437">
            <v>2006</v>
          </cell>
          <cell r="C11437" t="str">
            <v>Jan</v>
          </cell>
          <cell r="D11437">
            <v>12</v>
          </cell>
          <cell r="F11437">
            <v>0</v>
          </cell>
          <cell r="G11437">
            <v>0</v>
          </cell>
          <cell r="H11437">
            <v>527</v>
          </cell>
          <cell r="I11437">
            <v>1.0449999999999999</v>
          </cell>
          <cell r="K11437">
            <v>0</v>
          </cell>
          <cell r="L11437">
            <v>0</v>
          </cell>
          <cell r="M11437">
            <v>0</v>
          </cell>
          <cell r="N11437">
            <v>0</v>
          </cell>
          <cell r="O11437">
            <v>0</v>
          </cell>
          <cell r="P11437">
            <v>0</v>
          </cell>
        </row>
        <row r="11438">
          <cell r="A11438">
            <v>38730</v>
          </cell>
          <cell r="B11438">
            <v>2006</v>
          </cell>
          <cell r="C11438" t="str">
            <v>Jan</v>
          </cell>
          <cell r="D11438">
            <v>13</v>
          </cell>
          <cell r="F11438">
            <v>0</v>
          </cell>
          <cell r="G11438">
            <v>0</v>
          </cell>
          <cell r="H11438">
            <v>576</v>
          </cell>
          <cell r="I11438">
            <v>1.1419999999999999</v>
          </cell>
          <cell r="K11438">
            <v>0</v>
          </cell>
          <cell r="L11438">
            <v>0</v>
          </cell>
          <cell r="M11438">
            <v>0</v>
          </cell>
          <cell r="N11438">
            <v>0</v>
          </cell>
          <cell r="O11438">
            <v>0</v>
          </cell>
          <cell r="P11438">
            <v>0</v>
          </cell>
        </row>
        <row r="11439">
          <cell r="A11439">
            <v>38731</v>
          </cell>
          <cell r="B11439">
            <v>2006</v>
          </cell>
          <cell r="C11439" t="str">
            <v>Jan</v>
          </cell>
          <cell r="D11439">
            <v>14</v>
          </cell>
          <cell r="F11439">
            <v>0</v>
          </cell>
          <cell r="G11439">
            <v>0</v>
          </cell>
          <cell r="H11439">
            <v>410</v>
          </cell>
          <cell r="I11439">
            <v>0.81299999999999994</v>
          </cell>
          <cell r="K11439">
            <v>0</v>
          </cell>
          <cell r="L11439">
            <v>0</v>
          </cell>
          <cell r="M11439">
            <v>0</v>
          </cell>
          <cell r="N11439">
            <v>0</v>
          </cell>
          <cell r="O11439">
            <v>0</v>
          </cell>
          <cell r="P11439">
            <v>0</v>
          </cell>
        </row>
        <row r="11440">
          <cell r="A11440">
            <v>38732</v>
          </cell>
          <cell r="B11440">
            <v>2006</v>
          </cell>
          <cell r="C11440" t="str">
            <v>Jan</v>
          </cell>
          <cell r="D11440">
            <v>15</v>
          </cell>
          <cell r="F11440">
            <v>0</v>
          </cell>
          <cell r="G11440">
            <v>0</v>
          </cell>
          <cell r="H11440">
            <v>510</v>
          </cell>
          <cell r="I11440">
            <v>1.012</v>
          </cell>
          <cell r="K11440">
            <v>0</v>
          </cell>
          <cell r="L11440">
            <v>0</v>
          </cell>
          <cell r="M11440">
            <v>0</v>
          </cell>
          <cell r="N11440">
            <v>0</v>
          </cell>
          <cell r="O11440">
            <v>0</v>
          </cell>
          <cell r="P11440">
            <v>0</v>
          </cell>
        </row>
        <row r="11441">
          <cell r="A11441">
            <v>38733</v>
          </cell>
          <cell r="B11441">
            <v>2006</v>
          </cell>
          <cell r="C11441" t="str">
            <v>Jan</v>
          </cell>
          <cell r="D11441">
            <v>16</v>
          </cell>
          <cell r="F11441">
            <v>0</v>
          </cell>
          <cell r="G11441">
            <v>0</v>
          </cell>
          <cell r="H11441">
            <v>671</v>
          </cell>
          <cell r="I11441">
            <v>1.331</v>
          </cell>
          <cell r="K11441">
            <v>0</v>
          </cell>
          <cell r="L11441">
            <v>0</v>
          </cell>
          <cell r="M11441">
            <v>0</v>
          </cell>
          <cell r="N11441">
            <v>0</v>
          </cell>
          <cell r="O11441">
            <v>0</v>
          </cell>
          <cell r="P11441">
            <v>0</v>
          </cell>
        </row>
        <row r="11442">
          <cell r="A11442">
            <v>38734</v>
          </cell>
          <cell r="B11442">
            <v>2006</v>
          </cell>
          <cell r="C11442" t="str">
            <v>Jan</v>
          </cell>
          <cell r="D11442">
            <v>17</v>
          </cell>
          <cell r="F11442">
            <v>0</v>
          </cell>
          <cell r="G11442">
            <v>0</v>
          </cell>
          <cell r="H11442">
            <v>665</v>
          </cell>
          <cell r="I11442">
            <v>1.319</v>
          </cell>
          <cell r="K11442">
            <v>0</v>
          </cell>
          <cell r="L11442">
            <v>0</v>
          </cell>
          <cell r="M11442">
            <v>0</v>
          </cell>
          <cell r="N11442">
            <v>0</v>
          </cell>
          <cell r="O11442">
            <v>0</v>
          </cell>
          <cell r="P11442">
            <v>0</v>
          </cell>
        </row>
        <row r="11443">
          <cell r="A11443">
            <v>38735</v>
          </cell>
          <cell r="B11443">
            <v>2006</v>
          </cell>
          <cell r="C11443" t="str">
            <v>Jan</v>
          </cell>
          <cell r="D11443">
            <v>18</v>
          </cell>
          <cell r="F11443">
            <v>0</v>
          </cell>
          <cell r="G11443">
            <v>0</v>
          </cell>
          <cell r="H11443">
            <v>489</v>
          </cell>
          <cell r="I11443">
            <v>0.97</v>
          </cell>
          <cell r="K11443">
            <v>0</v>
          </cell>
          <cell r="L11443">
            <v>0</v>
          </cell>
          <cell r="M11443">
            <v>0</v>
          </cell>
          <cell r="N11443">
            <v>0</v>
          </cell>
          <cell r="O11443">
            <v>0</v>
          </cell>
          <cell r="P11443">
            <v>0</v>
          </cell>
        </row>
        <row r="11444">
          <cell r="A11444">
            <v>38736</v>
          </cell>
          <cell r="B11444">
            <v>2006</v>
          </cell>
          <cell r="C11444" t="str">
            <v>Jan</v>
          </cell>
          <cell r="D11444">
            <v>19</v>
          </cell>
          <cell r="F11444">
            <v>0</v>
          </cell>
          <cell r="G11444">
            <v>0</v>
          </cell>
          <cell r="H11444">
            <v>564</v>
          </cell>
          <cell r="I11444">
            <v>1.119</v>
          </cell>
          <cell r="K11444">
            <v>0</v>
          </cell>
          <cell r="L11444">
            <v>0</v>
          </cell>
          <cell r="M11444">
            <v>0</v>
          </cell>
          <cell r="N11444">
            <v>0</v>
          </cell>
          <cell r="O11444">
            <v>0</v>
          </cell>
          <cell r="P11444">
            <v>0</v>
          </cell>
        </row>
        <row r="11445">
          <cell r="A11445">
            <v>38737</v>
          </cell>
          <cell r="B11445">
            <v>2006</v>
          </cell>
          <cell r="C11445" t="str">
            <v>Jan</v>
          </cell>
          <cell r="D11445">
            <v>20</v>
          </cell>
          <cell r="F11445">
            <v>0</v>
          </cell>
          <cell r="G11445">
            <v>0</v>
          </cell>
          <cell r="H11445">
            <v>500</v>
          </cell>
          <cell r="I11445">
            <v>0.99199999999999999</v>
          </cell>
          <cell r="K11445">
            <v>0</v>
          </cell>
          <cell r="L11445">
            <v>0</v>
          </cell>
          <cell r="M11445">
            <v>0</v>
          </cell>
          <cell r="N11445">
            <v>0</v>
          </cell>
          <cell r="O11445">
            <v>0</v>
          </cell>
          <cell r="P11445">
            <v>0</v>
          </cell>
        </row>
        <row r="11446">
          <cell r="A11446">
            <v>38738</v>
          </cell>
          <cell r="B11446">
            <v>2006</v>
          </cell>
          <cell r="C11446" t="str">
            <v>Jan</v>
          </cell>
          <cell r="D11446">
            <v>21</v>
          </cell>
          <cell r="F11446">
            <v>0</v>
          </cell>
          <cell r="G11446">
            <v>0</v>
          </cell>
          <cell r="H11446">
            <v>458</v>
          </cell>
          <cell r="I11446">
            <v>0.90800000000000003</v>
          </cell>
          <cell r="K11446">
            <v>0</v>
          </cell>
          <cell r="L11446">
            <v>0</v>
          </cell>
          <cell r="M11446">
            <v>0</v>
          </cell>
          <cell r="N11446">
            <v>0</v>
          </cell>
          <cell r="O11446">
            <v>0</v>
          </cell>
          <cell r="P11446">
            <v>0</v>
          </cell>
        </row>
        <row r="11447">
          <cell r="A11447">
            <v>38739</v>
          </cell>
          <cell r="B11447">
            <v>2006</v>
          </cell>
          <cell r="C11447" t="str">
            <v>Jan</v>
          </cell>
          <cell r="D11447">
            <v>22</v>
          </cell>
          <cell r="F11447">
            <v>0</v>
          </cell>
          <cell r="G11447">
            <v>0</v>
          </cell>
          <cell r="H11447">
            <v>419</v>
          </cell>
          <cell r="I11447">
            <v>0.83099999999999996</v>
          </cell>
          <cell r="K11447">
            <v>0</v>
          </cell>
          <cell r="L11447">
            <v>0</v>
          </cell>
          <cell r="M11447">
            <v>0</v>
          </cell>
          <cell r="N11447">
            <v>0</v>
          </cell>
          <cell r="O11447">
            <v>0</v>
          </cell>
          <cell r="P11447">
            <v>0</v>
          </cell>
        </row>
        <row r="11448">
          <cell r="A11448">
            <v>38740</v>
          </cell>
          <cell r="B11448">
            <v>2006</v>
          </cell>
          <cell r="C11448" t="str">
            <v>Jan</v>
          </cell>
          <cell r="D11448">
            <v>23</v>
          </cell>
          <cell r="F11448">
            <v>0</v>
          </cell>
          <cell r="G11448">
            <v>0</v>
          </cell>
          <cell r="H11448">
            <v>377</v>
          </cell>
          <cell r="I11448">
            <v>0.748</v>
          </cell>
          <cell r="K11448">
            <v>0</v>
          </cell>
          <cell r="L11448">
            <v>0</v>
          </cell>
          <cell r="M11448">
            <v>0</v>
          </cell>
          <cell r="N11448">
            <v>0</v>
          </cell>
          <cell r="O11448">
            <v>0</v>
          </cell>
          <cell r="P11448">
            <v>0</v>
          </cell>
        </row>
        <row r="11449">
          <cell r="A11449">
            <v>38741</v>
          </cell>
          <cell r="B11449">
            <v>2006</v>
          </cell>
          <cell r="C11449" t="str">
            <v>Jan</v>
          </cell>
          <cell r="D11449">
            <v>24</v>
          </cell>
          <cell r="F11449">
            <v>0</v>
          </cell>
          <cell r="G11449">
            <v>0</v>
          </cell>
          <cell r="H11449">
            <v>370</v>
          </cell>
          <cell r="I11449">
            <v>0.73399999999999999</v>
          </cell>
          <cell r="K11449">
            <v>0</v>
          </cell>
          <cell r="L11449">
            <v>0</v>
          </cell>
          <cell r="M11449">
            <v>0</v>
          </cell>
          <cell r="N11449">
            <v>0</v>
          </cell>
          <cell r="O11449">
            <v>0</v>
          </cell>
          <cell r="P11449">
            <v>0</v>
          </cell>
        </row>
        <row r="11450">
          <cell r="A11450">
            <v>38742</v>
          </cell>
          <cell r="B11450">
            <v>2006</v>
          </cell>
          <cell r="C11450" t="str">
            <v>Jan</v>
          </cell>
          <cell r="D11450">
            <v>25</v>
          </cell>
          <cell r="F11450">
            <v>0</v>
          </cell>
          <cell r="G11450">
            <v>0</v>
          </cell>
          <cell r="H11450">
            <v>313</v>
          </cell>
          <cell r="I11450">
            <v>0.621</v>
          </cell>
          <cell r="K11450">
            <v>0</v>
          </cell>
          <cell r="L11450">
            <v>0</v>
          </cell>
          <cell r="M11450">
            <v>0</v>
          </cell>
          <cell r="N11450">
            <v>0</v>
          </cell>
          <cell r="O11450">
            <v>0</v>
          </cell>
          <cell r="P11450">
            <v>0</v>
          </cell>
        </row>
        <row r="11451">
          <cell r="A11451">
            <v>38743</v>
          </cell>
          <cell r="B11451">
            <v>2006</v>
          </cell>
          <cell r="C11451" t="str">
            <v>Jan</v>
          </cell>
          <cell r="D11451">
            <v>26</v>
          </cell>
          <cell r="F11451">
            <v>0</v>
          </cell>
          <cell r="G11451">
            <v>0</v>
          </cell>
          <cell r="H11451">
            <v>302</v>
          </cell>
          <cell r="I11451">
            <v>0.59899999999999998</v>
          </cell>
          <cell r="K11451">
            <v>0</v>
          </cell>
          <cell r="L11451">
            <v>0</v>
          </cell>
          <cell r="M11451">
            <v>0</v>
          </cell>
          <cell r="N11451">
            <v>0</v>
          </cell>
          <cell r="O11451">
            <v>0</v>
          </cell>
          <cell r="P11451">
            <v>0</v>
          </cell>
        </row>
        <row r="11452">
          <cell r="A11452">
            <v>38744</v>
          </cell>
          <cell r="B11452">
            <v>2006</v>
          </cell>
          <cell r="C11452" t="str">
            <v>Jan</v>
          </cell>
          <cell r="D11452">
            <v>27</v>
          </cell>
          <cell r="F11452">
            <v>0</v>
          </cell>
          <cell r="G11452">
            <v>0</v>
          </cell>
          <cell r="H11452">
            <v>267</v>
          </cell>
          <cell r="I11452">
            <v>0.53</v>
          </cell>
          <cell r="K11452">
            <v>0</v>
          </cell>
          <cell r="L11452">
            <v>0</v>
          </cell>
          <cell r="M11452">
            <v>0</v>
          </cell>
          <cell r="N11452">
            <v>0</v>
          </cell>
          <cell r="O11452">
            <v>0</v>
          </cell>
          <cell r="P11452">
            <v>0</v>
          </cell>
        </row>
        <row r="11453">
          <cell r="A11453">
            <v>38745</v>
          </cell>
          <cell r="B11453">
            <v>2006</v>
          </cell>
          <cell r="C11453" t="str">
            <v>Jan</v>
          </cell>
          <cell r="D11453">
            <v>28</v>
          </cell>
          <cell r="F11453">
            <v>0</v>
          </cell>
          <cell r="G11453">
            <v>0</v>
          </cell>
          <cell r="H11453">
            <v>279</v>
          </cell>
          <cell r="I11453">
            <v>0.55300000000000005</v>
          </cell>
          <cell r="K11453">
            <v>0</v>
          </cell>
          <cell r="L11453">
            <v>0</v>
          </cell>
          <cell r="M11453">
            <v>0</v>
          </cell>
          <cell r="N11453">
            <v>0</v>
          </cell>
          <cell r="O11453">
            <v>0</v>
          </cell>
          <cell r="P11453">
            <v>0</v>
          </cell>
        </row>
        <row r="11454">
          <cell r="A11454">
            <v>38746</v>
          </cell>
          <cell r="B11454">
            <v>2006</v>
          </cell>
          <cell r="C11454" t="str">
            <v>Jan</v>
          </cell>
          <cell r="D11454">
            <v>29</v>
          </cell>
          <cell r="F11454">
            <v>0</v>
          </cell>
          <cell r="G11454">
            <v>0</v>
          </cell>
          <cell r="H11454">
            <v>299</v>
          </cell>
          <cell r="I11454">
            <v>0.59299999999999997</v>
          </cell>
          <cell r="K11454">
            <v>0</v>
          </cell>
          <cell r="L11454">
            <v>0</v>
          </cell>
          <cell r="M11454">
            <v>0</v>
          </cell>
          <cell r="N11454">
            <v>0</v>
          </cell>
          <cell r="O11454">
            <v>0</v>
          </cell>
          <cell r="P11454">
            <v>0</v>
          </cell>
        </row>
        <row r="11455">
          <cell r="A11455">
            <v>38747</v>
          </cell>
          <cell r="B11455">
            <v>2006</v>
          </cell>
          <cell r="C11455" t="str">
            <v>Jan</v>
          </cell>
          <cell r="D11455">
            <v>30</v>
          </cell>
          <cell r="F11455">
            <v>0</v>
          </cell>
          <cell r="G11455">
            <v>0</v>
          </cell>
          <cell r="H11455">
            <v>287</v>
          </cell>
          <cell r="I11455">
            <v>0.56899999999999995</v>
          </cell>
          <cell r="K11455">
            <v>0</v>
          </cell>
          <cell r="L11455">
            <v>0</v>
          </cell>
          <cell r="M11455">
            <v>0</v>
          </cell>
          <cell r="N11455">
            <v>0</v>
          </cell>
          <cell r="O11455">
            <v>0</v>
          </cell>
          <cell r="P11455">
            <v>0</v>
          </cell>
        </row>
        <row r="11456">
          <cell r="A11456">
            <v>38748</v>
          </cell>
          <cell r="B11456">
            <v>2006</v>
          </cell>
          <cell r="C11456" t="str">
            <v>Jan</v>
          </cell>
          <cell r="D11456">
            <v>31</v>
          </cell>
          <cell r="F11456">
            <v>0</v>
          </cell>
          <cell r="G11456">
            <v>0</v>
          </cell>
          <cell r="H11456">
            <v>422</v>
          </cell>
          <cell r="I11456">
            <v>0.83699999999999997</v>
          </cell>
          <cell r="K11456">
            <v>0</v>
          </cell>
          <cell r="L11456">
            <v>0</v>
          </cell>
          <cell r="M11456">
            <v>0</v>
          </cell>
          <cell r="N11456">
            <v>0</v>
          </cell>
          <cell r="O11456">
            <v>0</v>
          </cell>
          <cell r="P11456">
            <v>0</v>
          </cell>
        </row>
        <row r="11457">
          <cell r="A11457">
            <v>38749</v>
          </cell>
          <cell r="B11457">
            <v>2006</v>
          </cell>
          <cell r="C11457" t="str">
            <v>Feb</v>
          </cell>
          <cell r="D11457">
            <v>1</v>
          </cell>
          <cell r="F11457">
            <v>0</v>
          </cell>
          <cell r="G11457">
            <v>0</v>
          </cell>
          <cell r="H11457">
            <v>918</v>
          </cell>
          <cell r="I11457">
            <v>1.821</v>
          </cell>
          <cell r="K11457">
            <v>0</v>
          </cell>
          <cell r="L11457">
            <v>0</v>
          </cell>
          <cell r="M11457">
            <v>0</v>
          </cell>
          <cell r="N11457">
            <v>0</v>
          </cell>
          <cell r="O11457">
            <v>0</v>
          </cell>
          <cell r="P11457">
            <v>0</v>
          </cell>
        </row>
        <row r="11458">
          <cell r="A11458">
            <v>38750</v>
          </cell>
          <cell r="B11458">
            <v>2006</v>
          </cell>
          <cell r="C11458" t="str">
            <v>Feb</v>
          </cell>
          <cell r="D11458">
            <v>2</v>
          </cell>
          <cell r="F11458">
            <v>0</v>
          </cell>
          <cell r="G11458">
            <v>0</v>
          </cell>
          <cell r="H11458">
            <v>922</v>
          </cell>
          <cell r="I11458">
            <v>1.829</v>
          </cell>
          <cell r="K11458">
            <v>0</v>
          </cell>
          <cell r="L11458">
            <v>0</v>
          </cell>
          <cell r="M11458">
            <v>0</v>
          </cell>
          <cell r="N11458">
            <v>0</v>
          </cell>
          <cell r="O11458">
            <v>0</v>
          </cell>
          <cell r="P11458">
            <v>0</v>
          </cell>
        </row>
        <row r="11459">
          <cell r="A11459">
            <v>38751</v>
          </cell>
          <cell r="B11459">
            <v>2006</v>
          </cell>
          <cell r="C11459" t="str">
            <v>Feb</v>
          </cell>
          <cell r="D11459">
            <v>3</v>
          </cell>
          <cell r="F11459">
            <v>0</v>
          </cell>
          <cell r="G11459">
            <v>0</v>
          </cell>
          <cell r="H11459">
            <v>942</v>
          </cell>
          <cell r="I11459">
            <v>1.8680000000000001</v>
          </cell>
          <cell r="K11459">
            <v>0</v>
          </cell>
          <cell r="L11459">
            <v>0</v>
          </cell>
          <cell r="M11459">
            <v>0</v>
          </cell>
          <cell r="N11459">
            <v>0</v>
          </cell>
          <cell r="O11459">
            <v>0</v>
          </cell>
          <cell r="P11459">
            <v>0</v>
          </cell>
        </row>
        <row r="11460">
          <cell r="A11460">
            <v>38752</v>
          </cell>
          <cell r="B11460">
            <v>2006</v>
          </cell>
          <cell r="C11460" t="str">
            <v>Feb</v>
          </cell>
          <cell r="D11460">
            <v>4</v>
          </cell>
          <cell r="E11460" t="str">
            <v>no paper record</v>
          </cell>
          <cell r="F11460">
            <v>0</v>
          </cell>
          <cell r="G11460">
            <v>0</v>
          </cell>
          <cell r="H11460">
            <v>1136</v>
          </cell>
          <cell r="I11460">
            <v>2.2530000000000001</v>
          </cell>
          <cell r="K11460">
            <v>0</v>
          </cell>
          <cell r="L11460">
            <v>0</v>
          </cell>
          <cell r="M11460">
            <v>0</v>
          </cell>
          <cell r="N11460">
            <v>0</v>
          </cell>
          <cell r="O11460">
            <v>0</v>
          </cell>
          <cell r="P11460">
            <v>0</v>
          </cell>
        </row>
        <row r="11461">
          <cell r="A11461">
            <v>38753</v>
          </cell>
          <cell r="B11461">
            <v>2006</v>
          </cell>
          <cell r="C11461" t="str">
            <v>Feb</v>
          </cell>
          <cell r="D11461">
            <v>5</v>
          </cell>
          <cell r="F11461">
            <v>0</v>
          </cell>
          <cell r="G11461">
            <v>0</v>
          </cell>
          <cell r="H11461">
            <v>1450</v>
          </cell>
          <cell r="I11461">
            <v>2.8759999999999999</v>
          </cell>
          <cell r="K11461">
            <v>0</v>
          </cell>
          <cell r="L11461">
            <v>0</v>
          </cell>
          <cell r="M11461">
            <v>0</v>
          </cell>
          <cell r="N11461">
            <v>0</v>
          </cell>
          <cell r="O11461">
            <v>0</v>
          </cell>
          <cell r="P11461">
            <v>0</v>
          </cell>
        </row>
        <row r="11462">
          <cell r="A11462">
            <v>38754</v>
          </cell>
          <cell r="B11462">
            <v>2006</v>
          </cell>
          <cell r="C11462" t="str">
            <v>Feb</v>
          </cell>
          <cell r="D11462">
            <v>6</v>
          </cell>
          <cell r="F11462">
            <v>0</v>
          </cell>
          <cell r="G11462">
            <v>0</v>
          </cell>
          <cell r="H11462">
            <v>1724</v>
          </cell>
          <cell r="I11462">
            <v>3.42</v>
          </cell>
          <cell r="K11462">
            <v>0</v>
          </cell>
          <cell r="L11462">
            <v>0</v>
          </cell>
          <cell r="M11462">
            <v>0</v>
          </cell>
          <cell r="N11462">
            <v>0</v>
          </cell>
          <cell r="O11462">
            <v>0</v>
          </cell>
          <cell r="P11462">
            <v>0</v>
          </cell>
        </row>
        <row r="11463">
          <cell r="A11463">
            <v>38755</v>
          </cell>
          <cell r="B11463">
            <v>2006</v>
          </cell>
          <cell r="C11463" t="str">
            <v>Feb</v>
          </cell>
          <cell r="D11463">
            <v>7</v>
          </cell>
          <cell r="F11463">
            <v>0</v>
          </cell>
          <cell r="G11463">
            <v>0</v>
          </cell>
          <cell r="H11463">
            <v>1293</v>
          </cell>
          <cell r="I11463">
            <v>2.5649999999999999</v>
          </cell>
          <cell r="K11463">
            <v>0</v>
          </cell>
          <cell r="L11463">
            <v>0</v>
          </cell>
          <cell r="M11463">
            <v>0</v>
          </cell>
          <cell r="N11463">
            <v>0</v>
          </cell>
          <cell r="O11463">
            <v>0</v>
          </cell>
          <cell r="P11463">
            <v>0</v>
          </cell>
        </row>
        <row r="11464">
          <cell r="A11464">
            <v>38756</v>
          </cell>
          <cell r="B11464">
            <v>2006</v>
          </cell>
          <cell r="C11464" t="str">
            <v>Feb</v>
          </cell>
          <cell r="D11464">
            <v>8</v>
          </cell>
          <cell r="F11464">
            <v>0</v>
          </cell>
          <cell r="G11464">
            <v>0</v>
          </cell>
          <cell r="H11464">
            <v>722</v>
          </cell>
          <cell r="I11464">
            <v>1.4319999999999999</v>
          </cell>
          <cell r="K11464">
            <v>0</v>
          </cell>
          <cell r="L11464">
            <v>0</v>
          </cell>
          <cell r="M11464">
            <v>0</v>
          </cell>
          <cell r="N11464">
            <v>0</v>
          </cell>
          <cell r="O11464">
            <v>0</v>
          </cell>
          <cell r="P11464">
            <v>0</v>
          </cell>
        </row>
        <row r="11465">
          <cell r="A11465">
            <v>38757</v>
          </cell>
          <cell r="B11465">
            <v>2006</v>
          </cell>
          <cell r="C11465" t="str">
            <v>Feb</v>
          </cell>
          <cell r="D11465">
            <v>9</v>
          </cell>
          <cell r="F11465">
            <v>0</v>
          </cell>
          <cell r="G11465">
            <v>0</v>
          </cell>
          <cell r="H11465">
            <v>603</v>
          </cell>
          <cell r="I11465">
            <v>1.196</v>
          </cell>
          <cell r="K11465">
            <v>0</v>
          </cell>
          <cell r="L11465">
            <v>0</v>
          </cell>
          <cell r="M11465">
            <v>0</v>
          </cell>
          <cell r="N11465">
            <v>0</v>
          </cell>
          <cell r="O11465">
            <v>0</v>
          </cell>
          <cell r="P11465">
            <v>0</v>
          </cell>
        </row>
        <row r="11466">
          <cell r="A11466">
            <v>38758</v>
          </cell>
          <cell r="B11466">
            <v>2006</v>
          </cell>
          <cell r="C11466" t="str">
            <v>Feb</v>
          </cell>
          <cell r="D11466">
            <v>10</v>
          </cell>
          <cell r="F11466">
            <v>0</v>
          </cell>
          <cell r="G11466">
            <v>0</v>
          </cell>
          <cell r="H11466">
            <v>492</v>
          </cell>
          <cell r="I11466">
            <v>0.97599999999999998</v>
          </cell>
          <cell r="K11466">
            <v>0</v>
          </cell>
          <cell r="L11466">
            <v>0</v>
          </cell>
          <cell r="M11466">
            <v>0</v>
          </cell>
          <cell r="N11466">
            <v>0</v>
          </cell>
          <cell r="O11466">
            <v>0</v>
          </cell>
          <cell r="P11466">
            <v>0</v>
          </cell>
        </row>
        <row r="11467">
          <cell r="A11467">
            <v>38759</v>
          </cell>
          <cell r="B11467">
            <v>2006</v>
          </cell>
          <cell r="C11467" t="str">
            <v>Feb</v>
          </cell>
          <cell r="D11467">
            <v>11</v>
          </cell>
          <cell r="F11467">
            <v>0</v>
          </cell>
          <cell r="G11467">
            <v>0</v>
          </cell>
          <cell r="H11467">
            <v>497</v>
          </cell>
          <cell r="I11467">
            <v>0.98599999999999999</v>
          </cell>
          <cell r="K11467">
            <v>0</v>
          </cell>
          <cell r="L11467">
            <v>0</v>
          </cell>
          <cell r="M11467">
            <v>0</v>
          </cell>
          <cell r="N11467">
            <v>0</v>
          </cell>
          <cell r="O11467">
            <v>0</v>
          </cell>
          <cell r="P11467">
            <v>0</v>
          </cell>
        </row>
        <row r="11468">
          <cell r="A11468">
            <v>38760</v>
          </cell>
          <cell r="B11468">
            <v>2006</v>
          </cell>
          <cell r="C11468" t="str">
            <v>Feb</v>
          </cell>
          <cell r="D11468">
            <v>12</v>
          </cell>
          <cell r="F11468">
            <v>0</v>
          </cell>
          <cell r="G11468">
            <v>0</v>
          </cell>
          <cell r="H11468">
            <v>537</v>
          </cell>
          <cell r="I11468">
            <v>1.0649999999999999</v>
          </cell>
          <cell r="K11468">
            <v>0</v>
          </cell>
          <cell r="L11468">
            <v>0</v>
          </cell>
          <cell r="M11468">
            <v>0</v>
          </cell>
          <cell r="N11468">
            <v>0</v>
          </cell>
          <cell r="O11468">
            <v>0</v>
          </cell>
          <cell r="P11468">
            <v>0</v>
          </cell>
        </row>
        <row r="11469">
          <cell r="A11469">
            <v>38761</v>
          </cell>
          <cell r="B11469">
            <v>2006</v>
          </cell>
          <cell r="C11469" t="str">
            <v>Feb</v>
          </cell>
          <cell r="D11469">
            <v>13</v>
          </cell>
          <cell r="F11469">
            <v>0</v>
          </cell>
          <cell r="G11469">
            <v>0</v>
          </cell>
          <cell r="H11469">
            <v>496</v>
          </cell>
          <cell r="I11469">
            <v>0.98399999999999999</v>
          </cell>
          <cell r="K11469">
            <v>0</v>
          </cell>
          <cell r="L11469">
            <v>0</v>
          </cell>
          <cell r="M11469">
            <v>0</v>
          </cell>
          <cell r="N11469">
            <v>0</v>
          </cell>
          <cell r="O11469">
            <v>0</v>
          </cell>
          <cell r="P11469">
            <v>0</v>
          </cell>
        </row>
        <row r="11470">
          <cell r="A11470">
            <v>38762</v>
          </cell>
          <cell r="B11470">
            <v>2006</v>
          </cell>
          <cell r="C11470" t="str">
            <v>Feb</v>
          </cell>
          <cell r="D11470">
            <v>14</v>
          </cell>
          <cell r="F11470">
            <v>0</v>
          </cell>
          <cell r="G11470">
            <v>0</v>
          </cell>
          <cell r="H11470">
            <v>453</v>
          </cell>
          <cell r="I11470">
            <v>0.89900000000000002</v>
          </cell>
          <cell r="K11470">
            <v>0</v>
          </cell>
          <cell r="L11470">
            <v>0</v>
          </cell>
          <cell r="M11470">
            <v>0</v>
          </cell>
          <cell r="N11470">
            <v>0</v>
          </cell>
          <cell r="O11470">
            <v>0</v>
          </cell>
          <cell r="P11470">
            <v>0</v>
          </cell>
        </row>
        <row r="11471">
          <cell r="A11471">
            <v>38763</v>
          </cell>
          <cell r="B11471">
            <v>2006</v>
          </cell>
          <cell r="C11471" t="str">
            <v>Feb</v>
          </cell>
          <cell r="D11471">
            <v>15</v>
          </cell>
          <cell r="F11471">
            <v>0</v>
          </cell>
          <cell r="G11471">
            <v>0</v>
          </cell>
          <cell r="H11471">
            <v>434</v>
          </cell>
          <cell r="I11471">
            <v>0.86099999999999999</v>
          </cell>
          <cell r="K11471">
            <v>0</v>
          </cell>
          <cell r="L11471">
            <v>0</v>
          </cell>
          <cell r="M11471">
            <v>0</v>
          </cell>
          <cell r="N11471">
            <v>0</v>
          </cell>
          <cell r="O11471">
            <v>0</v>
          </cell>
          <cell r="P11471">
            <v>0</v>
          </cell>
        </row>
        <row r="11472">
          <cell r="A11472">
            <v>38764</v>
          </cell>
          <cell r="B11472">
            <v>2006</v>
          </cell>
          <cell r="C11472" t="str">
            <v>Feb</v>
          </cell>
          <cell r="D11472">
            <v>16</v>
          </cell>
          <cell r="F11472">
            <v>0</v>
          </cell>
          <cell r="G11472">
            <v>0</v>
          </cell>
          <cell r="H11472">
            <v>412</v>
          </cell>
          <cell r="I11472">
            <v>0.81699999999999995</v>
          </cell>
          <cell r="K11472">
            <v>0</v>
          </cell>
          <cell r="L11472">
            <v>0</v>
          </cell>
          <cell r="M11472">
            <v>0</v>
          </cell>
          <cell r="N11472">
            <v>0</v>
          </cell>
          <cell r="O11472">
            <v>0</v>
          </cell>
          <cell r="P11472">
            <v>0</v>
          </cell>
        </row>
        <row r="11473">
          <cell r="A11473">
            <v>38765</v>
          </cell>
          <cell r="B11473">
            <v>2006</v>
          </cell>
          <cell r="C11473" t="str">
            <v>Feb</v>
          </cell>
          <cell r="D11473">
            <v>17</v>
          </cell>
          <cell r="F11473">
            <v>0</v>
          </cell>
          <cell r="G11473">
            <v>0</v>
          </cell>
          <cell r="H11473">
            <v>354</v>
          </cell>
          <cell r="I11473">
            <v>0.70199999999999996</v>
          </cell>
          <cell r="K11473">
            <v>0</v>
          </cell>
          <cell r="L11473">
            <v>0</v>
          </cell>
          <cell r="M11473">
            <v>0</v>
          </cell>
          <cell r="N11473">
            <v>0</v>
          </cell>
          <cell r="O11473">
            <v>0</v>
          </cell>
          <cell r="P11473">
            <v>0</v>
          </cell>
        </row>
        <row r="11474">
          <cell r="A11474">
            <v>38766</v>
          </cell>
          <cell r="B11474">
            <v>2006</v>
          </cell>
          <cell r="C11474" t="str">
            <v>Feb</v>
          </cell>
          <cell r="D11474">
            <v>18</v>
          </cell>
          <cell r="F11474">
            <v>0</v>
          </cell>
          <cell r="G11474">
            <v>0</v>
          </cell>
          <cell r="H11474">
            <v>331</v>
          </cell>
          <cell r="I11474">
            <v>0.65700000000000003</v>
          </cell>
          <cell r="K11474">
            <v>0</v>
          </cell>
          <cell r="L11474">
            <v>0</v>
          </cell>
          <cell r="M11474">
            <v>0</v>
          </cell>
          <cell r="N11474">
            <v>0</v>
          </cell>
          <cell r="O11474">
            <v>0</v>
          </cell>
          <cell r="P11474">
            <v>0</v>
          </cell>
        </row>
        <row r="11475">
          <cell r="A11475">
            <v>38767</v>
          </cell>
          <cell r="B11475">
            <v>2006</v>
          </cell>
          <cell r="C11475" t="str">
            <v>Feb</v>
          </cell>
          <cell r="D11475">
            <v>19</v>
          </cell>
          <cell r="F11475">
            <v>0</v>
          </cell>
          <cell r="G11475">
            <v>0</v>
          </cell>
          <cell r="H11475">
            <v>292</v>
          </cell>
          <cell r="I11475">
            <v>0.57899999999999996</v>
          </cell>
          <cell r="K11475">
            <v>0</v>
          </cell>
          <cell r="L11475">
            <v>0</v>
          </cell>
          <cell r="M11475">
            <v>0</v>
          </cell>
          <cell r="N11475">
            <v>0</v>
          </cell>
          <cell r="O11475">
            <v>0</v>
          </cell>
          <cell r="P11475">
            <v>0</v>
          </cell>
        </row>
        <row r="11476">
          <cell r="A11476">
            <v>38768</v>
          </cell>
          <cell r="B11476">
            <v>2006</v>
          </cell>
          <cell r="C11476" t="str">
            <v>Feb</v>
          </cell>
          <cell r="D11476">
            <v>20</v>
          </cell>
          <cell r="F11476">
            <v>0</v>
          </cell>
          <cell r="G11476">
            <v>0</v>
          </cell>
          <cell r="H11476">
            <v>282</v>
          </cell>
          <cell r="I11476">
            <v>0.55900000000000005</v>
          </cell>
          <cell r="K11476">
            <v>0</v>
          </cell>
          <cell r="L11476">
            <v>0</v>
          </cell>
          <cell r="M11476">
            <v>0</v>
          </cell>
          <cell r="N11476">
            <v>0</v>
          </cell>
          <cell r="O11476">
            <v>0</v>
          </cell>
          <cell r="P11476">
            <v>0</v>
          </cell>
        </row>
        <row r="11477">
          <cell r="A11477">
            <v>38769</v>
          </cell>
          <cell r="B11477">
            <v>2006</v>
          </cell>
          <cell r="C11477" t="str">
            <v>Feb</v>
          </cell>
          <cell r="D11477">
            <v>21</v>
          </cell>
          <cell r="F11477">
            <v>0</v>
          </cell>
          <cell r="G11477">
            <v>0</v>
          </cell>
          <cell r="H11477">
            <v>282</v>
          </cell>
          <cell r="I11477">
            <v>0.55900000000000005</v>
          </cell>
          <cell r="K11477">
            <v>0</v>
          </cell>
          <cell r="L11477">
            <v>0</v>
          </cell>
          <cell r="M11477">
            <v>0</v>
          </cell>
          <cell r="N11477">
            <v>0</v>
          </cell>
          <cell r="O11477">
            <v>0</v>
          </cell>
          <cell r="P11477">
            <v>0</v>
          </cell>
        </row>
        <row r="11478">
          <cell r="A11478">
            <v>38770</v>
          </cell>
          <cell r="B11478">
            <v>2006</v>
          </cell>
          <cell r="C11478" t="str">
            <v>Feb</v>
          </cell>
          <cell r="D11478">
            <v>22</v>
          </cell>
          <cell r="F11478">
            <v>0</v>
          </cell>
          <cell r="G11478">
            <v>0</v>
          </cell>
          <cell r="H11478">
            <v>256</v>
          </cell>
          <cell r="I11478">
            <v>0.50800000000000001</v>
          </cell>
          <cell r="K11478">
            <v>0</v>
          </cell>
          <cell r="L11478">
            <v>0</v>
          </cell>
          <cell r="M11478">
            <v>0</v>
          </cell>
          <cell r="N11478">
            <v>0</v>
          </cell>
          <cell r="O11478">
            <v>0</v>
          </cell>
          <cell r="P11478">
            <v>0</v>
          </cell>
        </row>
        <row r="11479">
          <cell r="A11479">
            <v>38771</v>
          </cell>
          <cell r="B11479">
            <v>2006</v>
          </cell>
          <cell r="C11479" t="str">
            <v>Feb</v>
          </cell>
          <cell r="D11479">
            <v>23</v>
          </cell>
          <cell r="F11479">
            <v>0</v>
          </cell>
          <cell r="G11479">
            <v>0</v>
          </cell>
          <cell r="H11479">
            <v>278</v>
          </cell>
          <cell r="I11479">
            <v>0.55100000000000005</v>
          </cell>
          <cell r="K11479">
            <v>0</v>
          </cell>
          <cell r="L11479">
            <v>0</v>
          </cell>
          <cell r="M11479">
            <v>0</v>
          </cell>
          <cell r="N11479">
            <v>0</v>
          </cell>
          <cell r="O11479">
            <v>0</v>
          </cell>
          <cell r="P11479">
            <v>0</v>
          </cell>
        </row>
        <row r="11480">
          <cell r="A11480">
            <v>38772</v>
          </cell>
          <cell r="B11480">
            <v>2006</v>
          </cell>
          <cell r="C11480" t="str">
            <v>Feb</v>
          </cell>
          <cell r="D11480">
            <v>24</v>
          </cell>
          <cell r="F11480">
            <v>0</v>
          </cell>
          <cell r="G11480">
            <v>0</v>
          </cell>
          <cell r="H11480">
            <v>275</v>
          </cell>
          <cell r="I11480">
            <v>0.54500000000000004</v>
          </cell>
          <cell r="K11480">
            <v>0</v>
          </cell>
          <cell r="L11480">
            <v>0</v>
          </cell>
          <cell r="M11480">
            <v>0</v>
          </cell>
          <cell r="N11480">
            <v>0</v>
          </cell>
          <cell r="O11480">
            <v>0</v>
          </cell>
          <cell r="P11480">
            <v>0</v>
          </cell>
        </row>
        <row r="11481">
          <cell r="A11481">
            <v>38773</v>
          </cell>
          <cell r="B11481">
            <v>2006</v>
          </cell>
          <cell r="C11481" t="str">
            <v>Feb</v>
          </cell>
          <cell r="D11481">
            <v>25</v>
          </cell>
          <cell r="F11481">
            <v>0</v>
          </cell>
          <cell r="G11481">
            <v>0</v>
          </cell>
          <cell r="H11481">
            <v>266</v>
          </cell>
          <cell r="I11481">
            <v>0.52800000000000002</v>
          </cell>
          <cell r="K11481">
            <v>0</v>
          </cell>
          <cell r="L11481">
            <v>0</v>
          </cell>
          <cell r="M11481">
            <v>0</v>
          </cell>
          <cell r="N11481">
            <v>0</v>
          </cell>
          <cell r="O11481">
            <v>0</v>
          </cell>
          <cell r="P11481">
            <v>0</v>
          </cell>
        </row>
        <row r="11482">
          <cell r="A11482">
            <v>38774</v>
          </cell>
          <cell r="B11482">
            <v>2006</v>
          </cell>
          <cell r="C11482" t="str">
            <v>Feb</v>
          </cell>
          <cell r="D11482">
            <v>26</v>
          </cell>
          <cell r="F11482">
            <v>0</v>
          </cell>
          <cell r="G11482">
            <v>0</v>
          </cell>
          <cell r="H11482">
            <v>249</v>
          </cell>
          <cell r="I11482">
            <v>0.49399999999999999</v>
          </cell>
          <cell r="K11482">
            <v>0</v>
          </cell>
          <cell r="L11482">
            <v>0</v>
          </cell>
          <cell r="M11482">
            <v>0</v>
          </cell>
          <cell r="N11482">
            <v>0</v>
          </cell>
          <cell r="O11482">
            <v>0</v>
          </cell>
          <cell r="P11482">
            <v>0</v>
          </cell>
        </row>
        <row r="11483">
          <cell r="A11483">
            <v>38775</v>
          </cell>
          <cell r="B11483">
            <v>2006</v>
          </cell>
          <cell r="C11483" t="str">
            <v>Feb</v>
          </cell>
          <cell r="D11483">
            <v>27</v>
          </cell>
          <cell r="F11483">
            <v>0</v>
          </cell>
          <cell r="G11483">
            <v>0</v>
          </cell>
          <cell r="H11483">
            <v>256</v>
          </cell>
          <cell r="I11483">
            <v>0.50800000000000001</v>
          </cell>
          <cell r="K11483">
            <v>0</v>
          </cell>
          <cell r="L11483">
            <v>0</v>
          </cell>
          <cell r="M11483">
            <v>0</v>
          </cell>
          <cell r="N11483">
            <v>0</v>
          </cell>
          <cell r="O11483">
            <v>0</v>
          </cell>
          <cell r="P11483">
            <v>0</v>
          </cell>
        </row>
        <row r="11484">
          <cell r="A11484">
            <v>38776</v>
          </cell>
          <cell r="B11484">
            <v>2006</v>
          </cell>
          <cell r="C11484" t="str">
            <v>Feb</v>
          </cell>
          <cell r="D11484">
            <v>28</v>
          </cell>
          <cell r="F11484">
            <v>0</v>
          </cell>
          <cell r="G11484">
            <v>0</v>
          </cell>
          <cell r="H11484">
            <v>276</v>
          </cell>
          <cell r="I11484">
            <v>0.54700000000000004</v>
          </cell>
          <cell r="K11484">
            <v>0</v>
          </cell>
          <cell r="L11484">
            <v>0</v>
          </cell>
          <cell r="M11484">
            <v>0</v>
          </cell>
          <cell r="N11484">
            <v>0</v>
          </cell>
          <cell r="O11484">
            <v>0</v>
          </cell>
          <cell r="P11484">
            <v>0</v>
          </cell>
        </row>
        <row r="11485">
          <cell r="A11485">
            <v>38777</v>
          </cell>
          <cell r="B11485">
            <v>2006</v>
          </cell>
          <cell r="C11485" t="str">
            <v>Mar</v>
          </cell>
          <cell r="D11485">
            <v>1</v>
          </cell>
          <cell r="F11485">
            <v>0</v>
          </cell>
          <cell r="G11485">
            <v>0</v>
          </cell>
          <cell r="H11485">
            <v>642</v>
          </cell>
          <cell r="I11485">
            <v>1.2729999999999999</v>
          </cell>
          <cell r="K11485">
            <v>0</v>
          </cell>
          <cell r="L11485">
            <v>0</v>
          </cell>
          <cell r="M11485">
            <v>0</v>
          </cell>
          <cell r="N11485">
            <v>0</v>
          </cell>
          <cell r="O11485">
            <v>0</v>
          </cell>
          <cell r="P11485">
            <v>0</v>
          </cell>
        </row>
        <row r="11486">
          <cell r="A11486">
            <v>38778</v>
          </cell>
          <cell r="B11486">
            <v>2006</v>
          </cell>
          <cell r="C11486" t="str">
            <v>Mar</v>
          </cell>
          <cell r="D11486">
            <v>2</v>
          </cell>
          <cell r="F11486">
            <v>0</v>
          </cell>
          <cell r="G11486">
            <v>0</v>
          </cell>
          <cell r="H11486">
            <v>1290</v>
          </cell>
          <cell r="I11486">
            <v>2.5590000000000002</v>
          </cell>
          <cell r="K11486">
            <v>0</v>
          </cell>
          <cell r="L11486">
            <v>0</v>
          </cell>
          <cell r="M11486">
            <v>0</v>
          </cell>
          <cell r="N11486">
            <v>0</v>
          </cell>
          <cell r="O11486">
            <v>0</v>
          </cell>
          <cell r="P11486">
            <v>0</v>
          </cell>
        </row>
        <row r="11487">
          <cell r="A11487">
            <v>38779</v>
          </cell>
          <cell r="B11487">
            <v>2006</v>
          </cell>
          <cell r="C11487" t="str">
            <v>Mar</v>
          </cell>
          <cell r="D11487">
            <v>3</v>
          </cell>
          <cell r="F11487">
            <v>0</v>
          </cell>
          <cell r="G11487">
            <v>0</v>
          </cell>
          <cell r="H11487">
            <v>808</v>
          </cell>
          <cell r="I11487">
            <v>1.603</v>
          </cell>
          <cell r="K11487">
            <v>0</v>
          </cell>
          <cell r="L11487">
            <v>0</v>
          </cell>
          <cell r="M11487">
            <v>0</v>
          </cell>
          <cell r="N11487">
            <v>0</v>
          </cell>
          <cell r="O11487">
            <v>0</v>
          </cell>
          <cell r="P11487">
            <v>0</v>
          </cell>
        </row>
        <row r="11488">
          <cell r="A11488">
            <v>38780</v>
          </cell>
          <cell r="B11488">
            <v>2006</v>
          </cell>
          <cell r="C11488" t="str">
            <v>Mar</v>
          </cell>
          <cell r="D11488">
            <v>4</v>
          </cell>
          <cell r="F11488">
            <v>0</v>
          </cell>
          <cell r="G11488">
            <v>0</v>
          </cell>
          <cell r="H11488">
            <v>532</v>
          </cell>
          <cell r="I11488">
            <v>1.0549999999999999</v>
          </cell>
          <cell r="K11488">
            <v>0</v>
          </cell>
          <cell r="L11488">
            <v>0</v>
          </cell>
          <cell r="M11488">
            <v>0</v>
          </cell>
          <cell r="N11488">
            <v>0</v>
          </cell>
          <cell r="O11488">
            <v>0</v>
          </cell>
          <cell r="P11488">
            <v>0</v>
          </cell>
        </row>
        <row r="11489">
          <cell r="A11489">
            <v>38781</v>
          </cell>
          <cell r="B11489">
            <v>2006</v>
          </cell>
          <cell r="C11489" t="str">
            <v>Mar</v>
          </cell>
          <cell r="D11489">
            <v>5</v>
          </cell>
          <cell r="F11489">
            <v>0</v>
          </cell>
          <cell r="G11489">
            <v>0</v>
          </cell>
          <cell r="H11489">
            <v>425</v>
          </cell>
          <cell r="I11489">
            <v>0.84299999999999997</v>
          </cell>
          <cell r="K11489">
            <v>0</v>
          </cell>
          <cell r="L11489">
            <v>0</v>
          </cell>
          <cell r="M11489">
            <v>0</v>
          </cell>
          <cell r="N11489">
            <v>0</v>
          </cell>
          <cell r="O11489">
            <v>0</v>
          </cell>
          <cell r="P11489">
            <v>0</v>
          </cell>
        </row>
        <row r="11490">
          <cell r="A11490">
            <v>38782</v>
          </cell>
          <cell r="B11490">
            <v>2006</v>
          </cell>
          <cell r="C11490" t="str">
            <v>Mar</v>
          </cell>
          <cell r="D11490">
            <v>6</v>
          </cell>
          <cell r="F11490">
            <v>0</v>
          </cell>
          <cell r="G11490">
            <v>0</v>
          </cell>
          <cell r="H11490">
            <v>402</v>
          </cell>
          <cell r="I11490">
            <v>0.79700000000000004</v>
          </cell>
          <cell r="K11490">
            <v>0</v>
          </cell>
          <cell r="L11490">
            <v>0</v>
          </cell>
          <cell r="M11490">
            <v>0</v>
          </cell>
          <cell r="N11490">
            <v>0</v>
          </cell>
          <cell r="O11490">
            <v>0</v>
          </cell>
          <cell r="P11490">
            <v>0</v>
          </cell>
        </row>
        <row r="11491">
          <cell r="A11491">
            <v>38783</v>
          </cell>
          <cell r="B11491">
            <v>2006</v>
          </cell>
          <cell r="C11491" t="str">
            <v>Mar</v>
          </cell>
          <cell r="D11491">
            <v>7</v>
          </cell>
          <cell r="F11491">
            <v>0</v>
          </cell>
          <cell r="G11491">
            <v>0</v>
          </cell>
          <cell r="H11491">
            <v>384</v>
          </cell>
          <cell r="I11491">
            <v>0.76200000000000001</v>
          </cell>
          <cell r="K11491">
            <v>0</v>
          </cell>
          <cell r="L11491">
            <v>0</v>
          </cell>
          <cell r="M11491">
            <v>0</v>
          </cell>
          <cell r="N11491">
            <v>0</v>
          </cell>
          <cell r="O11491">
            <v>0</v>
          </cell>
          <cell r="P11491">
            <v>0</v>
          </cell>
        </row>
        <row r="11492">
          <cell r="A11492">
            <v>38784</v>
          </cell>
          <cell r="B11492">
            <v>2006</v>
          </cell>
          <cell r="C11492" t="str">
            <v>Mar</v>
          </cell>
          <cell r="D11492">
            <v>8</v>
          </cell>
          <cell r="F11492">
            <v>0</v>
          </cell>
          <cell r="G11492">
            <v>0</v>
          </cell>
          <cell r="H11492">
            <v>433</v>
          </cell>
          <cell r="I11492">
            <v>0.85899999999999999</v>
          </cell>
          <cell r="K11492">
            <v>0</v>
          </cell>
          <cell r="L11492">
            <v>0</v>
          </cell>
          <cell r="M11492">
            <v>0</v>
          </cell>
          <cell r="N11492">
            <v>0</v>
          </cell>
          <cell r="O11492">
            <v>0</v>
          </cell>
          <cell r="P11492">
            <v>0</v>
          </cell>
        </row>
        <row r="11493">
          <cell r="A11493">
            <v>38785</v>
          </cell>
          <cell r="B11493">
            <v>2006</v>
          </cell>
          <cell r="C11493" t="str">
            <v>Mar</v>
          </cell>
          <cell r="D11493">
            <v>9</v>
          </cell>
          <cell r="F11493">
            <v>0</v>
          </cell>
          <cell r="G11493">
            <v>0</v>
          </cell>
          <cell r="H11493">
            <v>478</v>
          </cell>
          <cell r="I11493">
            <v>0.94799999999999995</v>
          </cell>
          <cell r="K11493">
            <v>0</v>
          </cell>
          <cell r="L11493">
            <v>0</v>
          </cell>
          <cell r="M11493">
            <v>0</v>
          </cell>
          <cell r="N11493">
            <v>0</v>
          </cell>
          <cell r="O11493">
            <v>0</v>
          </cell>
          <cell r="P11493">
            <v>0</v>
          </cell>
        </row>
        <row r="11494">
          <cell r="A11494">
            <v>38786</v>
          </cell>
          <cell r="B11494">
            <v>2006</v>
          </cell>
          <cell r="C11494" t="str">
            <v>Mar</v>
          </cell>
          <cell r="D11494">
            <v>10</v>
          </cell>
          <cell r="F11494">
            <v>0</v>
          </cell>
          <cell r="G11494">
            <v>0</v>
          </cell>
          <cell r="H11494">
            <v>449</v>
          </cell>
          <cell r="I11494">
            <v>0.89100000000000001</v>
          </cell>
          <cell r="K11494">
            <v>0</v>
          </cell>
          <cell r="L11494">
            <v>0</v>
          </cell>
          <cell r="M11494">
            <v>0</v>
          </cell>
          <cell r="N11494">
            <v>0</v>
          </cell>
          <cell r="O11494">
            <v>0</v>
          </cell>
          <cell r="P11494">
            <v>0</v>
          </cell>
        </row>
        <row r="11495">
          <cell r="A11495">
            <v>38787</v>
          </cell>
          <cell r="B11495">
            <v>2006</v>
          </cell>
          <cell r="C11495" t="str">
            <v>Mar</v>
          </cell>
          <cell r="D11495">
            <v>11</v>
          </cell>
          <cell r="F11495">
            <v>0</v>
          </cell>
          <cell r="G11495">
            <v>0</v>
          </cell>
          <cell r="H11495">
            <v>382</v>
          </cell>
          <cell r="I11495">
            <v>0.75800000000000001</v>
          </cell>
          <cell r="K11495">
            <v>0</v>
          </cell>
          <cell r="L11495">
            <v>0</v>
          </cell>
          <cell r="M11495">
            <v>0</v>
          </cell>
          <cell r="N11495">
            <v>0</v>
          </cell>
          <cell r="O11495">
            <v>0</v>
          </cell>
          <cell r="P11495">
            <v>0</v>
          </cell>
        </row>
        <row r="11496">
          <cell r="A11496">
            <v>38788</v>
          </cell>
          <cell r="B11496">
            <v>2006</v>
          </cell>
          <cell r="C11496" t="str">
            <v>Mar</v>
          </cell>
          <cell r="D11496">
            <v>12</v>
          </cell>
          <cell r="F11496">
            <v>0</v>
          </cell>
          <cell r="G11496">
            <v>0</v>
          </cell>
          <cell r="H11496">
            <v>387</v>
          </cell>
          <cell r="I11496">
            <v>0.76800000000000002</v>
          </cell>
          <cell r="K11496">
            <v>0</v>
          </cell>
          <cell r="L11496">
            <v>0</v>
          </cell>
          <cell r="M11496">
            <v>0</v>
          </cell>
          <cell r="N11496">
            <v>0</v>
          </cell>
          <cell r="O11496">
            <v>0</v>
          </cell>
          <cell r="P11496">
            <v>0</v>
          </cell>
        </row>
        <row r="11497">
          <cell r="A11497">
            <v>38789</v>
          </cell>
          <cell r="B11497">
            <v>2006</v>
          </cell>
          <cell r="C11497" t="str">
            <v>Mar</v>
          </cell>
          <cell r="D11497">
            <v>13</v>
          </cell>
          <cell r="F11497">
            <v>0</v>
          </cell>
          <cell r="G11497">
            <v>0</v>
          </cell>
          <cell r="H11497">
            <v>341</v>
          </cell>
          <cell r="I11497">
            <v>0.67600000000000005</v>
          </cell>
          <cell r="K11497">
            <v>0</v>
          </cell>
          <cell r="L11497">
            <v>0</v>
          </cell>
          <cell r="M11497">
            <v>0</v>
          </cell>
          <cell r="N11497">
            <v>0</v>
          </cell>
          <cell r="O11497">
            <v>0</v>
          </cell>
          <cell r="P11497">
            <v>0</v>
          </cell>
        </row>
        <row r="11498">
          <cell r="A11498">
            <v>38790</v>
          </cell>
          <cell r="B11498">
            <v>2006</v>
          </cell>
          <cell r="C11498" t="str">
            <v>Mar</v>
          </cell>
          <cell r="D11498">
            <v>14</v>
          </cell>
          <cell r="F11498">
            <v>0</v>
          </cell>
          <cell r="G11498">
            <v>0</v>
          </cell>
          <cell r="H11498">
            <v>321</v>
          </cell>
          <cell r="I11498">
            <v>0.63700000000000001</v>
          </cell>
          <cell r="K11498">
            <v>0</v>
          </cell>
          <cell r="L11498">
            <v>0</v>
          </cell>
          <cell r="M11498">
            <v>0</v>
          </cell>
          <cell r="N11498">
            <v>0</v>
          </cell>
          <cell r="O11498">
            <v>0</v>
          </cell>
          <cell r="P11498">
            <v>0</v>
          </cell>
        </row>
        <row r="11499">
          <cell r="A11499">
            <v>38791</v>
          </cell>
          <cell r="B11499">
            <v>2006</v>
          </cell>
          <cell r="C11499" t="str">
            <v>Mar</v>
          </cell>
          <cell r="D11499">
            <v>15</v>
          </cell>
          <cell r="F11499">
            <v>0</v>
          </cell>
          <cell r="G11499">
            <v>0</v>
          </cell>
          <cell r="H11499">
            <v>326</v>
          </cell>
          <cell r="I11499">
            <v>0.64700000000000002</v>
          </cell>
          <cell r="K11499">
            <v>0</v>
          </cell>
          <cell r="L11499">
            <v>0</v>
          </cell>
          <cell r="M11499">
            <v>0</v>
          </cell>
          <cell r="N11499">
            <v>0</v>
          </cell>
          <cell r="O11499">
            <v>0</v>
          </cell>
          <cell r="P11499">
            <v>0</v>
          </cell>
        </row>
        <row r="11500">
          <cell r="A11500">
            <v>38792</v>
          </cell>
          <cell r="B11500">
            <v>2006</v>
          </cell>
          <cell r="C11500" t="str">
            <v>Mar</v>
          </cell>
          <cell r="D11500">
            <v>16</v>
          </cell>
          <cell r="F11500">
            <v>0</v>
          </cell>
          <cell r="G11500">
            <v>0</v>
          </cell>
          <cell r="H11500">
            <v>304</v>
          </cell>
          <cell r="I11500">
            <v>0.60299999999999998</v>
          </cell>
          <cell r="K11500">
            <v>0</v>
          </cell>
          <cell r="L11500">
            <v>0</v>
          </cell>
          <cell r="M11500">
            <v>0</v>
          </cell>
          <cell r="N11500">
            <v>0</v>
          </cell>
          <cell r="O11500">
            <v>0</v>
          </cell>
          <cell r="P11500">
            <v>0</v>
          </cell>
        </row>
        <row r="11501">
          <cell r="A11501">
            <v>38793</v>
          </cell>
          <cell r="B11501">
            <v>2006</v>
          </cell>
          <cell r="C11501" t="str">
            <v>Mar</v>
          </cell>
          <cell r="D11501">
            <v>17</v>
          </cell>
          <cell r="F11501">
            <v>0</v>
          </cell>
          <cell r="G11501">
            <v>0</v>
          </cell>
          <cell r="H11501">
            <v>324</v>
          </cell>
          <cell r="I11501">
            <v>0.64300000000000002</v>
          </cell>
          <cell r="K11501">
            <v>0</v>
          </cell>
          <cell r="L11501">
            <v>0</v>
          </cell>
          <cell r="M11501">
            <v>0</v>
          </cell>
          <cell r="N11501">
            <v>0</v>
          </cell>
          <cell r="O11501">
            <v>0</v>
          </cell>
          <cell r="P11501">
            <v>0</v>
          </cell>
        </row>
        <row r="11502">
          <cell r="A11502">
            <v>38794</v>
          </cell>
          <cell r="B11502">
            <v>2006</v>
          </cell>
          <cell r="C11502" t="str">
            <v>Mar</v>
          </cell>
          <cell r="D11502">
            <v>18</v>
          </cell>
          <cell r="F11502">
            <v>0</v>
          </cell>
          <cell r="G11502">
            <v>0</v>
          </cell>
          <cell r="H11502">
            <v>361</v>
          </cell>
          <cell r="I11502">
            <v>0.71599999999999997</v>
          </cell>
          <cell r="K11502">
            <v>0</v>
          </cell>
          <cell r="L11502">
            <v>0</v>
          </cell>
          <cell r="M11502">
            <v>0</v>
          </cell>
          <cell r="N11502">
            <v>0</v>
          </cell>
          <cell r="O11502">
            <v>0</v>
          </cell>
          <cell r="P11502">
            <v>0</v>
          </cell>
        </row>
        <row r="11503">
          <cell r="A11503">
            <v>38795</v>
          </cell>
          <cell r="B11503">
            <v>2006</v>
          </cell>
          <cell r="C11503" t="str">
            <v>Mar</v>
          </cell>
          <cell r="D11503">
            <v>19</v>
          </cell>
          <cell r="F11503">
            <v>0</v>
          </cell>
          <cell r="G11503">
            <v>0</v>
          </cell>
          <cell r="H11503">
            <v>421</v>
          </cell>
          <cell r="I11503">
            <v>0.83499999999999996</v>
          </cell>
          <cell r="K11503">
            <v>0</v>
          </cell>
          <cell r="L11503">
            <v>0</v>
          </cell>
          <cell r="M11503">
            <v>0</v>
          </cell>
          <cell r="N11503">
            <v>0</v>
          </cell>
          <cell r="O11503">
            <v>0</v>
          </cell>
          <cell r="P11503">
            <v>0</v>
          </cell>
        </row>
        <row r="11504">
          <cell r="A11504">
            <v>38796</v>
          </cell>
          <cell r="B11504">
            <v>2006</v>
          </cell>
          <cell r="C11504" t="str">
            <v>Mar</v>
          </cell>
          <cell r="D11504">
            <v>20</v>
          </cell>
          <cell r="F11504">
            <v>0</v>
          </cell>
          <cell r="G11504">
            <v>0</v>
          </cell>
          <cell r="H11504">
            <v>416</v>
          </cell>
          <cell r="I11504">
            <v>0.82499999999999996</v>
          </cell>
          <cell r="K11504">
            <v>0</v>
          </cell>
          <cell r="L11504">
            <v>0</v>
          </cell>
          <cell r="M11504">
            <v>0</v>
          </cell>
          <cell r="N11504">
            <v>0</v>
          </cell>
          <cell r="O11504">
            <v>0</v>
          </cell>
          <cell r="P11504">
            <v>0</v>
          </cell>
        </row>
        <row r="11505">
          <cell r="A11505">
            <v>38797</v>
          </cell>
          <cell r="B11505">
            <v>2006</v>
          </cell>
          <cell r="C11505" t="str">
            <v>Mar</v>
          </cell>
          <cell r="D11505">
            <v>21</v>
          </cell>
          <cell r="F11505">
            <v>0</v>
          </cell>
          <cell r="G11505">
            <v>0</v>
          </cell>
          <cell r="H11505">
            <v>360</v>
          </cell>
          <cell r="I11505">
            <v>0.71399999999999997</v>
          </cell>
          <cell r="K11505">
            <v>0</v>
          </cell>
          <cell r="L11505">
            <v>0</v>
          </cell>
          <cell r="M11505">
            <v>0</v>
          </cell>
          <cell r="N11505">
            <v>0</v>
          </cell>
          <cell r="O11505">
            <v>0</v>
          </cell>
          <cell r="P11505">
            <v>0</v>
          </cell>
        </row>
        <row r="11506">
          <cell r="A11506">
            <v>38798</v>
          </cell>
          <cell r="B11506">
            <v>2006</v>
          </cell>
          <cell r="C11506" t="str">
            <v>Mar</v>
          </cell>
          <cell r="D11506">
            <v>22</v>
          </cell>
          <cell r="F11506">
            <v>0</v>
          </cell>
          <cell r="G11506">
            <v>0</v>
          </cell>
          <cell r="H11506">
            <v>316</v>
          </cell>
          <cell r="I11506">
            <v>0.627</v>
          </cell>
          <cell r="K11506">
            <v>0</v>
          </cell>
          <cell r="L11506">
            <v>0</v>
          </cell>
          <cell r="M11506">
            <v>0</v>
          </cell>
          <cell r="N11506">
            <v>0</v>
          </cell>
          <cell r="O11506">
            <v>0</v>
          </cell>
          <cell r="P11506">
            <v>0</v>
          </cell>
        </row>
        <row r="11507">
          <cell r="A11507">
            <v>38799</v>
          </cell>
          <cell r="B11507">
            <v>2006</v>
          </cell>
          <cell r="C11507" t="str">
            <v>Mar</v>
          </cell>
          <cell r="D11507">
            <v>23</v>
          </cell>
          <cell r="F11507">
            <v>0</v>
          </cell>
          <cell r="G11507">
            <v>0</v>
          </cell>
          <cell r="H11507">
            <v>316</v>
          </cell>
          <cell r="I11507">
            <v>0.627</v>
          </cell>
          <cell r="K11507">
            <v>0</v>
          </cell>
          <cell r="L11507">
            <v>0</v>
          </cell>
          <cell r="M11507">
            <v>0</v>
          </cell>
          <cell r="N11507">
            <v>0</v>
          </cell>
          <cell r="O11507">
            <v>0</v>
          </cell>
          <cell r="P11507">
            <v>0</v>
          </cell>
        </row>
        <row r="11508">
          <cell r="A11508">
            <v>38800</v>
          </cell>
          <cell r="B11508">
            <v>2006</v>
          </cell>
          <cell r="C11508" t="str">
            <v>Mar</v>
          </cell>
          <cell r="D11508">
            <v>24</v>
          </cell>
          <cell r="F11508">
            <v>0</v>
          </cell>
          <cell r="G11508">
            <v>0</v>
          </cell>
          <cell r="H11508">
            <v>280</v>
          </cell>
          <cell r="I11508">
            <v>0.55500000000000005</v>
          </cell>
          <cell r="K11508">
            <v>0</v>
          </cell>
          <cell r="L11508">
            <v>0</v>
          </cell>
          <cell r="M11508">
            <v>0</v>
          </cell>
          <cell r="N11508">
            <v>0</v>
          </cell>
          <cell r="O11508">
            <v>0</v>
          </cell>
          <cell r="P11508">
            <v>0</v>
          </cell>
        </row>
        <row r="11509">
          <cell r="A11509">
            <v>38801</v>
          </cell>
          <cell r="B11509">
            <v>2006</v>
          </cell>
          <cell r="C11509" t="str">
            <v>Mar</v>
          </cell>
          <cell r="D11509">
            <v>25</v>
          </cell>
          <cell r="F11509">
            <v>0</v>
          </cell>
          <cell r="G11509">
            <v>0</v>
          </cell>
          <cell r="H11509">
            <v>284</v>
          </cell>
          <cell r="I11509">
            <v>0.56299999999999994</v>
          </cell>
          <cell r="K11509">
            <v>0</v>
          </cell>
          <cell r="L11509">
            <v>0</v>
          </cell>
          <cell r="M11509">
            <v>0</v>
          </cell>
          <cell r="N11509">
            <v>0</v>
          </cell>
          <cell r="O11509">
            <v>0</v>
          </cell>
          <cell r="P11509">
            <v>0</v>
          </cell>
        </row>
        <row r="11510">
          <cell r="A11510">
            <v>38802</v>
          </cell>
          <cell r="B11510">
            <v>2006</v>
          </cell>
          <cell r="C11510" t="str">
            <v>Mar</v>
          </cell>
          <cell r="D11510">
            <v>26</v>
          </cell>
          <cell r="F11510">
            <v>0</v>
          </cell>
          <cell r="G11510">
            <v>0</v>
          </cell>
          <cell r="H11510">
            <v>323</v>
          </cell>
          <cell r="I11510">
            <v>0.64100000000000001</v>
          </cell>
          <cell r="K11510">
            <v>0</v>
          </cell>
          <cell r="L11510">
            <v>0</v>
          </cell>
          <cell r="M11510">
            <v>0</v>
          </cell>
          <cell r="N11510">
            <v>0</v>
          </cell>
          <cell r="O11510">
            <v>0</v>
          </cell>
          <cell r="P11510">
            <v>0</v>
          </cell>
        </row>
        <row r="11511">
          <cell r="A11511">
            <v>38803</v>
          </cell>
          <cell r="B11511">
            <v>2006</v>
          </cell>
          <cell r="C11511" t="str">
            <v>Mar</v>
          </cell>
          <cell r="D11511">
            <v>27</v>
          </cell>
          <cell r="F11511">
            <v>0</v>
          </cell>
          <cell r="G11511">
            <v>0</v>
          </cell>
          <cell r="H11511">
            <v>503</v>
          </cell>
          <cell r="I11511">
            <v>0.998</v>
          </cell>
          <cell r="K11511">
            <v>0</v>
          </cell>
          <cell r="L11511">
            <v>0</v>
          </cell>
          <cell r="M11511">
            <v>0</v>
          </cell>
          <cell r="N11511">
            <v>0</v>
          </cell>
          <cell r="O11511">
            <v>0</v>
          </cell>
          <cell r="P11511">
            <v>0</v>
          </cell>
        </row>
        <row r="11512">
          <cell r="A11512">
            <v>38804</v>
          </cell>
          <cell r="B11512">
            <v>2006</v>
          </cell>
          <cell r="C11512" t="str">
            <v>Mar</v>
          </cell>
          <cell r="D11512">
            <v>28</v>
          </cell>
          <cell r="F11512">
            <v>0</v>
          </cell>
          <cell r="G11512">
            <v>0</v>
          </cell>
          <cell r="H11512">
            <v>532</v>
          </cell>
          <cell r="I11512">
            <v>1.0549999999999999</v>
          </cell>
          <cell r="K11512">
            <v>0</v>
          </cell>
          <cell r="L11512">
            <v>0</v>
          </cell>
          <cell r="M11512">
            <v>0</v>
          </cell>
          <cell r="N11512">
            <v>0</v>
          </cell>
          <cell r="O11512">
            <v>0</v>
          </cell>
          <cell r="P11512">
            <v>0</v>
          </cell>
        </row>
        <row r="11513">
          <cell r="A11513">
            <v>38805</v>
          </cell>
          <cell r="B11513">
            <v>2006</v>
          </cell>
          <cell r="C11513" t="str">
            <v>Mar</v>
          </cell>
          <cell r="D11513">
            <v>29</v>
          </cell>
          <cell r="F11513">
            <v>0</v>
          </cell>
          <cell r="G11513">
            <v>0</v>
          </cell>
          <cell r="H11513">
            <v>393</v>
          </cell>
          <cell r="I11513">
            <v>0.78</v>
          </cell>
          <cell r="K11513">
            <v>0</v>
          </cell>
          <cell r="L11513">
            <v>0</v>
          </cell>
          <cell r="M11513">
            <v>0</v>
          </cell>
          <cell r="N11513">
            <v>0</v>
          </cell>
          <cell r="O11513">
            <v>0</v>
          </cell>
          <cell r="P11513">
            <v>0</v>
          </cell>
        </row>
        <row r="11514">
          <cell r="A11514">
            <v>38806</v>
          </cell>
          <cell r="B11514">
            <v>2006</v>
          </cell>
          <cell r="C11514" t="str">
            <v>Mar</v>
          </cell>
          <cell r="D11514">
            <v>30</v>
          </cell>
          <cell r="F11514">
            <v>0</v>
          </cell>
          <cell r="G11514">
            <v>0</v>
          </cell>
          <cell r="H11514">
            <v>349</v>
          </cell>
          <cell r="I11514">
            <v>0.69199999999999995</v>
          </cell>
          <cell r="K11514">
            <v>0</v>
          </cell>
          <cell r="L11514">
            <v>0</v>
          </cell>
          <cell r="M11514">
            <v>0</v>
          </cell>
          <cell r="N11514">
            <v>0</v>
          </cell>
          <cell r="O11514">
            <v>0</v>
          </cell>
          <cell r="P11514">
            <v>0</v>
          </cell>
        </row>
        <row r="11515">
          <cell r="A11515">
            <v>38807</v>
          </cell>
          <cell r="B11515">
            <v>2006</v>
          </cell>
          <cell r="C11515" t="str">
            <v>Mar</v>
          </cell>
          <cell r="D11515">
            <v>31</v>
          </cell>
          <cell r="F11515">
            <v>0</v>
          </cell>
          <cell r="G11515">
            <v>0</v>
          </cell>
          <cell r="H11515">
            <v>348</v>
          </cell>
          <cell r="I11515">
            <v>0.69</v>
          </cell>
          <cell r="K11515">
            <v>0</v>
          </cell>
          <cell r="L11515">
            <v>0</v>
          </cell>
          <cell r="M11515">
            <v>16</v>
          </cell>
          <cell r="N11515">
            <v>3.2000000000000001E-2</v>
          </cell>
          <cell r="O11515">
            <v>0</v>
          </cell>
          <cell r="P11515">
            <v>0</v>
          </cell>
        </row>
        <row r="11516">
          <cell r="A11516">
            <v>38808</v>
          </cell>
          <cell r="B11516">
            <v>2006</v>
          </cell>
          <cell r="C11516" t="str">
            <v>Apr</v>
          </cell>
          <cell r="D11516">
            <v>1</v>
          </cell>
          <cell r="F11516">
            <v>0</v>
          </cell>
          <cell r="G11516">
            <v>0</v>
          </cell>
          <cell r="H11516">
            <v>390</v>
          </cell>
          <cell r="I11516">
            <v>0.77400000000000002</v>
          </cell>
          <cell r="K11516">
            <v>0</v>
          </cell>
          <cell r="L11516">
            <v>0</v>
          </cell>
          <cell r="M11516">
            <v>25</v>
          </cell>
          <cell r="N11516">
            <v>0.05</v>
          </cell>
          <cell r="O11516">
            <v>0</v>
          </cell>
          <cell r="P11516">
            <v>0</v>
          </cell>
        </row>
        <row r="11517">
          <cell r="A11517">
            <v>38809</v>
          </cell>
          <cell r="B11517">
            <v>2006</v>
          </cell>
          <cell r="C11517" t="str">
            <v>Apr</v>
          </cell>
          <cell r="D11517">
            <v>2</v>
          </cell>
          <cell r="F11517">
            <v>0</v>
          </cell>
          <cell r="G11517">
            <v>0</v>
          </cell>
          <cell r="H11517">
            <v>452</v>
          </cell>
          <cell r="I11517">
            <v>0.89700000000000002</v>
          </cell>
          <cell r="K11517">
            <v>0</v>
          </cell>
          <cell r="L11517">
            <v>0</v>
          </cell>
          <cell r="M11517">
            <v>25</v>
          </cell>
          <cell r="N11517">
            <v>0.05</v>
          </cell>
          <cell r="O11517">
            <v>0</v>
          </cell>
          <cell r="P11517">
            <v>0</v>
          </cell>
        </row>
        <row r="11518">
          <cell r="A11518">
            <v>38810</v>
          </cell>
          <cell r="B11518">
            <v>2006</v>
          </cell>
          <cell r="C11518" t="str">
            <v>Apr</v>
          </cell>
          <cell r="D11518">
            <v>3</v>
          </cell>
          <cell r="F11518">
            <v>0</v>
          </cell>
          <cell r="G11518">
            <v>0</v>
          </cell>
          <cell r="H11518">
            <v>543</v>
          </cell>
          <cell r="I11518">
            <v>1.077</v>
          </cell>
          <cell r="K11518">
            <v>0</v>
          </cell>
          <cell r="L11518">
            <v>0</v>
          </cell>
          <cell r="M11518">
            <v>0</v>
          </cell>
          <cell r="N11518">
            <v>0</v>
          </cell>
          <cell r="O11518">
            <v>0</v>
          </cell>
          <cell r="P11518">
            <v>0</v>
          </cell>
        </row>
        <row r="11519">
          <cell r="A11519">
            <v>38811</v>
          </cell>
          <cell r="B11519">
            <v>2006</v>
          </cell>
          <cell r="C11519" t="str">
            <v>Apr</v>
          </cell>
          <cell r="D11519">
            <v>4</v>
          </cell>
          <cell r="F11519">
            <v>0</v>
          </cell>
          <cell r="G11519">
            <v>0</v>
          </cell>
          <cell r="H11519">
            <v>761</v>
          </cell>
          <cell r="I11519">
            <v>1.5089999999999999</v>
          </cell>
          <cell r="K11519">
            <v>0</v>
          </cell>
          <cell r="L11519">
            <v>0</v>
          </cell>
          <cell r="M11519">
            <v>0</v>
          </cell>
          <cell r="N11519">
            <v>0</v>
          </cell>
          <cell r="O11519">
            <v>0</v>
          </cell>
          <cell r="P11519">
            <v>0</v>
          </cell>
        </row>
        <row r="11520">
          <cell r="A11520">
            <v>38812</v>
          </cell>
          <cell r="B11520">
            <v>2006</v>
          </cell>
          <cell r="C11520" t="str">
            <v>Apr</v>
          </cell>
          <cell r="D11520">
            <v>5</v>
          </cell>
          <cell r="F11520">
            <v>0</v>
          </cell>
          <cell r="G11520">
            <v>0</v>
          </cell>
          <cell r="H11520">
            <v>1646</v>
          </cell>
          <cell r="I11520">
            <v>3.2650000000000001</v>
          </cell>
          <cell r="K11520">
            <v>0</v>
          </cell>
          <cell r="L11520">
            <v>0</v>
          </cell>
          <cell r="M11520">
            <v>0</v>
          </cell>
          <cell r="N11520">
            <v>0</v>
          </cell>
          <cell r="O11520">
            <v>0</v>
          </cell>
          <cell r="P11520">
            <v>0</v>
          </cell>
        </row>
        <row r="11521">
          <cell r="A11521">
            <v>38813</v>
          </cell>
          <cell r="B11521">
            <v>2006</v>
          </cell>
          <cell r="C11521" t="str">
            <v>Apr</v>
          </cell>
          <cell r="D11521">
            <v>6</v>
          </cell>
          <cell r="F11521">
            <v>0</v>
          </cell>
          <cell r="G11521">
            <v>0</v>
          </cell>
          <cell r="H11521">
            <v>1508</v>
          </cell>
          <cell r="I11521">
            <v>2.9910000000000001</v>
          </cell>
          <cell r="K11521">
            <v>0</v>
          </cell>
          <cell r="L11521">
            <v>0</v>
          </cell>
          <cell r="M11521">
            <v>0</v>
          </cell>
          <cell r="N11521">
            <v>0</v>
          </cell>
          <cell r="O11521">
            <v>0</v>
          </cell>
          <cell r="P11521">
            <v>0</v>
          </cell>
        </row>
        <row r="11522">
          <cell r="A11522">
            <v>38814</v>
          </cell>
          <cell r="B11522">
            <v>2006</v>
          </cell>
          <cell r="C11522" t="str">
            <v>Apr</v>
          </cell>
          <cell r="D11522">
            <v>7</v>
          </cell>
          <cell r="F11522">
            <v>104</v>
          </cell>
          <cell r="G11522">
            <v>0.20599999999999999</v>
          </cell>
          <cell r="H11522">
            <v>1092</v>
          </cell>
          <cell r="I11522">
            <v>2.1659999999999999</v>
          </cell>
          <cell r="K11522">
            <v>0</v>
          </cell>
          <cell r="L11522">
            <v>0</v>
          </cell>
          <cell r="M11522">
            <v>0</v>
          </cell>
          <cell r="N11522">
            <v>0</v>
          </cell>
          <cell r="O11522">
            <v>0</v>
          </cell>
          <cell r="P11522">
            <v>0</v>
          </cell>
        </row>
        <row r="11523">
          <cell r="A11523">
            <v>38815</v>
          </cell>
          <cell r="B11523">
            <v>2006</v>
          </cell>
          <cell r="C11523" t="str">
            <v>Apr</v>
          </cell>
          <cell r="D11523">
            <v>8</v>
          </cell>
          <cell r="F11523">
            <v>70</v>
          </cell>
          <cell r="G11523">
            <v>0.13900000000000001</v>
          </cell>
          <cell r="H11523">
            <v>1403</v>
          </cell>
          <cell r="I11523">
            <v>2.7829999999999999</v>
          </cell>
          <cell r="K11523">
            <v>0</v>
          </cell>
          <cell r="L11523">
            <v>0</v>
          </cell>
          <cell r="M11523">
            <v>17</v>
          </cell>
          <cell r="N11523">
            <v>3.4000000000000002E-2</v>
          </cell>
          <cell r="O11523">
            <v>0</v>
          </cell>
          <cell r="P11523">
            <v>0</v>
          </cell>
        </row>
        <row r="11524">
          <cell r="A11524">
            <v>38816</v>
          </cell>
          <cell r="B11524">
            <v>2006</v>
          </cell>
          <cell r="C11524" t="str">
            <v>Apr</v>
          </cell>
          <cell r="D11524">
            <v>9</v>
          </cell>
          <cell r="F11524">
            <v>70</v>
          </cell>
          <cell r="G11524">
            <v>0.13900000000000001</v>
          </cell>
          <cell r="H11524">
            <v>1215</v>
          </cell>
          <cell r="I11524">
            <v>2.41</v>
          </cell>
          <cell r="K11524">
            <v>0</v>
          </cell>
          <cell r="L11524">
            <v>0</v>
          </cell>
          <cell r="M11524">
            <v>25</v>
          </cell>
          <cell r="N11524">
            <v>0.05</v>
          </cell>
          <cell r="O11524">
            <v>0</v>
          </cell>
          <cell r="P11524">
            <v>0</v>
          </cell>
        </row>
        <row r="11525">
          <cell r="A11525">
            <v>38817</v>
          </cell>
          <cell r="B11525">
            <v>2006</v>
          </cell>
          <cell r="C11525" t="str">
            <v>Apr</v>
          </cell>
          <cell r="D11525">
            <v>10</v>
          </cell>
          <cell r="F11525">
            <v>115</v>
          </cell>
          <cell r="G11525">
            <v>0.22800000000000001</v>
          </cell>
          <cell r="H11525">
            <v>1088</v>
          </cell>
          <cell r="I11525">
            <v>2.1579999999999999</v>
          </cell>
          <cell r="K11525">
            <v>0</v>
          </cell>
          <cell r="L11525">
            <v>0</v>
          </cell>
          <cell r="M11525">
            <v>25</v>
          </cell>
          <cell r="N11525">
            <v>0.05</v>
          </cell>
          <cell r="O11525">
            <v>0</v>
          </cell>
          <cell r="P11525">
            <v>0</v>
          </cell>
        </row>
        <row r="11526">
          <cell r="A11526">
            <v>38818</v>
          </cell>
          <cell r="B11526">
            <v>2006</v>
          </cell>
          <cell r="C11526" t="str">
            <v>Apr</v>
          </cell>
          <cell r="D11526">
            <v>11</v>
          </cell>
          <cell r="F11526">
            <v>167</v>
          </cell>
          <cell r="G11526">
            <v>0.33100000000000002</v>
          </cell>
          <cell r="H11526">
            <v>1431</v>
          </cell>
          <cell r="I11526">
            <v>2.8380000000000001</v>
          </cell>
          <cell r="K11526">
            <v>0</v>
          </cell>
          <cell r="L11526">
            <v>0</v>
          </cell>
          <cell r="M11526">
            <v>7</v>
          </cell>
          <cell r="N11526">
            <v>1.4E-2</v>
          </cell>
          <cell r="O11526">
            <v>0</v>
          </cell>
          <cell r="P11526">
            <v>0</v>
          </cell>
        </row>
        <row r="11527">
          <cell r="A11527">
            <v>38819</v>
          </cell>
          <cell r="B11527">
            <v>2006</v>
          </cell>
          <cell r="C11527" t="str">
            <v>Apr</v>
          </cell>
          <cell r="D11527">
            <v>12</v>
          </cell>
          <cell r="F11527">
            <v>198</v>
          </cell>
          <cell r="G11527">
            <v>0.39300000000000002</v>
          </cell>
          <cell r="H11527">
            <v>1108</v>
          </cell>
          <cell r="I11527">
            <v>2.198</v>
          </cell>
          <cell r="K11527">
            <v>0</v>
          </cell>
          <cell r="L11527">
            <v>0</v>
          </cell>
          <cell r="M11527">
            <v>0</v>
          </cell>
          <cell r="N11527">
            <v>0</v>
          </cell>
          <cell r="O11527">
            <v>0</v>
          </cell>
          <cell r="P11527">
            <v>0</v>
          </cell>
        </row>
        <row r="11528">
          <cell r="A11528">
            <v>38820</v>
          </cell>
          <cell r="B11528">
            <v>2006</v>
          </cell>
          <cell r="C11528" t="str">
            <v>Apr</v>
          </cell>
          <cell r="D11528">
            <v>13</v>
          </cell>
          <cell r="F11528">
            <v>136</v>
          </cell>
          <cell r="G11528">
            <v>0.27</v>
          </cell>
          <cell r="H11528">
            <v>1182</v>
          </cell>
          <cell r="I11528">
            <v>2.3439999999999999</v>
          </cell>
          <cell r="K11528">
            <v>0</v>
          </cell>
          <cell r="L11528">
            <v>0</v>
          </cell>
          <cell r="M11528">
            <v>0</v>
          </cell>
          <cell r="N11528">
            <v>0</v>
          </cell>
          <cell r="O11528">
            <v>0</v>
          </cell>
          <cell r="P11528">
            <v>0</v>
          </cell>
        </row>
        <row r="11529">
          <cell r="A11529">
            <v>38821</v>
          </cell>
          <cell r="B11529">
            <v>2006</v>
          </cell>
          <cell r="C11529" t="str">
            <v>Apr</v>
          </cell>
          <cell r="D11529">
            <v>14</v>
          </cell>
          <cell r="F11529">
            <v>178</v>
          </cell>
          <cell r="G11529">
            <v>0.35299999999999998</v>
          </cell>
          <cell r="H11529">
            <v>1254</v>
          </cell>
          <cell r="I11529">
            <v>2.4870000000000001</v>
          </cell>
          <cell r="K11529">
            <v>0</v>
          </cell>
          <cell r="L11529">
            <v>0</v>
          </cell>
          <cell r="M11529">
            <v>0</v>
          </cell>
          <cell r="N11529">
            <v>0</v>
          </cell>
          <cell r="O11529">
            <v>0</v>
          </cell>
          <cell r="P11529">
            <v>0</v>
          </cell>
        </row>
        <row r="11530">
          <cell r="A11530">
            <v>38822</v>
          </cell>
          <cell r="B11530">
            <v>2006</v>
          </cell>
          <cell r="C11530" t="str">
            <v>Apr</v>
          </cell>
          <cell r="D11530">
            <v>15</v>
          </cell>
          <cell r="F11530">
            <v>193</v>
          </cell>
          <cell r="G11530">
            <v>0.38300000000000001</v>
          </cell>
          <cell r="H11530">
            <v>1319</v>
          </cell>
          <cell r="I11530">
            <v>2.6160000000000001</v>
          </cell>
          <cell r="K11530">
            <v>0</v>
          </cell>
          <cell r="L11530">
            <v>0</v>
          </cell>
          <cell r="M11530">
            <v>0</v>
          </cell>
          <cell r="N11530">
            <v>0</v>
          </cell>
          <cell r="O11530">
            <v>0</v>
          </cell>
          <cell r="P11530">
            <v>0</v>
          </cell>
        </row>
        <row r="11531">
          <cell r="A11531">
            <v>38823</v>
          </cell>
          <cell r="B11531">
            <v>2006</v>
          </cell>
          <cell r="C11531" t="str">
            <v>Apr</v>
          </cell>
          <cell r="D11531">
            <v>16</v>
          </cell>
          <cell r="F11531">
            <v>193</v>
          </cell>
          <cell r="G11531">
            <v>0.38300000000000001</v>
          </cell>
          <cell r="H11531">
            <v>1313</v>
          </cell>
          <cell r="I11531">
            <v>2.6040000000000001</v>
          </cell>
          <cell r="K11531">
            <v>0</v>
          </cell>
          <cell r="L11531">
            <v>0</v>
          </cell>
          <cell r="M11531">
            <v>0</v>
          </cell>
          <cell r="N11531">
            <v>0</v>
          </cell>
          <cell r="O11531">
            <v>0</v>
          </cell>
          <cell r="P11531">
            <v>0</v>
          </cell>
        </row>
        <row r="11532">
          <cell r="A11532">
            <v>38824</v>
          </cell>
          <cell r="B11532">
            <v>2006</v>
          </cell>
          <cell r="C11532" t="str">
            <v>Apr</v>
          </cell>
          <cell r="D11532">
            <v>17</v>
          </cell>
          <cell r="F11532">
            <v>193</v>
          </cell>
          <cell r="G11532">
            <v>0.38300000000000001</v>
          </cell>
          <cell r="H11532">
            <v>1344</v>
          </cell>
          <cell r="I11532">
            <v>2.6659999999999999</v>
          </cell>
          <cell r="K11532">
            <v>0</v>
          </cell>
          <cell r="L11532">
            <v>0</v>
          </cell>
          <cell r="M11532">
            <v>0</v>
          </cell>
          <cell r="N11532">
            <v>0</v>
          </cell>
          <cell r="O11532">
            <v>0</v>
          </cell>
          <cell r="P11532">
            <v>0</v>
          </cell>
        </row>
        <row r="11533">
          <cell r="A11533">
            <v>38825</v>
          </cell>
          <cell r="B11533">
            <v>2006</v>
          </cell>
          <cell r="C11533" t="str">
            <v>Apr</v>
          </cell>
          <cell r="D11533">
            <v>18</v>
          </cell>
          <cell r="F11533">
            <v>204</v>
          </cell>
          <cell r="G11533">
            <v>0.40500000000000003</v>
          </cell>
          <cell r="H11533">
            <v>2055</v>
          </cell>
          <cell r="I11533">
            <v>4.0759999999999996</v>
          </cell>
          <cell r="K11533">
            <v>0</v>
          </cell>
          <cell r="L11533">
            <v>0</v>
          </cell>
          <cell r="M11533">
            <v>0</v>
          </cell>
          <cell r="N11533">
            <v>0</v>
          </cell>
          <cell r="O11533">
            <v>0</v>
          </cell>
          <cell r="P11533">
            <v>0</v>
          </cell>
        </row>
        <row r="11534">
          <cell r="A11534">
            <v>38826</v>
          </cell>
          <cell r="B11534">
            <v>2006</v>
          </cell>
          <cell r="C11534" t="str">
            <v>Apr</v>
          </cell>
          <cell r="D11534">
            <v>19</v>
          </cell>
          <cell r="F11534">
            <v>198</v>
          </cell>
          <cell r="G11534">
            <v>0.39300000000000002</v>
          </cell>
          <cell r="H11534">
            <v>3351</v>
          </cell>
          <cell r="I11534">
            <v>6.6470000000000002</v>
          </cell>
          <cell r="K11534">
            <v>0</v>
          </cell>
          <cell r="L11534">
            <v>0</v>
          </cell>
          <cell r="M11534">
            <v>0</v>
          </cell>
          <cell r="N11534">
            <v>0</v>
          </cell>
          <cell r="O11534">
            <v>0</v>
          </cell>
          <cell r="P11534">
            <v>0</v>
          </cell>
        </row>
        <row r="11535">
          <cell r="A11535">
            <v>38827</v>
          </cell>
          <cell r="B11535">
            <v>2006</v>
          </cell>
          <cell r="C11535" t="str">
            <v>Apr</v>
          </cell>
          <cell r="D11535">
            <v>20</v>
          </cell>
          <cell r="F11535">
            <v>224</v>
          </cell>
          <cell r="G11535">
            <v>0.44400000000000001</v>
          </cell>
          <cell r="H11535">
            <v>1357</v>
          </cell>
          <cell r="I11535">
            <v>2.6920000000000002</v>
          </cell>
          <cell r="K11535">
            <v>0</v>
          </cell>
          <cell r="L11535">
            <v>0</v>
          </cell>
          <cell r="M11535">
            <v>0</v>
          </cell>
          <cell r="N11535">
            <v>0</v>
          </cell>
          <cell r="O11535">
            <v>0</v>
          </cell>
          <cell r="P11535">
            <v>0</v>
          </cell>
        </row>
        <row r="11536">
          <cell r="A11536">
            <v>38828</v>
          </cell>
          <cell r="B11536">
            <v>2006</v>
          </cell>
          <cell r="C11536" t="str">
            <v>Apr</v>
          </cell>
          <cell r="D11536">
            <v>21</v>
          </cell>
          <cell r="F11536">
            <v>266</v>
          </cell>
          <cell r="G11536">
            <v>0.52800000000000002</v>
          </cell>
          <cell r="H11536">
            <v>1468</v>
          </cell>
          <cell r="I11536">
            <v>2.9119999999999999</v>
          </cell>
          <cell r="K11536">
            <v>0</v>
          </cell>
          <cell r="L11536">
            <v>0</v>
          </cell>
          <cell r="M11536">
            <v>0</v>
          </cell>
          <cell r="N11536">
            <v>0</v>
          </cell>
          <cell r="O11536">
            <v>0</v>
          </cell>
          <cell r="P11536">
            <v>0</v>
          </cell>
        </row>
        <row r="11537">
          <cell r="A11537">
            <v>38829</v>
          </cell>
          <cell r="B11537">
            <v>2006</v>
          </cell>
          <cell r="C11537" t="str">
            <v>Apr</v>
          </cell>
          <cell r="D11537">
            <v>22</v>
          </cell>
          <cell r="F11537">
            <v>292</v>
          </cell>
          <cell r="G11537">
            <v>0.57899999999999996</v>
          </cell>
          <cell r="H11537">
            <v>1073</v>
          </cell>
          <cell r="I11537">
            <v>2.1280000000000001</v>
          </cell>
          <cell r="K11537">
            <v>0</v>
          </cell>
          <cell r="L11537">
            <v>0</v>
          </cell>
          <cell r="M11537">
            <v>0</v>
          </cell>
          <cell r="N11537">
            <v>0</v>
          </cell>
          <cell r="O11537">
            <v>0</v>
          </cell>
          <cell r="P11537">
            <v>0</v>
          </cell>
        </row>
        <row r="11538">
          <cell r="A11538">
            <v>38830</v>
          </cell>
          <cell r="B11538">
            <v>2006</v>
          </cell>
          <cell r="C11538" t="str">
            <v>Apr</v>
          </cell>
          <cell r="D11538">
            <v>23</v>
          </cell>
          <cell r="F11538">
            <v>287</v>
          </cell>
          <cell r="G11538">
            <v>0.56899999999999995</v>
          </cell>
          <cell r="H11538">
            <v>1368</v>
          </cell>
          <cell r="I11538">
            <v>2.7130000000000001</v>
          </cell>
          <cell r="K11538">
            <v>0</v>
          </cell>
          <cell r="L11538">
            <v>0</v>
          </cell>
          <cell r="M11538">
            <v>0</v>
          </cell>
          <cell r="N11538">
            <v>0</v>
          </cell>
          <cell r="O11538">
            <v>0</v>
          </cell>
          <cell r="P11538">
            <v>0</v>
          </cell>
        </row>
        <row r="11539">
          <cell r="A11539">
            <v>38831</v>
          </cell>
          <cell r="B11539">
            <v>2006</v>
          </cell>
          <cell r="C11539" t="str">
            <v>Apr</v>
          </cell>
          <cell r="D11539">
            <v>24</v>
          </cell>
          <cell r="F11539">
            <v>287</v>
          </cell>
          <cell r="G11539">
            <v>0.56899999999999995</v>
          </cell>
          <cell r="H11539">
            <v>1278</v>
          </cell>
          <cell r="I11539">
            <v>2.5350000000000001</v>
          </cell>
          <cell r="K11539">
            <v>0</v>
          </cell>
          <cell r="L11539">
            <v>0</v>
          </cell>
          <cell r="M11539">
            <v>0</v>
          </cell>
          <cell r="N11539">
            <v>0</v>
          </cell>
          <cell r="O11539">
            <v>0</v>
          </cell>
          <cell r="P11539">
            <v>0</v>
          </cell>
        </row>
        <row r="11540">
          <cell r="A11540">
            <v>38832</v>
          </cell>
          <cell r="B11540">
            <v>2006</v>
          </cell>
          <cell r="C11540" t="str">
            <v>Apr</v>
          </cell>
          <cell r="D11540">
            <v>25</v>
          </cell>
          <cell r="F11540">
            <v>292</v>
          </cell>
          <cell r="G11540">
            <v>0.57899999999999996</v>
          </cell>
          <cell r="H11540">
            <v>1016</v>
          </cell>
          <cell r="I11540">
            <v>2.0150000000000001</v>
          </cell>
          <cell r="K11540">
            <v>0</v>
          </cell>
          <cell r="L11540">
            <v>0</v>
          </cell>
          <cell r="M11540">
            <v>0</v>
          </cell>
          <cell r="N11540">
            <v>0</v>
          </cell>
          <cell r="O11540">
            <v>0</v>
          </cell>
          <cell r="P11540">
            <v>0</v>
          </cell>
        </row>
        <row r="11541">
          <cell r="A11541">
            <v>38833</v>
          </cell>
          <cell r="B11541">
            <v>2006</v>
          </cell>
          <cell r="C11541" t="str">
            <v>Apr</v>
          </cell>
          <cell r="D11541">
            <v>26</v>
          </cell>
          <cell r="F11541">
            <v>303</v>
          </cell>
          <cell r="G11541">
            <v>0.60099999999999998</v>
          </cell>
          <cell r="H11541">
            <v>977</v>
          </cell>
          <cell r="I11541">
            <v>1.9379999999999999</v>
          </cell>
          <cell r="K11541">
            <v>0</v>
          </cell>
          <cell r="L11541">
            <v>0</v>
          </cell>
          <cell r="M11541">
            <v>0</v>
          </cell>
          <cell r="N11541">
            <v>0</v>
          </cell>
          <cell r="O11541">
            <v>0</v>
          </cell>
          <cell r="P11541">
            <v>0</v>
          </cell>
        </row>
        <row r="11542">
          <cell r="A11542">
            <v>38834</v>
          </cell>
          <cell r="B11542">
            <v>2006</v>
          </cell>
          <cell r="C11542" t="str">
            <v>Apr</v>
          </cell>
          <cell r="D11542">
            <v>27</v>
          </cell>
          <cell r="F11542">
            <v>313</v>
          </cell>
          <cell r="G11542">
            <v>0.621</v>
          </cell>
          <cell r="H11542">
            <v>915</v>
          </cell>
          <cell r="I11542">
            <v>1.8149999999999999</v>
          </cell>
          <cell r="K11542">
            <v>0</v>
          </cell>
          <cell r="L11542">
            <v>0</v>
          </cell>
          <cell r="M11542">
            <v>0</v>
          </cell>
          <cell r="N11542">
            <v>0</v>
          </cell>
          <cell r="O11542">
            <v>0</v>
          </cell>
          <cell r="P11542">
            <v>0</v>
          </cell>
        </row>
        <row r="11543">
          <cell r="A11543">
            <v>38835</v>
          </cell>
          <cell r="B11543">
            <v>2006</v>
          </cell>
          <cell r="C11543" t="str">
            <v>Apr</v>
          </cell>
          <cell r="D11543">
            <v>28</v>
          </cell>
          <cell r="F11543">
            <v>334</v>
          </cell>
          <cell r="G11543">
            <v>0.66200000000000003</v>
          </cell>
          <cell r="H11543">
            <v>882</v>
          </cell>
          <cell r="I11543">
            <v>1.7490000000000001</v>
          </cell>
          <cell r="K11543">
            <v>0</v>
          </cell>
          <cell r="L11543">
            <v>0</v>
          </cell>
          <cell r="M11543">
            <v>0</v>
          </cell>
          <cell r="N11543">
            <v>0</v>
          </cell>
          <cell r="O11543">
            <v>0</v>
          </cell>
          <cell r="P11543">
            <v>0</v>
          </cell>
        </row>
        <row r="11544">
          <cell r="A11544">
            <v>38836</v>
          </cell>
          <cell r="B11544">
            <v>2006</v>
          </cell>
          <cell r="C11544" t="str">
            <v>Apr</v>
          </cell>
          <cell r="D11544">
            <v>29</v>
          </cell>
          <cell r="F11544">
            <v>350</v>
          </cell>
          <cell r="G11544">
            <v>0.69399999999999995</v>
          </cell>
          <cell r="H11544">
            <v>850</v>
          </cell>
          <cell r="I11544">
            <v>1.6859999999999999</v>
          </cell>
          <cell r="K11544">
            <v>0</v>
          </cell>
          <cell r="L11544">
            <v>0</v>
          </cell>
          <cell r="M11544">
            <v>0</v>
          </cell>
          <cell r="N11544">
            <v>0</v>
          </cell>
          <cell r="O11544">
            <v>0</v>
          </cell>
          <cell r="P11544">
            <v>0</v>
          </cell>
        </row>
        <row r="11545">
          <cell r="A11545">
            <v>38837</v>
          </cell>
          <cell r="B11545">
            <v>2006</v>
          </cell>
          <cell r="C11545" t="str">
            <v>Apr</v>
          </cell>
          <cell r="D11545">
            <v>30</v>
          </cell>
          <cell r="F11545">
            <v>350</v>
          </cell>
          <cell r="G11545">
            <v>0.69399999999999995</v>
          </cell>
          <cell r="H11545">
            <v>813</v>
          </cell>
          <cell r="I11545">
            <v>1.613</v>
          </cell>
          <cell r="K11545">
            <v>0</v>
          </cell>
          <cell r="L11545">
            <v>0</v>
          </cell>
          <cell r="M11545">
            <v>0</v>
          </cell>
          <cell r="N11545">
            <v>0</v>
          </cell>
          <cell r="O11545">
            <v>0</v>
          </cell>
          <cell r="P11545">
            <v>0</v>
          </cell>
        </row>
        <row r="11546">
          <cell r="A11546">
            <v>38838</v>
          </cell>
          <cell r="B11546">
            <v>2006</v>
          </cell>
          <cell r="C11546" t="str">
            <v>May</v>
          </cell>
          <cell r="D11546">
            <v>1</v>
          </cell>
          <cell r="F11546">
            <v>365</v>
          </cell>
          <cell r="G11546">
            <v>0.72399999999999998</v>
          </cell>
          <cell r="H11546">
            <v>856</v>
          </cell>
          <cell r="I11546">
            <v>1.698</v>
          </cell>
          <cell r="K11546">
            <v>0</v>
          </cell>
          <cell r="L11546">
            <v>0</v>
          </cell>
          <cell r="M11546">
            <v>0</v>
          </cell>
          <cell r="N11546">
            <v>0</v>
          </cell>
          <cell r="O11546">
            <v>0</v>
          </cell>
          <cell r="P11546">
            <v>0</v>
          </cell>
        </row>
        <row r="11547">
          <cell r="A11547">
            <v>38839</v>
          </cell>
          <cell r="B11547">
            <v>2006</v>
          </cell>
          <cell r="C11547" t="str">
            <v>May</v>
          </cell>
          <cell r="D11547">
            <v>2</v>
          </cell>
          <cell r="F11547">
            <v>386</v>
          </cell>
          <cell r="G11547">
            <v>0.76600000000000001</v>
          </cell>
          <cell r="H11547">
            <v>799</v>
          </cell>
          <cell r="I11547">
            <v>1.585</v>
          </cell>
          <cell r="K11547">
            <v>0</v>
          </cell>
          <cell r="L11547">
            <v>0</v>
          </cell>
          <cell r="M11547">
            <v>25</v>
          </cell>
          <cell r="N11547">
            <v>0.05</v>
          </cell>
          <cell r="O11547">
            <v>0</v>
          </cell>
          <cell r="P11547">
            <v>0</v>
          </cell>
        </row>
        <row r="11548">
          <cell r="A11548">
            <v>38840</v>
          </cell>
          <cell r="B11548">
            <v>2006</v>
          </cell>
          <cell r="C11548" t="str">
            <v>May</v>
          </cell>
          <cell r="D11548">
            <v>3</v>
          </cell>
          <cell r="F11548">
            <v>407</v>
          </cell>
          <cell r="G11548">
            <v>0.80700000000000005</v>
          </cell>
          <cell r="H11548">
            <v>684</v>
          </cell>
          <cell r="I11548">
            <v>1.357</v>
          </cell>
          <cell r="K11548">
            <v>0</v>
          </cell>
          <cell r="L11548">
            <v>0</v>
          </cell>
          <cell r="M11548">
            <v>77</v>
          </cell>
          <cell r="N11548">
            <v>0.153</v>
          </cell>
          <cell r="O11548">
            <v>0</v>
          </cell>
          <cell r="P11548">
            <v>0</v>
          </cell>
        </row>
        <row r="11549">
          <cell r="A11549">
            <v>38841</v>
          </cell>
          <cell r="B11549">
            <v>2006</v>
          </cell>
          <cell r="C11549" t="str">
            <v>May</v>
          </cell>
          <cell r="D11549">
            <v>4</v>
          </cell>
          <cell r="F11549">
            <v>454</v>
          </cell>
          <cell r="G11549">
            <v>0.9</v>
          </cell>
          <cell r="H11549">
            <v>518</v>
          </cell>
          <cell r="I11549">
            <v>1.0269999999999999</v>
          </cell>
          <cell r="K11549">
            <v>0</v>
          </cell>
          <cell r="L11549">
            <v>0</v>
          </cell>
          <cell r="M11549">
            <v>125</v>
          </cell>
          <cell r="N11549">
            <v>0.248</v>
          </cell>
          <cell r="O11549">
            <v>0</v>
          </cell>
          <cell r="P11549">
            <v>0</v>
          </cell>
        </row>
        <row r="11550">
          <cell r="A11550">
            <v>38842</v>
          </cell>
          <cell r="B11550">
            <v>2006</v>
          </cell>
          <cell r="C11550" t="str">
            <v>May</v>
          </cell>
          <cell r="D11550">
            <v>5</v>
          </cell>
          <cell r="F11550">
            <v>522</v>
          </cell>
          <cell r="G11550">
            <v>1.0349999999999999</v>
          </cell>
          <cell r="H11550">
            <v>461</v>
          </cell>
          <cell r="I11550">
            <v>0.91400000000000003</v>
          </cell>
          <cell r="K11550">
            <v>0</v>
          </cell>
          <cell r="L11550">
            <v>0</v>
          </cell>
          <cell r="M11550">
            <v>167</v>
          </cell>
          <cell r="N11550">
            <v>0.33100000000000002</v>
          </cell>
          <cell r="O11550">
            <v>0</v>
          </cell>
          <cell r="P11550">
            <v>0</v>
          </cell>
        </row>
        <row r="11551">
          <cell r="A11551">
            <v>38843</v>
          </cell>
          <cell r="B11551">
            <v>2006</v>
          </cell>
          <cell r="C11551" t="str">
            <v>May</v>
          </cell>
          <cell r="D11551">
            <v>6</v>
          </cell>
          <cell r="F11551">
            <v>533</v>
          </cell>
          <cell r="G11551">
            <v>1.0569999999999999</v>
          </cell>
          <cell r="H11551">
            <v>423</v>
          </cell>
          <cell r="I11551">
            <v>0.83899999999999997</v>
          </cell>
          <cell r="K11551">
            <v>0</v>
          </cell>
          <cell r="L11551">
            <v>0</v>
          </cell>
          <cell r="M11551">
            <v>200</v>
          </cell>
          <cell r="N11551">
            <v>0.39700000000000002</v>
          </cell>
          <cell r="O11551">
            <v>0</v>
          </cell>
          <cell r="P11551">
            <v>0</v>
          </cell>
        </row>
        <row r="11552">
          <cell r="A11552">
            <v>38844</v>
          </cell>
          <cell r="B11552">
            <v>2006</v>
          </cell>
          <cell r="C11552" t="str">
            <v>May</v>
          </cell>
          <cell r="D11552">
            <v>7</v>
          </cell>
          <cell r="F11552">
            <v>553</v>
          </cell>
          <cell r="G11552">
            <v>1.097</v>
          </cell>
          <cell r="H11552">
            <v>368</v>
          </cell>
          <cell r="I11552">
            <v>0.73</v>
          </cell>
          <cell r="K11552">
            <v>0</v>
          </cell>
          <cell r="L11552">
            <v>0</v>
          </cell>
          <cell r="M11552">
            <v>200</v>
          </cell>
          <cell r="N11552">
            <v>0.39700000000000002</v>
          </cell>
          <cell r="O11552">
            <v>0</v>
          </cell>
          <cell r="P11552">
            <v>0</v>
          </cell>
        </row>
        <row r="11553">
          <cell r="A11553">
            <v>38845</v>
          </cell>
          <cell r="B11553">
            <v>2006</v>
          </cell>
          <cell r="C11553" t="str">
            <v>May</v>
          </cell>
          <cell r="D11553">
            <v>8</v>
          </cell>
          <cell r="F11553">
            <v>642</v>
          </cell>
          <cell r="G11553">
            <v>1.2729999999999999</v>
          </cell>
          <cell r="H11553">
            <v>355</v>
          </cell>
          <cell r="I11553">
            <v>0.70399999999999996</v>
          </cell>
          <cell r="K11553">
            <v>0</v>
          </cell>
          <cell r="L11553">
            <v>0</v>
          </cell>
          <cell r="M11553">
            <v>184</v>
          </cell>
          <cell r="N11553">
            <v>0.36499999999999999</v>
          </cell>
          <cell r="O11553">
            <v>0</v>
          </cell>
          <cell r="P11553">
            <v>0</v>
          </cell>
        </row>
        <row r="11554">
          <cell r="A11554">
            <v>38846</v>
          </cell>
          <cell r="B11554">
            <v>2006</v>
          </cell>
          <cell r="C11554" t="str">
            <v>May</v>
          </cell>
          <cell r="D11554">
            <v>9</v>
          </cell>
          <cell r="F11554">
            <v>720</v>
          </cell>
          <cell r="G11554">
            <v>1.4279999999999999</v>
          </cell>
          <cell r="H11554">
            <v>211</v>
          </cell>
          <cell r="I11554">
            <v>0.41899999999999998</v>
          </cell>
          <cell r="K11554">
            <v>24</v>
          </cell>
          <cell r="L11554">
            <v>4.8000000000000001E-2</v>
          </cell>
          <cell r="M11554">
            <v>167</v>
          </cell>
          <cell r="N11554">
            <v>0.33100000000000002</v>
          </cell>
          <cell r="O11554">
            <v>22</v>
          </cell>
          <cell r="P11554">
            <v>4.3999999999999997E-2</v>
          </cell>
        </row>
        <row r="11555">
          <cell r="A11555">
            <v>38847</v>
          </cell>
          <cell r="B11555">
            <v>2006</v>
          </cell>
          <cell r="C11555" t="str">
            <v>May</v>
          </cell>
          <cell r="D11555">
            <v>10</v>
          </cell>
          <cell r="F11555">
            <v>760</v>
          </cell>
          <cell r="G11555">
            <v>1.5069999999999999</v>
          </cell>
          <cell r="H11555">
            <v>41</v>
          </cell>
          <cell r="I11555">
            <v>8.1000000000000003E-2</v>
          </cell>
          <cell r="K11555">
            <v>40</v>
          </cell>
          <cell r="L11555">
            <v>7.9000000000000001E-2</v>
          </cell>
          <cell r="M11555">
            <v>221</v>
          </cell>
          <cell r="N11555">
            <v>0.438</v>
          </cell>
          <cell r="O11555">
            <v>9</v>
          </cell>
          <cell r="P11555">
            <v>1.7999999999999999E-2</v>
          </cell>
        </row>
        <row r="11556">
          <cell r="A11556">
            <v>38848</v>
          </cell>
          <cell r="B11556">
            <v>2006</v>
          </cell>
          <cell r="C11556" t="str">
            <v>May</v>
          </cell>
          <cell r="D11556">
            <v>11</v>
          </cell>
          <cell r="F11556">
            <v>778</v>
          </cell>
          <cell r="G11556">
            <v>1.5429999999999999</v>
          </cell>
          <cell r="H11556">
            <v>0</v>
          </cell>
          <cell r="I11556">
            <v>0</v>
          </cell>
          <cell r="K11556">
            <v>40</v>
          </cell>
          <cell r="L11556">
            <v>7.9000000000000001E-2</v>
          </cell>
          <cell r="M11556">
            <v>233</v>
          </cell>
          <cell r="N11556">
            <v>0.46200000000000002</v>
          </cell>
          <cell r="O11556">
            <v>4</v>
          </cell>
          <cell r="P11556">
            <v>8.0000000000000002E-3</v>
          </cell>
        </row>
        <row r="11557">
          <cell r="A11557">
            <v>38849</v>
          </cell>
          <cell r="B11557">
            <v>2006</v>
          </cell>
          <cell r="C11557" t="str">
            <v>May</v>
          </cell>
          <cell r="D11557">
            <v>12</v>
          </cell>
          <cell r="F11557">
            <v>835</v>
          </cell>
          <cell r="G11557">
            <v>1.6559999999999999</v>
          </cell>
          <cell r="H11557">
            <v>121</v>
          </cell>
          <cell r="I11557">
            <v>0.24</v>
          </cell>
          <cell r="K11557">
            <v>40</v>
          </cell>
          <cell r="L11557">
            <v>7.9000000000000001E-2</v>
          </cell>
          <cell r="M11557">
            <v>200</v>
          </cell>
          <cell r="N11557">
            <v>0.39700000000000002</v>
          </cell>
          <cell r="O11557">
            <v>0</v>
          </cell>
          <cell r="P11557">
            <v>0</v>
          </cell>
        </row>
        <row r="11558">
          <cell r="A11558">
            <v>38850</v>
          </cell>
          <cell r="B11558">
            <v>2006</v>
          </cell>
          <cell r="C11558" t="str">
            <v>May</v>
          </cell>
          <cell r="D11558">
            <v>13</v>
          </cell>
          <cell r="F11558">
            <v>861</v>
          </cell>
          <cell r="G11558">
            <v>1.708</v>
          </cell>
          <cell r="H11558">
            <v>0</v>
          </cell>
          <cell r="I11558">
            <v>0</v>
          </cell>
          <cell r="K11558">
            <v>40</v>
          </cell>
          <cell r="L11558">
            <v>7.9000000000000001E-2</v>
          </cell>
          <cell r="M11558">
            <v>219</v>
          </cell>
          <cell r="N11558">
            <v>0.434</v>
          </cell>
          <cell r="O11558">
            <v>0</v>
          </cell>
          <cell r="P11558">
            <v>0</v>
          </cell>
        </row>
        <row r="11559">
          <cell r="A11559">
            <v>38851</v>
          </cell>
          <cell r="B11559">
            <v>2006</v>
          </cell>
          <cell r="C11559" t="str">
            <v>May</v>
          </cell>
          <cell r="D11559">
            <v>14</v>
          </cell>
          <cell r="F11559">
            <v>908</v>
          </cell>
          <cell r="G11559">
            <v>1.8009999999999999</v>
          </cell>
          <cell r="H11559">
            <v>94</v>
          </cell>
          <cell r="I11559">
            <v>0.186</v>
          </cell>
          <cell r="K11559">
            <v>40</v>
          </cell>
          <cell r="L11559">
            <v>7.9000000000000001E-2</v>
          </cell>
          <cell r="M11559">
            <v>219</v>
          </cell>
          <cell r="N11559">
            <v>0.434</v>
          </cell>
          <cell r="O11559">
            <v>0</v>
          </cell>
          <cell r="P11559">
            <v>0</v>
          </cell>
        </row>
        <row r="11560">
          <cell r="A11560">
            <v>38852</v>
          </cell>
          <cell r="B11560">
            <v>2006</v>
          </cell>
          <cell r="C11560" t="str">
            <v>May</v>
          </cell>
          <cell r="D11560">
            <v>15</v>
          </cell>
          <cell r="F11560">
            <v>861</v>
          </cell>
          <cell r="G11560">
            <v>1.708</v>
          </cell>
          <cell r="H11560">
            <v>78</v>
          </cell>
          <cell r="I11560">
            <v>0.155</v>
          </cell>
          <cell r="K11560">
            <v>60</v>
          </cell>
          <cell r="L11560">
            <v>0.11899999999999999</v>
          </cell>
          <cell r="M11560">
            <v>250</v>
          </cell>
          <cell r="N11560">
            <v>0.496</v>
          </cell>
          <cell r="O11560">
            <v>17</v>
          </cell>
          <cell r="P11560">
            <v>3.4000000000000002E-2</v>
          </cell>
        </row>
        <row r="11561">
          <cell r="A11561">
            <v>38853</v>
          </cell>
          <cell r="B11561">
            <v>2006</v>
          </cell>
          <cell r="C11561" t="str">
            <v>May</v>
          </cell>
          <cell r="D11561">
            <v>16</v>
          </cell>
          <cell r="F11561">
            <v>877</v>
          </cell>
          <cell r="G11561">
            <v>1.74</v>
          </cell>
          <cell r="H11561">
            <v>148</v>
          </cell>
          <cell r="I11561">
            <v>0.29399999999999998</v>
          </cell>
          <cell r="K11561">
            <v>70</v>
          </cell>
          <cell r="L11561">
            <v>0.13900000000000001</v>
          </cell>
          <cell r="M11561">
            <v>250</v>
          </cell>
          <cell r="N11561">
            <v>0.496</v>
          </cell>
          <cell r="O11561">
            <v>11</v>
          </cell>
          <cell r="P11561">
            <v>2.1999999999999999E-2</v>
          </cell>
        </row>
        <row r="11562">
          <cell r="A11562">
            <v>38854</v>
          </cell>
          <cell r="B11562">
            <v>2006</v>
          </cell>
          <cell r="C11562" t="str">
            <v>May</v>
          </cell>
          <cell r="D11562">
            <v>17</v>
          </cell>
          <cell r="F11562">
            <v>877</v>
          </cell>
          <cell r="G11562">
            <v>1.74</v>
          </cell>
          <cell r="H11562">
            <v>149</v>
          </cell>
          <cell r="I11562">
            <v>0.29599999999999999</v>
          </cell>
          <cell r="K11562">
            <v>70</v>
          </cell>
          <cell r="L11562">
            <v>0.13900000000000001</v>
          </cell>
          <cell r="M11562">
            <v>286</v>
          </cell>
          <cell r="N11562">
            <v>0.56699999999999995</v>
          </cell>
          <cell r="O11562">
            <v>1</v>
          </cell>
          <cell r="P11562">
            <v>2E-3</v>
          </cell>
        </row>
        <row r="11563">
          <cell r="A11563">
            <v>38855</v>
          </cell>
          <cell r="B11563">
            <v>2006</v>
          </cell>
          <cell r="C11563" t="str">
            <v>May</v>
          </cell>
          <cell r="D11563">
            <v>18</v>
          </cell>
          <cell r="F11563">
            <v>898</v>
          </cell>
          <cell r="G11563">
            <v>1.7809999999999999</v>
          </cell>
          <cell r="H11563">
            <v>176</v>
          </cell>
          <cell r="I11563">
            <v>0.34899999999999998</v>
          </cell>
          <cell r="K11563">
            <v>70</v>
          </cell>
          <cell r="L11563">
            <v>0.13900000000000001</v>
          </cell>
          <cell r="M11563">
            <v>280</v>
          </cell>
          <cell r="N11563">
            <v>0.55500000000000005</v>
          </cell>
          <cell r="O11563">
            <v>3</v>
          </cell>
          <cell r="P11563">
            <v>6.0000000000000001E-3</v>
          </cell>
        </row>
        <row r="11564">
          <cell r="A11564">
            <v>38856</v>
          </cell>
          <cell r="B11564">
            <v>2006</v>
          </cell>
          <cell r="C11564" t="str">
            <v>May</v>
          </cell>
          <cell r="D11564">
            <v>19</v>
          </cell>
          <cell r="F11564">
            <v>898</v>
          </cell>
          <cell r="G11564">
            <v>1.7809999999999999</v>
          </cell>
          <cell r="H11564">
            <v>56</v>
          </cell>
          <cell r="I11564">
            <v>0.111</v>
          </cell>
          <cell r="K11564">
            <v>55</v>
          </cell>
          <cell r="L11564">
            <v>0.109</v>
          </cell>
          <cell r="M11564">
            <v>244</v>
          </cell>
          <cell r="N11564">
            <v>0.48399999999999999</v>
          </cell>
          <cell r="O11564">
            <v>9</v>
          </cell>
          <cell r="P11564">
            <v>1.7999999999999999E-2</v>
          </cell>
        </row>
        <row r="11565">
          <cell r="A11565">
            <v>38857</v>
          </cell>
          <cell r="B11565">
            <v>2006</v>
          </cell>
          <cell r="C11565" t="str">
            <v>May</v>
          </cell>
          <cell r="D11565">
            <v>20</v>
          </cell>
          <cell r="F11565">
            <v>908</v>
          </cell>
          <cell r="G11565">
            <v>1.8009999999999999</v>
          </cell>
          <cell r="H11565">
            <v>72</v>
          </cell>
          <cell r="I11565">
            <v>0.14299999999999999</v>
          </cell>
          <cell r="K11565">
            <v>67</v>
          </cell>
          <cell r="L11565">
            <v>0.13300000000000001</v>
          </cell>
          <cell r="M11565">
            <v>179</v>
          </cell>
          <cell r="N11565">
            <v>0.35499999999999998</v>
          </cell>
          <cell r="O11565">
            <v>9</v>
          </cell>
          <cell r="P11565">
            <v>1.7999999999999999E-2</v>
          </cell>
        </row>
        <row r="11566">
          <cell r="A11566">
            <v>38858</v>
          </cell>
          <cell r="B11566">
            <v>2006</v>
          </cell>
          <cell r="C11566" t="str">
            <v>May</v>
          </cell>
          <cell r="D11566">
            <v>21</v>
          </cell>
          <cell r="F11566">
            <v>872</v>
          </cell>
          <cell r="G11566">
            <v>1.73</v>
          </cell>
          <cell r="H11566">
            <v>138</v>
          </cell>
          <cell r="I11566">
            <v>0.27400000000000002</v>
          </cell>
          <cell r="K11566">
            <v>67</v>
          </cell>
          <cell r="L11566">
            <v>0.13300000000000001</v>
          </cell>
          <cell r="M11566">
            <v>126</v>
          </cell>
          <cell r="N11566">
            <v>0.25</v>
          </cell>
          <cell r="O11566">
            <v>19</v>
          </cell>
          <cell r="P11566">
            <v>3.7999999999999999E-2</v>
          </cell>
        </row>
        <row r="11567">
          <cell r="A11567">
            <v>38859</v>
          </cell>
          <cell r="B11567">
            <v>2006</v>
          </cell>
          <cell r="C11567" t="str">
            <v>May</v>
          </cell>
          <cell r="D11567">
            <v>22</v>
          </cell>
          <cell r="F11567">
            <v>833</v>
          </cell>
          <cell r="G11567">
            <v>1.6519999999999999</v>
          </cell>
          <cell r="H11567">
            <v>160</v>
          </cell>
          <cell r="I11567">
            <v>0.317</v>
          </cell>
          <cell r="K11567">
            <v>36</v>
          </cell>
          <cell r="L11567">
            <v>7.0999999999999994E-2</v>
          </cell>
          <cell r="M11567">
            <v>100</v>
          </cell>
          <cell r="N11567">
            <v>0.19800000000000001</v>
          </cell>
          <cell r="O11567">
            <v>5</v>
          </cell>
          <cell r="P11567">
            <v>0.01</v>
          </cell>
        </row>
        <row r="11568">
          <cell r="A11568">
            <v>38860</v>
          </cell>
          <cell r="B11568">
            <v>2006</v>
          </cell>
          <cell r="C11568" t="str">
            <v>May</v>
          </cell>
          <cell r="D11568">
            <v>23</v>
          </cell>
          <cell r="F11568">
            <v>820</v>
          </cell>
          <cell r="G11568">
            <v>1.6259999999999999</v>
          </cell>
          <cell r="H11568">
            <v>220</v>
          </cell>
          <cell r="I11568">
            <v>0.436</v>
          </cell>
          <cell r="K11568">
            <v>40</v>
          </cell>
          <cell r="L11568">
            <v>7.9000000000000001E-2</v>
          </cell>
          <cell r="M11568">
            <v>115</v>
          </cell>
          <cell r="N11568">
            <v>0.22800000000000001</v>
          </cell>
          <cell r="O11568">
            <v>11</v>
          </cell>
          <cell r="P11568">
            <v>2.1999999999999999E-2</v>
          </cell>
        </row>
        <row r="11569">
          <cell r="A11569">
            <v>38861</v>
          </cell>
          <cell r="B11569">
            <v>2006</v>
          </cell>
          <cell r="C11569" t="str">
            <v>May</v>
          </cell>
          <cell r="D11569">
            <v>24</v>
          </cell>
          <cell r="F11569">
            <v>814</v>
          </cell>
          <cell r="G11569">
            <v>1.615</v>
          </cell>
          <cell r="H11569">
            <v>174</v>
          </cell>
          <cell r="I11569">
            <v>0.34499999999999997</v>
          </cell>
          <cell r="K11569">
            <v>40</v>
          </cell>
          <cell r="L11569">
            <v>7.9000000000000001E-2</v>
          </cell>
          <cell r="M11569">
            <v>133</v>
          </cell>
          <cell r="N11569">
            <v>0.26400000000000001</v>
          </cell>
          <cell r="O11569">
            <v>11</v>
          </cell>
          <cell r="P11569">
            <v>2.1999999999999999E-2</v>
          </cell>
        </row>
        <row r="11570">
          <cell r="A11570">
            <v>38862</v>
          </cell>
          <cell r="B11570">
            <v>2006</v>
          </cell>
          <cell r="C11570" t="str">
            <v>May</v>
          </cell>
          <cell r="D11570">
            <v>25</v>
          </cell>
          <cell r="F11570">
            <v>788</v>
          </cell>
          <cell r="G11570">
            <v>1.5629999999999999</v>
          </cell>
          <cell r="H11570">
            <v>216</v>
          </cell>
          <cell r="I11570">
            <v>0.42799999999999999</v>
          </cell>
          <cell r="K11570">
            <v>40</v>
          </cell>
          <cell r="L11570">
            <v>7.9000000000000001E-2</v>
          </cell>
          <cell r="M11570">
            <v>117</v>
          </cell>
          <cell r="N11570">
            <v>0.23200000000000001</v>
          </cell>
          <cell r="O11570">
            <v>11</v>
          </cell>
          <cell r="P11570">
            <v>2.1999999999999999E-2</v>
          </cell>
        </row>
        <row r="11571">
          <cell r="A11571">
            <v>38863</v>
          </cell>
          <cell r="B11571">
            <v>2006</v>
          </cell>
          <cell r="C11571" t="str">
            <v>May</v>
          </cell>
          <cell r="D11571">
            <v>26</v>
          </cell>
          <cell r="F11571">
            <v>778</v>
          </cell>
          <cell r="G11571">
            <v>1.5429999999999999</v>
          </cell>
          <cell r="H11571">
            <v>217</v>
          </cell>
          <cell r="I11571">
            <v>0.43</v>
          </cell>
          <cell r="K11571">
            <v>40</v>
          </cell>
          <cell r="L11571">
            <v>7.9000000000000001E-2</v>
          </cell>
          <cell r="M11571">
            <v>135</v>
          </cell>
          <cell r="N11571">
            <v>0.26800000000000002</v>
          </cell>
          <cell r="O11571">
            <v>11</v>
          </cell>
          <cell r="P11571">
            <v>2.1999999999999999E-2</v>
          </cell>
        </row>
        <row r="11572">
          <cell r="A11572">
            <v>38864</v>
          </cell>
          <cell r="B11572">
            <v>2006</v>
          </cell>
          <cell r="C11572" t="str">
            <v>May</v>
          </cell>
          <cell r="D11572">
            <v>27</v>
          </cell>
          <cell r="F11572">
            <v>741</v>
          </cell>
          <cell r="G11572">
            <v>1.47</v>
          </cell>
          <cell r="H11572">
            <v>231</v>
          </cell>
          <cell r="I11572">
            <v>0.45800000000000002</v>
          </cell>
          <cell r="K11572">
            <v>40</v>
          </cell>
          <cell r="L11572">
            <v>7.9000000000000001E-2</v>
          </cell>
          <cell r="M11572">
            <v>115</v>
          </cell>
          <cell r="N11572">
            <v>0.22800000000000001</v>
          </cell>
          <cell r="O11572">
            <v>17</v>
          </cell>
          <cell r="P11572">
            <v>3.4000000000000002E-2</v>
          </cell>
        </row>
        <row r="11573">
          <cell r="A11573">
            <v>38865</v>
          </cell>
          <cell r="B11573">
            <v>2006</v>
          </cell>
          <cell r="C11573" t="str">
            <v>May</v>
          </cell>
          <cell r="D11573">
            <v>28</v>
          </cell>
          <cell r="F11573">
            <v>694</v>
          </cell>
          <cell r="G11573">
            <v>1.377</v>
          </cell>
          <cell r="H11573">
            <v>305</v>
          </cell>
          <cell r="I11573">
            <v>0.60499999999999998</v>
          </cell>
          <cell r="K11573">
            <v>40</v>
          </cell>
          <cell r="L11573">
            <v>7.9000000000000001E-2</v>
          </cell>
          <cell r="M11573">
            <v>117</v>
          </cell>
          <cell r="N11573">
            <v>0.23200000000000001</v>
          </cell>
          <cell r="O11573">
            <v>16</v>
          </cell>
          <cell r="P11573">
            <v>3.2000000000000001E-2</v>
          </cell>
        </row>
        <row r="11574">
          <cell r="A11574">
            <v>38866</v>
          </cell>
          <cell r="B11574">
            <v>2006</v>
          </cell>
          <cell r="C11574" t="str">
            <v>May</v>
          </cell>
          <cell r="D11574">
            <v>29</v>
          </cell>
          <cell r="F11574">
            <v>710</v>
          </cell>
          <cell r="G11574">
            <v>1.4079999999999999</v>
          </cell>
          <cell r="H11574">
            <v>280</v>
          </cell>
          <cell r="I11574">
            <v>0.55500000000000005</v>
          </cell>
          <cell r="K11574">
            <v>40</v>
          </cell>
          <cell r="L11574">
            <v>7.9000000000000001E-2</v>
          </cell>
          <cell r="M11574">
            <v>100</v>
          </cell>
          <cell r="N11574">
            <v>0.19800000000000001</v>
          </cell>
          <cell r="O11574">
            <v>16</v>
          </cell>
          <cell r="P11574">
            <v>3.2000000000000001E-2</v>
          </cell>
        </row>
        <row r="11575">
          <cell r="A11575">
            <v>38867</v>
          </cell>
          <cell r="B11575">
            <v>2006</v>
          </cell>
          <cell r="C11575" t="str">
            <v>May</v>
          </cell>
          <cell r="D11575">
            <v>30</v>
          </cell>
          <cell r="F11575">
            <v>689</v>
          </cell>
          <cell r="G11575">
            <v>1.367</v>
          </cell>
          <cell r="H11575">
            <v>335</v>
          </cell>
          <cell r="I11575">
            <v>0.66400000000000003</v>
          </cell>
          <cell r="K11575">
            <v>40</v>
          </cell>
          <cell r="L11575">
            <v>7.9000000000000001E-2</v>
          </cell>
          <cell r="M11575">
            <v>148</v>
          </cell>
          <cell r="N11575">
            <v>0.29399999999999998</v>
          </cell>
          <cell r="O11575">
            <v>0</v>
          </cell>
          <cell r="P11575">
            <v>0</v>
          </cell>
        </row>
        <row r="11576">
          <cell r="A11576">
            <v>38868</v>
          </cell>
          <cell r="B11576">
            <v>2006</v>
          </cell>
          <cell r="C11576" t="str">
            <v>May</v>
          </cell>
          <cell r="D11576">
            <v>31</v>
          </cell>
          <cell r="F11576">
            <v>700</v>
          </cell>
          <cell r="G11576">
            <v>1.3879999999999999</v>
          </cell>
          <cell r="H11576">
            <v>208</v>
          </cell>
          <cell r="I11576">
            <v>0.41299999999999998</v>
          </cell>
          <cell r="K11576">
            <v>40</v>
          </cell>
          <cell r="L11576">
            <v>7.9000000000000001E-2</v>
          </cell>
          <cell r="M11576">
            <v>200</v>
          </cell>
          <cell r="N11576">
            <v>0.39700000000000002</v>
          </cell>
          <cell r="O11576">
            <v>0</v>
          </cell>
          <cell r="P11576">
            <v>0</v>
          </cell>
        </row>
        <row r="11577">
          <cell r="A11577">
            <v>38869</v>
          </cell>
          <cell r="B11577">
            <v>2006</v>
          </cell>
          <cell r="C11577" t="str">
            <v>Jun</v>
          </cell>
          <cell r="D11577">
            <v>1</v>
          </cell>
          <cell r="F11577">
            <v>741</v>
          </cell>
          <cell r="G11577">
            <v>1.47</v>
          </cell>
          <cell r="H11577">
            <v>245</v>
          </cell>
          <cell r="I11577">
            <v>0.48599999999999999</v>
          </cell>
          <cell r="K11577">
            <v>40</v>
          </cell>
          <cell r="L11577">
            <v>7.9000000000000001E-2</v>
          </cell>
          <cell r="M11577">
            <v>179</v>
          </cell>
          <cell r="N11577">
            <v>0.35499999999999998</v>
          </cell>
          <cell r="O11577">
            <v>0</v>
          </cell>
          <cell r="P11577">
            <v>0</v>
          </cell>
        </row>
        <row r="11578">
          <cell r="A11578">
            <v>38870</v>
          </cell>
          <cell r="B11578">
            <v>2006</v>
          </cell>
          <cell r="C11578" t="str">
            <v>Jun</v>
          </cell>
          <cell r="D11578">
            <v>2</v>
          </cell>
          <cell r="F11578">
            <v>710</v>
          </cell>
          <cell r="G11578">
            <v>1.4079999999999999</v>
          </cell>
          <cell r="H11578">
            <v>190</v>
          </cell>
          <cell r="I11578">
            <v>0.377</v>
          </cell>
          <cell r="K11578">
            <v>40</v>
          </cell>
          <cell r="L11578">
            <v>7.9000000000000001E-2</v>
          </cell>
          <cell r="M11578">
            <v>125</v>
          </cell>
          <cell r="N11578">
            <v>0.248</v>
          </cell>
          <cell r="O11578">
            <v>11</v>
          </cell>
          <cell r="P11578">
            <v>2.1999999999999999E-2</v>
          </cell>
        </row>
        <row r="11579">
          <cell r="A11579">
            <v>38871</v>
          </cell>
          <cell r="B11579">
            <v>2006</v>
          </cell>
          <cell r="C11579" t="str">
            <v>Jun</v>
          </cell>
          <cell r="D11579">
            <v>3</v>
          </cell>
          <cell r="F11579">
            <v>689</v>
          </cell>
          <cell r="G11579">
            <v>1.367</v>
          </cell>
          <cell r="H11579">
            <v>272</v>
          </cell>
          <cell r="I11579">
            <v>0.54</v>
          </cell>
          <cell r="K11579">
            <v>29</v>
          </cell>
          <cell r="L11579">
            <v>5.8000000000000003E-2</v>
          </cell>
          <cell r="M11579">
            <v>100</v>
          </cell>
          <cell r="N11579">
            <v>0.19800000000000001</v>
          </cell>
          <cell r="O11579">
            <v>9</v>
          </cell>
          <cell r="P11579">
            <v>1.7999999999999999E-2</v>
          </cell>
        </row>
        <row r="11580">
          <cell r="A11580">
            <v>38872</v>
          </cell>
          <cell r="B11580">
            <v>2006</v>
          </cell>
          <cell r="C11580" t="str">
            <v>Jun</v>
          </cell>
          <cell r="D11580">
            <v>4</v>
          </cell>
          <cell r="F11580">
            <v>673</v>
          </cell>
          <cell r="G11580">
            <v>1.335</v>
          </cell>
          <cell r="H11580">
            <v>308</v>
          </cell>
          <cell r="I11580">
            <v>0.61099999999999999</v>
          </cell>
          <cell r="K11580">
            <v>29</v>
          </cell>
          <cell r="L11580">
            <v>5.8000000000000003E-2</v>
          </cell>
          <cell r="M11580">
            <v>115</v>
          </cell>
          <cell r="N11580">
            <v>0.22800000000000001</v>
          </cell>
          <cell r="O11580">
            <v>10</v>
          </cell>
          <cell r="P11580">
            <v>0.02</v>
          </cell>
        </row>
        <row r="11581">
          <cell r="A11581">
            <v>38873</v>
          </cell>
          <cell r="B11581">
            <v>2006</v>
          </cell>
          <cell r="C11581" t="str">
            <v>Jun</v>
          </cell>
          <cell r="D11581">
            <v>5</v>
          </cell>
          <cell r="F11581">
            <v>676</v>
          </cell>
          <cell r="G11581">
            <v>1.341</v>
          </cell>
          <cell r="H11581">
            <v>305</v>
          </cell>
          <cell r="I11581">
            <v>0.60499999999999998</v>
          </cell>
          <cell r="K11581">
            <v>29</v>
          </cell>
          <cell r="L11581">
            <v>5.8000000000000003E-2</v>
          </cell>
          <cell r="M11581">
            <v>202</v>
          </cell>
          <cell r="N11581">
            <v>0.40100000000000002</v>
          </cell>
          <cell r="O11581">
            <v>2</v>
          </cell>
          <cell r="P11581">
            <v>4.0000000000000001E-3</v>
          </cell>
        </row>
        <row r="11582">
          <cell r="A11582">
            <v>38874</v>
          </cell>
          <cell r="B11582">
            <v>2006</v>
          </cell>
          <cell r="C11582" t="str">
            <v>Jun</v>
          </cell>
          <cell r="D11582">
            <v>6</v>
          </cell>
          <cell r="F11582">
            <v>679</v>
          </cell>
          <cell r="G11582">
            <v>1.347</v>
          </cell>
          <cell r="H11582">
            <v>334</v>
          </cell>
          <cell r="I11582">
            <v>0.66200000000000003</v>
          </cell>
          <cell r="K11582">
            <v>37</v>
          </cell>
          <cell r="L11582">
            <v>7.2999999999999995E-2</v>
          </cell>
          <cell r="M11582">
            <v>265</v>
          </cell>
          <cell r="N11582">
            <v>0.52600000000000002</v>
          </cell>
          <cell r="O11582">
            <v>0</v>
          </cell>
          <cell r="P11582">
            <v>0</v>
          </cell>
        </row>
        <row r="11583">
          <cell r="A11583">
            <v>38875</v>
          </cell>
          <cell r="B11583">
            <v>2006</v>
          </cell>
          <cell r="C11583" t="str">
            <v>Jun</v>
          </cell>
          <cell r="D11583">
            <v>7</v>
          </cell>
          <cell r="F11583">
            <v>702</v>
          </cell>
          <cell r="G11583">
            <v>1.3919999999999999</v>
          </cell>
          <cell r="H11583">
            <v>221</v>
          </cell>
          <cell r="I11583">
            <v>0.438</v>
          </cell>
          <cell r="K11583">
            <v>37</v>
          </cell>
          <cell r="L11583">
            <v>7.2999999999999995E-2</v>
          </cell>
          <cell r="M11583">
            <v>215</v>
          </cell>
          <cell r="N11583">
            <v>0.42599999999999999</v>
          </cell>
          <cell r="O11583">
            <v>0</v>
          </cell>
          <cell r="P11583">
            <v>0</v>
          </cell>
        </row>
        <row r="11584">
          <cell r="A11584">
            <v>38876</v>
          </cell>
          <cell r="B11584">
            <v>2006</v>
          </cell>
          <cell r="C11584" t="str">
            <v>Jun</v>
          </cell>
          <cell r="D11584">
            <v>8</v>
          </cell>
          <cell r="F11584">
            <v>700</v>
          </cell>
          <cell r="G11584">
            <v>1.3879999999999999</v>
          </cell>
          <cell r="H11584">
            <v>191</v>
          </cell>
          <cell r="I11584">
            <v>0.379</v>
          </cell>
          <cell r="K11584">
            <v>40</v>
          </cell>
          <cell r="L11584">
            <v>7.9000000000000001E-2</v>
          </cell>
          <cell r="M11584">
            <v>235</v>
          </cell>
          <cell r="N11584">
            <v>0.46600000000000003</v>
          </cell>
          <cell r="O11584">
            <v>0</v>
          </cell>
          <cell r="P11584">
            <v>0</v>
          </cell>
        </row>
        <row r="11585">
          <cell r="A11585">
            <v>38877</v>
          </cell>
          <cell r="B11585">
            <v>2006</v>
          </cell>
          <cell r="C11585" t="str">
            <v>Jun</v>
          </cell>
          <cell r="D11585">
            <v>9</v>
          </cell>
          <cell r="F11585">
            <v>736</v>
          </cell>
          <cell r="G11585">
            <v>1.46</v>
          </cell>
          <cell r="H11585">
            <v>164</v>
          </cell>
          <cell r="I11585">
            <v>0.32500000000000001</v>
          </cell>
          <cell r="K11585">
            <v>40</v>
          </cell>
          <cell r="L11585">
            <v>7.9000000000000001E-2</v>
          </cell>
          <cell r="M11585">
            <v>277</v>
          </cell>
          <cell r="N11585">
            <v>0.54900000000000004</v>
          </cell>
          <cell r="O11585">
            <v>0</v>
          </cell>
          <cell r="P11585">
            <v>0</v>
          </cell>
        </row>
        <row r="11586">
          <cell r="A11586">
            <v>38878</v>
          </cell>
          <cell r="B11586">
            <v>2006</v>
          </cell>
          <cell r="C11586" t="str">
            <v>Jun</v>
          </cell>
          <cell r="D11586">
            <v>10</v>
          </cell>
          <cell r="F11586">
            <v>715</v>
          </cell>
          <cell r="G11586">
            <v>1.4179999999999999</v>
          </cell>
          <cell r="H11586">
            <v>231</v>
          </cell>
          <cell r="I11586">
            <v>0.45800000000000002</v>
          </cell>
          <cell r="K11586">
            <v>66</v>
          </cell>
          <cell r="L11586">
            <v>0.13100000000000001</v>
          </cell>
          <cell r="M11586">
            <v>285</v>
          </cell>
          <cell r="N11586">
            <v>0.56499999999999995</v>
          </cell>
          <cell r="O11586">
            <v>0</v>
          </cell>
          <cell r="P11586">
            <v>0</v>
          </cell>
        </row>
        <row r="11587">
          <cell r="A11587">
            <v>38879</v>
          </cell>
          <cell r="B11587">
            <v>2006</v>
          </cell>
          <cell r="C11587" t="str">
            <v>Jun</v>
          </cell>
          <cell r="D11587">
            <v>11</v>
          </cell>
          <cell r="F11587">
            <v>715</v>
          </cell>
          <cell r="G11587">
            <v>1.4179999999999999</v>
          </cell>
          <cell r="H11587">
            <v>128</v>
          </cell>
          <cell r="I11587">
            <v>0.254</v>
          </cell>
          <cell r="K11587">
            <v>66</v>
          </cell>
          <cell r="L11587">
            <v>0.13100000000000001</v>
          </cell>
          <cell r="M11587">
            <v>285</v>
          </cell>
          <cell r="N11587">
            <v>0.56499999999999995</v>
          </cell>
          <cell r="O11587">
            <v>0</v>
          </cell>
          <cell r="P11587">
            <v>0</v>
          </cell>
        </row>
        <row r="11588">
          <cell r="A11588">
            <v>38880</v>
          </cell>
          <cell r="B11588">
            <v>2006</v>
          </cell>
          <cell r="C11588" t="str">
            <v>Jun</v>
          </cell>
          <cell r="D11588">
            <v>12</v>
          </cell>
          <cell r="F11588">
            <v>726</v>
          </cell>
          <cell r="G11588">
            <v>1.44</v>
          </cell>
          <cell r="H11588">
            <v>217</v>
          </cell>
          <cell r="I11588">
            <v>0.43</v>
          </cell>
          <cell r="K11588">
            <v>66</v>
          </cell>
          <cell r="L11588">
            <v>0.13100000000000001</v>
          </cell>
          <cell r="M11588">
            <v>194</v>
          </cell>
          <cell r="N11588">
            <v>0.38500000000000001</v>
          </cell>
          <cell r="O11588">
            <v>14</v>
          </cell>
          <cell r="P11588">
            <v>2.8000000000000001E-2</v>
          </cell>
        </row>
        <row r="11589">
          <cell r="A11589">
            <v>38881</v>
          </cell>
          <cell r="B11589">
            <v>2006</v>
          </cell>
          <cell r="C11589" t="str">
            <v>Jun</v>
          </cell>
          <cell r="D11589">
            <v>13</v>
          </cell>
          <cell r="F11589">
            <v>720</v>
          </cell>
          <cell r="G11589">
            <v>1.4279999999999999</v>
          </cell>
          <cell r="H11589">
            <v>223</v>
          </cell>
          <cell r="I11589">
            <v>0.442</v>
          </cell>
          <cell r="K11589">
            <v>66</v>
          </cell>
          <cell r="L11589">
            <v>0.13100000000000001</v>
          </cell>
          <cell r="M11589">
            <v>223</v>
          </cell>
          <cell r="N11589">
            <v>0.442</v>
          </cell>
          <cell r="O11589">
            <v>20</v>
          </cell>
          <cell r="P11589">
            <v>0.04</v>
          </cell>
        </row>
        <row r="11590">
          <cell r="A11590">
            <v>38882</v>
          </cell>
          <cell r="B11590">
            <v>2006</v>
          </cell>
          <cell r="C11590" t="str">
            <v>Jun</v>
          </cell>
          <cell r="D11590">
            <v>14</v>
          </cell>
          <cell r="F11590">
            <v>720</v>
          </cell>
          <cell r="G11590">
            <v>1.4279999999999999</v>
          </cell>
          <cell r="H11590">
            <v>173</v>
          </cell>
          <cell r="I11590">
            <v>0.34300000000000003</v>
          </cell>
          <cell r="K11590">
            <v>66</v>
          </cell>
          <cell r="L11590">
            <v>0.13100000000000001</v>
          </cell>
          <cell r="M11590">
            <v>265</v>
          </cell>
          <cell r="N11590">
            <v>0.52600000000000002</v>
          </cell>
          <cell r="O11590">
            <v>0</v>
          </cell>
          <cell r="P11590">
            <v>0</v>
          </cell>
        </row>
        <row r="11591">
          <cell r="A11591">
            <v>38883</v>
          </cell>
          <cell r="B11591">
            <v>2006</v>
          </cell>
          <cell r="C11591" t="str">
            <v>Jun</v>
          </cell>
          <cell r="D11591">
            <v>15</v>
          </cell>
          <cell r="F11591">
            <v>747</v>
          </cell>
          <cell r="G11591">
            <v>1.482</v>
          </cell>
          <cell r="H11591">
            <v>260</v>
          </cell>
          <cell r="I11591">
            <v>0.51600000000000001</v>
          </cell>
          <cell r="K11591">
            <v>40</v>
          </cell>
          <cell r="L11591">
            <v>7.9000000000000001E-2</v>
          </cell>
          <cell r="M11591">
            <v>258</v>
          </cell>
          <cell r="N11591">
            <v>0.51200000000000001</v>
          </cell>
          <cell r="O11591">
            <v>8</v>
          </cell>
          <cell r="P11591">
            <v>1.6E-2</v>
          </cell>
        </row>
        <row r="11592">
          <cell r="A11592">
            <v>38884</v>
          </cell>
          <cell r="B11592">
            <v>2006</v>
          </cell>
          <cell r="C11592" t="str">
            <v>Jun</v>
          </cell>
          <cell r="D11592">
            <v>16</v>
          </cell>
          <cell r="F11592">
            <v>788</v>
          </cell>
          <cell r="G11592">
            <v>1.5629999999999999</v>
          </cell>
          <cell r="H11592">
            <v>268</v>
          </cell>
          <cell r="I11592">
            <v>0.53200000000000003</v>
          </cell>
          <cell r="K11592">
            <v>40</v>
          </cell>
          <cell r="L11592">
            <v>7.9000000000000001E-2</v>
          </cell>
          <cell r="M11592">
            <v>175</v>
          </cell>
          <cell r="N11592">
            <v>0.34699999999999998</v>
          </cell>
          <cell r="O11592">
            <v>20</v>
          </cell>
          <cell r="P11592">
            <v>0.04</v>
          </cell>
        </row>
        <row r="11593">
          <cell r="A11593">
            <v>38885</v>
          </cell>
          <cell r="B11593">
            <v>2006</v>
          </cell>
          <cell r="C11593" t="str">
            <v>Jun</v>
          </cell>
          <cell r="D11593">
            <v>17</v>
          </cell>
          <cell r="F11593">
            <v>788</v>
          </cell>
          <cell r="G11593">
            <v>1.5629999999999999</v>
          </cell>
          <cell r="H11593">
            <v>267</v>
          </cell>
          <cell r="I11593">
            <v>0.53</v>
          </cell>
          <cell r="K11593">
            <v>40</v>
          </cell>
          <cell r="L11593">
            <v>7.9000000000000001E-2</v>
          </cell>
          <cell r="M11593">
            <v>169</v>
          </cell>
          <cell r="N11593">
            <v>0.33500000000000002</v>
          </cell>
          <cell r="O11593">
            <v>9</v>
          </cell>
          <cell r="P11593">
            <v>1.7999999999999999E-2</v>
          </cell>
        </row>
        <row r="11594">
          <cell r="A11594">
            <v>38886</v>
          </cell>
          <cell r="B11594">
            <v>2006</v>
          </cell>
          <cell r="C11594" t="str">
            <v>Jun</v>
          </cell>
          <cell r="D11594">
            <v>18</v>
          </cell>
          <cell r="F11594">
            <v>821</v>
          </cell>
          <cell r="G11594">
            <v>1.6279999999999999</v>
          </cell>
          <cell r="H11594">
            <v>306</v>
          </cell>
          <cell r="I11594">
            <v>0.60699999999999998</v>
          </cell>
          <cell r="K11594">
            <v>40</v>
          </cell>
          <cell r="L11594">
            <v>7.9000000000000001E-2</v>
          </cell>
          <cell r="M11594">
            <v>177</v>
          </cell>
          <cell r="N11594">
            <v>0.35099999999999998</v>
          </cell>
          <cell r="O11594">
            <v>14</v>
          </cell>
          <cell r="P11594">
            <v>2.8000000000000001E-2</v>
          </cell>
        </row>
        <row r="11595">
          <cell r="A11595">
            <v>38887</v>
          </cell>
          <cell r="B11595">
            <v>2006</v>
          </cell>
          <cell r="C11595" t="str">
            <v>Jun</v>
          </cell>
          <cell r="D11595">
            <v>19</v>
          </cell>
          <cell r="F11595">
            <v>820</v>
          </cell>
          <cell r="G11595">
            <v>1.6259999999999999</v>
          </cell>
          <cell r="H11595">
            <v>187</v>
          </cell>
          <cell r="I11595">
            <v>0.371</v>
          </cell>
          <cell r="K11595">
            <v>40</v>
          </cell>
          <cell r="L11595">
            <v>7.9000000000000001E-2</v>
          </cell>
          <cell r="M11595">
            <v>150</v>
          </cell>
          <cell r="N11595">
            <v>0.29799999999999999</v>
          </cell>
          <cell r="O11595">
            <v>10</v>
          </cell>
          <cell r="P11595">
            <v>0.02</v>
          </cell>
        </row>
        <row r="11596">
          <cell r="A11596">
            <v>38888</v>
          </cell>
          <cell r="B11596">
            <v>2006</v>
          </cell>
          <cell r="C11596" t="str">
            <v>Jun</v>
          </cell>
          <cell r="D11596">
            <v>20</v>
          </cell>
          <cell r="F11596">
            <v>820</v>
          </cell>
          <cell r="G11596">
            <v>1.6259999999999999</v>
          </cell>
          <cell r="H11596">
            <v>194</v>
          </cell>
          <cell r="I11596">
            <v>0.38500000000000001</v>
          </cell>
          <cell r="K11596">
            <v>40</v>
          </cell>
          <cell r="L11596">
            <v>7.9000000000000001E-2</v>
          </cell>
          <cell r="M11596">
            <v>190</v>
          </cell>
          <cell r="N11596">
            <v>0.377</v>
          </cell>
          <cell r="O11596">
            <v>10</v>
          </cell>
          <cell r="P11596">
            <v>0.02</v>
          </cell>
        </row>
        <row r="11597">
          <cell r="A11597">
            <v>38889</v>
          </cell>
          <cell r="B11597">
            <v>2006</v>
          </cell>
          <cell r="C11597" t="str">
            <v>Jun</v>
          </cell>
          <cell r="D11597">
            <v>21</v>
          </cell>
          <cell r="F11597">
            <v>820</v>
          </cell>
          <cell r="G11597">
            <v>1.6259999999999999</v>
          </cell>
          <cell r="H11597">
            <v>259</v>
          </cell>
          <cell r="I11597">
            <v>0.51400000000000001</v>
          </cell>
          <cell r="K11597">
            <v>40</v>
          </cell>
          <cell r="L11597">
            <v>7.9000000000000001E-2</v>
          </cell>
          <cell r="M11597">
            <v>288</v>
          </cell>
          <cell r="N11597">
            <v>0.57099999999999995</v>
          </cell>
          <cell r="O11597">
            <v>16</v>
          </cell>
          <cell r="P11597">
            <v>3.2000000000000001E-2</v>
          </cell>
        </row>
        <row r="11598">
          <cell r="A11598">
            <v>38890</v>
          </cell>
          <cell r="B11598">
            <v>2006</v>
          </cell>
          <cell r="C11598" t="str">
            <v>Jun</v>
          </cell>
          <cell r="D11598">
            <v>22</v>
          </cell>
          <cell r="F11598">
            <v>856</v>
          </cell>
          <cell r="G11598">
            <v>1.698</v>
          </cell>
          <cell r="H11598">
            <v>207</v>
          </cell>
          <cell r="I11598">
            <v>0.41099999999999998</v>
          </cell>
          <cell r="K11598">
            <v>66</v>
          </cell>
          <cell r="L11598">
            <v>0.13100000000000001</v>
          </cell>
          <cell r="M11598">
            <v>338</v>
          </cell>
          <cell r="N11598">
            <v>0.67</v>
          </cell>
          <cell r="O11598">
            <v>16</v>
          </cell>
          <cell r="P11598">
            <v>3.2000000000000001E-2</v>
          </cell>
        </row>
        <row r="11599">
          <cell r="A11599">
            <v>38891</v>
          </cell>
          <cell r="B11599">
            <v>2006</v>
          </cell>
          <cell r="C11599" t="str">
            <v>Jun</v>
          </cell>
          <cell r="D11599">
            <v>23</v>
          </cell>
          <cell r="F11599">
            <v>861</v>
          </cell>
          <cell r="G11599">
            <v>1.708</v>
          </cell>
          <cell r="H11599">
            <v>244</v>
          </cell>
          <cell r="I11599">
            <v>0.48399999999999999</v>
          </cell>
          <cell r="K11599">
            <v>66</v>
          </cell>
          <cell r="L11599">
            <v>0.13100000000000001</v>
          </cell>
          <cell r="M11599">
            <v>288</v>
          </cell>
          <cell r="N11599">
            <v>0.57099999999999995</v>
          </cell>
          <cell r="O11599">
            <v>11</v>
          </cell>
          <cell r="P11599">
            <v>2.1999999999999999E-2</v>
          </cell>
        </row>
        <row r="11600">
          <cell r="A11600">
            <v>38892</v>
          </cell>
          <cell r="B11600">
            <v>2006</v>
          </cell>
          <cell r="C11600" t="str">
            <v>Jun</v>
          </cell>
          <cell r="D11600">
            <v>24</v>
          </cell>
          <cell r="F11600">
            <v>889</v>
          </cell>
          <cell r="G11600">
            <v>1.7629999999999999</v>
          </cell>
          <cell r="H11600">
            <v>191</v>
          </cell>
          <cell r="I11600">
            <v>0.379</v>
          </cell>
          <cell r="K11600">
            <v>66</v>
          </cell>
          <cell r="L11600">
            <v>0.13100000000000001</v>
          </cell>
          <cell r="M11600">
            <v>250</v>
          </cell>
          <cell r="N11600">
            <v>0.496</v>
          </cell>
          <cell r="O11600">
            <v>8</v>
          </cell>
          <cell r="P11600">
            <v>1.6E-2</v>
          </cell>
        </row>
        <row r="11601">
          <cell r="A11601">
            <v>38893</v>
          </cell>
          <cell r="B11601">
            <v>2006</v>
          </cell>
          <cell r="C11601" t="str">
            <v>Jun</v>
          </cell>
          <cell r="D11601">
            <v>25</v>
          </cell>
          <cell r="F11601">
            <v>908</v>
          </cell>
          <cell r="G11601">
            <v>1.8009999999999999</v>
          </cell>
          <cell r="H11601">
            <v>60</v>
          </cell>
          <cell r="I11601">
            <v>0.11899999999999999</v>
          </cell>
          <cell r="K11601">
            <v>66</v>
          </cell>
          <cell r="L11601">
            <v>0.13100000000000001</v>
          </cell>
          <cell r="M11601">
            <v>250</v>
          </cell>
          <cell r="N11601">
            <v>0.496</v>
          </cell>
          <cell r="O11601">
            <v>0</v>
          </cell>
          <cell r="P11601">
            <v>0</v>
          </cell>
        </row>
        <row r="11602">
          <cell r="A11602">
            <v>38894</v>
          </cell>
          <cell r="B11602">
            <v>2006</v>
          </cell>
          <cell r="C11602" t="str">
            <v>Jun</v>
          </cell>
          <cell r="D11602">
            <v>26</v>
          </cell>
          <cell r="F11602">
            <v>914</v>
          </cell>
          <cell r="G11602">
            <v>1.8129999999999999</v>
          </cell>
          <cell r="H11602">
            <v>76</v>
          </cell>
          <cell r="I11602">
            <v>0.151</v>
          </cell>
          <cell r="K11602">
            <v>66</v>
          </cell>
          <cell r="L11602">
            <v>0.13100000000000001</v>
          </cell>
          <cell r="M11602">
            <v>266</v>
          </cell>
          <cell r="N11602">
            <v>0.52800000000000002</v>
          </cell>
          <cell r="O11602">
            <v>16</v>
          </cell>
          <cell r="P11602">
            <v>3.2000000000000001E-2</v>
          </cell>
        </row>
        <row r="11603">
          <cell r="A11603">
            <v>38895</v>
          </cell>
          <cell r="B11603">
            <v>2006</v>
          </cell>
          <cell r="C11603" t="str">
            <v>Jun</v>
          </cell>
          <cell r="D11603">
            <v>27</v>
          </cell>
          <cell r="F11603">
            <v>929</v>
          </cell>
          <cell r="G11603">
            <v>1.843</v>
          </cell>
          <cell r="H11603">
            <v>76</v>
          </cell>
          <cell r="I11603">
            <v>0.151</v>
          </cell>
          <cell r="K11603">
            <v>66</v>
          </cell>
          <cell r="L11603">
            <v>0.13100000000000001</v>
          </cell>
          <cell r="M11603">
            <v>331</v>
          </cell>
          <cell r="N11603">
            <v>0.65700000000000003</v>
          </cell>
          <cell r="O11603">
            <v>8</v>
          </cell>
          <cell r="P11603">
            <v>1.6E-2</v>
          </cell>
        </row>
        <row r="11604">
          <cell r="A11604">
            <v>38896</v>
          </cell>
          <cell r="B11604">
            <v>2006</v>
          </cell>
          <cell r="C11604" t="str">
            <v>Jun</v>
          </cell>
          <cell r="D11604">
            <v>28</v>
          </cell>
          <cell r="F11604">
            <v>950</v>
          </cell>
          <cell r="G11604">
            <v>1.8839999999999999</v>
          </cell>
          <cell r="H11604">
            <v>158</v>
          </cell>
          <cell r="I11604">
            <v>0.313</v>
          </cell>
          <cell r="K11604">
            <v>40</v>
          </cell>
          <cell r="L11604">
            <v>7.9000000000000001E-2</v>
          </cell>
          <cell r="M11604">
            <v>350</v>
          </cell>
          <cell r="N11604">
            <v>0.69399999999999995</v>
          </cell>
          <cell r="O11604">
            <v>2</v>
          </cell>
          <cell r="P11604">
            <v>4.0000000000000001E-3</v>
          </cell>
        </row>
        <row r="11605">
          <cell r="A11605">
            <v>38897</v>
          </cell>
          <cell r="B11605">
            <v>2006</v>
          </cell>
          <cell r="C11605" t="str">
            <v>Jun</v>
          </cell>
          <cell r="D11605">
            <v>29</v>
          </cell>
          <cell r="F11605">
            <v>919</v>
          </cell>
          <cell r="G11605">
            <v>1.823</v>
          </cell>
          <cell r="H11605">
            <v>139</v>
          </cell>
          <cell r="I11605">
            <v>0.27600000000000002</v>
          </cell>
          <cell r="K11605">
            <v>40</v>
          </cell>
          <cell r="L11605">
            <v>7.9000000000000001E-2</v>
          </cell>
          <cell r="M11605">
            <v>321</v>
          </cell>
          <cell r="N11605">
            <v>0.63700000000000001</v>
          </cell>
          <cell r="O11605">
            <v>2</v>
          </cell>
          <cell r="P11605">
            <v>4.0000000000000001E-3</v>
          </cell>
        </row>
        <row r="11606">
          <cell r="A11606">
            <v>38898</v>
          </cell>
          <cell r="B11606">
            <v>2006</v>
          </cell>
          <cell r="C11606" t="str">
            <v>Jun</v>
          </cell>
          <cell r="D11606">
            <v>30</v>
          </cell>
          <cell r="F11606">
            <v>856</v>
          </cell>
          <cell r="G11606">
            <v>1.698</v>
          </cell>
          <cell r="H11606">
            <v>163</v>
          </cell>
          <cell r="I11606">
            <v>0.32300000000000001</v>
          </cell>
          <cell r="K11606">
            <v>40</v>
          </cell>
          <cell r="L11606">
            <v>7.9000000000000001E-2</v>
          </cell>
          <cell r="M11606">
            <v>246</v>
          </cell>
          <cell r="N11606">
            <v>0.48799999999999999</v>
          </cell>
          <cell r="O11606">
            <v>2</v>
          </cell>
          <cell r="P11606">
            <v>4.0000000000000001E-3</v>
          </cell>
        </row>
        <row r="11607">
          <cell r="A11607">
            <v>38899</v>
          </cell>
          <cell r="B11607">
            <v>2006</v>
          </cell>
          <cell r="C11607" t="str">
            <v>Jul</v>
          </cell>
          <cell r="D11607">
            <v>1</v>
          </cell>
          <cell r="F11607">
            <v>841</v>
          </cell>
          <cell r="G11607">
            <v>1.6679999999999999</v>
          </cell>
          <cell r="H11607">
            <v>179</v>
          </cell>
          <cell r="I11607">
            <v>0.35499999999999998</v>
          </cell>
          <cell r="K11607">
            <v>40</v>
          </cell>
          <cell r="L11607">
            <v>7.9000000000000001E-2</v>
          </cell>
          <cell r="M11607">
            <v>154</v>
          </cell>
          <cell r="N11607">
            <v>0.30499999999999999</v>
          </cell>
          <cell r="O11607">
            <v>9</v>
          </cell>
          <cell r="P11607">
            <v>1.7999999999999999E-2</v>
          </cell>
        </row>
        <row r="11608">
          <cell r="A11608">
            <v>38900</v>
          </cell>
          <cell r="B11608">
            <v>2006</v>
          </cell>
          <cell r="C11608" t="str">
            <v>Jul</v>
          </cell>
          <cell r="D11608">
            <v>2</v>
          </cell>
          <cell r="F11608">
            <v>851</v>
          </cell>
          <cell r="G11608">
            <v>1.6879999999999999</v>
          </cell>
          <cell r="H11608">
            <v>318</v>
          </cell>
          <cell r="I11608">
            <v>0.63100000000000001</v>
          </cell>
          <cell r="K11608">
            <v>40</v>
          </cell>
          <cell r="L11608">
            <v>7.9000000000000001E-2</v>
          </cell>
          <cell r="M11608">
            <v>81</v>
          </cell>
          <cell r="N11608">
            <v>0.161</v>
          </cell>
          <cell r="O11608">
            <v>0</v>
          </cell>
          <cell r="P11608">
            <v>0</v>
          </cell>
        </row>
        <row r="11609">
          <cell r="A11609">
            <v>38901</v>
          </cell>
          <cell r="B11609">
            <v>2006</v>
          </cell>
          <cell r="C11609" t="str">
            <v>Jul</v>
          </cell>
          <cell r="D11609">
            <v>3</v>
          </cell>
          <cell r="F11609">
            <v>867</v>
          </cell>
          <cell r="G11609">
            <v>1.72</v>
          </cell>
          <cell r="H11609">
            <v>198</v>
          </cell>
          <cell r="I11609">
            <v>0.39300000000000002</v>
          </cell>
          <cell r="K11609">
            <v>40</v>
          </cell>
          <cell r="L11609">
            <v>7.9000000000000001E-2</v>
          </cell>
          <cell r="M11609">
            <v>106</v>
          </cell>
          <cell r="N11609">
            <v>0.21</v>
          </cell>
          <cell r="O11609">
            <v>3</v>
          </cell>
          <cell r="P11609">
            <v>6.0000000000000001E-3</v>
          </cell>
        </row>
        <row r="11610">
          <cell r="A11610">
            <v>38902</v>
          </cell>
          <cell r="B11610">
            <v>2006</v>
          </cell>
          <cell r="C11610" t="str">
            <v>Jul</v>
          </cell>
          <cell r="D11610">
            <v>4</v>
          </cell>
          <cell r="F11610">
            <v>841</v>
          </cell>
          <cell r="G11610">
            <v>1.6679999999999999</v>
          </cell>
          <cell r="H11610">
            <v>282</v>
          </cell>
          <cell r="I11610">
            <v>0.55900000000000005</v>
          </cell>
          <cell r="K11610">
            <v>40</v>
          </cell>
          <cell r="L11610">
            <v>7.9000000000000001E-2</v>
          </cell>
          <cell r="M11610">
            <v>219</v>
          </cell>
          <cell r="N11610">
            <v>0.434</v>
          </cell>
          <cell r="O11610">
            <v>0</v>
          </cell>
          <cell r="P11610">
            <v>0</v>
          </cell>
        </row>
        <row r="11611">
          <cell r="A11611">
            <v>38903</v>
          </cell>
          <cell r="B11611">
            <v>2006</v>
          </cell>
          <cell r="C11611" t="str">
            <v>Jul</v>
          </cell>
          <cell r="D11611">
            <v>5</v>
          </cell>
          <cell r="F11611">
            <v>820</v>
          </cell>
          <cell r="G11611">
            <v>1.6259999999999999</v>
          </cell>
          <cell r="H11611">
            <v>194</v>
          </cell>
          <cell r="I11611">
            <v>0.38500000000000001</v>
          </cell>
          <cell r="K11611">
            <v>58</v>
          </cell>
          <cell r="L11611">
            <v>0.115</v>
          </cell>
          <cell r="M11611">
            <v>232</v>
          </cell>
          <cell r="N11611">
            <v>0.46</v>
          </cell>
          <cell r="O11611">
            <v>14</v>
          </cell>
          <cell r="P11611">
            <v>2.8000000000000001E-2</v>
          </cell>
        </row>
        <row r="11612">
          <cell r="A11612">
            <v>38904</v>
          </cell>
          <cell r="B11612">
            <v>2006</v>
          </cell>
          <cell r="C11612" t="str">
            <v>Jul</v>
          </cell>
          <cell r="D11612">
            <v>6</v>
          </cell>
          <cell r="F11612">
            <v>825</v>
          </cell>
          <cell r="G11612">
            <v>1.6359999999999999</v>
          </cell>
          <cell r="H11612">
            <v>249</v>
          </cell>
          <cell r="I11612">
            <v>0.49399999999999999</v>
          </cell>
          <cell r="K11612">
            <v>66</v>
          </cell>
          <cell r="L11612">
            <v>0.13100000000000001</v>
          </cell>
          <cell r="M11612">
            <v>196</v>
          </cell>
          <cell r="N11612">
            <v>0.38900000000000001</v>
          </cell>
          <cell r="O11612">
            <v>14</v>
          </cell>
          <cell r="P11612">
            <v>2.8000000000000001E-2</v>
          </cell>
        </row>
        <row r="11613">
          <cell r="A11613">
            <v>38905</v>
          </cell>
          <cell r="B11613">
            <v>2006</v>
          </cell>
          <cell r="C11613" t="str">
            <v>Jul</v>
          </cell>
          <cell r="D11613">
            <v>7</v>
          </cell>
          <cell r="F11613">
            <v>814</v>
          </cell>
          <cell r="G11613">
            <v>1.615</v>
          </cell>
          <cell r="H11613">
            <v>229</v>
          </cell>
          <cell r="I11613">
            <v>0.45400000000000001</v>
          </cell>
          <cell r="K11613">
            <v>66</v>
          </cell>
          <cell r="L11613">
            <v>0.13100000000000001</v>
          </cell>
          <cell r="M11613">
            <v>150</v>
          </cell>
          <cell r="N11613">
            <v>0.29799999999999999</v>
          </cell>
          <cell r="O11613">
            <v>14</v>
          </cell>
          <cell r="P11613">
            <v>2.8000000000000001E-2</v>
          </cell>
        </row>
        <row r="11614">
          <cell r="A11614">
            <v>38906</v>
          </cell>
          <cell r="B11614">
            <v>2006</v>
          </cell>
          <cell r="C11614" t="str">
            <v>Jul</v>
          </cell>
          <cell r="D11614">
            <v>8</v>
          </cell>
          <cell r="F11614">
            <v>814</v>
          </cell>
          <cell r="G11614">
            <v>1.615</v>
          </cell>
          <cell r="H11614">
            <v>173</v>
          </cell>
          <cell r="I11614">
            <v>0.34300000000000003</v>
          </cell>
          <cell r="K11614">
            <v>66</v>
          </cell>
          <cell r="L11614">
            <v>0.13100000000000001</v>
          </cell>
          <cell r="M11614">
            <v>150</v>
          </cell>
          <cell r="N11614">
            <v>0.29799999999999999</v>
          </cell>
          <cell r="O11614">
            <v>14</v>
          </cell>
          <cell r="P11614">
            <v>2.8000000000000001E-2</v>
          </cell>
        </row>
        <row r="11615">
          <cell r="A11615">
            <v>38907</v>
          </cell>
          <cell r="B11615">
            <v>2006</v>
          </cell>
          <cell r="C11615" t="str">
            <v>Jul</v>
          </cell>
          <cell r="D11615">
            <v>9</v>
          </cell>
          <cell r="F11615">
            <v>814</v>
          </cell>
          <cell r="G11615">
            <v>1.615</v>
          </cell>
          <cell r="H11615">
            <v>176</v>
          </cell>
          <cell r="I11615">
            <v>0.34899999999999998</v>
          </cell>
          <cell r="K11615">
            <v>66</v>
          </cell>
          <cell r="L11615">
            <v>0.13100000000000001</v>
          </cell>
          <cell r="M11615">
            <v>131</v>
          </cell>
          <cell r="N11615">
            <v>0.26</v>
          </cell>
          <cell r="O11615">
            <v>14</v>
          </cell>
          <cell r="P11615">
            <v>2.8000000000000001E-2</v>
          </cell>
        </row>
        <row r="11616">
          <cell r="A11616">
            <v>38908</v>
          </cell>
          <cell r="B11616">
            <v>2006</v>
          </cell>
          <cell r="C11616" t="str">
            <v>Jul</v>
          </cell>
          <cell r="D11616">
            <v>10</v>
          </cell>
          <cell r="F11616">
            <v>841</v>
          </cell>
          <cell r="G11616">
            <v>1.6679999999999999</v>
          </cell>
          <cell r="H11616">
            <v>171</v>
          </cell>
          <cell r="I11616">
            <v>0.33900000000000002</v>
          </cell>
          <cell r="K11616">
            <v>74</v>
          </cell>
          <cell r="L11616">
            <v>0.14699999999999999</v>
          </cell>
          <cell r="M11616">
            <v>100</v>
          </cell>
          <cell r="N11616">
            <v>0.19800000000000001</v>
          </cell>
          <cell r="O11616">
            <v>10</v>
          </cell>
          <cell r="P11616">
            <v>0.02</v>
          </cell>
        </row>
        <row r="11617">
          <cell r="A11617">
            <v>38909</v>
          </cell>
          <cell r="B11617">
            <v>2006</v>
          </cell>
          <cell r="C11617" t="str">
            <v>Jul</v>
          </cell>
          <cell r="D11617">
            <v>11</v>
          </cell>
          <cell r="F11617">
            <v>835</v>
          </cell>
          <cell r="G11617">
            <v>1.6559999999999999</v>
          </cell>
          <cell r="H11617">
            <v>185</v>
          </cell>
          <cell r="I11617">
            <v>0.36699999999999999</v>
          </cell>
          <cell r="K11617">
            <v>78</v>
          </cell>
          <cell r="L11617">
            <v>0.155</v>
          </cell>
          <cell r="M11617">
            <v>100</v>
          </cell>
          <cell r="N11617">
            <v>0.19800000000000001</v>
          </cell>
          <cell r="O11617">
            <v>10</v>
          </cell>
          <cell r="P11617">
            <v>0.02</v>
          </cell>
        </row>
        <row r="11618">
          <cell r="A11618">
            <v>38910</v>
          </cell>
          <cell r="B11618">
            <v>2006</v>
          </cell>
          <cell r="C11618" t="str">
            <v>Jul</v>
          </cell>
          <cell r="D11618">
            <v>12</v>
          </cell>
          <cell r="F11618">
            <v>799</v>
          </cell>
          <cell r="G11618">
            <v>1.585</v>
          </cell>
          <cell r="H11618">
            <v>169</v>
          </cell>
          <cell r="I11618">
            <v>0.33500000000000002</v>
          </cell>
          <cell r="K11618">
            <v>78</v>
          </cell>
          <cell r="L11618">
            <v>0.155</v>
          </cell>
          <cell r="M11618">
            <v>135</v>
          </cell>
          <cell r="N11618">
            <v>0.26800000000000002</v>
          </cell>
          <cell r="O11618">
            <v>14</v>
          </cell>
          <cell r="P11618">
            <v>2.8000000000000001E-2</v>
          </cell>
        </row>
        <row r="11619">
          <cell r="A11619">
            <v>38911</v>
          </cell>
          <cell r="B11619">
            <v>2006</v>
          </cell>
          <cell r="C11619" t="str">
            <v>Jul</v>
          </cell>
          <cell r="D11619">
            <v>13</v>
          </cell>
          <cell r="F11619">
            <v>814</v>
          </cell>
          <cell r="G11619">
            <v>1.615</v>
          </cell>
          <cell r="H11619">
            <v>109</v>
          </cell>
          <cell r="I11619">
            <v>0.216</v>
          </cell>
          <cell r="K11619">
            <v>78</v>
          </cell>
          <cell r="L11619">
            <v>0.155</v>
          </cell>
          <cell r="M11619">
            <v>181</v>
          </cell>
          <cell r="N11619">
            <v>0.35899999999999999</v>
          </cell>
          <cell r="O11619">
            <v>22</v>
          </cell>
          <cell r="P11619">
            <v>4.3999999999999997E-2</v>
          </cell>
        </row>
        <row r="11620">
          <cell r="A11620">
            <v>38912</v>
          </cell>
          <cell r="B11620">
            <v>2006</v>
          </cell>
          <cell r="C11620" t="str">
            <v>Jul</v>
          </cell>
          <cell r="D11620">
            <v>14</v>
          </cell>
          <cell r="F11620">
            <v>814</v>
          </cell>
          <cell r="G11620">
            <v>1.615</v>
          </cell>
          <cell r="H11620">
            <v>90</v>
          </cell>
          <cell r="I11620">
            <v>0.17899999999999999</v>
          </cell>
          <cell r="K11620">
            <v>70</v>
          </cell>
          <cell r="L11620">
            <v>0.13900000000000001</v>
          </cell>
          <cell r="M11620">
            <v>131</v>
          </cell>
          <cell r="N11620">
            <v>0.26</v>
          </cell>
          <cell r="O11620">
            <v>22</v>
          </cell>
          <cell r="P11620">
            <v>4.3999999999999997E-2</v>
          </cell>
        </row>
        <row r="11621">
          <cell r="A11621">
            <v>38913</v>
          </cell>
          <cell r="B11621">
            <v>2006</v>
          </cell>
          <cell r="C11621" t="str">
            <v>Jul</v>
          </cell>
          <cell r="D11621">
            <v>15</v>
          </cell>
          <cell r="F11621">
            <v>747</v>
          </cell>
          <cell r="G11621">
            <v>1.482</v>
          </cell>
          <cell r="H11621">
            <v>127</v>
          </cell>
          <cell r="I11621">
            <v>0.252</v>
          </cell>
          <cell r="K11621">
            <v>67</v>
          </cell>
          <cell r="L11621">
            <v>0.13300000000000001</v>
          </cell>
          <cell r="M11621">
            <v>100</v>
          </cell>
          <cell r="N11621">
            <v>0.19800000000000001</v>
          </cell>
          <cell r="O11621">
            <v>22</v>
          </cell>
          <cell r="P11621">
            <v>4.3999999999999997E-2</v>
          </cell>
        </row>
        <row r="11622">
          <cell r="A11622">
            <v>38914</v>
          </cell>
          <cell r="B11622">
            <v>2006</v>
          </cell>
          <cell r="C11622" t="str">
            <v>Jul</v>
          </cell>
          <cell r="D11622">
            <v>16</v>
          </cell>
          <cell r="F11622">
            <v>747</v>
          </cell>
          <cell r="G11622">
            <v>1.482</v>
          </cell>
          <cell r="H11622">
            <v>134</v>
          </cell>
          <cell r="I11622">
            <v>0.26600000000000001</v>
          </cell>
          <cell r="K11622">
            <v>49</v>
          </cell>
          <cell r="L11622">
            <v>9.7000000000000003E-2</v>
          </cell>
          <cell r="M11622">
            <v>167</v>
          </cell>
          <cell r="N11622">
            <v>0.33100000000000002</v>
          </cell>
          <cell r="O11622">
            <v>4</v>
          </cell>
          <cell r="P11622">
            <v>8.0000000000000002E-3</v>
          </cell>
        </row>
        <row r="11623">
          <cell r="A11623">
            <v>38915</v>
          </cell>
          <cell r="B11623">
            <v>2006</v>
          </cell>
          <cell r="C11623" t="str">
            <v>Jul</v>
          </cell>
          <cell r="D11623">
            <v>17</v>
          </cell>
          <cell r="F11623">
            <v>783</v>
          </cell>
          <cell r="G11623">
            <v>1.5529999999999999</v>
          </cell>
          <cell r="H11623">
            <v>102</v>
          </cell>
          <cell r="I11623">
            <v>0.20200000000000001</v>
          </cell>
          <cell r="K11623">
            <v>40</v>
          </cell>
          <cell r="L11623">
            <v>7.9000000000000001E-2</v>
          </cell>
          <cell r="M11623">
            <v>200</v>
          </cell>
          <cell r="N11623">
            <v>0.39700000000000002</v>
          </cell>
          <cell r="O11623">
            <v>4</v>
          </cell>
          <cell r="P11623">
            <v>8.0000000000000002E-3</v>
          </cell>
        </row>
        <row r="11624">
          <cell r="A11624">
            <v>38916</v>
          </cell>
          <cell r="B11624">
            <v>2006</v>
          </cell>
          <cell r="C11624" t="str">
            <v>Jul</v>
          </cell>
          <cell r="D11624">
            <v>18</v>
          </cell>
          <cell r="F11624">
            <v>830</v>
          </cell>
          <cell r="G11624">
            <v>1.6459999999999999</v>
          </cell>
          <cell r="H11624">
            <v>167</v>
          </cell>
          <cell r="I11624">
            <v>0.33100000000000002</v>
          </cell>
          <cell r="K11624">
            <v>40</v>
          </cell>
          <cell r="L11624">
            <v>7.9000000000000001E-2</v>
          </cell>
          <cell r="M11624">
            <v>200</v>
          </cell>
          <cell r="N11624">
            <v>0.39700000000000002</v>
          </cell>
          <cell r="O11624">
            <v>2</v>
          </cell>
          <cell r="P11624">
            <v>4.0000000000000001E-3</v>
          </cell>
        </row>
        <row r="11625">
          <cell r="A11625">
            <v>38917</v>
          </cell>
          <cell r="B11625">
            <v>2006</v>
          </cell>
          <cell r="C11625" t="str">
            <v>Jul</v>
          </cell>
          <cell r="D11625">
            <v>19</v>
          </cell>
          <cell r="F11625">
            <v>851</v>
          </cell>
          <cell r="G11625">
            <v>1.6879999999999999</v>
          </cell>
          <cell r="H11625">
            <v>160</v>
          </cell>
          <cell r="I11625">
            <v>0.317</v>
          </cell>
          <cell r="K11625">
            <v>40</v>
          </cell>
          <cell r="L11625">
            <v>7.9000000000000001E-2</v>
          </cell>
          <cell r="M11625">
            <v>185</v>
          </cell>
          <cell r="N11625">
            <v>0.36699999999999999</v>
          </cell>
          <cell r="O11625">
            <v>4</v>
          </cell>
          <cell r="P11625">
            <v>8.0000000000000002E-3</v>
          </cell>
        </row>
        <row r="11626">
          <cell r="A11626">
            <v>38918</v>
          </cell>
          <cell r="B11626">
            <v>2006</v>
          </cell>
          <cell r="C11626" t="str">
            <v>Jul</v>
          </cell>
          <cell r="D11626">
            <v>20</v>
          </cell>
          <cell r="F11626">
            <v>893</v>
          </cell>
          <cell r="G11626">
            <v>1.7709999999999999</v>
          </cell>
          <cell r="H11626">
            <v>107</v>
          </cell>
          <cell r="I11626">
            <v>0.21199999999999999</v>
          </cell>
          <cell r="K11626">
            <v>58</v>
          </cell>
          <cell r="L11626">
            <v>0.115</v>
          </cell>
          <cell r="M11626">
            <v>131</v>
          </cell>
          <cell r="N11626">
            <v>0.26</v>
          </cell>
          <cell r="O11626">
            <v>14</v>
          </cell>
          <cell r="P11626">
            <v>2.8000000000000001E-2</v>
          </cell>
        </row>
        <row r="11627">
          <cell r="A11627">
            <v>38919</v>
          </cell>
          <cell r="B11627">
            <v>2006</v>
          </cell>
          <cell r="C11627" t="str">
            <v>Jul</v>
          </cell>
          <cell r="D11627">
            <v>21</v>
          </cell>
          <cell r="F11627">
            <v>861</v>
          </cell>
          <cell r="G11627">
            <v>1.708</v>
          </cell>
          <cell r="H11627">
            <v>129</v>
          </cell>
          <cell r="I11627">
            <v>0.25600000000000001</v>
          </cell>
          <cell r="K11627">
            <v>67</v>
          </cell>
          <cell r="L11627">
            <v>0.13300000000000001</v>
          </cell>
          <cell r="M11627">
            <v>100</v>
          </cell>
          <cell r="N11627">
            <v>0.19800000000000001</v>
          </cell>
          <cell r="O11627">
            <v>14</v>
          </cell>
          <cell r="P11627">
            <v>2.8000000000000001E-2</v>
          </cell>
        </row>
        <row r="11628">
          <cell r="A11628">
            <v>38920</v>
          </cell>
          <cell r="B11628">
            <v>2006</v>
          </cell>
          <cell r="C11628" t="str">
            <v>Jul</v>
          </cell>
          <cell r="D11628">
            <v>22</v>
          </cell>
          <cell r="F11628">
            <v>872</v>
          </cell>
          <cell r="G11628">
            <v>1.73</v>
          </cell>
          <cell r="H11628">
            <v>107</v>
          </cell>
          <cell r="I11628">
            <v>0.21199999999999999</v>
          </cell>
          <cell r="K11628">
            <v>67</v>
          </cell>
          <cell r="L11628">
            <v>0.13300000000000001</v>
          </cell>
          <cell r="M11628">
            <v>100</v>
          </cell>
          <cell r="N11628">
            <v>0.19800000000000001</v>
          </cell>
          <cell r="O11628">
            <v>16</v>
          </cell>
          <cell r="P11628">
            <v>3.2000000000000001E-2</v>
          </cell>
        </row>
        <row r="11629">
          <cell r="A11629">
            <v>38921</v>
          </cell>
          <cell r="B11629">
            <v>2006</v>
          </cell>
          <cell r="C11629" t="str">
            <v>Jul</v>
          </cell>
          <cell r="D11629">
            <v>23</v>
          </cell>
          <cell r="F11629">
            <v>856</v>
          </cell>
          <cell r="G11629">
            <v>1.698</v>
          </cell>
          <cell r="H11629">
            <v>70</v>
          </cell>
          <cell r="I11629">
            <v>0.13900000000000001</v>
          </cell>
          <cell r="K11629">
            <v>50</v>
          </cell>
          <cell r="L11629">
            <v>9.9000000000000005E-2</v>
          </cell>
          <cell r="M11629">
            <v>121</v>
          </cell>
          <cell r="N11629">
            <v>0.24</v>
          </cell>
          <cell r="O11629">
            <v>2</v>
          </cell>
          <cell r="P11629">
            <v>4.0000000000000001E-3</v>
          </cell>
        </row>
        <row r="11630">
          <cell r="A11630">
            <v>38922</v>
          </cell>
          <cell r="B11630">
            <v>2006</v>
          </cell>
          <cell r="C11630" t="str">
            <v>Jul</v>
          </cell>
          <cell r="D11630">
            <v>24</v>
          </cell>
          <cell r="F11630">
            <v>867</v>
          </cell>
          <cell r="G11630">
            <v>1.72</v>
          </cell>
          <cell r="H11630">
            <v>122</v>
          </cell>
          <cell r="I11630">
            <v>0.24199999999999999</v>
          </cell>
          <cell r="K11630">
            <v>40</v>
          </cell>
          <cell r="L11630">
            <v>7.9000000000000001E-2</v>
          </cell>
          <cell r="M11630">
            <v>100</v>
          </cell>
          <cell r="N11630">
            <v>0.19800000000000001</v>
          </cell>
          <cell r="O11630">
            <v>4</v>
          </cell>
          <cell r="P11630">
            <v>8.0000000000000002E-3</v>
          </cell>
        </row>
        <row r="11631">
          <cell r="A11631">
            <v>38923</v>
          </cell>
          <cell r="B11631">
            <v>2006</v>
          </cell>
          <cell r="C11631" t="str">
            <v>Jul</v>
          </cell>
          <cell r="D11631">
            <v>25</v>
          </cell>
          <cell r="F11631">
            <v>861</v>
          </cell>
          <cell r="G11631">
            <v>1.708</v>
          </cell>
          <cell r="H11631">
            <v>167</v>
          </cell>
          <cell r="I11631">
            <v>0.33100000000000002</v>
          </cell>
          <cell r="K11631">
            <v>57</v>
          </cell>
          <cell r="L11631">
            <v>0.113</v>
          </cell>
          <cell r="M11631">
            <v>131</v>
          </cell>
          <cell r="N11631">
            <v>0.26</v>
          </cell>
          <cell r="O11631">
            <v>20</v>
          </cell>
          <cell r="P11631">
            <v>0.04</v>
          </cell>
        </row>
        <row r="11632">
          <cell r="A11632">
            <v>38924</v>
          </cell>
          <cell r="B11632">
            <v>2006</v>
          </cell>
          <cell r="C11632" t="str">
            <v>Jul</v>
          </cell>
          <cell r="D11632">
            <v>26</v>
          </cell>
          <cell r="F11632">
            <v>856</v>
          </cell>
          <cell r="G11632">
            <v>1.698</v>
          </cell>
          <cell r="H11632">
            <v>177</v>
          </cell>
          <cell r="I11632">
            <v>0.35099999999999998</v>
          </cell>
          <cell r="K11632">
            <v>70</v>
          </cell>
          <cell r="L11632">
            <v>0.13900000000000001</v>
          </cell>
          <cell r="M11632">
            <v>219</v>
          </cell>
          <cell r="N11632">
            <v>0.434</v>
          </cell>
          <cell r="O11632">
            <v>22</v>
          </cell>
          <cell r="P11632">
            <v>4.3999999999999997E-2</v>
          </cell>
        </row>
        <row r="11633">
          <cell r="A11633">
            <v>38925</v>
          </cell>
          <cell r="B11633">
            <v>2006</v>
          </cell>
          <cell r="C11633" t="str">
            <v>Jul</v>
          </cell>
          <cell r="D11633">
            <v>27</v>
          </cell>
          <cell r="F11633">
            <v>851</v>
          </cell>
          <cell r="G11633">
            <v>1.6879999999999999</v>
          </cell>
          <cell r="H11633">
            <v>103</v>
          </cell>
          <cell r="I11633">
            <v>0.20399999999999999</v>
          </cell>
          <cell r="K11633">
            <v>70</v>
          </cell>
          <cell r="L11633">
            <v>0.13900000000000001</v>
          </cell>
          <cell r="M11633">
            <v>235</v>
          </cell>
          <cell r="N11633">
            <v>0.46600000000000003</v>
          </cell>
          <cell r="O11633">
            <v>25</v>
          </cell>
          <cell r="P11633">
            <v>0.05</v>
          </cell>
        </row>
        <row r="11634">
          <cell r="A11634">
            <v>38926</v>
          </cell>
          <cell r="B11634">
            <v>2006</v>
          </cell>
          <cell r="C11634" t="str">
            <v>Jul</v>
          </cell>
          <cell r="D11634">
            <v>28</v>
          </cell>
          <cell r="F11634">
            <v>830</v>
          </cell>
          <cell r="G11634">
            <v>1.6459999999999999</v>
          </cell>
          <cell r="H11634">
            <v>121</v>
          </cell>
          <cell r="I11634">
            <v>0.24</v>
          </cell>
          <cell r="K11634">
            <v>70</v>
          </cell>
          <cell r="L11634">
            <v>0.13900000000000001</v>
          </cell>
          <cell r="M11634">
            <v>200</v>
          </cell>
          <cell r="N11634">
            <v>0.39700000000000002</v>
          </cell>
          <cell r="O11634">
            <v>10</v>
          </cell>
          <cell r="P11634">
            <v>0.02</v>
          </cell>
        </row>
        <row r="11635">
          <cell r="A11635">
            <v>38927</v>
          </cell>
          <cell r="B11635">
            <v>2006</v>
          </cell>
          <cell r="C11635" t="str">
            <v>Jul</v>
          </cell>
          <cell r="D11635">
            <v>29</v>
          </cell>
          <cell r="F11635">
            <v>846</v>
          </cell>
          <cell r="G11635">
            <v>1.6779999999999999</v>
          </cell>
          <cell r="H11635">
            <v>47</v>
          </cell>
          <cell r="I11635">
            <v>9.2999999999999999E-2</v>
          </cell>
          <cell r="K11635">
            <v>70</v>
          </cell>
          <cell r="L11635">
            <v>0.13900000000000001</v>
          </cell>
          <cell r="M11635">
            <v>181</v>
          </cell>
          <cell r="N11635">
            <v>0.35899999999999999</v>
          </cell>
          <cell r="O11635">
            <v>0</v>
          </cell>
          <cell r="P11635">
            <v>0</v>
          </cell>
        </row>
        <row r="11636">
          <cell r="A11636">
            <v>38928</v>
          </cell>
          <cell r="B11636">
            <v>2006</v>
          </cell>
          <cell r="C11636" t="str">
            <v>Jul</v>
          </cell>
          <cell r="D11636">
            <v>30</v>
          </cell>
          <cell r="F11636">
            <v>846</v>
          </cell>
          <cell r="G11636">
            <v>1.6779999999999999</v>
          </cell>
          <cell r="H11636">
            <v>117</v>
          </cell>
          <cell r="I11636">
            <v>0.23200000000000001</v>
          </cell>
          <cell r="K11636">
            <v>70</v>
          </cell>
          <cell r="L11636">
            <v>0.13900000000000001</v>
          </cell>
          <cell r="M11636">
            <v>150</v>
          </cell>
          <cell r="N11636">
            <v>0.29799999999999999</v>
          </cell>
          <cell r="O11636">
            <v>9</v>
          </cell>
          <cell r="P11636">
            <v>1.7999999999999999E-2</v>
          </cell>
        </row>
        <row r="11637">
          <cell r="A11637">
            <v>38929</v>
          </cell>
          <cell r="B11637">
            <v>2006</v>
          </cell>
          <cell r="C11637" t="str">
            <v>Jul</v>
          </cell>
          <cell r="D11637">
            <v>31</v>
          </cell>
          <cell r="F11637">
            <v>903</v>
          </cell>
          <cell r="G11637">
            <v>1.7909999999999999</v>
          </cell>
          <cell r="H11637">
            <v>85</v>
          </cell>
          <cell r="I11637">
            <v>0.16900000000000001</v>
          </cell>
          <cell r="K11637">
            <v>68</v>
          </cell>
          <cell r="L11637">
            <v>0.13500000000000001</v>
          </cell>
          <cell r="M11637">
            <v>150</v>
          </cell>
          <cell r="N11637">
            <v>0.29799999999999999</v>
          </cell>
          <cell r="O11637">
            <v>19</v>
          </cell>
          <cell r="P11637">
            <v>3.7999999999999999E-2</v>
          </cell>
        </row>
        <row r="11638">
          <cell r="A11638">
            <v>38930</v>
          </cell>
          <cell r="B11638">
            <v>2006</v>
          </cell>
          <cell r="C11638" t="str">
            <v>Aug</v>
          </cell>
          <cell r="D11638">
            <v>1</v>
          </cell>
          <cell r="F11638">
            <v>903</v>
          </cell>
          <cell r="G11638">
            <v>1.7909999999999999</v>
          </cell>
          <cell r="H11638">
            <v>131</v>
          </cell>
          <cell r="I11638">
            <v>0.26</v>
          </cell>
          <cell r="K11638">
            <v>68</v>
          </cell>
          <cell r="L11638">
            <v>0.13500000000000001</v>
          </cell>
          <cell r="M11638">
            <v>150</v>
          </cell>
          <cell r="N11638">
            <v>0.29799999999999999</v>
          </cell>
          <cell r="O11638">
            <v>11</v>
          </cell>
          <cell r="P11638">
            <v>2.1999999999999999E-2</v>
          </cell>
        </row>
        <row r="11639">
          <cell r="A11639">
            <v>38931</v>
          </cell>
          <cell r="B11639">
            <v>2006</v>
          </cell>
          <cell r="C11639" t="str">
            <v>Aug</v>
          </cell>
          <cell r="D11639">
            <v>2</v>
          </cell>
          <cell r="F11639">
            <v>908</v>
          </cell>
          <cell r="G11639">
            <v>1.8009999999999999</v>
          </cell>
          <cell r="H11639">
            <v>128</v>
          </cell>
          <cell r="I11639">
            <v>0.254</v>
          </cell>
          <cell r="K11639">
            <v>69</v>
          </cell>
          <cell r="L11639">
            <v>0.13700000000000001</v>
          </cell>
          <cell r="M11639">
            <v>150</v>
          </cell>
          <cell r="N11639">
            <v>0.29799999999999999</v>
          </cell>
          <cell r="O11639">
            <v>5</v>
          </cell>
          <cell r="P11639">
            <v>0.01</v>
          </cell>
        </row>
        <row r="11640">
          <cell r="A11640">
            <v>38932</v>
          </cell>
          <cell r="B11640">
            <v>2006</v>
          </cell>
          <cell r="C11640" t="str">
            <v>Aug</v>
          </cell>
          <cell r="D11640">
            <v>3</v>
          </cell>
          <cell r="F11640">
            <v>914</v>
          </cell>
          <cell r="G11640">
            <v>1.8129999999999999</v>
          </cell>
          <cell r="H11640">
            <v>189</v>
          </cell>
          <cell r="I11640">
            <v>0.375</v>
          </cell>
          <cell r="K11640">
            <v>67</v>
          </cell>
          <cell r="L11640">
            <v>0.13300000000000001</v>
          </cell>
          <cell r="M11640">
            <v>150</v>
          </cell>
          <cell r="N11640">
            <v>0.29799999999999999</v>
          </cell>
          <cell r="O11640">
            <v>16</v>
          </cell>
          <cell r="P11640">
            <v>3.2000000000000001E-2</v>
          </cell>
        </row>
        <row r="11641">
          <cell r="A11641">
            <v>38933</v>
          </cell>
          <cell r="B11641">
            <v>2006</v>
          </cell>
          <cell r="C11641" t="str">
            <v>Aug</v>
          </cell>
          <cell r="D11641">
            <v>4</v>
          </cell>
          <cell r="F11641">
            <v>882</v>
          </cell>
          <cell r="G11641">
            <v>1.7490000000000001</v>
          </cell>
          <cell r="H11641">
            <v>102</v>
          </cell>
          <cell r="I11641">
            <v>0.20200000000000001</v>
          </cell>
          <cell r="K11641">
            <v>67</v>
          </cell>
          <cell r="L11641">
            <v>0.13300000000000001</v>
          </cell>
          <cell r="M11641">
            <v>150</v>
          </cell>
          <cell r="N11641">
            <v>0.29799999999999999</v>
          </cell>
          <cell r="O11641">
            <v>9</v>
          </cell>
          <cell r="P11641">
            <v>1.7999999999999999E-2</v>
          </cell>
        </row>
        <row r="11642">
          <cell r="A11642">
            <v>38934</v>
          </cell>
          <cell r="B11642">
            <v>2006</v>
          </cell>
          <cell r="C11642" t="str">
            <v>Aug</v>
          </cell>
          <cell r="D11642">
            <v>5</v>
          </cell>
          <cell r="F11642">
            <v>835</v>
          </cell>
          <cell r="G11642">
            <v>1.6559999999999999</v>
          </cell>
          <cell r="H11642">
            <v>145</v>
          </cell>
          <cell r="I11642">
            <v>0.28799999999999998</v>
          </cell>
          <cell r="K11642">
            <v>67</v>
          </cell>
          <cell r="L11642">
            <v>0.13300000000000001</v>
          </cell>
          <cell r="M11642">
            <v>150</v>
          </cell>
          <cell r="N11642">
            <v>0.29799999999999999</v>
          </cell>
          <cell r="O11642">
            <v>0</v>
          </cell>
          <cell r="P11642">
            <v>0</v>
          </cell>
        </row>
        <row r="11643">
          <cell r="A11643">
            <v>38935</v>
          </cell>
          <cell r="B11643">
            <v>2006</v>
          </cell>
          <cell r="C11643" t="str">
            <v>Aug</v>
          </cell>
          <cell r="D11643">
            <v>6</v>
          </cell>
          <cell r="F11643">
            <v>820</v>
          </cell>
          <cell r="G11643">
            <v>1.6259999999999999</v>
          </cell>
          <cell r="H11643">
            <v>68</v>
          </cell>
          <cell r="I11643">
            <v>0.13500000000000001</v>
          </cell>
          <cell r="K11643">
            <v>67</v>
          </cell>
          <cell r="L11643">
            <v>0.13300000000000001</v>
          </cell>
          <cell r="M11643">
            <v>134</v>
          </cell>
          <cell r="N11643">
            <v>0.26600000000000001</v>
          </cell>
          <cell r="O11643">
            <v>0</v>
          </cell>
          <cell r="P11643">
            <v>0</v>
          </cell>
        </row>
        <row r="11644">
          <cell r="A11644">
            <v>38936</v>
          </cell>
          <cell r="B11644">
            <v>2006</v>
          </cell>
          <cell r="C11644" t="str">
            <v>Aug</v>
          </cell>
          <cell r="D11644">
            <v>7</v>
          </cell>
          <cell r="F11644">
            <v>773</v>
          </cell>
          <cell r="G11644">
            <v>1.5329999999999999</v>
          </cell>
          <cell r="H11644">
            <v>102</v>
          </cell>
          <cell r="I11644">
            <v>0.20200000000000001</v>
          </cell>
          <cell r="K11644">
            <v>67</v>
          </cell>
          <cell r="L11644">
            <v>0.13300000000000001</v>
          </cell>
          <cell r="M11644">
            <v>100</v>
          </cell>
          <cell r="N11644">
            <v>0.19800000000000001</v>
          </cell>
          <cell r="O11644">
            <v>9</v>
          </cell>
          <cell r="P11644">
            <v>1.7999999999999999E-2</v>
          </cell>
        </row>
        <row r="11645">
          <cell r="A11645">
            <v>38937</v>
          </cell>
          <cell r="B11645">
            <v>2006</v>
          </cell>
          <cell r="C11645" t="str">
            <v>Aug</v>
          </cell>
          <cell r="D11645">
            <v>8</v>
          </cell>
          <cell r="F11645">
            <v>809</v>
          </cell>
          <cell r="G11645">
            <v>1.605</v>
          </cell>
          <cell r="H11645">
            <v>235</v>
          </cell>
          <cell r="I11645">
            <v>0.46600000000000003</v>
          </cell>
          <cell r="K11645">
            <v>67</v>
          </cell>
          <cell r="L11645">
            <v>0.13300000000000001</v>
          </cell>
          <cell r="M11645">
            <v>100</v>
          </cell>
          <cell r="N11645">
            <v>0.19800000000000001</v>
          </cell>
          <cell r="O11645">
            <v>9</v>
          </cell>
          <cell r="P11645">
            <v>1.7999999999999999E-2</v>
          </cell>
        </row>
        <row r="11646">
          <cell r="A11646">
            <v>38938</v>
          </cell>
          <cell r="B11646">
            <v>2006</v>
          </cell>
          <cell r="C11646" t="str">
            <v>Aug</v>
          </cell>
          <cell r="D11646">
            <v>9</v>
          </cell>
          <cell r="F11646">
            <v>731</v>
          </cell>
          <cell r="G11646">
            <v>1.45</v>
          </cell>
          <cell r="H11646">
            <v>164</v>
          </cell>
          <cell r="I11646">
            <v>0.32500000000000001</v>
          </cell>
          <cell r="K11646">
            <v>67</v>
          </cell>
          <cell r="L11646">
            <v>0.13300000000000001</v>
          </cell>
          <cell r="M11646">
            <v>113</v>
          </cell>
          <cell r="N11646">
            <v>0.224</v>
          </cell>
          <cell r="O11646">
            <v>9</v>
          </cell>
          <cell r="P11646">
            <v>1.7999999999999999E-2</v>
          </cell>
        </row>
        <row r="11647">
          <cell r="A11647">
            <v>38939</v>
          </cell>
          <cell r="B11647">
            <v>2006</v>
          </cell>
          <cell r="C11647" t="str">
            <v>Aug</v>
          </cell>
          <cell r="D11647">
            <v>10</v>
          </cell>
          <cell r="F11647">
            <v>736</v>
          </cell>
          <cell r="G11647">
            <v>1.46</v>
          </cell>
          <cell r="H11647">
            <v>149</v>
          </cell>
          <cell r="I11647">
            <v>0.29599999999999999</v>
          </cell>
          <cell r="K11647">
            <v>67</v>
          </cell>
          <cell r="L11647">
            <v>0.13300000000000001</v>
          </cell>
          <cell r="M11647">
            <v>127</v>
          </cell>
          <cell r="N11647">
            <v>0.252</v>
          </cell>
          <cell r="O11647">
            <v>9</v>
          </cell>
          <cell r="P11647">
            <v>1.7999999999999999E-2</v>
          </cell>
        </row>
        <row r="11648">
          <cell r="A11648">
            <v>38940</v>
          </cell>
          <cell r="B11648">
            <v>2006</v>
          </cell>
          <cell r="C11648" t="str">
            <v>Aug</v>
          </cell>
          <cell r="D11648">
            <v>11</v>
          </cell>
          <cell r="F11648">
            <v>741</v>
          </cell>
          <cell r="G11648">
            <v>1.47</v>
          </cell>
          <cell r="H11648">
            <v>102</v>
          </cell>
          <cell r="I11648">
            <v>0.20200000000000001</v>
          </cell>
          <cell r="K11648">
            <v>67</v>
          </cell>
          <cell r="L11648">
            <v>0.13300000000000001</v>
          </cell>
          <cell r="M11648">
            <v>77</v>
          </cell>
          <cell r="N11648">
            <v>0.153</v>
          </cell>
          <cell r="O11648">
            <v>5</v>
          </cell>
          <cell r="P11648">
            <v>0.01</v>
          </cell>
        </row>
        <row r="11649">
          <cell r="A11649">
            <v>38941</v>
          </cell>
          <cell r="B11649">
            <v>2006</v>
          </cell>
          <cell r="C11649" t="str">
            <v>Aug</v>
          </cell>
          <cell r="D11649">
            <v>12</v>
          </cell>
          <cell r="F11649">
            <v>736</v>
          </cell>
          <cell r="G11649">
            <v>1.46</v>
          </cell>
          <cell r="H11649">
            <v>69</v>
          </cell>
          <cell r="I11649">
            <v>0.13700000000000001</v>
          </cell>
          <cell r="K11649">
            <v>67</v>
          </cell>
          <cell r="L11649">
            <v>0.13300000000000001</v>
          </cell>
          <cell r="M11649">
            <v>50</v>
          </cell>
          <cell r="N11649">
            <v>9.9000000000000005E-2</v>
          </cell>
          <cell r="O11649">
            <v>5</v>
          </cell>
          <cell r="P11649">
            <v>0.01</v>
          </cell>
        </row>
        <row r="11650">
          <cell r="A11650">
            <v>38942</v>
          </cell>
          <cell r="B11650">
            <v>2006</v>
          </cell>
          <cell r="C11650" t="str">
            <v>Aug</v>
          </cell>
          <cell r="D11650">
            <v>13</v>
          </cell>
          <cell r="F11650">
            <v>715</v>
          </cell>
          <cell r="G11650">
            <v>1.4179999999999999</v>
          </cell>
          <cell r="H11650">
            <v>116</v>
          </cell>
          <cell r="I11650">
            <v>0.23</v>
          </cell>
          <cell r="K11650">
            <v>67</v>
          </cell>
          <cell r="L11650">
            <v>0.13300000000000001</v>
          </cell>
          <cell r="M11650">
            <v>98</v>
          </cell>
          <cell r="N11650">
            <v>0.19400000000000001</v>
          </cell>
          <cell r="O11650">
            <v>19</v>
          </cell>
          <cell r="P11650">
            <v>3.7999999999999999E-2</v>
          </cell>
        </row>
        <row r="11651">
          <cell r="A11651">
            <v>38943</v>
          </cell>
          <cell r="B11651">
            <v>2006</v>
          </cell>
          <cell r="C11651" t="str">
            <v>Aug</v>
          </cell>
          <cell r="D11651">
            <v>14</v>
          </cell>
          <cell r="F11651">
            <v>715</v>
          </cell>
          <cell r="G11651">
            <v>1.4179999999999999</v>
          </cell>
          <cell r="H11651">
            <v>173</v>
          </cell>
          <cell r="I11651">
            <v>0.34300000000000003</v>
          </cell>
          <cell r="K11651">
            <v>49</v>
          </cell>
          <cell r="L11651">
            <v>9.7000000000000003E-2</v>
          </cell>
          <cell r="M11651">
            <v>150</v>
          </cell>
          <cell r="N11651">
            <v>0.29799999999999999</v>
          </cell>
          <cell r="O11651">
            <v>0</v>
          </cell>
          <cell r="P11651">
            <v>0</v>
          </cell>
        </row>
        <row r="11652">
          <cell r="A11652">
            <v>38944</v>
          </cell>
          <cell r="B11652">
            <v>2006</v>
          </cell>
          <cell r="C11652" t="str">
            <v>Aug</v>
          </cell>
          <cell r="D11652">
            <v>15</v>
          </cell>
          <cell r="F11652">
            <v>757</v>
          </cell>
          <cell r="G11652">
            <v>1.5009999999999999</v>
          </cell>
          <cell r="H11652">
            <v>169</v>
          </cell>
          <cell r="I11652">
            <v>0.33500000000000002</v>
          </cell>
          <cell r="K11652">
            <v>40</v>
          </cell>
          <cell r="L11652">
            <v>7.9000000000000001E-2</v>
          </cell>
          <cell r="M11652">
            <v>201</v>
          </cell>
          <cell r="N11652">
            <v>0.39900000000000002</v>
          </cell>
          <cell r="O11652">
            <v>0</v>
          </cell>
          <cell r="P11652">
            <v>0</v>
          </cell>
        </row>
        <row r="11653">
          <cell r="A11653">
            <v>38945</v>
          </cell>
          <cell r="B11653">
            <v>2006</v>
          </cell>
          <cell r="C11653" t="str">
            <v>Aug</v>
          </cell>
          <cell r="D11653">
            <v>16</v>
          </cell>
          <cell r="F11653">
            <v>794</v>
          </cell>
          <cell r="G11653">
            <v>1.575</v>
          </cell>
          <cell r="H11653">
            <v>135</v>
          </cell>
          <cell r="I11653">
            <v>0.26800000000000002</v>
          </cell>
          <cell r="K11653">
            <v>56</v>
          </cell>
          <cell r="L11653">
            <v>0.111</v>
          </cell>
          <cell r="M11653">
            <v>260</v>
          </cell>
          <cell r="N11653">
            <v>0.51600000000000001</v>
          </cell>
          <cell r="O11653">
            <v>19</v>
          </cell>
          <cell r="P11653">
            <v>3.7999999999999999E-2</v>
          </cell>
        </row>
        <row r="11654">
          <cell r="A11654">
            <v>38946</v>
          </cell>
          <cell r="B11654">
            <v>2006</v>
          </cell>
          <cell r="C11654" t="str">
            <v>Aug</v>
          </cell>
          <cell r="D11654">
            <v>17</v>
          </cell>
          <cell r="F11654">
            <v>820</v>
          </cell>
          <cell r="G11654">
            <v>1.6259999999999999</v>
          </cell>
          <cell r="H11654">
            <v>147</v>
          </cell>
          <cell r="I11654">
            <v>0.29199999999999998</v>
          </cell>
          <cell r="K11654">
            <v>67</v>
          </cell>
          <cell r="L11654">
            <v>0.13300000000000001</v>
          </cell>
          <cell r="M11654">
            <v>200</v>
          </cell>
          <cell r="N11654">
            <v>0.39700000000000002</v>
          </cell>
          <cell r="O11654">
            <v>9</v>
          </cell>
          <cell r="P11654">
            <v>1.7999999999999999E-2</v>
          </cell>
        </row>
        <row r="11655">
          <cell r="A11655">
            <v>38947</v>
          </cell>
          <cell r="B11655">
            <v>2006</v>
          </cell>
          <cell r="C11655" t="str">
            <v>Aug</v>
          </cell>
          <cell r="D11655">
            <v>18</v>
          </cell>
          <cell r="F11655">
            <v>825</v>
          </cell>
          <cell r="G11655">
            <v>1.6359999999999999</v>
          </cell>
          <cell r="H11655">
            <v>105</v>
          </cell>
          <cell r="I11655">
            <v>0.20799999999999999</v>
          </cell>
          <cell r="K11655">
            <v>67</v>
          </cell>
          <cell r="L11655">
            <v>0.13300000000000001</v>
          </cell>
          <cell r="M11655">
            <v>200</v>
          </cell>
          <cell r="N11655">
            <v>0.39700000000000002</v>
          </cell>
          <cell r="O11655">
            <v>9</v>
          </cell>
          <cell r="P11655">
            <v>1.7999999999999999E-2</v>
          </cell>
        </row>
        <row r="11656">
          <cell r="A11656">
            <v>38948</v>
          </cell>
          <cell r="B11656">
            <v>2006</v>
          </cell>
          <cell r="C11656" t="str">
            <v>Aug</v>
          </cell>
          <cell r="D11656">
            <v>19</v>
          </cell>
          <cell r="F11656">
            <v>783</v>
          </cell>
          <cell r="G11656">
            <v>1.5529999999999999</v>
          </cell>
          <cell r="H11656">
            <v>129</v>
          </cell>
          <cell r="I11656">
            <v>0.25600000000000001</v>
          </cell>
          <cell r="K11656">
            <v>67</v>
          </cell>
          <cell r="L11656">
            <v>0.13300000000000001</v>
          </cell>
          <cell r="M11656">
            <v>200</v>
          </cell>
          <cell r="N11656">
            <v>0.39700000000000002</v>
          </cell>
          <cell r="O11656">
            <v>5</v>
          </cell>
          <cell r="P11656">
            <v>0.01</v>
          </cell>
        </row>
        <row r="11657">
          <cell r="A11657">
            <v>38949</v>
          </cell>
          <cell r="B11657">
            <v>2006</v>
          </cell>
          <cell r="C11657" t="str">
            <v>Aug</v>
          </cell>
          <cell r="D11657">
            <v>20</v>
          </cell>
          <cell r="F11657">
            <v>804</v>
          </cell>
          <cell r="G11657">
            <v>1.595</v>
          </cell>
          <cell r="H11657">
            <v>138</v>
          </cell>
          <cell r="I11657">
            <v>0.27400000000000002</v>
          </cell>
          <cell r="K11657">
            <v>67</v>
          </cell>
          <cell r="L11657">
            <v>0.13300000000000001</v>
          </cell>
          <cell r="M11657">
            <v>200</v>
          </cell>
          <cell r="N11657">
            <v>0.39700000000000002</v>
          </cell>
          <cell r="O11657">
            <v>0</v>
          </cell>
          <cell r="P11657">
            <v>0</v>
          </cell>
        </row>
        <row r="11658">
          <cell r="A11658">
            <v>38950</v>
          </cell>
          <cell r="B11658">
            <v>2006</v>
          </cell>
          <cell r="C11658" t="str">
            <v>Aug</v>
          </cell>
          <cell r="D11658">
            <v>21</v>
          </cell>
          <cell r="F11658">
            <v>797</v>
          </cell>
          <cell r="G11658">
            <v>1.581</v>
          </cell>
          <cell r="H11658">
            <v>88</v>
          </cell>
          <cell r="I11658">
            <v>0.17499999999999999</v>
          </cell>
          <cell r="K11658">
            <v>67</v>
          </cell>
          <cell r="L11658">
            <v>0.13300000000000001</v>
          </cell>
          <cell r="M11658">
            <v>200</v>
          </cell>
          <cell r="N11658">
            <v>0.39700000000000002</v>
          </cell>
          <cell r="O11658">
            <v>0</v>
          </cell>
          <cell r="P11658">
            <v>0</v>
          </cell>
        </row>
        <row r="11659">
          <cell r="A11659">
            <v>38951</v>
          </cell>
          <cell r="B11659">
            <v>2006</v>
          </cell>
          <cell r="C11659" t="str">
            <v>Aug</v>
          </cell>
          <cell r="D11659">
            <v>22</v>
          </cell>
          <cell r="F11659">
            <v>773</v>
          </cell>
          <cell r="G11659">
            <v>1.5329999999999999</v>
          </cell>
          <cell r="H11659">
            <v>121</v>
          </cell>
          <cell r="I11659">
            <v>0.24</v>
          </cell>
          <cell r="K11659">
            <v>67</v>
          </cell>
          <cell r="L11659">
            <v>0.13300000000000001</v>
          </cell>
          <cell r="M11659">
            <v>200</v>
          </cell>
          <cell r="N11659">
            <v>0.39700000000000002</v>
          </cell>
          <cell r="O11659">
            <v>0</v>
          </cell>
          <cell r="P11659">
            <v>0</v>
          </cell>
        </row>
        <row r="11660">
          <cell r="A11660">
            <v>38952</v>
          </cell>
          <cell r="B11660">
            <v>2006</v>
          </cell>
          <cell r="C11660" t="str">
            <v>Aug</v>
          </cell>
          <cell r="D11660">
            <v>23</v>
          </cell>
          <cell r="F11660">
            <v>778</v>
          </cell>
          <cell r="G11660">
            <v>1.5429999999999999</v>
          </cell>
          <cell r="H11660">
            <v>62</v>
          </cell>
          <cell r="I11660">
            <v>0.123</v>
          </cell>
          <cell r="K11660">
            <v>67</v>
          </cell>
          <cell r="L11660">
            <v>0.13300000000000001</v>
          </cell>
          <cell r="M11660">
            <v>200</v>
          </cell>
          <cell r="N11660">
            <v>0.39700000000000002</v>
          </cell>
          <cell r="O11660">
            <v>0</v>
          </cell>
          <cell r="P11660">
            <v>0</v>
          </cell>
        </row>
        <row r="11661">
          <cell r="A11661">
            <v>38953</v>
          </cell>
          <cell r="B11661">
            <v>2006</v>
          </cell>
          <cell r="C11661" t="str">
            <v>Aug</v>
          </cell>
          <cell r="D11661">
            <v>24</v>
          </cell>
          <cell r="F11661">
            <v>809</v>
          </cell>
          <cell r="G11661">
            <v>1.605</v>
          </cell>
          <cell r="H11661">
            <v>39</v>
          </cell>
          <cell r="I11661">
            <v>7.6999999999999999E-2</v>
          </cell>
          <cell r="K11661">
            <v>63</v>
          </cell>
          <cell r="L11661">
            <v>0.125</v>
          </cell>
          <cell r="M11661">
            <v>217</v>
          </cell>
          <cell r="N11661">
            <v>0.43</v>
          </cell>
          <cell r="O11661">
            <v>0</v>
          </cell>
          <cell r="P11661">
            <v>0</v>
          </cell>
        </row>
        <row r="11662">
          <cell r="A11662">
            <v>38954</v>
          </cell>
          <cell r="B11662">
            <v>2006</v>
          </cell>
          <cell r="C11662" t="str">
            <v>Aug</v>
          </cell>
          <cell r="D11662">
            <v>25</v>
          </cell>
          <cell r="F11662">
            <v>786</v>
          </cell>
          <cell r="G11662">
            <v>1.5589999999999999</v>
          </cell>
          <cell r="H11662">
            <v>69</v>
          </cell>
          <cell r="I11662">
            <v>0.13700000000000001</v>
          </cell>
          <cell r="K11662">
            <v>78</v>
          </cell>
          <cell r="L11662">
            <v>0.155</v>
          </cell>
          <cell r="M11662">
            <v>223</v>
          </cell>
          <cell r="N11662">
            <v>0.442</v>
          </cell>
          <cell r="O11662">
            <v>16</v>
          </cell>
          <cell r="P11662">
            <v>3.2000000000000001E-2</v>
          </cell>
        </row>
        <row r="11663">
          <cell r="A11663">
            <v>38955</v>
          </cell>
          <cell r="B11663">
            <v>2006</v>
          </cell>
          <cell r="C11663" t="str">
            <v>Aug</v>
          </cell>
          <cell r="D11663">
            <v>26</v>
          </cell>
          <cell r="F11663">
            <v>781</v>
          </cell>
          <cell r="G11663">
            <v>1.5489999999999999</v>
          </cell>
          <cell r="H11663">
            <v>83</v>
          </cell>
          <cell r="I11663">
            <v>0.16500000000000001</v>
          </cell>
          <cell r="K11663">
            <v>72</v>
          </cell>
          <cell r="L11663">
            <v>0.14299999999999999</v>
          </cell>
          <cell r="M11663">
            <v>177</v>
          </cell>
          <cell r="N11663">
            <v>0.35099999999999998</v>
          </cell>
          <cell r="O11663">
            <v>20</v>
          </cell>
          <cell r="P11663">
            <v>0.04</v>
          </cell>
        </row>
        <row r="11664">
          <cell r="A11664">
            <v>38956</v>
          </cell>
          <cell r="B11664">
            <v>2006</v>
          </cell>
          <cell r="C11664" t="str">
            <v>Aug</v>
          </cell>
          <cell r="D11664">
            <v>27</v>
          </cell>
          <cell r="F11664">
            <v>794</v>
          </cell>
          <cell r="G11664">
            <v>1.575</v>
          </cell>
          <cell r="H11664">
            <v>78</v>
          </cell>
          <cell r="I11664">
            <v>0.155</v>
          </cell>
          <cell r="K11664">
            <v>49</v>
          </cell>
          <cell r="L11664">
            <v>9.7000000000000003E-2</v>
          </cell>
          <cell r="M11664">
            <v>150</v>
          </cell>
          <cell r="N11664">
            <v>0.29799999999999999</v>
          </cell>
          <cell r="O11664">
            <v>16</v>
          </cell>
          <cell r="P11664">
            <v>3.2000000000000001E-2</v>
          </cell>
        </row>
        <row r="11665">
          <cell r="A11665">
            <v>38957</v>
          </cell>
          <cell r="B11665">
            <v>2006</v>
          </cell>
          <cell r="C11665" t="str">
            <v>Aug</v>
          </cell>
          <cell r="D11665">
            <v>28</v>
          </cell>
          <cell r="F11665">
            <v>788</v>
          </cell>
          <cell r="G11665">
            <v>1.5629999999999999</v>
          </cell>
          <cell r="H11665">
            <v>173</v>
          </cell>
          <cell r="I11665">
            <v>0.34300000000000003</v>
          </cell>
          <cell r="K11665">
            <v>80</v>
          </cell>
          <cell r="L11665">
            <v>0.159</v>
          </cell>
          <cell r="M11665">
            <v>150</v>
          </cell>
          <cell r="N11665">
            <v>0.29799999999999999</v>
          </cell>
          <cell r="O11665">
            <v>11</v>
          </cell>
          <cell r="P11665">
            <v>2.1999999999999999E-2</v>
          </cell>
        </row>
        <row r="11666">
          <cell r="A11666">
            <v>38958</v>
          </cell>
          <cell r="B11666">
            <v>2006</v>
          </cell>
          <cell r="C11666" t="str">
            <v>Aug</v>
          </cell>
          <cell r="D11666">
            <v>29</v>
          </cell>
          <cell r="F11666">
            <v>788</v>
          </cell>
          <cell r="G11666">
            <v>1.5629999999999999</v>
          </cell>
          <cell r="H11666">
            <v>158</v>
          </cell>
          <cell r="I11666">
            <v>0.313</v>
          </cell>
          <cell r="K11666">
            <v>80</v>
          </cell>
          <cell r="L11666">
            <v>0.159</v>
          </cell>
          <cell r="M11666">
            <v>150</v>
          </cell>
          <cell r="N11666">
            <v>0.29799999999999999</v>
          </cell>
          <cell r="O11666">
            <v>11</v>
          </cell>
          <cell r="P11666">
            <v>2.1999999999999999E-2</v>
          </cell>
        </row>
        <row r="11667">
          <cell r="A11667">
            <v>38959</v>
          </cell>
          <cell r="B11667">
            <v>2006</v>
          </cell>
          <cell r="C11667" t="str">
            <v>Aug</v>
          </cell>
          <cell r="D11667">
            <v>30</v>
          </cell>
          <cell r="F11667">
            <v>785</v>
          </cell>
          <cell r="G11667">
            <v>1.5569999999999999</v>
          </cell>
          <cell r="H11667">
            <v>123</v>
          </cell>
          <cell r="I11667">
            <v>0.24399999999999999</v>
          </cell>
          <cell r="K11667">
            <v>80</v>
          </cell>
          <cell r="L11667">
            <v>0.159</v>
          </cell>
          <cell r="M11667">
            <v>165</v>
          </cell>
          <cell r="N11667">
            <v>0.32700000000000001</v>
          </cell>
          <cell r="O11667">
            <v>11</v>
          </cell>
          <cell r="P11667">
            <v>2.1999999999999999E-2</v>
          </cell>
        </row>
        <row r="11668">
          <cell r="A11668">
            <v>38960</v>
          </cell>
          <cell r="B11668">
            <v>2006</v>
          </cell>
          <cell r="C11668" t="str">
            <v>Aug</v>
          </cell>
          <cell r="D11668">
            <v>31</v>
          </cell>
          <cell r="F11668">
            <v>804</v>
          </cell>
          <cell r="G11668">
            <v>1.595</v>
          </cell>
          <cell r="H11668">
            <v>137</v>
          </cell>
          <cell r="I11668">
            <v>0.27200000000000002</v>
          </cell>
          <cell r="K11668">
            <v>80</v>
          </cell>
          <cell r="L11668">
            <v>0.159</v>
          </cell>
          <cell r="M11668">
            <v>183</v>
          </cell>
          <cell r="N11668">
            <v>0.36299999999999999</v>
          </cell>
          <cell r="O11668">
            <v>15</v>
          </cell>
          <cell r="P11668">
            <v>0.03</v>
          </cell>
        </row>
        <row r="11669">
          <cell r="A11669">
            <v>38961</v>
          </cell>
          <cell r="B11669">
            <v>2006</v>
          </cell>
          <cell r="C11669" t="str">
            <v>Sep</v>
          </cell>
          <cell r="D11669">
            <v>1</v>
          </cell>
          <cell r="F11669">
            <v>804</v>
          </cell>
          <cell r="G11669">
            <v>1.595</v>
          </cell>
          <cell r="H11669">
            <v>202</v>
          </cell>
          <cell r="I11669">
            <v>0.40100000000000002</v>
          </cell>
          <cell r="K11669">
            <v>80</v>
          </cell>
          <cell r="L11669">
            <v>0.159</v>
          </cell>
          <cell r="M11669">
            <v>150</v>
          </cell>
          <cell r="N11669">
            <v>0.29799999999999999</v>
          </cell>
          <cell r="O11669">
            <v>15</v>
          </cell>
          <cell r="P11669">
            <v>0.03</v>
          </cell>
        </row>
        <row r="11670">
          <cell r="A11670">
            <v>38962</v>
          </cell>
          <cell r="B11670">
            <v>2006</v>
          </cell>
          <cell r="C11670" t="str">
            <v>Sep</v>
          </cell>
          <cell r="D11670">
            <v>2</v>
          </cell>
          <cell r="F11670">
            <v>799</v>
          </cell>
          <cell r="G11670">
            <v>1.585</v>
          </cell>
          <cell r="H11670">
            <v>211</v>
          </cell>
          <cell r="I11670">
            <v>0.41899999999999998</v>
          </cell>
          <cell r="K11670">
            <v>80</v>
          </cell>
          <cell r="L11670">
            <v>0.159</v>
          </cell>
          <cell r="M11670">
            <v>123</v>
          </cell>
          <cell r="N11670">
            <v>0.24399999999999999</v>
          </cell>
          <cell r="O11670">
            <v>12</v>
          </cell>
          <cell r="P11670">
            <v>2.4E-2</v>
          </cell>
        </row>
        <row r="11671">
          <cell r="A11671">
            <v>38963</v>
          </cell>
          <cell r="B11671">
            <v>2006</v>
          </cell>
          <cell r="C11671" t="str">
            <v>Sep</v>
          </cell>
          <cell r="D11671">
            <v>3</v>
          </cell>
          <cell r="F11671">
            <v>799</v>
          </cell>
          <cell r="G11671">
            <v>1.585</v>
          </cell>
          <cell r="H11671">
            <v>207</v>
          </cell>
          <cell r="I11671">
            <v>0.41099999999999998</v>
          </cell>
          <cell r="K11671">
            <v>80</v>
          </cell>
          <cell r="L11671">
            <v>0.159</v>
          </cell>
          <cell r="M11671">
            <v>83</v>
          </cell>
          <cell r="N11671">
            <v>0.16500000000000001</v>
          </cell>
          <cell r="O11671">
            <v>12</v>
          </cell>
          <cell r="P11671">
            <v>2.4E-2</v>
          </cell>
        </row>
        <row r="11672">
          <cell r="A11672">
            <v>38964</v>
          </cell>
          <cell r="B11672">
            <v>2006</v>
          </cell>
          <cell r="C11672" t="str">
            <v>Sep</v>
          </cell>
          <cell r="D11672">
            <v>4</v>
          </cell>
          <cell r="F11672">
            <v>778</v>
          </cell>
          <cell r="G11672">
            <v>1.5429999999999999</v>
          </cell>
          <cell r="H11672">
            <v>205</v>
          </cell>
          <cell r="I11672">
            <v>0.40699999999999997</v>
          </cell>
          <cell r="K11672">
            <v>40</v>
          </cell>
          <cell r="L11672">
            <v>7.9000000000000001E-2</v>
          </cell>
          <cell r="M11672">
            <v>50</v>
          </cell>
          <cell r="N11672">
            <v>9.9000000000000005E-2</v>
          </cell>
          <cell r="O11672">
            <v>16</v>
          </cell>
          <cell r="P11672">
            <v>3.2000000000000001E-2</v>
          </cell>
        </row>
        <row r="11673">
          <cell r="A11673">
            <v>38965</v>
          </cell>
          <cell r="B11673">
            <v>2006</v>
          </cell>
          <cell r="C11673" t="str">
            <v>Sep</v>
          </cell>
          <cell r="D11673">
            <v>5</v>
          </cell>
          <cell r="F11673">
            <v>740</v>
          </cell>
          <cell r="G11673">
            <v>1.468</v>
          </cell>
          <cell r="H11673">
            <v>204</v>
          </cell>
          <cell r="I11673">
            <v>0.40500000000000003</v>
          </cell>
          <cell r="K11673">
            <v>40</v>
          </cell>
          <cell r="L11673">
            <v>7.9000000000000001E-2</v>
          </cell>
          <cell r="M11673">
            <v>100</v>
          </cell>
          <cell r="N11673">
            <v>0.19800000000000001</v>
          </cell>
          <cell r="O11673">
            <v>16</v>
          </cell>
          <cell r="P11673">
            <v>3.2000000000000001E-2</v>
          </cell>
        </row>
        <row r="11674">
          <cell r="A11674">
            <v>38966</v>
          </cell>
          <cell r="B11674">
            <v>2006</v>
          </cell>
          <cell r="C11674" t="str">
            <v>Sep</v>
          </cell>
          <cell r="D11674">
            <v>6</v>
          </cell>
          <cell r="F11674">
            <v>740</v>
          </cell>
          <cell r="G11674">
            <v>1.468</v>
          </cell>
          <cell r="H11674">
            <v>216</v>
          </cell>
          <cell r="I11674">
            <v>0.42799999999999999</v>
          </cell>
          <cell r="K11674">
            <v>40</v>
          </cell>
          <cell r="L11674">
            <v>7.9000000000000001E-2</v>
          </cell>
          <cell r="M11674">
            <v>169</v>
          </cell>
          <cell r="N11674">
            <v>0.33500000000000002</v>
          </cell>
          <cell r="O11674">
            <v>16</v>
          </cell>
          <cell r="P11674">
            <v>3.2000000000000001E-2</v>
          </cell>
        </row>
        <row r="11675">
          <cell r="A11675">
            <v>38967</v>
          </cell>
          <cell r="B11675">
            <v>2006</v>
          </cell>
          <cell r="C11675" t="str">
            <v>Sep</v>
          </cell>
          <cell r="D11675">
            <v>7</v>
          </cell>
          <cell r="F11675">
            <v>740</v>
          </cell>
          <cell r="G11675">
            <v>1.468</v>
          </cell>
          <cell r="H11675">
            <v>207</v>
          </cell>
          <cell r="I11675">
            <v>0.41099999999999998</v>
          </cell>
          <cell r="K11675">
            <v>40</v>
          </cell>
          <cell r="L11675">
            <v>7.9000000000000001E-2</v>
          </cell>
          <cell r="M11675">
            <v>173</v>
          </cell>
          <cell r="N11675">
            <v>0.34300000000000003</v>
          </cell>
          <cell r="O11675">
            <v>20</v>
          </cell>
          <cell r="P11675">
            <v>0.04</v>
          </cell>
        </row>
        <row r="11676">
          <cell r="A11676">
            <v>38968</v>
          </cell>
          <cell r="B11676">
            <v>2006</v>
          </cell>
          <cell r="C11676" t="str">
            <v>Sep</v>
          </cell>
          <cell r="D11676">
            <v>8</v>
          </cell>
          <cell r="F11676">
            <v>749</v>
          </cell>
          <cell r="G11676">
            <v>1.486</v>
          </cell>
          <cell r="H11676">
            <v>216</v>
          </cell>
          <cell r="I11676">
            <v>0.42799999999999999</v>
          </cell>
          <cell r="K11676">
            <v>40</v>
          </cell>
          <cell r="L11676">
            <v>7.9000000000000001E-2</v>
          </cell>
          <cell r="M11676">
            <v>115</v>
          </cell>
          <cell r="N11676">
            <v>0.22800000000000001</v>
          </cell>
          <cell r="O11676">
            <v>20</v>
          </cell>
          <cell r="P11676">
            <v>0.04</v>
          </cell>
        </row>
        <row r="11677">
          <cell r="A11677">
            <v>38969</v>
          </cell>
          <cell r="B11677">
            <v>2006</v>
          </cell>
          <cell r="C11677" t="str">
            <v>Sep</v>
          </cell>
          <cell r="D11677">
            <v>9</v>
          </cell>
          <cell r="F11677">
            <v>707</v>
          </cell>
          <cell r="G11677">
            <v>1.4019999999999999</v>
          </cell>
          <cell r="H11677">
            <v>321</v>
          </cell>
          <cell r="I11677">
            <v>0.63700000000000001</v>
          </cell>
          <cell r="K11677">
            <v>40</v>
          </cell>
          <cell r="L11677">
            <v>7.9000000000000001E-2</v>
          </cell>
          <cell r="M11677">
            <v>77</v>
          </cell>
          <cell r="N11677">
            <v>0.153</v>
          </cell>
          <cell r="O11677">
            <v>10</v>
          </cell>
          <cell r="P11677">
            <v>0.02</v>
          </cell>
        </row>
        <row r="11678">
          <cell r="A11678">
            <v>38970</v>
          </cell>
          <cell r="B11678">
            <v>2006</v>
          </cell>
          <cell r="C11678" t="str">
            <v>Sep</v>
          </cell>
          <cell r="D11678">
            <v>10</v>
          </cell>
          <cell r="F11678">
            <v>665</v>
          </cell>
          <cell r="G11678">
            <v>1.319</v>
          </cell>
          <cell r="H11678">
            <v>229</v>
          </cell>
          <cell r="I11678">
            <v>0.45400000000000001</v>
          </cell>
          <cell r="K11678">
            <v>40</v>
          </cell>
          <cell r="L11678">
            <v>7.9000000000000001E-2</v>
          </cell>
          <cell r="M11678">
            <v>50</v>
          </cell>
          <cell r="N11678">
            <v>9.9000000000000005E-2</v>
          </cell>
          <cell r="O11678">
            <v>12</v>
          </cell>
          <cell r="P11678">
            <v>2.4E-2</v>
          </cell>
        </row>
        <row r="11679">
          <cell r="A11679">
            <v>38971</v>
          </cell>
          <cell r="B11679">
            <v>2006</v>
          </cell>
          <cell r="C11679" t="str">
            <v>Sep</v>
          </cell>
          <cell r="D11679">
            <v>11</v>
          </cell>
          <cell r="F11679">
            <v>660</v>
          </cell>
          <cell r="G11679">
            <v>1.3089999999999999</v>
          </cell>
          <cell r="H11679">
            <v>259</v>
          </cell>
          <cell r="I11679">
            <v>0.51400000000000001</v>
          </cell>
          <cell r="K11679">
            <v>40</v>
          </cell>
          <cell r="L11679">
            <v>7.9000000000000001E-2</v>
          </cell>
          <cell r="M11679">
            <v>50</v>
          </cell>
          <cell r="N11679">
            <v>9.9000000000000005E-2</v>
          </cell>
          <cell r="O11679">
            <v>12</v>
          </cell>
          <cell r="P11679">
            <v>2.4E-2</v>
          </cell>
        </row>
        <row r="11680">
          <cell r="A11680">
            <v>38972</v>
          </cell>
          <cell r="B11680">
            <v>2006</v>
          </cell>
          <cell r="C11680" t="str">
            <v>Sep</v>
          </cell>
          <cell r="D11680">
            <v>12</v>
          </cell>
          <cell r="F11680">
            <v>686</v>
          </cell>
          <cell r="G11680">
            <v>1.361</v>
          </cell>
          <cell r="H11680">
            <v>235</v>
          </cell>
          <cell r="I11680">
            <v>0.46600000000000003</v>
          </cell>
          <cell r="K11680">
            <v>40</v>
          </cell>
          <cell r="L11680">
            <v>7.9000000000000001E-2</v>
          </cell>
          <cell r="M11680">
            <v>23</v>
          </cell>
          <cell r="N11680">
            <v>4.5999999999999999E-2</v>
          </cell>
          <cell r="O11680">
            <v>12</v>
          </cell>
          <cell r="P11680">
            <v>2.4E-2</v>
          </cell>
        </row>
        <row r="11681">
          <cell r="A11681">
            <v>38973</v>
          </cell>
          <cell r="B11681">
            <v>2006</v>
          </cell>
          <cell r="C11681" t="str">
            <v>Sep</v>
          </cell>
          <cell r="D11681">
            <v>13</v>
          </cell>
          <cell r="F11681">
            <v>670</v>
          </cell>
          <cell r="G11681">
            <v>1.329</v>
          </cell>
          <cell r="H11681">
            <v>239</v>
          </cell>
          <cell r="I11681">
            <v>0.47399999999999998</v>
          </cell>
          <cell r="K11681">
            <v>40</v>
          </cell>
          <cell r="L11681">
            <v>7.9000000000000001E-2</v>
          </cell>
          <cell r="M11681">
            <v>0</v>
          </cell>
          <cell r="N11681">
            <v>0</v>
          </cell>
          <cell r="O11681">
            <v>22</v>
          </cell>
          <cell r="P11681">
            <v>4.3999999999999997E-2</v>
          </cell>
        </row>
        <row r="11682">
          <cell r="A11682">
            <v>38974</v>
          </cell>
          <cell r="B11682">
            <v>2006</v>
          </cell>
          <cell r="C11682" t="str">
            <v>Sep</v>
          </cell>
          <cell r="D11682">
            <v>14</v>
          </cell>
          <cell r="F11682">
            <v>653</v>
          </cell>
          <cell r="G11682">
            <v>1.2949999999999999</v>
          </cell>
          <cell r="H11682">
            <v>180</v>
          </cell>
          <cell r="I11682">
            <v>0.35699999999999998</v>
          </cell>
          <cell r="K11682">
            <v>13</v>
          </cell>
          <cell r="L11682">
            <v>2.5999999999999999E-2</v>
          </cell>
          <cell r="M11682">
            <v>0</v>
          </cell>
          <cell r="N11682">
            <v>0</v>
          </cell>
          <cell r="O11682">
            <v>0</v>
          </cell>
          <cell r="P11682">
            <v>0</v>
          </cell>
        </row>
        <row r="11683">
          <cell r="A11683">
            <v>38975</v>
          </cell>
          <cell r="B11683">
            <v>2006</v>
          </cell>
          <cell r="C11683" t="str">
            <v>Sep</v>
          </cell>
          <cell r="D11683">
            <v>15</v>
          </cell>
          <cell r="F11683">
            <v>622</v>
          </cell>
          <cell r="G11683">
            <v>1.234</v>
          </cell>
          <cell r="H11683">
            <v>219</v>
          </cell>
          <cell r="I11683">
            <v>0.434</v>
          </cell>
          <cell r="K11683">
            <v>0</v>
          </cell>
          <cell r="L11683">
            <v>0</v>
          </cell>
          <cell r="M11683">
            <v>0</v>
          </cell>
          <cell r="N11683">
            <v>0</v>
          </cell>
          <cell r="O11683">
            <v>0</v>
          </cell>
          <cell r="P11683">
            <v>0</v>
          </cell>
        </row>
        <row r="11684">
          <cell r="A11684">
            <v>38976</v>
          </cell>
          <cell r="B11684">
            <v>2006</v>
          </cell>
          <cell r="C11684" t="str">
            <v>Sep</v>
          </cell>
          <cell r="D11684">
            <v>16</v>
          </cell>
          <cell r="F11684">
            <v>606</v>
          </cell>
          <cell r="G11684">
            <v>1.202</v>
          </cell>
          <cell r="H11684">
            <v>160</v>
          </cell>
          <cell r="I11684">
            <v>0.317</v>
          </cell>
          <cell r="K11684">
            <v>0</v>
          </cell>
          <cell r="L11684">
            <v>0</v>
          </cell>
          <cell r="M11684">
            <v>0</v>
          </cell>
          <cell r="N11684">
            <v>0</v>
          </cell>
          <cell r="O11684">
            <v>2</v>
          </cell>
          <cell r="P11684">
            <v>4.0000000000000001E-3</v>
          </cell>
        </row>
        <row r="11685">
          <cell r="A11685">
            <v>38977</v>
          </cell>
          <cell r="B11685">
            <v>2006</v>
          </cell>
          <cell r="C11685" t="str">
            <v>Sep</v>
          </cell>
          <cell r="D11685">
            <v>17</v>
          </cell>
          <cell r="F11685">
            <v>527</v>
          </cell>
          <cell r="G11685">
            <v>1.0449999999999999</v>
          </cell>
          <cell r="H11685">
            <v>242</v>
          </cell>
          <cell r="I11685">
            <v>0.48</v>
          </cell>
          <cell r="K11685">
            <v>0</v>
          </cell>
          <cell r="L11685">
            <v>0</v>
          </cell>
          <cell r="M11685">
            <v>0</v>
          </cell>
          <cell r="N11685">
            <v>0</v>
          </cell>
          <cell r="O11685">
            <v>2</v>
          </cell>
          <cell r="P11685">
            <v>4.0000000000000001E-3</v>
          </cell>
        </row>
        <row r="11686">
          <cell r="A11686">
            <v>38978</v>
          </cell>
          <cell r="B11686">
            <v>2006</v>
          </cell>
          <cell r="C11686" t="str">
            <v>Sep</v>
          </cell>
          <cell r="D11686">
            <v>18</v>
          </cell>
          <cell r="F11686">
            <v>515</v>
          </cell>
          <cell r="G11686">
            <v>1.0209999999999999</v>
          </cell>
          <cell r="H11686">
            <v>289</v>
          </cell>
          <cell r="I11686">
            <v>0.57299999999999995</v>
          </cell>
          <cell r="K11686">
            <v>0</v>
          </cell>
          <cell r="L11686">
            <v>0</v>
          </cell>
          <cell r="M11686">
            <v>0</v>
          </cell>
          <cell r="N11686">
            <v>0</v>
          </cell>
          <cell r="O11686">
            <v>16</v>
          </cell>
          <cell r="P11686">
            <v>3.2000000000000001E-2</v>
          </cell>
        </row>
        <row r="11687">
          <cell r="A11687">
            <v>38979</v>
          </cell>
          <cell r="B11687">
            <v>2006</v>
          </cell>
          <cell r="C11687" t="str">
            <v>Sep</v>
          </cell>
          <cell r="D11687">
            <v>19</v>
          </cell>
          <cell r="F11687">
            <v>530</v>
          </cell>
          <cell r="G11687">
            <v>1.0509999999999999</v>
          </cell>
          <cell r="H11687">
            <v>237</v>
          </cell>
          <cell r="I11687">
            <v>0.47</v>
          </cell>
          <cell r="K11687">
            <v>0</v>
          </cell>
          <cell r="L11687">
            <v>0</v>
          </cell>
          <cell r="M11687">
            <v>0</v>
          </cell>
          <cell r="N11687">
            <v>0</v>
          </cell>
          <cell r="O11687">
            <v>16</v>
          </cell>
          <cell r="P11687">
            <v>3.2000000000000001E-2</v>
          </cell>
        </row>
        <row r="11688">
          <cell r="A11688">
            <v>38980</v>
          </cell>
          <cell r="B11688">
            <v>2006</v>
          </cell>
          <cell r="C11688" t="str">
            <v>Sep</v>
          </cell>
          <cell r="D11688">
            <v>20</v>
          </cell>
          <cell r="F11688">
            <v>538</v>
          </cell>
          <cell r="G11688">
            <v>1.0669999999999999</v>
          </cell>
          <cell r="H11688">
            <v>314</v>
          </cell>
          <cell r="I11688">
            <v>0.623</v>
          </cell>
          <cell r="K11688">
            <v>0</v>
          </cell>
          <cell r="L11688">
            <v>0</v>
          </cell>
          <cell r="M11688">
            <v>0</v>
          </cell>
          <cell r="N11688">
            <v>0</v>
          </cell>
          <cell r="O11688">
            <v>16</v>
          </cell>
          <cell r="P11688">
            <v>3.2000000000000001E-2</v>
          </cell>
        </row>
        <row r="11689">
          <cell r="A11689">
            <v>38981</v>
          </cell>
          <cell r="B11689">
            <v>2006</v>
          </cell>
          <cell r="C11689" t="str">
            <v>Sep</v>
          </cell>
          <cell r="D11689">
            <v>21</v>
          </cell>
          <cell r="F11689">
            <v>506</v>
          </cell>
          <cell r="G11689">
            <v>1.004</v>
          </cell>
          <cell r="H11689">
            <v>297</v>
          </cell>
          <cell r="I11689">
            <v>0.58899999999999997</v>
          </cell>
          <cell r="K11689">
            <v>18</v>
          </cell>
          <cell r="L11689">
            <v>3.5999999999999997E-2</v>
          </cell>
          <cell r="M11689">
            <v>0</v>
          </cell>
          <cell r="N11689">
            <v>0</v>
          </cell>
          <cell r="O11689">
            <v>16</v>
          </cell>
          <cell r="P11689">
            <v>3.2000000000000001E-2</v>
          </cell>
        </row>
        <row r="11690">
          <cell r="A11690">
            <v>38982</v>
          </cell>
          <cell r="B11690">
            <v>2006</v>
          </cell>
          <cell r="C11690" t="str">
            <v>Sep</v>
          </cell>
          <cell r="D11690">
            <v>22</v>
          </cell>
          <cell r="F11690">
            <v>501</v>
          </cell>
          <cell r="G11690">
            <v>0.99399999999999999</v>
          </cell>
          <cell r="H11690">
            <v>280</v>
          </cell>
          <cell r="I11690">
            <v>0.55500000000000005</v>
          </cell>
          <cell r="K11690">
            <v>29</v>
          </cell>
          <cell r="L11690">
            <v>5.8000000000000003E-2</v>
          </cell>
          <cell r="M11690">
            <v>0</v>
          </cell>
          <cell r="N11690">
            <v>0</v>
          </cell>
          <cell r="O11690">
            <v>16</v>
          </cell>
          <cell r="P11690">
            <v>3.2000000000000001E-2</v>
          </cell>
        </row>
        <row r="11691">
          <cell r="A11691">
            <v>38983</v>
          </cell>
          <cell r="B11691">
            <v>2006</v>
          </cell>
          <cell r="C11691" t="str">
            <v>Sep</v>
          </cell>
          <cell r="D11691">
            <v>23</v>
          </cell>
          <cell r="F11691">
            <v>501</v>
          </cell>
          <cell r="G11691">
            <v>0.99399999999999999</v>
          </cell>
          <cell r="H11691">
            <v>382</v>
          </cell>
          <cell r="I11691">
            <v>0.75800000000000001</v>
          </cell>
          <cell r="K11691">
            <v>29</v>
          </cell>
          <cell r="L11691">
            <v>5.8000000000000003E-2</v>
          </cell>
          <cell r="M11691">
            <v>0</v>
          </cell>
          <cell r="N11691">
            <v>0</v>
          </cell>
          <cell r="O11691">
            <v>16</v>
          </cell>
          <cell r="P11691">
            <v>3.2000000000000001E-2</v>
          </cell>
        </row>
        <row r="11692">
          <cell r="A11692">
            <v>38984</v>
          </cell>
          <cell r="B11692">
            <v>2006</v>
          </cell>
          <cell r="C11692" t="str">
            <v>Sep</v>
          </cell>
          <cell r="D11692">
            <v>24</v>
          </cell>
          <cell r="F11692">
            <v>538</v>
          </cell>
          <cell r="G11692">
            <v>1.0669999999999999</v>
          </cell>
          <cell r="H11692">
            <v>311</v>
          </cell>
          <cell r="I11692">
            <v>0.61699999999999999</v>
          </cell>
          <cell r="K11692">
            <v>11</v>
          </cell>
          <cell r="L11692">
            <v>2.1999999999999999E-2</v>
          </cell>
          <cell r="M11692">
            <v>0</v>
          </cell>
          <cell r="N11692">
            <v>0</v>
          </cell>
          <cell r="O11692">
            <v>0</v>
          </cell>
          <cell r="P11692">
            <v>0</v>
          </cell>
        </row>
        <row r="11693">
          <cell r="A11693">
            <v>38985</v>
          </cell>
          <cell r="B11693">
            <v>2006</v>
          </cell>
          <cell r="C11693" t="str">
            <v>Sep</v>
          </cell>
          <cell r="D11693">
            <v>25</v>
          </cell>
          <cell r="F11693">
            <v>600</v>
          </cell>
          <cell r="G11693">
            <v>1.19</v>
          </cell>
          <cell r="H11693">
            <v>255</v>
          </cell>
          <cell r="I11693">
            <v>0.50600000000000001</v>
          </cell>
          <cell r="K11693">
            <v>0</v>
          </cell>
          <cell r="L11693">
            <v>0</v>
          </cell>
          <cell r="M11693">
            <v>0</v>
          </cell>
          <cell r="N11693">
            <v>0</v>
          </cell>
          <cell r="O11693">
            <v>2</v>
          </cell>
          <cell r="P11693">
            <v>4.0000000000000001E-3</v>
          </cell>
        </row>
        <row r="11694">
          <cell r="A11694">
            <v>38986</v>
          </cell>
          <cell r="B11694">
            <v>2006</v>
          </cell>
          <cell r="C11694" t="str">
            <v>Sep</v>
          </cell>
          <cell r="D11694">
            <v>26</v>
          </cell>
          <cell r="F11694">
            <v>585</v>
          </cell>
          <cell r="G11694">
            <v>1.1599999999999999</v>
          </cell>
          <cell r="H11694">
            <v>369</v>
          </cell>
          <cell r="I11694">
            <v>0.73199999999999998</v>
          </cell>
          <cell r="K11694">
            <v>0</v>
          </cell>
          <cell r="L11694">
            <v>0</v>
          </cell>
          <cell r="M11694">
            <v>0</v>
          </cell>
          <cell r="N11694">
            <v>0</v>
          </cell>
          <cell r="O11694">
            <v>7</v>
          </cell>
          <cell r="P11694">
            <v>1.4E-2</v>
          </cell>
        </row>
        <row r="11695">
          <cell r="A11695">
            <v>38987</v>
          </cell>
          <cell r="B11695">
            <v>2006</v>
          </cell>
          <cell r="C11695" t="str">
            <v>Sep</v>
          </cell>
          <cell r="D11695">
            <v>27</v>
          </cell>
          <cell r="F11695">
            <v>569</v>
          </cell>
          <cell r="G11695">
            <v>1.129</v>
          </cell>
          <cell r="H11695">
            <v>254</v>
          </cell>
          <cell r="I11695">
            <v>0.504</v>
          </cell>
          <cell r="K11695">
            <v>0</v>
          </cell>
          <cell r="L11695">
            <v>0</v>
          </cell>
          <cell r="M11695">
            <v>0</v>
          </cell>
          <cell r="N11695">
            <v>0</v>
          </cell>
          <cell r="O11695">
            <v>10</v>
          </cell>
          <cell r="P11695">
            <v>0.02</v>
          </cell>
        </row>
        <row r="11696">
          <cell r="A11696">
            <v>38988</v>
          </cell>
          <cell r="B11696">
            <v>2006</v>
          </cell>
          <cell r="C11696" t="str">
            <v>Sep</v>
          </cell>
          <cell r="D11696">
            <v>28</v>
          </cell>
          <cell r="F11696">
            <v>569</v>
          </cell>
          <cell r="G11696">
            <v>1.129</v>
          </cell>
          <cell r="H11696">
            <v>289</v>
          </cell>
          <cell r="I11696">
            <v>0.57299999999999995</v>
          </cell>
          <cell r="K11696">
            <v>0</v>
          </cell>
          <cell r="L11696">
            <v>0</v>
          </cell>
          <cell r="M11696">
            <v>0</v>
          </cell>
          <cell r="N11696">
            <v>0</v>
          </cell>
          <cell r="O11696">
            <v>10</v>
          </cell>
          <cell r="P11696">
            <v>0.02</v>
          </cell>
        </row>
        <row r="11697">
          <cell r="A11697">
            <v>38989</v>
          </cell>
          <cell r="B11697">
            <v>2006</v>
          </cell>
          <cell r="C11697" t="str">
            <v>Sep</v>
          </cell>
          <cell r="D11697">
            <v>29</v>
          </cell>
          <cell r="F11697">
            <v>574</v>
          </cell>
          <cell r="G11697">
            <v>1.139</v>
          </cell>
          <cell r="H11697">
            <v>294</v>
          </cell>
          <cell r="I11697">
            <v>0.58299999999999996</v>
          </cell>
          <cell r="K11697">
            <v>0</v>
          </cell>
          <cell r="L11697">
            <v>0</v>
          </cell>
          <cell r="M11697">
            <v>0</v>
          </cell>
          <cell r="N11697">
            <v>0</v>
          </cell>
          <cell r="O11697">
            <v>10</v>
          </cell>
          <cell r="P11697">
            <v>0.02</v>
          </cell>
        </row>
        <row r="11698">
          <cell r="A11698">
            <v>38990</v>
          </cell>
          <cell r="B11698">
            <v>2006</v>
          </cell>
          <cell r="C11698" t="str">
            <v>Sep</v>
          </cell>
          <cell r="D11698">
            <v>30</v>
          </cell>
          <cell r="F11698">
            <v>574</v>
          </cell>
          <cell r="G11698">
            <v>1.139</v>
          </cell>
          <cell r="H11698">
            <v>281</v>
          </cell>
          <cell r="I11698">
            <v>0.55700000000000005</v>
          </cell>
          <cell r="K11698">
            <v>0</v>
          </cell>
          <cell r="L11698">
            <v>0</v>
          </cell>
          <cell r="M11698">
            <v>0</v>
          </cell>
          <cell r="N11698">
            <v>0</v>
          </cell>
          <cell r="O11698">
            <v>8</v>
          </cell>
          <cell r="P11698">
            <v>1.6E-2</v>
          </cell>
        </row>
        <row r="11699">
          <cell r="A11699">
            <v>38991</v>
          </cell>
          <cell r="B11699">
            <v>2006</v>
          </cell>
          <cell r="C11699" t="str">
            <v>Oct</v>
          </cell>
          <cell r="D11699">
            <v>1</v>
          </cell>
          <cell r="F11699">
            <v>574</v>
          </cell>
          <cell r="G11699">
            <v>1.139</v>
          </cell>
          <cell r="H11699">
            <v>322</v>
          </cell>
          <cell r="I11699">
            <v>0.63900000000000001</v>
          </cell>
          <cell r="K11699">
            <v>0</v>
          </cell>
          <cell r="L11699">
            <v>0</v>
          </cell>
          <cell r="M11699">
            <v>0</v>
          </cell>
          <cell r="N11699">
            <v>0</v>
          </cell>
          <cell r="O11699">
            <v>12</v>
          </cell>
          <cell r="P11699">
            <v>2.4E-2</v>
          </cell>
        </row>
        <row r="11700">
          <cell r="A11700">
            <v>38992</v>
          </cell>
          <cell r="B11700">
            <v>2006</v>
          </cell>
          <cell r="C11700" t="str">
            <v>Oct</v>
          </cell>
          <cell r="D11700">
            <v>2</v>
          </cell>
          <cell r="F11700">
            <v>501</v>
          </cell>
          <cell r="G11700">
            <v>0.99399999999999999</v>
          </cell>
          <cell r="H11700">
            <v>390</v>
          </cell>
          <cell r="I11700">
            <v>0.77400000000000002</v>
          </cell>
          <cell r="K11700">
            <v>0</v>
          </cell>
          <cell r="L11700">
            <v>0</v>
          </cell>
          <cell r="M11700">
            <v>0</v>
          </cell>
          <cell r="N11700">
            <v>0</v>
          </cell>
          <cell r="O11700">
            <v>4</v>
          </cell>
          <cell r="P11700">
            <v>8.0000000000000002E-3</v>
          </cell>
        </row>
        <row r="11701">
          <cell r="A11701">
            <v>38993</v>
          </cell>
          <cell r="B11701">
            <v>2006</v>
          </cell>
          <cell r="C11701" t="str">
            <v>Oct</v>
          </cell>
          <cell r="D11701">
            <v>3</v>
          </cell>
          <cell r="F11701">
            <v>475</v>
          </cell>
          <cell r="G11701">
            <v>0.94199999999999995</v>
          </cell>
          <cell r="H11701">
            <v>323</v>
          </cell>
          <cell r="I11701">
            <v>0.64100000000000001</v>
          </cell>
          <cell r="K11701">
            <v>0</v>
          </cell>
          <cell r="L11701">
            <v>0</v>
          </cell>
          <cell r="M11701">
            <v>56</v>
          </cell>
          <cell r="N11701">
            <v>0.111</v>
          </cell>
          <cell r="O11701">
            <v>4</v>
          </cell>
          <cell r="P11701">
            <v>8.0000000000000002E-3</v>
          </cell>
        </row>
        <row r="11702">
          <cell r="A11702">
            <v>38994</v>
          </cell>
          <cell r="B11702">
            <v>2006</v>
          </cell>
          <cell r="C11702" t="str">
            <v>Oct</v>
          </cell>
          <cell r="D11702">
            <v>4</v>
          </cell>
          <cell r="F11702">
            <v>512</v>
          </cell>
          <cell r="G11702">
            <v>1.016</v>
          </cell>
          <cell r="H11702">
            <v>340</v>
          </cell>
          <cell r="I11702">
            <v>0.67400000000000004</v>
          </cell>
          <cell r="K11702">
            <v>0</v>
          </cell>
          <cell r="L11702">
            <v>0</v>
          </cell>
          <cell r="M11702">
            <v>134</v>
          </cell>
          <cell r="N11702">
            <v>0.26600000000000001</v>
          </cell>
          <cell r="O11702">
            <v>4</v>
          </cell>
          <cell r="P11702">
            <v>8.0000000000000002E-3</v>
          </cell>
        </row>
        <row r="11703">
          <cell r="A11703">
            <v>38995</v>
          </cell>
          <cell r="B11703">
            <v>2006</v>
          </cell>
          <cell r="C11703" t="str">
            <v>Oct</v>
          </cell>
          <cell r="D11703">
            <v>5</v>
          </cell>
          <cell r="F11703">
            <v>491</v>
          </cell>
          <cell r="G11703">
            <v>0.97399999999999998</v>
          </cell>
          <cell r="H11703">
            <v>340</v>
          </cell>
          <cell r="I11703">
            <v>0.67400000000000004</v>
          </cell>
          <cell r="K11703">
            <v>0</v>
          </cell>
          <cell r="L11703">
            <v>0</v>
          </cell>
          <cell r="M11703">
            <v>0</v>
          </cell>
          <cell r="N11703">
            <v>0</v>
          </cell>
          <cell r="O11703">
            <v>5</v>
          </cell>
          <cell r="P11703">
            <v>0.01</v>
          </cell>
        </row>
        <row r="11704">
          <cell r="A11704">
            <v>38996</v>
          </cell>
          <cell r="B11704">
            <v>2006</v>
          </cell>
          <cell r="C11704" t="str">
            <v>Oct</v>
          </cell>
          <cell r="D11704">
            <v>6</v>
          </cell>
          <cell r="F11704">
            <v>454</v>
          </cell>
          <cell r="G11704">
            <v>0.9</v>
          </cell>
          <cell r="H11704">
            <v>360</v>
          </cell>
          <cell r="I11704">
            <v>0.71399999999999997</v>
          </cell>
          <cell r="K11704">
            <v>0</v>
          </cell>
          <cell r="L11704">
            <v>0</v>
          </cell>
          <cell r="M11704">
            <v>0</v>
          </cell>
          <cell r="N11704">
            <v>0</v>
          </cell>
          <cell r="O11704">
            <v>15</v>
          </cell>
          <cell r="P11704">
            <v>0.03</v>
          </cell>
        </row>
        <row r="11705">
          <cell r="A11705">
            <v>38997</v>
          </cell>
          <cell r="B11705">
            <v>2006</v>
          </cell>
          <cell r="C11705" t="str">
            <v>Oct</v>
          </cell>
          <cell r="D11705">
            <v>7</v>
          </cell>
          <cell r="F11705">
            <v>392</v>
          </cell>
          <cell r="G11705">
            <v>0.77800000000000002</v>
          </cell>
          <cell r="H11705">
            <v>360</v>
          </cell>
          <cell r="I11705">
            <v>0.71399999999999997</v>
          </cell>
          <cell r="K11705">
            <v>0</v>
          </cell>
          <cell r="L11705">
            <v>0</v>
          </cell>
          <cell r="M11705">
            <v>0</v>
          </cell>
          <cell r="N11705">
            <v>0</v>
          </cell>
          <cell r="O11705">
            <v>12</v>
          </cell>
          <cell r="P11705">
            <v>2.4E-2</v>
          </cell>
        </row>
        <row r="11706">
          <cell r="A11706">
            <v>38998</v>
          </cell>
          <cell r="B11706">
            <v>2006</v>
          </cell>
          <cell r="C11706" t="str">
            <v>Oct</v>
          </cell>
          <cell r="D11706">
            <v>8</v>
          </cell>
          <cell r="F11706">
            <v>407</v>
          </cell>
          <cell r="G11706">
            <v>0.80700000000000005</v>
          </cell>
          <cell r="H11706">
            <v>383</v>
          </cell>
          <cell r="I11706">
            <v>0.76</v>
          </cell>
          <cell r="K11706">
            <v>0</v>
          </cell>
          <cell r="L11706">
            <v>0</v>
          </cell>
          <cell r="M11706">
            <v>0</v>
          </cell>
          <cell r="N11706">
            <v>0</v>
          </cell>
          <cell r="O11706">
            <v>15</v>
          </cell>
          <cell r="P11706">
            <v>0.03</v>
          </cell>
        </row>
        <row r="11707">
          <cell r="A11707">
            <v>38999</v>
          </cell>
          <cell r="B11707">
            <v>2006</v>
          </cell>
          <cell r="C11707" t="str">
            <v>Oct</v>
          </cell>
          <cell r="D11707">
            <v>9</v>
          </cell>
          <cell r="F11707">
            <v>376</v>
          </cell>
          <cell r="G11707">
            <v>0.746</v>
          </cell>
          <cell r="H11707">
            <v>354</v>
          </cell>
          <cell r="I11707">
            <v>0.70199999999999996</v>
          </cell>
          <cell r="K11707">
            <v>0</v>
          </cell>
          <cell r="L11707">
            <v>0</v>
          </cell>
          <cell r="M11707">
            <v>0</v>
          </cell>
          <cell r="N11707">
            <v>0</v>
          </cell>
          <cell r="O11707">
            <v>0</v>
          </cell>
          <cell r="P11707">
            <v>0</v>
          </cell>
        </row>
        <row r="11708">
          <cell r="A11708">
            <v>39000</v>
          </cell>
          <cell r="B11708">
            <v>2006</v>
          </cell>
          <cell r="C11708" t="str">
            <v>Oct</v>
          </cell>
          <cell r="D11708">
            <v>10</v>
          </cell>
          <cell r="F11708">
            <v>365</v>
          </cell>
          <cell r="G11708">
            <v>0.72399999999999998</v>
          </cell>
          <cell r="H11708">
            <v>341</v>
          </cell>
          <cell r="I11708">
            <v>0.67600000000000005</v>
          </cell>
          <cell r="K11708">
            <v>0</v>
          </cell>
          <cell r="L11708">
            <v>0</v>
          </cell>
          <cell r="M11708">
            <v>0</v>
          </cell>
          <cell r="N11708">
            <v>0</v>
          </cell>
          <cell r="O11708">
            <v>0</v>
          </cell>
          <cell r="P11708">
            <v>0</v>
          </cell>
        </row>
        <row r="11709">
          <cell r="A11709">
            <v>39001</v>
          </cell>
          <cell r="B11709">
            <v>2006</v>
          </cell>
          <cell r="C11709" t="str">
            <v>Oct</v>
          </cell>
          <cell r="D11709">
            <v>11</v>
          </cell>
          <cell r="F11709">
            <v>365</v>
          </cell>
          <cell r="G11709">
            <v>0.72399999999999998</v>
          </cell>
          <cell r="H11709">
            <v>358</v>
          </cell>
          <cell r="I11709">
            <v>0.71</v>
          </cell>
          <cell r="K11709">
            <v>0</v>
          </cell>
          <cell r="L11709">
            <v>0</v>
          </cell>
          <cell r="M11709">
            <v>0</v>
          </cell>
          <cell r="N11709">
            <v>0</v>
          </cell>
          <cell r="O11709">
            <v>0</v>
          </cell>
          <cell r="P11709">
            <v>0</v>
          </cell>
        </row>
        <row r="11710">
          <cell r="A11710">
            <v>39002</v>
          </cell>
          <cell r="B11710">
            <v>2006</v>
          </cell>
          <cell r="C11710" t="str">
            <v>Oct</v>
          </cell>
          <cell r="D11710">
            <v>12</v>
          </cell>
          <cell r="F11710">
            <v>329</v>
          </cell>
          <cell r="G11710">
            <v>0.65300000000000002</v>
          </cell>
          <cell r="H11710">
            <v>310</v>
          </cell>
          <cell r="I11710">
            <v>0.61499999999999999</v>
          </cell>
          <cell r="K11710">
            <v>0</v>
          </cell>
          <cell r="L11710">
            <v>0</v>
          </cell>
          <cell r="M11710">
            <v>0</v>
          </cell>
          <cell r="N11710">
            <v>0</v>
          </cell>
          <cell r="O11710">
            <v>0</v>
          </cell>
          <cell r="P11710">
            <v>0</v>
          </cell>
        </row>
        <row r="11711">
          <cell r="A11711">
            <v>39003</v>
          </cell>
          <cell r="B11711">
            <v>2006</v>
          </cell>
          <cell r="C11711" t="str">
            <v>Oct</v>
          </cell>
          <cell r="D11711">
            <v>13</v>
          </cell>
          <cell r="F11711">
            <v>0</v>
          </cell>
          <cell r="G11711">
            <v>0</v>
          </cell>
          <cell r="H11711">
            <v>218</v>
          </cell>
          <cell r="I11711">
            <v>0.432</v>
          </cell>
          <cell r="K11711">
            <v>0</v>
          </cell>
          <cell r="L11711">
            <v>0</v>
          </cell>
          <cell r="M11711">
            <v>0</v>
          </cell>
          <cell r="N11711">
            <v>0</v>
          </cell>
          <cell r="O11711">
            <v>0</v>
          </cell>
          <cell r="P11711">
            <v>0</v>
          </cell>
        </row>
        <row r="11712">
          <cell r="A11712">
            <v>39004</v>
          </cell>
          <cell r="B11712">
            <v>2006</v>
          </cell>
          <cell r="C11712" t="str">
            <v>Oct</v>
          </cell>
          <cell r="D11712">
            <v>14</v>
          </cell>
          <cell r="F11712">
            <v>0</v>
          </cell>
          <cell r="G11712">
            <v>0</v>
          </cell>
          <cell r="H11712">
            <v>210</v>
          </cell>
          <cell r="I11712">
            <v>0.41699999999999998</v>
          </cell>
          <cell r="K11712">
            <v>0</v>
          </cell>
          <cell r="L11712">
            <v>0</v>
          </cell>
          <cell r="M11712">
            <v>0</v>
          </cell>
          <cell r="N11712">
            <v>0</v>
          </cell>
          <cell r="O11712">
            <v>0</v>
          </cell>
          <cell r="P11712">
            <v>0</v>
          </cell>
        </row>
        <row r="11713">
          <cell r="A11713">
            <v>39005</v>
          </cell>
          <cell r="B11713">
            <v>2006</v>
          </cell>
          <cell r="C11713" t="str">
            <v>Oct</v>
          </cell>
          <cell r="D11713">
            <v>15</v>
          </cell>
          <cell r="F11713">
            <v>0</v>
          </cell>
          <cell r="G11713">
            <v>0</v>
          </cell>
          <cell r="H11713">
            <v>132</v>
          </cell>
          <cell r="I11713">
            <v>0.26200000000000001</v>
          </cell>
          <cell r="K11713">
            <v>0</v>
          </cell>
          <cell r="L11713">
            <v>0</v>
          </cell>
          <cell r="M11713">
            <v>0</v>
          </cell>
          <cell r="N11713">
            <v>0</v>
          </cell>
          <cell r="O11713">
            <v>0</v>
          </cell>
          <cell r="P11713">
            <v>0</v>
          </cell>
        </row>
        <row r="11714">
          <cell r="A11714">
            <v>39006</v>
          </cell>
          <cell r="B11714">
            <v>2006</v>
          </cell>
          <cell r="C11714" t="str">
            <v>Oct</v>
          </cell>
          <cell r="D11714">
            <v>16</v>
          </cell>
          <cell r="F11714">
            <v>0</v>
          </cell>
          <cell r="G11714">
            <v>0</v>
          </cell>
          <cell r="H11714">
            <v>90</v>
          </cell>
          <cell r="I11714">
            <v>0.17899999999999999</v>
          </cell>
          <cell r="K11714">
            <v>0</v>
          </cell>
          <cell r="L11714">
            <v>0</v>
          </cell>
          <cell r="M11714">
            <v>0</v>
          </cell>
          <cell r="N11714">
            <v>0</v>
          </cell>
          <cell r="O11714">
            <v>0</v>
          </cell>
          <cell r="P11714">
            <v>0</v>
          </cell>
        </row>
        <row r="11715">
          <cell r="A11715">
            <v>39007</v>
          </cell>
          <cell r="B11715">
            <v>2006</v>
          </cell>
          <cell r="C11715" t="str">
            <v>Oct</v>
          </cell>
          <cell r="D11715">
            <v>17</v>
          </cell>
          <cell r="F11715">
            <v>0</v>
          </cell>
          <cell r="G11715">
            <v>0</v>
          </cell>
          <cell r="H11715">
            <v>264</v>
          </cell>
          <cell r="I11715">
            <v>0.52400000000000002</v>
          </cell>
          <cell r="K11715">
            <v>0</v>
          </cell>
          <cell r="L11715">
            <v>0</v>
          </cell>
          <cell r="M11715">
            <v>0</v>
          </cell>
          <cell r="N11715">
            <v>0</v>
          </cell>
          <cell r="O11715">
            <v>0</v>
          </cell>
          <cell r="P11715">
            <v>0</v>
          </cell>
        </row>
        <row r="11716">
          <cell r="A11716">
            <v>39008</v>
          </cell>
          <cell r="B11716">
            <v>2006</v>
          </cell>
          <cell r="C11716" t="str">
            <v>Oct</v>
          </cell>
          <cell r="D11716">
            <v>18</v>
          </cell>
          <cell r="F11716">
            <v>0</v>
          </cell>
          <cell r="G11716">
            <v>0</v>
          </cell>
          <cell r="H11716">
            <v>322</v>
          </cell>
          <cell r="I11716">
            <v>0.63900000000000001</v>
          </cell>
          <cell r="K11716">
            <v>0</v>
          </cell>
          <cell r="L11716">
            <v>0</v>
          </cell>
          <cell r="M11716">
            <v>0</v>
          </cell>
          <cell r="N11716">
            <v>0</v>
          </cell>
          <cell r="O11716">
            <v>0</v>
          </cell>
          <cell r="P11716">
            <v>0</v>
          </cell>
        </row>
        <row r="11717">
          <cell r="A11717">
            <v>39009</v>
          </cell>
          <cell r="B11717">
            <v>2006</v>
          </cell>
          <cell r="C11717" t="str">
            <v>Oct</v>
          </cell>
          <cell r="D11717">
            <v>19</v>
          </cell>
          <cell r="F11717">
            <v>0</v>
          </cell>
          <cell r="G11717">
            <v>0</v>
          </cell>
          <cell r="H11717">
            <v>292</v>
          </cell>
          <cell r="I11717">
            <v>0.57899999999999996</v>
          </cell>
          <cell r="K11717">
            <v>0</v>
          </cell>
          <cell r="L11717">
            <v>0</v>
          </cell>
          <cell r="M11717">
            <v>0</v>
          </cell>
          <cell r="N11717">
            <v>0</v>
          </cell>
          <cell r="O11717">
            <v>0</v>
          </cell>
          <cell r="P11717">
            <v>0</v>
          </cell>
        </row>
        <row r="11718">
          <cell r="A11718">
            <v>39010</v>
          </cell>
          <cell r="B11718">
            <v>2006</v>
          </cell>
          <cell r="C11718" t="str">
            <v>Oct</v>
          </cell>
          <cell r="D11718">
            <v>20</v>
          </cell>
          <cell r="F11718">
            <v>0</v>
          </cell>
          <cell r="G11718">
            <v>0</v>
          </cell>
          <cell r="H11718">
            <v>205</v>
          </cell>
          <cell r="I11718">
            <v>0.40699999999999997</v>
          </cell>
          <cell r="K11718">
            <v>0</v>
          </cell>
          <cell r="L11718">
            <v>0</v>
          </cell>
          <cell r="M11718">
            <v>0</v>
          </cell>
          <cell r="N11718">
            <v>0</v>
          </cell>
          <cell r="O11718">
            <v>0</v>
          </cell>
          <cell r="P11718">
            <v>0</v>
          </cell>
        </row>
        <row r="11719">
          <cell r="A11719">
            <v>39011</v>
          </cell>
          <cell r="B11719">
            <v>2006</v>
          </cell>
          <cell r="C11719" t="str">
            <v>Oct</v>
          </cell>
          <cell r="D11719">
            <v>21</v>
          </cell>
          <cell r="F11719">
            <v>0</v>
          </cell>
          <cell r="G11719">
            <v>0</v>
          </cell>
          <cell r="H11719">
            <v>124</v>
          </cell>
          <cell r="I11719">
            <v>0.246</v>
          </cell>
          <cell r="K11719">
            <v>0</v>
          </cell>
          <cell r="L11719">
            <v>0</v>
          </cell>
          <cell r="M11719">
            <v>0</v>
          </cell>
          <cell r="N11719">
            <v>0</v>
          </cell>
          <cell r="O11719">
            <v>0</v>
          </cell>
          <cell r="P11719">
            <v>0</v>
          </cell>
        </row>
        <row r="11720">
          <cell r="A11720">
            <v>39012</v>
          </cell>
          <cell r="B11720">
            <v>2006</v>
          </cell>
          <cell r="C11720" t="str">
            <v>Oct</v>
          </cell>
          <cell r="D11720">
            <v>22</v>
          </cell>
          <cell r="F11720">
            <v>0</v>
          </cell>
          <cell r="G11720">
            <v>0</v>
          </cell>
          <cell r="H11720">
            <v>97</v>
          </cell>
          <cell r="I11720">
            <v>0.192</v>
          </cell>
          <cell r="K11720">
            <v>0</v>
          </cell>
          <cell r="L11720">
            <v>0</v>
          </cell>
          <cell r="M11720">
            <v>11</v>
          </cell>
          <cell r="N11720">
            <v>2.1999999999999999E-2</v>
          </cell>
          <cell r="O11720">
            <v>0</v>
          </cell>
          <cell r="P11720">
            <v>0</v>
          </cell>
        </row>
        <row r="11721">
          <cell r="A11721">
            <v>39013</v>
          </cell>
          <cell r="B11721">
            <v>2006</v>
          </cell>
          <cell r="C11721" t="str">
            <v>Oct</v>
          </cell>
          <cell r="D11721">
            <v>23</v>
          </cell>
          <cell r="F11721">
            <v>0</v>
          </cell>
          <cell r="G11721">
            <v>0</v>
          </cell>
          <cell r="H11721">
            <v>95</v>
          </cell>
          <cell r="I11721">
            <v>0.188</v>
          </cell>
          <cell r="K11721">
            <v>0</v>
          </cell>
          <cell r="L11721">
            <v>0</v>
          </cell>
          <cell r="M11721">
            <v>29</v>
          </cell>
          <cell r="N11721">
            <v>5.8000000000000003E-2</v>
          </cell>
          <cell r="O11721">
            <v>0</v>
          </cell>
          <cell r="P11721">
            <v>0</v>
          </cell>
        </row>
        <row r="11722">
          <cell r="A11722">
            <v>39014</v>
          </cell>
          <cell r="B11722">
            <v>2006</v>
          </cell>
          <cell r="C11722" t="str">
            <v>Oct</v>
          </cell>
          <cell r="D11722">
            <v>24</v>
          </cell>
          <cell r="F11722">
            <v>0</v>
          </cell>
          <cell r="G11722">
            <v>0</v>
          </cell>
          <cell r="H11722">
            <v>94</v>
          </cell>
          <cell r="I11722">
            <v>0.186</v>
          </cell>
          <cell r="K11722">
            <v>0</v>
          </cell>
          <cell r="L11722">
            <v>0</v>
          </cell>
          <cell r="M11722">
            <v>50</v>
          </cell>
          <cell r="N11722">
            <v>9.9000000000000005E-2</v>
          </cell>
          <cell r="O11722">
            <v>0</v>
          </cell>
          <cell r="P11722">
            <v>0</v>
          </cell>
        </row>
        <row r="11723">
          <cell r="A11723">
            <v>39015</v>
          </cell>
          <cell r="B11723">
            <v>2006</v>
          </cell>
          <cell r="C11723" t="str">
            <v>Oct</v>
          </cell>
          <cell r="D11723">
            <v>25</v>
          </cell>
          <cell r="F11723">
            <v>0</v>
          </cell>
          <cell r="G11723">
            <v>0</v>
          </cell>
          <cell r="H11723">
            <v>80</v>
          </cell>
          <cell r="I11723">
            <v>0.159</v>
          </cell>
          <cell r="K11723">
            <v>0</v>
          </cell>
          <cell r="L11723">
            <v>0</v>
          </cell>
          <cell r="M11723">
            <v>47</v>
          </cell>
          <cell r="N11723">
            <v>9.2999999999999999E-2</v>
          </cell>
          <cell r="O11723">
            <v>0</v>
          </cell>
          <cell r="P11723">
            <v>0</v>
          </cell>
        </row>
        <row r="11724">
          <cell r="A11724">
            <v>39016</v>
          </cell>
          <cell r="B11724">
            <v>2006</v>
          </cell>
          <cell r="C11724" t="str">
            <v>Oct</v>
          </cell>
          <cell r="D11724">
            <v>26</v>
          </cell>
          <cell r="F11724">
            <v>0</v>
          </cell>
          <cell r="G11724">
            <v>0</v>
          </cell>
          <cell r="H11724">
            <v>108</v>
          </cell>
          <cell r="I11724">
            <v>0.214</v>
          </cell>
          <cell r="K11724">
            <v>0</v>
          </cell>
          <cell r="L11724">
            <v>0</v>
          </cell>
          <cell r="M11724">
            <v>50</v>
          </cell>
          <cell r="N11724">
            <v>9.9000000000000005E-2</v>
          </cell>
          <cell r="O11724">
            <v>0</v>
          </cell>
          <cell r="P11724">
            <v>0</v>
          </cell>
        </row>
        <row r="11725">
          <cell r="A11725">
            <v>39017</v>
          </cell>
          <cell r="B11725">
            <v>2006</v>
          </cell>
          <cell r="C11725" t="str">
            <v>Oct</v>
          </cell>
          <cell r="D11725">
            <v>27</v>
          </cell>
          <cell r="F11725">
            <v>0</v>
          </cell>
          <cell r="G11725">
            <v>0</v>
          </cell>
          <cell r="H11725">
            <v>64</v>
          </cell>
          <cell r="I11725">
            <v>0.127</v>
          </cell>
          <cell r="K11725">
            <v>0</v>
          </cell>
          <cell r="L11725">
            <v>0</v>
          </cell>
          <cell r="M11725">
            <v>50</v>
          </cell>
          <cell r="N11725">
            <v>9.9000000000000005E-2</v>
          </cell>
          <cell r="O11725">
            <v>0</v>
          </cell>
          <cell r="P11725">
            <v>0</v>
          </cell>
        </row>
        <row r="11726">
          <cell r="A11726">
            <v>39018</v>
          </cell>
          <cell r="B11726">
            <v>2006</v>
          </cell>
          <cell r="C11726" t="str">
            <v>Oct</v>
          </cell>
          <cell r="D11726">
            <v>28</v>
          </cell>
          <cell r="F11726">
            <v>0</v>
          </cell>
          <cell r="G11726">
            <v>0</v>
          </cell>
          <cell r="H11726">
            <v>80</v>
          </cell>
          <cell r="I11726">
            <v>0.159</v>
          </cell>
          <cell r="K11726">
            <v>0</v>
          </cell>
          <cell r="L11726">
            <v>0</v>
          </cell>
          <cell r="M11726">
            <v>50</v>
          </cell>
          <cell r="N11726">
            <v>9.9000000000000005E-2</v>
          </cell>
          <cell r="O11726">
            <v>0</v>
          </cell>
          <cell r="P11726">
            <v>0</v>
          </cell>
        </row>
        <row r="11727">
          <cell r="A11727">
            <v>39019</v>
          </cell>
          <cell r="B11727">
            <v>2006</v>
          </cell>
          <cell r="C11727" t="str">
            <v>Oct</v>
          </cell>
          <cell r="D11727">
            <v>29</v>
          </cell>
          <cell r="F11727">
            <v>0</v>
          </cell>
          <cell r="G11727">
            <v>0</v>
          </cell>
          <cell r="H11727">
            <v>93</v>
          </cell>
          <cell r="I11727">
            <v>0.184</v>
          </cell>
          <cell r="K11727">
            <v>0</v>
          </cell>
          <cell r="L11727">
            <v>0</v>
          </cell>
          <cell r="M11727">
            <v>58</v>
          </cell>
          <cell r="N11727">
            <v>0.115</v>
          </cell>
          <cell r="O11727">
            <v>0</v>
          </cell>
          <cell r="P11727">
            <v>0</v>
          </cell>
        </row>
        <row r="11728">
          <cell r="A11728">
            <v>39020</v>
          </cell>
          <cell r="B11728">
            <v>2006</v>
          </cell>
          <cell r="C11728" t="str">
            <v>Oct</v>
          </cell>
          <cell r="D11728">
            <v>30</v>
          </cell>
          <cell r="F11728">
            <v>0</v>
          </cell>
          <cell r="G11728">
            <v>0</v>
          </cell>
          <cell r="H11728">
            <v>78</v>
          </cell>
          <cell r="I11728">
            <v>0.155</v>
          </cell>
          <cell r="K11728">
            <v>0</v>
          </cell>
          <cell r="L11728">
            <v>0</v>
          </cell>
          <cell r="M11728">
            <v>75</v>
          </cell>
          <cell r="N11728">
            <v>0.14899999999999999</v>
          </cell>
          <cell r="O11728">
            <v>0</v>
          </cell>
          <cell r="P11728">
            <v>0</v>
          </cell>
        </row>
        <row r="11729">
          <cell r="A11729">
            <v>39021</v>
          </cell>
          <cell r="B11729">
            <v>2006</v>
          </cell>
          <cell r="C11729" t="str">
            <v>Oct</v>
          </cell>
          <cell r="D11729">
            <v>31</v>
          </cell>
          <cell r="F11729">
            <v>0</v>
          </cell>
          <cell r="G11729">
            <v>0</v>
          </cell>
          <cell r="H11729">
            <v>78</v>
          </cell>
          <cell r="I11729">
            <v>0.155</v>
          </cell>
          <cell r="K11729">
            <v>0</v>
          </cell>
          <cell r="L11729">
            <v>0</v>
          </cell>
          <cell r="M11729">
            <v>64</v>
          </cell>
          <cell r="N11729">
            <v>0.127</v>
          </cell>
          <cell r="O11729">
            <v>0</v>
          </cell>
          <cell r="P11729">
            <v>0</v>
          </cell>
        </row>
        <row r="11730">
          <cell r="A11730">
            <v>39022</v>
          </cell>
          <cell r="B11730">
            <v>2006</v>
          </cell>
          <cell r="C11730" t="str">
            <v>Nov</v>
          </cell>
          <cell r="D11730">
            <v>1</v>
          </cell>
          <cell r="F11730">
            <v>0</v>
          </cell>
          <cell r="G11730">
            <v>0</v>
          </cell>
          <cell r="H11730">
            <v>89</v>
          </cell>
          <cell r="I11730">
            <v>0.17699999999999999</v>
          </cell>
          <cell r="K11730">
            <v>0</v>
          </cell>
          <cell r="L11730">
            <v>0</v>
          </cell>
          <cell r="M11730">
            <v>42</v>
          </cell>
          <cell r="N11730">
            <v>8.3000000000000004E-2</v>
          </cell>
          <cell r="O11730">
            <v>0</v>
          </cell>
          <cell r="P11730">
            <v>0</v>
          </cell>
        </row>
        <row r="11731">
          <cell r="A11731">
            <v>39023</v>
          </cell>
          <cell r="B11731">
            <v>2006</v>
          </cell>
          <cell r="C11731" t="str">
            <v>Nov</v>
          </cell>
          <cell r="D11731">
            <v>2</v>
          </cell>
          <cell r="F11731">
            <v>0</v>
          </cell>
          <cell r="G11731">
            <v>0</v>
          </cell>
          <cell r="H11731">
            <v>73</v>
          </cell>
          <cell r="I11731">
            <v>0.14499999999999999</v>
          </cell>
          <cell r="K11731">
            <v>0</v>
          </cell>
          <cell r="L11731">
            <v>0</v>
          </cell>
          <cell r="M11731">
            <v>25</v>
          </cell>
          <cell r="N11731">
            <v>0.05</v>
          </cell>
          <cell r="O11731">
            <v>0</v>
          </cell>
          <cell r="P11731">
            <v>0</v>
          </cell>
        </row>
        <row r="11732">
          <cell r="A11732">
            <v>39024</v>
          </cell>
          <cell r="B11732">
            <v>2006</v>
          </cell>
          <cell r="C11732" t="str">
            <v>Nov</v>
          </cell>
          <cell r="D11732">
            <v>3</v>
          </cell>
          <cell r="F11732">
            <v>0</v>
          </cell>
          <cell r="G11732">
            <v>0</v>
          </cell>
          <cell r="H11732">
            <v>100</v>
          </cell>
          <cell r="I11732">
            <v>0.19800000000000001</v>
          </cell>
          <cell r="K11732">
            <v>0</v>
          </cell>
          <cell r="L11732">
            <v>0</v>
          </cell>
          <cell r="M11732">
            <v>25</v>
          </cell>
          <cell r="N11732">
            <v>0.05</v>
          </cell>
          <cell r="O11732">
            <v>0</v>
          </cell>
          <cell r="P11732">
            <v>0</v>
          </cell>
        </row>
        <row r="11733">
          <cell r="A11733">
            <v>39025</v>
          </cell>
          <cell r="B11733">
            <v>2006</v>
          </cell>
          <cell r="C11733" t="str">
            <v>Nov</v>
          </cell>
          <cell r="D11733">
            <v>4</v>
          </cell>
          <cell r="F11733">
            <v>0</v>
          </cell>
          <cell r="G11733">
            <v>0</v>
          </cell>
          <cell r="H11733">
            <v>70</v>
          </cell>
          <cell r="I11733">
            <v>0.13900000000000001</v>
          </cell>
          <cell r="K11733">
            <v>0</v>
          </cell>
          <cell r="L11733">
            <v>0</v>
          </cell>
          <cell r="M11733">
            <v>25</v>
          </cell>
          <cell r="N11733">
            <v>0.05</v>
          </cell>
          <cell r="O11733">
            <v>0</v>
          </cell>
          <cell r="P11733">
            <v>0</v>
          </cell>
        </row>
        <row r="11734">
          <cell r="A11734">
            <v>39026</v>
          </cell>
          <cell r="B11734">
            <v>2006</v>
          </cell>
          <cell r="C11734" t="str">
            <v>Nov</v>
          </cell>
          <cell r="D11734">
            <v>5</v>
          </cell>
          <cell r="F11734">
            <v>0</v>
          </cell>
          <cell r="G11734">
            <v>0</v>
          </cell>
          <cell r="H11734">
            <v>98</v>
          </cell>
          <cell r="I11734">
            <v>0.19400000000000001</v>
          </cell>
          <cell r="K11734">
            <v>0</v>
          </cell>
          <cell r="L11734">
            <v>0</v>
          </cell>
          <cell r="M11734">
            <v>25</v>
          </cell>
          <cell r="N11734">
            <v>0.05</v>
          </cell>
          <cell r="O11734">
            <v>0</v>
          </cell>
          <cell r="P11734">
            <v>0</v>
          </cell>
        </row>
        <row r="11735">
          <cell r="A11735">
            <v>39027</v>
          </cell>
          <cell r="B11735">
            <v>2006</v>
          </cell>
          <cell r="C11735" t="str">
            <v>Nov</v>
          </cell>
          <cell r="D11735">
            <v>6</v>
          </cell>
          <cell r="F11735">
            <v>0</v>
          </cell>
          <cell r="G11735">
            <v>0</v>
          </cell>
          <cell r="H11735">
            <v>65</v>
          </cell>
          <cell r="I11735">
            <v>0.129</v>
          </cell>
          <cell r="K11735">
            <v>0</v>
          </cell>
          <cell r="L11735">
            <v>0</v>
          </cell>
          <cell r="M11735">
            <v>16</v>
          </cell>
          <cell r="N11735">
            <v>3.2000000000000001E-2</v>
          </cell>
          <cell r="O11735">
            <v>0</v>
          </cell>
          <cell r="P11735">
            <v>0</v>
          </cell>
        </row>
        <row r="11736">
          <cell r="A11736">
            <v>39028</v>
          </cell>
          <cell r="B11736">
            <v>2006</v>
          </cell>
          <cell r="C11736" t="str">
            <v>Nov</v>
          </cell>
          <cell r="D11736">
            <v>7</v>
          </cell>
          <cell r="F11736">
            <v>0</v>
          </cell>
          <cell r="G11736">
            <v>0</v>
          </cell>
          <cell r="H11736">
            <v>90</v>
          </cell>
          <cell r="I11736">
            <v>0.17899999999999999</v>
          </cell>
          <cell r="K11736">
            <v>0</v>
          </cell>
          <cell r="L11736">
            <v>0</v>
          </cell>
          <cell r="M11736">
            <v>0</v>
          </cell>
          <cell r="N11736">
            <v>0</v>
          </cell>
          <cell r="O11736">
            <v>0</v>
          </cell>
          <cell r="P11736">
            <v>0</v>
          </cell>
        </row>
        <row r="11737">
          <cell r="A11737">
            <v>39029</v>
          </cell>
          <cell r="B11737">
            <v>2006</v>
          </cell>
          <cell r="C11737" t="str">
            <v>Nov</v>
          </cell>
          <cell r="D11737">
            <v>8</v>
          </cell>
          <cell r="F11737">
            <v>0</v>
          </cell>
          <cell r="G11737">
            <v>0</v>
          </cell>
          <cell r="H11737">
            <v>66</v>
          </cell>
          <cell r="I11737">
            <v>0.13100000000000001</v>
          </cell>
          <cell r="K11737">
            <v>0</v>
          </cell>
          <cell r="L11737">
            <v>0</v>
          </cell>
          <cell r="M11737">
            <v>0</v>
          </cell>
          <cell r="N11737">
            <v>0</v>
          </cell>
          <cell r="O11737">
            <v>0</v>
          </cell>
          <cell r="P11737">
            <v>0</v>
          </cell>
        </row>
        <row r="11738">
          <cell r="A11738">
            <v>39030</v>
          </cell>
          <cell r="B11738">
            <v>2006</v>
          </cell>
          <cell r="C11738" t="str">
            <v>Nov</v>
          </cell>
          <cell r="D11738">
            <v>9</v>
          </cell>
          <cell r="F11738">
            <v>0</v>
          </cell>
          <cell r="G11738">
            <v>0</v>
          </cell>
          <cell r="H11738">
            <v>114</v>
          </cell>
          <cell r="I11738">
            <v>0.22600000000000001</v>
          </cell>
          <cell r="K11738">
            <v>0</v>
          </cell>
          <cell r="L11738">
            <v>0</v>
          </cell>
          <cell r="M11738">
            <v>0</v>
          </cell>
          <cell r="N11738">
            <v>0</v>
          </cell>
          <cell r="O11738">
            <v>0</v>
          </cell>
          <cell r="P11738">
            <v>0</v>
          </cell>
        </row>
        <row r="11739">
          <cell r="A11739">
            <v>39031</v>
          </cell>
          <cell r="B11739">
            <v>2006</v>
          </cell>
          <cell r="C11739" t="str">
            <v>Nov</v>
          </cell>
          <cell r="D11739">
            <v>10</v>
          </cell>
          <cell r="F11739">
            <v>0</v>
          </cell>
          <cell r="G11739">
            <v>0</v>
          </cell>
          <cell r="H11739">
            <v>78</v>
          </cell>
          <cell r="I11739">
            <v>0.155</v>
          </cell>
          <cell r="K11739">
            <v>0</v>
          </cell>
          <cell r="L11739">
            <v>0</v>
          </cell>
          <cell r="M11739">
            <v>0</v>
          </cell>
          <cell r="N11739">
            <v>0</v>
          </cell>
          <cell r="O11739">
            <v>0</v>
          </cell>
          <cell r="P11739">
            <v>0</v>
          </cell>
        </row>
        <row r="11740">
          <cell r="A11740">
            <v>39032</v>
          </cell>
          <cell r="B11740">
            <v>2006</v>
          </cell>
          <cell r="C11740" t="str">
            <v>Nov</v>
          </cell>
          <cell r="D11740">
            <v>11</v>
          </cell>
          <cell r="F11740">
            <v>0</v>
          </cell>
          <cell r="G11740">
            <v>0</v>
          </cell>
          <cell r="H11740">
            <v>84</v>
          </cell>
          <cell r="I11740">
            <v>0.16700000000000001</v>
          </cell>
          <cell r="K11740">
            <v>0</v>
          </cell>
          <cell r="L11740">
            <v>0</v>
          </cell>
          <cell r="M11740">
            <v>0</v>
          </cell>
          <cell r="N11740">
            <v>0</v>
          </cell>
          <cell r="O11740">
            <v>0</v>
          </cell>
          <cell r="P11740">
            <v>0</v>
          </cell>
        </row>
        <row r="11741">
          <cell r="A11741">
            <v>39033</v>
          </cell>
          <cell r="B11741">
            <v>2006</v>
          </cell>
          <cell r="C11741" t="str">
            <v>Nov</v>
          </cell>
          <cell r="D11741">
            <v>12</v>
          </cell>
          <cell r="F11741">
            <v>0</v>
          </cell>
          <cell r="G11741">
            <v>0</v>
          </cell>
          <cell r="H11741">
            <v>92</v>
          </cell>
          <cell r="I11741">
            <v>0.182</v>
          </cell>
          <cell r="K11741">
            <v>0</v>
          </cell>
          <cell r="L11741">
            <v>0</v>
          </cell>
          <cell r="M11741">
            <v>0</v>
          </cell>
          <cell r="N11741">
            <v>0</v>
          </cell>
          <cell r="O11741">
            <v>0</v>
          </cell>
          <cell r="P11741">
            <v>0</v>
          </cell>
        </row>
        <row r="11742">
          <cell r="A11742">
            <v>39034</v>
          </cell>
          <cell r="B11742">
            <v>2006</v>
          </cell>
          <cell r="C11742" t="str">
            <v>Nov</v>
          </cell>
          <cell r="D11742">
            <v>13</v>
          </cell>
          <cell r="F11742">
            <v>0</v>
          </cell>
          <cell r="G11742">
            <v>0</v>
          </cell>
          <cell r="H11742">
            <v>90</v>
          </cell>
          <cell r="I11742">
            <v>0.17899999999999999</v>
          </cell>
          <cell r="K11742">
            <v>0</v>
          </cell>
          <cell r="L11742">
            <v>0</v>
          </cell>
          <cell r="M11742">
            <v>0</v>
          </cell>
          <cell r="N11742">
            <v>0</v>
          </cell>
          <cell r="O11742">
            <v>0</v>
          </cell>
          <cell r="P11742">
            <v>0</v>
          </cell>
        </row>
        <row r="11743">
          <cell r="A11743">
            <v>39035</v>
          </cell>
          <cell r="B11743">
            <v>2006</v>
          </cell>
          <cell r="C11743" t="str">
            <v>Nov</v>
          </cell>
          <cell r="D11743">
            <v>14</v>
          </cell>
          <cell r="F11743">
            <v>0</v>
          </cell>
          <cell r="G11743">
            <v>0</v>
          </cell>
          <cell r="H11743">
            <v>114</v>
          </cell>
          <cell r="I11743">
            <v>0.22600000000000001</v>
          </cell>
          <cell r="K11743">
            <v>0</v>
          </cell>
          <cell r="L11743">
            <v>0</v>
          </cell>
          <cell r="M11743">
            <v>0</v>
          </cell>
          <cell r="N11743">
            <v>0</v>
          </cell>
          <cell r="O11743">
            <v>0</v>
          </cell>
          <cell r="P11743">
            <v>0</v>
          </cell>
        </row>
        <row r="11744">
          <cell r="A11744">
            <v>39036</v>
          </cell>
          <cell r="B11744">
            <v>2006</v>
          </cell>
          <cell r="C11744" t="str">
            <v>Nov</v>
          </cell>
          <cell r="D11744">
            <v>15</v>
          </cell>
          <cell r="F11744">
            <v>0</v>
          </cell>
          <cell r="G11744">
            <v>0</v>
          </cell>
          <cell r="H11744">
            <v>144</v>
          </cell>
          <cell r="I11744">
            <v>0.28599999999999998</v>
          </cell>
          <cell r="K11744">
            <v>0</v>
          </cell>
          <cell r="L11744">
            <v>0</v>
          </cell>
          <cell r="M11744">
            <v>0</v>
          </cell>
          <cell r="N11744">
            <v>0</v>
          </cell>
          <cell r="O11744">
            <v>0</v>
          </cell>
          <cell r="P11744">
            <v>0</v>
          </cell>
        </row>
        <row r="11745">
          <cell r="A11745">
            <v>39037</v>
          </cell>
          <cell r="B11745">
            <v>2006</v>
          </cell>
          <cell r="C11745" t="str">
            <v>Nov</v>
          </cell>
          <cell r="D11745">
            <v>16</v>
          </cell>
          <cell r="F11745">
            <v>0</v>
          </cell>
          <cell r="G11745">
            <v>0</v>
          </cell>
          <cell r="H11745">
            <v>172</v>
          </cell>
          <cell r="I11745">
            <v>0.34100000000000003</v>
          </cell>
          <cell r="K11745">
            <v>0</v>
          </cell>
          <cell r="L11745">
            <v>0</v>
          </cell>
          <cell r="M11745">
            <v>0</v>
          </cell>
          <cell r="N11745">
            <v>0</v>
          </cell>
          <cell r="O11745">
            <v>0</v>
          </cell>
          <cell r="P11745">
            <v>0</v>
          </cell>
        </row>
        <row r="11746">
          <cell r="A11746">
            <v>39038</v>
          </cell>
          <cell r="B11746">
            <v>2006</v>
          </cell>
          <cell r="C11746" t="str">
            <v>Nov</v>
          </cell>
          <cell r="D11746">
            <v>17</v>
          </cell>
          <cell r="F11746">
            <v>0</v>
          </cell>
          <cell r="G11746">
            <v>0</v>
          </cell>
          <cell r="H11746">
            <v>183</v>
          </cell>
          <cell r="I11746">
            <v>0.36299999999999999</v>
          </cell>
          <cell r="K11746">
            <v>0</v>
          </cell>
          <cell r="L11746">
            <v>0</v>
          </cell>
          <cell r="M11746">
            <v>0</v>
          </cell>
          <cell r="N11746">
            <v>0</v>
          </cell>
          <cell r="O11746">
            <v>0</v>
          </cell>
          <cell r="P11746">
            <v>0</v>
          </cell>
        </row>
        <row r="11747">
          <cell r="A11747">
            <v>39039</v>
          </cell>
          <cell r="B11747">
            <v>2006</v>
          </cell>
          <cell r="C11747" t="str">
            <v>Nov</v>
          </cell>
          <cell r="D11747">
            <v>18</v>
          </cell>
          <cell r="F11747">
            <v>0</v>
          </cell>
          <cell r="G11747">
            <v>0</v>
          </cell>
          <cell r="H11747">
            <v>166</v>
          </cell>
          <cell r="I11747">
            <v>0.32900000000000001</v>
          </cell>
          <cell r="K11747">
            <v>0</v>
          </cell>
          <cell r="L11747">
            <v>0</v>
          </cell>
          <cell r="M11747">
            <v>0</v>
          </cell>
          <cell r="N11747">
            <v>0</v>
          </cell>
          <cell r="O11747">
            <v>0</v>
          </cell>
          <cell r="P11747">
            <v>0</v>
          </cell>
        </row>
        <row r="11748">
          <cell r="A11748">
            <v>39040</v>
          </cell>
          <cell r="B11748">
            <v>2006</v>
          </cell>
          <cell r="C11748" t="str">
            <v>Nov</v>
          </cell>
          <cell r="D11748">
            <v>19</v>
          </cell>
          <cell r="F11748">
            <v>0</v>
          </cell>
          <cell r="G11748">
            <v>0</v>
          </cell>
          <cell r="H11748">
            <v>135</v>
          </cell>
          <cell r="I11748">
            <v>0.26800000000000002</v>
          </cell>
          <cell r="K11748">
            <v>0</v>
          </cell>
          <cell r="L11748">
            <v>0</v>
          </cell>
          <cell r="M11748">
            <v>0</v>
          </cell>
          <cell r="N11748">
            <v>0</v>
          </cell>
          <cell r="O11748">
            <v>0</v>
          </cell>
          <cell r="P11748">
            <v>0</v>
          </cell>
        </row>
        <row r="11749">
          <cell r="A11749">
            <v>39041</v>
          </cell>
          <cell r="B11749">
            <v>2006</v>
          </cell>
          <cell r="C11749" t="str">
            <v>Nov</v>
          </cell>
          <cell r="D11749">
            <v>20</v>
          </cell>
          <cell r="F11749">
            <v>0</v>
          </cell>
          <cell r="G11749">
            <v>0</v>
          </cell>
          <cell r="H11749">
            <v>113</v>
          </cell>
          <cell r="I11749">
            <v>0.224</v>
          </cell>
          <cell r="K11749">
            <v>0</v>
          </cell>
          <cell r="L11749">
            <v>0</v>
          </cell>
          <cell r="M11749">
            <v>0</v>
          </cell>
          <cell r="N11749">
            <v>0</v>
          </cell>
          <cell r="O11749">
            <v>0</v>
          </cell>
          <cell r="P11749">
            <v>0</v>
          </cell>
        </row>
        <row r="11750">
          <cell r="A11750">
            <v>39042</v>
          </cell>
          <cell r="B11750">
            <v>2006</v>
          </cell>
          <cell r="C11750" t="str">
            <v>Nov</v>
          </cell>
          <cell r="D11750">
            <v>21</v>
          </cell>
          <cell r="F11750">
            <v>0</v>
          </cell>
          <cell r="G11750">
            <v>0</v>
          </cell>
          <cell r="H11750">
            <v>137</v>
          </cell>
          <cell r="I11750">
            <v>0.27200000000000002</v>
          </cell>
          <cell r="K11750">
            <v>0</v>
          </cell>
          <cell r="L11750">
            <v>0</v>
          </cell>
          <cell r="M11750">
            <v>0</v>
          </cell>
          <cell r="N11750">
            <v>0</v>
          </cell>
          <cell r="O11750">
            <v>0</v>
          </cell>
          <cell r="P11750">
            <v>0</v>
          </cell>
        </row>
        <row r="11751">
          <cell r="A11751">
            <v>39043</v>
          </cell>
          <cell r="B11751">
            <v>2006</v>
          </cell>
          <cell r="C11751" t="str">
            <v>Nov</v>
          </cell>
          <cell r="D11751">
            <v>22</v>
          </cell>
          <cell r="F11751">
            <v>0</v>
          </cell>
          <cell r="G11751">
            <v>0</v>
          </cell>
          <cell r="H11751">
            <v>125</v>
          </cell>
          <cell r="I11751">
            <v>0.248</v>
          </cell>
          <cell r="K11751">
            <v>0</v>
          </cell>
          <cell r="L11751">
            <v>0</v>
          </cell>
          <cell r="M11751">
            <v>0</v>
          </cell>
          <cell r="N11751">
            <v>0</v>
          </cell>
          <cell r="O11751">
            <v>0</v>
          </cell>
          <cell r="P11751">
            <v>0</v>
          </cell>
        </row>
        <row r="11752">
          <cell r="A11752">
            <v>39044</v>
          </cell>
          <cell r="B11752">
            <v>2006</v>
          </cell>
          <cell r="C11752" t="str">
            <v>Nov</v>
          </cell>
          <cell r="D11752">
            <v>23</v>
          </cell>
          <cell r="F11752">
            <v>0</v>
          </cell>
          <cell r="G11752">
            <v>0</v>
          </cell>
          <cell r="H11752">
            <v>138</v>
          </cell>
          <cell r="I11752">
            <v>0.27400000000000002</v>
          </cell>
          <cell r="K11752">
            <v>0</v>
          </cell>
          <cell r="L11752">
            <v>0</v>
          </cell>
          <cell r="M11752">
            <v>0</v>
          </cell>
          <cell r="N11752">
            <v>0</v>
          </cell>
          <cell r="O11752">
            <v>0</v>
          </cell>
          <cell r="P11752">
            <v>0</v>
          </cell>
        </row>
        <row r="11753">
          <cell r="A11753">
            <v>39045</v>
          </cell>
          <cell r="B11753">
            <v>2006</v>
          </cell>
          <cell r="C11753" t="str">
            <v>Nov</v>
          </cell>
          <cell r="D11753">
            <v>24</v>
          </cell>
          <cell r="F11753">
            <v>0</v>
          </cell>
          <cell r="G11753">
            <v>0</v>
          </cell>
          <cell r="H11753">
            <v>127</v>
          </cell>
          <cell r="I11753">
            <v>0.252</v>
          </cell>
          <cell r="K11753">
            <v>0</v>
          </cell>
          <cell r="L11753">
            <v>0</v>
          </cell>
          <cell r="M11753">
            <v>0</v>
          </cell>
          <cell r="N11753">
            <v>0</v>
          </cell>
          <cell r="O11753">
            <v>0</v>
          </cell>
          <cell r="P11753">
            <v>0</v>
          </cell>
        </row>
        <row r="11754">
          <cell r="A11754">
            <v>39046</v>
          </cell>
          <cell r="B11754">
            <v>2006</v>
          </cell>
          <cell r="C11754" t="str">
            <v>Nov</v>
          </cell>
          <cell r="D11754">
            <v>25</v>
          </cell>
          <cell r="F11754">
            <v>0</v>
          </cell>
          <cell r="G11754">
            <v>0</v>
          </cell>
          <cell r="H11754">
            <v>116</v>
          </cell>
          <cell r="I11754">
            <v>0.23</v>
          </cell>
          <cell r="K11754">
            <v>0</v>
          </cell>
          <cell r="L11754">
            <v>0</v>
          </cell>
          <cell r="M11754">
            <v>0</v>
          </cell>
          <cell r="N11754">
            <v>0</v>
          </cell>
          <cell r="O11754">
            <v>0</v>
          </cell>
          <cell r="P11754">
            <v>0</v>
          </cell>
        </row>
        <row r="11755">
          <cell r="A11755">
            <v>39047</v>
          </cell>
          <cell r="B11755">
            <v>2006</v>
          </cell>
          <cell r="C11755" t="str">
            <v>Nov</v>
          </cell>
          <cell r="D11755">
            <v>26</v>
          </cell>
          <cell r="F11755">
            <v>0</v>
          </cell>
          <cell r="G11755">
            <v>0</v>
          </cell>
          <cell r="H11755">
            <v>122</v>
          </cell>
          <cell r="I11755">
            <v>0.24199999999999999</v>
          </cell>
          <cell r="K11755">
            <v>0</v>
          </cell>
          <cell r="L11755">
            <v>0</v>
          </cell>
          <cell r="M11755">
            <v>0</v>
          </cell>
          <cell r="N11755">
            <v>0</v>
          </cell>
          <cell r="O11755">
            <v>0</v>
          </cell>
          <cell r="P11755">
            <v>0</v>
          </cell>
        </row>
        <row r="11756">
          <cell r="A11756">
            <v>39048</v>
          </cell>
          <cell r="B11756">
            <v>2006</v>
          </cell>
          <cell r="C11756" t="str">
            <v>Nov</v>
          </cell>
          <cell r="D11756">
            <v>27</v>
          </cell>
          <cell r="F11756">
            <v>0</v>
          </cell>
          <cell r="G11756">
            <v>0</v>
          </cell>
          <cell r="H11756">
            <v>131</v>
          </cell>
          <cell r="I11756">
            <v>0.26</v>
          </cell>
          <cell r="K11756">
            <v>0</v>
          </cell>
          <cell r="L11756">
            <v>0</v>
          </cell>
          <cell r="M11756">
            <v>0</v>
          </cell>
          <cell r="N11756">
            <v>0</v>
          </cell>
          <cell r="O11756">
            <v>0</v>
          </cell>
          <cell r="P11756">
            <v>0</v>
          </cell>
        </row>
        <row r="11757">
          <cell r="A11757">
            <v>39049</v>
          </cell>
          <cell r="B11757">
            <v>2006</v>
          </cell>
          <cell r="C11757" t="str">
            <v>Nov</v>
          </cell>
          <cell r="D11757">
            <v>28</v>
          </cell>
          <cell r="F11757">
            <v>0</v>
          </cell>
          <cell r="G11757">
            <v>0</v>
          </cell>
          <cell r="H11757">
            <v>97</v>
          </cell>
          <cell r="I11757">
            <v>0.192</v>
          </cell>
          <cell r="K11757">
            <v>0</v>
          </cell>
          <cell r="L11757">
            <v>0</v>
          </cell>
          <cell r="M11757">
            <v>0</v>
          </cell>
          <cell r="N11757">
            <v>0</v>
          </cell>
          <cell r="O11757">
            <v>0</v>
          </cell>
          <cell r="P11757">
            <v>0</v>
          </cell>
        </row>
        <row r="11758">
          <cell r="A11758">
            <v>39050</v>
          </cell>
          <cell r="B11758">
            <v>2006</v>
          </cell>
          <cell r="C11758" t="str">
            <v>Nov</v>
          </cell>
          <cell r="D11758">
            <v>29</v>
          </cell>
          <cell r="F11758">
            <v>0</v>
          </cell>
          <cell r="G11758">
            <v>0</v>
          </cell>
          <cell r="H11758">
            <v>142</v>
          </cell>
          <cell r="I11758">
            <v>0.28199999999999997</v>
          </cell>
          <cell r="K11758">
            <v>0</v>
          </cell>
          <cell r="L11758">
            <v>0</v>
          </cell>
          <cell r="M11758">
            <v>0</v>
          </cell>
          <cell r="N11758">
            <v>0</v>
          </cell>
          <cell r="O11758">
            <v>0</v>
          </cell>
          <cell r="P11758">
            <v>0</v>
          </cell>
        </row>
        <row r="11759">
          <cell r="A11759">
            <v>39051</v>
          </cell>
          <cell r="B11759">
            <v>2006</v>
          </cell>
          <cell r="C11759" t="str">
            <v>Nov</v>
          </cell>
          <cell r="D11759">
            <v>30</v>
          </cell>
          <cell r="F11759">
            <v>0</v>
          </cell>
          <cell r="G11759">
            <v>0</v>
          </cell>
          <cell r="H11759">
            <v>173</v>
          </cell>
          <cell r="I11759">
            <v>0.34300000000000003</v>
          </cell>
          <cell r="K11759">
            <v>0</v>
          </cell>
          <cell r="L11759">
            <v>0</v>
          </cell>
          <cell r="M11759">
            <v>0</v>
          </cell>
          <cell r="N11759">
            <v>0</v>
          </cell>
          <cell r="O11759">
            <v>0</v>
          </cell>
          <cell r="P11759">
            <v>0</v>
          </cell>
        </row>
        <row r="11760">
          <cell r="A11760">
            <v>39052</v>
          </cell>
          <cell r="B11760">
            <v>2006</v>
          </cell>
          <cell r="C11760" t="str">
            <v>Dec</v>
          </cell>
          <cell r="D11760">
            <v>1</v>
          </cell>
          <cell r="F11760">
            <v>0</v>
          </cell>
          <cell r="G11760">
            <v>0</v>
          </cell>
          <cell r="H11760">
            <v>148</v>
          </cell>
          <cell r="I11760">
            <v>0.29399999999999998</v>
          </cell>
          <cell r="K11760">
            <v>0</v>
          </cell>
          <cell r="L11760">
            <v>0</v>
          </cell>
          <cell r="M11760">
            <v>0</v>
          </cell>
          <cell r="N11760">
            <v>0</v>
          </cell>
          <cell r="O11760">
            <v>0</v>
          </cell>
          <cell r="P11760">
            <v>0</v>
          </cell>
        </row>
        <row r="11761">
          <cell r="A11761">
            <v>39053</v>
          </cell>
          <cell r="B11761">
            <v>2006</v>
          </cell>
          <cell r="C11761" t="str">
            <v>Dec</v>
          </cell>
          <cell r="D11761">
            <v>2</v>
          </cell>
          <cell r="F11761">
            <v>0</v>
          </cell>
          <cell r="G11761">
            <v>0</v>
          </cell>
          <cell r="H11761">
            <v>78</v>
          </cell>
          <cell r="I11761">
            <v>0.155</v>
          </cell>
          <cell r="K11761">
            <v>0</v>
          </cell>
          <cell r="L11761">
            <v>0</v>
          </cell>
          <cell r="M11761">
            <v>0</v>
          </cell>
          <cell r="N11761">
            <v>0</v>
          </cell>
          <cell r="O11761">
            <v>0</v>
          </cell>
          <cell r="P11761">
            <v>0</v>
          </cell>
        </row>
        <row r="11762">
          <cell r="A11762">
            <v>39054</v>
          </cell>
          <cell r="B11762">
            <v>2006</v>
          </cell>
          <cell r="C11762" t="str">
            <v>Dec</v>
          </cell>
          <cell r="D11762">
            <v>3</v>
          </cell>
          <cell r="F11762">
            <v>0</v>
          </cell>
          <cell r="G11762">
            <v>0</v>
          </cell>
          <cell r="H11762">
            <v>178</v>
          </cell>
          <cell r="I11762">
            <v>0.35299999999999998</v>
          </cell>
          <cell r="K11762">
            <v>0</v>
          </cell>
          <cell r="L11762">
            <v>0</v>
          </cell>
          <cell r="M11762">
            <v>0</v>
          </cell>
          <cell r="N11762">
            <v>0</v>
          </cell>
          <cell r="O11762">
            <v>0</v>
          </cell>
          <cell r="P11762">
            <v>0</v>
          </cell>
        </row>
        <row r="11763">
          <cell r="A11763">
            <v>39055</v>
          </cell>
          <cell r="B11763">
            <v>2006</v>
          </cell>
          <cell r="C11763" t="str">
            <v>Dec</v>
          </cell>
          <cell r="D11763">
            <v>4</v>
          </cell>
          <cell r="F11763">
            <v>0</v>
          </cell>
          <cell r="G11763">
            <v>0</v>
          </cell>
          <cell r="H11763">
            <v>260</v>
          </cell>
          <cell r="I11763">
            <v>0.51600000000000001</v>
          </cell>
          <cell r="K11763">
            <v>0</v>
          </cell>
          <cell r="L11763">
            <v>0</v>
          </cell>
          <cell r="M11763">
            <v>0</v>
          </cell>
          <cell r="N11763">
            <v>0</v>
          </cell>
          <cell r="O11763">
            <v>0</v>
          </cell>
          <cell r="P11763">
            <v>0</v>
          </cell>
        </row>
        <row r="11764">
          <cell r="A11764">
            <v>39056</v>
          </cell>
          <cell r="B11764">
            <v>2006</v>
          </cell>
          <cell r="C11764" t="str">
            <v>Dec</v>
          </cell>
          <cell r="D11764">
            <v>5</v>
          </cell>
          <cell r="F11764">
            <v>0</v>
          </cell>
          <cell r="G11764">
            <v>0</v>
          </cell>
          <cell r="H11764">
            <v>223</v>
          </cell>
          <cell r="I11764">
            <v>0.442</v>
          </cell>
          <cell r="K11764">
            <v>0</v>
          </cell>
          <cell r="L11764">
            <v>0</v>
          </cell>
          <cell r="M11764">
            <v>0</v>
          </cell>
          <cell r="N11764">
            <v>0</v>
          </cell>
          <cell r="O11764">
            <v>0</v>
          </cell>
          <cell r="P11764">
            <v>0</v>
          </cell>
        </row>
        <row r="11765">
          <cell r="A11765">
            <v>39057</v>
          </cell>
          <cell r="B11765">
            <v>2006</v>
          </cell>
          <cell r="C11765" t="str">
            <v>Dec</v>
          </cell>
          <cell r="D11765">
            <v>6</v>
          </cell>
          <cell r="F11765">
            <v>0</v>
          </cell>
          <cell r="G11765">
            <v>0</v>
          </cell>
          <cell r="H11765">
            <v>73</v>
          </cell>
          <cell r="I11765">
            <v>0.14499999999999999</v>
          </cell>
          <cell r="K11765">
            <v>0</v>
          </cell>
          <cell r="L11765">
            <v>0</v>
          </cell>
          <cell r="M11765">
            <v>0</v>
          </cell>
          <cell r="N11765">
            <v>0</v>
          </cell>
          <cell r="O11765">
            <v>0</v>
          </cell>
          <cell r="P11765">
            <v>0</v>
          </cell>
        </row>
        <row r="11766">
          <cell r="A11766">
            <v>39058</v>
          </cell>
          <cell r="B11766">
            <v>2006</v>
          </cell>
          <cell r="C11766" t="str">
            <v>Dec</v>
          </cell>
          <cell r="D11766">
            <v>7</v>
          </cell>
          <cell r="F11766">
            <v>0</v>
          </cell>
          <cell r="G11766">
            <v>0</v>
          </cell>
          <cell r="H11766">
            <v>123</v>
          </cell>
          <cell r="I11766">
            <v>0.24399999999999999</v>
          </cell>
          <cell r="K11766">
            <v>0</v>
          </cell>
          <cell r="L11766">
            <v>0</v>
          </cell>
          <cell r="M11766">
            <v>0</v>
          </cell>
          <cell r="N11766">
            <v>0</v>
          </cell>
          <cell r="O11766">
            <v>0</v>
          </cell>
          <cell r="P11766">
            <v>0</v>
          </cell>
        </row>
        <row r="11767">
          <cell r="A11767">
            <v>39059</v>
          </cell>
          <cell r="B11767">
            <v>2006</v>
          </cell>
          <cell r="C11767" t="str">
            <v>Dec</v>
          </cell>
          <cell r="D11767">
            <v>8</v>
          </cell>
          <cell r="F11767">
            <v>0</v>
          </cell>
          <cell r="G11767">
            <v>0</v>
          </cell>
          <cell r="H11767">
            <v>133</v>
          </cell>
          <cell r="I11767">
            <v>0.26400000000000001</v>
          </cell>
          <cell r="K11767">
            <v>0</v>
          </cell>
          <cell r="L11767">
            <v>0</v>
          </cell>
          <cell r="M11767">
            <v>0</v>
          </cell>
          <cell r="N11767">
            <v>0</v>
          </cell>
          <cell r="O11767">
            <v>0</v>
          </cell>
          <cell r="P11767">
            <v>0</v>
          </cell>
        </row>
        <row r="11768">
          <cell r="A11768">
            <v>39060</v>
          </cell>
          <cell r="B11768">
            <v>2006</v>
          </cell>
          <cell r="C11768" t="str">
            <v>Dec</v>
          </cell>
          <cell r="D11768">
            <v>9</v>
          </cell>
          <cell r="F11768">
            <v>0</v>
          </cell>
          <cell r="G11768">
            <v>0</v>
          </cell>
          <cell r="H11768">
            <v>106</v>
          </cell>
          <cell r="I11768">
            <v>0.21</v>
          </cell>
          <cell r="K11768">
            <v>0</v>
          </cell>
          <cell r="L11768">
            <v>0</v>
          </cell>
          <cell r="M11768">
            <v>0</v>
          </cell>
          <cell r="N11768">
            <v>0</v>
          </cell>
          <cell r="O11768">
            <v>0</v>
          </cell>
          <cell r="P11768">
            <v>0</v>
          </cell>
        </row>
        <row r="11769">
          <cell r="A11769">
            <v>39061</v>
          </cell>
          <cell r="B11769">
            <v>2006</v>
          </cell>
          <cell r="C11769" t="str">
            <v>Dec</v>
          </cell>
          <cell r="D11769">
            <v>10</v>
          </cell>
          <cell r="F11769">
            <v>0</v>
          </cell>
          <cell r="G11769">
            <v>0</v>
          </cell>
          <cell r="H11769">
            <v>131</v>
          </cell>
          <cell r="I11769">
            <v>0.26</v>
          </cell>
          <cell r="K11769">
            <v>0</v>
          </cell>
          <cell r="L11769">
            <v>0</v>
          </cell>
          <cell r="M11769">
            <v>0</v>
          </cell>
          <cell r="N11769">
            <v>0</v>
          </cell>
          <cell r="O11769">
            <v>0</v>
          </cell>
          <cell r="P11769">
            <v>0</v>
          </cell>
        </row>
        <row r="11770">
          <cell r="A11770">
            <v>39062</v>
          </cell>
          <cell r="B11770">
            <v>2006</v>
          </cell>
          <cell r="C11770" t="str">
            <v>Dec</v>
          </cell>
          <cell r="D11770">
            <v>11</v>
          </cell>
          <cell r="F11770">
            <v>0</v>
          </cell>
          <cell r="G11770">
            <v>0</v>
          </cell>
          <cell r="H11770">
            <v>123</v>
          </cell>
          <cell r="I11770">
            <v>0.24399999999999999</v>
          </cell>
          <cell r="K11770">
            <v>0</v>
          </cell>
          <cell r="L11770">
            <v>0</v>
          </cell>
          <cell r="M11770">
            <v>0</v>
          </cell>
          <cell r="N11770">
            <v>0</v>
          </cell>
          <cell r="O11770">
            <v>0</v>
          </cell>
          <cell r="P11770">
            <v>0</v>
          </cell>
        </row>
        <row r="11771">
          <cell r="A11771">
            <v>39063</v>
          </cell>
          <cell r="B11771">
            <v>2006</v>
          </cell>
          <cell r="C11771" t="str">
            <v>Dec</v>
          </cell>
          <cell r="D11771">
            <v>12</v>
          </cell>
          <cell r="F11771">
            <v>0</v>
          </cell>
          <cell r="G11771">
            <v>0</v>
          </cell>
          <cell r="H11771">
            <v>133</v>
          </cell>
          <cell r="I11771">
            <v>0.26400000000000001</v>
          </cell>
          <cell r="K11771">
            <v>0</v>
          </cell>
          <cell r="L11771">
            <v>0</v>
          </cell>
          <cell r="M11771">
            <v>0</v>
          </cell>
          <cell r="N11771">
            <v>0</v>
          </cell>
          <cell r="O11771">
            <v>0</v>
          </cell>
          <cell r="P11771">
            <v>0</v>
          </cell>
        </row>
        <row r="11772">
          <cell r="A11772">
            <v>39064</v>
          </cell>
          <cell r="B11772">
            <v>2006</v>
          </cell>
          <cell r="C11772" t="str">
            <v>Dec</v>
          </cell>
          <cell r="D11772">
            <v>13</v>
          </cell>
          <cell r="F11772">
            <v>0</v>
          </cell>
          <cell r="G11772">
            <v>0</v>
          </cell>
          <cell r="H11772">
            <v>289</v>
          </cell>
          <cell r="I11772">
            <v>0.57299999999999995</v>
          </cell>
          <cell r="K11772">
            <v>0</v>
          </cell>
          <cell r="L11772">
            <v>0</v>
          </cell>
          <cell r="M11772">
            <v>0</v>
          </cell>
          <cell r="N11772">
            <v>0</v>
          </cell>
          <cell r="O11772">
            <v>0</v>
          </cell>
          <cell r="P11772">
            <v>0</v>
          </cell>
        </row>
        <row r="11773">
          <cell r="A11773">
            <v>39065</v>
          </cell>
          <cell r="B11773">
            <v>2006</v>
          </cell>
          <cell r="C11773" t="str">
            <v>Dec</v>
          </cell>
          <cell r="D11773">
            <v>14</v>
          </cell>
          <cell r="F11773">
            <v>0</v>
          </cell>
          <cell r="G11773">
            <v>0</v>
          </cell>
          <cell r="H11773">
            <v>581</v>
          </cell>
          <cell r="I11773">
            <v>1.1519999999999999</v>
          </cell>
          <cell r="K11773">
            <v>0</v>
          </cell>
          <cell r="L11773">
            <v>0</v>
          </cell>
          <cell r="M11773">
            <v>0</v>
          </cell>
          <cell r="N11773">
            <v>0</v>
          </cell>
          <cell r="O11773">
            <v>0</v>
          </cell>
          <cell r="P11773">
            <v>0</v>
          </cell>
        </row>
        <row r="11774">
          <cell r="A11774">
            <v>39066</v>
          </cell>
          <cell r="B11774">
            <v>2006</v>
          </cell>
          <cell r="C11774" t="str">
            <v>Dec</v>
          </cell>
          <cell r="D11774">
            <v>15</v>
          </cell>
          <cell r="F11774">
            <v>0</v>
          </cell>
          <cell r="G11774">
            <v>0</v>
          </cell>
          <cell r="H11774">
            <v>304</v>
          </cell>
          <cell r="I11774">
            <v>0.60299999999999998</v>
          </cell>
          <cell r="K11774">
            <v>0</v>
          </cell>
          <cell r="L11774">
            <v>0</v>
          </cell>
          <cell r="M11774">
            <v>0</v>
          </cell>
          <cell r="N11774">
            <v>0</v>
          </cell>
          <cell r="O11774">
            <v>0</v>
          </cell>
          <cell r="P11774">
            <v>0</v>
          </cell>
        </row>
        <row r="11775">
          <cell r="A11775">
            <v>39067</v>
          </cell>
          <cell r="B11775">
            <v>2006</v>
          </cell>
          <cell r="C11775" t="str">
            <v>Dec</v>
          </cell>
          <cell r="D11775">
            <v>16</v>
          </cell>
          <cell r="F11775">
            <v>0</v>
          </cell>
          <cell r="G11775">
            <v>0</v>
          </cell>
          <cell r="H11775">
            <v>192</v>
          </cell>
          <cell r="I11775">
            <v>0.38100000000000001</v>
          </cell>
          <cell r="K11775">
            <v>0</v>
          </cell>
          <cell r="L11775">
            <v>0</v>
          </cell>
          <cell r="M11775">
            <v>0</v>
          </cell>
          <cell r="N11775">
            <v>0</v>
          </cell>
          <cell r="O11775">
            <v>0</v>
          </cell>
          <cell r="P11775">
            <v>0</v>
          </cell>
        </row>
        <row r="11776">
          <cell r="A11776">
            <v>39068</v>
          </cell>
          <cell r="B11776">
            <v>2006</v>
          </cell>
          <cell r="C11776" t="str">
            <v>Dec</v>
          </cell>
          <cell r="D11776">
            <v>17</v>
          </cell>
          <cell r="F11776">
            <v>0</v>
          </cell>
          <cell r="G11776">
            <v>0</v>
          </cell>
          <cell r="H11776">
            <v>410</v>
          </cell>
          <cell r="I11776">
            <v>0.81299999999999994</v>
          </cell>
          <cell r="K11776">
            <v>0</v>
          </cell>
          <cell r="L11776">
            <v>0</v>
          </cell>
          <cell r="M11776">
            <v>0</v>
          </cell>
          <cell r="N11776">
            <v>0</v>
          </cell>
          <cell r="O11776">
            <v>0</v>
          </cell>
          <cell r="P11776">
            <v>0</v>
          </cell>
        </row>
        <row r="11777">
          <cell r="A11777">
            <v>39069</v>
          </cell>
          <cell r="B11777">
            <v>2006</v>
          </cell>
          <cell r="C11777" t="str">
            <v>Dec</v>
          </cell>
          <cell r="D11777">
            <v>18</v>
          </cell>
          <cell r="F11777">
            <v>0</v>
          </cell>
          <cell r="G11777">
            <v>0</v>
          </cell>
          <cell r="H11777">
            <v>266</v>
          </cell>
          <cell r="I11777">
            <v>0.52800000000000002</v>
          </cell>
          <cell r="K11777">
            <v>0</v>
          </cell>
          <cell r="L11777">
            <v>0</v>
          </cell>
          <cell r="M11777">
            <v>0</v>
          </cell>
          <cell r="N11777">
            <v>0</v>
          </cell>
          <cell r="O11777">
            <v>0</v>
          </cell>
          <cell r="P11777">
            <v>0</v>
          </cell>
        </row>
        <row r="11778">
          <cell r="A11778">
            <v>39070</v>
          </cell>
          <cell r="B11778">
            <v>2006</v>
          </cell>
          <cell r="C11778" t="str">
            <v>Dec</v>
          </cell>
          <cell r="D11778">
            <v>19</v>
          </cell>
          <cell r="F11778">
            <v>0</v>
          </cell>
          <cell r="G11778">
            <v>0</v>
          </cell>
          <cell r="H11778">
            <v>262</v>
          </cell>
          <cell r="I11778">
            <v>0.52</v>
          </cell>
          <cell r="K11778">
            <v>0</v>
          </cell>
          <cell r="L11778">
            <v>0</v>
          </cell>
          <cell r="M11778">
            <v>0</v>
          </cell>
          <cell r="N11778">
            <v>0</v>
          </cell>
          <cell r="O11778">
            <v>0</v>
          </cell>
          <cell r="P11778">
            <v>0</v>
          </cell>
        </row>
        <row r="11779">
          <cell r="A11779">
            <v>39071</v>
          </cell>
          <cell r="B11779">
            <v>2006</v>
          </cell>
          <cell r="C11779" t="str">
            <v>Dec</v>
          </cell>
          <cell r="D11779">
            <v>20</v>
          </cell>
          <cell r="F11779">
            <v>0</v>
          </cell>
          <cell r="G11779">
            <v>0</v>
          </cell>
          <cell r="H11779">
            <v>259</v>
          </cell>
          <cell r="I11779">
            <v>0.51400000000000001</v>
          </cell>
          <cell r="K11779">
            <v>0</v>
          </cell>
          <cell r="L11779">
            <v>0</v>
          </cell>
          <cell r="M11779">
            <v>0</v>
          </cell>
          <cell r="N11779">
            <v>0</v>
          </cell>
          <cell r="O11779">
            <v>0</v>
          </cell>
          <cell r="P11779">
            <v>0</v>
          </cell>
        </row>
        <row r="11780">
          <cell r="A11780">
            <v>39072</v>
          </cell>
          <cell r="B11780">
            <v>2006</v>
          </cell>
          <cell r="C11780" t="str">
            <v>Dec</v>
          </cell>
          <cell r="D11780">
            <v>21</v>
          </cell>
          <cell r="F11780">
            <v>0</v>
          </cell>
          <cell r="G11780">
            <v>0</v>
          </cell>
          <cell r="H11780">
            <v>196</v>
          </cell>
          <cell r="I11780">
            <v>0.38900000000000001</v>
          </cell>
          <cell r="K11780">
            <v>0</v>
          </cell>
          <cell r="L11780">
            <v>0</v>
          </cell>
          <cell r="M11780">
            <v>0</v>
          </cell>
          <cell r="N11780">
            <v>0</v>
          </cell>
          <cell r="O11780">
            <v>0</v>
          </cell>
          <cell r="P11780">
            <v>0</v>
          </cell>
        </row>
        <row r="11781">
          <cell r="A11781">
            <v>39073</v>
          </cell>
          <cell r="B11781">
            <v>2006</v>
          </cell>
          <cell r="C11781" t="str">
            <v>Dec</v>
          </cell>
          <cell r="D11781">
            <v>22</v>
          </cell>
          <cell r="F11781">
            <v>0</v>
          </cell>
          <cell r="G11781">
            <v>0</v>
          </cell>
          <cell r="H11781">
            <v>190</v>
          </cell>
          <cell r="I11781">
            <v>0.377</v>
          </cell>
          <cell r="K11781">
            <v>0</v>
          </cell>
          <cell r="L11781">
            <v>0</v>
          </cell>
          <cell r="M11781">
            <v>0</v>
          </cell>
          <cell r="N11781">
            <v>0</v>
          </cell>
          <cell r="O11781">
            <v>0</v>
          </cell>
          <cell r="P11781">
            <v>0</v>
          </cell>
        </row>
        <row r="11782">
          <cell r="A11782">
            <v>39074</v>
          </cell>
          <cell r="B11782">
            <v>2006</v>
          </cell>
          <cell r="C11782" t="str">
            <v>Dec</v>
          </cell>
          <cell r="D11782">
            <v>23</v>
          </cell>
          <cell r="F11782">
            <v>0</v>
          </cell>
          <cell r="G11782">
            <v>0</v>
          </cell>
          <cell r="H11782">
            <v>174</v>
          </cell>
          <cell r="I11782">
            <v>0.34499999999999997</v>
          </cell>
          <cell r="K11782">
            <v>0</v>
          </cell>
          <cell r="L11782">
            <v>0</v>
          </cell>
          <cell r="M11782">
            <v>0</v>
          </cell>
          <cell r="N11782">
            <v>0</v>
          </cell>
          <cell r="O11782">
            <v>0</v>
          </cell>
          <cell r="P11782">
            <v>0</v>
          </cell>
        </row>
        <row r="11783">
          <cell r="A11783">
            <v>39075</v>
          </cell>
          <cell r="B11783">
            <v>2006</v>
          </cell>
          <cell r="C11783" t="str">
            <v>Dec</v>
          </cell>
          <cell r="D11783">
            <v>24</v>
          </cell>
          <cell r="F11783">
            <v>0</v>
          </cell>
          <cell r="G11783">
            <v>0</v>
          </cell>
          <cell r="H11783">
            <v>153</v>
          </cell>
          <cell r="I11783">
            <v>0.30299999999999999</v>
          </cell>
          <cell r="K11783">
            <v>0</v>
          </cell>
          <cell r="L11783">
            <v>0</v>
          </cell>
          <cell r="M11783">
            <v>0</v>
          </cell>
          <cell r="N11783">
            <v>0</v>
          </cell>
          <cell r="O11783">
            <v>0</v>
          </cell>
          <cell r="P11783">
            <v>0</v>
          </cell>
        </row>
        <row r="11784">
          <cell r="A11784">
            <v>39076</v>
          </cell>
          <cell r="B11784">
            <v>2006</v>
          </cell>
          <cell r="C11784" t="str">
            <v>Dec</v>
          </cell>
          <cell r="D11784">
            <v>25</v>
          </cell>
          <cell r="F11784">
            <v>0</v>
          </cell>
          <cell r="G11784">
            <v>0</v>
          </cell>
          <cell r="H11784">
            <v>158</v>
          </cell>
          <cell r="I11784">
            <v>0.313</v>
          </cell>
          <cell r="K11784">
            <v>0</v>
          </cell>
          <cell r="L11784">
            <v>0</v>
          </cell>
          <cell r="M11784">
            <v>0</v>
          </cell>
          <cell r="N11784">
            <v>0</v>
          </cell>
          <cell r="O11784">
            <v>0</v>
          </cell>
          <cell r="P11784">
            <v>0</v>
          </cell>
        </row>
        <row r="11785">
          <cell r="A11785">
            <v>39077</v>
          </cell>
          <cell r="B11785">
            <v>2006</v>
          </cell>
          <cell r="C11785" t="str">
            <v>Dec</v>
          </cell>
          <cell r="D11785">
            <v>26</v>
          </cell>
          <cell r="F11785">
            <v>0</v>
          </cell>
          <cell r="G11785">
            <v>0</v>
          </cell>
          <cell r="H11785">
            <v>95</v>
          </cell>
          <cell r="I11785">
            <v>0.188</v>
          </cell>
          <cell r="K11785">
            <v>0</v>
          </cell>
          <cell r="L11785">
            <v>0</v>
          </cell>
          <cell r="M11785">
            <v>0</v>
          </cell>
          <cell r="N11785">
            <v>0</v>
          </cell>
          <cell r="O11785">
            <v>0</v>
          </cell>
          <cell r="P11785">
            <v>0</v>
          </cell>
        </row>
        <row r="11786">
          <cell r="A11786">
            <v>39078</v>
          </cell>
          <cell r="B11786">
            <v>2006</v>
          </cell>
          <cell r="C11786" t="str">
            <v>Dec</v>
          </cell>
          <cell r="D11786">
            <v>27</v>
          </cell>
          <cell r="F11786">
            <v>0</v>
          </cell>
          <cell r="G11786">
            <v>0</v>
          </cell>
          <cell r="H11786">
            <v>150</v>
          </cell>
          <cell r="I11786">
            <v>0.29799999999999999</v>
          </cell>
          <cell r="K11786">
            <v>0</v>
          </cell>
          <cell r="L11786">
            <v>0</v>
          </cell>
          <cell r="M11786">
            <v>0</v>
          </cell>
          <cell r="N11786">
            <v>0</v>
          </cell>
          <cell r="O11786">
            <v>0</v>
          </cell>
          <cell r="P11786">
            <v>0</v>
          </cell>
        </row>
        <row r="11787">
          <cell r="A11787">
            <v>39079</v>
          </cell>
          <cell r="B11787">
            <v>2006</v>
          </cell>
          <cell r="C11787" t="str">
            <v>Dec</v>
          </cell>
          <cell r="D11787">
            <v>28</v>
          </cell>
          <cell r="F11787">
            <v>0</v>
          </cell>
          <cell r="G11787">
            <v>0</v>
          </cell>
          <cell r="H11787">
            <v>204</v>
          </cell>
          <cell r="I11787">
            <v>0.40500000000000003</v>
          </cell>
          <cell r="K11787">
            <v>0</v>
          </cell>
          <cell r="L11787">
            <v>0</v>
          </cell>
          <cell r="M11787">
            <v>0</v>
          </cell>
          <cell r="N11787">
            <v>0</v>
          </cell>
          <cell r="O11787">
            <v>0</v>
          </cell>
          <cell r="P11787">
            <v>0</v>
          </cell>
        </row>
        <row r="11788">
          <cell r="A11788">
            <v>39080</v>
          </cell>
          <cell r="B11788">
            <v>2006</v>
          </cell>
          <cell r="C11788" t="str">
            <v>Dec</v>
          </cell>
          <cell r="D11788">
            <v>29</v>
          </cell>
          <cell r="F11788">
            <v>0</v>
          </cell>
          <cell r="G11788">
            <v>0</v>
          </cell>
          <cell r="H11788">
            <v>113</v>
          </cell>
          <cell r="I11788">
            <v>0.224</v>
          </cell>
          <cell r="K11788">
            <v>0</v>
          </cell>
          <cell r="L11788">
            <v>0</v>
          </cell>
          <cell r="M11788">
            <v>0</v>
          </cell>
          <cell r="N11788">
            <v>0</v>
          </cell>
          <cell r="O11788">
            <v>0</v>
          </cell>
          <cell r="P11788">
            <v>0</v>
          </cell>
        </row>
        <row r="11789">
          <cell r="A11789">
            <v>39081</v>
          </cell>
          <cell r="B11789">
            <v>2006</v>
          </cell>
          <cell r="C11789" t="str">
            <v>Dec</v>
          </cell>
          <cell r="D11789">
            <v>30</v>
          </cell>
          <cell r="E11789" t="str">
            <v>no LRDC paper record</v>
          </cell>
          <cell r="F11789">
            <v>0</v>
          </cell>
          <cell r="G11789">
            <v>0</v>
          </cell>
          <cell r="H11789">
            <v>136</v>
          </cell>
          <cell r="I11789">
            <v>0.27</v>
          </cell>
          <cell r="K11789">
            <v>0</v>
          </cell>
          <cell r="L11789">
            <v>0</v>
          </cell>
          <cell r="M11789">
            <v>0</v>
          </cell>
          <cell r="N11789">
            <v>0</v>
          </cell>
          <cell r="O11789">
            <v>0</v>
          </cell>
          <cell r="P11789">
            <v>0</v>
          </cell>
        </row>
        <row r="11790">
          <cell r="A11790">
            <v>39082</v>
          </cell>
          <cell r="B11790">
            <v>2006</v>
          </cell>
          <cell r="C11790" t="str">
            <v>Dec</v>
          </cell>
          <cell r="D11790">
            <v>31</v>
          </cell>
          <cell r="E11790" t="str">
            <v>no LRDC paper record</v>
          </cell>
          <cell r="F11790">
            <v>0</v>
          </cell>
          <cell r="G11790">
            <v>0</v>
          </cell>
          <cell r="H11790">
            <v>149</v>
          </cell>
          <cell r="I11790">
            <v>0.29599999999999999</v>
          </cell>
          <cell r="K11790">
            <v>0</v>
          </cell>
          <cell r="L11790">
            <v>0</v>
          </cell>
          <cell r="M11790">
            <v>0</v>
          </cell>
          <cell r="N11790">
            <v>0</v>
          </cell>
          <cell r="O11790">
            <v>0</v>
          </cell>
          <cell r="P11790">
            <v>0</v>
          </cell>
        </row>
        <row r="11791">
          <cell r="A11791">
            <v>39083</v>
          </cell>
          <cell r="B11791">
            <v>2007</v>
          </cell>
          <cell r="C11791" t="str">
            <v>Jan</v>
          </cell>
          <cell r="D11791">
            <v>1</v>
          </cell>
          <cell r="F11791">
            <v>0</v>
          </cell>
          <cell r="G11791">
            <v>0</v>
          </cell>
          <cell r="H11791">
            <v>137</v>
          </cell>
          <cell r="I11791">
            <v>0.27200000000000002</v>
          </cell>
          <cell r="K11791">
            <v>0</v>
          </cell>
          <cell r="L11791">
            <v>0</v>
          </cell>
          <cell r="M11791">
            <v>0</v>
          </cell>
          <cell r="N11791">
            <v>0</v>
          </cell>
          <cell r="O11791">
            <v>0</v>
          </cell>
          <cell r="P11791">
            <v>0</v>
          </cell>
        </row>
        <row r="11792">
          <cell r="A11792">
            <v>39084</v>
          </cell>
          <cell r="B11792">
            <v>2007</v>
          </cell>
          <cell r="C11792" t="str">
            <v>Jan</v>
          </cell>
          <cell r="D11792">
            <v>2</v>
          </cell>
          <cell r="F11792">
            <v>0</v>
          </cell>
          <cell r="G11792">
            <v>0</v>
          </cell>
          <cell r="H11792">
            <v>161</v>
          </cell>
          <cell r="I11792">
            <v>0.31900000000000001</v>
          </cell>
          <cell r="K11792">
            <v>0</v>
          </cell>
          <cell r="L11792">
            <v>0</v>
          </cell>
          <cell r="M11792">
            <v>0</v>
          </cell>
          <cell r="N11792">
            <v>0</v>
          </cell>
          <cell r="O11792">
            <v>0</v>
          </cell>
          <cell r="P11792">
            <v>0</v>
          </cell>
        </row>
        <row r="11793">
          <cell r="A11793">
            <v>39085</v>
          </cell>
          <cell r="B11793">
            <v>2007</v>
          </cell>
          <cell r="C11793" t="str">
            <v>Jan</v>
          </cell>
          <cell r="D11793">
            <v>3</v>
          </cell>
          <cell r="F11793">
            <v>0</v>
          </cell>
          <cell r="G11793">
            <v>0</v>
          </cell>
          <cell r="H11793">
            <v>127</v>
          </cell>
          <cell r="I11793">
            <v>0.252</v>
          </cell>
          <cell r="K11793">
            <v>0</v>
          </cell>
          <cell r="L11793">
            <v>0</v>
          </cell>
          <cell r="M11793">
            <v>0</v>
          </cell>
          <cell r="N11793">
            <v>0</v>
          </cell>
          <cell r="O11793">
            <v>0</v>
          </cell>
          <cell r="P11793">
            <v>0</v>
          </cell>
        </row>
        <row r="11794">
          <cell r="A11794">
            <v>39086</v>
          </cell>
          <cell r="B11794">
            <v>2007</v>
          </cell>
          <cell r="C11794" t="str">
            <v>Jan</v>
          </cell>
          <cell r="D11794">
            <v>4</v>
          </cell>
          <cell r="F11794">
            <v>0</v>
          </cell>
          <cell r="G11794">
            <v>0</v>
          </cell>
          <cell r="H11794">
            <v>196</v>
          </cell>
          <cell r="I11794">
            <v>0.38900000000000001</v>
          </cell>
          <cell r="K11794">
            <v>0</v>
          </cell>
          <cell r="L11794">
            <v>0</v>
          </cell>
          <cell r="M11794">
            <v>0</v>
          </cell>
          <cell r="N11794">
            <v>0</v>
          </cell>
          <cell r="O11794">
            <v>0</v>
          </cell>
          <cell r="P11794">
            <v>0</v>
          </cell>
        </row>
        <row r="11795">
          <cell r="A11795">
            <v>39087</v>
          </cell>
          <cell r="B11795">
            <v>2007</v>
          </cell>
          <cell r="C11795" t="str">
            <v>Jan</v>
          </cell>
          <cell r="D11795">
            <v>5</v>
          </cell>
          <cell r="F11795">
            <v>0</v>
          </cell>
          <cell r="G11795">
            <v>0</v>
          </cell>
          <cell r="H11795">
            <v>407</v>
          </cell>
          <cell r="I11795">
            <v>0.80700000000000005</v>
          </cell>
          <cell r="K11795">
            <v>0</v>
          </cell>
          <cell r="L11795">
            <v>0</v>
          </cell>
          <cell r="M11795">
            <v>0</v>
          </cell>
          <cell r="N11795">
            <v>0</v>
          </cell>
          <cell r="O11795">
            <v>0</v>
          </cell>
          <cell r="P11795">
            <v>0</v>
          </cell>
        </row>
        <row r="11796">
          <cell r="A11796">
            <v>39088</v>
          </cell>
          <cell r="B11796">
            <v>2007</v>
          </cell>
          <cell r="C11796" t="str">
            <v>Jan</v>
          </cell>
          <cell r="D11796">
            <v>6</v>
          </cell>
          <cell r="F11796">
            <v>0</v>
          </cell>
          <cell r="G11796">
            <v>0</v>
          </cell>
          <cell r="H11796">
            <v>293</v>
          </cell>
          <cell r="I11796">
            <v>0.58099999999999996</v>
          </cell>
          <cell r="K11796">
            <v>0</v>
          </cell>
          <cell r="L11796">
            <v>0</v>
          </cell>
          <cell r="M11796">
            <v>0</v>
          </cell>
          <cell r="N11796">
            <v>0</v>
          </cell>
          <cell r="O11796">
            <v>0</v>
          </cell>
          <cell r="P11796">
            <v>0</v>
          </cell>
        </row>
        <row r="11797">
          <cell r="A11797">
            <v>39089</v>
          </cell>
          <cell r="B11797">
            <v>2007</v>
          </cell>
          <cell r="C11797" t="str">
            <v>Jan</v>
          </cell>
          <cell r="D11797">
            <v>7</v>
          </cell>
          <cell r="F11797">
            <v>0</v>
          </cell>
          <cell r="G11797">
            <v>0</v>
          </cell>
          <cell r="H11797">
            <v>110</v>
          </cell>
          <cell r="I11797">
            <v>0.218</v>
          </cell>
          <cell r="K11797">
            <v>0</v>
          </cell>
          <cell r="L11797">
            <v>0</v>
          </cell>
          <cell r="M11797">
            <v>0</v>
          </cell>
          <cell r="N11797">
            <v>0</v>
          </cell>
          <cell r="O11797">
            <v>0</v>
          </cell>
          <cell r="P11797">
            <v>0</v>
          </cell>
        </row>
        <row r="11798">
          <cell r="A11798">
            <v>39090</v>
          </cell>
          <cell r="B11798">
            <v>2007</v>
          </cell>
          <cell r="C11798" t="str">
            <v>Jan</v>
          </cell>
          <cell r="D11798">
            <v>8</v>
          </cell>
          <cell r="F11798">
            <v>0</v>
          </cell>
          <cell r="G11798">
            <v>0</v>
          </cell>
          <cell r="H11798">
            <v>196</v>
          </cell>
          <cell r="I11798">
            <v>0.38900000000000001</v>
          </cell>
          <cell r="K11798">
            <v>0</v>
          </cell>
          <cell r="L11798">
            <v>0</v>
          </cell>
          <cell r="M11798">
            <v>0</v>
          </cell>
          <cell r="N11798">
            <v>0</v>
          </cell>
          <cell r="O11798">
            <v>0</v>
          </cell>
          <cell r="P11798">
            <v>0</v>
          </cell>
        </row>
        <row r="11799">
          <cell r="A11799">
            <v>39091</v>
          </cell>
          <cell r="B11799">
            <v>2007</v>
          </cell>
          <cell r="C11799" t="str">
            <v>Jan</v>
          </cell>
          <cell r="D11799">
            <v>9</v>
          </cell>
          <cell r="F11799">
            <v>0</v>
          </cell>
          <cell r="G11799">
            <v>0</v>
          </cell>
          <cell r="H11799">
            <v>175</v>
          </cell>
          <cell r="I11799">
            <v>0.34699999999999998</v>
          </cell>
          <cell r="K11799">
            <v>0</v>
          </cell>
          <cell r="L11799">
            <v>0</v>
          </cell>
          <cell r="M11799">
            <v>0</v>
          </cell>
          <cell r="N11799">
            <v>0</v>
          </cell>
          <cell r="O11799">
            <v>0</v>
          </cell>
          <cell r="P11799">
            <v>0</v>
          </cell>
        </row>
        <row r="11800">
          <cell r="A11800">
            <v>39092</v>
          </cell>
          <cell r="B11800">
            <v>2007</v>
          </cell>
          <cell r="C11800" t="str">
            <v>Jan</v>
          </cell>
          <cell r="D11800">
            <v>10</v>
          </cell>
          <cell r="F11800">
            <v>0</v>
          </cell>
          <cell r="G11800">
            <v>0</v>
          </cell>
          <cell r="H11800">
            <v>138</v>
          </cell>
          <cell r="I11800">
            <v>0.27400000000000002</v>
          </cell>
          <cell r="K11800">
            <v>0</v>
          </cell>
          <cell r="L11800">
            <v>0</v>
          </cell>
          <cell r="M11800">
            <v>0</v>
          </cell>
          <cell r="N11800">
            <v>0</v>
          </cell>
          <cell r="O11800">
            <v>0</v>
          </cell>
          <cell r="P11800">
            <v>0</v>
          </cell>
        </row>
        <row r="11801">
          <cell r="A11801">
            <v>39093</v>
          </cell>
          <cell r="B11801">
            <v>2007</v>
          </cell>
          <cell r="C11801" t="str">
            <v>Jan</v>
          </cell>
          <cell r="D11801">
            <v>11</v>
          </cell>
          <cell r="F11801">
            <v>0</v>
          </cell>
          <cell r="G11801">
            <v>0</v>
          </cell>
          <cell r="H11801">
            <v>160</v>
          </cell>
          <cell r="I11801">
            <v>0.317</v>
          </cell>
          <cell r="K11801">
            <v>0</v>
          </cell>
          <cell r="L11801">
            <v>0</v>
          </cell>
          <cell r="M11801">
            <v>0</v>
          </cell>
          <cell r="N11801">
            <v>0</v>
          </cell>
          <cell r="O11801">
            <v>0</v>
          </cell>
          <cell r="P11801">
            <v>0</v>
          </cell>
        </row>
        <row r="11802">
          <cell r="A11802">
            <v>39094</v>
          </cell>
          <cell r="B11802">
            <v>2007</v>
          </cell>
          <cell r="C11802" t="str">
            <v>Jan</v>
          </cell>
          <cell r="D11802">
            <v>12</v>
          </cell>
          <cell r="F11802">
            <v>0</v>
          </cell>
          <cell r="G11802">
            <v>0</v>
          </cell>
          <cell r="H11802">
            <v>164</v>
          </cell>
          <cell r="I11802">
            <v>0.32500000000000001</v>
          </cell>
          <cell r="K11802">
            <v>0</v>
          </cell>
          <cell r="L11802">
            <v>0</v>
          </cell>
          <cell r="M11802">
            <v>0</v>
          </cell>
          <cell r="N11802">
            <v>0</v>
          </cell>
          <cell r="O11802">
            <v>0</v>
          </cell>
          <cell r="P11802">
            <v>0</v>
          </cell>
        </row>
        <row r="11803">
          <cell r="A11803">
            <v>39095</v>
          </cell>
          <cell r="B11803">
            <v>2007</v>
          </cell>
          <cell r="C11803" t="str">
            <v>Jan</v>
          </cell>
          <cell r="D11803">
            <v>13</v>
          </cell>
          <cell r="F11803">
            <v>0</v>
          </cell>
          <cell r="G11803">
            <v>0</v>
          </cell>
          <cell r="H11803">
            <v>575</v>
          </cell>
          <cell r="I11803">
            <v>1.1399999999999999</v>
          </cell>
          <cell r="K11803">
            <v>0</v>
          </cell>
          <cell r="L11803">
            <v>0</v>
          </cell>
          <cell r="M11803">
            <v>0</v>
          </cell>
          <cell r="N11803">
            <v>0</v>
          </cell>
          <cell r="O11803">
            <v>0</v>
          </cell>
          <cell r="P11803">
            <v>0</v>
          </cell>
        </row>
        <row r="11804">
          <cell r="A11804">
            <v>39096</v>
          </cell>
          <cell r="B11804">
            <v>2007</v>
          </cell>
          <cell r="C11804" t="str">
            <v>Jan</v>
          </cell>
          <cell r="D11804">
            <v>14</v>
          </cell>
          <cell r="F11804">
            <v>0</v>
          </cell>
          <cell r="G11804">
            <v>0</v>
          </cell>
          <cell r="H11804">
            <v>688</v>
          </cell>
          <cell r="I11804">
            <v>1.365</v>
          </cell>
          <cell r="K11804">
            <v>0</v>
          </cell>
          <cell r="L11804">
            <v>0</v>
          </cell>
          <cell r="M11804">
            <v>0</v>
          </cell>
          <cell r="N11804">
            <v>0</v>
          </cell>
          <cell r="O11804">
            <v>0</v>
          </cell>
          <cell r="P11804">
            <v>0</v>
          </cell>
        </row>
        <row r="11805">
          <cell r="A11805">
            <v>39097</v>
          </cell>
          <cell r="B11805">
            <v>2007</v>
          </cell>
          <cell r="C11805" t="str">
            <v>Jan</v>
          </cell>
          <cell r="D11805">
            <v>15</v>
          </cell>
          <cell r="F11805">
            <v>0</v>
          </cell>
          <cell r="G11805">
            <v>0</v>
          </cell>
          <cell r="H11805">
            <v>0</v>
          </cell>
          <cell r="I11805">
            <v>0</v>
          </cell>
          <cell r="K11805">
            <v>0</v>
          </cell>
          <cell r="L11805">
            <v>0</v>
          </cell>
          <cell r="M11805">
            <v>0</v>
          </cell>
          <cell r="N11805">
            <v>0</v>
          </cell>
          <cell r="O11805">
            <v>0</v>
          </cell>
          <cell r="P11805">
            <v>0</v>
          </cell>
        </row>
        <row r="11806">
          <cell r="A11806">
            <v>39098</v>
          </cell>
          <cell r="B11806">
            <v>2007</v>
          </cell>
          <cell r="C11806" t="str">
            <v>Jan</v>
          </cell>
          <cell r="D11806">
            <v>16</v>
          </cell>
          <cell r="F11806">
            <v>0</v>
          </cell>
          <cell r="G11806">
            <v>0</v>
          </cell>
          <cell r="H11806">
            <v>118</v>
          </cell>
          <cell r="I11806">
            <v>0.23400000000000001</v>
          </cell>
          <cell r="K11806">
            <v>0</v>
          </cell>
          <cell r="L11806">
            <v>0</v>
          </cell>
          <cell r="M11806">
            <v>0</v>
          </cell>
          <cell r="N11806">
            <v>0</v>
          </cell>
          <cell r="O11806">
            <v>0</v>
          </cell>
          <cell r="P11806">
            <v>0</v>
          </cell>
        </row>
        <row r="11807">
          <cell r="A11807">
            <v>39099</v>
          </cell>
          <cell r="B11807">
            <v>2007</v>
          </cell>
          <cell r="C11807" t="str">
            <v>Jan</v>
          </cell>
          <cell r="D11807">
            <v>17</v>
          </cell>
          <cell r="F11807">
            <v>0</v>
          </cell>
          <cell r="G11807">
            <v>0</v>
          </cell>
          <cell r="H11807">
            <v>119</v>
          </cell>
          <cell r="I11807">
            <v>0.23599999999999999</v>
          </cell>
          <cell r="K11807">
            <v>0</v>
          </cell>
          <cell r="L11807">
            <v>0</v>
          </cell>
          <cell r="M11807">
            <v>0</v>
          </cell>
          <cell r="N11807">
            <v>0</v>
          </cell>
          <cell r="O11807">
            <v>0</v>
          </cell>
          <cell r="P11807">
            <v>0</v>
          </cell>
        </row>
        <row r="11808">
          <cell r="A11808">
            <v>39100</v>
          </cell>
          <cell r="B11808">
            <v>2007</v>
          </cell>
          <cell r="C11808" t="str">
            <v>Jan</v>
          </cell>
          <cell r="D11808">
            <v>18</v>
          </cell>
          <cell r="F11808">
            <v>0</v>
          </cell>
          <cell r="G11808">
            <v>0</v>
          </cell>
          <cell r="H11808">
            <v>111</v>
          </cell>
          <cell r="I11808">
            <v>0.22</v>
          </cell>
          <cell r="K11808">
            <v>0</v>
          </cell>
          <cell r="L11808">
            <v>0</v>
          </cell>
          <cell r="M11808">
            <v>0</v>
          </cell>
          <cell r="N11808">
            <v>0</v>
          </cell>
          <cell r="O11808">
            <v>0</v>
          </cell>
          <cell r="P11808">
            <v>0</v>
          </cell>
        </row>
        <row r="11809">
          <cell r="A11809">
            <v>39101</v>
          </cell>
          <cell r="B11809">
            <v>2007</v>
          </cell>
          <cell r="C11809" t="str">
            <v>Jan</v>
          </cell>
          <cell r="D11809">
            <v>19</v>
          </cell>
          <cell r="F11809">
            <v>0</v>
          </cell>
          <cell r="G11809">
            <v>0</v>
          </cell>
          <cell r="H11809">
            <v>131</v>
          </cell>
          <cell r="I11809">
            <v>0.26</v>
          </cell>
          <cell r="K11809">
            <v>0</v>
          </cell>
          <cell r="L11809">
            <v>0</v>
          </cell>
          <cell r="M11809">
            <v>0</v>
          </cell>
          <cell r="N11809">
            <v>0</v>
          </cell>
          <cell r="O11809">
            <v>0</v>
          </cell>
          <cell r="P11809">
            <v>0</v>
          </cell>
        </row>
        <row r="11810">
          <cell r="A11810">
            <v>39102</v>
          </cell>
          <cell r="B11810">
            <v>2007</v>
          </cell>
          <cell r="C11810" t="str">
            <v>Jan</v>
          </cell>
          <cell r="D11810">
            <v>20</v>
          </cell>
          <cell r="F11810">
            <v>0</v>
          </cell>
          <cell r="G11810">
            <v>0</v>
          </cell>
          <cell r="H11810">
            <v>154</v>
          </cell>
          <cell r="I11810">
            <v>0.30499999999999999</v>
          </cell>
          <cell r="K11810">
            <v>0</v>
          </cell>
          <cell r="L11810">
            <v>0</v>
          </cell>
          <cell r="M11810">
            <v>0</v>
          </cell>
          <cell r="N11810">
            <v>0</v>
          </cell>
          <cell r="O11810">
            <v>0</v>
          </cell>
          <cell r="P11810">
            <v>0</v>
          </cell>
        </row>
        <row r="11811">
          <cell r="A11811">
            <v>39103</v>
          </cell>
          <cell r="B11811">
            <v>2007</v>
          </cell>
          <cell r="C11811" t="str">
            <v>Jan</v>
          </cell>
          <cell r="D11811">
            <v>21</v>
          </cell>
          <cell r="F11811">
            <v>0</v>
          </cell>
          <cell r="G11811">
            <v>0</v>
          </cell>
          <cell r="H11811">
            <v>91</v>
          </cell>
          <cell r="I11811">
            <v>0.18</v>
          </cell>
          <cell r="K11811">
            <v>0</v>
          </cell>
          <cell r="L11811">
            <v>0</v>
          </cell>
          <cell r="M11811">
            <v>0</v>
          </cell>
          <cell r="N11811">
            <v>0</v>
          </cell>
          <cell r="O11811">
            <v>0</v>
          </cell>
          <cell r="P11811">
            <v>0</v>
          </cell>
        </row>
        <row r="11812">
          <cell r="A11812">
            <v>39104</v>
          </cell>
          <cell r="B11812">
            <v>2007</v>
          </cell>
          <cell r="C11812" t="str">
            <v>Jan</v>
          </cell>
          <cell r="D11812">
            <v>22</v>
          </cell>
          <cell r="F11812">
            <v>0</v>
          </cell>
          <cell r="G11812">
            <v>0</v>
          </cell>
          <cell r="H11812">
            <v>105</v>
          </cell>
          <cell r="I11812">
            <v>0.20799999999999999</v>
          </cell>
          <cell r="K11812">
            <v>0</v>
          </cell>
          <cell r="L11812">
            <v>0</v>
          </cell>
          <cell r="M11812">
            <v>0</v>
          </cell>
          <cell r="N11812">
            <v>0</v>
          </cell>
          <cell r="O11812">
            <v>0</v>
          </cell>
          <cell r="P11812">
            <v>0</v>
          </cell>
        </row>
        <row r="11813">
          <cell r="A11813">
            <v>39105</v>
          </cell>
          <cell r="B11813">
            <v>2007</v>
          </cell>
          <cell r="C11813" t="str">
            <v>Jan</v>
          </cell>
          <cell r="D11813">
            <v>23</v>
          </cell>
          <cell r="F11813">
            <v>0</v>
          </cell>
          <cell r="G11813">
            <v>0</v>
          </cell>
          <cell r="H11813">
            <v>91</v>
          </cell>
          <cell r="I11813">
            <v>0.18</v>
          </cell>
          <cell r="K11813">
            <v>0</v>
          </cell>
          <cell r="L11813">
            <v>0</v>
          </cell>
          <cell r="M11813">
            <v>0</v>
          </cell>
          <cell r="N11813">
            <v>0</v>
          </cell>
          <cell r="O11813">
            <v>0</v>
          </cell>
          <cell r="P11813">
            <v>0</v>
          </cell>
        </row>
        <row r="11814">
          <cell r="A11814">
            <v>39106</v>
          </cell>
          <cell r="B11814">
            <v>2007</v>
          </cell>
          <cell r="C11814" t="str">
            <v>Jan</v>
          </cell>
          <cell r="D11814">
            <v>24</v>
          </cell>
          <cell r="F11814">
            <v>0</v>
          </cell>
          <cell r="G11814">
            <v>0</v>
          </cell>
          <cell r="H11814">
            <v>80</v>
          </cell>
          <cell r="I11814">
            <v>0.159</v>
          </cell>
          <cell r="K11814">
            <v>0</v>
          </cell>
          <cell r="L11814">
            <v>0</v>
          </cell>
          <cell r="M11814">
            <v>0</v>
          </cell>
          <cell r="N11814">
            <v>0</v>
          </cell>
          <cell r="O11814">
            <v>0</v>
          </cell>
          <cell r="P11814">
            <v>0</v>
          </cell>
        </row>
        <row r="11815">
          <cell r="A11815">
            <v>39107</v>
          </cell>
          <cell r="B11815">
            <v>2007</v>
          </cell>
          <cell r="C11815" t="str">
            <v>Jan</v>
          </cell>
          <cell r="D11815">
            <v>25</v>
          </cell>
          <cell r="F11815">
            <v>0</v>
          </cell>
          <cell r="G11815">
            <v>0</v>
          </cell>
          <cell r="H11815">
            <v>99</v>
          </cell>
          <cell r="I11815">
            <v>0.19600000000000001</v>
          </cell>
          <cell r="K11815">
            <v>0</v>
          </cell>
          <cell r="L11815">
            <v>0</v>
          </cell>
          <cell r="M11815">
            <v>0</v>
          </cell>
          <cell r="N11815">
            <v>0</v>
          </cell>
          <cell r="O11815">
            <v>0</v>
          </cell>
          <cell r="P11815">
            <v>0</v>
          </cell>
        </row>
        <row r="11816">
          <cell r="A11816">
            <v>39108</v>
          </cell>
          <cell r="B11816">
            <v>2007</v>
          </cell>
          <cell r="C11816" t="str">
            <v>Jan</v>
          </cell>
          <cell r="D11816">
            <v>26</v>
          </cell>
          <cell r="F11816">
            <v>0</v>
          </cell>
          <cell r="G11816">
            <v>0</v>
          </cell>
          <cell r="H11816">
            <v>110</v>
          </cell>
          <cell r="I11816">
            <v>0.218</v>
          </cell>
          <cell r="K11816">
            <v>0</v>
          </cell>
          <cell r="L11816">
            <v>0</v>
          </cell>
          <cell r="M11816">
            <v>0</v>
          </cell>
          <cell r="N11816">
            <v>0</v>
          </cell>
          <cell r="O11816">
            <v>0</v>
          </cell>
          <cell r="P11816">
            <v>0</v>
          </cell>
        </row>
        <row r="11817">
          <cell r="A11817">
            <v>39109</v>
          </cell>
          <cell r="B11817">
            <v>2007</v>
          </cell>
          <cell r="C11817" t="str">
            <v>Jan</v>
          </cell>
          <cell r="D11817">
            <v>27</v>
          </cell>
          <cell r="F11817">
            <v>0</v>
          </cell>
          <cell r="G11817">
            <v>0</v>
          </cell>
          <cell r="H11817">
            <v>93</v>
          </cell>
          <cell r="I11817">
            <v>0.184</v>
          </cell>
          <cell r="K11817">
            <v>0</v>
          </cell>
          <cell r="L11817">
            <v>0</v>
          </cell>
          <cell r="M11817">
            <v>0</v>
          </cell>
          <cell r="N11817">
            <v>0</v>
          </cell>
          <cell r="O11817">
            <v>0</v>
          </cell>
          <cell r="P11817">
            <v>0</v>
          </cell>
        </row>
        <row r="11818">
          <cell r="A11818">
            <v>39110</v>
          </cell>
          <cell r="B11818">
            <v>2007</v>
          </cell>
          <cell r="C11818" t="str">
            <v>Jan</v>
          </cell>
          <cell r="D11818">
            <v>28</v>
          </cell>
          <cell r="F11818">
            <v>0</v>
          </cell>
          <cell r="G11818">
            <v>0</v>
          </cell>
          <cell r="H11818">
            <v>123</v>
          </cell>
          <cell r="I11818">
            <v>0.24399999999999999</v>
          </cell>
          <cell r="K11818">
            <v>0</v>
          </cell>
          <cell r="L11818">
            <v>0</v>
          </cell>
          <cell r="M11818">
            <v>0</v>
          </cell>
          <cell r="N11818">
            <v>0</v>
          </cell>
          <cell r="O11818">
            <v>0</v>
          </cell>
          <cell r="P11818">
            <v>0</v>
          </cell>
        </row>
        <row r="11819">
          <cell r="A11819">
            <v>39111</v>
          </cell>
          <cell r="B11819">
            <v>2007</v>
          </cell>
          <cell r="C11819" t="str">
            <v>Jan</v>
          </cell>
          <cell r="D11819">
            <v>29</v>
          </cell>
          <cell r="F11819">
            <v>0</v>
          </cell>
          <cell r="G11819">
            <v>0</v>
          </cell>
          <cell r="H11819">
            <v>93</v>
          </cell>
          <cell r="I11819">
            <v>0.184</v>
          </cell>
          <cell r="K11819">
            <v>0</v>
          </cell>
          <cell r="L11819">
            <v>0</v>
          </cell>
          <cell r="M11819">
            <v>0</v>
          </cell>
          <cell r="N11819">
            <v>0</v>
          </cell>
          <cell r="O11819">
            <v>0</v>
          </cell>
          <cell r="P11819">
            <v>0</v>
          </cell>
        </row>
        <row r="11820">
          <cell r="A11820">
            <v>39112</v>
          </cell>
          <cell r="B11820">
            <v>2007</v>
          </cell>
          <cell r="C11820" t="str">
            <v>Jan</v>
          </cell>
          <cell r="D11820">
            <v>30</v>
          </cell>
          <cell r="F11820">
            <v>0</v>
          </cell>
          <cell r="G11820">
            <v>0</v>
          </cell>
          <cell r="H11820">
            <v>95</v>
          </cell>
          <cell r="I11820">
            <v>0.188</v>
          </cell>
          <cell r="K11820">
            <v>0</v>
          </cell>
          <cell r="L11820">
            <v>0</v>
          </cell>
          <cell r="M11820">
            <v>0</v>
          </cell>
          <cell r="N11820">
            <v>0</v>
          </cell>
          <cell r="O11820">
            <v>0</v>
          </cell>
          <cell r="P11820">
            <v>0</v>
          </cell>
        </row>
        <row r="11821">
          <cell r="A11821">
            <v>39113</v>
          </cell>
          <cell r="B11821">
            <v>2007</v>
          </cell>
          <cell r="C11821" t="str">
            <v>Jan</v>
          </cell>
          <cell r="D11821">
            <v>31</v>
          </cell>
          <cell r="F11821">
            <v>0</v>
          </cell>
          <cell r="G11821">
            <v>0</v>
          </cell>
          <cell r="H11821">
            <v>109</v>
          </cell>
          <cell r="I11821">
            <v>0.216</v>
          </cell>
          <cell r="K11821">
            <v>0</v>
          </cell>
          <cell r="L11821">
            <v>0</v>
          </cell>
          <cell r="M11821">
            <v>0</v>
          </cell>
          <cell r="N11821">
            <v>0</v>
          </cell>
          <cell r="O11821">
            <v>0</v>
          </cell>
          <cell r="P11821">
            <v>0</v>
          </cell>
        </row>
        <row r="11822">
          <cell r="A11822">
            <v>39114</v>
          </cell>
          <cell r="B11822">
            <v>2007</v>
          </cell>
          <cell r="C11822" t="str">
            <v>Feb</v>
          </cell>
          <cell r="D11822">
            <v>1</v>
          </cell>
          <cell r="F11822">
            <v>0</v>
          </cell>
          <cell r="G11822">
            <v>0</v>
          </cell>
          <cell r="H11822">
            <v>120</v>
          </cell>
          <cell r="I11822">
            <v>0.23799999999999999</v>
          </cell>
          <cell r="K11822">
            <v>0</v>
          </cell>
          <cell r="L11822">
            <v>0</v>
          </cell>
          <cell r="M11822">
            <v>0</v>
          </cell>
          <cell r="N11822">
            <v>0</v>
          </cell>
          <cell r="O11822">
            <v>0</v>
          </cell>
          <cell r="P11822">
            <v>0</v>
          </cell>
        </row>
        <row r="11823">
          <cell r="A11823">
            <v>39115</v>
          </cell>
          <cell r="B11823">
            <v>2007</v>
          </cell>
          <cell r="C11823" t="str">
            <v>Feb</v>
          </cell>
          <cell r="D11823">
            <v>2</v>
          </cell>
          <cell r="F11823">
            <v>0</v>
          </cell>
          <cell r="G11823">
            <v>0</v>
          </cell>
          <cell r="H11823">
            <v>122</v>
          </cell>
          <cell r="I11823">
            <v>0.24199999999999999</v>
          </cell>
          <cell r="K11823">
            <v>0</v>
          </cell>
          <cell r="L11823">
            <v>0</v>
          </cell>
          <cell r="M11823">
            <v>0</v>
          </cell>
          <cell r="N11823">
            <v>0</v>
          </cell>
          <cell r="O11823">
            <v>0</v>
          </cell>
          <cell r="P11823">
            <v>0</v>
          </cell>
        </row>
        <row r="11824">
          <cell r="A11824">
            <v>39116</v>
          </cell>
          <cell r="B11824">
            <v>2007</v>
          </cell>
          <cell r="C11824" t="str">
            <v>Feb</v>
          </cell>
          <cell r="D11824">
            <v>3</v>
          </cell>
          <cell r="F11824">
            <v>0</v>
          </cell>
          <cell r="G11824">
            <v>0</v>
          </cell>
          <cell r="H11824">
            <v>109</v>
          </cell>
          <cell r="I11824">
            <v>0.216</v>
          </cell>
          <cell r="K11824">
            <v>0</v>
          </cell>
          <cell r="L11824">
            <v>0</v>
          </cell>
          <cell r="M11824">
            <v>0</v>
          </cell>
          <cell r="N11824">
            <v>0</v>
          </cell>
          <cell r="O11824">
            <v>0</v>
          </cell>
          <cell r="P11824">
            <v>0</v>
          </cell>
        </row>
        <row r="11825">
          <cell r="A11825">
            <v>39117</v>
          </cell>
          <cell r="B11825">
            <v>2007</v>
          </cell>
          <cell r="C11825" t="str">
            <v>Feb</v>
          </cell>
          <cell r="D11825">
            <v>4</v>
          </cell>
          <cell r="F11825">
            <v>0</v>
          </cell>
          <cell r="G11825">
            <v>0</v>
          </cell>
          <cell r="H11825">
            <v>107</v>
          </cell>
          <cell r="I11825">
            <v>0.21199999999999999</v>
          </cell>
          <cell r="K11825">
            <v>0</v>
          </cell>
          <cell r="L11825">
            <v>0</v>
          </cell>
          <cell r="M11825">
            <v>0</v>
          </cell>
          <cell r="N11825">
            <v>0</v>
          </cell>
          <cell r="O11825">
            <v>0</v>
          </cell>
          <cell r="P11825">
            <v>0</v>
          </cell>
        </row>
        <row r="11826">
          <cell r="A11826">
            <v>39118</v>
          </cell>
          <cell r="B11826">
            <v>2007</v>
          </cell>
          <cell r="C11826" t="str">
            <v>Feb</v>
          </cell>
          <cell r="D11826">
            <v>5</v>
          </cell>
          <cell r="F11826">
            <v>0</v>
          </cell>
          <cell r="G11826">
            <v>0</v>
          </cell>
          <cell r="H11826">
            <v>126</v>
          </cell>
          <cell r="I11826">
            <v>0.25</v>
          </cell>
          <cell r="K11826">
            <v>0</v>
          </cell>
          <cell r="L11826">
            <v>0</v>
          </cell>
          <cell r="M11826">
            <v>0</v>
          </cell>
          <cell r="N11826">
            <v>0</v>
          </cell>
          <cell r="O11826">
            <v>0</v>
          </cell>
          <cell r="P11826">
            <v>0</v>
          </cell>
        </row>
        <row r="11827">
          <cell r="A11827">
            <v>39119</v>
          </cell>
          <cell r="B11827">
            <v>2007</v>
          </cell>
          <cell r="C11827" t="str">
            <v>Feb</v>
          </cell>
          <cell r="D11827">
            <v>6</v>
          </cell>
          <cell r="F11827">
            <v>0</v>
          </cell>
          <cell r="G11827">
            <v>0</v>
          </cell>
          <cell r="H11827">
            <v>135</v>
          </cell>
          <cell r="I11827">
            <v>0.26800000000000002</v>
          </cell>
          <cell r="K11827">
            <v>0</v>
          </cell>
          <cell r="L11827">
            <v>0</v>
          </cell>
          <cell r="M11827">
            <v>0</v>
          </cell>
          <cell r="N11827">
            <v>0</v>
          </cell>
          <cell r="O11827">
            <v>0</v>
          </cell>
          <cell r="P11827">
            <v>0</v>
          </cell>
        </row>
        <row r="11828">
          <cell r="A11828">
            <v>39120</v>
          </cell>
          <cell r="B11828">
            <v>2007</v>
          </cell>
          <cell r="C11828" t="str">
            <v>Feb</v>
          </cell>
          <cell r="D11828">
            <v>7</v>
          </cell>
          <cell r="F11828">
            <v>0</v>
          </cell>
          <cell r="G11828">
            <v>0</v>
          </cell>
          <cell r="H11828">
            <v>134</v>
          </cell>
          <cell r="I11828">
            <v>0.26600000000000001</v>
          </cell>
          <cell r="K11828">
            <v>0</v>
          </cell>
          <cell r="L11828">
            <v>0</v>
          </cell>
          <cell r="M11828">
            <v>0</v>
          </cell>
          <cell r="N11828">
            <v>0</v>
          </cell>
          <cell r="O11828">
            <v>0</v>
          </cell>
          <cell r="P11828">
            <v>0</v>
          </cell>
        </row>
        <row r="11829">
          <cell r="A11829">
            <v>39121</v>
          </cell>
          <cell r="B11829">
            <v>2007</v>
          </cell>
          <cell r="C11829" t="str">
            <v>Feb</v>
          </cell>
          <cell r="D11829">
            <v>8</v>
          </cell>
          <cell r="F11829">
            <v>0</v>
          </cell>
          <cell r="G11829">
            <v>0</v>
          </cell>
          <cell r="H11829">
            <v>130</v>
          </cell>
          <cell r="I11829">
            <v>0.25800000000000001</v>
          </cell>
          <cell r="K11829">
            <v>0</v>
          </cell>
          <cell r="L11829">
            <v>0</v>
          </cell>
          <cell r="M11829">
            <v>0</v>
          </cell>
          <cell r="N11829">
            <v>0</v>
          </cell>
          <cell r="O11829">
            <v>0</v>
          </cell>
          <cell r="P11829">
            <v>0</v>
          </cell>
        </row>
        <row r="11830">
          <cell r="A11830">
            <v>39122</v>
          </cell>
          <cell r="B11830">
            <v>2007</v>
          </cell>
          <cell r="C11830" t="str">
            <v>Feb</v>
          </cell>
          <cell r="D11830">
            <v>9</v>
          </cell>
          <cell r="F11830">
            <v>0</v>
          </cell>
          <cell r="G11830">
            <v>0</v>
          </cell>
          <cell r="H11830">
            <v>121</v>
          </cell>
          <cell r="I11830">
            <v>0.24</v>
          </cell>
          <cell r="K11830">
            <v>0</v>
          </cell>
          <cell r="L11830">
            <v>0</v>
          </cell>
          <cell r="M11830">
            <v>0</v>
          </cell>
          <cell r="N11830">
            <v>0</v>
          </cell>
          <cell r="O11830">
            <v>0</v>
          </cell>
          <cell r="P11830">
            <v>0</v>
          </cell>
        </row>
        <row r="11831">
          <cell r="A11831">
            <v>39123</v>
          </cell>
          <cell r="B11831">
            <v>2007</v>
          </cell>
          <cell r="C11831" t="str">
            <v>Feb</v>
          </cell>
          <cell r="D11831">
            <v>10</v>
          </cell>
          <cell r="F11831">
            <v>0</v>
          </cell>
          <cell r="G11831">
            <v>0</v>
          </cell>
          <cell r="H11831">
            <v>129</v>
          </cell>
          <cell r="I11831">
            <v>0.25600000000000001</v>
          </cell>
          <cell r="K11831">
            <v>0</v>
          </cell>
          <cell r="L11831">
            <v>0</v>
          </cell>
          <cell r="M11831">
            <v>0</v>
          </cell>
          <cell r="N11831">
            <v>0</v>
          </cell>
          <cell r="O11831">
            <v>0</v>
          </cell>
          <cell r="P11831">
            <v>0</v>
          </cell>
        </row>
        <row r="11832">
          <cell r="A11832">
            <v>39124</v>
          </cell>
          <cell r="B11832">
            <v>2007</v>
          </cell>
          <cell r="C11832" t="str">
            <v>Feb</v>
          </cell>
          <cell r="D11832">
            <v>11</v>
          </cell>
          <cell r="F11832">
            <v>0</v>
          </cell>
          <cell r="G11832">
            <v>0</v>
          </cell>
          <cell r="H11832">
            <v>301</v>
          </cell>
          <cell r="I11832">
            <v>0.59699999999999998</v>
          </cell>
          <cell r="K11832">
            <v>0</v>
          </cell>
          <cell r="L11832">
            <v>0</v>
          </cell>
          <cell r="M11832">
            <v>0</v>
          </cell>
          <cell r="N11832">
            <v>0</v>
          </cell>
          <cell r="O11832">
            <v>0</v>
          </cell>
          <cell r="P11832">
            <v>0</v>
          </cell>
        </row>
        <row r="11833">
          <cell r="A11833">
            <v>39125</v>
          </cell>
          <cell r="B11833">
            <v>2007</v>
          </cell>
          <cell r="C11833" t="str">
            <v>Feb</v>
          </cell>
          <cell r="D11833">
            <v>12</v>
          </cell>
          <cell r="F11833">
            <v>0</v>
          </cell>
          <cell r="G11833">
            <v>0</v>
          </cell>
          <cell r="H11833">
            <v>590</v>
          </cell>
          <cell r="I11833">
            <v>1.17</v>
          </cell>
          <cell r="K11833">
            <v>0</v>
          </cell>
          <cell r="L11833">
            <v>0</v>
          </cell>
          <cell r="M11833">
            <v>0</v>
          </cell>
          <cell r="N11833">
            <v>0</v>
          </cell>
          <cell r="O11833">
            <v>0</v>
          </cell>
          <cell r="P11833">
            <v>0</v>
          </cell>
        </row>
        <row r="11834">
          <cell r="A11834">
            <v>39126</v>
          </cell>
          <cell r="B11834">
            <v>2007</v>
          </cell>
          <cell r="C11834" t="str">
            <v>Feb</v>
          </cell>
          <cell r="D11834">
            <v>13</v>
          </cell>
          <cell r="F11834">
            <v>0</v>
          </cell>
          <cell r="G11834">
            <v>0</v>
          </cell>
          <cell r="H11834">
            <v>364</v>
          </cell>
          <cell r="I11834">
            <v>0.72199999999999998</v>
          </cell>
          <cell r="K11834">
            <v>0</v>
          </cell>
          <cell r="L11834">
            <v>0</v>
          </cell>
          <cell r="M11834">
            <v>0</v>
          </cell>
          <cell r="N11834">
            <v>0</v>
          </cell>
          <cell r="O11834">
            <v>0</v>
          </cell>
          <cell r="P11834">
            <v>0</v>
          </cell>
        </row>
        <row r="11835">
          <cell r="A11835">
            <v>39127</v>
          </cell>
          <cell r="B11835">
            <v>2007</v>
          </cell>
          <cell r="C11835" t="str">
            <v>Feb</v>
          </cell>
          <cell r="D11835">
            <v>14</v>
          </cell>
          <cell r="F11835">
            <v>0</v>
          </cell>
          <cell r="G11835">
            <v>0</v>
          </cell>
          <cell r="H11835">
            <v>246</v>
          </cell>
          <cell r="I11835">
            <v>0.48799999999999999</v>
          </cell>
          <cell r="K11835">
            <v>0</v>
          </cell>
          <cell r="L11835">
            <v>0</v>
          </cell>
          <cell r="M11835">
            <v>0</v>
          </cell>
          <cell r="N11835">
            <v>0</v>
          </cell>
          <cell r="O11835">
            <v>0</v>
          </cell>
          <cell r="P11835">
            <v>0</v>
          </cell>
        </row>
        <row r="11836">
          <cell r="A11836">
            <v>39128</v>
          </cell>
          <cell r="B11836">
            <v>2007</v>
          </cell>
          <cell r="C11836" t="str">
            <v>Feb</v>
          </cell>
          <cell r="D11836">
            <v>15</v>
          </cell>
          <cell r="F11836">
            <v>0</v>
          </cell>
          <cell r="G11836">
            <v>0</v>
          </cell>
          <cell r="H11836">
            <v>267</v>
          </cell>
          <cell r="I11836">
            <v>0.53</v>
          </cell>
          <cell r="K11836">
            <v>0</v>
          </cell>
          <cell r="L11836">
            <v>0</v>
          </cell>
          <cell r="M11836">
            <v>0</v>
          </cell>
          <cell r="N11836">
            <v>0</v>
          </cell>
          <cell r="O11836">
            <v>0</v>
          </cell>
          <cell r="P11836">
            <v>0</v>
          </cell>
        </row>
        <row r="11837">
          <cell r="A11837">
            <v>39129</v>
          </cell>
          <cell r="B11837">
            <v>2007</v>
          </cell>
          <cell r="C11837" t="str">
            <v>Feb</v>
          </cell>
          <cell r="D11837">
            <v>16</v>
          </cell>
          <cell r="F11837">
            <v>0</v>
          </cell>
          <cell r="G11837">
            <v>0</v>
          </cell>
          <cell r="H11837">
            <v>259</v>
          </cell>
          <cell r="I11837">
            <v>0.51400000000000001</v>
          </cell>
          <cell r="K11837">
            <v>0</v>
          </cell>
          <cell r="L11837">
            <v>0</v>
          </cell>
          <cell r="M11837">
            <v>0</v>
          </cell>
          <cell r="N11837">
            <v>0</v>
          </cell>
          <cell r="O11837">
            <v>0</v>
          </cell>
          <cell r="P11837">
            <v>0</v>
          </cell>
        </row>
        <row r="11838">
          <cell r="A11838">
            <v>39130</v>
          </cell>
          <cell r="B11838">
            <v>2007</v>
          </cell>
          <cell r="C11838" t="str">
            <v>Feb</v>
          </cell>
          <cell r="D11838">
            <v>17</v>
          </cell>
          <cell r="F11838">
            <v>0</v>
          </cell>
          <cell r="G11838">
            <v>0</v>
          </cell>
          <cell r="H11838">
            <v>246</v>
          </cell>
          <cell r="I11838">
            <v>0.48799999999999999</v>
          </cell>
          <cell r="K11838">
            <v>0</v>
          </cell>
          <cell r="L11838">
            <v>0</v>
          </cell>
          <cell r="M11838">
            <v>0</v>
          </cell>
          <cell r="N11838">
            <v>0</v>
          </cell>
          <cell r="O11838">
            <v>0</v>
          </cell>
          <cell r="P11838">
            <v>0</v>
          </cell>
        </row>
        <row r="11839">
          <cell r="A11839">
            <v>39131</v>
          </cell>
          <cell r="B11839">
            <v>2007</v>
          </cell>
          <cell r="C11839" t="str">
            <v>Feb</v>
          </cell>
          <cell r="D11839">
            <v>18</v>
          </cell>
          <cell r="F11839">
            <v>0</v>
          </cell>
          <cell r="G11839">
            <v>0</v>
          </cell>
          <cell r="H11839">
            <v>236</v>
          </cell>
          <cell r="I11839">
            <v>0.46800000000000003</v>
          </cell>
          <cell r="K11839">
            <v>0</v>
          </cell>
          <cell r="L11839">
            <v>0</v>
          </cell>
          <cell r="M11839">
            <v>0</v>
          </cell>
          <cell r="N11839">
            <v>0</v>
          </cell>
          <cell r="O11839">
            <v>0</v>
          </cell>
          <cell r="P11839">
            <v>0</v>
          </cell>
        </row>
        <row r="11840">
          <cell r="A11840">
            <v>39132</v>
          </cell>
          <cell r="B11840">
            <v>2007</v>
          </cell>
          <cell r="C11840" t="str">
            <v>Feb</v>
          </cell>
          <cell r="D11840">
            <v>19</v>
          </cell>
          <cell r="F11840">
            <v>0</v>
          </cell>
          <cell r="G11840">
            <v>0</v>
          </cell>
          <cell r="H11840">
            <v>227</v>
          </cell>
          <cell r="I11840">
            <v>0.45</v>
          </cell>
          <cell r="K11840">
            <v>0</v>
          </cell>
          <cell r="L11840">
            <v>0</v>
          </cell>
          <cell r="M11840">
            <v>0</v>
          </cell>
          <cell r="N11840">
            <v>0</v>
          </cell>
          <cell r="O11840">
            <v>0</v>
          </cell>
          <cell r="P11840">
            <v>0</v>
          </cell>
        </row>
        <row r="11841">
          <cell r="A11841">
            <v>39133</v>
          </cell>
          <cell r="B11841">
            <v>2007</v>
          </cell>
          <cell r="C11841" t="str">
            <v>Feb</v>
          </cell>
          <cell r="D11841">
            <v>20</v>
          </cell>
          <cell r="F11841">
            <v>0</v>
          </cell>
          <cell r="G11841">
            <v>0</v>
          </cell>
          <cell r="H11841">
            <v>221</v>
          </cell>
          <cell r="I11841">
            <v>0.438</v>
          </cell>
          <cell r="K11841">
            <v>0</v>
          </cell>
          <cell r="L11841">
            <v>0</v>
          </cell>
          <cell r="M11841">
            <v>0</v>
          </cell>
          <cell r="N11841">
            <v>0</v>
          </cell>
          <cell r="O11841">
            <v>0</v>
          </cell>
          <cell r="P11841">
            <v>0</v>
          </cell>
        </row>
        <row r="11842">
          <cell r="A11842">
            <v>39134</v>
          </cell>
          <cell r="B11842">
            <v>2007</v>
          </cell>
          <cell r="C11842" t="str">
            <v>Feb</v>
          </cell>
          <cell r="D11842">
            <v>21</v>
          </cell>
          <cell r="F11842">
            <v>0</v>
          </cell>
          <cell r="G11842">
            <v>0</v>
          </cell>
          <cell r="H11842">
            <v>208</v>
          </cell>
          <cell r="I11842">
            <v>0.41299999999999998</v>
          </cell>
          <cell r="K11842">
            <v>0</v>
          </cell>
          <cell r="L11842">
            <v>0</v>
          </cell>
          <cell r="M11842">
            <v>0</v>
          </cell>
          <cell r="N11842">
            <v>0</v>
          </cell>
          <cell r="O11842">
            <v>0</v>
          </cell>
          <cell r="P11842">
            <v>0</v>
          </cell>
        </row>
        <row r="11843">
          <cell r="A11843">
            <v>39135</v>
          </cell>
          <cell r="B11843">
            <v>2007</v>
          </cell>
          <cell r="C11843" t="str">
            <v>Feb</v>
          </cell>
          <cell r="D11843">
            <v>22</v>
          </cell>
          <cell r="F11843">
            <v>0</v>
          </cell>
          <cell r="G11843">
            <v>0</v>
          </cell>
          <cell r="H11843">
            <v>192</v>
          </cell>
          <cell r="I11843">
            <v>0.38100000000000001</v>
          </cell>
          <cell r="K11843">
            <v>0</v>
          </cell>
          <cell r="L11843">
            <v>0</v>
          </cell>
          <cell r="M11843">
            <v>0</v>
          </cell>
          <cell r="N11843">
            <v>0</v>
          </cell>
          <cell r="O11843">
            <v>0</v>
          </cell>
          <cell r="P11843">
            <v>0</v>
          </cell>
        </row>
        <row r="11844">
          <cell r="A11844">
            <v>39136</v>
          </cell>
          <cell r="B11844">
            <v>2007</v>
          </cell>
          <cell r="C11844" t="str">
            <v>Feb</v>
          </cell>
          <cell r="D11844">
            <v>23</v>
          </cell>
          <cell r="F11844">
            <v>0</v>
          </cell>
          <cell r="G11844">
            <v>0</v>
          </cell>
          <cell r="H11844">
            <v>259</v>
          </cell>
          <cell r="I11844">
            <v>0.51400000000000001</v>
          </cell>
          <cell r="K11844">
            <v>0</v>
          </cell>
          <cell r="L11844">
            <v>0</v>
          </cell>
          <cell r="M11844">
            <v>0</v>
          </cell>
          <cell r="N11844">
            <v>0</v>
          </cell>
          <cell r="O11844">
            <v>0</v>
          </cell>
          <cell r="P11844">
            <v>0</v>
          </cell>
        </row>
        <row r="11845">
          <cell r="A11845">
            <v>39137</v>
          </cell>
          <cell r="B11845">
            <v>2007</v>
          </cell>
          <cell r="C11845" t="str">
            <v>Feb</v>
          </cell>
          <cell r="D11845">
            <v>24</v>
          </cell>
          <cell r="F11845">
            <v>0</v>
          </cell>
          <cell r="G11845">
            <v>0</v>
          </cell>
          <cell r="H11845">
            <v>277</v>
          </cell>
          <cell r="I11845">
            <v>0.54900000000000004</v>
          </cell>
          <cell r="K11845">
            <v>0</v>
          </cell>
          <cell r="L11845">
            <v>0</v>
          </cell>
          <cell r="M11845">
            <v>0</v>
          </cell>
          <cell r="N11845">
            <v>0</v>
          </cell>
          <cell r="O11845">
            <v>0</v>
          </cell>
          <cell r="P11845">
            <v>0</v>
          </cell>
        </row>
        <row r="11846">
          <cell r="A11846">
            <v>39138</v>
          </cell>
          <cell r="B11846">
            <v>2007</v>
          </cell>
          <cell r="C11846" t="str">
            <v>Feb</v>
          </cell>
          <cell r="D11846">
            <v>25</v>
          </cell>
          <cell r="F11846">
            <v>0</v>
          </cell>
          <cell r="G11846">
            <v>0</v>
          </cell>
          <cell r="H11846">
            <v>268</v>
          </cell>
          <cell r="I11846">
            <v>0.53200000000000003</v>
          </cell>
          <cell r="K11846">
            <v>0</v>
          </cell>
          <cell r="L11846">
            <v>0</v>
          </cell>
          <cell r="M11846">
            <v>0</v>
          </cell>
          <cell r="N11846">
            <v>0</v>
          </cell>
          <cell r="O11846">
            <v>0</v>
          </cell>
          <cell r="P11846">
            <v>0</v>
          </cell>
        </row>
        <row r="11847">
          <cell r="A11847">
            <v>39139</v>
          </cell>
          <cell r="B11847">
            <v>2007</v>
          </cell>
          <cell r="C11847" t="str">
            <v>Feb</v>
          </cell>
          <cell r="D11847">
            <v>26</v>
          </cell>
          <cell r="F11847">
            <v>0</v>
          </cell>
          <cell r="G11847">
            <v>0</v>
          </cell>
          <cell r="H11847">
            <v>277</v>
          </cell>
          <cell r="I11847">
            <v>0.54900000000000004</v>
          </cell>
          <cell r="K11847">
            <v>0</v>
          </cell>
          <cell r="L11847">
            <v>0</v>
          </cell>
          <cell r="M11847">
            <v>0</v>
          </cell>
          <cell r="N11847">
            <v>0</v>
          </cell>
          <cell r="O11847">
            <v>0</v>
          </cell>
          <cell r="P11847">
            <v>0</v>
          </cell>
        </row>
        <row r="11848">
          <cell r="A11848">
            <v>39140</v>
          </cell>
          <cell r="B11848">
            <v>2007</v>
          </cell>
          <cell r="C11848" t="str">
            <v>Feb</v>
          </cell>
          <cell r="D11848">
            <v>27</v>
          </cell>
          <cell r="F11848">
            <v>0</v>
          </cell>
          <cell r="G11848">
            <v>0</v>
          </cell>
          <cell r="H11848">
            <v>272</v>
          </cell>
          <cell r="I11848">
            <v>0.54</v>
          </cell>
          <cell r="K11848">
            <v>0</v>
          </cell>
          <cell r="L11848">
            <v>0</v>
          </cell>
          <cell r="M11848">
            <v>0</v>
          </cell>
          <cell r="N11848">
            <v>0</v>
          </cell>
          <cell r="O11848">
            <v>0</v>
          </cell>
          <cell r="P11848">
            <v>0</v>
          </cell>
        </row>
        <row r="11849">
          <cell r="A11849">
            <v>39141</v>
          </cell>
          <cell r="B11849">
            <v>2007</v>
          </cell>
          <cell r="C11849" t="str">
            <v>Feb</v>
          </cell>
          <cell r="D11849">
            <v>28</v>
          </cell>
          <cell r="F11849">
            <v>0</v>
          </cell>
          <cell r="G11849">
            <v>0</v>
          </cell>
          <cell r="H11849">
            <v>276</v>
          </cell>
          <cell r="I11849">
            <v>0.54700000000000004</v>
          </cell>
          <cell r="K11849">
            <v>0</v>
          </cell>
          <cell r="L11849">
            <v>0</v>
          </cell>
          <cell r="M11849">
            <v>0</v>
          </cell>
          <cell r="N11849">
            <v>0</v>
          </cell>
          <cell r="O11849">
            <v>0</v>
          </cell>
          <cell r="P11849">
            <v>0</v>
          </cell>
        </row>
        <row r="11850">
          <cell r="A11850">
            <v>39142</v>
          </cell>
          <cell r="B11850">
            <v>2007</v>
          </cell>
          <cell r="C11850" t="str">
            <v>Mar</v>
          </cell>
          <cell r="D11850">
            <v>1</v>
          </cell>
          <cell r="F11850">
            <v>0</v>
          </cell>
          <cell r="G11850">
            <v>0</v>
          </cell>
          <cell r="H11850">
            <v>295</v>
          </cell>
          <cell r="I11850">
            <v>0.58499999999999996</v>
          </cell>
          <cell r="K11850">
            <v>0</v>
          </cell>
          <cell r="L11850">
            <v>0</v>
          </cell>
          <cell r="M11850">
            <v>0</v>
          </cell>
          <cell r="N11850">
            <v>0</v>
          </cell>
          <cell r="O11850">
            <v>0</v>
          </cell>
          <cell r="P11850">
            <v>0</v>
          </cell>
        </row>
        <row r="11851">
          <cell r="A11851">
            <v>39143</v>
          </cell>
          <cell r="B11851">
            <v>2007</v>
          </cell>
          <cell r="C11851" t="str">
            <v>Mar</v>
          </cell>
          <cell r="D11851">
            <v>2</v>
          </cell>
          <cell r="F11851">
            <v>0</v>
          </cell>
          <cell r="G11851">
            <v>0</v>
          </cell>
          <cell r="H11851">
            <v>271</v>
          </cell>
          <cell r="I11851">
            <v>0.53800000000000003</v>
          </cell>
          <cell r="K11851">
            <v>0</v>
          </cell>
          <cell r="L11851">
            <v>0</v>
          </cell>
          <cell r="M11851">
            <v>0</v>
          </cell>
          <cell r="N11851">
            <v>0</v>
          </cell>
          <cell r="O11851">
            <v>0</v>
          </cell>
          <cell r="P11851">
            <v>0</v>
          </cell>
        </row>
        <row r="11852">
          <cell r="A11852">
            <v>39144</v>
          </cell>
          <cell r="B11852">
            <v>2007</v>
          </cell>
          <cell r="C11852" t="str">
            <v>Mar</v>
          </cell>
          <cell r="D11852">
            <v>3</v>
          </cell>
          <cell r="F11852">
            <v>0</v>
          </cell>
          <cell r="G11852">
            <v>0</v>
          </cell>
          <cell r="H11852">
            <v>229</v>
          </cell>
          <cell r="I11852">
            <v>0.45400000000000001</v>
          </cell>
          <cell r="K11852">
            <v>0</v>
          </cell>
          <cell r="L11852">
            <v>0</v>
          </cell>
          <cell r="M11852">
            <v>0</v>
          </cell>
          <cell r="N11852">
            <v>0</v>
          </cell>
          <cell r="O11852">
            <v>0</v>
          </cell>
          <cell r="P11852">
            <v>0</v>
          </cell>
        </row>
        <row r="11853">
          <cell r="A11853">
            <v>39145</v>
          </cell>
          <cell r="B11853">
            <v>2007</v>
          </cell>
          <cell r="C11853" t="str">
            <v>Mar</v>
          </cell>
          <cell r="D11853">
            <v>4</v>
          </cell>
          <cell r="F11853">
            <v>0</v>
          </cell>
          <cell r="G11853">
            <v>0</v>
          </cell>
          <cell r="H11853">
            <v>234</v>
          </cell>
          <cell r="I11853">
            <v>0.46400000000000002</v>
          </cell>
          <cell r="K11853">
            <v>0</v>
          </cell>
          <cell r="L11853">
            <v>0</v>
          </cell>
          <cell r="M11853">
            <v>0</v>
          </cell>
          <cell r="N11853">
            <v>0</v>
          </cell>
          <cell r="O11853">
            <v>0</v>
          </cell>
          <cell r="P11853">
            <v>0</v>
          </cell>
        </row>
        <row r="11854">
          <cell r="A11854">
            <v>39146</v>
          </cell>
          <cell r="B11854">
            <v>2007</v>
          </cell>
          <cell r="C11854" t="str">
            <v>Mar</v>
          </cell>
          <cell r="D11854">
            <v>5</v>
          </cell>
          <cell r="F11854">
            <v>0</v>
          </cell>
          <cell r="G11854">
            <v>0</v>
          </cell>
          <cell r="H11854">
            <v>416</v>
          </cell>
          <cell r="I11854">
            <v>0.82499999999999996</v>
          </cell>
          <cell r="K11854">
            <v>0</v>
          </cell>
          <cell r="L11854">
            <v>0</v>
          </cell>
          <cell r="M11854">
            <v>0</v>
          </cell>
          <cell r="N11854">
            <v>0</v>
          </cell>
          <cell r="O11854">
            <v>0</v>
          </cell>
          <cell r="P11854">
            <v>0</v>
          </cell>
        </row>
        <row r="11855">
          <cell r="A11855">
            <v>39147</v>
          </cell>
          <cell r="B11855">
            <v>2007</v>
          </cell>
          <cell r="C11855" t="str">
            <v>Mar</v>
          </cell>
          <cell r="D11855">
            <v>6</v>
          </cell>
          <cell r="F11855">
            <v>0</v>
          </cell>
          <cell r="G11855">
            <v>0</v>
          </cell>
          <cell r="H11855">
            <v>572</v>
          </cell>
          <cell r="I11855">
            <v>1.135</v>
          </cell>
          <cell r="K11855">
            <v>0</v>
          </cell>
          <cell r="L11855">
            <v>0</v>
          </cell>
          <cell r="M11855">
            <v>0</v>
          </cell>
          <cell r="N11855">
            <v>0</v>
          </cell>
          <cell r="O11855">
            <v>0</v>
          </cell>
          <cell r="P11855">
            <v>0</v>
          </cell>
        </row>
        <row r="11856">
          <cell r="A11856">
            <v>39148</v>
          </cell>
          <cell r="B11856">
            <v>2007</v>
          </cell>
          <cell r="C11856" t="str">
            <v>Mar</v>
          </cell>
          <cell r="D11856">
            <v>7</v>
          </cell>
          <cell r="F11856">
            <v>0</v>
          </cell>
          <cell r="G11856">
            <v>0</v>
          </cell>
          <cell r="H11856">
            <v>477</v>
          </cell>
          <cell r="I11856">
            <v>0.94599999999999995</v>
          </cell>
          <cell r="K11856">
            <v>0</v>
          </cell>
          <cell r="L11856">
            <v>0</v>
          </cell>
          <cell r="M11856">
            <v>0</v>
          </cell>
          <cell r="N11856">
            <v>0</v>
          </cell>
          <cell r="O11856">
            <v>0</v>
          </cell>
          <cell r="P11856">
            <v>0</v>
          </cell>
        </row>
        <row r="11857">
          <cell r="A11857">
            <v>39149</v>
          </cell>
          <cell r="B11857">
            <v>2007</v>
          </cell>
          <cell r="C11857" t="str">
            <v>Mar</v>
          </cell>
          <cell r="D11857">
            <v>8</v>
          </cell>
          <cell r="F11857">
            <v>0</v>
          </cell>
          <cell r="G11857">
            <v>0</v>
          </cell>
          <cell r="H11857">
            <v>437</v>
          </cell>
          <cell r="I11857">
            <v>0.86699999999999999</v>
          </cell>
          <cell r="K11857">
            <v>0</v>
          </cell>
          <cell r="L11857">
            <v>0</v>
          </cell>
          <cell r="M11857">
            <v>0</v>
          </cell>
          <cell r="N11857">
            <v>0</v>
          </cell>
          <cell r="O11857">
            <v>0</v>
          </cell>
          <cell r="P11857">
            <v>0</v>
          </cell>
        </row>
        <row r="11858">
          <cell r="A11858">
            <v>39150</v>
          </cell>
          <cell r="B11858">
            <v>2007</v>
          </cell>
          <cell r="C11858" t="str">
            <v>Mar</v>
          </cell>
          <cell r="D11858">
            <v>9</v>
          </cell>
          <cell r="F11858">
            <v>0</v>
          </cell>
          <cell r="G11858">
            <v>0</v>
          </cell>
          <cell r="H11858">
            <v>432</v>
          </cell>
          <cell r="I11858">
            <v>0.85699999999999998</v>
          </cell>
          <cell r="K11858">
            <v>0</v>
          </cell>
          <cell r="L11858">
            <v>0</v>
          </cell>
          <cell r="M11858">
            <v>0</v>
          </cell>
          <cell r="N11858">
            <v>0</v>
          </cell>
          <cell r="O11858">
            <v>0</v>
          </cell>
          <cell r="P11858">
            <v>0</v>
          </cell>
        </row>
        <row r="11859">
          <cell r="A11859">
            <v>39151</v>
          </cell>
          <cell r="B11859">
            <v>2007</v>
          </cell>
          <cell r="C11859" t="str">
            <v>Mar</v>
          </cell>
          <cell r="D11859">
            <v>10</v>
          </cell>
          <cell r="F11859">
            <v>0</v>
          </cell>
          <cell r="G11859">
            <v>0</v>
          </cell>
          <cell r="H11859">
            <v>430</v>
          </cell>
          <cell r="I11859">
            <v>0.85299999999999998</v>
          </cell>
          <cell r="K11859">
            <v>0</v>
          </cell>
          <cell r="L11859">
            <v>0</v>
          </cell>
          <cell r="M11859">
            <v>0</v>
          </cell>
          <cell r="N11859">
            <v>0</v>
          </cell>
          <cell r="O11859">
            <v>0</v>
          </cell>
          <cell r="P11859">
            <v>0</v>
          </cell>
        </row>
        <row r="11860">
          <cell r="A11860">
            <v>39152</v>
          </cell>
          <cell r="B11860">
            <v>2007</v>
          </cell>
          <cell r="C11860" t="str">
            <v>Mar</v>
          </cell>
          <cell r="D11860">
            <v>11</v>
          </cell>
          <cell r="F11860">
            <v>0</v>
          </cell>
          <cell r="G11860">
            <v>0</v>
          </cell>
          <cell r="H11860">
            <v>408</v>
          </cell>
          <cell r="I11860">
            <v>0.80900000000000005</v>
          </cell>
          <cell r="K11860">
            <v>0</v>
          </cell>
          <cell r="L11860">
            <v>0</v>
          </cell>
          <cell r="M11860">
            <v>0</v>
          </cell>
          <cell r="N11860">
            <v>0</v>
          </cell>
          <cell r="O11860">
            <v>0</v>
          </cell>
          <cell r="P11860">
            <v>0</v>
          </cell>
        </row>
        <row r="11861">
          <cell r="A11861">
            <v>39153</v>
          </cell>
          <cell r="B11861">
            <v>2007</v>
          </cell>
          <cell r="C11861" t="str">
            <v>Mar</v>
          </cell>
          <cell r="D11861">
            <v>12</v>
          </cell>
          <cell r="F11861">
            <v>0</v>
          </cell>
          <cell r="G11861">
            <v>0</v>
          </cell>
          <cell r="H11861">
            <v>329</v>
          </cell>
          <cell r="I11861">
            <v>0.65300000000000002</v>
          </cell>
          <cell r="K11861">
            <v>0</v>
          </cell>
          <cell r="L11861">
            <v>0</v>
          </cell>
          <cell r="M11861">
            <v>0</v>
          </cell>
          <cell r="N11861">
            <v>0</v>
          </cell>
          <cell r="O11861">
            <v>0</v>
          </cell>
          <cell r="P11861">
            <v>0</v>
          </cell>
        </row>
        <row r="11862">
          <cell r="A11862">
            <v>39154</v>
          </cell>
          <cell r="B11862">
            <v>2007</v>
          </cell>
          <cell r="C11862" t="str">
            <v>Mar</v>
          </cell>
          <cell r="D11862">
            <v>13</v>
          </cell>
          <cell r="F11862">
            <v>0</v>
          </cell>
          <cell r="G11862">
            <v>0</v>
          </cell>
          <cell r="H11862">
            <v>273</v>
          </cell>
          <cell r="I11862">
            <v>0.54100000000000004</v>
          </cell>
          <cell r="K11862">
            <v>0</v>
          </cell>
          <cell r="L11862">
            <v>0</v>
          </cell>
          <cell r="M11862">
            <v>0</v>
          </cell>
          <cell r="N11862">
            <v>0</v>
          </cell>
          <cell r="O11862">
            <v>0</v>
          </cell>
          <cell r="P11862">
            <v>0</v>
          </cell>
        </row>
        <row r="11863">
          <cell r="A11863">
            <v>39155</v>
          </cell>
          <cell r="B11863">
            <v>2007</v>
          </cell>
          <cell r="C11863" t="str">
            <v>Mar</v>
          </cell>
          <cell r="D11863">
            <v>14</v>
          </cell>
          <cell r="F11863">
            <v>0</v>
          </cell>
          <cell r="G11863">
            <v>0</v>
          </cell>
          <cell r="H11863">
            <v>270</v>
          </cell>
          <cell r="I11863">
            <v>0.53600000000000003</v>
          </cell>
          <cell r="K11863">
            <v>0</v>
          </cell>
          <cell r="L11863">
            <v>0</v>
          </cell>
          <cell r="M11863">
            <v>0</v>
          </cell>
          <cell r="N11863">
            <v>0</v>
          </cell>
          <cell r="O11863">
            <v>0</v>
          </cell>
          <cell r="P11863">
            <v>0</v>
          </cell>
        </row>
        <row r="11864">
          <cell r="A11864">
            <v>39156</v>
          </cell>
          <cell r="B11864">
            <v>2007</v>
          </cell>
          <cell r="C11864" t="str">
            <v>Mar</v>
          </cell>
          <cell r="D11864">
            <v>15</v>
          </cell>
          <cell r="F11864">
            <v>0</v>
          </cell>
          <cell r="G11864">
            <v>0</v>
          </cell>
          <cell r="H11864">
            <v>272</v>
          </cell>
          <cell r="I11864">
            <v>0.54</v>
          </cell>
          <cell r="K11864">
            <v>0</v>
          </cell>
          <cell r="L11864">
            <v>0</v>
          </cell>
          <cell r="M11864">
            <v>0</v>
          </cell>
          <cell r="N11864">
            <v>0</v>
          </cell>
          <cell r="O11864">
            <v>0</v>
          </cell>
          <cell r="P11864">
            <v>0</v>
          </cell>
        </row>
        <row r="11865">
          <cell r="A11865">
            <v>39157</v>
          </cell>
          <cell r="B11865">
            <v>2007</v>
          </cell>
          <cell r="C11865" t="str">
            <v>Mar</v>
          </cell>
          <cell r="D11865">
            <v>16</v>
          </cell>
          <cell r="F11865">
            <v>0</v>
          </cell>
          <cell r="G11865">
            <v>0</v>
          </cell>
          <cell r="H11865">
            <v>189</v>
          </cell>
          <cell r="I11865">
            <v>0.375</v>
          </cell>
          <cell r="K11865">
            <v>0</v>
          </cell>
          <cell r="L11865">
            <v>0</v>
          </cell>
          <cell r="M11865">
            <v>0</v>
          </cell>
          <cell r="N11865">
            <v>0</v>
          </cell>
          <cell r="O11865">
            <v>0</v>
          </cell>
          <cell r="P11865">
            <v>0</v>
          </cell>
        </row>
        <row r="11866">
          <cell r="A11866">
            <v>39158</v>
          </cell>
          <cell r="B11866">
            <v>2007</v>
          </cell>
          <cell r="C11866" t="str">
            <v>Mar</v>
          </cell>
          <cell r="D11866">
            <v>17</v>
          </cell>
          <cell r="F11866">
            <v>0</v>
          </cell>
          <cell r="G11866">
            <v>0</v>
          </cell>
          <cell r="H11866">
            <v>180</v>
          </cell>
          <cell r="I11866">
            <v>0.35699999999999998</v>
          </cell>
          <cell r="K11866">
            <v>0</v>
          </cell>
          <cell r="L11866">
            <v>0</v>
          </cell>
          <cell r="M11866">
            <v>0</v>
          </cell>
          <cell r="N11866">
            <v>0</v>
          </cell>
          <cell r="O11866">
            <v>0</v>
          </cell>
          <cell r="P11866">
            <v>0</v>
          </cell>
        </row>
        <row r="11867">
          <cell r="A11867">
            <v>39159</v>
          </cell>
          <cell r="B11867">
            <v>2007</v>
          </cell>
          <cell r="C11867" t="str">
            <v>Mar</v>
          </cell>
          <cell r="D11867">
            <v>18</v>
          </cell>
          <cell r="F11867">
            <v>0</v>
          </cell>
          <cell r="G11867">
            <v>0</v>
          </cell>
          <cell r="H11867">
            <v>135</v>
          </cell>
          <cell r="I11867">
            <v>0.26800000000000002</v>
          </cell>
          <cell r="K11867">
            <v>0</v>
          </cell>
          <cell r="L11867">
            <v>0</v>
          </cell>
          <cell r="M11867">
            <v>0</v>
          </cell>
          <cell r="N11867">
            <v>0</v>
          </cell>
          <cell r="O11867">
            <v>0</v>
          </cell>
          <cell r="P11867">
            <v>0</v>
          </cell>
        </row>
        <row r="11868">
          <cell r="A11868">
            <v>39160</v>
          </cell>
          <cell r="B11868">
            <v>2007</v>
          </cell>
          <cell r="C11868" t="str">
            <v>Mar</v>
          </cell>
          <cell r="D11868">
            <v>19</v>
          </cell>
          <cell r="F11868">
            <v>0</v>
          </cell>
          <cell r="G11868">
            <v>0</v>
          </cell>
          <cell r="H11868">
            <v>192</v>
          </cell>
          <cell r="I11868">
            <v>0.38100000000000001</v>
          </cell>
          <cell r="K11868">
            <v>0</v>
          </cell>
          <cell r="L11868">
            <v>0</v>
          </cell>
          <cell r="M11868">
            <v>9</v>
          </cell>
          <cell r="N11868">
            <v>1.7999999999999999E-2</v>
          </cell>
          <cell r="O11868">
            <v>0</v>
          </cell>
          <cell r="P11868">
            <v>0</v>
          </cell>
        </row>
        <row r="11869">
          <cell r="A11869">
            <v>39161</v>
          </cell>
          <cell r="B11869">
            <v>2007</v>
          </cell>
          <cell r="C11869" t="str">
            <v>Mar</v>
          </cell>
          <cell r="D11869">
            <v>20</v>
          </cell>
          <cell r="F11869">
            <v>0</v>
          </cell>
          <cell r="G11869">
            <v>0</v>
          </cell>
          <cell r="H11869">
            <v>210</v>
          </cell>
          <cell r="I11869">
            <v>0.41699999999999998</v>
          </cell>
          <cell r="K11869">
            <v>0</v>
          </cell>
          <cell r="L11869">
            <v>0</v>
          </cell>
          <cell r="M11869">
            <v>25</v>
          </cell>
          <cell r="N11869">
            <v>0.05</v>
          </cell>
          <cell r="O11869">
            <v>0</v>
          </cell>
          <cell r="P11869">
            <v>0</v>
          </cell>
        </row>
        <row r="11870">
          <cell r="A11870">
            <v>39162</v>
          </cell>
          <cell r="B11870">
            <v>2007</v>
          </cell>
          <cell r="C11870" t="str">
            <v>Mar</v>
          </cell>
          <cell r="D11870">
            <v>21</v>
          </cell>
          <cell r="F11870">
            <v>0</v>
          </cell>
          <cell r="G11870">
            <v>0</v>
          </cell>
          <cell r="H11870">
            <v>197</v>
          </cell>
          <cell r="I11870">
            <v>0.39100000000000001</v>
          </cell>
          <cell r="K11870">
            <v>0</v>
          </cell>
          <cell r="L11870">
            <v>0</v>
          </cell>
          <cell r="M11870">
            <v>25</v>
          </cell>
          <cell r="N11870">
            <v>0.05</v>
          </cell>
          <cell r="O11870">
            <v>0</v>
          </cell>
          <cell r="P11870">
            <v>0</v>
          </cell>
        </row>
        <row r="11871">
          <cell r="A11871">
            <v>39163</v>
          </cell>
          <cell r="B11871">
            <v>2007</v>
          </cell>
          <cell r="C11871" t="str">
            <v>Mar</v>
          </cell>
          <cell r="D11871">
            <v>22</v>
          </cell>
          <cell r="F11871">
            <v>0</v>
          </cell>
          <cell r="G11871">
            <v>0</v>
          </cell>
          <cell r="H11871">
            <v>198</v>
          </cell>
          <cell r="I11871">
            <v>0.39300000000000002</v>
          </cell>
          <cell r="K11871">
            <v>0</v>
          </cell>
          <cell r="L11871">
            <v>0</v>
          </cell>
          <cell r="M11871">
            <v>25</v>
          </cell>
          <cell r="N11871">
            <v>0.05</v>
          </cell>
          <cell r="O11871">
            <v>0</v>
          </cell>
          <cell r="P11871">
            <v>0</v>
          </cell>
        </row>
        <row r="11872">
          <cell r="A11872">
            <v>39164</v>
          </cell>
          <cell r="B11872">
            <v>2007</v>
          </cell>
          <cell r="C11872" t="str">
            <v>Mar</v>
          </cell>
          <cell r="D11872">
            <v>23</v>
          </cell>
          <cell r="F11872">
            <v>0</v>
          </cell>
          <cell r="G11872">
            <v>0</v>
          </cell>
          <cell r="H11872">
            <v>196</v>
          </cell>
          <cell r="I11872">
            <v>0.38900000000000001</v>
          </cell>
          <cell r="K11872">
            <v>0</v>
          </cell>
          <cell r="L11872">
            <v>0</v>
          </cell>
          <cell r="M11872">
            <v>25</v>
          </cell>
          <cell r="N11872">
            <v>0.05</v>
          </cell>
          <cell r="O11872">
            <v>0</v>
          </cell>
          <cell r="P11872">
            <v>0</v>
          </cell>
        </row>
        <row r="11873">
          <cell r="A11873">
            <v>39165</v>
          </cell>
          <cell r="B11873">
            <v>2007</v>
          </cell>
          <cell r="C11873" t="str">
            <v>Mar</v>
          </cell>
          <cell r="D11873">
            <v>24</v>
          </cell>
          <cell r="F11873">
            <v>0</v>
          </cell>
          <cell r="G11873">
            <v>0</v>
          </cell>
          <cell r="H11873">
            <v>191</v>
          </cell>
          <cell r="I11873">
            <v>0.379</v>
          </cell>
          <cell r="K11873">
            <v>0</v>
          </cell>
          <cell r="L11873">
            <v>0</v>
          </cell>
          <cell r="M11873">
            <v>25</v>
          </cell>
          <cell r="N11873">
            <v>0.05</v>
          </cell>
          <cell r="O11873">
            <v>0</v>
          </cell>
          <cell r="P11873">
            <v>0</v>
          </cell>
        </row>
        <row r="11874">
          <cell r="A11874">
            <v>39166</v>
          </cell>
          <cell r="B11874">
            <v>2007</v>
          </cell>
          <cell r="C11874" t="str">
            <v>Mar</v>
          </cell>
          <cell r="D11874">
            <v>25</v>
          </cell>
          <cell r="F11874">
            <v>0</v>
          </cell>
          <cell r="G11874">
            <v>0</v>
          </cell>
          <cell r="H11874">
            <v>186</v>
          </cell>
          <cell r="I11874">
            <v>0.36899999999999999</v>
          </cell>
          <cell r="K11874">
            <v>0</v>
          </cell>
          <cell r="L11874">
            <v>0</v>
          </cell>
          <cell r="M11874">
            <v>39</v>
          </cell>
          <cell r="N11874">
            <v>7.6999999999999999E-2</v>
          </cell>
          <cell r="O11874">
            <v>0</v>
          </cell>
          <cell r="P11874">
            <v>0</v>
          </cell>
        </row>
        <row r="11875">
          <cell r="A11875">
            <v>39167</v>
          </cell>
          <cell r="B11875">
            <v>2007</v>
          </cell>
          <cell r="C11875" t="str">
            <v>Mar</v>
          </cell>
          <cell r="D11875">
            <v>26</v>
          </cell>
          <cell r="F11875">
            <v>0</v>
          </cell>
          <cell r="G11875">
            <v>0</v>
          </cell>
          <cell r="H11875">
            <v>185</v>
          </cell>
          <cell r="I11875">
            <v>0.36699999999999999</v>
          </cell>
          <cell r="K11875">
            <v>0</v>
          </cell>
          <cell r="L11875">
            <v>0</v>
          </cell>
          <cell r="M11875">
            <v>50</v>
          </cell>
          <cell r="N11875">
            <v>9.9000000000000005E-2</v>
          </cell>
          <cell r="O11875">
            <v>0</v>
          </cell>
          <cell r="P11875">
            <v>0</v>
          </cell>
        </row>
        <row r="11876">
          <cell r="A11876">
            <v>39168</v>
          </cell>
          <cell r="B11876">
            <v>2007</v>
          </cell>
          <cell r="C11876" t="str">
            <v>Mar</v>
          </cell>
          <cell r="D11876">
            <v>27</v>
          </cell>
          <cell r="F11876">
            <v>0</v>
          </cell>
          <cell r="G11876">
            <v>0</v>
          </cell>
          <cell r="H11876">
            <v>255</v>
          </cell>
          <cell r="I11876">
            <v>0.50600000000000001</v>
          </cell>
          <cell r="K11876">
            <v>0</v>
          </cell>
          <cell r="L11876">
            <v>0</v>
          </cell>
          <cell r="M11876">
            <v>50</v>
          </cell>
          <cell r="N11876">
            <v>9.9000000000000005E-2</v>
          </cell>
          <cell r="O11876">
            <v>0</v>
          </cell>
          <cell r="P11876">
            <v>0</v>
          </cell>
        </row>
        <row r="11877">
          <cell r="A11877">
            <v>39169</v>
          </cell>
          <cell r="B11877">
            <v>2007</v>
          </cell>
          <cell r="C11877" t="str">
            <v>Mar</v>
          </cell>
          <cell r="D11877">
            <v>28</v>
          </cell>
          <cell r="F11877">
            <v>0</v>
          </cell>
          <cell r="G11877">
            <v>0</v>
          </cell>
          <cell r="H11877">
            <v>182</v>
          </cell>
          <cell r="I11877">
            <v>0.36099999999999999</v>
          </cell>
          <cell r="K11877">
            <v>0</v>
          </cell>
          <cell r="L11877">
            <v>0</v>
          </cell>
          <cell r="M11877">
            <v>50</v>
          </cell>
          <cell r="N11877">
            <v>9.9000000000000005E-2</v>
          </cell>
          <cell r="O11877">
            <v>0</v>
          </cell>
          <cell r="P11877">
            <v>0</v>
          </cell>
        </row>
        <row r="11878">
          <cell r="A11878">
            <v>39170</v>
          </cell>
          <cell r="B11878">
            <v>2007</v>
          </cell>
          <cell r="C11878" t="str">
            <v>Mar</v>
          </cell>
          <cell r="D11878">
            <v>29</v>
          </cell>
          <cell r="F11878">
            <v>0</v>
          </cell>
          <cell r="G11878">
            <v>0</v>
          </cell>
          <cell r="H11878">
            <v>201</v>
          </cell>
          <cell r="I11878">
            <v>0.39900000000000002</v>
          </cell>
          <cell r="K11878">
            <v>0</v>
          </cell>
          <cell r="L11878">
            <v>0</v>
          </cell>
          <cell r="M11878">
            <v>50</v>
          </cell>
          <cell r="N11878">
            <v>9.9000000000000005E-2</v>
          </cell>
          <cell r="O11878">
            <v>0</v>
          </cell>
          <cell r="P11878">
            <v>0</v>
          </cell>
        </row>
        <row r="11879">
          <cell r="A11879">
            <v>39171</v>
          </cell>
          <cell r="B11879">
            <v>2007</v>
          </cell>
          <cell r="C11879" t="str">
            <v>Mar</v>
          </cell>
          <cell r="D11879">
            <v>30</v>
          </cell>
          <cell r="F11879">
            <v>48</v>
          </cell>
          <cell r="G11879">
            <v>9.5000000000000001E-2</v>
          </cell>
          <cell r="H11879">
            <v>186</v>
          </cell>
          <cell r="I11879">
            <v>0.36899999999999999</v>
          </cell>
          <cell r="K11879">
            <v>0</v>
          </cell>
          <cell r="L11879">
            <v>0</v>
          </cell>
          <cell r="M11879">
            <v>50</v>
          </cell>
          <cell r="N11879">
            <v>9.9000000000000005E-2</v>
          </cell>
          <cell r="O11879">
            <v>0</v>
          </cell>
          <cell r="P11879">
            <v>0</v>
          </cell>
        </row>
        <row r="11880">
          <cell r="A11880">
            <v>39172</v>
          </cell>
          <cell r="B11880">
            <v>2007</v>
          </cell>
          <cell r="C11880" t="str">
            <v>Mar</v>
          </cell>
          <cell r="D11880">
            <v>31</v>
          </cell>
          <cell r="F11880">
            <v>115</v>
          </cell>
          <cell r="G11880">
            <v>0.22800000000000001</v>
          </cell>
          <cell r="H11880">
            <v>136</v>
          </cell>
          <cell r="I11880">
            <v>0.27</v>
          </cell>
          <cell r="K11880">
            <v>0</v>
          </cell>
          <cell r="L11880">
            <v>0</v>
          </cell>
          <cell r="M11880">
            <v>50</v>
          </cell>
          <cell r="N11880">
            <v>9.9000000000000005E-2</v>
          </cell>
          <cell r="O11880">
            <v>0</v>
          </cell>
          <cell r="P11880">
            <v>0</v>
          </cell>
        </row>
        <row r="11881">
          <cell r="A11881">
            <v>39173</v>
          </cell>
          <cell r="B11881">
            <v>2007</v>
          </cell>
          <cell r="C11881" t="str">
            <v>Apr</v>
          </cell>
          <cell r="D11881">
            <v>1</v>
          </cell>
          <cell r="F11881">
            <v>42</v>
          </cell>
          <cell r="G11881">
            <v>8.3000000000000004E-2</v>
          </cell>
          <cell r="H11881">
            <v>150</v>
          </cell>
          <cell r="I11881">
            <v>0.29799999999999999</v>
          </cell>
          <cell r="K11881">
            <v>0</v>
          </cell>
          <cell r="L11881">
            <v>0</v>
          </cell>
          <cell r="M11881">
            <v>50</v>
          </cell>
          <cell r="N11881">
            <v>9.9000000000000005E-2</v>
          </cell>
          <cell r="O11881">
            <v>0</v>
          </cell>
          <cell r="P11881">
            <v>0</v>
          </cell>
        </row>
        <row r="11882">
          <cell r="A11882">
            <v>39174</v>
          </cell>
          <cell r="B11882">
            <v>2007</v>
          </cell>
          <cell r="C11882" t="str">
            <v>Apr</v>
          </cell>
          <cell r="D11882">
            <v>2</v>
          </cell>
          <cell r="F11882">
            <v>131</v>
          </cell>
          <cell r="G11882">
            <v>0.26</v>
          </cell>
          <cell r="H11882">
            <v>153</v>
          </cell>
          <cell r="I11882">
            <v>0.30299999999999999</v>
          </cell>
          <cell r="K11882">
            <v>0</v>
          </cell>
          <cell r="L11882">
            <v>0</v>
          </cell>
          <cell r="M11882">
            <v>50</v>
          </cell>
          <cell r="N11882">
            <v>9.9000000000000005E-2</v>
          </cell>
          <cell r="O11882">
            <v>0</v>
          </cell>
          <cell r="P11882">
            <v>0</v>
          </cell>
        </row>
        <row r="11883">
          <cell r="A11883">
            <v>39175</v>
          </cell>
          <cell r="B11883">
            <v>2007</v>
          </cell>
          <cell r="C11883" t="str">
            <v>Apr</v>
          </cell>
          <cell r="D11883">
            <v>3</v>
          </cell>
          <cell r="F11883">
            <v>230</v>
          </cell>
          <cell r="G11883">
            <v>0.45600000000000002</v>
          </cell>
          <cell r="H11883">
            <v>123</v>
          </cell>
          <cell r="I11883">
            <v>0.24399999999999999</v>
          </cell>
          <cell r="K11883">
            <v>0</v>
          </cell>
          <cell r="L11883">
            <v>0</v>
          </cell>
          <cell r="M11883">
            <v>50</v>
          </cell>
          <cell r="N11883">
            <v>9.9000000000000005E-2</v>
          </cell>
          <cell r="O11883">
            <v>0</v>
          </cell>
          <cell r="P11883">
            <v>0</v>
          </cell>
        </row>
        <row r="11884">
          <cell r="A11884">
            <v>39176</v>
          </cell>
          <cell r="B11884">
            <v>2007</v>
          </cell>
          <cell r="C11884" t="str">
            <v>Apr</v>
          </cell>
          <cell r="D11884">
            <v>4</v>
          </cell>
          <cell r="F11884">
            <v>193</v>
          </cell>
          <cell r="G11884">
            <v>0.38300000000000001</v>
          </cell>
          <cell r="H11884">
            <v>151</v>
          </cell>
          <cell r="I11884">
            <v>0.3</v>
          </cell>
          <cell r="K11884">
            <v>0</v>
          </cell>
          <cell r="L11884">
            <v>0</v>
          </cell>
          <cell r="M11884">
            <v>50</v>
          </cell>
          <cell r="N11884">
            <v>9.9000000000000005E-2</v>
          </cell>
          <cell r="O11884">
            <v>0</v>
          </cell>
          <cell r="P11884">
            <v>0</v>
          </cell>
        </row>
        <row r="11885">
          <cell r="A11885">
            <v>39177</v>
          </cell>
          <cell r="B11885">
            <v>2007</v>
          </cell>
          <cell r="C11885" t="str">
            <v>Apr</v>
          </cell>
          <cell r="D11885">
            <v>5</v>
          </cell>
          <cell r="F11885">
            <v>188</v>
          </cell>
          <cell r="G11885">
            <v>0.373</v>
          </cell>
          <cell r="H11885">
            <v>140</v>
          </cell>
          <cell r="I11885">
            <v>0.27800000000000002</v>
          </cell>
          <cell r="K11885">
            <v>13</v>
          </cell>
          <cell r="L11885">
            <v>2.5999999999999999E-2</v>
          </cell>
          <cell r="M11885">
            <v>73</v>
          </cell>
          <cell r="N11885">
            <v>0.14499999999999999</v>
          </cell>
          <cell r="O11885">
            <v>0</v>
          </cell>
          <cell r="P11885">
            <v>0</v>
          </cell>
        </row>
        <row r="11886">
          <cell r="A11886">
            <v>39178</v>
          </cell>
          <cell r="B11886">
            <v>2007</v>
          </cell>
          <cell r="C11886" t="str">
            <v>Apr</v>
          </cell>
          <cell r="D11886">
            <v>6</v>
          </cell>
          <cell r="F11886">
            <v>219</v>
          </cell>
          <cell r="G11886">
            <v>0.434</v>
          </cell>
          <cell r="H11886">
            <v>143</v>
          </cell>
          <cell r="I11886">
            <v>0.28399999999999997</v>
          </cell>
          <cell r="K11886">
            <v>0</v>
          </cell>
          <cell r="L11886">
            <v>0</v>
          </cell>
          <cell r="M11886">
            <v>100</v>
          </cell>
          <cell r="N11886">
            <v>0.19800000000000001</v>
          </cell>
          <cell r="O11886">
            <v>0</v>
          </cell>
          <cell r="P11886">
            <v>0</v>
          </cell>
        </row>
        <row r="11887">
          <cell r="A11887">
            <v>39179</v>
          </cell>
          <cell r="B11887">
            <v>2007</v>
          </cell>
          <cell r="C11887" t="str">
            <v>Apr</v>
          </cell>
          <cell r="D11887">
            <v>7</v>
          </cell>
          <cell r="F11887">
            <v>204</v>
          </cell>
          <cell r="G11887">
            <v>0.40500000000000003</v>
          </cell>
          <cell r="H11887">
            <v>126</v>
          </cell>
          <cell r="I11887">
            <v>0.25</v>
          </cell>
          <cell r="K11887">
            <v>0</v>
          </cell>
          <cell r="L11887">
            <v>0</v>
          </cell>
          <cell r="M11887">
            <v>100</v>
          </cell>
          <cell r="N11887">
            <v>0.19800000000000001</v>
          </cell>
          <cell r="O11887">
            <v>0</v>
          </cell>
          <cell r="P11887">
            <v>0</v>
          </cell>
        </row>
        <row r="11888">
          <cell r="A11888">
            <v>39180</v>
          </cell>
          <cell r="B11888">
            <v>2007</v>
          </cell>
          <cell r="C11888" t="str">
            <v>Apr</v>
          </cell>
          <cell r="D11888">
            <v>8</v>
          </cell>
          <cell r="F11888">
            <v>224</v>
          </cell>
          <cell r="G11888">
            <v>0.44400000000000001</v>
          </cell>
          <cell r="H11888">
            <v>179</v>
          </cell>
          <cell r="I11888">
            <v>0.35499999999999998</v>
          </cell>
          <cell r="K11888">
            <v>0</v>
          </cell>
          <cell r="L11888">
            <v>0</v>
          </cell>
          <cell r="M11888">
            <v>100</v>
          </cell>
          <cell r="N11888">
            <v>0.19800000000000001</v>
          </cell>
          <cell r="O11888">
            <v>0</v>
          </cell>
          <cell r="P11888">
            <v>0</v>
          </cell>
        </row>
        <row r="11889">
          <cell r="A11889">
            <v>39181</v>
          </cell>
          <cell r="B11889">
            <v>2007</v>
          </cell>
          <cell r="C11889" t="str">
            <v>Apr</v>
          </cell>
          <cell r="D11889">
            <v>9</v>
          </cell>
          <cell r="F11889">
            <v>224</v>
          </cell>
          <cell r="G11889">
            <v>0.44400000000000001</v>
          </cell>
          <cell r="H11889">
            <v>143</v>
          </cell>
          <cell r="I11889">
            <v>0.28399999999999997</v>
          </cell>
          <cell r="K11889">
            <v>0</v>
          </cell>
          <cell r="L11889">
            <v>0</v>
          </cell>
          <cell r="M11889">
            <v>100</v>
          </cell>
          <cell r="N11889">
            <v>0.19800000000000001</v>
          </cell>
          <cell r="O11889">
            <v>12</v>
          </cell>
          <cell r="P11889">
            <v>2.4E-2</v>
          </cell>
        </row>
        <row r="11890">
          <cell r="A11890">
            <v>39182</v>
          </cell>
          <cell r="B11890">
            <v>2007</v>
          </cell>
          <cell r="C11890" t="str">
            <v>Apr</v>
          </cell>
          <cell r="D11890">
            <v>10</v>
          </cell>
          <cell r="F11890">
            <v>235</v>
          </cell>
          <cell r="G11890">
            <v>0.46600000000000003</v>
          </cell>
          <cell r="H11890">
            <v>126</v>
          </cell>
          <cell r="I11890">
            <v>0.25</v>
          </cell>
          <cell r="K11890">
            <v>0</v>
          </cell>
          <cell r="L11890">
            <v>0</v>
          </cell>
          <cell r="M11890">
            <v>100</v>
          </cell>
          <cell r="N11890">
            <v>0.19800000000000001</v>
          </cell>
          <cell r="O11890">
            <v>7</v>
          </cell>
          <cell r="P11890">
            <v>1.4E-2</v>
          </cell>
        </row>
        <row r="11891">
          <cell r="A11891">
            <v>39183</v>
          </cell>
          <cell r="B11891">
            <v>2007</v>
          </cell>
          <cell r="C11891" t="str">
            <v>Apr</v>
          </cell>
          <cell r="D11891">
            <v>11</v>
          </cell>
          <cell r="F11891">
            <v>240</v>
          </cell>
          <cell r="G11891">
            <v>0.47599999999999998</v>
          </cell>
          <cell r="H11891">
            <v>174</v>
          </cell>
          <cell r="I11891">
            <v>0.34499999999999997</v>
          </cell>
          <cell r="K11891">
            <v>0</v>
          </cell>
          <cell r="L11891">
            <v>0</v>
          </cell>
          <cell r="M11891">
            <v>100</v>
          </cell>
          <cell r="N11891">
            <v>0.19800000000000001</v>
          </cell>
          <cell r="O11891">
            <v>11</v>
          </cell>
          <cell r="P11891">
            <v>2.1999999999999999E-2</v>
          </cell>
        </row>
        <row r="11892">
          <cell r="A11892">
            <v>39184</v>
          </cell>
          <cell r="B11892">
            <v>2007</v>
          </cell>
          <cell r="C11892" t="str">
            <v>Apr</v>
          </cell>
          <cell r="D11892">
            <v>12</v>
          </cell>
          <cell r="F11892">
            <v>240</v>
          </cell>
          <cell r="G11892">
            <v>0.47599999999999998</v>
          </cell>
          <cell r="H11892">
            <v>79</v>
          </cell>
          <cell r="I11892">
            <v>0.157</v>
          </cell>
          <cell r="K11892">
            <v>0</v>
          </cell>
          <cell r="L11892">
            <v>0</v>
          </cell>
          <cell r="M11892">
            <v>67</v>
          </cell>
          <cell r="N11892">
            <v>0.13300000000000001</v>
          </cell>
          <cell r="O11892">
            <v>7</v>
          </cell>
          <cell r="P11892">
            <v>1.4E-2</v>
          </cell>
        </row>
        <row r="11893">
          <cell r="A11893">
            <v>39185</v>
          </cell>
          <cell r="B11893">
            <v>2007</v>
          </cell>
          <cell r="C11893" t="str">
            <v>Apr</v>
          </cell>
          <cell r="D11893">
            <v>13</v>
          </cell>
          <cell r="F11893">
            <v>251</v>
          </cell>
          <cell r="G11893">
            <v>0.498</v>
          </cell>
          <cell r="H11893">
            <v>67</v>
          </cell>
          <cell r="I11893">
            <v>0.13300000000000001</v>
          </cell>
          <cell r="K11893">
            <v>0</v>
          </cell>
          <cell r="L11893">
            <v>0</v>
          </cell>
          <cell r="M11893">
            <v>50</v>
          </cell>
          <cell r="N11893">
            <v>9.9000000000000005E-2</v>
          </cell>
          <cell r="O11893">
            <v>7</v>
          </cell>
          <cell r="P11893">
            <v>1.4E-2</v>
          </cell>
        </row>
        <row r="11894">
          <cell r="A11894">
            <v>39186</v>
          </cell>
          <cell r="B11894">
            <v>2007</v>
          </cell>
          <cell r="C11894" t="str">
            <v>Apr</v>
          </cell>
          <cell r="D11894">
            <v>14</v>
          </cell>
          <cell r="F11894">
            <v>292</v>
          </cell>
          <cell r="G11894">
            <v>0.57899999999999996</v>
          </cell>
          <cell r="H11894">
            <v>141</v>
          </cell>
          <cell r="I11894">
            <v>0.28000000000000003</v>
          </cell>
          <cell r="K11894">
            <v>0</v>
          </cell>
          <cell r="L11894">
            <v>0</v>
          </cell>
          <cell r="M11894">
            <v>50</v>
          </cell>
          <cell r="N11894">
            <v>9.9000000000000005E-2</v>
          </cell>
          <cell r="O11894">
            <v>7</v>
          </cell>
          <cell r="P11894">
            <v>1.4E-2</v>
          </cell>
        </row>
        <row r="11895">
          <cell r="A11895">
            <v>39187</v>
          </cell>
          <cell r="B11895">
            <v>2007</v>
          </cell>
          <cell r="C11895" t="str">
            <v>Apr</v>
          </cell>
          <cell r="D11895">
            <v>15</v>
          </cell>
          <cell r="F11895">
            <v>303</v>
          </cell>
          <cell r="G11895">
            <v>0.60099999999999998</v>
          </cell>
          <cell r="H11895">
            <v>160</v>
          </cell>
          <cell r="I11895">
            <v>0.317</v>
          </cell>
          <cell r="K11895">
            <v>0</v>
          </cell>
          <cell r="L11895">
            <v>0</v>
          </cell>
          <cell r="M11895">
            <v>50</v>
          </cell>
          <cell r="N11895">
            <v>9.9000000000000005E-2</v>
          </cell>
          <cell r="O11895">
            <v>7</v>
          </cell>
          <cell r="P11895">
            <v>1.4E-2</v>
          </cell>
        </row>
        <row r="11896">
          <cell r="A11896">
            <v>39188</v>
          </cell>
          <cell r="B11896">
            <v>2007</v>
          </cell>
          <cell r="C11896" t="str">
            <v>Apr</v>
          </cell>
          <cell r="D11896">
            <v>16</v>
          </cell>
          <cell r="F11896">
            <v>339</v>
          </cell>
          <cell r="G11896">
            <v>0.67200000000000004</v>
          </cell>
          <cell r="H11896">
            <v>177</v>
          </cell>
          <cell r="I11896">
            <v>0.35099999999999998</v>
          </cell>
          <cell r="K11896">
            <v>0</v>
          </cell>
          <cell r="L11896">
            <v>0</v>
          </cell>
          <cell r="M11896">
            <v>50</v>
          </cell>
          <cell r="N11896">
            <v>9.9000000000000005E-2</v>
          </cell>
          <cell r="O11896">
            <v>5</v>
          </cell>
          <cell r="P11896">
            <v>0.01</v>
          </cell>
        </row>
        <row r="11897">
          <cell r="A11897">
            <v>39189</v>
          </cell>
          <cell r="B11897">
            <v>2007</v>
          </cell>
          <cell r="C11897" t="str">
            <v>Apr</v>
          </cell>
          <cell r="D11897">
            <v>17</v>
          </cell>
          <cell r="F11897">
            <v>392</v>
          </cell>
          <cell r="G11897">
            <v>0.77800000000000002</v>
          </cell>
          <cell r="H11897">
            <v>144</v>
          </cell>
          <cell r="I11897">
            <v>0.28599999999999998</v>
          </cell>
          <cell r="K11897">
            <v>0</v>
          </cell>
          <cell r="L11897">
            <v>0</v>
          </cell>
          <cell r="M11897">
            <v>50</v>
          </cell>
          <cell r="N11897">
            <v>9.9000000000000005E-2</v>
          </cell>
          <cell r="O11897">
            <v>3</v>
          </cell>
          <cell r="P11897">
            <v>6.0000000000000001E-3</v>
          </cell>
        </row>
        <row r="11898">
          <cell r="A11898">
            <v>39190</v>
          </cell>
          <cell r="B11898">
            <v>2007</v>
          </cell>
          <cell r="C11898" t="str">
            <v>Apr</v>
          </cell>
          <cell r="D11898">
            <v>18</v>
          </cell>
          <cell r="F11898">
            <v>381</v>
          </cell>
          <cell r="G11898">
            <v>0.75600000000000001</v>
          </cell>
          <cell r="H11898">
            <v>143</v>
          </cell>
          <cell r="I11898">
            <v>0.28399999999999997</v>
          </cell>
          <cell r="K11898">
            <v>0</v>
          </cell>
          <cell r="L11898">
            <v>0</v>
          </cell>
          <cell r="M11898">
            <v>83</v>
          </cell>
          <cell r="N11898">
            <v>0.16500000000000001</v>
          </cell>
          <cell r="O11898">
            <v>9</v>
          </cell>
          <cell r="P11898">
            <v>1.7999999999999999E-2</v>
          </cell>
        </row>
        <row r="11899">
          <cell r="A11899">
            <v>39191</v>
          </cell>
          <cell r="B11899">
            <v>2007</v>
          </cell>
          <cell r="C11899" t="str">
            <v>Apr</v>
          </cell>
          <cell r="D11899">
            <v>19</v>
          </cell>
          <cell r="F11899">
            <v>365</v>
          </cell>
          <cell r="G11899">
            <v>0.72399999999999998</v>
          </cell>
          <cell r="H11899">
            <v>158</v>
          </cell>
          <cell r="I11899">
            <v>0.313</v>
          </cell>
          <cell r="K11899">
            <v>0</v>
          </cell>
          <cell r="L11899">
            <v>0</v>
          </cell>
          <cell r="M11899">
            <v>100</v>
          </cell>
          <cell r="N11899">
            <v>0.19800000000000001</v>
          </cell>
          <cell r="O11899">
            <v>5</v>
          </cell>
          <cell r="P11899">
            <v>0.01</v>
          </cell>
        </row>
        <row r="11900">
          <cell r="A11900">
            <v>39192</v>
          </cell>
          <cell r="B11900">
            <v>2007</v>
          </cell>
          <cell r="C11900" t="str">
            <v>Apr</v>
          </cell>
          <cell r="D11900">
            <v>20</v>
          </cell>
          <cell r="F11900">
            <v>376</v>
          </cell>
          <cell r="G11900">
            <v>0.746</v>
          </cell>
          <cell r="H11900">
            <v>174</v>
          </cell>
          <cell r="I11900">
            <v>0.34499999999999997</v>
          </cell>
          <cell r="K11900">
            <v>0</v>
          </cell>
          <cell r="L11900">
            <v>0</v>
          </cell>
          <cell r="M11900">
            <v>90</v>
          </cell>
          <cell r="N11900">
            <v>0.17899999999999999</v>
          </cell>
          <cell r="O11900">
            <v>5</v>
          </cell>
          <cell r="P11900">
            <v>0.01</v>
          </cell>
        </row>
        <row r="11901">
          <cell r="A11901">
            <v>39193</v>
          </cell>
          <cell r="B11901">
            <v>2007</v>
          </cell>
          <cell r="C11901" t="str">
            <v>Apr</v>
          </cell>
          <cell r="D11901">
            <v>21</v>
          </cell>
          <cell r="F11901">
            <v>376</v>
          </cell>
          <cell r="G11901">
            <v>0.746</v>
          </cell>
          <cell r="H11901">
            <v>88</v>
          </cell>
          <cell r="I11901">
            <v>0.17499999999999999</v>
          </cell>
          <cell r="K11901">
            <v>0</v>
          </cell>
          <cell r="L11901">
            <v>0</v>
          </cell>
          <cell r="M11901">
            <v>63</v>
          </cell>
          <cell r="N11901">
            <v>0.125</v>
          </cell>
          <cell r="O11901">
            <v>5</v>
          </cell>
          <cell r="P11901">
            <v>0.01</v>
          </cell>
        </row>
        <row r="11902">
          <cell r="A11902">
            <v>39194</v>
          </cell>
          <cell r="B11902">
            <v>2007</v>
          </cell>
          <cell r="C11902" t="str">
            <v>Apr</v>
          </cell>
          <cell r="D11902">
            <v>22</v>
          </cell>
          <cell r="F11902">
            <v>386</v>
          </cell>
          <cell r="G11902">
            <v>0.76600000000000001</v>
          </cell>
          <cell r="H11902">
            <v>133</v>
          </cell>
          <cell r="I11902">
            <v>0.26400000000000001</v>
          </cell>
          <cell r="K11902">
            <v>0</v>
          </cell>
          <cell r="L11902">
            <v>0</v>
          </cell>
          <cell r="M11902">
            <v>50</v>
          </cell>
          <cell r="N11902">
            <v>9.9000000000000005E-2</v>
          </cell>
          <cell r="O11902">
            <v>5</v>
          </cell>
          <cell r="P11902">
            <v>0.01</v>
          </cell>
        </row>
        <row r="11903">
          <cell r="A11903">
            <v>39195</v>
          </cell>
          <cell r="B11903">
            <v>2007</v>
          </cell>
          <cell r="C11903" t="str">
            <v>Apr</v>
          </cell>
          <cell r="D11903">
            <v>23</v>
          </cell>
          <cell r="F11903">
            <v>381</v>
          </cell>
          <cell r="G11903">
            <v>0.75600000000000001</v>
          </cell>
          <cell r="H11903">
            <v>125</v>
          </cell>
          <cell r="I11903">
            <v>0.248</v>
          </cell>
          <cell r="K11903">
            <v>0</v>
          </cell>
          <cell r="L11903">
            <v>0</v>
          </cell>
          <cell r="M11903">
            <v>50</v>
          </cell>
          <cell r="N11903">
            <v>9.9000000000000005E-2</v>
          </cell>
          <cell r="O11903">
            <v>4</v>
          </cell>
          <cell r="P11903">
            <v>8.0000000000000002E-3</v>
          </cell>
        </row>
        <row r="11904">
          <cell r="A11904">
            <v>39196</v>
          </cell>
          <cell r="B11904">
            <v>2007</v>
          </cell>
          <cell r="C11904" t="str">
            <v>Apr</v>
          </cell>
          <cell r="D11904">
            <v>24</v>
          </cell>
          <cell r="F11904">
            <v>412</v>
          </cell>
          <cell r="G11904">
            <v>0.81699999999999995</v>
          </cell>
          <cell r="H11904">
            <v>120</v>
          </cell>
          <cell r="I11904">
            <v>0.23799999999999999</v>
          </cell>
          <cell r="K11904">
            <v>0</v>
          </cell>
          <cell r="L11904">
            <v>0</v>
          </cell>
          <cell r="M11904">
            <v>67</v>
          </cell>
          <cell r="N11904">
            <v>0.13300000000000001</v>
          </cell>
          <cell r="O11904">
            <v>0</v>
          </cell>
          <cell r="P11904">
            <v>0</v>
          </cell>
        </row>
        <row r="11905">
          <cell r="A11905">
            <v>39197</v>
          </cell>
          <cell r="B11905">
            <v>2007</v>
          </cell>
          <cell r="C11905" t="str">
            <v>Apr</v>
          </cell>
          <cell r="D11905">
            <v>25</v>
          </cell>
          <cell r="F11905">
            <v>444</v>
          </cell>
          <cell r="G11905">
            <v>0.88100000000000001</v>
          </cell>
          <cell r="H11905">
            <v>137</v>
          </cell>
          <cell r="I11905">
            <v>0.27200000000000002</v>
          </cell>
          <cell r="K11905">
            <v>0</v>
          </cell>
          <cell r="L11905">
            <v>0</v>
          </cell>
          <cell r="M11905">
            <v>117</v>
          </cell>
          <cell r="N11905">
            <v>0.23200000000000001</v>
          </cell>
          <cell r="O11905">
            <v>6</v>
          </cell>
          <cell r="P11905">
            <v>1.2E-2</v>
          </cell>
        </row>
        <row r="11906">
          <cell r="A11906">
            <v>39198</v>
          </cell>
          <cell r="B11906">
            <v>2007</v>
          </cell>
          <cell r="C11906" t="str">
            <v>Apr</v>
          </cell>
          <cell r="D11906">
            <v>26</v>
          </cell>
          <cell r="F11906">
            <v>506</v>
          </cell>
          <cell r="G11906">
            <v>1.004</v>
          </cell>
          <cell r="H11906">
            <v>146</v>
          </cell>
          <cell r="I11906">
            <v>0.28999999999999998</v>
          </cell>
          <cell r="K11906">
            <v>0</v>
          </cell>
          <cell r="L11906">
            <v>0</v>
          </cell>
          <cell r="M11906">
            <v>133</v>
          </cell>
          <cell r="N11906">
            <v>0.26400000000000001</v>
          </cell>
          <cell r="O11906">
            <v>5</v>
          </cell>
          <cell r="P11906">
            <v>0.01</v>
          </cell>
        </row>
        <row r="11907">
          <cell r="A11907">
            <v>39199</v>
          </cell>
          <cell r="B11907">
            <v>2007</v>
          </cell>
          <cell r="C11907" t="str">
            <v>Apr</v>
          </cell>
          <cell r="D11907">
            <v>27</v>
          </cell>
          <cell r="F11907">
            <v>569</v>
          </cell>
          <cell r="G11907">
            <v>1.129</v>
          </cell>
          <cell r="H11907">
            <v>122</v>
          </cell>
          <cell r="I11907">
            <v>0.24199999999999999</v>
          </cell>
          <cell r="K11907">
            <v>0</v>
          </cell>
          <cell r="L11907">
            <v>0</v>
          </cell>
          <cell r="M11907">
            <v>119</v>
          </cell>
          <cell r="N11907">
            <v>0.23599999999999999</v>
          </cell>
          <cell r="O11907">
            <v>0</v>
          </cell>
          <cell r="P11907">
            <v>0</v>
          </cell>
        </row>
        <row r="11908">
          <cell r="A11908">
            <v>39200</v>
          </cell>
          <cell r="B11908">
            <v>2007</v>
          </cell>
          <cell r="C11908" t="str">
            <v>Apr</v>
          </cell>
          <cell r="D11908">
            <v>28</v>
          </cell>
          <cell r="F11908">
            <v>647</v>
          </cell>
          <cell r="G11908">
            <v>1.2829999999999999</v>
          </cell>
          <cell r="H11908">
            <v>110</v>
          </cell>
          <cell r="I11908">
            <v>0.218</v>
          </cell>
          <cell r="K11908">
            <v>20</v>
          </cell>
          <cell r="L11908">
            <v>0.04</v>
          </cell>
          <cell r="M11908">
            <v>123</v>
          </cell>
          <cell r="N11908">
            <v>0.24399999999999999</v>
          </cell>
          <cell r="O11908">
            <v>14</v>
          </cell>
          <cell r="P11908">
            <v>2.8000000000000001E-2</v>
          </cell>
        </row>
        <row r="11909">
          <cell r="A11909">
            <v>39201</v>
          </cell>
          <cell r="B11909">
            <v>2007</v>
          </cell>
          <cell r="C11909" t="str">
            <v>Apr</v>
          </cell>
          <cell r="D11909">
            <v>29</v>
          </cell>
          <cell r="F11909">
            <v>658</v>
          </cell>
          <cell r="G11909">
            <v>1.3049999999999999</v>
          </cell>
          <cell r="H11909">
            <v>121</v>
          </cell>
          <cell r="I11909">
            <v>0.24</v>
          </cell>
          <cell r="K11909">
            <v>29</v>
          </cell>
          <cell r="L11909">
            <v>5.8000000000000003E-2</v>
          </cell>
          <cell r="M11909">
            <v>121</v>
          </cell>
          <cell r="N11909">
            <v>0.24</v>
          </cell>
          <cell r="O11909">
            <v>10</v>
          </cell>
          <cell r="P11909">
            <v>0.02</v>
          </cell>
        </row>
        <row r="11910">
          <cell r="A11910">
            <v>39202</v>
          </cell>
          <cell r="B11910">
            <v>2007</v>
          </cell>
          <cell r="C11910" t="str">
            <v>Apr</v>
          </cell>
          <cell r="D11910">
            <v>30</v>
          </cell>
          <cell r="F11910">
            <v>678</v>
          </cell>
          <cell r="G11910">
            <v>1.345</v>
          </cell>
          <cell r="H11910">
            <v>126</v>
          </cell>
          <cell r="I11910">
            <v>0.25</v>
          </cell>
          <cell r="K11910">
            <v>29</v>
          </cell>
          <cell r="L11910">
            <v>5.8000000000000003E-2</v>
          </cell>
          <cell r="M11910">
            <v>172</v>
          </cell>
          <cell r="N11910">
            <v>0.34100000000000003</v>
          </cell>
          <cell r="O11910">
            <v>3</v>
          </cell>
          <cell r="P11910">
            <v>6.0000000000000001E-3</v>
          </cell>
        </row>
        <row r="11911">
          <cell r="A11911">
            <v>39203</v>
          </cell>
          <cell r="B11911">
            <v>2007</v>
          </cell>
          <cell r="C11911" t="str">
            <v>May</v>
          </cell>
          <cell r="D11911">
            <v>1</v>
          </cell>
          <cell r="F11911">
            <v>736</v>
          </cell>
          <cell r="G11911">
            <v>1.46</v>
          </cell>
          <cell r="H11911">
            <v>204</v>
          </cell>
          <cell r="I11911">
            <v>0.40500000000000003</v>
          </cell>
          <cell r="K11911">
            <v>29</v>
          </cell>
          <cell r="L11911">
            <v>5.8000000000000003E-2</v>
          </cell>
          <cell r="M11911">
            <v>233</v>
          </cell>
          <cell r="N11911">
            <v>0.46200000000000002</v>
          </cell>
          <cell r="O11911">
            <v>3</v>
          </cell>
          <cell r="P11911">
            <v>6.0000000000000001E-3</v>
          </cell>
        </row>
        <row r="11912">
          <cell r="A11912">
            <v>39204</v>
          </cell>
          <cell r="B11912">
            <v>2007</v>
          </cell>
          <cell r="C11912" t="str">
            <v>May</v>
          </cell>
          <cell r="D11912">
            <v>2</v>
          </cell>
          <cell r="F11912">
            <v>682</v>
          </cell>
          <cell r="G11912">
            <v>1.353</v>
          </cell>
          <cell r="H11912">
            <v>113</v>
          </cell>
          <cell r="I11912">
            <v>0.224</v>
          </cell>
          <cell r="K11912">
            <v>29</v>
          </cell>
          <cell r="L11912">
            <v>5.8000000000000003E-2</v>
          </cell>
          <cell r="M11912">
            <v>226</v>
          </cell>
          <cell r="N11912">
            <v>0.44800000000000001</v>
          </cell>
          <cell r="O11912">
            <v>14</v>
          </cell>
          <cell r="P11912">
            <v>2.8000000000000001E-2</v>
          </cell>
        </row>
        <row r="11913">
          <cell r="A11913">
            <v>39205</v>
          </cell>
          <cell r="B11913">
            <v>2007</v>
          </cell>
          <cell r="C11913" t="str">
            <v>May</v>
          </cell>
          <cell r="D11913">
            <v>3</v>
          </cell>
          <cell r="F11913">
            <v>658</v>
          </cell>
          <cell r="G11913">
            <v>1.3049999999999999</v>
          </cell>
          <cell r="H11913">
            <v>125</v>
          </cell>
          <cell r="I11913">
            <v>0.248</v>
          </cell>
          <cell r="K11913">
            <v>29</v>
          </cell>
          <cell r="L11913">
            <v>5.8000000000000003E-2</v>
          </cell>
          <cell r="M11913">
            <v>181</v>
          </cell>
          <cell r="N11913">
            <v>0.35899999999999999</v>
          </cell>
          <cell r="O11913">
            <v>19</v>
          </cell>
          <cell r="P11913">
            <v>3.7999999999999999E-2</v>
          </cell>
        </row>
        <row r="11914">
          <cell r="A11914">
            <v>39206</v>
          </cell>
          <cell r="B11914">
            <v>2007</v>
          </cell>
          <cell r="C11914" t="str">
            <v>May</v>
          </cell>
          <cell r="D11914">
            <v>4</v>
          </cell>
          <cell r="F11914">
            <v>668</v>
          </cell>
          <cell r="G11914">
            <v>1.325</v>
          </cell>
          <cell r="H11914">
            <v>145</v>
          </cell>
          <cell r="I11914">
            <v>0.28799999999999998</v>
          </cell>
          <cell r="K11914">
            <v>29</v>
          </cell>
          <cell r="L11914">
            <v>5.8000000000000003E-2</v>
          </cell>
          <cell r="M11914">
            <v>150</v>
          </cell>
          <cell r="N11914">
            <v>0.29799999999999999</v>
          </cell>
          <cell r="O11914">
            <v>19</v>
          </cell>
          <cell r="P11914">
            <v>3.7999999999999999E-2</v>
          </cell>
        </row>
        <row r="11915">
          <cell r="A11915">
            <v>39207</v>
          </cell>
          <cell r="B11915">
            <v>2007</v>
          </cell>
          <cell r="C11915" t="str">
            <v>May</v>
          </cell>
          <cell r="D11915">
            <v>5</v>
          </cell>
          <cell r="F11915">
            <v>647</v>
          </cell>
          <cell r="G11915">
            <v>1.2829999999999999</v>
          </cell>
          <cell r="H11915">
            <v>125</v>
          </cell>
          <cell r="I11915">
            <v>0.248</v>
          </cell>
          <cell r="K11915">
            <v>29</v>
          </cell>
          <cell r="L11915">
            <v>5.8000000000000003E-2</v>
          </cell>
          <cell r="M11915">
            <v>150</v>
          </cell>
          <cell r="N11915">
            <v>0.29799999999999999</v>
          </cell>
          <cell r="O11915">
            <v>19</v>
          </cell>
          <cell r="P11915">
            <v>3.7999999999999999E-2</v>
          </cell>
        </row>
        <row r="11916">
          <cell r="A11916">
            <v>39208</v>
          </cell>
          <cell r="B11916">
            <v>2007</v>
          </cell>
          <cell r="C11916" t="str">
            <v>May</v>
          </cell>
          <cell r="D11916">
            <v>6</v>
          </cell>
          <cell r="F11916">
            <v>658</v>
          </cell>
          <cell r="G11916">
            <v>1.3049999999999999</v>
          </cell>
          <cell r="H11916">
            <v>113</v>
          </cell>
          <cell r="I11916">
            <v>0.224</v>
          </cell>
          <cell r="K11916">
            <v>29</v>
          </cell>
          <cell r="L11916">
            <v>5.8000000000000003E-2</v>
          </cell>
          <cell r="M11916">
            <v>150</v>
          </cell>
          <cell r="N11916">
            <v>0.29799999999999999</v>
          </cell>
          <cell r="O11916">
            <v>9</v>
          </cell>
          <cell r="P11916">
            <v>1.7999999999999999E-2</v>
          </cell>
        </row>
        <row r="11917">
          <cell r="A11917">
            <v>39209</v>
          </cell>
          <cell r="B11917">
            <v>2007</v>
          </cell>
          <cell r="C11917" t="str">
            <v>May</v>
          </cell>
          <cell r="D11917">
            <v>7</v>
          </cell>
          <cell r="F11917">
            <v>715</v>
          </cell>
          <cell r="G11917">
            <v>1.4179999999999999</v>
          </cell>
          <cell r="H11917">
            <v>113</v>
          </cell>
          <cell r="I11917">
            <v>0.224</v>
          </cell>
          <cell r="K11917">
            <v>29</v>
          </cell>
          <cell r="L11917">
            <v>5.8000000000000003E-2</v>
          </cell>
          <cell r="M11917">
            <v>222</v>
          </cell>
          <cell r="N11917">
            <v>0.44</v>
          </cell>
          <cell r="O11917">
            <v>2</v>
          </cell>
          <cell r="P11917">
            <v>4.0000000000000001E-3</v>
          </cell>
        </row>
        <row r="11918">
          <cell r="A11918">
            <v>39210</v>
          </cell>
          <cell r="B11918">
            <v>2007</v>
          </cell>
          <cell r="C11918" t="str">
            <v>May</v>
          </cell>
          <cell r="D11918">
            <v>8</v>
          </cell>
          <cell r="F11918">
            <v>841</v>
          </cell>
          <cell r="G11918">
            <v>1.6679999999999999</v>
          </cell>
          <cell r="H11918">
            <v>126</v>
          </cell>
          <cell r="I11918">
            <v>0.25</v>
          </cell>
          <cell r="K11918">
            <v>29</v>
          </cell>
          <cell r="L11918">
            <v>5.8000000000000003E-2</v>
          </cell>
          <cell r="M11918">
            <v>306</v>
          </cell>
          <cell r="N11918">
            <v>0.60699999999999998</v>
          </cell>
          <cell r="O11918">
            <v>2</v>
          </cell>
          <cell r="P11918">
            <v>4.0000000000000001E-3</v>
          </cell>
        </row>
        <row r="11919">
          <cell r="A11919">
            <v>39211</v>
          </cell>
          <cell r="B11919">
            <v>2007</v>
          </cell>
          <cell r="C11919" t="str">
            <v>May</v>
          </cell>
          <cell r="D11919">
            <v>9</v>
          </cell>
          <cell r="F11919">
            <v>882</v>
          </cell>
          <cell r="G11919">
            <v>1.7490000000000001</v>
          </cell>
          <cell r="H11919">
            <v>146</v>
          </cell>
          <cell r="I11919">
            <v>0.28999999999999998</v>
          </cell>
          <cell r="K11919">
            <v>29</v>
          </cell>
          <cell r="L11919">
            <v>5.8000000000000003E-2</v>
          </cell>
          <cell r="M11919">
            <v>331</v>
          </cell>
          <cell r="N11919">
            <v>0.65700000000000003</v>
          </cell>
          <cell r="O11919">
            <v>2</v>
          </cell>
          <cell r="P11919">
            <v>4.0000000000000001E-3</v>
          </cell>
        </row>
        <row r="11920">
          <cell r="A11920">
            <v>39212</v>
          </cell>
          <cell r="B11920">
            <v>2007</v>
          </cell>
          <cell r="C11920" t="str">
            <v>May</v>
          </cell>
          <cell r="D11920">
            <v>10</v>
          </cell>
          <cell r="F11920">
            <v>882</v>
          </cell>
          <cell r="G11920">
            <v>1.7490000000000001</v>
          </cell>
          <cell r="H11920">
            <v>113</v>
          </cell>
          <cell r="I11920">
            <v>0.224</v>
          </cell>
          <cell r="K11920">
            <v>29</v>
          </cell>
          <cell r="L11920">
            <v>5.8000000000000003E-2</v>
          </cell>
          <cell r="M11920">
            <v>274</v>
          </cell>
          <cell r="N11920">
            <v>0.54300000000000004</v>
          </cell>
          <cell r="O11920">
            <v>0</v>
          </cell>
          <cell r="P11920">
            <v>0</v>
          </cell>
        </row>
        <row r="11921">
          <cell r="A11921">
            <v>39213</v>
          </cell>
          <cell r="B11921">
            <v>2007</v>
          </cell>
          <cell r="C11921" t="str">
            <v>May</v>
          </cell>
          <cell r="D11921">
            <v>11</v>
          </cell>
          <cell r="F11921">
            <v>908</v>
          </cell>
          <cell r="G11921">
            <v>1.8009999999999999</v>
          </cell>
          <cell r="H11921">
            <v>99</v>
          </cell>
          <cell r="I11921">
            <v>0.19600000000000001</v>
          </cell>
          <cell r="K11921">
            <v>37</v>
          </cell>
          <cell r="L11921">
            <v>7.2999999999999995E-2</v>
          </cell>
          <cell r="M11921">
            <v>266</v>
          </cell>
          <cell r="N11921">
            <v>0.52800000000000002</v>
          </cell>
          <cell r="O11921">
            <v>0</v>
          </cell>
          <cell r="P11921">
            <v>0</v>
          </cell>
        </row>
        <row r="11922">
          <cell r="A11922">
            <v>39214</v>
          </cell>
          <cell r="B11922">
            <v>2007</v>
          </cell>
          <cell r="C11922" t="str">
            <v>May</v>
          </cell>
          <cell r="D11922">
            <v>12</v>
          </cell>
          <cell r="F11922">
            <v>919</v>
          </cell>
          <cell r="G11922">
            <v>1.823</v>
          </cell>
          <cell r="H11922">
            <v>75</v>
          </cell>
          <cell r="I11922">
            <v>0.14899999999999999</v>
          </cell>
          <cell r="K11922">
            <v>40</v>
          </cell>
          <cell r="L11922">
            <v>7.9000000000000001E-2</v>
          </cell>
          <cell r="M11922">
            <v>321</v>
          </cell>
          <cell r="N11922">
            <v>0.63700000000000001</v>
          </cell>
          <cell r="O11922">
            <v>0</v>
          </cell>
          <cell r="P11922">
            <v>0</v>
          </cell>
        </row>
        <row r="11923">
          <cell r="A11923">
            <v>39215</v>
          </cell>
          <cell r="B11923">
            <v>2007</v>
          </cell>
          <cell r="C11923" t="str">
            <v>May</v>
          </cell>
          <cell r="D11923">
            <v>13</v>
          </cell>
          <cell r="F11923">
            <v>908</v>
          </cell>
          <cell r="G11923">
            <v>1.8009999999999999</v>
          </cell>
          <cell r="H11923">
            <v>81</v>
          </cell>
          <cell r="I11923">
            <v>0.161</v>
          </cell>
          <cell r="K11923">
            <v>40</v>
          </cell>
          <cell r="L11923">
            <v>7.9000000000000001E-2</v>
          </cell>
          <cell r="M11923">
            <v>371</v>
          </cell>
          <cell r="N11923">
            <v>0.73599999999999999</v>
          </cell>
          <cell r="O11923">
            <v>0</v>
          </cell>
          <cell r="P11923">
            <v>0</v>
          </cell>
        </row>
        <row r="11924">
          <cell r="A11924">
            <v>39216</v>
          </cell>
          <cell r="B11924">
            <v>2007</v>
          </cell>
          <cell r="C11924" t="str">
            <v>May</v>
          </cell>
          <cell r="D11924">
            <v>14</v>
          </cell>
          <cell r="F11924">
            <v>914</v>
          </cell>
          <cell r="G11924">
            <v>1.8129999999999999</v>
          </cell>
          <cell r="H11924">
            <v>108</v>
          </cell>
          <cell r="I11924">
            <v>0.214</v>
          </cell>
          <cell r="K11924">
            <v>40</v>
          </cell>
          <cell r="L11924">
            <v>7.9000000000000001E-2</v>
          </cell>
          <cell r="M11924">
            <v>367</v>
          </cell>
          <cell r="N11924">
            <v>0.72799999999999998</v>
          </cell>
          <cell r="O11924">
            <v>0</v>
          </cell>
          <cell r="P11924">
            <v>0</v>
          </cell>
        </row>
        <row r="11925">
          <cell r="A11925">
            <v>39217</v>
          </cell>
          <cell r="B11925">
            <v>2007</v>
          </cell>
          <cell r="C11925" t="str">
            <v>May</v>
          </cell>
          <cell r="D11925">
            <v>15</v>
          </cell>
          <cell r="F11925">
            <v>945</v>
          </cell>
          <cell r="G11925">
            <v>1.8740000000000001</v>
          </cell>
          <cell r="H11925">
            <v>119</v>
          </cell>
          <cell r="I11925">
            <v>0.23599999999999999</v>
          </cell>
          <cell r="K11925">
            <v>60</v>
          </cell>
          <cell r="L11925">
            <v>0.11899999999999999</v>
          </cell>
          <cell r="M11925">
            <v>383</v>
          </cell>
          <cell r="N11925">
            <v>0.76</v>
          </cell>
          <cell r="O11925">
            <v>0</v>
          </cell>
          <cell r="P11925">
            <v>0</v>
          </cell>
        </row>
        <row r="11926">
          <cell r="A11926">
            <v>39218</v>
          </cell>
          <cell r="B11926">
            <v>2007</v>
          </cell>
          <cell r="C11926" t="str">
            <v>May</v>
          </cell>
          <cell r="D11926">
            <v>16</v>
          </cell>
          <cell r="F11926">
            <v>955</v>
          </cell>
          <cell r="G11926">
            <v>1.8939999999999999</v>
          </cell>
          <cell r="H11926">
            <v>138</v>
          </cell>
          <cell r="I11926">
            <v>0.27400000000000002</v>
          </cell>
          <cell r="K11926">
            <v>94</v>
          </cell>
          <cell r="L11926">
            <v>0.186</v>
          </cell>
          <cell r="M11926">
            <v>452</v>
          </cell>
          <cell r="N11926">
            <v>0.89700000000000002</v>
          </cell>
          <cell r="O11926">
            <v>15</v>
          </cell>
          <cell r="P11926">
            <v>0.03</v>
          </cell>
        </row>
        <row r="11927">
          <cell r="A11927">
            <v>39219</v>
          </cell>
          <cell r="B11927">
            <v>2007</v>
          </cell>
          <cell r="C11927" t="str">
            <v>May</v>
          </cell>
          <cell r="D11927">
            <v>17</v>
          </cell>
          <cell r="F11927">
            <v>919</v>
          </cell>
          <cell r="G11927">
            <v>1.823</v>
          </cell>
          <cell r="H11927">
            <v>140</v>
          </cell>
          <cell r="I11927">
            <v>0.27800000000000002</v>
          </cell>
          <cell r="K11927">
            <v>107</v>
          </cell>
          <cell r="L11927">
            <v>0.21199999999999999</v>
          </cell>
          <cell r="M11927">
            <v>394</v>
          </cell>
          <cell r="N11927">
            <v>0.78100000000000003</v>
          </cell>
          <cell r="O11927">
            <v>15</v>
          </cell>
          <cell r="P11927">
            <v>0.03</v>
          </cell>
        </row>
        <row r="11928">
          <cell r="A11928">
            <v>39220</v>
          </cell>
          <cell r="B11928">
            <v>2007</v>
          </cell>
          <cell r="C11928" t="str">
            <v>May</v>
          </cell>
          <cell r="D11928">
            <v>18</v>
          </cell>
          <cell r="F11928">
            <v>888</v>
          </cell>
          <cell r="G11928">
            <v>1.7609999999999999</v>
          </cell>
          <cell r="H11928">
            <v>98</v>
          </cell>
          <cell r="I11928">
            <v>0.19400000000000001</v>
          </cell>
          <cell r="K11928">
            <v>87</v>
          </cell>
          <cell r="L11928">
            <v>0.17299999999999999</v>
          </cell>
          <cell r="M11928">
            <v>366</v>
          </cell>
          <cell r="N11928">
            <v>0.72599999999999998</v>
          </cell>
          <cell r="O11928">
            <v>0</v>
          </cell>
          <cell r="P11928">
            <v>0</v>
          </cell>
        </row>
        <row r="11929">
          <cell r="A11929">
            <v>39221</v>
          </cell>
          <cell r="B11929">
            <v>2007</v>
          </cell>
          <cell r="C11929" t="str">
            <v>May</v>
          </cell>
          <cell r="D11929">
            <v>19</v>
          </cell>
          <cell r="F11929">
            <v>898</v>
          </cell>
          <cell r="G11929">
            <v>1.7809999999999999</v>
          </cell>
          <cell r="H11929">
            <v>82</v>
          </cell>
          <cell r="I11929">
            <v>0.16300000000000001</v>
          </cell>
          <cell r="K11929">
            <v>97</v>
          </cell>
          <cell r="L11929">
            <v>0.192</v>
          </cell>
          <cell r="M11929">
            <v>417</v>
          </cell>
          <cell r="N11929">
            <v>0.82699999999999996</v>
          </cell>
          <cell r="O11929">
            <v>14</v>
          </cell>
          <cell r="P11929">
            <v>2.8000000000000001E-2</v>
          </cell>
        </row>
        <row r="11930">
          <cell r="A11930">
            <v>39222</v>
          </cell>
          <cell r="B11930">
            <v>2007</v>
          </cell>
          <cell r="C11930" t="str">
            <v>May</v>
          </cell>
          <cell r="D11930">
            <v>20</v>
          </cell>
          <cell r="F11930">
            <v>867</v>
          </cell>
          <cell r="G11930">
            <v>1.72</v>
          </cell>
          <cell r="H11930">
            <v>87</v>
          </cell>
          <cell r="I11930">
            <v>0.17299999999999999</v>
          </cell>
          <cell r="K11930">
            <v>107</v>
          </cell>
          <cell r="L11930">
            <v>0.21199999999999999</v>
          </cell>
          <cell r="M11930">
            <v>415</v>
          </cell>
          <cell r="N11930">
            <v>0.82299999999999995</v>
          </cell>
          <cell r="O11930">
            <v>16</v>
          </cell>
          <cell r="P11930">
            <v>3.2000000000000001E-2</v>
          </cell>
        </row>
        <row r="11931">
          <cell r="A11931">
            <v>39223</v>
          </cell>
          <cell r="B11931">
            <v>2007</v>
          </cell>
          <cell r="C11931" t="str">
            <v>May</v>
          </cell>
          <cell r="D11931">
            <v>21</v>
          </cell>
          <cell r="F11931">
            <v>835</v>
          </cell>
          <cell r="G11931">
            <v>1.6559999999999999</v>
          </cell>
          <cell r="H11931">
            <v>70</v>
          </cell>
          <cell r="I11931">
            <v>0.13900000000000001</v>
          </cell>
          <cell r="K11931">
            <v>107</v>
          </cell>
          <cell r="L11931">
            <v>0.21199999999999999</v>
          </cell>
          <cell r="M11931">
            <v>366</v>
          </cell>
          <cell r="N11931">
            <v>0.72599999999999998</v>
          </cell>
          <cell r="O11931">
            <v>19</v>
          </cell>
          <cell r="P11931">
            <v>3.7999999999999999E-2</v>
          </cell>
        </row>
        <row r="11932">
          <cell r="A11932">
            <v>39224</v>
          </cell>
          <cell r="B11932">
            <v>2007</v>
          </cell>
          <cell r="C11932" t="str">
            <v>May</v>
          </cell>
          <cell r="D11932">
            <v>22</v>
          </cell>
          <cell r="F11932">
            <v>851</v>
          </cell>
          <cell r="G11932">
            <v>1.6879999999999999</v>
          </cell>
          <cell r="H11932">
            <v>95</v>
          </cell>
          <cell r="I11932">
            <v>0.188</v>
          </cell>
          <cell r="K11932">
            <v>107</v>
          </cell>
          <cell r="L11932">
            <v>0.21199999999999999</v>
          </cell>
          <cell r="M11932">
            <v>377</v>
          </cell>
          <cell r="N11932">
            <v>0.748</v>
          </cell>
          <cell r="O11932">
            <v>17</v>
          </cell>
          <cell r="P11932">
            <v>3.4000000000000002E-2</v>
          </cell>
        </row>
        <row r="11933">
          <cell r="A11933">
            <v>39225</v>
          </cell>
          <cell r="B11933">
            <v>2007</v>
          </cell>
          <cell r="C11933" t="str">
            <v>May</v>
          </cell>
          <cell r="D11933">
            <v>23</v>
          </cell>
          <cell r="F11933">
            <v>830</v>
          </cell>
          <cell r="G11933">
            <v>1.6459999999999999</v>
          </cell>
          <cell r="H11933">
            <v>77</v>
          </cell>
          <cell r="I11933">
            <v>0.153</v>
          </cell>
          <cell r="K11933">
            <v>107</v>
          </cell>
          <cell r="L11933">
            <v>0.21199999999999999</v>
          </cell>
          <cell r="M11933">
            <v>367</v>
          </cell>
          <cell r="N11933">
            <v>0.72799999999999998</v>
          </cell>
          <cell r="O11933">
            <v>17</v>
          </cell>
          <cell r="P11933">
            <v>3.4000000000000002E-2</v>
          </cell>
        </row>
        <row r="11934">
          <cell r="A11934">
            <v>39226</v>
          </cell>
          <cell r="B11934">
            <v>2007</v>
          </cell>
          <cell r="C11934" t="str">
            <v>May</v>
          </cell>
          <cell r="D11934">
            <v>24</v>
          </cell>
          <cell r="F11934">
            <v>825</v>
          </cell>
          <cell r="G11934">
            <v>1.6359999999999999</v>
          </cell>
          <cell r="H11934">
            <v>81</v>
          </cell>
          <cell r="I11934">
            <v>0.161</v>
          </cell>
          <cell r="K11934">
            <v>107</v>
          </cell>
          <cell r="L11934">
            <v>0.21199999999999999</v>
          </cell>
          <cell r="M11934">
            <v>317</v>
          </cell>
          <cell r="N11934">
            <v>0.629</v>
          </cell>
          <cell r="O11934">
            <v>9</v>
          </cell>
          <cell r="P11934">
            <v>1.7999999999999999E-2</v>
          </cell>
        </row>
        <row r="11935">
          <cell r="A11935">
            <v>39227</v>
          </cell>
          <cell r="B11935">
            <v>2007</v>
          </cell>
          <cell r="C11935" t="str">
            <v>May</v>
          </cell>
          <cell r="D11935">
            <v>25</v>
          </cell>
          <cell r="F11935">
            <v>825</v>
          </cell>
          <cell r="G11935">
            <v>1.6359999999999999</v>
          </cell>
          <cell r="H11935">
            <v>80</v>
          </cell>
          <cell r="I11935">
            <v>0.159</v>
          </cell>
          <cell r="K11935">
            <v>107</v>
          </cell>
          <cell r="L11935">
            <v>0.21199999999999999</v>
          </cell>
          <cell r="M11935">
            <v>300</v>
          </cell>
          <cell r="N11935">
            <v>0.59499999999999997</v>
          </cell>
          <cell r="O11935">
            <v>7</v>
          </cell>
          <cell r="P11935">
            <v>1.4E-2</v>
          </cell>
        </row>
        <row r="11936">
          <cell r="A11936">
            <v>39228</v>
          </cell>
          <cell r="B11936">
            <v>2007</v>
          </cell>
          <cell r="C11936" t="str">
            <v>May</v>
          </cell>
          <cell r="D11936">
            <v>26</v>
          </cell>
          <cell r="F11936">
            <v>814</v>
          </cell>
          <cell r="G11936">
            <v>1.615</v>
          </cell>
          <cell r="H11936">
            <v>73</v>
          </cell>
          <cell r="I11936">
            <v>0.14499999999999999</v>
          </cell>
          <cell r="K11936">
            <v>107</v>
          </cell>
          <cell r="L11936">
            <v>0.21199999999999999</v>
          </cell>
          <cell r="M11936">
            <v>283</v>
          </cell>
          <cell r="N11936">
            <v>0.56100000000000005</v>
          </cell>
          <cell r="O11936">
            <v>16</v>
          </cell>
          <cell r="P11936">
            <v>3.2000000000000001E-2</v>
          </cell>
        </row>
        <row r="11937">
          <cell r="A11937">
            <v>39229</v>
          </cell>
          <cell r="B11937">
            <v>2007</v>
          </cell>
          <cell r="C11937" t="str">
            <v>May</v>
          </cell>
          <cell r="D11937">
            <v>27</v>
          </cell>
          <cell r="F11937">
            <v>814</v>
          </cell>
          <cell r="G11937">
            <v>1.615</v>
          </cell>
          <cell r="H11937">
            <v>83</v>
          </cell>
          <cell r="I11937">
            <v>0.16500000000000001</v>
          </cell>
          <cell r="K11937">
            <v>107</v>
          </cell>
          <cell r="L11937">
            <v>0.21199999999999999</v>
          </cell>
          <cell r="M11937">
            <v>250</v>
          </cell>
          <cell r="N11937">
            <v>0.496</v>
          </cell>
          <cell r="O11937">
            <v>16</v>
          </cell>
          <cell r="P11937">
            <v>3.2000000000000001E-2</v>
          </cell>
        </row>
        <row r="11938">
          <cell r="A11938">
            <v>39230</v>
          </cell>
          <cell r="B11938">
            <v>2007</v>
          </cell>
          <cell r="C11938" t="str">
            <v>May</v>
          </cell>
          <cell r="D11938">
            <v>28</v>
          </cell>
          <cell r="F11938">
            <v>835</v>
          </cell>
          <cell r="G11938">
            <v>1.6559999999999999</v>
          </cell>
          <cell r="H11938">
            <v>106</v>
          </cell>
          <cell r="I11938">
            <v>0.21</v>
          </cell>
          <cell r="K11938">
            <v>107</v>
          </cell>
          <cell r="L11938">
            <v>0.21199999999999999</v>
          </cell>
          <cell r="M11938">
            <v>265</v>
          </cell>
          <cell r="N11938">
            <v>0.52600000000000002</v>
          </cell>
          <cell r="O11938">
            <v>18</v>
          </cell>
          <cell r="P11938">
            <v>3.5999999999999997E-2</v>
          </cell>
        </row>
        <row r="11939">
          <cell r="A11939">
            <v>39231</v>
          </cell>
          <cell r="B11939">
            <v>2007</v>
          </cell>
          <cell r="C11939" t="str">
            <v>May</v>
          </cell>
          <cell r="D11939">
            <v>29</v>
          </cell>
          <cell r="F11939">
            <v>866</v>
          </cell>
          <cell r="G11939">
            <v>1.718</v>
          </cell>
          <cell r="H11939">
            <v>100</v>
          </cell>
          <cell r="I11939">
            <v>0.19800000000000001</v>
          </cell>
          <cell r="K11939">
            <v>107</v>
          </cell>
          <cell r="L11939">
            <v>0.21199999999999999</v>
          </cell>
          <cell r="M11939">
            <v>300</v>
          </cell>
          <cell r="N11939">
            <v>0.59499999999999997</v>
          </cell>
          <cell r="O11939">
            <v>12</v>
          </cell>
          <cell r="P11939">
            <v>2.4E-2</v>
          </cell>
        </row>
        <row r="11940">
          <cell r="A11940">
            <v>39232</v>
          </cell>
          <cell r="B11940">
            <v>2007</v>
          </cell>
          <cell r="C11940" t="str">
            <v>May</v>
          </cell>
          <cell r="D11940">
            <v>30</v>
          </cell>
          <cell r="F11940">
            <v>883</v>
          </cell>
          <cell r="G11940">
            <v>1.7509999999999999</v>
          </cell>
          <cell r="H11940">
            <v>88</v>
          </cell>
          <cell r="I11940">
            <v>0.17499999999999999</v>
          </cell>
          <cell r="K11940">
            <v>107</v>
          </cell>
          <cell r="L11940">
            <v>0.21199999999999999</v>
          </cell>
          <cell r="M11940">
            <v>323</v>
          </cell>
          <cell r="N11940">
            <v>0.64100000000000001</v>
          </cell>
          <cell r="O11940">
            <v>5</v>
          </cell>
          <cell r="P11940">
            <v>0.01</v>
          </cell>
        </row>
        <row r="11941">
          <cell r="A11941">
            <v>39233</v>
          </cell>
          <cell r="B11941">
            <v>2007</v>
          </cell>
          <cell r="C11941" t="str">
            <v>May</v>
          </cell>
          <cell r="D11941">
            <v>31</v>
          </cell>
          <cell r="F11941">
            <v>883</v>
          </cell>
          <cell r="G11941">
            <v>1.7509999999999999</v>
          </cell>
          <cell r="H11941">
            <v>79</v>
          </cell>
          <cell r="I11941">
            <v>0.157</v>
          </cell>
          <cell r="K11941">
            <v>107</v>
          </cell>
          <cell r="L11941">
            <v>0.21199999999999999</v>
          </cell>
          <cell r="M11941">
            <v>447</v>
          </cell>
          <cell r="N11941">
            <v>0.88700000000000001</v>
          </cell>
          <cell r="O11941">
            <v>5</v>
          </cell>
          <cell r="P11941">
            <v>0.01</v>
          </cell>
        </row>
        <row r="11942">
          <cell r="A11942">
            <v>39234</v>
          </cell>
          <cell r="B11942">
            <v>2007</v>
          </cell>
          <cell r="C11942" t="str">
            <v>Jun</v>
          </cell>
          <cell r="D11942">
            <v>1</v>
          </cell>
          <cell r="F11942">
            <v>883</v>
          </cell>
          <cell r="G11942">
            <v>1.7509999999999999</v>
          </cell>
          <cell r="H11942">
            <v>90</v>
          </cell>
          <cell r="I11942">
            <v>0.17899999999999999</v>
          </cell>
          <cell r="K11942">
            <v>107</v>
          </cell>
          <cell r="L11942">
            <v>0.21199999999999999</v>
          </cell>
          <cell r="M11942">
            <v>455</v>
          </cell>
          <cell r="N11942">
            <v>0.90200000000000002</v>
          </cell>
          <cell r="O11942">
            <v>5</v>
          </cell>
          <cell r="P11942">
            <v>0.01</v>
          </cell>
        </row>
        <row r="11943">
          <cell r="A11943">
            <v>39235</v>
          </cell>
          <cell r="B11943">
            <v>2007</v>
          </cell>
          <cell r="C11943" t="str">
            <v>Jun</v>
          </cell>
          <cell r="D11943">
            <v>2</v>
          </cell>
          <cell r="F11943">
            <v>825</v>
          </cell>
          <cell r="G11943">
            <v>1.6359999999999999</v>
          </cell>
          <cell r="H11943">
            <v>77</v>
          </cell>
          <cell r="I11943">
            <v>0.153</v>
          </cell>
          <cell r="K11943">
            <v>107</v>
          </cell>
          <cell r="L11943">
            <v>0.21199999999999999</v>
          </cell>
          <cell r="M11943">
            <v>373</v>
          </cell>
          <cell r="N11943">
            <v>0.74</v>
          </cell>
          <cell r="O11943">
            <v>9</v>
          </cell>
          <cell r="P11943">
            <v>1.7999999999999999E-2</v>
          </cell>
        </row>
        <row r="11944">
          <cell r="A11944">
            <v>39236</v>
          </cell>
          <cell r="B11944">
            <v>2007</v>
          </cell>
          <cell r="C11944" t="str">
            <v>Jun</v>
          </cell>
          <cell r="D11944">
            <v>3</v>
          </cell>
          <cell r="F11944">
            <v>814</v>
          </cell>
          <cell r="G11944">
            <v>1.615</v>
          </cell>
          <cell r="H11944">
            <v>87</v>
          </cell>
          <cell r="I11944">
            <v>0.17299999999999999</v>
          </cell>
          <cell r="K11944">
            <v>88</v>
          </cell>
          <cell r="L11944">
            <v>0.17499999999999999</v>
          </cell>
          <cell r="M11944">
            <v>350</v>
          </cell>
          <cell r="N11944">
            <v>0.69399999999999995</v>
          </cell>
          <cell r="O11944">
            <v>0</v>
          </cell>
          <cell r="P11944">
            <v>0</v>
          </cell>
        </row>
        <row r="11945">
          <cell r="A11945">
            <v>39237</v>
          </cell>
          <cell r="B11945">
            <v>2007</v>
          </cell>
          <cell r="C11945" t="str">
            <v>Jun</v>
          </cell>
          <cell r="D11945">
            <v>4</v>
          </cell>
          <cell r="F11945">
            <v>826</v>
          </cell>
          <cell r="G11945">
            <v>1.6379999999999999</v>
          </cell>
          <cell r="H11945">
            <v>112</v>
          </cell>
          <cell r="I11945">
            <v>0.222</v>
          </cell>
          <cell r="K11945">
            <v>94</v>
          </cell>
          <cell r="L11945">
            <v>0.186</v>
          </cell>
          <cell r="M11945">
            <v>350</v>
          </cell>
          <cell r="N11945">
            <v>0.69399999999999995</v>
          </cell>
          <cell r="O11945">
            <v>0</v>
          </cell>
          <cell r="P11945">
            <v>0</v>
          </cell>
        </row>
        <row r="11946">
          <cell r="A11946">
            <v>39238</v>
          </cell>
          <cell r="B11946">
            <v>2007</v>
          </cell>
          <cell r="C11946" t="str">
            <v>Jun</v>
          </cell>
          <cell r="D11946">
            <v>5</v>
          </cell>
          <cell r="F11946">
            <v>803</v>
          </cell>
          <cell r="G11946">
            <v>1.593</v>
          </cell>
          <cell r="H11946">
            <v>108</v>
          </cell>
          <cell r="I11946">
            <v>0.214</v>
          </cell>
          <cell r="K11946">
            <v>92</v>
          </cell>
          <cell r="L11946">
            <v>0.182</v>
          </cell>
          <cell r="M11946">
            <v>333</v>
          </cell>
          <cell r="N11946">
            <v>0.66</v>
          </cell>
          <cell r="O11946">
            <v>22</v>
          </cell>
          <cell r="P11946">
            <v>4.3999999999999997E-2</v>
          </cell>
        </row>
        <row r="11947">
          <cell r="A11947">
            <v>39239</v>
          </cell>
          <cell r="B11947">
            <v>2007</v>
          </cell>
          <cell r="C11947" t="str">
            <v>Jun</v>
          </cell>
          <cell r="D11947">
            <v>6</v>
          </cell>
          <cell r="F11947">
            <v>757</v>
          </cell>
          <cell r="G11947">
            <v>1.5009999999999999</v>
          </cell>
          <cell r="H11947">
            <v>155</v>
          </cell>
          <cell r="I11947">
            <v>0.307</v>
          </cell>
          <cell r="K11947">
            <v>78</v>
          </cell>
          <cell r="L11947">
            <v>0.155</v>
          </cell>
          <cell r="M11947">
            <v>333</v>
          </cell>
          <cell r="N11947">
            <v>0.66</v>
          </cell>
          <cell r="O11947">
            <v>22</v>
          </cell>
          <cell r="P11947">
            <v>4.3999999999999997E-2</v>
          </cell>
        </row>
        <row r="11948">
          <cell r="A11948">
            <v>39240</v>
          </cell>
          <cell r="B11948">
            <v>2007</v>
          </cell>
          <cell r="C11948" t="str">
            <v>Jun</v>
          </cell>
          <cell r="D11948">
            <v>7</v>
          </cell>
          <cell r="F11948">
            <v>726</v>
          </cell>
          <cell r="G11948">
            <v>1.44</v>
          </cell>
          <cell r="H11948">
            <v>178</v>
          </cell>
          <cell r="I11948">
            <v>0.35299999999999998</v>
          </cell>
          <cell r="K11948">
            <v>78</v>
          </cell>
          <cell r="L11948">
            <v>0.155</v>
          </cell>
          <cell r="M11948">
            <v>283</v>
          </cell>
          <cell r="N11948">
            <v>0.56100000000000005</v>
          </cell>
          <cell r="O11948">
            <v>11</v>
          </cell>
          <cell r="P11948">
            <v>2.1999999999999999E-2</v>
          </cell>
        </row>
        <row r="11949">
          <cell r="A11949">
            <v>39241</v>
          </cell>
          <cell r="B11949">
            <v>2007</v>
          </cell>
          <cell r="C11949" t="str">
            <v>Jun</v>
          </cell>
          <cell r="D11949">
            <v>8</v>
          </cell>
          <cell r="F11949">
            <v>711</v>
          </cell>
          <cell r="G11949">
            <v>1.41</v>
          </cell>
          <cell r="H11949">
            <v>225</v>
          </cell>
          <cell r="I11949">
            <v>0.44600000000000001</v>
          </cell>
          <cell r="K11949">
            <v>78</v>
          </cell>
          <cell r="L11949">
            <v>0.155</v>
          </cell>
          <cell r="M11949">
            <v>250</v>
          </cell>
          <cell r="N11949">
            <v>0.496</v>
          </cell>
          <cell r="O11949">
            <v>2</v>
          </cell>
          <cell r="P11949">
            <v>4.0000000000000001E-3</v>
          </cell>
        </row>
        <row r="11950">
          <cell r="A11950">
            <v>39242</v>
          </cell>
          <cell r="B11950">
            <v>2007</v>
          </cell>
          <cell r="C11950" t="str">
            <v>Jun</v>
          </cell>
          <cell r="D11950">
            <v>9</v>
          </cell>
          <cell r="F11950">
            <v>680</v>
          </cell>
          <cell r="G11950">
            <v>1.349</v>
          </cell>
          <cell r="H11950">
            <v>207</v>
          </cell>
          <cell r="I11950">
            <v>0.41099999999999998</v>
          </cell>
          <cell r="K11950">
            <v>78</v>
          </cell>
          <cell r="L11950">
            <v>0.155</v>
          </cell>
          <cell r="M11950">
            <v>250</v>
          </cell>
          <cell r="N11950">
            <v>0.496</v>
          </cell>
          <cell r="O11950">
            <v>10</v>
          </cell>
          <cell r="P11950">
            <v>0.02</v>
          </cell>
        </row>
        <row r="11951">
          <cell r="A11951">
            <v>39243</v>
          </cell>
          <cell r="B11951">
            <v>2007</v>
          </cell>
          <cell r="C11951" t="str">
            <v>Jun</v>
          </cell>
          <cell r="D11951">
            <v>10</v>
          </cell>
          <cell r="F11951">
            <v>661</v>
          </cell>
          <cell r="G11951">
            <v>1.3109999999999999</v>
          </cell>
          <cell r="H11951">
            <v>164</v>
          </cell>
          <cell r="I11951">
            <v>0.32500000000000001</v>
          </cell>
          <cell r="K11951">
            <v>72</v>
          </cell>
          <cell r="L11951">
            <v>0.14299999999999999</v>
          </cell>
          <cell r="M11951">
            <v>250</v>
          </cell>
          <cell r="N11951">
            <v>0.496</v>
          </cell>
          <cell r="O11951">
            <v>20</v>
          </cell>
          <cell r="P11951">
            <v>0.04</v>
          </cell>
        </row>
        <row r="11952">
          <cell r="A11952">
            <v>39244</v>
          </cell>
          <cell r="B11952">
            <v>2007</v>
          </cell>
          <cell r="C11952" t="str">
            <v>Jun</v>
          </cell>
          <cell r="D11952">
            <v>11</v>
          </cell>
          <cell r="F11952">
            <v>666</v>
          </cell>
          <cell r="G11952">
            <v>1.321</v>
          </cell>
          <cell r="H11952">
            <v>150</v>
          </cell>
          <cell r="I11952">
            <v>0.29799999999999999</v>
          </cell>
          <cell r="K11952">
            <v>50</v>
          </cell>
          <cell r="L11952">
            <v>9.9000000000000005E-2</v>
          </cell>
          <cell r="M11952">
            <v>250</v>
          </cell>
          <cell r="N11952">
            <v>0.496</v>
          </cell>
          <cell r="O11952">
            <v>0</v>
          </cell>
          <cell r="P11952">
            <v>0</v>
          </cell>
        </row>
        <row r="11953">
          <cell r="A11953">
            <v>39245</v>
          </cell>
          <cell r="B11953">
            <v>2007</v>
          </cell>
          <cell r="C11953" t="str">
            <v>Jun</v>
          </cell>
          <cell r="D11953">
            <v>12</v>
          </cell>
          <cell r="F11953">
            <v>700</v>
          </cell>
          <cell r="G11953">
            <v>1.3879999999999999</v>
          </cell>
          <cell r="H11953">
            <v>192</v>
          </cell>
          <cell r="I11953">
            <v>0.38100000000000001</v>
          </cell>
          <cell r="K11953">
            <v>40</v>
          </cell>
          <cell r="L11953">
            <v>7.9000000000000001E-2</v>
          </cell>
          <cell r="M11953">
            <v>335</v>
          </cell>
          <cell r="N11953">
            <v>0.66400000000000003</v>
          </cell>
          <cell r="O11953">
            <v>3</v>
          </cell>
          <cell r="P11953">
            <v>6.0000000000000001E-3</v>
          </cell>
        </row>
        <row r="11954">
          <cell r="A11954">
            <v>39246</v>
          </cell>
          <cell r="B11954">
            <v>2007</v>
          </cell>
          <cell r="C11954" t="str">
            <v>Jun</v>
          </cell>
          <cell r="D11954">
            <v>13</v>
          </cell>
          <cell r="F11954">
            <v>788</v>
          </cell>
          <cell r="G11954">
            <v>1.5629999999999999</v>
          </cell>
          <cell r="H11954">
            <v>201</v>
          </cell>
          <cell r="I11954">
            <v>0.39900000000000002</v>
          </cell>
          <cell r="K11954">
            <v>40</v>
          </cell>
          <cell r="L11954">
            <v>7.9000000000000001E-2</v>
          </cell>
          <cell r="M11954">
            <v>400</v>
          </cell>
          <cell r="N11954">
            <v>0.79300000000000004</v>
          </cell>
          <cell r="O11954">
            <v>10</v>
          </cell>
          <cell r="P11954">
            <v>0.02</v>
          </cell>
        </row>
        <row r="11955">
          <cell r="A11955">
            <v>39247</v>
          </cell>
          <cell r="B11955">
            <v>2007</v>
          </cell>
          <cell r="C11955" t="str">
            <v>Jun</v>
          </cell>
          <cell r="D11955">
            <v>14</v>
          </cell>
          <cell r="F11955">
            <v>799</v>
          </cell>
          <cell r="G11955">
            <v>1.585</v>
          </cell>
          <cell r="H11955">
            <v>179</v>
          </cell>
          <cell r="I11955">
            <v>0.35499999999999998</v>
          </cell>
          <cell r="K11955">
            <v>40</v>
          </cell>
          <cell r="L11955">
            <v>7.9000000000000001E-2</v>
          </cell>
          <cell r="M11955">
            <v>365</v>
          </cell>
          <cell r="N11955">
            <v>0.72399999999999998</v>
          </cell>
          <cell r="O11955">
            <v>5</v>
          </cell>
          <cell r="P11955">
            <v>0.01</v>
          </cell>
        </row>
        <row r="11956">
          <cell r="A11956">
            <v>39248</v>
          </cell>
          <cell r="B11956">
            <v>2007</v>
          </cell>
          <cell r="C11956" t="str">
            <v>Jun</v>
          </cell>
          <cell r="D11956">
            <v>15</v>
          </cell>
          <cell r="F11956">
            <v>841</v>
          </cell>
          <cell r="G11956">
            <v>1.6679999999999999</v>
          </cell>
          <cell r="H11956">
            <v>172</v>
          </cell>
          <cell r="I11956">
            <v>0.34100000000000003</v>
          </cell>
          <cell r="K11956">
            <v>40</v>
          </cell>
          <cell r="L11956">
            <v>7.9000000000000001E-2</v>
          </cell>
          <cell r="M11956">
            <v>350</v>
          </cell>
          <cell r="N11956">
            <v>0.69399999999999995</v>
          </cell>
          <cell r="O11956">
            <v>0</v>
          </cell>
          <cell r="P11956">
            <v>0</v>
          </cell>
        </row>
        <row r="11957">
          <cell r="A11957">
            <v>39249</v>
          </cell>
          <cell r="B11957">
            <v>2007</v>
          </cell>
          <cell r="C11957" t="str">
            <v>Jun</v>
          </cell>
          <cell r="D11957">
            <v>16</v>
          </cell>
          <cell r="F11957">
            <v>820</v>
          </cell>
          <cell r="G11957">
            <v>1.6259999999999999</v>
          </cell>
          <cell r="H11957">
            <v>149</v>
          </cell>
          <cell r="I11957">
            <v>0.29599999999999999</v>
          </cell>
          <cell r="K11957">
            <v>59</v>
          </cell>
          <cell r="L11957">
            <v>0.11700000000000001</v>
          </cell>
          <cell r="M11957">
            <v>421</v>
          </cell>
          <cell r="N11957">
            <v>0.83499999999999996</v>
          </cell>
          <cell r="O11957">
            <v>8</v>
          </cell>
          <cell r="P11957">
            <v>1.6E-2</v>
          </cell>
        </row>
        <row r="11958">
          <cell r="A11958">
            <v>39250</v>
          </cell>
          <cell r="B11958">
            <v>2007</v>
          </cell>
          <cell r="C11958" t="str">
            <v>Jun</v>
          </cell>
          <cell r="D11958">
            <v>17</v>
          </cell>
          <cell r="F11958">
            <v>804</v>
          </cell>
          <cell r="G11958">
            <v>1.595</v>
          </cell>
          <cell r="H11958">
            <v>130</v>
          </cell>
          <cell r="I11958">
            <v>0.25800000000000001</v>
          </cell>
          <cell r="K11958">
            <v>70</v>
          </cell>
          <cell r="L11958">
            <v>0.13900000000000001</v>
          </cell>
          <cell r="M11958">
            <v>392</v>
          </cell>
          <cell r="N11958">
            <v>0.77800000000000002</v>
          </cell>
          <cell r="O11958">
            <v>9</v>
          </cell>
          <cell r="P11958">
            <v>1.7999999999999999E-2</v>
          </cell>
        </row>
        <row r="11959">
          <cell r="A11959">
            <v>39251</v>
          </cell>
          <cell r="B11959">
            <v>2007</v>
          </cell>
          <cell r="C11959" t="str">
            <v>Jun</v>
          </cell>
          <cell r="D11959">
            <v>18</v>
          </cell>
          <cell r="F11959">
            <v>788</v>
          </cell>
          <cell r="G11959">
            <v>1.5629999999999999</v>
          </cell>
          <cell r="H11959">
            <v>101</v>
          </cell>
          <cell r="I11959">
            <v>0.2</v>
          </cell>
          <cell r="K11959">
            <v>70</v>
          </cell>
          <cell r="L11959">
            <v>0.13900000000000001</v>
          </cell>
          <cell r="M11959">
            <v>391</v>
          </cell>
          <cell r="N11959">
            <v>0.77600000000000002</v>
          </cell>
          <cell r="O11959">
            <v>9</v>
          </cell>
          <cell r="P11959">
            <v>1.7999999999999999E-2</v>
          </cell>
        </row>
        <row r="11960">
          <cell r="A11960">
            <v>39252</v>
          </cell>
          <cell r="B11960">
            <v>2007</v>
          </cell>
          <cell r="C11960" t="str">
            <v>Jun</v>
          </cell>
          <cell r="D11960">
            <v>19</v>
          </cell>
          <cell r="F11960">
            <v>799</v>
          </cell>
          <cell r="G11960">
            <v>1.585</v>
          </cell>
          <cell r="H11960">
            <v>106</v>
          </cell>
          <cell r="I11960">
            <v>0.21</v>
          </cell>
          <cell r="K11960">
            <v>94</v>
          </cell>
          <cell r="L11960">
            <v>0.186</v>
          </cell>
          <cell r="M11960">
            <v>410</v>
          </cell>
          <cell r="N11960">
            <v>0.81299999999999994</v>
          </cell>
          <cell r="O11960">
            <v>22</v>
          </cell>
          <cell r="P11960">
            <v>4.3999999999999997E-2</v>
          </cell>
        </row>
        <row r="11961">
          <cell r="A11961">
            <v>39253</v>
          </cell>
          <cell r="B11961">
            <v>2007</v>
          </cell>
          <cell r="C11961" t="str">
            <v>Jun</v>
          </cell>
          <cell r="D11961">
            <v>20</v>
          </cell>
          <cell r="F11961">
            <v>804</v>
          </cell>
          <cell r="G11961">
            <v>1.595</v>
          </cell>
          <cell r="H11961">
            <v>113</v>
          </cell>
          <cell r="I11961">
            <v>0.224</v>
          </cell>
          <cell r="K11961">
            <v>107</v>
          </cell>
          <cell r="L11961">
            <v>0.21199999999999999</v>
          </cell>
          <cell r="M11961">
            <v>492</v>
          </cell>
          <cell r="N11961">
            <v>0.97599999999999998</v>
          </cell>
          <cell r="O11961">
            <v>10</v>
          </cell>
          <cell r="P11961">
            <v>0.02</v>
          </cell>
        </row>
        <row r="11962">
          <cell r="A11962">
            <v>39254</v>
          </cell>
          <cell r="B11962">
            <v>2007</v>
          </cell>
          <cell r="C11962" t="str">
            <v>Jun</v>
          </cell>
          <cell r="D11962">
            <v>21</v>
          </cell>
          <cell r="F11962">
            <v>841</v>
          </cell>
          <cell r="G11962">
            <v>1.6679999999999999</v>
          </cell>
          <cell r="H11962">
            <v>116</v>
          </cell>
          <cell r="I11962">
            <v>0.23</v>
          </cell>
          <cell r="K11962">
            <v>107</v>
          </cell>
          <cell r="L11962">
            <v>0.21199999999999999</v>
          </cell>
          <cell r="M11962">
            <v>515</v>
          </cell>
          <cell r="N11962">
            <v>1.0209999999999999</v>
          </cell>
          <cell r="O11962">
            <v>10</v>
          </cell>
          <cell r="P11962">
            <v>0.02</v>
          </cell>
        </row>
        <row r="11963">
          <cell r="A11963">
            <v>39255</v>
          </cell>
          <cell r="B11963">
            <v>2007</v>
          </cell>
          <cell r="C11963" t="str">
            <v>Jun</v>
          </cell>
          <cell r="D11963">
            <v>22</v>
          </cell>
          <cell r="F11963">
            <v>882</v>
          </cell>
          <cell r="G11963">
            <v>1.7490000000000001</v>
          </cell>
          <cell r="H11963">
            <v>89</v>
          </cell>
          <cell r="I11963">
            <v>0.17699999999999999</v>
          </cell>
          <cell r="K11963">
            <v>107</v>
          </cell>
          <cell r="L11963">
            <v>0.21199999999999999</v>
          </cell>
          <cell r="M11963">
            <v>533</v>
          </cell>
          <cell r="N11963">
            <v>1.0569999999999999</v>
          </cell>
          <cell r="O11963">
            <v>7</v>
          </cell>
          <cell r="P11963">
            <v>1.4E-2</v>
          </cell>
        </row>
        <row r="11964">
          <cell r="A11964">
            <v>39256</v>
          </cell>
          <cell r="B11964">
            <v>2007</v>
          </cell>
          <cell r="C11964" t="str">
            <v>Jun</v>
          </cell>
          <cell r="D11964">
            <v>23</v>
          </cell>
          <cell r="F11964">
            <v>893</v>
          </cell>
          <cell r="G11964">
            <v>1.7709999999999999</v>
          </cell>
          <cell r="H11964">
            <v>62</v>
          </cell>
          <cell r="I11964">
            <v>0.123</v>
          </cell>
          <cell r="K11964">
            <v>107</v>
          </cell>
          <cell r="L11964">
            <v>0.21199999999999999</v>
          </cell>
          <cell r="M11964">
            <v>500</v>
          </cell>
          <cell r="N11964">
            <v>0.99199999999999999</v>
          </cell>
          <cell r="O11964">
            <v>10</v>
          </cell>
          <cell r="P11964">
            <v>0.02</v>
          </cell>
        </row>
        <row r="11965">
          <cell r="A11965">
            <v>39257</v>
          </cell>
          <cell r="B11965">
            <v>2007</v>
          </cell>
          <cell r="C11965" t="str">
            <v>Jun</v>
          </cell>
          <cell r="D11965">
            <v>24</v>
          </cell>
          <cell r="F11965">
            <v>851</v>
          </cell>
          <cell r="G11965">
            <v>1.6879999999999999</v>
          </cell>
          <cell r="H11965">
            <v>36</v>
          </cell>
          <cell r="I11965">
            <v>7.0999999999999994E-2</v>
          </cell>
          <cell r="K11965">
            <v>107</v>
          </cell>
          <cell r="L11965">
            <v>0.21199999999999999</v>
          </cell>
          <cell r="M11965">
            <v>500</v>
          </cell>
          <cell r="N11965">
            <v>0.99199999999999999</v>
          </cell>
          <cell r="O11965">
            <v>22</v>
          </cell>
          <cell r="P11965">
            <v>4.3999999999999997E-2</v>
          </cell>
        </row>
        <row r="11966">
          <cell r="A11966">
            <v>39258</v>
          </cell>
          <cell r="B11966">
            <v>2007</v>
          </cell>
          <cell r="C11966" t="str">
            <v>Jun</v>
          </cell>
          <cell r="D11966">
            <v>25</v>
          </cell>
          <cell r="F11966">
            <v>882</v>
          </cell>
          <cell r="G11966">
            <v>1.7490000000000001</v>
          </cell>
          <cell r="H11966">
            <v>27</v>
          </cell>
          <cell r="I11966">
            <v>5.3999999999999999E-2</v>
          </cell>
          <cell r="K11966">
            <v>87</v>
          </cell>
          <cell r="L11966">
            <v>0.17299999999999999</v>
          </cell>
          <cell r="M11966">
            <v>431</v>
          </cell>
          <cell r="N11966">
            <v>0.85499999999999998</v>
          </cell>
          <cell r="O11966">
            <v>2</v>
          </cell>
          <cell r="P11966">
            <v>4.0000000000000001E-3</v>
          </cell>
        </row>
        <row r="11967">
          <cell r="A11967">
            <v>39259</v>
          </cell>
          <cell r="B11967">
            <v>2007</v>
          </cell>
          <cell r="C11967" t="str">
            <v>Jun</v>
          </cell>
          <cell r="D11967">
            <v>26</v>
          </cell>
          <cell r="F11967">
            <v>882</v>
          </cell>
          <cell r="G11967">
            <v>1.7490000000000001</v>
          </cell>
          <cell r="H11967">
            <v>62</v>
          </cell>
          <cell r="I11967">
            <v>0.123</v>
          </cell>
          <cell r="K11967">
            <v>78</v>
          </cell>
          <cell r="L11967">
            <v>0.155</v>
          </cell>
          <cell r="M11967">
            <v>468</v>
          </cell>
          <cell r="N11967">
            <v>0.92800000000000005</v>
          </cell>
          <cell r="O11967">
            <v>0</v>
          </cell>
          <cell r="P11967">
            <v>0</v>
          </cell>
        </row>
        <row r="11968">
          <cell r="A11968">
            <v>39260</v>
          </cell>
          <cell r="B11968">
            <v>2007</v>
          </cell>
          <cell r="C11968" t="str">
            <v>Jun</v>
          </cell>
          <cell r="D11968">
            <v>27</v>
          </cell>
          <cell r="F11968">
            <v>888</v>
          </cell>
          <cell r="G11968">
            <v>1.7609999999999999</v>
          </cell>
          <cell r="H11968">
            <v>62</v>
          </cell>
          <cell r="I11968">
            <v>0.123</v>
          </cell>
          <cell r="K11968">
            <v>78</v>
          </cell>
          <cell r="L11968">
            <v>0.155</v>
          </cell>
          <cell r="M11968">
            <v>484</v>
          </cell>
          <cell r="N11968">
            <v>0.96</v>
          </cell>
          <cell r="O11968">
            <v>0</v>
          </cell>
          <cell r="P11968">
            <v>0</v>
          </cell>
        </row>
        <row r="11969">
          <cell r="A11969">
            <v>39261</v>
          </cell>
          <cell r="B11969">
            <v>2007</v>
          </cell>
          <cell r="C11969" t="str">
            <v>Jun</v>
          </cell>
          <cell r="D11969">
            <v>28</v>
          </cell>
          <cell r="F11969">
            <v>900</v>
          </cell>
          <cell r="G11969">
            <v>1.7849999999999999</v>
          </cell>
          <cell r="H11969">
            <v>40</v>
          </cell>
          <cell r="I11969">
            <v>7.9000000000000001E-2</v>
          </cell>
          <cell r="K11969">
            <v>78</v>
          </cell>
          <cell r="L11969">
            <v>0.155</v>
          </cell>
          <cell r="M11969">
            <v>456</v>
          </cell>
          <cell r="N11969">
            <v>0.90400000000000003</v>
          </cell>
          <cell r="O11969">
            <v>0</v>
          </cell>
          <cell r="P11969">
            <v>0</v>
          </cell>
        </row>
        <row r="11970">
          <cell r="A11970">
            <v>39262</v>
          </cell>
          <cell r="B11970">
            <v>2007</v>
          </cell>
          <cell r="C11970" t="str">
            <v>Jun</v>
          </cell>
          <cell r="D11970">
            <v>29</v>
          </cell>
          <cell r="F11970">
            <v>919</v>
          </cell>
          <cell r="G11970">
            <v>1.823</v>
          </cell>
          <cell r="H11970">
            <v>40</v>
          </cell>
          <cell r="I11970">
            <v>7.9000000000000001E-2</v>
          </cell>
          <cell r="K11970">
            <v>97</v>
          </cell>
          <cell r="L11970">
            <v>0.192</v>
          </cell>
          <cell r="M11970">
            <v>410</v>
          </cell>
          <cell r="N11970">
            <v>0.81299999999999994</v>
          </cell>
          <cell r="O11970">
            <v>5</v>
          </cell>
          <cell r="P11970">
            <v>0.01</v>
          </cell>
        </row>
        <row r="11971">
          <cell r="A11971">
            <v>39263</v>
          </cell>
          <cell r="B11971">
            <v>2007</v>
          </cell>
          <cell r="C11971" t="str">
            <v>Jun</v>
          </cell>
          <cell r="D11971">
            <v>30</v>
          </cell>
          <cell r="F11971">
            <v>898</v>
          </cell>
          <cell r="G11971">
            <v>1.7809999999999999</v>
          </cell>
          <cell r="H11971">
            <v>26</v>
          </cell>
          <cell r="I11971">
            <v>5.1999999999999998E-2</v>
          </cell>
          <cell r="K11971">
            <v>85</v>
          </cell>
          <cell r="L11971">
            <v>0.16900000000000001</v>
          </cell>
          <cell r="M11971">
            <v>421</v>
          </cell>
          <cell r="N11971">
            <v>0.83499999999999996</v>
          </cell>
          <cell r="O11971">
            <v>0</v>
          </cell>
          <cell r="P11971">
            <v>0</v>
          </cell>
        </row>
        <row r="11972">
          <cell r="A11972">
            <v>39264</v>
          </cell>
          <cell r="B11972">
            <v>2007</v>
          </cell>
          <cell r="C11972" t="str">
            <v>Jul</v>
          </cell>
          <cell r="D11972">
            <v>1</v>
          </cell>
          <cell r="F11972">
            <v>898</v>
          </cell>
          <cell r="G11972">
            <v>1.7809999999999999</v>
          </cell>
          <cell r="H11972">
            <v>18</v>
          </cell>
          <cell r="I11972">
            <v>3.5999999999999997E-2</v>
          </cell>
          <cell r="K11972">
            <v>72</v>
          </cell>
          <cell r="L11972">
            <v>0.14299999999999999</v>
          </cell>
          <cell r="M11972">
            <v>433</v>
          </cell>
          <cell r="N11972">
            <v>0.85899999999999999</v>
          </cell>
          <cell r="O11972">
            <v>3</v>
          </cell>
          <cell r="P11972">
            <v>6.0000000000000001E-3</v>
          </cell>
        </row>
        <row r="11973">
          <cell r="A11973">
            <v>39265</v>
          </cell>
          <cell r="B11973">
            <v>2007</v>
          </cell>
          <cell r="C11973" t="str">
            <v>Jul</v>
          </cell>
          <cell r="D11973">
            <v>2</v>
          </cell>
          <cell r="F11973">
            <v>916</v>
          </cell>
          <cell r="G11973">
            <v>1.8169999999999999</v>
          </cell>
          <cell r="H11973">
            <v>33</v>
          </cell>
          <cell r="I11973">
            <v>6.5000000000000002E-2</v>
          </cell>
          <cell r="K11973">
            <v>72</v>
          </cell>
          <cell r="L11973">
            <v>0.14299999999999999</v>
          </cell>
          <cell r="M11973">
            <v>433</v>
          </cell>
          <cell r="N11973">
            <v>0.85899999999999999</v>
          </cell>
          <cell r="O11973">
            <v>30</v>
          </cell>
          <cell r="P11973">
            <v>0.06</v>
          </cell>
        </row>
        <row r="11974">
          <cell r="A11974">
            <v>39266</v>
          </cell>
          <cell r="B11974">
            <v>2007</v>
          </cell>
          <cell r="C11974" t="str">
            <v>Jul</v>
          </cell>
          <cell r="D11974">
            <v>3</v>
          </cell>
          <cell r="F11974">
            <v>931</v>
          </cell>
          <cell r="G11974">
            <v>1.847</v>
          </cell>
          <cell r="H11974">
            <v>33</v>
          </cell>
          <cell r="I11974">
            <v>6.5000000000000002E-2</v>
          </cell>
          <cell r="K11974">
            <v>72</v>
          </cell>
          <cell r="L11974">
            <v>0.14299999999999999</v>
          </cell>
          <cell r="M11974">
            <v>465</v>
          </cell>
          <cell r="N11974">
            <v>0.92200000000000004</v>
          </cell>
          <cell r="O11974">
            <v>0</v>
          </cell>
          <cell r="P11974">
            <v>0</v>
          </cell>
        </row>
        <row r="11975">
          <cell r="A11975">
            <v>39267</v>
          </cell>
          <cell r="B11975">
            <v>2007</v>
          </cell>
          <cell r="C11975" t="str">
            <v>Jul</v>
          </cell>
          <cell r="D11975">
            <v>4</v>
          </cell>
          <cell r="F11975">
            <v>966</v>
          </cell>
          <cell r="G11975">
            <v>1.9159999999999999</v>
          </cell>
          <cell r="H11975">
            <v>51</v>
          </cell>
          <cell r="I11975">
            <v>0.10100000000000001</v>
          </cell>
          <cell r="K11975">
            <v>90</v>
          </cell>
          <cell r="L11975">
            <v>0.17899999999999999</v>
          </cell>
          <cell r="M11975">
            <v>450</v>
          </cell>
          <cell r="N11975">
            <v>0.89300000000000002</v>
          </cell>
          <cell r="O11975">
            <v>2</v>
          </cell>
          <cell r="P11975">
            <v>4.0000000000000001E-3</v>
          </cell>
        </row>
        <row r="11976">
          <cell r="A11976">
            <v>39268</v>
          </cell>
          <cell r="B11976">
            <v>2007</v>
          </cell>
          <cell r="C11976" t="str">
            <v>Jul</v>
          </cell>
          <cell r="D11976">
            <v>5</v>
          </cell>
          <cell r="F11976">
            <v>950</v>
          </cell>
          <cell r="G11976">
            <v>1.8839999999999999</v>
          </cell>
          <cell r="H11976">
            <v>41</v>
          </cell>
          <cell r="I11976">
            <v>8.1000000000000003E-2</v>
          </cell>
          <cell r="K11976">
            <v>107</v>
          </cell>
          <cell r="L11976">
            <v>0.21199999999999999</v>
          </cell>
          <cell r="M11976">
            <v>450</v>
          </cell>
          <cell r="N11976">
            <v>0.89300000000000002</v>
          </cell>
          <cell r="O11976">
            <v>11</v>
          </cell>
          <cell r="P11976">
            <v>2.1999999999999999E-2</v>
          </cell>
        </row>
        <row r="11977">
          <cell r="A11977">
            <v>39269</v>
          </cell>
          <cell r="B11977">
            <v>2007</v>
          </cell>
          <cell r="C11977" t="str">
            <v>Jul</v>
          </cell>
          <cell r="D11977">
            <v>6</v>
          </cell>
          <cell r="F11977">
            <v>966</v>
          </cell>
          <cell r="G11977">
            <v>1.9159999999999999</v>
          </cell>
          <cell r="H11977">
            <v>37</v>
          </cell>
          <cell r="I11977">
            <v>7.2999999999999995E-2</v>
          </cell>
          <cell r="K11977">
            <v>89</v>
          </cell>
          <cell r="L11977">
            <v>0.17699999999999999</v>
          </cell>
          <cell r="M11977">
            <v>410</v>
          </cell>
          <cell r="N11977">
            <v>0.81299999999999994</v>
          </cell>
          <cell r="O11977">
            <v>0</v>
          </cell>
          <cell r="P11977">
            <v>0</v>
          </cell>
        </row>
        <row r="11978">
          <cell r="A11978">
            <v>39270</v>
          </cell>
          <cell r="B11978">
            <v>2007</v>
          </cell>
          <cell r="C11978" t="str">
            <v>Jul</v>
          </cell>
          <cell r="D11978">
            <v>7</v>
          </cell>
          <cell r="F11978">
            <v>955</v>
          </cell>
          <cell r="G11978">
            <v>1.8939999999999999</v>
          </cell>
          <cell r="H11978">
            <v>34</v>
          </cell>
          <cell r="I11978">
            <v>6.7000000000000004E-2</v>
          </cell>
          <cell r="K11978">
            <v>71</v>
          </cell>
          <cell r="L11978">
            <v>0.14099999999999999</v>
          </cell>
          <cell r="M11978">
            <v>215</v>
          </cell>
          <cell r="N11978">
            <v>0.42599999999999999</v>
          </cell>
          <cell r="O11978">
            <v>3</v>
          </cell>
          <cell r="P11978">
            <v>6.0000000000000001E-3</v>
          </cell>
        </row>
        <row r="11979">
          <cell r="A11979">
            <v>39271</v>
          </cell>
          <cell r="B11979">
            <v>2007</v>
          </cell>
          <cell r="C11979" t="str">
            <v>Jul</v>
          </cell>
          <cell r="D11979">
            <v>8</v>
          </cell>
          <cell r="F11979">
            <v>940</v>
          </cell>
          <cell r="G11979">
            <v>1.8640000000000001</v>
          </cell>
          <cell r="H11979">
            <v>47</v>
          </cell>
          <cell r="I11979">
            <v>9.2999999999999999E-2</v>
          </cell>
          <cell r="K11979">
            <v>107</v>
          </cell>
          <cell r="L11979">
            <v>0.21199999999999999</v>
          </cell>
          <cell r="M11979">
            <v>350</v>
          </cell>
          <cell r="N11979">
            <v>0.69399999999999995</v>
          </cell>
          <cell r="O11979">
            <v>3</v>
          </cell>
          <cell r="P11979">
            <v>6.0000000000000001E-3</v>
          </cell>
        </row>
        <row r="11980">
          <cell r="A11980">
            <v>39272</v>
          </cell>
          <cell r="B11980">
            <v>2007</v>
          </cell>
          <cell r="C11980" t="str">
            <v>Jul</v>
          </cell>
          <cell r="D11980">
            <v>9</v>
          </cell>
          <cell r="F11980">
            <v>961</v>
          </cell>
          <cell r="G11980">
            <v>1.9059999999999999</v>
          </cell>
          <cell r="H11980">
            <v>110</v>
          </cell>
          <cell r="I11980">
            <v>0.218</v>
          </cell>
          <cell r="K11980">
            <v>107</v>
          </cell>
          <cell r="L11980">
            <v>0.21199999999999999</v>
          </cell>
          <cell r="M11980">
            <v>331</v>
          </cell>
          <cell r="N11980">
            <v>0.65700000000000003</v>
          </cell>
          <cell r="O11980">
            <v>3</v>
          </cell>
          <cell r="P11980">
            <v>6.0000000000000001E-3</v>
          </cell>
        </row>
        <row r="11981">
          <cell r="A11981">
            <v>39273</v>
          </cell>
          <cell r="B11981">
            <v>2007</v>
          </cell>
          <cell r="C11981" t="str">
            <v>Jul</v>
          </cell>
          <cell r="D11981">
            <v>10</v>
          </cell>
          <cell r="F11981">
            <v>961</v>
          </cell>
          <cell r="G11981">
            <v>1.9059999999999999</v>
          </cell>
          <cell r="H11981">
            <v>142</v>
          </cell>
          <cell r="I11981">
            <v>0.28199999999999997</v>
          </cell>
          <cell r="K11981">
            <v>107</v>
          </cell>
          <cell r="L11981">
            <v>0.21199999999999999</v>
          </cell>
          <cell r="M11981">
            <v>267</v>
          </cell>
          <cell r="N11981">
            <v>0.53</v>
          </cell>
          <cell r="O11981">
            <v>19</v>
          </cell>
          <cell r="P11981">
            <v>3.7999999999999999E-2</v>
          </cell>
        </row>
        <row r="11982">
          <cell r="A11982">
            <v>39274</v>
          </cell>
          <cell r="B11982">
            <v>2007</v>
          </cell>
          <cell r="C11982" t="str">
            <v>Jul</v>
          </cell>
          <cell r="D11982">
            <v>11</v>
          </cell>
          <cell r="F11982">
            <v>940</v>
          </cell>
          <cell r="G11982">
            <v>1.8640000000000001</v>
          </cell>
          <cell r="H11982">
            <v>120</v>
          </cell>
          <cell r="I11982">
            <v>0.23799999999999999</v>
          </cell>
          <cell r="K11982">
            <v>87</v>
          </cell>
          <cell r="L11982">
            <v>0.17299999999999999</v>
          </cell>
          <cell r="M11982">
            <v>182</v>
          </cell>
          <cell r="N11982">
            <v>0.36099999999999999</v>
          </cell>
          <cell r="O11982">
            <v>8</v>
          </cell>
          <cell r="P11982">
            <v>1.6E-2</v>
          </cell>
        </row>
        <row r="11983">
          <cell r="A11983">
            <v>39275</v>
          </cell>
          <cell r="B11983">
            <v>2007</v>
          </cell>
          <cell r="C11983" t="str">
            <v>Jul</v>
          </cell>
          <cell r="D11983">
            <v>12</v>
          </cell>
          <cell r="F11983">
            <v>888</v>
          </cell>
          <cell r="G11983">
            <v>1.7609999999999999</v>
          </cell>
          <cell r="H11983">
            <v>111</v>
          </cell>
          <cell r="I11983">
            <v>0.22</v>
          </cell>
          <cell r="K11983">
            <v>78</v>
          </cell>
          <cell r="L11983">
            <v>0.155</v>
          </cell>
          <cell r="M11983">
            <v>138</v>
          </cell>
          <cell r="N11983">
            <v>0.27400000000000002</v>
          </cell>
          <cell r="O11983">
            <v>22</v>
          </cell>
          <cell r="P11983">
            <v>4.3999999999999997E-2</v>
          </cell>
        </row>
        <row r="11984">
          <cell r="A11984">
            <v>39276</v>
          </cell>
          <cell r="B11984">
            <v>2007</v>
          </cell>
          <cell r="C11984" t="str">
            <v>Jul</v>
          </cell>
          <cell r="D11984">
            <v>13</v>
          </cell>
          <cell r="F11984">
            <v>882</v>
          </cell>
          <cell r="G11984">
            <v>1.7490000000000001</v>
          </cell>
          <cell r="H11984">
            <v>134</v>
          </cell>
          <cell r="I11984">
            <v>0.26600000000000001</v>
          </cell>
          <cell r="K11984">
            <v>78</v>
          </cell>
          <cell r="L11984">
            <v>0.155</v>
          </cell>
          <cell r="M11984">
            <v>123</v>
          </cell>
          <cell r="N11984">
            <v>0.24399999999999999</v>
          </cell>
          <cell r="O11984">
            <v>22</v>
          </cell>
          <cell r="P11984">
            <v>4.3999999999999997E-2</v>
          </cell>
        </row>
        <row r="11985">
          <cell r="A11985">
            <v>39277</v>
          </cell>
          <cell r="B11985">
            <v>2007</v>
          </cell>
          <cell r="C11985" t="str">
            <v>Jul</v>
          </cell>
          <cell r="D11985">
            <v>14</v>
          </cell>
          <cell r="F11985">
            <v>872</v>
          </cell>
          <cell r="G11985">
            <v>1.73</v>
          </cell>
          <cell r="H11985">
            <v>134</v>
          </cell>
          <cell r="I11985">
            <v>0.26600000000000001</v>
          </cell>
          <cell r="K11985">
            <v>54</v>
          </cell>
          <cell r="L11985">
            <v>0.107</v>
          </cell>
          <cell r="M11985">
            <v>115</v>
          </cell>
          <cell r="N11985">
            <v>0.22800000000000001</v>
          </cell>
          <cell r="O11985">
            <v>0</v>
          </cell>
          <cell r="P11985">
            <v>0</v>
          </cell>
        </row>
        <row r="11986">
          <cell r="A11986">
            <v>39278</v>
          </cell>
          <cell r="B11986">
            <v>2007</v>
          </cell>
          <cell r="C11986" t="str">
            <v>Jul</v>
          </cell>
          <cell r="D11986">
            <v>15</v>
          </cell>
          <cell r="F11986">
            <v>888</v>
          </cell>
          <cell r="G11986">
            <v>1.7609999999999999</v>
          </cell>
          <cell r="H11986">
            <v>105</v>
          </cell>
          <cell r="I11986">
            <v>0.20799999999999999</v>
          </cell>
          <cell r="K11986">
            <v>40</v>
          </cell>
          <cell r="L11986">
            <v>7.9000000000000001E-2</v>
          </cell>
          <cell r="M11986">
            <v>100</v>
          </cell>
          <cell r="N11986">
            <v>0.19800000000000001</v>
          </cell>
          <cell r="O11986">
            <v>5</v>
          </cell>
          <cell r="P11986">
            <v>0.01</v>
          </cell>
        </row>
        <row r="11987">
          <cell r="A11987">
            <v>39279</v>
          </cell>
          <cell r="B11987">
            <v>2007</v>
          </cell>
          <cell r="C11987" t="str">
            <v>Jul</v>
          </cell>
          <cell r="D11987">
            <v>16</v>
          </cell>
          <cell r="F11987">
            <v>908</v>
          </cell>
          <cell r="G11987">
            <v>1.8009999999999999</v>
          </cell>
          <cell r="H11987">
            <v>88</v>
          </cell>
          <cell r="I11987">
            <v>0.17499999999999999</v>
          </cell>
          <cell r="K11987">
            <v>40</v>
          </cell>
          <cell r="L11987">
            <v>7.9000000000000001E-2</v>
          </cell>
          <cell r="M11987">
            <v>100</v>
          </cell>
          <cell r="N11987">
            <v>0.19800000000000001</v>
          </cell>
          <cell r="O11987">
            <v>5</v>
          </cell>
          <cell r="P11987">
            <v>0.01</v>
          </cell>
        </row>
        <row r="11988">
          <cell r="A11988">
            <v>39280</v>
          </cell>
          <cell r="B11988">
            <v>2007</v>
          </cell>
          <cell r="C11988" t="str">
            <v>Jul</v>
          </cell>
          <cell r="D11988">
            <v>17</v>
          </cell>
          <cell r="F11988">
            <v>872</v>
          </cell>
          <cell r="G11988">
            <v>1.73</v>
          </cell>
          <cell r="H11988">
            <v>86</v>
          </cell>
          <cell r="I11988">
            <v>0.17100000000000001</v>
          </cell>
          <cell r="K11988">
            <v>40</v>
          </cell>
          <cell r="L11988">
            <v>7.9000000000000001E-2</v>
          </cell>
          <cell r="M11988">
            <v>118</v>
          </cell>
          <cell r="N11988">
            <v>0.23400000000000001</v>
          </cell>
          <cell r="O11988">
            <v>14</v>
          </cell>
          <cell r="P11988">
            <v>2.8000000000000001E-2</v>
          </cell>
        </row>
        <row r="11989">
          <cell r="A11989">
            <v>39281</v>
          </cell>
          <cell r="B11989">
            <v>2007</v>
          </cell>
          <cell r="C11989" t="str">
            <v>Jul</v>
          </cell>
          <cell r="D11989">
            <v>18</v>
          </cell>
          <cell r="F11989">
            <v>808</v>
          </cell>
          <cell r="G11989">
            <v>1.603</v>
          </cell>
          <cell r="H11989">
            <v>108</v>
          </cell>
          <cell r="I11989">
            <v>0.214</v>
          </cell>
          <cell r="K11989">
            <v>40</v>
          </cell>
          <cell r="L11989">
            <v>7.9000000000000001E-2</v>
          </cell>
          <cell r="M11989">
            <v>63</v>
          </cell>
          <cell r="N11989">
            <v>0.125</v>
          </cell>
          <cell r="O11989">
            <v>11</v>
          </cell>
          <cell r="P11989">
            <v>2.1999999999999999E-2</v>
          </cell>
        </row>
        <row r="11990">
          <cell r="A11990">
            <v>39282</v>
          </cell>
          <cell r="B11990">
            <v>2007</v>
          </cell>
          <cell r="C11990" t="str">
            <v>Jul</v>
          </cell>
          <cell r="D11990">
            <v>19</v>
          </cell>
          <cell r="F11990">
            <v>715</v>
          </cell>
          <cell r="G11990">
            <v>1.4179999999999999</v>
          </cell>
          <cell r="H11990">
            <v>121</v>
          </cell>
          <cell r="I11990">
            <v>0.24</v>
          </cell>
          <cell r="K11990">
            <v>40</v>
          </cell>
          <cell r="L11990">
            <v>7.9000000000000001E-2</v>
          </cell>
          <cell r="M11990">
            <v>50</v>
          </cell>
          <cell r="N11990">
            <v>9.9000000000000005E-2</v>
          </cell>
          <cell r="O11990">
            <v>0</v>
          </cell>
          <cell r="P11990">
            <v>0</v>
          </cell>
        </row>
        <row r="11991">
          <cell r="A11991">
            <v>39283</v>
          </cell>
          <cell r="B11991">
            <v>2007</v>
          </cell>
          <cell r="C11991" t="str">
            <v>Jul</v>
          </cell>
          <cell r="D11991">
            <v>20</v>
          </cell>
          <cell r="F11991">
            <v>647</v>
          </cell>
          <cell r="G11991">
            <v>1.2829999999999999</v>
          </cell>
          <cell r="H11991">
            <v>139</v>
          </cell>
          <cell r="I11991">
            <v>0.27600000000000002</v>
          </cell>
          <cell r="K11991">
            <v>40</v>
          </cell>
          <cell r="L11991">
            <v>7.9000000000000001E-2</v>
          </cell>
          <cell r="M11991">
            <v>42</v>
          </cell>
          <cell r="N11991">
            <v>8.3000000000000004E-2</v>
          </cell>
          <cell r="O11991">
            <v>14</v>
          </cell>
          <cell r="P11991">
            <v>2.8000000000000001E-2</v>
          </cell>
        </row>
        <row r="11992">
          <cell r="A11992">
            <v>39284</v>
          </cell>
          <cell r="B11992">
            <v>2007</v>
          </cell>
          <cell r="C11992" t="str">
            <v>Jul</v>
          </cell>
          <cell r="D11992">
            <v>21</v>
          </cell>
          <cell r="F11992">
            <v>627</v>
          </cell>
          <cell r="G11992">
            <v>1.244</v>
          </cell>
          <cell r="H11992">
            <v>138</v>
          </cell>
          <cell r="I11992">
            <v>0.27400000000000002</v>
          </cell>
          <cell r="K11992">
            <v>40</v>
          </cell>
          <cell r="L11992">
            <v>7.9000000000000001E-2</v>
          </cell>
          <cell r="M11992">
            <v>25</v>
          </cell>
          <cell r="N11992">
            <v>0.05</v>
          </cell>
          <cell r="O11992">
            <v>11</v>
          </cell>
          <cell r="P11992">
            <v>2.1999999999999999E-2</v>
          </cell>
        </row>
        <row r="11993">
          <cell r="A11993">
            <v>39285</v>
          </cell>
          <cell r="B11993">
            <v>2007</v>
          </cell>
          <cell r="C11993" t="str">
            <v>Jul</v>
          </cell>
          <cell r="D11993">
            <v>22</v>
          </cell>
          <cell r="F11993">
            <v>616</v>
          </cell>
          <cell r="G11993">
            <v>1.222</v>
          </cell>
          <cell r="H11993">
            <v>151</v>
          </cell>
          <cell r="I11993">
            <v>0.3</v>
          </cell>
          <cell r="K11993">
            <v>40</v>
          </cell>
          <cell r="L11993">
            <v>7.9000000000000001E-2</v>
          </cell>
          <cell r="M11993">
            <v>69</v>
          </cell>
          <cell r="N11993">
            <v>0.13700000000000001</v>
          </cell>
          <cell r="O11993">
            <v>11</v>
          </cell>
          <cell r="P11993">
            <v>2.1999999999999999E-2</v>
          </cell>
        </row>
        <row r="11994">
          <cell r="A11994">
            <v>39286</v>
          </cell>
          <cell r="B11994">
            <v>2007</v>
          </cell>
          <cell r="C11994" t="str">
            <v>Jul</v>
          </cell>
          <cell r="D11994">
            <v>23</v>
          </cell>
          <cell r="F11994">
            <v>705</v>
          </cell>
          <cell r="G11994">
            <v>1.3979999999999999</v>
          </cell>
          <cell r="H11994">
            <v>135</v>
          </cell>
          <cell r="I11994">
            <v>0.26800000000000002</v>
          </cell>
          <cell r="K11994">
            <v>40</v>
          </cell>
          <cell r="L11994">
            <v>7.9000000000000001E-2</v>
          </cell>
          <cell r="M11994">
            <v>72</v>
          </cell>
          <cell r="N11994">
            <v>0.14299999999999999</v>
          </cell>
          <cell r="O11994">
            <v>11</v>
          </cell>
          <cell r="P11994">
            <v>2.1999999999999999E-2</v>
          </cell>
        </row>
        <row r="11995">
          <cell r="A11995">
            <v>39287</v>
          </cell>
          <cell r="B11995">
            <v>2007</v>
          </cell>
          <cell r="C11995" t="str">
            <v>Jul</v>
          </cell>
          <cell r="D11995">
            <v>24</v>
          </cell>
          <cell r="F11995">
            <v>726</v>
          </cell>
          <cell r="G11995">
            <v>1.44</v>
          </cell>
          <cell r="H11995">
            <v>130</v>
          </cell>
          <cell r="I11995">
            <v>0.25800000000000001</v>
          </cell>
          <cell r="K11995">
            <v>40</v>
          </cell>
          <cell r="L11995">
            <v>7.9000000000000001E-2</v>
          </cell>
          <cell r="M11995">
            <v>85</v>
          </cell>
          <cell r="N11995">
            <v>0.16900000000000001</v>
          </cell>
          <cell r="O11995">
            <v>14</v>
          </cell>
          <cell r="P11995">
            <v>2.8000000000000001E-2</v>
          </cell>
        </row>
        <row r="11996">
          <cell r="A11996">
            <v>39288</v>
          </cell>
          <cell r="B11996">
            <v>2007</v>
          </cell>
          <cell r="C11996" t="str">
            <v>Jul</v>
          </cell>
          <cell r="D11996">
            <v>25</v>
          </cell>
          <cell r="F11996">
            <v>708</v>
          </cell>
          <cell r="G11996">
            <v>1.4039999999999999</v>
          </cell>
          <cell r="H11996">
            <v>128</v>
          </cell>
          <cell r="I11996">
            <v>0.254</v>
          </cell>
          <cell r="K11996">
            <v>40</v>
          </cell>
          <cell r="L11996">
            <v>7.9000000000000001E-2</v>
          </cell>
          <cell r="M11996">
            <v>118</v>
          </cell>
          <cell r="N11996">
            <v>0.23400000000000001</v>
          </cell>
          <cell r="O11996">
            <v>9</v>
          </cell>
          <cell r="P11996">
            <v>1.7999999999999999E-2</v>
          </cell>
        </row>
        <row r="11997">
          <cell r="A11997">
            <v>39289</v>
          </cell>
          <cell r="B11997">
            <v>2007</v>
          </cell>
          <cell r="C11997" t="str">
            <v>Jul</v>
          </cell>
          <cell r="D11997">
            <v>26</v>
          </cell>
          <cell r="F11997">
            <v>752</v>
          </cell>
          <cell r="G11997">
            <v>1.492</v>
          </cell>
          <cell r="H11997">
            <v>114</v>
          </cell>
          <cell r="I11997">
            <v>0.22600000000000001</v>
          </cell>
          <cell r="K11997">
            <v>40</v>
          </cell>
          <cell r="L11997">
            <v>7.9000000000000001E-2</v>
          </cell>
          <cell r="M11997">
            <v>100</v>
          </cell>
          <cell r="N11997">
            <v>0.19800000000000001</v>
          </cell>
          <cell r="O11997">
            <v>4</v>
          </cell>
          <cell r="P11997">
            <v>8.0000000000000002E-3</v>
          </cell>
        </row>
        <row r="11998">
          <cell r="A11998">
            <v>39290</v>
          </cell>
          <cell r="B11998">
            <v>2007</v>
          </cell>
          <cell r="C11998" t="str">
            <v>Jul</v>
          </cell>
          <cell r="D11998">
            <v>27</v>
          </cell>
          <cell r="F11998">
            <v>747</v>
          </cell>
          <cell r="G11998">
            <v>1.482</v>
          </cell>
          <cell r="H11998">
            <v>110</v>
          </cell>
          <cell r="I11998">
            <v>0.218</v>
          </cell>
          <cell r="K11998">
            <v>40</v>
          </cell>
          <cell r="L11998">
            <v>7.9000000000000001E-2</v>
          </cell>
          <cell r="M11998">
            <v>72</v>
          </cell>
          <cell r="N11998">
            <v>0.14299999999999999</v>
          </cell>
          <cell r="O11998">
            <v>4</v>
          </cell>
          <cell r="P11998">
            <v>8.0000000000000002E-3</v>
          </cell>
        </row>
        <row r="11999">
          <cell r="A11999">
            <v>39291</v>
          </cell>
          <cell r="B11999">
            <v>2007</v>
          </cell>
          <cell r="C11999" t="str">
            <v>Jul</v>
          </cell>
          <cell r="D11999">
            <v>28</v>
          </cell>
          <cell r="F11999">
            <v>767</v>
          </cell>
          <cell r="G11999">
            <v>1.5209999999999999</v>
          </cell>
          <cell r="H11999">
            <v>97</v>
          </cell>
          <cell r="I11999">
            <v>0.192</v>
          </cell>
          <cell r="K11999">
            <v>40</v>
          </cell>
          <cell r="L11999">
            <v>7.9000000000000001E-2</v>
          </cell>
          <cell r="M11999">
            <v>59</v>
          </cell>
          <cell r="N11999">
            <v>0.11700000000000001</v>
          </cell>
          <cell r="O11999">
            <v>0</v>
          </cell>
          <cell r="P11999">
            <v>0</v>
          </cell>
        </row>
        <row r="12000">
          <cell r="A12000">
            <v>39292</v>
          </cell>
          <cell r="B12000">
            <v>2007</v>
          </cell>
          <cell r="C12000" t="str">
            <v>Jul</v>
          </cell>
          <cell r="D12000">
            <v>29</v>
          </cell>
          <cell r="F12000">
            <v>773</v>
          </cell>
          <cell r="G12000">
            <v>1.5329999999999999</v>
          </cell>
          <cell r="H12000">
            <v>85</v>
          </cell>
          <cell r="I12000">
            <v>0.16900000000000001</v>
          </cell>
          <cell r="K12000">
            <v>40</v>
          </cell>
          <cell r="L12000">
            <v>7.9000000000000001E-2</v>
          </cell>
          <cell r="M12000">
            <v>77</v>
          </cell>
          <cell r="N12000">
            <v>0.153</v>
          </cell>
          <cell r="O12000">
            <v>0</v>
          </cell>
          <cell r="P12000">
            <v>0</v>
          </cell>
        </row>
        <row r="12001">
          <cell r="A12001">
            <v>39293</v>
          </cell>
          <cell r="B12001">
            <v>2007</v>
          </cell>
          <cell r="C12001" t="str">
            <v>Jul</v>
          </cell>
          <cell r="D12001">
            <v>30</v>
          </cell>
          <cell r="F12001">
            <v>783</v>
          </cell>
          <cell r="G12001">
            <v>1.5529999999999999</v>
          </cell>
          <cell r="H12001">
            <v>86</v>
          </cell>
          <cell r="I12001">
            <v>0.17100000000000001</v>
          </cell>
          <cell r="K12001">
            <v>57</v>
          </cell>
          <cell r="L12001">
            <v>0.113</v>
          </cell>
          <cell r="M12001">
            <v>85</v>
          </cell>
          <cell r="N12001">
            <v>0.16900000000000001</v>
          </cell>
          <cell r="O12001">
            <v>16</v>
          </cell>
          <cell r="P12001">
            <v>3.2000000000000001E-2</v>
          </cell>
        </row>
        <row r="12002">
          <cell r="A12002">
            <v>39294</v>
          </cell>
          <cell r="B12002">
            <v>2007</v>
          </cell>
          <cell r="C12002" t="str">
            <v>Jul</v>
          </cell>
          <cell r="D12002">
            <v>31</v>
          </cell>
          <cell r="F12002">
            <v>804</v>
          </cell>
          <cell r="G12002">
            <v>1.595</v>
          </cell>
          <cell r="H12002">
            <v>103</v>
          </cell>
          <cell r="I12002">
            <v>0.20399999999999999</v>
          </cell>
          <cell r="K12002">
            <v>70</v>
          </cell>
          <cell r="L12002">
            <v>0.13900000000000001</v>
          </cell>
          <cell r="M12002">
            <v>100</v>
          </cell>
          <cell r="N12002">
            <v>0.19800000000000001</v>
          </cell>
          <cell r="O12002">
            <v>16</v>
          </cell>
          <cell r="P12002">
            <v>3.2000000000000001E-2</v>
          </cell>
        </row>
        <row r="12003">
          <cell r="A12003">
            <v>39295</v>
          </cell>
          <cell r="B12003">
            <v>2007</v>
          </cell>
          <cell r="C12003" t="str">
            <v>Aug</v>
          </cell>
          <cell r="D12003">
            <v>1</v>
          </cell>
          <cell r="F12003">
            <v>835</v>
          </cell>
          <cell r="G12003">
            <v>1.6559999999999999</v>
          </cell>
          <cell r="H12003">
            <v>109</v>
          </cell>
          <cell r="I12003">
            <v>0.216</v>
          </cell>
          <cell r="K12003">
            <v>54</v>
          </cell>
          <cell r="L12003">
            <v>0.107</v>
          </cell>
          <cell r="M12003">
            <v>100</v>
          </cell>
          <cell r="N12003">
            <v>0.19800000000000001</v>
          </cell>
          <cell r="O12003">
            <v>7</v>
          </cell>
          <cell r="P12003">
            <v>1.4E-2</v>
          </cell>
        </row>
        <row r="12004">
          <cell r="A12004">
            <v>39296</v>
          </cell>
          <cell r="B12004">
            <v>2007</v>
          </cell>
          <cell r="C12004" t="str">
            <v>Aug</v>
          </cell>
          <cell r="D12004">
            <v>2</v>
          </cell>
          <cell r="F12004">
            <v>846</v>
          </cell>
          <cell r="G12004">
            <v>1.6779999999999999</v>
          </cell>
          <cell r="H12004">
            <v>73</v>
          </cell>
          <cell r="I12004">
            <v>0.14499999999999999</v>
          </cell>
          <cell r="K12004">
            <v>40</v>
          </cell>
          <cell r="L12004">
            <v>7.9000000000000001E-2</v>
          </cell>
          <cell r="M12004">
            <v>100</v>
          </cell>
          <cell r="N12004">
            <v>0.19800000000000001</v>
          </cell>
          <cell r="O12004">
            <v>7</v>
          </cell>
          <cell r="P12004">
            <v>1.4E-2</v>
          </cell>
        </row>
        <row r="12005">
          <cell r="A12005">
            <v>39297</v>
          </cell>
          <cell r="B12005">
            <v>2007</v>
          </cell>
          <cell r="C12005" t="str">
            <v>Aug</v>
          </cell>
          <cell r="D12005">
            <v>3</v>
          </cell>
          <cell r="F12005">
            <v>861</v>
          </cell>
          <cell r="G12005">
            <v>1.708</v>
          </cell>
          <cell r="H12005">
            <v>68</v>
          </cell>
          <cell r="I12005">
            <v>0.13500000000000001</v>
          </cell>
          <cell r="K12005">
            <v>40</v>
          </cell>
          <cell r="L12005">
            <v>7.9000000000000001E-2</v>
          </cell>
          <cell r="M12005">
            <v>119</v>
          </cell>
          <cell r="N12005">
            <v>0.23599999999999999</v>
          </cell>
          <cell r="O12005">
            <v>7</v>
          </cell>
          <cell r="P12005">
            <v>1.4E-2</v>
          </cell>
        </row>
        <row r="12006">
          <cell r="A12006">
            <v>39298</v>
          </cell>
          <cell r="B12006">
            <v>2007</v>
          </cell>
          <cell r="C12006" t="str">
            <v>Aug</v>
          </cell>
          <cell r="D12006">
            <v>4</v>
          </cell>
          <cell r="F12006">
            <v>840</v>
          </cell>
          <cell r="G12006">
            <v>1.6659999999999999</v>
          </cell>
          <cell r="H12006">
            <v>70</v>
          </cell>
          <cell r="I12006">
            <v>0.13900000000000001</v>
          </cell>
          <cell r="K12006">
            <v>40</v>
          </cell>
          <cell r="L12006">
            <v>7.9000000000000001E-2</v>
          </cell>
          <cell r="M12006">
            <v>150</v>
          </cell>
          <cell r="N12006">
            <v>0.29799999999999999</v>
          </cell>
          <cell r="O12006">
            <v>9</v>
          </cell>
          <cell r="P12006">
            <v>1.7999999999999999E-2</v>
          </cell>
        </row>
        <row r="12007">
          <cell r="A12007">
            <v>39299</v>
          </cell>
          <cell r="B12007">
            <v>2007</v>
          </cell>
          <cell r="C12007" t="str">
            <v>Aug</v>
          </cell>
          <cell r="D12007">
            <v>5</v>
          </cell>
          <cell r="F12007">
            <v>814</v>
          </cell>
          <cell r="G12007">
            <v>1.615</v>
          </cell>
          <cell r="H12007">
            <v>67</v>
          </cell>
          <cell r="I12007">
            <v>0.13300000000000001</v>
          </cell>
          <cell r="K12007">
            <v>40</v>
          </cell>
          <cell r="L12007">
            <v>7.9000000000000001E-2</v>
          </cell>
          <cell r="M12007">
            <v>131</v>
          </cell>
          <cell r="N12007">
            <v>0.26</v>
          </cell>
          <cell r="O12007">
            <v>14</v>
          </cell>
          <cell r="P12007">
            <v>2.8000000000000001E-2</v>
          </cell>
        </row>
        <row r="12008">
          <cell r="A12008">
            <v>39300</v>
          </cell>
          <cell r="B12008">
            <v>2007</v>
          </cell>
          <cell r="C12008" t="str">
            <v>Aug</v>
          </cell>
          <cell r="D12008">
            <v>6</v>
          </cell>
          <cell r="F12008">
            <v>835</v>
          </cell>
          <cell r="G12008">
            <v>1.6559999999999999</v>
          </cell>
          <cell r="H12008">
            <v>68</v>
          </cell>
          <cell r="I12008">
            <v>0.13500000000000001</v>
          </cell>
          <cell r="K12008">
            <v>40</v>
          </cell>
          <cell r="L12008">
            <v>7.9000000000000001E-2</v>
          </cell>
          <cell r="M12008">
            <v>81</v>
          </cell>
          <cell r="N12008">
            <v>0.161</v>
          </cell>
          <cell r="O12008">
            <v>21</v>
          </cell>
          <cell r="P12008">
            <v>4.2000000000000003E-2</v>
          </cell>
        </row>
        <row r="12009">
          <cell r="A12009">
            <v>39301</v>
          </cell>
          <cell r="B12009">
            <v>2007</v>
          </cell>
          <cell r="C12009" t="str">
            <v>Aug</v>
          </cell>
          <cell r="D12009">
            <v>7</v>
          </cell>
          <cell r="F12009">
            <v>861</v>
          </cell>
          <cell r="G12009">
            <v>1.708</v>
          </cell>
          <cell r="H12009">
            <v>53</v>
          </cell>
          <cell r="I12009">
            <v>0.105</v>
          </cell>
          <cell r="K12009">
            <v>40</v>
          </cell>
          <cell r="L12009">
            <v>7.9000000000000001E-2</v>
          </cell>
          <cell r="M12009">
            <v>50</v>
          </cell>
          <cell r="N12009">
            <v>9.9000000000000005E-2</v>
          </cell>
          <cell r="O12009">
            <v>7</v>
          </cell>
          <cell r="P12009">
            <v>1.4E-2</v>
          </cell>
        </row>
        <row r="12010">
          <cell r="A12010">
            <v>39302</v>
          </cell>
          <cell r="B12010">
            <v>2007</v>
          </cell>
          <cell r="C12010" t="str">
            <v>Aug</v>
          </cell>
          <cell r="D12010">
            <v>8</v>
          </cell>
          <cell r="F12010">
            <v>856</v>
          </cell>
          <cell r="G12010">
            <v>1.698</v>
          </cell>
          <cell r="H12010">
            <v>55</v>
          </cell>
          <cell r="I12010">
            <v>0.109</v>
          </cell>
          <cell r="K12010">
            <v>40</v>
          </cell>
          <cell r="L12010">
            <v>7.9000000000000001E-2</v>
          </cell>
          <cell r="M12010">
            <v>50</v>
          </cell>
          <cell r="N12010">
            <v>9.9000000000000005E-2</v>
          </cell>
          <cell r="O12010">
            <v>3</v>
          </cell>
          <cell r="P12010">
            <v>6.0000000000000001E-3</v>
          </cell>
        </row>
        <row r="12011">
          <cell r="A12011">
            <v>39303</v>
          </cell>
          <cell r="B12011">
            <v>2007</v>
          </cell>
          <cell r="C12011" t="str">
            <v>Aug</v>
          </cell>
          <cell r="D12011">
            <v>9</v>
          </cell>
          <cell r="F12011">
            <v>851</v>
          </cell>
          <cell r="G12011">
            <v>1.6879999999999999</v>
          </cell>
          <cell r="H12011">
            <v>69</v>
          </cell>
          <cell r="I12011">
            <v>0.13700000000000001</v>
          </cell>
          <cell r="K12011">
            <v>40</v>
          </cell>
          <cell r="L12011">
            <v>7.9000000000000001E-2</v>
          </cell>
          <cell r="M12011">
            <v>67</v>
          </cell>
          <cell r="N12011">
            <v>0.13300000000000001</v>
          </cell>
          <cell r="O12011">
            <v>0</v>
          </cell>
          <cell r="P12011">
            <v>0</v>
          </cell>
        </row>
        <row r="12012">
          <cell r="A12012">
            <v>39304</v>
          </cell>
          <cell r="B12012">
            <v>2007</v>
          </cell>
          <cell r="C12012" t="str">
            <v>Aug</v>
          </cell>
          <cell r="D12012">
            <v>10</v>
          </cell>
          <cell r="F12012">
            <v>809</v>
          </cell>
          <cell r="G12012">
            <v>1.605</v>
          </cell>
          <cell r="H12012">
            <v>53</v>
          </cell>
          <cell r="I12012">
            <v>0.105</v>
          </cell>
          <cell r="K12012">
            <v>40</v>
          </cell>
          <cell r="L12012">
            <v>7.9000000000000001E-2</v>
          </cell>
          <cell r="M12012">
            <v>83</v>
          </cell>
          <cell r="N12012">
            <v>0.16500000000000001</v>
          </cell>
          <cell r="O12012">
            <v>0</v>
          </cell>
          <cell r="P12012">
            <v>0</v>
          </cell>
        </row>
        <row r="12013">
          <cell r="A12013">
            <v>39305</v>
          </cell>
          <cell r="B12013">
            <v>2007</v>
          </cell>
          <cell r="C12013" t="str">
            <v>Aug</v>
          </cell>
          <cell r="D12013">
            <v>11</v>
          </cell>
          <cell r="F12013">
            <v>809</v>
          </cell>
          <cell r="G12013">
            <v>1.605</v>
          </cell>
          <cell r="H12013">
            <v>49</v>
          </cell>
          <cell r="I12013">
            <v>9.7000000000000003E-2</v>
          </cell>
          <cell r="K12013">
            <v>40</v>
          </cell>
          <cell r="L12013">
            <v>7.9000000000000001E-2</v>
          </cell>
          <cell r="M12013">
            <v>71</v>
          </cell>
          <cell r="N12013">
            <v>0.14099999999999999</v>
          </cell>
          <cell r="O12013">
            <v>0</v>
          </cell>
          <cell r="P12013">
            <v>0</v>
          </cell>
        </row>
        <row r="12014">
          <cell r="A12014">
            <v>39306</v>
          </cell>
          <cell r="B12014">
            <v>2007</v>
          </cell>
          <cell r="C12014" t="str">
            <v>Aug</v>
          </cell>
          <cell r="D12014">
            <v>12</v>
          </cell>
          <cell r="F12014">
            <v>825</v>
          </cell>
          <cell r="G12014">
            <v>1.6359999999999999</v>
          </cell>
          <cell r="H12014">
            <v>62</v>
          </cell>
          <cell r="I12014">
            <v>0.123</v>
          </cell>
          <cell r="K12014">
            <v>40</v>
          </cell>
          <cell r="L12014">
            <v>7.9000000000000001E-2</v>
          </cell>
          <cell r="M12014">
            <v>50</v>
          </cell>
          <cell r="N12014">
            <v>9.9000000000000005E-2</v>
          </cell>
          <cell r="O12014">
            <v>5</v>
          </cell>
          <cell r="P12014">
            <v>0.01</v>
          </cell>
        </row>
        <row r="12015">
          <cell r="A12015">
            <v>39307</v>
          </cell>
          <cell r="B12015">
            <v>2007</v>
          </cell>
          <cell r="C12015" t="str">
            <v>Aug</v>
          </cell>
          <cell r="D12015">
            <v>13</v>
          </cell>
          <cell r="F12015">
            <v>820</v>
          </cell>
          <cell r="G12015">
            <v>1.6259999999999999</v>
          </cell>
          <cell r="H12015">
            <v>57</v>
          </cell>
          <cell r="I12015">
            <v>0.113</v>
          </cell>
          <cell r="K12015">
            <v>40</v>
          </cell>
          <cell r="L12015">
            <v>7.9000000000000001E-2</v>
          </cell>
          <cell r="M12015">
            <v>50</v>
          </cell>
          <cell r="N12015">
            <v>9.9000000000000005E-2</v>
          </cell>
          <cell r="O12015">
            <v>7</v>
          </cell>
          <cell r="P12015">
            <v>1.4E-2</v>
          </cell>
        </row>
        <row r="12016">
          <cell r="A12016">
            <v>39308</v>
          </cell>
          <cell r="B12016">
            <v>2007</v>
          </cell>
          <cell r="C12016" t="str">
            <v>Aug</v>
          </cell>
          <cell r="D12016">
            <v>14</v>
          </cell>
          <cell r="F12016">
            <v>830</v>
          </cell>
          <cell r="G12016">
            <v>1.6459999999999999</v>
          </cell>
          <cell r="H12016">
            <v>42</v>
          </cell>
          <cell r="I12016">
            <v>8.3000000000000004E-2</v>
          </cell>
          <cell r="K12016">
            <v>40</v>
          </cell>
          <cell r="L12016">
            <v>7.9000000000000001E-2</v>
          </cell>
          <cell r="M12016">
            <v>63</v>
          </cell>
          <cell r="N12016">
            <v>0.125</v>
          </cell>
          <cell r="O12016">
            <v>5</v>
          </cell>
          <cell r="P12016">
            <v>0.01</v>
          </cell>
        </row>
        <row r="12017">
          <cell r="A12017">
            <v>39309</v>
          </cell>
          <cell r="B12017">
            <v>2007</v>
          </cell>
          <cell r="C12017" t="str">
            <v>Aug</v>
          </cell>
          <cell r="D12017">
            <v>15</v>
          </cell>
          <cell r="F12017">
            <v>825</v>
          </cell>
          <cell r="G12017">
            <v>1.6359999999999999</v>
          </cell>
          <cell r="H12017">
            <v>46</v>
          </cell>
          <cell r="I12017">
            <v>9.0999999999999998E-2</v>
          </cell>
          <cell r="K12017">
            <v>40</v>
          </cell>
          <cell r="L12017">
            <v>7.9000000000000001E-2</v>
          </cell>
          <cell r="M12017">
            <v>65</v>
          </cell>
          <cell r="N12017">
            <v>0.129</v>
          </cell>
          <cell r="O12017">
            <v>5</v>
          </cell>
          <cell r="P12017">
            <v>0.01</v>
          </cell>
        </row>
        <row r="12018">
          <cell r="A12018">
            <v>39310</v>
          </cell>
          <cell r="B12018">
            <v>2007</v>
          </cell>
          <cell r="C12018" t="str">
            <v>Aug</v>
          </cell>
          <cell r="D12018">
            <v>16</v>
          </cell>
          <cell r="F12018">
            <v>825</v>
          </cell>
          <cell r="G12018">
            <v>1.6359999999999999</v>
          </cell>
          <cell r="H12018">
            <v>2</v>
          </cell>
          <cell r="I12018">
            <v>4.0000000000000001E-3</v>
          </cell>
          <cell r="K12018">
            <v>40</v>
          </cell>
          <cell r="L12018">
            <v>7.9000000000000001E-2</v>
          </cell>
          <cell r="M12018">
            <v>50</v>
          </cell>
          <cell r="N12018">
            <v>9.9000000000000005E-2</v>
          </cell>
          <cell r="O12018">
            <v>5</v>
          </cell>
          <cell r="P12018">
            <v>0.01</v>
          </cell>
        </row>
        <row r="12019">
          <cell r="A12019">
            <v>39311</v>
          </cell>
          <cell r="B12019">
            <v>2007</v>
          </cell>
          <cell r="C12019" t="str">
            <v>Aug</v>
          </cell>
          <cell r="D12019">
            <v>17</v>
          </cell>
          <cell r="F12019">
            <v>830</v>
          </cell>
          <cell r="G12019">
            <v>1.6459999999999999</v>
          </cell>
          <cell r="H12019">
            <v>74</v>
          </cell>
          <cell r="I12019">
            <v>0.14699999999999999</v>
          </cell>
          <cell r="K12019">
            <v>40</v>
          </cell>
          <cell r="L12019">
            <v>7.9000000000000001E-2</v>
          </cell>
          <cell r="M12019">
            <v>85</v>
          </cell>
          <cell r="N12019">
            <v>0.16900000000000001</v>
          </cell>
          <cell r="O12019">
            <v>7</v>
          </cell>
          <cell r="P12019">
            <v>1.4E-2</v>
          </cell>
        </row>
        <row r="12020">
          <cell r="A12020">
            <v>39312</v>
          </cell>
          <cell r="B12020">
            <v>2007</v>
          </cell>
          <cell r="C12020" t="str">
            <v>Aug</v>
          </cell>
          <cell r="D12020">
            <v>18</v>
          </cell>
          <cell r="F12020">
            <v>830</v>
          </cell>
          <cell r="G12020">
            <v>1.6459999999999999</v>
          </cell>
          <cell r="H12020">
            <v>88</v>
          </cell>
          <cell r="I12020">
            <v>0.17499999999999999</v>
          </cell>
          <cell r="K12020">
            <v>40</v>
          </cell>
          <cell r="L12020">
            <v>7.9000000000000001E-2</v>
          </cell>
          <cell r="M12020">
            <v>100</v>
          </cell>
          <cell r="N12020">
            <v>0.19800000000000001</v>
          </cell>
          <cell r="O12020">
            <v>7</v>
          </cell>
          <cell r="P12020">
            <v>1.4E-2</v>
          </cell>
        </row>
        <row r="12021">
          <cell r="A12021">
            <v>39313</v>
          </cell>
          <cell r="B12021">
            <v>2007</v>
          </cell>
          <cell r="C12021" t="str">
            <v>Aug</v>
          </cell>
          <cell r="D12021">
            <v>19</v>
          </cell>
          <cell r="F12021">
            <v>804</v>
          </cell>
          <cell r="G12021">
            <v>1.595</v>
          </cell>
          <cell r="H12021">
            <v>94</v>
          </cell>
          <cell r="I12021">
            <v>0.186</v>
          </cell>
          <cell r="K12021">
            <v>40</v>
          </cell>
          <cell r="L12021">
            <v>7.9000000000000001E-2</v>
          </cell>
          <cell r="M12021">
            <v>113</v>
          </cell>
          <cell r="N12021">
            <v>0.224</v>
          </cell>
          <cell r="O12021">
            <v>7</v>
          </cell>
          <cell r="P12021">
            <v>1.4E-2</v>
          </cell>
        </row>
        <row r="12022">
          <cell r="A12022">
            <v>39314</v>
          </cell>
          <cell r="B12022">
            <v>2007</v>
          </cell>
          <cell r="C12022" t="str">
            <v>Aug</v>
          </cell>
          <cell r="D12022">
            <v>20</v>
          </cell>
          <cell r="F12022">
            <v>804</v>
          </cell>
          <cell r="G12022">
            <v>1.595</v>
          </cell>
          <cell r="H12022">
            <v>96</v>
          </cell>
          <cell r="I12022">
            <v>0.19</v>
          </cell>
          <cell r="K12022">
            <v>40</v>
          </cell>
          <cell r="L12022">
            <v>7.9000000000000001E-2</v>
          </cell>
          <cell r="M12022">
            <v>115</v>
          </cell>
          <cell r="N12022">
            <v>0.22800000000000001</v>
          </cell>
          <cell r="O12022">
            <v>5</v>
          </cell>
          <cell r="P12022">
            <v>0.01</v>
          </cell>
        </row>
        <row r="12023">
          <cell r="A12023">
            <v>39315</v>
          </cell>
          <cell r="B12023">
            <v>2007</v>
          </cell>
          <cell r="C12023" t="str">
            <v>Aug</v>
          </cell>
          <cell r="D12023">
            <v>21</v>
          </cell>
          <cell r="F12023">
            <v>783</v>
          </cell>
          <cell r="G12023">
            <v>1.5529999999999999</v>
          </cell>
          <cell r="H12023">
            <v>105</v>
          </cell>
          <cell r="I12023">
            <v>0.20799999999999999</v>
          </cell>
          <cell r="K12023">
            <v>40</v>
          </cell>
          <cell r="L12023">
            <v>7.9000000000000001E-2</v>
          </cell>
          <cell r="M12023">
            <v>138</v>
          </cell>
          <cell r="N12023">
            <v>0.27400000000000002</v>
          </cell>
          <cell r="O12023">
            <v>2</v>
          </cell>
          <cell r="P12023">
            <v>4.0000000000000001E-3</v>
          </cell>
        </row>
        <row r="12024">
          <cell r="A12024">
            <v>39316</v>
          </cell>
          <cell r="B12024">
            <v>2007</v>
          </cell>
          <cell r="C12024" t="str">
            <v>Aug</v>
          </cell>
          <cell r="D12024">
            <v>22</v>
          </cell>
          <cell r="F12024">
            <v>798</v>
          </cell>
          <cell r="G12024">
            <v>1.583</v>
          </cell>
          <cell r="H12024">
            <v>90</v>
          </cell>
          <cell r="I12024">
            <v>0.17899999999999999</v>
          </cell>
          <cell r="K12024">
            <v>40</v>
          </cell>
          <cell r="L12024">
            <v>7.9000000000000001E-2</v>
          </cell>
          <cell r="M12024">
            <v>188</v>
          </cell>
          <cell r="N12024">
            <v>0.373</v>
          </cell>
          <cell r="O12024">
            <v>2</v>
          </cell>
          <cell r="P12024">
            <v>4.0000000000000001E-3</v>
          </cell>
        </row>
        <row r="12025">
          <cell r="A12025">
            <v>39317</v>
          </cell>
          <cell r="B12025">
            <v>2007</v>
          </cell>
          <cell r="C12025" t="str">
            <v>Aug</v>
          </cell>
          <cell r="D12025">
            <v>23</v>
          </cell>
          <cell r="F12025">
            <v>798</v>
          </cell>
          <cell r="G12025">
            <v>1.583</v>
          </cell>
          <cell r="H12025">
            <v>7</v>
          </cell>
          <cell r="I12025">
            <v>1.4E-2</v>
          </cell>
          <cell r="K12025">
            <v>40</v>
          </cell>
          <cell r="L12025">
            <v>7.9000000000000001E-2</v>
          </cell>
          <cell r="M12025">
            <v>192</v>
          </cell>
          <cell r="N12025">
            <v>0.38100000000000001</v>
          </cell>
          <cell r="O12025">
            <v>0</v>
          </cell>
          <cell r="P12025">
            <v>0</v>
          </cell>
        </row>
        <row r="12026">
          <cell r="A12026">
            <v>39318</v>
          </cell>
          <cell r="B12026">
            <v>2007</v>
          </cell>
          <cell r="C12026" t="str">
            <v>Aug</v>
          </cell>
          <cell r="D12026">
            <v>24</v>
          </cell>
          <cell r="F12026">
            <v>788</v>
          </cell>
          <cell r="G12026">
            <v>1.5629999999999999</v>
          </cell>
          <cell r="H12026">
            <v>6</v>
          </cell>
          <cell r="I12026">
            <v>1.2E-2</v>
          </cell>
          <cell r="K12026">
            <v>40</v>
          </cell>
          <cell r="L12026">
            <v>7.9000000000000001E-2</v>
          </cell>
          <cell r="M12026">
            <v>236</v>
          </cell>
          <cell r="N12026">
            <v>0.46800000000000003</v>
          </cell>
          <cell r="O12026">
            <v>0</v>
          </cell>
          <cell r="P12026">
            <v>0</v>
          </cell>
        </row>
        <row r="12027">
          <cell r="A12027">
            <v>39319</v>
          </cell>
          <cell r="B12027">
            <v>2007</v>
          </cell>
          <cell r="C12027" t="str">
            <v>Aug</v>
          </cell>
          <cell r="D12027">
            <v>25</v>
          </cell>
          <cell r="F12027">
            <v>804</v>
          </cell>
          <cell r="G12027">
            <v>1.595</v>
          </cell>
          <cell r="H12027">
            <v>6</v>
          </cell>
          <cell r="I12027">
            <v>1.2E-2</v>
          </cell>
          <cell r="K12027">
            <v>40</v>
          </cell>
          <cell r="L12027">
            <v>7.9000000000000001E-2</v>
          </cell>
          <cell r="M12027">
            <v>235</v>
          </cell>
          <cell r="N12027">
            <v>0.46600000000000003</v>
          </cell>
          <cell r="O12027">
            <v>0</v>
          </cell>
          <cell r="P12027">
            <v>0</v>
          </cell>
        </row>
        <row r="12028">
          <cell r="A12028">
            <v>39320</v>
          </cell>
          <cell r="B12028">
            <v>2007</v>
          </cell>
          <cell r="C12028" t="str">
            <v>Aug</v>
          </cell>
          <cell r="D12028">
            <v>26</v>
          </cell>
          <cell r="F12028">
            <v>778</v>
          </cell>
          <cell r="G12028">
            <v>1.5429999999999999</v>
          </cell>
          <cell r="H12028">
            <v>94</v>
          </cell>
          <cell r="I12028">
            <v>0.186</v>
          </cell>
          <cell r="K12028">
            <v>40</v>
          </cell>
          <cell r="L12028">
            <v>7.9000000000000001E-2</v>
          </cell>
          <cell r="M12028">
            <v>217</v>
          </cell>
          <cell r="N12028">
            <v>0.43</v>
          </cell>
          <cell r="O12028">
            <v>5</v>
          </cell>
          <cell r="P12028">
            <v>0.01</v>
          </cell>
        </row>
        <row r="12029">
          <cell r="A12029">
            <v>39321</v>
          </cell>
          <cell r="B12029">
            <v>2007</v>
          </cell>
          <cell r="C12029" t="str">
            <v>Aug</v>
          </cell>
          <cell r="D12029">
            <v>27</v>
          </cell>
          <cell r="F12029">
            <v>773</v>
          </cell>
          <cell r="G12029">
            <v>1.5329999999999999</v>
          </cell>
          <cell r="H12029">
            <v>135</v>
          </cell>
          <cell r="I12029">
            <v>0.26800000000000002</v>
          </cell>
          <cell r="K12029">
            <v>40</v>
          </cell>
          <cell r="L12029">
            <v>7.9000000000000001E-2</v>
          </cell>
          <cell r="M12029">
            <v>225</v>
          </cell>
          <cell r="N12029">
            <v>0.44600000000000001</v>
          </cell>
          <cell r="O12029">
            <v>0</v>
          </cell>
          <cell r="P12029">
            <v>0</v>
          </cell>
        </row>
        <row r="12030">
          <cell r="A12030">
            <v>39322</v>
          </cell>
          <cell r="B12030">
            <v>2007</v>
          </cell>
          <cell r="C12030" t="str">
            <v>Aug</v>
          </cell>
          <cell r="D12030">
            <v>28</v>
          </cell>
          <cell r="F12030">
            <v>783</v>
          </cell>
          <cell r="G12030">
            <v>1.5529999999999999</v>
          </cell>
          <cell r="H12030">
            <v>145</v>
          </cell>
          <cell r="I12030">
            <v>0.28799999999999998</v>
          </cell>
          <cell r="K12030">
            <v>40</v>
          </cell>
          <cell r="L12030">
            <v>7.9000000000000001E-2</v>
          </cell>
          <cell r="M12030">
            <v>250</v>
          </cell>
          <cell r="N12030">
            <v>0.496</v>
          </cell>
          <cell r="O12030">
            <v>0</v>
          </cell>
          <cell r="P12030">
            <v>0</v>
          </cell>
        </row>
        <row r="12031">
          <cell r="A12031">
            <v>39323</v>
          </cell>
          <cell r="B12031">
            <v>2007</v>
          </cell>
          <cell r="C12031" t="str">
            <v>Aug</v>
          </cell>
          <cell r="D12031">
            <v>29</v>
          </cell>
          <cell r="F12031">
            <v>783</v>
          </cell>
          <cell r="G12031">
            <v>1.5529999999999999</v>
          </cell>
          <cell r="H12031">
            <v>137</v>
          </cell>
          <cell r="I12031">
            <v>0.27200000000000002</v>
          </cell>
          <cell r="K12031">
            <v>40</v>
          </cell>
          <cell r="L12031">
            <v>7.9000000000000001E-2</v>
          </cell>
          <cell r="M12031">
            <v>250</v>
          </cell>
          <cell r="N12031">
            <v>0.496</v>
          </cell>
          <cell r="O12031">
            <v>3</v>
          </cell>
          <cell r="P12031">
            <v>6.0000000000000001E-3</v>
          </cell>
        </row>
        <row r="12032">
          <cell r="A12032">
            <v>39324</v>
          </cell>
          <cell r="B12032">
            <v>2007</v>
          </cell>
          <cell r="C12032" t="str">
            <v>Aug</v>
          </cell>
          <cell r="D12032">
            <v>30</v>
          </cell>
          <cell r="F12032">
            <v>794</v>
          </cell>
          <cell r="G12032">
            <v>1.575</v>
          </cell>
          <cell r="H12032">
            <v>104</v>
          </cell>
          <cell r="I12032">
            <v>0.20599999999999999</v>
          </cell>
          <cell r="K12032">
            <v>40</v>
          </cell>
          <cell r="L12032">
            <v>7.9000000000000001E-2</v>
          </cell>
          <cell r="M12032">
            <v>197</v>
          </cell>
          <cell r="N12032">
            <v>0.39100000000000001</v>
          </cell>
          <cell r="O12032">
            <v>5</v>
          </cell>
          <cell r="P12032">
            <v>0.01</v>
          </cell>
        </row>
        <row r="12033">
          <cell r="A12033">
            <v>39325</v>
          </cell>
          <cell r="B12033">
            <v>2007</v>
          </cell>
          <cell r="C12033" t="str">
            <v>Aug</v>
          </cell>
          <cell r="D12033">
            <v>31</v>
          </cell>
          <cell r="F12033">
            <v>794</v>
          </cell>
          <cell r="G12033">
            <v>1.575</v>
          </cell>
          <cell r="H12033">
            <v>140</v>
          </cell>
          <cell r="I12033">
            <v>0.27800000000000002</v>
          </cell>
          <cell r="K12033">
            <v>40</v>
          </cell>
          <cell r="L12033">
            <v>7.9000000000000001E-2</v>
          </cell>
          <cell r="M12033">
            <v>117</v>
          </cell>
          <cell r="N12033">
            <v>0.23200000000000001</v>
          </cell>
          <cell r="O12033">
            <v>9</v>
          </cell>
          <cell r="P12033">
            <v>1.7999999999999999E-2</v>
          </cell>
        </row>
        <row r="12034">
          <cell r="A12034">
            <v>39326</v>
          </cell>
          <cell r="B12034">
            <v>2007</v>
          </cell>
          <cell r="C12034" t="str">
            <v>Sep</v>
          </cell>
          <cell r="D12034">
            <v>1</v>
          </cell>
          <cell r="F12034">
            <v>794</v>
          </cell>
          <cell r="G12034">
            <v>1.575</v>
          </cell>
          <cell r="H12034">
            <v>40</v>
          </cell>
          <cell r="I12034">
            <v>7.9000000000000001E-2</v>
          </cell>
          <cell r="K12034">
            <v>40</v>
          </cell>
          <cell r="L12034">
            <v>7.9000000000000001E-2</v>
          </cell>
          <cell r="M12034">
            <v>66</v>
          </cell>
          <cell r="N12034">
            <v>0.13100000000000001</v>
          </cell>
          <cell r="O12034">
            <v>19</v>
          </cell>
          <cell r="P12034">
            <v>3.7999999999999999E-2</v>
          </cell>
        </row>
        <row r="12035">
          <cell r="A12035">
            <v>39327</v>
          </cell>
          <cell r="B12035">
            <v>2007</v>
          </cell>
          <cell r="C12035" t="str">
            <v>Sep</v>
          </cell>
          <cell r="D12035">
            <v>2</v>
          </cell>
          <cell r="F12035">
            <v>783</v>
          </cell>
          <cell r="G12035">
            <v>1.5529999999999999</v>
          </cell>
          <cell r="H12035">
            <v>40</v>
          </cell>
          <cell r="I12035">
            <v>7.9000000000000001E-2</v>
          </cell>
          <cell r="K12035">
            <v>40</v>
          </cell>
          <cell r="L12035">
            <v>7.9000000000000001E-2</v>
          </cell>
          <cell r="M12035">
            <v>25</v>
          </cell>
          <cell r="N12035">
            <v>0.05</v>
          </cell>
          <cell r="O12035">
            <v>22</v>
          </cell>
          <cell r="P12035">
            <v>4.3999999999999997E-2</v>
          </cell>
        </row>
        <row r="12036">
          <cell r="A12036">
            <v>39328</v>
          </cell>
          <cell r="B12036">
            <v>2007</v>
          </cell>
          <cell r="C12036" t="str">
            <v>Sep</v>
          </cell>
          <cell r="D12036">
            <v>3</v>
          </cell>
          <cell r="F12036">
            <v>740</v>
          </cell>
          <cell r="G12036">
            <v>1.468</v>
          </cell>
          <cell r="H12036">
            <v>40</v>
          </cell>
          <cell r="I12036">
            <v>7.9000000000000001E-2</v>
          </cell>
          <cell r="K12036">
            <v>40</v>
          </cell>
          <cell r="L12036">
            <v>7.9000000000000001E-2</v>
          </cell>
          <cell r="M12036">
            <v>25</v>
          </cell>
          <cell r="N12036">
            <v>0.05</v>
          </cell>
          <cell r="O12036">
            <v>9</v>
          </cell>
          <cell r="P12036">
            <v>1.7999999999999999E-2</v>
          </cell>
        </row>
        <row r="12037">
          <cell r="A12037">
            <v>39329</v>
          </cell>
          <cell r="B12037">
            <v>2007</v>
          </cell>
          <cell r="C12037" t="str">
            <v>Sep</v>
          </cell>
          <cell r="D12037">
            <v>4</v>
          </cell>
          <cell r="F12037">
            <v>732</v>
          </cell>
          <cell r="G12037">
            <v>1.452</v>
          </cell>
          <cell r="H12037">
            <v>40</v>
          </cell>
          <cell r="I12037">
            <v>7.9000000000000001E-2</v>
          </cell>
          <cell r="K12037">
            <v>40</v>
          </cell>
          <cell r="L12037">
            <v>7.9000000000000001E-2</v>
          </cell>
          <cell r="M12037">
            <v>25</v>
          </cell>
          <cell r="N12037">
            <v>0.05</v>
          </cell>
          <cell r="O12037">
            <v>15</v>
          </cell>
          <cell r="P12037">
            <v>0.03</v>
          </cell>
        </row>
        <row r="12038">
          <cell r="A12038">
            <v>39330</v>
          </cell>
          <cell r="B12038">
            <v>2007</v>
          </cell>
          <cell r="C12038" t="str">
            <v>Sep</v>
          </cell>
          <cell r="D12038">
            <v>5</v>
          </cell>
          <cell r="F12038">
            <v>672</v>
          </cell>
          <cell r="G12038">
            <v>1.333</v>
          </cell>
          <cell r="H12038">
            <v>130</v>
          </cell>
          <cell r="I12038">
            <v>0.25800000000000001</v>
          </cell>
          <cell r="K12038">
            <v>40</v>
          </cell>
          <cell r="L12038">
            <v>7.9000000000000001E-2</v>
          </cell>
          <cell r="M12038">
            <v>10</v>
          </cell>
          <cell r="N12038">
            <v>0.02</v>
          </cell>
          <cell r="O12038">
            <v>9</v>
          </cell>
          <cell r="P12038">
            <v>1.7999999999999999E-2</v>
          </cell>
        </row>
        <row r="12039">
          <cell r="A12039">
            <v>39331</v>
          </cell>
          <cell r="B12039">
            <v>2007</v>
          </cell>
          <cell r="C12039" t="str">
            <v>Sep</v>
          </cell>
          <cell r="D12039">
            <v>6</v>
          </cell>
          <cell r="F12039">
            <v>679</v>
          </cell>
          <cell r="G12039">
            <v>1.347</v>
          </cell>
          <cell r="H12039">
            <v>162</v>
          </cell>
          <cell r="I12039">
            <v>0.32100000000000001</v>
          </cell>
          <cell r="K12039">
            <v>40</v>
          </cell>
          <cell r="L12039">
            <v>7.9000000000000001E-2</v>
          </cell>
          <cell r="M12039">
            <v>0</v>
          </cell>
          <cell r="N12039">
            <v>0</v>
          </cell>
          <cell r="O12039">
            <v>9</v>
          </cell>
          <cell r="P12039">
            <v>1.7999999999999999E-2</v>
          </cell>
        </row>
        <row r="12040">
          <cell r="A12040">
            <v>39332</v>
          </cell>
          <cell r="B12040">
            <v>2007</v>
          </cell>
          <cell r="C12040" t="str">
            <v>Sep</v>
          </cell>
          <cell r="D12040">
            <v>7</v>
          </cell>
          <cell r="F12040">
            <v>683</v>
          </cell>
          <cell r="G12040">
            <v>1.355</v>
          </cell>
          <cell r="H12040">
            <v>147</v>
          </cell>
          <cell r="I12040">
            <v>0.29199999999999998</v>
          </cell>
          <cell r="K12040">
            <v>40</v>
          </cell>
          <cell r="L12040">
            <v>7.9000000000000001E-2</v>
          </cell>
          <cell r="M12040">
            <v>19</v>
          </cell>
          <cell r="N12040">
            <v>3.7999999999999999E-2</v>
          </cell>
          <cell r="O12040">
            <v>11</v>
          </cell>
          <cell r="P12040">
            <v>2.1999999999999999E-2</v>
          </cell>
        </row>
        <row r="12041">
          <cell r="A12041">
            <v>39333</v>
          </cell>
          <cell r="B12041">
            <v>2007</v>
          </cell>
          <cell r="C12041" t="str">
            <v>Sep</v>
          </cell>
          <cell r="D12041">
            <v>8</v>
          </cell>
          <cell r="F12041">
            <v>689</v>
          </cell>
          <cell r="G12041">
            <v>1.367</v>
          </cell>
          <cell r="H12041">
            <v>170</v>
          </cell>
          <cell r="I12041">
            <v>0.33700000000000002</v>
          </cell>
          <cell r="K12041">
            <v>40</v>
          </cell>
          <cell r="L12041">
            <v>7.9000000000000001E-2</v>
          </cell>
          <cell r="M12041">
            <v>33</v>
          </cell>
          <cell r="N12041">
            <v>6.5000000000000002E-2</v>
          </cell>
          <cell r="O12041">
            <v>13</v>
          </cell>
          <cell r="P12041">
            <v>2.5999999999999999E-2</v>
          </cell>
        </row>
        <row r="12042">
          <cell r="A12042">
            <v>39334</v>
          </cell>
          <cell r="B12042">
            <v>2007</v>
          </cell>
          <cell r="C12042" t="str">
            <v>Sep</v>
          </cell>
          <cell r="D12042">
            <v>9</v>
          </cell>
          <cell r="F12042">
            <v>658</v>
          </cell>
          <cell r="G12042">
            <v>1.3049999999999999</v>
          </cell>
          <cell r="H12042">
            <v>118</v>
          </cell>
          <cell r="I12042">
            <v>0.23400000000000001</v>
          </cell>
          <cell r="K12042">
            <v>40</v>
          </cell>
          <cell r="L12042">
            <v>7.9000000000000001E-2</v>
          </cell>
          <cell r="M12042">
            <v>25</v>
          </cell>
          <cell r="N12042">
            <v>0.05</v>
          </cell>
          <cell r="O12042">
            <v>16</v>
          </cell>
          <cell r="P12042">
            <v>3.2000000000000001E-2</v>
          </cell>
        </row>
        <row r="12043">
          <cell r="A12043">
            <v>39335</v>
          </cell>
          <cell r="B12043">
            <v>2007</v>
          </cell>
          <cell r="C12043" t="str">
            <v>Sep</v>
          </cell>
          <cell r="D12043">
            <v>10</v>
          </cell>
          <cell r="F12043">
            <v>668</v>
          </cell>
          <cell r="G12043">
            <v>1.325</v>
          </cell>
          <cell r="H12043">
            <v>164</v>
          </cell>
          <cell r="I12043">
            <v>0.32500000000000001</v>
          </cell>
          <cell r="K12043">
            <v>40</v>
          </cell>
          <cell r="L12043">
            <v>7.9000000000000001E-2</v>
          </cell>
          <cell r="M12043">
            <v>11</v>
          </cell>
          <cell r="N12043">
            <v>2.1999999999999999E-2</v>
          </cell>
          <cell r="O12043">
            <v>16</v>
          </cell>
          <cell r="P12043">
            <v>3.2000000000000001E-2</v>
          </cell>
        </row>
        <row r="12044">
          <cell r="A12044">
            <v>39336</v>
          </cell>
          <cell r="B12044">
            <v>2007</v>
          </cell>
          <cell r="C12044" t="str">
            <v>Sep</v>
          </cell>
          <cell r="D12044">
            <v>11</v>
          </cell>
          <cell r="F12044">
            <v>668</v>
          </cell>
          <cell r="G12044">
            <v>1.325</v>
          </cell>
          <cell r="H12044">
            <v>150</v>
          </cell>
          <cell r="I12044">
            <v>0.29799999999999999</v>
          </cell>
          <cell r="K12044">
            <v>40</v>
          </cell>
          <cell r="L12044">
            <v>7.9000000000000001E-2</v>
          </cell>
          <cell r="M12044">
            <v>0</v>
          </cell>
          <cell r="N12044">
            <v>0</v>
          </cell>
          <cell r="O12044">
            <v>14</v>
          </cell>
          <cell r="P12044">
            <v>2.8000000000000001E-2</v>
          </cell>
        </row>
        <row r="12045">
          <cell r="A12045">
            <v>39337</v>
          </cell>
          <cell r="B12045">
            <v>2007</v>
          </cell>
          <cell r="C12045" t="str">
            <v>Sep</v>
          </cell>
          <cell r="D12045">
            <v>12</v>
          </cell>
          <cell r="F12045">
            <v>668</v>
          </cell>
          <cell r="G12045">
            <v>1.325</v>
          </cell>
          <cell r="H12045">
            <v>91</v>
          </cell>
          <cell r="I12045">
            <v>0.18</v>
          </cell>
          <cell r="K12045">
            <v>34</v>
          </cell>
          <cell r="L12045">
            <v>6.7000000000000004E-2</v>
          </cell>
          <cell r="M12045">
            <v>0</v>
          </cell>
          <cell r="N12045">
            <v>0</v>
          </cell>
          <cell r="O12045">
            <v>0</v>
          </cell>
          <cell r="P12045">
            <v>0</v>
          </cell>
        </row>
        <row r="12046">
          <cell r="A12046">
            <v>39338</v>
          </cell>
          <cell r="B12046">
            <v>2007</v>
          </cell>
          <cell r="C12046" t="str">
            <v>Sep</v>
          </cell>
          <cell r="D12046">
            <v>13</v>
          </cell>
          <cell r="F12046">
            <v>647</v>
          </cell>
          <cell r="G12046">
            <v>1.2829999999999999</v>
          </cell>
          <cell r="H12046">
            <v>90</v>
          </cell>
          <cell r="I12046">
            <v>0.17899999999999999</v>
          </cell>
          <cell r="K12046">
            <v>13</v>
          </cell>
          <cell r="L12046">
            <v>2.5999999999999999E-2</v>
          </cell>
          <cell r="M12046">
            <v>0</v>
          </cell>
          <cell r="N12046">
            <v>0</v>
          </cell>
          <cell r="O12046">
            <v>0</v>
          </cell>
          <cell r="P12046">
            <v>0</v>
          </cell>
        </row>
        <row r="12047">
          <cell r="A12047">
            <v>39339</v>
          </cell>
          <cell r="B12047">
            <v>2007</v>
          </cell>
          <cell r="C12047" t="str">
            <v>Sep</v>
          </cell>
          <cell r="D12047">
            <v>14</v>
          </cell>
          <cell r="F12047">
            <v>647</v>
          </cell>
          <cell r="G12047">
            <v>1.2829999999999999</v>
          </cell>
          <cell r="H12047">
            <v>120</v>
          </cell>
          <cell r="I12047">
            <v>0.23799999999999999</v>
          </cell>
          <cell r="K12047">
            <v>0</v>
          </cell>
          <cell r="L12047">
            <v>0</v>
          </cell>
          <cell r="M12047">
            <v>0</v>
          </cell>
          <cell r="N12047">
            <v>0</v>
          </cell>
          <cell r="O12047">
            <v>0</v>
          </cell>
          <cell r="P12047">
            <v>0</v>
          </cell>
        </row>
        <row r="12048">
          <cell r="A12048">
            <v>39340</v>
          </cell>
          <cell r="B12048">
            <v>2007</v>
          </cell>
          <cell r="C12048" t="str">
            <v>Sep</v>
          </cell>
          <cell r="D12048">
            <v>15</v>
          </cell>
          <cell r="F12048">
            <v>637</v>
          </cell>
          <cell r="G12048">
            <v>1.2629999999999999</v>
          </cell>
          <cell r="H12048">
            <v>21</v>
          </cell>
          <cell r="I12048">
            <v>4.2000000000000003E-2</v>
          </cell>
          <cell r="K12048">
            <v>0</v>
          </cell>
          <cell r="L12048">
            <v>0</v>
          </cell>
          <cell r="M12048">
            <v>0</v>
          </cell>
          <cell r="N12048">
            <v>0</v>
          </cell>
          <cell r="O12048">
            <v>2</v>
          </cell>
          <cell r="P12048">
            <v>4.0000000000000001E-3</v>
          </cell>
        </row>
        <row r="12049">
          <cell r="A12049">
            <v>39341</v>
          </cell>
          <cell r="B12049">
            <v>2007</v>
          </cell>
          <cell r="C12049" t="str">
            <v>Sep</v>
          </cell>
          <cell r="D12049">
            <v>16</v>
          </cell>
          <cell r="F12049">
            <v>637</v>
          </cell>
          <cell r="G12049">
            <v>1.2629999999999999</v>
          </cell>
          <cell r="H12049">
            <v>7</v>
          </cell>
          <cell r="I12049">
            <v>1.4E-2</v>
          </cell>
          <cell r="K12049">
            <v>0</v>
          </cell>
          <cell r="L12049">
            <v>0</v>
          </cell>
          <cell r="M12049">
            <v>0</v>
          </cell>
          <cell r="N12049">
            <v>0</v>
          </cell>
          <cell r="O12049">
            <v>2</v>
          </cell>
          <cell r="P12049">
            <v>4.0000000000000001E-3</v>
          </cell>
        </row>
        <row r="12050">
          <cell r="A12050">
            <v>39342</v>
          </cell>
          <cell r="B12050">
            <v>2007</v>
          </cell>
          <cell r="C12050" t="str">
            <v>Sep</v>
          </cell>
          <cell r="D12050">
            <v>17</v>
          </cell>
          <cell r="F12050">
            <v>689</v>
          </cell>
          <cell r="G12050">
            <v>1.367</v>
          </cell>
          <cell r="H12050">
            <v>169</v>
          </cell>
          <cell r="I12050">
            <v>0.33500000000000002</v>
          </cell>
          <cell r="K12050">
            <v>0</v>
          </cell>
          <cell r="L12050">
            <v>0</v>
          </cell>
          <cell r="M12050">
            <v>0</v>
          </cell>
          <cell r="N12050">
            <v>0</v>
          </cell>
          <cell r="O12050">
            <v>2</v>
          </cell>
          <cell r="P12050">
            <v>4.0000000000000001E-3</v>
          </cell>
        </row>
        <row r="12051">
          <cell r="A12051">
            <v>39343</v>
          </cell>
          <cell r="B12051">
            <v>2007</v>
          </cell>
          <cell r="C12051" t="str">
            <v>Sep</v>
          </cell>
          <cell r="D12051">
            <v>18</v>
          </cell>
          <cell r="F12051">
            <v>668</v>
          </cell>
          <cell r="G12051">
            <v>1.325</v>
          </cell>
          <cell r="H12051">
            <v>197</v>
          </cell>
          <cell r="I12051">
            <v>0.39100000000000001</v>
          </cell>
          <cell r="K12051">
            <v>0</v>
          </cell>
          <cell r="L12051">
            <v>0</v>
          </cell>
          <cell r="M12051">
            <v>0</v>
          </cell>
          <cell r="N12051">
            <v>0</v>
          </cell>
          <cell r="O12051">
            <v>5</v>
          </cell>
          <cell r="P12051">
            <v>0.01</v>
          </cell>
        </row>
        <row r="12052">
          <cell r="A12052">
            <v>39344</v>
          </cell>
          <cell r="B12052">
            <v>2007</v>
          </cell>
          <cell r="C12052" t="str">
            <v>Sep</v>
          </cell>
          <cell r="D12052">
            <v>19</v>
          </cell>
          <cell r="F12052">
            <v>632</v>
          </cell>
          <cell r="G12052">
            <v>1.254</v>
          </cell>
          <cell r="H12052">
            <v>137</v>
          </cell>
          <cell r="I12052">
            <v>0.27200000000000002</v>
          </cell>
          <cell r="K12052">
            <v>0</v>
          </cell>
          <cell r="L12052">
            <v>0</v>
          </cell>
          <cell r="M12052">
            <v>0</v>
          </cell>
          <cell r="N12052">
            <v>0</v>
          </cell>
          <cell r="O12052">
            <v>0</v>
          </cell>
          <cell r="P12052">
            <v>0</v>
          </cell>
        </row>
        <row r="12053">
          <cell r="A12053">
            <v>39345</v>
          </cell>
          <cell r="B12053">
            <v>2007</v>
          </cell>
          <cell r="C12053" t="str">
            <v>Sep</v>
          </cell>
          <cell r="D12053">
            <v>20</v>
          </cell>
          <cell r="F12053">
            <v>564</v>
          </cell>
          <cell r="G12053">
            <v>1.119</v>
          </cell>
          <cell r="H12053">
            <v>87</v>
          </cell>
          <cell r="I12053">
            <v>0.17299999999999999</v>
          </cell>
          <cell r="K12053">
            <v>0</v>
          </cell>
          <cell r="L12053">
            <v>0</v>
          </cell>
          <cell r="M12053">
            <v>0</v>
          </cell>
          <cell r="N12053">
            <v>0</v>
          </cell>
          <cell r="O12053">
            <v>5</v>
          </cell>
          <cell r="P12053">
            <v>0.01</v>
          </cell>
        </row>
        <row r="12054">
          <cell r="A12054">
            <v>39346</v>
          </cell>
          <cell r="B12054">
            <v>2007</v>
          </cell>
          <cell r="C12054" t="str">
            <v>Sep</v>
          </cell>
          <cell r="D12054">
            <v>21</v>
          </cell>
          <cell r="F12054">
            <v>538</v>
          </cell>
          <cell r="G12054">
            <v>1.0669999999999999</v>
          </cell>
          <cell r="H12054">
            <v>52</v>
          </cell>
          <cell r="I12054">
            <v>0.10299999999999999</v>
          </cell>
          <cell r="K12054">
            <v>0</v>
          </cell>
          <cell r="L12054">
            <v>0</v>
          </cell>
          <cell r="M12054">
            <v>0</v>
          </cell>
          <cell r="N12054">
            <v>0</v>
          </cell>
          <cell r="O12054">
            <v>11</v>
          </cell>
          <cell r="P12054">
            <v>2.1999999999999999E-2</v>
          </cell>
        </row>
        <row r="12055">
          <cell r="A12055">
            <v>39347</v>
          </cell>
          <cell r="B12055">
            <v>2007</v>
          </cell>
          <cell r="C12055" t="str">
            <v>Sep</v>
          </cell>
          <cell r="D12055">
            <v>22</v>
          </cell>
          <cell r="F12055">
            <v>491</v>
          </cell>
          <cell r="G12055">
            <v>0.97399999999999998</v>
          </cell>
          <cell r="H12055">
            <v>200</v>
          </cell>
          <cell r="I12055">
            <v>0.39700000000000002</v>
          </cell>
          <cell r="K12055">
            <v>0</v>
          </cell>
          <cell r="L12055">
            <v>0</v>
          </cell>
          <cell r="M12055">
            <v>0</v>
          </cell>
          <cell r="N12055">
            <v>0</v>
          </cell>
          <cell r="O12055">
            <v>7</v>
          </cell>
          <cell r="P12055">
            <v>1.4E-2</v>
          </cell>
        </row>
        <row r="12056">
          <cell r="A12056">
            <v>39348</v>
          </cell>
          <cell r="B12056">
            <v>2007</v>
          </cell>
          <cell r="C12056" t="str">
            <v>Sep</v>
          </cell>
          <cell r="D12056">
            <v>23</v>
          </cell>
          <cell r="F12056">
            <v>496</v>
          </cell>
          <cell r="G12056">
            <v>0.98399999999999999</v>
          </cell>
          <cell r="H12056">
            <v>204</v>
          </cell>
          <cell r="I12056">
            <v>0.40500000000000003</v>
          </cell>
          <cell r="K12056">
            <v>0</v>
          </cell>
          <cell r="L12056">
            <v>0</v>
          </cell>
          <cell r="M12056">
            <v>0</v>
          </cell>
          <cell r="N12056">
            <v>0</v>
          </cell>
          <cell r="O12056">
            <v>9</v>
          </cell>
          <cell r="P12056">
            <v>1.7999999999999999E-2</v>
          </cell>
        </row>
        <row r="12057">
          <cell r="A12057">
            <v>39349</v>
          </cell>
          <cell r="B12057">
            <v>2007</v>
          </cell>
          <cell r="C12057" t="str">
            <v>Sep</v>
          </cell>
          <cell r="D12057">
            <v>24</v>
          </cell>
          <cell r="F12057">
            <v>501</v>
          </cell>
          <cell r="G12057">
            <v>0.99399999999999999</v>
          </cell>
          <cell r="H12057">
            <v>116</v>
          </cell>
          <cell r="I12057">
            <v>0.23</v>
          </cell>
          <cell r="K12057">
            <v>0</v>
          </cell>
          <cell r="L12057">
            <v>0</v>
          </cell>
          <cell r="M12057">
            <v>0</v>
          </cell>
          <cell r="N12057">
            <v>0</v>
          </cell>
          <cell r="O12057">
            <v>10</v>
          </cell>
          <cell r="P12057">
            <v>0.02</v>
          </cell>
        </row>
        <row r="12058">
          <cell r="A12058">
            <v>39350</v>
          </cell>
          <cell r="B12058">
            <v>2007</v>
          </cell>
          <cell r="C12058" t="str">
            <v>Sep</v>
          </cell>
          <cell r="D12058">
            <v>25</v>
          </cell>
          <cell r="F12058">
            <v>506</v>
          </cell>
          <cell r="G12058">
            <v>1.004</v>
          </cell>
          <cell r="H12058">
            <v>163</v>
          </cell>
          <cell r="I12058">
            <v>0.32300000000000001</v>
          </cell>
          <cell r="K12058">
            <v>0</v>
          </cell>
          <cell r="L12058">
            <v>0</v>
          </cell>
          <cell r="M12058">
            <v>0</v>
          </cell>
          <cell r="N12058">
            <v>0</v>
          </cell>
          <cell r="O12058">
            <v>11</v>
          </cell>
          <cell r="P12058">
            <v>2.1999999999999999E-2</v>
          </cell>
        </row>
        <row r="12059">
          <cell r="A12059">
            <v>39351</v>
          </cell>
          <cell r="B12059">
            <v>2007</v>
          </cell>
          <cell r="C12059" t="str">
            <v>Sep</v>
          </cell>
          <cell r="D12059">
            <v>26</v>
          </cell>
          <cell r="F12059">
            <v>506</v>
          </cell>
          <cell r="G12059">
            <v>1.004</v>
          </cell>
          <cell r="H12059">
            <v>201</v>
          </cell>
          <cell r="I12059">
            <v>0.39900000000000002</v>
          </cell>
          <cell r="K12059">
            <v>0</v>
          </cell>
          <cell r="L12059">
            <v>0</v>
          </cell>
          <cell r="M12059">
            <v>0</v>
          </cell>
          <cell r="N12059">
            <v>0</v>
          </cell>
          <cell r="O12059">
            <v>11</v>
          </cell>
          <cell r="P12059">
            <v>2.1999999999999999E-2</v>
          </cell>
        </row>
        <row r="12060">
          <cell r="A12060">
            <v>39352</v>
          </cell>
          <cell r="B12060">
            <v>2007</v>
          </cell>
          <cell r="C12060" t="str">
            <v>Sep</v>
          </cell>
          <cell r="D12060">
            <v>27</v>
          </cell>
          <cell r="F12060">
            <v>506</v>
          </cell>
          <cell r="G12060">
            <v>1.004</v>
          </cell>
          <cell r="H12060">
            <v>208</v>
          </cell>
          <cell r="I12060">
            <v>0.41299999999999998</v>
          </cell>
          <cell r="K12060">
            <v>0</v>
          </cell>
          <cell r="L12060">
            <v>0</v>
          </cell>
          <cell r="M12060">
            <v>0</v>
          </cell>
          <cell r="N12060">
            <v>0</v>
          </cell>
          <cell r="O12060">
            <v>10</v>
          </cell>
          <cell r="P12060">
            <v>0.02</v>
          </cell>
        </row>
        <row r="12061">
          <cell r="A12061">
            <v>39353</v>
          </cell>
          <cell r="B12061">
            <v>2007</v>
          </cell>
          <cell r="C12061" t="str">
            <v>Sep</v>
          </cell>
          <cell r="D12061">
            <v>28</v>
          </cell>
          <cell r="F12061">
            <v>475</v>
          </cell>
          <cell r="G12061">
            <v>0.94199999999999995</v>
          </cell>
          <cell r="H12061">
            <v>188</v>
          </cell>
          <cell r="I12061">
            <v>0.373</v>
          </cell>
          <cell r="K12061">
            <v>0</v>
          </cell>
          <cell r="L12061">
            <v>0</v>
          </cell>
          <cell r="M12061">
            <v>0</v>
          </cell>
          <cell r="N12061">
            <v>0</v>
          </cell>
          <cell r="O12061">
            <v>9</v>
          </cell>
          <cell r="P12061">
            <v>1.7999999999999999E-2</v>
          </cell>
        </row>
        <row r="12062">
          <cell r="A12062">
            <v>39354</v>
          </cell>
          <cell r="B12062">
            <v>2007</v>
          </cell>
          <cell r="C12062" t="str">
            <v>Sep</v>
          </cell>
          <cell r="D12062">
            <v>29</v>
          </cell>
          <cell r="F12062">
            <v>449</v>
          </cell>
          <cell r="G12062">
            <v>0.89100000000000001</v>
          </cell>
          <cell r="H12062">
            <v>191</v>
          </cell>
          <cell r="I12062">
            <v>0.379</v>
          </cell>
          <cell r="K12062">
            <v>0</v>
          </cell>
          <cell r="L12062">
            <v>0</v>
          </cell>
          <cell r="M12062">
            <v>0</v>
          </cell>
          <cell r="N12062">
            <v>0</v>
          </cell>
          <cell r="O12062">
            <v>9</v>
          </cell>
          <cell r="P12062">
            <v>1.7999999999999999E-2</v>
          </cell>
        </row>
        <row r="12063">
          <cell r="A12063">
            <v>39355</v>
          </cell>
          <cell r="B12063">
            <v>2007</v>
          </cell>
          <cell r="C12063" t="str">
            <v>Sep</v>
          </cell>
          <cell r="D12063">
            <v>30</v>
          </cell>
          <cell r="F12063">
            <v>428</v>
          </cell>
          <cell r="G12063">
            <v>0.84899999999999998</v>
          </cell>
          <cell r="H12063">
            <v>192</v>
          </cell>
          <cell r="I12063">
            <v>0.38100000000000001</v>
          </cell>
          <cell r="K12063">
            <v>0</v>
          </cell>
          <cell r="L12063">
            <v>0</v>
          </cell>
          <cell r="M12063">
            <v>0</v>
          </cell>
          <cell r="N12063">
            <v>0</v>
          </cell>
          <cell r="O12063">
            <v>9</v>
          </cell>
          <cell r="P12063">
            <v>1.7999999999999999E-2</v>
          </cell>
        </row>
        <row r="12064">
          <cell r="A12064">
            <v>39356</v>
          </cell>
          <cell r="B12064">
            <v>2007</v>
          </cell>
          <cell r="C12064" t="str">
            <v>Oct</v>
          </cell>
          <cell r="D12064">
            <v>1</v>
          </cell>
          <cell r="F12064">
            <v>392</v>
          </cell>
          <cell r="G12064">
            <v>0.77800000000000002</v>
          </cell>
          <cell r="H12064">
            <v>209</v>
          </cell>
          <cell r="I12064">
            <v>0.41499999999999998</v>
          </cell>
          <cell r="K12064">
            <v>0</v>
          </cell>
          <cell r="L12064">
            <v>0</v>
          </cell>
          <cell r="M12064">
            <v>0</v>
          </cell>
          <cell r="N12064">
            <v>0</v>
          </cell>
          <cell r="O12064">
            <v>9</v>
          </cell>
          <cell r="P12064">
            <v>1.7999999999999999E-2</v>
          </cell>
        </row>
        <row r="12065">
          <cell r="A12065">
            <v>39357</v>
          </cell>
          <cell r="B12065">
            <v>2007</v>
          </cell>
          <cell r="C12065" t="str">
            <v>Oct</v>
          </cell>
          <cell r="D12065">
            <v>2</v>
          </cell>
          <cell r="F12065">
            <v>402</v>
          </cell>
          <cell r="G12065">
            <v>0.79700000000000004</v>
          </cell>
          <cell r="H12065">
            <v>232</v>
          </cell>
          <cell r="I12065">
            <v>0.46</v>
          </cell>
          <cell r="K12065">
            <v>0</v>
          </cell>
          <cell r="L12065">
            <v>0</v>
          </cell>
          <cell r="M12065">
            <v>0</v>
          </cell>
          <cell r="N12065">
            <v>0</v>
          </cell>
          <cell r="O12065">
            <v>9</v>
          </cell>
          <cell r="P12065">
            <v>1.7999999999999999E-2</v>
          </cell>
        </row>
        <row r="12066">
          <cell r="A12066">
            <v>39358</v>
          </cell>
          <cell r="B12066">
            <v>2007</v>
          </cell>
          <cell r="C12066" t="str">
            <v>Oct</v>
          </cell>
          <cell r="D12066">
            <v>3</v>
          </cell>
          <cell r="F12066">
            <v>381</v>
          </cell>
          <cell r="G12066">
            <v>0.75600000000000001</v>
          </cell>
          <cell r="H12066">
            <v>269</v>
          </cell>
          <cell r="I12066">
            <v>0.53400000000000003</v>
          </cell>
          <cell r="K12066">
            <v>0</v>
          </cell>
          <cell r="L12066">
            <v>0</v>
          </cell>
          <cell r="M12066">
            <v>0</v>
          </cell>
          <cell r="N12066">
            <v>0</v>
          </cell>
          <cell r="O12066">
            <v>0</v>
          </cell>
          <cell r="P12066">
            <v>0</v>
          </cell>
        </row>
        <row r="12067">
          <cell r="A12067">
            <v>39359</v>
          </cell>
          <cell r="B12067">
            <v>2007</v>
          </cell>
          <cell r="C12067" t="str">
            <v>Oct</v>
          </cell>
          <cell r="D12067">
            <v>4</v>
          </cell>
          <cell r="F12067">
            <v>360</v>
          </cell>
          <cell r="G12067">
            <v>0.71399999999999997</v>
          </cell>
          <cell r="H12067">
            <v>258</v>
          </cell>
          <cell r="I12067">
            <v>0.51200000000000001</v>
          </cell>
          <cell r="K12067">
            <v>0</v>
          </cell>
          <cell r="L12067">
            <v>0</v>
          </cell>
          <cell r="M12067">
            <v>0</v>
          </cell>
          <cell r="N12067">
            <v>0</v>
          </cell>
          <cell r="O12067">
            <v>0</v>
          </cell>
          <cell r="P12067">
            <v>0</v>
          </cell>
        </row>
        <row r="12068">
          <cell r="A12068">
            <v>39360</v>
          </cell>
          <cell r="B12068">
            <v>2007</v>
          </cell>
          <cell r="C12068" t="str">
            <v>Oct</v>
          </cell>
          <cell r="D12068">
            <v>5</v>
          </cell>
          <cell r="F12068">
            <v>360</v>
          </cell>
          <cell r="G12068">
            <v>0.71399999999999997</v>
          </cell>
          <cell r="H12068">
            <v>274</v>
          </cell>
          <cell r="I12068">
            <v>0.54300000000000004</v>
          </cell>
          <cell r="K12068">
            <v>0</v>
          </cell>
          <cell r="L12068">
            <v>0</v>
          </cell>
          <cell r="M12068">
            <v>0</v>
          </cell>
          <cell r="N12068">
            <v>0</v>
          </cell>
          <cell r="O12068">
            <v>0</v>
          </cell>
          <cell r="P12068">
            <v>0</v>
          </cell>
        </row>
        <row r="12069">
          <cell r="A12069">
            <v>39361</v>
          </cell>
          <cell r="B12069">
            <v>2007</v>
          </cell>
          <cell r="C12069" t="str">
            <v>Oct</v>
          </cell>
          <cell r="D12069">
            <v>6</v>
          </cell>
          <cell r="F12069">
            <v>345</v>
          </cell>
          <cell r="G12069">
            <v>0.68400000000000005</v>
          </cell>
          <cell r="H12069">
            <v>239</v>
          </cell>
          <cell r="I12069">
            <v>0.47399999999999998</v>
          </cell>
          <cell r="K12069">
            <v>0</v>
          </cell>
          <cell r="L12069">
            <v>0</v>
          </cell>
          <cell r="M12069">
            <v>0</v>
          </cell>
          <cell r="N12069">
            <v>0</v>
          </cell>
          <cell r="O12069">
            <v>7</v>
          </cell>
          <cell r="P12069">
            <v>1.4E-2</v>
          </cell>
        </row>
        <row r="12070">
          <cell r="A12070">
            <v>39362</v>
          </cell>
          <cell r="B12070">
            <v>2007</v>
          </cell>
          <cell r="C12070" t="str">
            <v>Oct</v>
          </cell>
          <cell r="D12070">
            <v>7</v>
          </cell>
          <cell r="F12070">
            <v>360</v>
          </cell>
          <cell r="G12070">
            <v>0.71399999999999997</v>
          </cell>
          <cell r="H12070">
            <v>222</v>
          </cell>
          <cell r="I12070">
            <v>0.44</v>
          </cell>
          <cell r="K12070">
            <v>0</v>
          </cell>
          <cell r="L12070">
            <v>0</v>
          </cell>
          <cell r="M12070">
            <v>0</v>
          </cell>
          <cell r="N12070">
            <v>0</v>
          </cell>
          <cell r="O12070">
            <v>9</v>
          </cell>
          <cell r="P12070">
            <v>1.7999999999999999E-2</v>
          </cell>
        </row>
        <row r="12071">
          <cell r="A12071">
            <v>39363</v>
          </cell>
          <cell r="B12071">
            <v>2007</v>
          </cell>
          <cell r="C12071" t="str">
            <v>Oct</v>
          </cell>
          <cell r="D12071">
            <v>8</v>
          </cell>
          <cell r="F12071">
            <v>360</v>
          </cell>
          <cell r="G12071">
            <v>0.71399999999999997</v>
          </cell>
          <cell r="H12071">
            <v>189</v>
          </cell>
          <cell r="I12071">
            <v>0.375</v>
          </cell>
          <cell r="K12071">
            <v>0</v>
          </cell>
          <cell r="L12071">
            <v>0</v>
          </cell>
          <cell r="M12071">
            <v>0</v>
          </cell>
          <cell r="N12071">
            <v>0</v>
          </cell>
          <cell r="O12071">
            <v>9</v>
          </cell>
          <cell r="P12071">
            <v>1.7999999999999999E-2</v>
          </cell>
        </row>
        <row r="12072">
          <cell r="A12072">
            <v>39364</v>
          </cell>
          <cell r="B12072">
            <v>2007</v>
          </cell>
          <cell r="C12072" t="str">
            <v>Oct</v>
          </cell>
          <cell r="D12072">
            <v>9</v>
          </cell>
          <cell r="F12072">
            <v>354</v>
          </cell>
          <cell r="G12072">
            <v>0.70199999999999996</v>
          </cell>
          <cell r="H12072">
            <v>181</v>
          </cell>
          <cell r="I12072">
            <v>0.35899999999999999</v>
          </cell>
          <cell r="K12072">
            <v>0</v>
          </cell>
          <cell r="L12072">
            <v>0</v>
          </cell>
          <cell r="M12072">
            <v>0</v>
          </cell>
          <cell r="N12072">
            <v>0</v>
          </cell>
          <cell r="O12072">
            <v>4</v>
          </cell>
          <cell r="P12072">
            <v>8.0000000000000002E-3</v>
          </cell>
        </row>
        <row r="12073">
          <cell r="A12073">
            <v>39365</v>
          </cell>
          <cell r="B12073">
            <v>2007</v>
          </cell>
          <cell r="C12073" t="str">
            <v>Oct</v>
          </cell>
          <cell r="D12073">
            <v>10</v>
          </cell>
          <cell r="F12073">
            <v>360</v>
          </cell>
          <cell r="G12073">
            <v>0.71399999999999997</v>
          </cell>
          <cell r="H12073">
            <v>220</v>
          </cell>
          <cell r="I12073">
            <v>0.436</v>
          </cell>
          <cell r="K12073">
            <v>0</v>
          </cell>
          <cell r="L12073">
            <v>0</v>
          </cell>
          <cell r="M12073">
            <v>0</v>
          </cell>
          <cell r="N12073">
            <v>0</v>
          </cell>
          <cell r="O12073">
            <v>3</v>
          </cell>
          <cell r="P12073">
            <v>6.0000000000000001E-3</v>
          </cell>
        </row>
        <row r="12074">
          <cell r="A12074">
            <v>39366</v>
          </cell>
          <cell r="B12074">
            <v>2007</v>
          </cell>
          <cell r="C12074" t="str">
            <v>Oct</v>
          </cell>
          <cell r="D12074">
            <v>11</v>
          </cell>
          <cell r="F12074">
            <v>318</v>
          </cell>
          <cell r="G12074">
            <v>0.63100000000000001</v>
          </cell>
          <cell r="H12074">
            <v>201</v>
          </cell>
          <cell r="I12074">
            <v>0.39900000000000002</v>
          </cell>
          <cell r="K12074">
            <v>0</v>
          </cell>
          <cell r="L12074">
            <v>0</v>
          </cell>
          <cell r="M12074">
            <v>0</v>
          </cell>
          <cell r="N12074">
            <v>0</v>
          </cell>
          <cell r="O12074">
            <v>3</v>
          </cell>
          <cell r="P12074">
            <v>6.0000000000000001E-3</v>
          </cell>
        </row>
        <row r="12075">
          <cell r="A12075">
            <v>39367</v>
          </cell>
          <cell r="B12075">
            <v>2007</v>
          </cell>
          <cell r="C12075" t="str">
            <v>Oct</v>
          </cell>
          <cell r="D12075">
            <v>12</v>
          </cell>
          <cell r="F12075">
            <v>318</v>
          </cell>
          <cell r="G12075">
            <v>0.63100000000000001</v>
          </cell>
          <cell r="H12075">
            <v>187</v>
          </cell>
          <cell r="I12075">
            <v>0.371</v>
          </cell>
          <cell r="K12075">
            <v>0</v>
          </cell>
          <cell r="L12075">
            <v>0</v>
          </cell>
          <cell r="M12075">
            <v>0</v>
          </cell>
          <cell r="N12075">
            <v>0</v>
          </cell>
          <cell r="O12075">
            <v>0</v>
          </cell>
          <cell r="P12075">
            <v>0</v>
          </cell>
        </row>
        <row r="12076">
          <cell r="A12076">
            <v>39368</v>
          </cell>
          <cell r="B12076">
            <v>2007</v>
          </cell>
          <cell r="C12076" t="str">
            <v>Oct</v>
          </cell>
          <cell r="D12076">
            <v>13</v>
          </cell>
          <cell r="F12076">
            <v>298</v>
          </cell>
          <cell r="G12076">
            <v>0.59099999999999997</v>
          </cell>
          <cell r="H12076">
            <v>166</v>
          </cell>
          <cell r="I12076">
            <v>0.32900000000000001</v>
          </cell>
          <cell r="K12076">
            <v>0</v>
          </cell>
          <cell r="L12076">
            <v>0</v>
          </cell>
          <cell r="M12076">
            <v>0</v>
          </cell>
          <cell r="N12076">
            <v>0</v>
          </cell>
          <cell r="O12076">
            <v>0</v>
          </cell>
          <cell r="P12076">
            <v>0</v>
          </cell>
        </row>
        <row r="12077">
          <cell r="A12077">
            <v>39369</v>
          </cell>
          <cell r="B12077">
            <v>2007</v>
          </cell>
          <cell r="C12077" t="str">
            <v>Oct</v>
          </cell>
          <cell r="D12077">
            <v>14</v>
          </cell>
          <cell r="F12077">
            <v>282</v>
          </cell>
          <cell r="G12077">
            <v>0.55900000000000005</v>
          </cell>
          <cell r="H12077">
            <v>152</v>
          </cell>
          <cell r="I12077">
            <v>0.30099999999999999</v>
          </cell>
          <cell r="K12077">
            <v>0</v>
          </cell>
          <cell r="L12077">
            <v>0</v>
          </cell>
          <cell r="M12077">
            <v>0</v>
          </cell>
          <cell r="N12077">
            <v>0</v>
          </cell>
          <cell r="O12077">
            <v>0</v>
          </cell>
          <cell r="P12077">
            <v>0</v>
          </cell>
        </row>
        <row r="12078">
          <cell r="A12078">
            <v>39370</v>
          </cell>
          <cell r="B12078">
            <v>2007</v>
          </cell>
          <cell r="C12078" t="str">
            <v>Oct</v>
          </cell>
          <cell r="D12078">
            <v>15</v>
          </cell>
          <cell r="F12078">
            <v>0</v>
          </cell>
          <cell r="G12078">
            <v>0</v>
          </cell>
          <cell r="H12078">
            <v>171</v>
          </cell>
          <cell r="I12078">
            <v>0.33900000000000002</v>
          </cell>
          <cell r="K12078">
            <v>0</v>
          </cell>
          <cell r="L12078">
            <v>0</v>
          </cell>
          <cell r="M12078">
            <v>0</v>
          </cell>
          <cell r="N12078">
            <v>0</v>
          </cell>
          <cell r="O12078">
            <v>0</v>
          </cell>
          <cell r="P12078">
            <v>0</v>
          </cell>
        </row>
        <row r="12079">
          <cell r="A12079">
            <v>39371</v>
          </cell>
          <cell r="B12079">
            <v>2007</v>
          </cell>
          <cell r="C12079" t="str">
            <v>Oct</v>
          </cell>
          <cell r="D12079">
            <v>16</v>
          </cell>
          <cell r="F12079">
            <v>0</v>
          </cell>
          <cell r="G12079">
            <v>0</v>
          </cell>
          <cell r="H12079">
            <v>141</v>
          </cell>
          <cell r="I12079">
            <v>0.28000000000000003</v>
          </cell>
          <cell r="K12079">
            <v>0</v>
          </cell>
          <cell r="L12079">
            <v>0</v>
          </cell>
          <cell r="M12079">
            <v>0</v>
          </cell>
          <cell r="N12079">
            <v>0</v>
          </cell>
          <cell r="O12079">
            <v>0</v>
          </cell>
          <cell r="P12079">
            <v>0</v>
          </cell>
        </row>
        <row r="12080">
          <cell r="A12080">
            <v>39372</v>
          </cell>
          <cell r="B12080">
            <v>2007</v>
          </cell>
          <cell r="C12080" t="str">
            <v>Oct</v>
          </cell>
          <cell r="D12080">
            <v>17</v>
          </cell>
          <cell r="F12080">
            <v>0</v>
          </cell>
          <cell r="G12080">
            <v>0</v>
          </cell>
          <cell r="H12080">
            <v>121</v>
          </cell>
          <cell r="I12080">
            <v>0.24</v>
          </cell>
          <cell r="K12080">
            <v>0</v>
          </cell>
          <cell r="L12080">
            <v>0</v>
          </cell>
          <cell r="M12080">
            <v>0</v>
          </cell>
          <cell r="N12080">
            <v>0</v>
          </cell>
          <cell r="O12080">
            <v>0</v>
          </cell>
          <cell r="P12080">
            <v>0</v>
          </cell>
        </row>
        <row r="12081">
          <cell r="A12081">
            <v>39373</v>
          </cell>
          <cell r="B12081">
            <v>2007</v>
          </cell>
          <cell r="C12081" t="str">
            <v>Oct</v>
          </cell>
          <cell r="D12081">
            <v>18</v>
          </cell>
          <cell r="F12081">
            <v>0</v>
          </cell>
          <cell r="G12081">
            <v>0</v>
          </cell>
          <cell r="H12081">
            <v>107</v>
          </cell>
          <cell r="I12081">
            <v>0.21199999999999999</v>
          </cell>
          <cell r="K12081">
            <v>0</v>
          </cell>
          <cell r="L12081">
            <v>0</v>
          </cell>
          <cell r="M12081">
            <v>0</v>
          </cell>
          <cell r="N12081">
            <v>0</v>
          </cell>
          <cell r="O12081">
            <v>0</v>
          </cell>
          <cell r="P12081">
            <v>0</v>
          </cell>
        </row>
        <row r="12082">
          <cell r="A12082">
            <v>39374</v>
          </cell>
          <cell r="B12082">
            <v>2007</v>
          </cell>
          <cell r="C12082" t="str">
            <v>Oct</v>
          </cell>
          <cell r="D12082">
            <v>19</v>
          </cell>
          <cell r="F12082">
            <v>0</v>
          </cell>
          <cell r="G12082">
            <v>0</v>
          </cell>
          <cell r="H12082">
            <v>93</v>
          </cell>
          <cell r="I12082">
            <v>0.184</v>
          </cell>
          <cell r="K12082">
            <v>0</v>
          </cell>
          <cell r="L12082">
            <v>0</v>
          </cell>
          <cell r="M12082">
            <v>0</v>
          </cell>
          <cell r="N12082">
            <v>0</v>
          </cell>
          <cell r="O12082">
            <v>0</v>
          </cell>
          <cell r="P12082">
            <v>0</v>
          </cell>
        </row>
        <row r="12083">
          <cell r="A12083">
            <v>39375</v>
          </cell>
          <cell r="B12083">
            <v>2007</v>
          </cell>
          <cell r="C12083" t="str">
            <v>Oct</v>
          </cell>
          <cell r="D12083">
            <v>20</v>
          </cell>
          <cell r="F12083">
            <v>0</v>
          </cell>
          <cell r="G12083">
            <v>0</v>
          </cell>
          <cell r="H12083">
            <v>81</v>
          </cell>
          <cell r="I12083">
            <v>0.161</v>
          </cell>
          <cell r="K12083">
            <v>0</v>
          </cell>
          <cell r="L12083">
            <v>0</v>
          </cell>
          <cell r="M12083">
            <v>0</v>
          </cell>
          <cell r="N12083">
            <v>0</v>
          </cell>
          <cell r="O12083">
            <v>0</v>
          </cell>
          <cell r="P12083">
            <v>0</v>
          </cell>
        </row>
        <row r="12084">
          <cell r="A12084">
            <v>39376</v>
          </cell>
          <cell r="B12084">
            <v>2007</v>
          </cell>
          <cell r="C12084" t="str">
            <v>Oct</v>
          </cell>
          <cell r="D12084">
            <v>21</v>
          </cell>
          <cell r="F12084">
            <v>0</v>
          </cell>
          <cell r="G12084">
            <v>0</v>
          </cell>
          <cell r="H12084">
            <v>154</v>
          </cell>
          <cell r="I12084">
            <v>0.30499999999999999</v>
          </cell>
          <cell r="K12084">
            <v>0</v>
          </cell>
          <cell r="L12084">
            <v>0</v>
          </cell>
          <cell r="M12084">
            <v>0</v>
          </cell>
          <cell r="N12084">
            <v>0</v>
          </cell>
          <cell r="O12084">
            <v>0</v>
          </cell>
          <cell r="P12084">
            <v>0</v>
          </cell>
        </row>
        <row r="12085">
          <cell r="A12085">
            <v>39377</v>
          </cell>
          <cell r="B12085">
            <v>2007</v>
          </cell>
          <cell r="C12085" t="str">
            <v>Oct</v>
          </cell>
          <cell r="D12085">
            <v>22</v>
          </cell>
          <cell r="F12085">
            <v>0</v>
          </cell>
          <cell r="G12085">
            <v>0</v>
          </cell>
          <cell r="H12085">
            <v>44</v>
          </cell>
          <cell r="I12085">
            <v>8.6999999999999994E-2</v>
          </cell>
          <cell r="K12085">
            <v>0</v>
          </cell>
          <cell r="L12085">
            <v>0</v>
          </cell>
          <cell r="M12085">
            <v>0</v>
          </cell>
          <cell r="N12085">
            <v>0</v>
          </cell>
          <cell r="O12085">
            <v>0</v>
          </cell>
          <cell r="P12085">
            <v>0</v>
          </cell>
        </row>
        <row r="12086">
          <cell r="A12086">
            <v>39378</v>
          </cell>
          <cell r="B12086">
            <v>2007</v>
          </cell>
          <cell r="C12086" t="str">
            <v>Oct</v>
          </cell>
          <cell r="D12086">
            <v>23</v>
          </cell>
          <cell r="F12086">
            <v>0</v>
          </cell>
          <cell r="G12086">
            <v>0</v>
          </cell>
          <cell r="H12086">
            <v>187</v>
          </cell>
          <cell r="I12086">
            <v>0.371</v>
          </cell>
          <cell r="K12086">
            <v>0</v>
          </cell>
          <cell r="L12086">
            <v>0</v>
          </cell>
          <cell r="M12086">
            <v>0</v>
          </cell>
          <cell r="N12086">
            <v>0</v>
          </cell>
          <cell r="O12086">
            <v>0</v>
          </cell>
          <cell r="P12086">
            <v>0</v>
          </cell>
        </row>
        <row r="12087">
          <cell r="A12087">
            <v>39379</v>
          </cell>
          <cell r="B12087">
            <v>2007</v>
          </cell>
          <cell r="C12087" t="str">
            <v>Oct</v>
          </cell>
          <cell r="D12087">
            <v>24</v>
          </cell>
          <cell r="F12087">
            <v>0</v>
          </cell>
          <cell r="G12087">
            <v>0</v>
          </cell>
          <cell r="H12087">
            <v>106</v>
          </cell>
          <cell r="I12087">
            <v>0.21</v>
          </cell>
          <cell r="K12087">
            <v>0</v>
          </cell>
          <cell r="L12087">
            <v>0</v>
          </cell>
          <cell r="M12087">
            <v>0</v>
          </cell>
          <cell r="N12087">
            <v>0</v>
          </cell>
          <cell r="O12087">
            <v>0</v>
          </cell>
          <cell r="P12087">
            <v>0</v>
          </cell>
        </row>
        <row r="12088">
          <cell r="A12088">
            <v>39380</v>
          </cell>
          <cell r="B12088">
            <v>2007</v>
          </cell>
          <cell r="C12088" t="str">
            <v>Oct</v>
          </cell>
          <cell r="D12088">
            <v>25</v>
          </cell>
          <cell r="F12088">
            <v>0</v>
          </cell>
          <cell r="G12088">
            <v>0</v>
          </cell>
          <cell r="H12088">
            <v>114</v>
          </cell>
          <cell r="I12088">
            <v>0.22600000000000001</v>
          </cell>
          <cell r="K12088">
            <v>0</v>
          </cell>
          <cell r="L12088">
            <v>0</v>
          </cell>
          <cell r="M12088">
            <v>0</v>
          </cell>
          <cell r="N12088">
            <v>0</v>
          </cell>
          <cell r="O12088">
            <v>0</v>
          </cell>
          <cell r="P12088">
            <v>0</v>
          </cell>
        </row>
        <row r="12089">
          <cell r="A12089">
            <v>39381</v>
          </cell>
          <cell r="B12089">
            <v>2007</v>
          </cell>
          <cell r="C12089" t="str">
            <v>Oct</v>
          </cell>
          <cell r="D12089">
            <v>26</v>
          </cell>
          <cell r="F12089">
            <v>0</v>
          </cell>
          <cell r="G12089">
            <v>0</v>
          </cell>
          <cell r="H12089">
            <v>95</v>
          </cell>
          <cell r="I12089">
            <v>0.188</v>
          </cell>
          <cell r="K12089">
            <v>0</v>
          </cell>
          <cell r="L12089">
            <v>0</v>
          </cell>
          <cell r="M12089">
            <v>0</v>
          </cell>
          <cell r="N12089">
            <v>0</v>
          </cell>
          <cell r="O12089">
            <v>0</v>
          </cell>
          <cell r="P12089">
            <v>0</v>
          </cell>
        </row>
        <row r="12090">
          <cell r="A12090">
            <v>39382</v>
          </cell>
          <cell r="B12090">
            <v>2007</v>
          </cell>
          <cell r="C12090" t="str">
            <v>Oct</v>
          </cell>
          <cell r="D12090">
            <v>27</v>
          </cell>
          <cell r="F12090">
            <v>0</v>
          </cell>
          <cell r="G12090">
            <v>0</v>
          </cell>
          <cell r="H12090">
            <v>91</v>
          </cell>
          <cell r="I12090">
            <v>0.18</v>
          </cell>
          <cell r="K12090">
            <v>0</v>
          </cell>
          <cell r="L12090">
            <v>0</v>
          </cell>
          <cell r="M12090">
            <v>0</v>
          </cell>
          <cell r="N12090">
            <v>0</v>
          </cell>
          <cell r="O12090">
            <v>0</v>
          </cell>
          <cell r="P12090">
            <v>0</v>
          </cell>
        </row>
        <row r="12091">
          <cell r="A12091">
            <v>39383</v>
          </cell>
          <cell r="B12091">
            <v>2007</v>
          </cell>
          <cell r="C12091" t="str">
            <v>Oct</v>
          </cell>
          <cell r="D12091">
            <v>28</v>
          </cell>
          <cell r="F12091">
            <v>0</v>
          </cell>
          <cell r="G12091">
            <v>0</v>
          </cell>
          <cell r="H12091">
            <v>85</v>
          </cell>
          <cell r="I12091">
            <v>0.16900000000000001</v>
          </cell>
          <cell r="K12091">
            <v>0</v>
          </cell>
          <cell r="L12091">
            <v>0</v>
          </cell>
          <cell r="M12091">
            <v>0</v>
          </cell>
          <cell r="N12091">
            <v>0</v>
          </cell>
          <cell r="O12091">
            <v>0</v>
          </cell>
          <cell r="P12091">
            <v>0</v>
          </cell>
        </row>
        <row r="12092">
          <cell r="A12092">
            <v>39384</v>
          </cell>
          <cell r="B12092">
            <v>2007</v>
          </cell>
          <cell r="C12092" t="str">
            <v>Oct</v>
          </cell>
          <cell r="D12092">
            <v>29</v>
          </cell>
          <cell r="F12092">
            <v>0</v>
          </cell>
          <cell r="G12092">
            <v>0</v>
          </cell>
          <cell r="H12092">
            <v>88</v>
          </cell>
          <cell r="I12092">
            <v>0.17499999999999999</v>
          </cell>
          <cell r="K12092">
            <v>0</v>
          </cell>
          <cell r="L12092">
            <v>0</v>
          </cell>
          <cell r="M12092">
            <v>0</v>
          </cell>
          <cell r="N12092">
            <v>0</v>
          </cell>
          <cell r="O12092">
            <v>0</v>
          </cell>
          <cell r="P12092">
            <v>0</v>
          </cell>
        </row>
        <row r="12093">
          <cell r="A12093">
            <v>39385</v>
          </cell>
          <cell r="B12093">
            <v>2007</v>
          </cell>
          <cell r="C12093" t="str">
            <v>Oct</v>
          </cell>
          <cell r="D12093">
            <v>30</v>
          </cell>
          <cell r="F12093">
            <v>0</v>
          </cell>
          <cell r="G12093">
            <v>0</v>
          </cell>
          <cell r="H12093">
            <v>75</v>
          </cell>
          <cell r="I12093">
            <v>0.14899999999999999</v>
          </cell>
          <cell r="K12093">
            <v>0</v>
          </cell>
          <cell r="L12093">
            <v>0</v>
          </cell>
          <cell r="M12093">
            <v>0</v>
          </cell>
          <cell r="N12093">
            <v>0</v>
          </cell>
          <cell r="O12093">
            <v>0</v>
          </cell>
          <cell r="P12093">
            <v>0</v>
          </cell>
        </row>
        <row r="12094">
          <cell r="A12094">
            <v>39386</v>
          </cell>
          <cell r="B12094">
            <v>2007</v>
          </cell>
          <cell r="C12094" t="str">
            <v>Oct</v>
          </cell>
          <cell r="D12094">
            <v>31</v>
          </cell>
          <cell r="F12094">
            <v>0</v>
          </cell>
          <cell r="G12094">
            <v>0</v>
          </cell>
          <cell r="H12094">
            <v>142</v>
          </cell>
          <cell r="I12094">
            <v>0.28199999999999997</v>
          </cell>
          <cell r="K12094">
            <v>0</v>
          </cell>
          <cell r="L12094">
            <v>0</v>
          </cell>
          <cell r="M12094">
            <v>0</v>
          </cell>
          <cell r="N12094">
            <v>0</v>
          </cell>
          <cell r="O12094">
            <v>0</v>
          </cell>
          <cell r="P12094">
            <v>0</v>
          </cell>
        </row>
        <row r="12095">
          <cell r="A12095">
            <v>39387</v>
          </cell>
          <cell r="B12095">
            <v>2007</v>
          </cell>
          <cell r="C12095" t="str">
            <v>Nov</v>
          </cell>
          <cell r="D12095">
            <v>1</v>
          </cell>
          <cell r="F12095">
            <v>0</v>
          </cell>
          <cell r="G12095">
            <v>0</v>
          </cell>
          <cell r="H12095">
            <v>108</v>
          </cell>
          <cell r="I12095">
            <v>0.214</v>
          </cell>
          <cell r="K12095">
            <v>0</v>
          </cell>
          <cell r="L12095">
            <v>0</v>
          </cell>
          <cell r="M12095">
            <v>0</v>
          </cell>
          <cell r="N12095">
            <v>0</v>
          </cell>
          <cell r="O12095">
            <v>0</v>
          </cell>
          <cell r="P12095">
            <v>0</v>
          </cell>
        </row>
        <row r="12096">
          <cell r="A12096">
            <v>39388</v>
          </cell>
          <cell r="B12096">
            <v>2007</v>
          </cell>
          <cell r="C12096" t="str">
            <v>Nov</v>
          </cell>
          <cell r="D12096">
            <v>2</v>
          </cell>
          <cell r="F12096">
            <v>0</v>
          </cell>
          <cell r="G12096">
            <v>0</v>
          </cell>
          <cell r="H12096">
            <v>97</v>
          </cell>
          <cell r="I12096">
            <v>0.192</v>
          </cell>
          <cell r="K12096">
            <v>0</v>
          </cell>
          <cell r="L12096">
            <v>0</v>
          </cell>
          <cell r="M12096">
            <v>0</v>
          </cell>
          <cell r="N12096">
            <v>0</v>
          </cell>
          <cell r="O12096">
            <v>0</v>
          </cell>
          <cell r="P12096">
            <v>0</v>
          </cell>
        </row>
        <row r="12097">
          <cell r="A12097">
            <v>39389</v>
          </cell>
          <cell r="B12097">
            <v>2007</v>
          </cell>
          <cell r="C12097" t="str">
            <v>Nov</v>
          </cell>
          <cell r="D12097">
            <v>3</v>
          </cell>
          <cell r="F12097">
            <v>0</v>
          </cell>
          <cell r="G12097">
            <v>0</v>
          </cell>
          <cell r="H12097">
            <v>94</v>
          </cell>
          <cell r="I12097">
            <v>0.186</v>
          </cell>
          <cell r="K12097">
            <v>0</v>
          </cell>
          <cell r="L12097">
            <v>0</v>
          </cell>
          <cell r="M12097">
            <v>0</v>
          </cell>
          <cell r="N12097">
            <v>0</v>
          </cell>
          <cell r="O12097">
            <v>0</v>
          </cell>
          <cell r="P12097">
            <v>0</v>
          </cell>
        </row>
        <row r="12098">
          <cell r="A12098">
            <v>39390</v>
          </cell>
          <cell r="B12098">
            <v>2007</v>
          </cell>
          <cell r="C12098" t="str">
            <v>Nov</v>
          </cell>
          <cell r="D12098">
            <v>4</v>
          </cell>
          <cell r="F12098">
            <v>0</v>
          </cell>
          <cell r="G12098">
            <v>0</v>
          </cell>
          <cell r="H12098">
            <v>141</v>
          </cell>
          <cell r="I12098">
            <v>0.28000000000000003</v>
          </cell>
          <cell r="K12098">
            <v>0</v>
          </cell>
          <cell r="L12098">
            <v>0</v>
          </cell>
          <cell r="M12098">
            <v>0</v>
          </cell>
          <cell r="N12098">
            <v>0</v>
          </cell>
          <cell r="O12098">
            <v>0</v>
          </cell>
          <cell r="P12098">
            <v>0</v>
          </cell>
        </row>
        <row r="12099">
          <cell r="A12099">
            <v>39391</v>
          </cell>
          <cell r="B12099">
            <v>2007</v>
          </cell>
          <cell r="C12099" t="str">
            <v>Nov</v>
          </cell>
          <cell r="D12099">
            <v>5</v>
          </cell>
          <cell r="F12099">
            <v>0</v>
          </cell>
          <cell r="G12099">
            <v>0</v>
          </cell>
          <cell r="H12099">
            <v>0</v>
          </cell>
          <cell r="I12099">
            <v>0</v>
          </cell>
          <cell r="K12099">
            <v>0</v>
          </cell>
          <cell r="L12099">
            <v>0</v>
          </cell>
          <cell r="M12099">
            <v>0</v>
          </cell>
          <cell r="N12099">
            <v>0</v>
          </cell>
          <cell r="O12099">
            <v>0</v>
          </cell>
          <cell r="P12099">
            <v>0</v>
          </cell>
        </row>
        <row r="12100">
          <cell r="A12100">
            <v>39392</v>
          </cell>
          <cell r="B12100">
            <v>2007</v>
          </cell>
          <cell r="C12100" t="str">
            <v>Nov</v>
          </cell>
          <cell r="D12100">
            <v>6</v>
          </cell>
          <cell r="F12100">
            <v>0</v>
          </cell>
          <cell r="G12100">
            <v>0</v>
          </cell>
          <cell r="H12100">
            <v>71</v>
          </cell>
          <cell r="I12100">
            <v>0.14099999999999999</v>
          </cell>
          <cell r="K12100">
            <v>0</v>
          </cell>
          <cell r="L12100">
            <v>0</v>
          </cell>
          <cell r="M12100">
            <v>0</v>
          </cell>
          <cell r="N12100">
            <v>0</v>
          </cell>
          <cell r="O12100">
            <v>0</v>
          </cell>
          <cell r="P12100">
            <v>0</v>
          </cell>
        </row>
        <row r="12101">
          <cell r="A12101">
            <v>39393</v>
          </cell>
          <cell r="B12101">
            <v>2007</v>
          </cell>
          <cell r="C12101" t="str">
            <v>Nov</v>
          </cell>
          <cell r="D12101">
            <v>7</v>
          </cell>
          <cell r="F12101">
            <v>0</v>
          </cell>
          <cell r="G12101">
            <v>0</v>
          </cell>
          <cell r="H12101">
            <v>82</v>
          </cell>
          <cell r="I12101">
            <v>0.16300000000000001</v>
          </cell>
          <cell r="K12101">
            <v>0</v>
          </cell>
          <cell r="L12101">
            <v>0</v>
          </cell>
          <cell r="M12101">
            <v>0</v>
          </cell>
          <cell r="N12101">
            <v>0</v>
          </cell>
          <cell r="O12101">
            <v>0</v>
          </cell>
          <cell r="P12101">
            <v>0</v>
          </cell>
        </row>
        <row r="12102">
          <cell r="A12102">
            <v>39394</v>
          </cell>
          <cell r="B12102">
            <v>2007</v>
          </cell>
          <cell r="C12102" t="str">
            <v>Nov</v>
          </cell>
          <cell r="D12102">
            <v>8</v>
          </cell>
          <cell r="F12102">
            <v>0</v>
          </cell>
          <cell r="G12102">
            <v>0</v>
          </cell>
          <cell r="H12102">
            <v>82</v>
          </cell>
          <cell r="I12102">
            <v>0.16300000000000001</v>
          </cell>
          <cell r="K12102">
            <v>0</v>
          </cell>
          <cell r="L12102">
            <v>0</v>
          </cell>
          <cell r="M12102">
            <v>0</v>
          </cell>
          <cell r="N12102">
            <v>0</v>
          </cell>
          <cell r="O12102">
            <v>0</v>
          </cell>
          <cell r="P12102">
            <v>0</v>
          </cell>
        </row>
        <row r="12103">
          <cell r="A12103">
            <v>39395</v>
          </cell>
          <cell r="B12103">
            <v>2007</v>
          </cell>
          <cell r="C12103" t="str">
            <v>Nov</v>
          </cell>
          <cell r="D12103">
            <v>9</v>
          </cell>
          <cell r="F12103">
            <v>0</v>
          </cell>
          <cell r="G12103">
            <v>0</v>
          </cell>
          <cell r="H12103">
            <v>83</v>
          </cell>
          <cell r="I12103">
            <v>0.16500000000000001</v>
          </cell>
          <cell r="K12103">
            <v>0</v>
          </cell>
          <cell r="L12103">
            <v>0</v>
          </cell>
          <cell r="M12103">
            <v>0</v>
          </cell>
          <cell r="N12103">
            <v>0</v>
          </cell>
          <cell r="O12103">
            <v>0</v>
          </cell>
          <cell r="P12103">
            <v>0</v>
          </cell>
        </row>
        <row r="12104">
          <cell r="A12104">
            <v>39396</v>
          </cell>
          <cell r="B12104">
            <v>2007</v>
          </cell>
          <cell r="C12104" t="str">
            <v>Nov</v>
          </cell>
          <cell r="D12104">
            <v>10</v>
          </cell>
          <cell r="F12104">
            <v>0</v>
          </cell>
          <cell r="G12104">
            <v>0</v>
          </cell>
          <cell r="H12104">
            <v>77</v>
          </cell>
          <cell r="I12104">
            <v>0.153</v>
          </cell>
          <cell r="K12104">
            <v>0</v>
          </cell>
          <cell r="L12104">
            <v>0</v>
          </cell>
          <cell r="M12104">
            <v>0</v>
          </cell>
          <cell r="N12104">
            <v>0</v>
          </cell>
          <cell r="O12104">
            <v>0</v>
          </cell>
          <cell r="P12104">
            <v>0</v>
          </cell>
        </row>
        <row r="12105">
          <cell r="A12105">
            <v>39397</v>
          </cell>
          <cell r="B12105">
            <v>2007</v>
          </cell>
          <cell r="C12105" t="str">
            <v>Nov</v>
          </cell>
          <cell r="D12105">
            <v>11</v>
          </cell>
          <cell r="F12105">
            <v>0</v>
          </cell>
          <cell r="G12105">
            <v>0</v>
          </cell>
          <cell r="H12105">
            <v>75</v>
          </cell>
          <cell r="I12105">
            <v>0.14899999999999999</v>
          </cell>
          <cell r="K12105">
            <v>0</v>
          </cell>
          <cell r="L12105">
            <v>0</v>
          </cell>
          <cell r="M12105">
            <v>0</v>
          </cell>
          <cell r="N12105">
            <v>0</v>
          </cell>
          <cell r="O12105">
            <v>0</v>
          </cell>
          <cell r="P12105">
            <v>0</v>
          </cell>
        </row>
        <row r="12106">
          <cell r="A12106">
            <v>39398</v>
          </cell>
          <cell r="B12106">
            <v>2007</v>
          </cell>
          <cell r="C12106" t="str">
            <v>Nov</v>
          </cell>
          <cell r="D12106">
            <v>12</v>
          </cell>
          <cell r="F12106">
            <v>0</v>
          </cell>
          <cell r="G12106">
            <v>0</v>
          </cell>
          <cell r="H12106">
            <v>83</v>
          </cell>
          <cell r="I12106">
            <v>0.16500000000000001</v>
          </cell>
          <cell r="K12106">
            <v>0</v>
          </cell>
          <cell r="L12106">
            <v>0</v>
          </cell>
          <cell r="M12106">
            <v>0</v>
          </cell>
          <cell r="N12106">
            <v>0</v>
          </cell>
          <cell r="O12106">
            <v>0</v>
          </cell>
          <cell r="P12106">
            <v>0</v>
          </cell>
        </row>
        <row r="12107">
          <cell r="A12107">
            <v>39399</v>
          </cell>
          <cell r="B12107">
            <v>2007</v>
          </cell>
          <cell r="C12107" t="str">
            <v>Nov</v>
          </cell>
          <cell r="D12107">
            <v>13</v>
          </cell>
          <cell r="F12107">
            <v>0</v>
          </cell>
          <cell r="G12107">
            <v>0</v>
          </cell>
          <cell r="H12107">
            <v>83</v>
          </cell>
          <cell r="I12107">
            <v>0.16500000000000001</v>
          </cell>
          <cell r="K12107">
            <v>0</v>
          </cell>
          <cell r="L12107">
            <v>0</v>
          </cell>
          <cell r="M12107">
            <v>0</v>
          </cell>
          <cell r="N12107">
            <v>0</v>
          </cell>
          <cell r="O12107">
            <v>0</v>
          </cell>
          <cell r="P12107">
            <v>0</v>
          </cell>
        </row>
        <row r="12108">
          <cell r="A12108">
            <v>39400</v>
          </cell>
          <cell r="B12108">
            <v>2007</v>
          </cell>
          <cell r="C12108" t="str">
            <v>Nov</v>
          </cell>
          <cell r="D12108">
            <v>14</v>
          </cell>
          <cell r="F12108">
            <v>0</v>
          </cell>
          <cell r="G12108">
            <v>0</v>
          </cell>
          <cell r="H12108">
            <v>87</v>
          </cell>
          <cell r="I12108">
            <v>0.17299999999999999</v>
          </cell>
          <cell r="K12108">
            <v>0</v>
          </cell>
          <cell r="L12108">
            <v>0</v>
          </cell>
          <cell r="M12108">
            <v>0</v>
          </cell>
          <cell r="N12108">
            <v>0</v>
          </cell>
          <cell r="O12108">
            <v>0</v>
          </cell>
          <cell r="P12108">
            <v>0</v>
          </cell>
        </row>
        <row r="12109">
          <cell r="A12109">
            <v>39401</v>
          </cell>
          <cell r="B12109">
            <v>2007</v>
          </cell>
          <cell r="C12109" t="str">
            <v>Nov</v>
          </cell>
          <cell r="D12109">
            <v>15</v>
          </cell>
          <cell r="F12109">
            <v>0</v>
          </cell>
          <cell r="G12109">
            <v>0</v>
          </cell>
          <cell r="H12109">
            <v>85</v>
          </cell>
          <cell r="I12109">
            <v>0.16900000000000001</v>
          </cell>
          <cell r="K12109">
            <v>0</v>
          </cell>
          <cell r="L12109">
            <v>0</v>
          </cell>
          <cell r="M12109">
            <v>0</v>
          </cell>
          <cell r="N12109">
            <v>0</v>
          </cell>
          <cell r="O12109">
            <v>0</v>
          </cell>
          <cell r="P12109">
            <v>0</v>
          </cell>
        </row>
        <row r="12110">
          <cell r="A12110">
            <v>39402</v>
          </cell>
          <cell r="B12110">
            <v>2007</v>
          </cell>
          <cell r="C12110" t="str">
            <v>Nov</v>
          </cell>
          <cell r="D12110">
            <v>16</v>
          </cell>
          <cell r="F12110">
            <v>0</v>
          </cell>
          <cell r="G12110">
            <v>0</v>
          </cell>
          <cell r="H12110">
            <v>81</v>
          </cell>
          <cell r="I12110">
            <v>0.161</v>
          </cell>
          <cell r="K12110">
            <v>0</v>
          </cell>
          <cell r="L12110">
            <v>0</v>
          </cell>
          <cell r="M12110">
            <v>0</v>
          </cell>
          <cell r="N12110">
            <v>0</v>
          </cell>
          <cell r="O12110">
            <v>0</v>
          </cell>
          <cell r="P12110">
            <v>0</v>
          </cell>
        </row>
        <row r="12111">
          <cell r="A12111">
            <v>39403</v>
          </cell>
          <cell r="B12111">
            <v>2007</v>
          </cell>
          <cell r="C12111" t="str">
            <v>Nov</v>
          </cell>
          <cell r="D12111">
            <v>17</v>
          </cell>
          <cell r="F12111">
            <v>0</v>
          </cell>
          <cell r="G12111">
            <v>0</v>
          </cell>
          <cell r="H12111">
            <v>81</v>
          </cell>
          <cell r="I12111">
            <v>0.161</v>
          </cell>
          <cell r="K12111">
            <v>0</v>
          </cell>
          <cell r="L12111">
            <v>0</v>
          </cell>
          <cell r="M12111">
            <v>0</v>
          </cell>
          <cell r="N12111">
            <v>0</v>
          </cell>
          <cell r="O12111">
            <v>0</v>
          </cell>
          <cell r="P12111">
            <v>0</v>
          </cell>
        </row>
        <row r="12112">
          <cell r="A12112">
            <v>39404</v>
          </cell>
          <cell r="B12112">
            <v>2007</v>
          </cell>
          <cell r="C12112" t="str">
            <v>Nov</v>
          </cell>
          <cell r="D12112">
            <v>18</v>
          </cell>
          <cell r="F12112">
            <v>0</v>
          </cell>
          <cell r="G12112">
            <v>0</v>
          </cell>
          <cell r="H12112">
            <v>93</v>
          </cell>
          <cell r="I12112">
            <v>0.184</v>
          </cell>
          <cell r="K12112">
            <v>0</v>
          </cell>
          <cell r="L12112">
            <v>0</v>
          </cell>
          <cell r="M12112">
            <v>0</v>
          </cell>
          <cell r="N12112">
            <v>0</v>
          </cell>
          <cell r="O12112">
            <v>0</v>
          </cell>
          <cell r="P12112">
            <v>0</v>
          </cell>
        </row>
        <row r="12113">
          <cell r="A12113">
            <v>39405</v>
          </cell>
          <cell r="B12113">
            <v>2007</v>
          </cell>
          <cell r="C12113" t="str">
            <v>Nov</v>
          </cell>
          <cell r="D12113">
            <v>19</v>
          </cell>
          <cell r="F12113">
            <v>0</v>
          </cell>
          <cell r="G12113">
            <v>0</v>
          </cell>
          <cell r="H12113">
            <v>37</v>
          </cell>
          <cell r="I12113">
            <v>7.2999999999999995E-2</v>
          </cell>
          <cell r="K12113">
            <v>0</v>
          </cell>
          <cell r="L12113">
            <v>0</v>
          </cell>
          <cell r="M12113">
            <v>0</v>
          </cell>
          <cell r="N12113">
            <v>0</v>
          </cell>
          <cell r="O12113">
            <v>0</v>
          </cell>
          <cell r="P12113">
            <v>0</v>
          </cell>
        </row>
        <row r="12114">
          <cell r="A12114">
            <v>39406</v>
          </cell>
          <cell r="B12114">
            <v>2007</v>
          </cell>
          <cell r="C12114" t="str">
            <v>Nov</v>
          </cell>
          <cell r="D12114">
            <v>20</v>
          </cell>
          <cell r="F12114">
            <v>0</v>
          </cell>
          <cell r="G12114">
            <v>0</v>
          </cell>
          <cell r="H12114">
            <v>35</v>
          </cell>
          <cell r="I12114">
            <v>6.9000000000000006E-2</v>
          </cell>
          <cell r="K12114">
            <v>0</v>
          </cell>
          <cell r="L12114">
            <v>0</v>
          </cell>
          <cell r="M12114">
            <v>0</v>
          </cell>
          <cell r="N12114">
            <v>0</v>
          </cell>
          <cell r="O12114">
            <v>0</v>
          </cell>
          <cell r="P12114">
            <v>0</v>
          </cell>
        </row>
        <row r="12115">
          <cell r="A12115">
            <v>39407</v>
          </cell>
          <cell r="B12115">
            <v>2007</v>
          </cell>
          <cell r="C12115" t="str">
            <v>Nov</v>
          </cell>
          <cell r="D12115">
            <v>21</v>
          </cell>
          <cell r="F12115">
            <v>0</v>
          </cell>
          <cell r="G12115">
            <v>0</v>
          </cell>
          <cell r="H12115">
            <v>35</v>
          </cell>
          <cell r="I12115">
            <v>6.9000000000000006E-2</v>
          </cell>
          <cell r="K12115">
            <v>0</v>
          </cell>
          <cell r="L12115">
            <v>0</v>
          </cell>
          <cell r="M12115">
            <v>0</v>
          </cell>
          <cell r="N12115">
            <v>0</v>
          </cell>
          <cell r="O12115">
            <v>0</v>
          </cell>
          <cell r="P12115">
            <v>0</v>
          </cell>
        </row>
        <row r="12116">
          <cell r="A12116">
            <v>39408</v>
          </cell>
          <cell r="B12116">
            <v>2007</v>
          </cell>
          <cell r="C12116" t="str">
            <v>Nov</v>
          </cell>
          <cell r="D12116">
            <v>22</v>
          </cell>
          <cell r="F12116">
            <v>0</v>
          </cell>
          <cell r="G12116">
            <v>0</v>
          </cell>
          <cell r="H12116">
            <v>0</v>
          </cell>
          <cell r="I12116">
            <v>0</v>
          </cell>
          <cell r="K12116">
            <v>0</v>
          </cell>
          <cell r="L12116">
            <v>0</v>
          </cell>
          <cell r="M12116">
            <v>0</v>
          </cell>
          <cell r="N12116">
            <v>0</v>
          </cell>
          <cell r="O12116">
            <v>0</v>
          </cell>
          <cell r="P12116">
            <v>0</v>
          </cell>
        </row>
        <row r="12117">
          <cell r="A12117">
            <v>39409</v>
          </cell>
          <cell r="B12117">
            <v>2007</v>
          </cell>
          <cell r="C12117" t="str">
            <v>Nov</v>
          </cell>
          <cell r="D12117">
            <v>23</v>
          </cell>
          <cell r="F12117">
            <v>0</v>
          </cell>
          <cell r="G12117">
            <v>0</v>
          </cell>
          <cell r="H12117">
            <v>4</v>
          </cell>
          <cell r="I12117">
            <v>8.0000000000000002E-3</v>
          </cell>
          <cell r="K12117">
            <v>0</v>
          </cell>
          <cell r="L12117">
            <v>0</v>
          </cell>
          <cell r="M12117">
            <v>0</v>
          </cell>
          <cell r="N12117">
            <v>0</v>
          </cell>
          <cell r="O12117">
            <v>0</v>
          </cell>
          <cell r="P12117">
            <v>0</v>
          </cell>
        </row>
        <row r="12118">
          <cell r="A12118">
            <v>39410</v>
          </cell>
          <cell r="B12118">
            <v>2007</v>
          </cell>
          <cell r="C12118" t="str">
            <v>Nov</v>
          </cell>
          <cell r="D12118">
            <v>24</v>
          </cell>
          <cell r="F12118">
            <v>0</v>
          </cell>
          <cell r="G12118">
            <v>0</v>
          </cell>
          <cell r="H12118">
            <v>57</v>
          </cell>
          <cell r="I12118">
            <v>0.113</v>
          </cell>
          <cell r="K12118">
            <v>0</v>
          </cell>
          <cell r="L12118">
            <v>0</v>
          </cell>
          <cell r="M12118">
            <v>0</v>
          </cell>
          <cell r="N12118">
            <v>0</v>
          </cell>
          <cell r="O12118">
            <v>0</v>
          </cell>
          <cell r="P12118">
            <v>0</v>
          </cell>
        </row>
        <row r="12119">
          <cell r="A12119">
            <v>39411</v>
          </cell>
          <cell r="B12119">
            <v>2007</v>
          </cell>
          <cell r="C12119" t="str">
            <v>Nov</v>
          </cell>
          <cell r="D12119">
            <v>25</v>
          </cell>
          <cell r="F12119">
            <v>0</v>
          </cell>
          <cell r="G12119">
            <v>0</v>
          </cell>
          <cell r="H12119">
            <v>79</v>
          </cell>
          <cell r="I12119">
            <v>0.157</v>
          </cell>
          <cell r="K12119">
            <v>0</v>
          </cell>
          <cell r="L12119">
            <v>0</v>
          </cell>
          <cell r="M12119">
            <v>0</v>
          </cell>
          <cell r="N12119">
            <v>0</v>
          </cell>
          <cell r="O12119">
            <v>0</v>
          </cell>
          <cell r="P12119">
            <v>0</v>
          </cell>
        </row>
        <row r="12120">
          <cell r="A12120">
            <v>39412</v>
          </cell>
          <cell r="B12120">
            <v>2007</v>
          </cell>
          <cell r="C12120" t="str">
            <v>Nov</v>
          </cell>
          <cell r="D12120">
            <v>26</v>
          </cell>
          <cell r="F12120">
            <v>0</v>
          </cell>
          <cell r="G12120">
            <v>0</v>
          </cell>
          <cell r="H12120">
            <v>79</v>
          </cell>
          <cell r="I12120">
            <v>0.157</v>
          </cell>
          <cell r="K12120">
            <v>0</v>
          </cell>
          <cell r="L12120">
            <v>0</v>
          </cell>
          <cell r="M12120">
            <v>0</v>
          </cell>
          <cell r="N12120">
            <v>0</v>
          </cell>
          <cell r="O12120">
            <v>0</v>
          </cell>
          <cell r="P12120">
            <v>0</v>
          </cell>
        </row>
        <row r="12121">
          <cell r="A12121">
            <v>39413</v>
          </cell>
          <cell r="B12121">
            <v>2007</v>
          </cell>
          <cell r="C12121" t="str">
            <v>Nov</v>
          </cell>
          <cell r="D12121">
            <v>27</v>
          </cell>
          <cell r="F12121">
            <v>0</v>
          </cell>
          <cell r="G12121">
            <v>0</v>
          </cell>
          <cell r="H12121">
            <v>75</v>
          </cell>
          <cell r="I12121">
            <v>0.14899999999999999</v>
          </cell>
          <cell r="K12121">
            <v>0</v>
          </cell>
          <cell r="L12121">
            <v>0</v>
          </cell>
          <cell r="M12121">
            <v>0</v>
          </cell>
          <cell r="N12121">
            <v>0</v>
          </cell>
          <cell r="O12121">
            <v>0</v>
          </cell>
          <cell r="P12121">
            <v>0</v>
          </cell>
        </row>
        <row r="12122">
          <cell r="A12122">
            <v>39414</v>
          </cell>
          <cell r="B12122">
            <v>2007</v>
          </cell>
          <cell r="C12122" t="str">
            <v>Nov</v>
          </cell>
          <cell r="D12122">
            <v>28</v>
          </cell>
          <cell r="F12122">
            <v>0</v>
          </cell>
          <cell r="G12122">
            <v>0</v>
          </cell>
          <cell r="H12122">
            <v>66</v>
          </cell>
          <cell r="I12122">
            <v>0.13100000000000001</v>
          </cell>
          <cell r="K12122">
            <v>0</v>
          </cell>
          <cell r="L12122">
            <v>0</v>
          </cell>
          <cell r="M12122">
            <v>0</v>
          </cell>
          <cell r="N12122">
            <v>0</v>
          </cell>
          <cell r="O12122">
            <v>0</v>
          </cell>
          <cell r="P12122">
            <v>0</v>
          </cell>
        </row>
        <row r="12123">
          <cell r="A12123">
            <v>39415</v>
          </cell>
          <cell r="B12123">
            <v>2007</v>
          </cell>
          <cell r="C12123" t="str">
            <v>Nov</v>
          </cell>
          <cell r="D12123">
            <v>29</v>
          </cell>
          <cell r="F12123">
            <v>0</v>
          </cell>
          <cell r="G12123">
            <v>0</v>
          </cell>
          <cell r="H12123">
            <v>73</v>
          </cell>
          <cell r="I12123">
            <v>0.14499999999999999</v>
          </cell>
          <cell r="K12123">
            <v>0</v>
          </cell>
          <cell r="L12123">
            <v>0</v>
          </cell>
          <cell r="M12123">
            <v>0</v>
          </cell>
          <cell r="N12123">
            <v>0</v>
          </cell>
          <cell r="O12123">
            <v>0</v>
          </cell>
          <cell r="P12123">
            <v>0</v>
          </cell>
        </row>
        <row r="12124">
          <cell r="A12124">
            <v>39416</v>
          </cell>
          <cell r="B12124">
            <v>2007</v>
          </cell>
          <cell r="C12124" t="str">
            <v>Nov</v>
          </cell>
          <cell r="D12124">
            <v>30</v>
          </cell>
          <cell r="F12124">
            <v>0</v>
          </cell>
          <cell r="G12124">
            <v>0</v>
          </cell>
          <cell r="H12124">
            <v>77</v>
          </cell>
          <cell r="I12124">
            <v>0.153</v>
          </cell>
          <cell r="K12124">
            <v>0</v>
          </cell>
          <cell r="L12124">
            <v>0</v>
          </cell>
          <cell r="M12124">
            <v>0</v>
          </cell>
          <cell r="N12124">
            <v>0</v>
          </cell>
          <cell r="O12124">
            <v>0</v>
          </cell>
          <cell r="P12124">
            <v>0</v>
          </cell>
        </row>
        <row r="12125">
          <cell r="A12125">
            <v>39417</v>
          </cell>
          <cell r="B12125">
            <v>2007</v>
          </cell>
          <cell r="C12125" t="str">
            <v>Dec</v>
          </cell>
          <cell r="D12125">
            <v>1</v>
          </cell>
          <cell r="F12125">
            <v>0</v>
          </cell>
          <cell r="G12125">
            <v>0</v>
          </cell>
          <cell r="H12125">
            <v>77</v>
          </cell>
          <cell r="I12125">
            <v>0.153</v>
          </cell>
          <cell r="K12125">
            <v>0</v>
          </cell>
          <cell r="L12125">
            <v>0</v>
          </cell>
          <cell r="M12125">
            <v>0</v>
          </cell>
          <cell r="N12125">
            <v>0</v>
          </cell>
          <cell r="O12125">
            <v>0</v>
          </cell>
          <cell r="P12125">
            <v>0</v>
          </cell>
        </row>
        <row r="12126">
          <cell r="A12126">
            <v>39418</v>
          </cell>
          <cell r="B12126">
            <v>2007</v>
          </cell>
          <cell r="C12126" t="str">
            <v>Dec</v>
          </cell>
          <cell r="D12126">
            <v>2</v>
          </cell>
          <cell r="F12126">
            <v>0</v>
          </cell>
          <cell r="G12126">
            <v>0</v>
          </cell>
          <cell r="H12126">
            <v>77</v>
          </cell>
          <cell r="I12126">
            <v>0.153</v>
          </cell>
          <cell r="K12126">
            <v>0</v>
          </cell>
          <cell r="L12126">
            <v>0</v>
          </cell>
          <cell r="M12126">
            <v>0</v>
          </cell>
          <cell r="N12126">
            <v>0</v>
          </cell>
          <cell r="O12126">
            <v>0</v>
          </cell>
          <cell r="P12126">
            <v>0</v>
          </cell>
        </row>
        <row r="12127">
          <cell r="A12127">
            <v>39419</v>
          </cell>
          <cell r="B12127">
            <v>2007</v>
          </cell>
          <cell r="C12127" t="str">
            <v>Dec</v>
          </cell>
          <cell r="D12127">
            <v>3</v>
          </cell>
          <cell r="F12127">
            <v>0</v>
          </cell>
          <cell r="G12127">
            <v>0</v>
          </cell>
          <cell r="H12127">
            <v>78</v>
          </cell>
          <cell r="I12127">
            <v>0.155</v>
          </cell>
          <cell r="K12127">
            <v>0</v>
          </cell>
          <cell r="L12127">
            <v>0</v>
          </cell>
          <cell r="M12127">
            <v>0</v>
          </cell>
          <cell r="N12127">
            <v>0</v>
          </cell>
          <cell r="O12127">
            <v>0</v>
          </cell>
          <cell r="P12127">
            <v>0</v>
          </cell>
        </row>
        <row r="12128">
          <cell r="A12128">
            <v>39420</v>
          </cell>
          <cell r="B12128">
            <v>2007</v>
          </cell>
          <cell r="C12128" t="str">
            <v>Dec</v>
          </cell>
          <cell r="D12128">
            <v>4</v>
          </cell>
          <cell r="F12128">
            <v>0</v>
          </cell>
          <cell r="G12128">
            <v>0</v>
          </cell>
          <cell r="H12128">
            <v>82</v>
          </cell>
          <cell r="I12128">
            <v>0.16300000000000001</v>
          </cell>
          <cell r="K12128">
            <v>0</v>
          </cell>
          <cell r="L12128">
            <v>0</v>
          </cell>
          <cell r="M12128">
            <v>0</v>
          </cell>
          <cell r="N12128">
            <v>0</v>
          </cell>
          <cell r="O12128">
            <v>0</v>
          </cell>
          <cell r="P12128">
            <v>0</v>
          </cell>
        </row>
        <row r="12129">
          <cell r="A12129">
            <v>39421</v>
          </cell>
          <cell r="B12129">
            <v>2007</v>
          </cell>
          <cell r="C12129" t="str">
            <v>Dec</v>
          </cell>
          <cell r="D12129">
            <v>5</v>
          </cell>
          <cell r="F12129">
            <v>0</v>
          </cell>
          <cell r="G12129">
            <v>0</v>
          </cell>
          <cell r="H12129">
            <v>98</v>
          </cell>
          <cell r="I12129">
            <v>0.19400000000000001</v>
          </cell>
          <cell r="K12129">
            <v>0</v>
          </cell>
          <cell r="L12129">
            <v>0</v>
          </cell>
          <cell r="M12129">
            <v>0</v>
          </cell>
          <cell r="N12129">
            <v>0</v>
          </cell>
          <cell r="O12129">
            <v>0</v>
          </cell>
          <cell r="P12129">
            <v>0</v>
          </cell>
        </row>
        <row r="12130">
          <cell r="A12130">
            <v>39422</v>
          </cell>
          <cell r="B12130">
            <v>2007</v>
          </cell>
          <cell r="C12130" t="str">
            <v>Dec</v>
          </cell>
          <cell r="D12130">
            <v>6</v>
          </cell>
          <cell r="F12130">
            <v>0</v>
          </cell>
          <cell r="G12130">
            <v>0</v>
          </cell>
          <cell r="H12130">
            <v>55</v>
          </cell>
          <cell r="I12130">
            <v>0.109</v>
          </cell>
          <cell r="K12130">
            <v>0</v>
          </cell>
          <cell r="L12130">
            <v>0</v>
          </cell>
          <cell r="M12130">
            <v>0</v>
          </cell>
          <cell r="N12130">
            <v>0</v>
          </cell>
          <cell r="O12130">
            <v>0</v>
          </cell>
          <cell r="P12130">
            <v>0</v>
          </cell>
        </row>
        <row r="12131">
          <cell r="A12131">
            <v>39423</v>
          </cell>
          <cell r="B12131">
            <v>2007</v>
          </cell>
          <cell r="C12131" t="str">
            <v>Dec</v>
          </cell>
          <cell r="D12131">
            <v>7</v>
          </cell>
          <cell r="F12131">
            <v>0</v>
          </cell>
          <cell r="G12131">
            <v>0</v>
          </cell>
          <cell r="H12131">
            <v>55</v>
          </cell>
          <cell r="I12131">
            <v>0.109</v>
          </cell>
          <cell r="K12131">
            <v>0</v>
          </cell>
          <cell r="L12131">
            <v>0</v>
          </cell>
          <cell r="M12131">
            <v>0</v>
          </cell>
          <cell r="N12131">
            <v>0</v>
          </cell>
          <cell r="O12131">
            <v>0</v>
          </cell>
          <cell r="P12131">
            <v>0</v>
          </cell>
        </row>
        <row r="12132">
          <cell r="A12132">
            <v>39424</v>
          </cell>
          <cell r="B12132">
            <v>2007</v>
          </cell>
          <cell r="C12132" t="str">
            <v>Dec</v>
          </cell>
          <cell r="D12132">
            <v>8</v>
          </cell>
          <cell r="F12132">
            <v>0</v>
          </cell>
          <cell r="G12132">
            <v>0</v>
          </cell>
          <cell r="H12132">
            <v>24</v>
          </cell>
          <cell r="I12132">
            <v>4.8000000000000001E-2</v>
          </cell>
          <cell r="K12132">
            <v>0</v>
          </cell>
          <cell r="L12132">
            <v>0</v>
          </cell>
          <cell r="M12132">
            <v>0</v>
          </cell>
          <cell r="N12132">
            <v>0</v>
          </cell>
          <cell r="O12132">
            <v>0</v>
          </cell>
          <cell r="P12132">
            <v>0</v>
          </cell>
        </row>
        <row r="12133">
          <cell r="A12133">
            <v>39425</v>
          </cell>
          <cell r="B12133">
            <v>2007</v>
          </cell>
          <cell r="C12133" t="str">
            <v>Dec</v>
          </cell>
          <cell r="D12133">
            <v>9</v>
          </cell>
          <cell r="F12133">
            <v>0</v>
          </cell>
          <cell r="G12133">
            <v>0</v>
          </cell>
          <cell r="H12133">
            <v>2</v>
          </cell>
          <cell r="I12133">
            <v>4.0000000000000001E-3</v>
          </cell>
          <cell r="K12133">
            <v>0</v>
          </cell>
          <cell r="L12133">
            <v>0</v>
          </cell>
          <cell r="M12133">
            <v>0</v>
          </cell>
          <cell r="N12133">
            <v>0</v>
          </cell>
          <cell r="O12133">
            <v>0</v>
          </cell>
          <cell r="P12133">
            <v>0</v>
          </cell>
        </row>
        <row r="12134">
          <cell r="A12134">
            <v>39426</v>
          </cell>
          <cell r="B12134">
            <v>2007</v>
          </cell>
          <cell r="C12134" t="str">
            <v>Dec</v>
          </cell>
          <cell r="D12134">
            <v>10</v>
          </cell>
          <cell r="F12134">
            <v>0</v>
          </cell>
          <cell r="G12134">
            <v>0</v>
          </cell>
          <cell r="H12134">
            <v>72</v>
          </cell>
          <cell r="I12134">
            <v>0.14299999999999999</v>
          </cell>
          <cell r="K12134">
            <v>0</v>
          </cell>
          <cell r="L12134">
            <v>0</v>
          </cell>
          <cell r="M12134">
            <v>0</v>
          </cell>
          <cell r="N12134">
            <v>0</v>
          </cell>
          <cell r="O12134">
            <v>0</v>
          </cell>
          <cell r="P12134">
            <v>0</v>
          </cell>
        </row>
        <row r="12135">
          <cell r="A12135">
            <v>39427</v>
          </cell>
          <cell r="B12135">
            <v>2007</v>
          </cell>
          <cell r="C12135" t="str">
            <v>Dec</v>
          </cell>
          <cell r="D12135">
            <v>11</v>
          </cell>
          <cell r="F12135">
            <v>0</v>
          </cell>
          <cell r="G12135">
            <v>0</v>
          </cell>
          <cell r="H12135">
            <v>0</v>
          </cell>
          <cell r="I12135">
            <v>0</v>
          </cell>
          <cell r="K12135">
            <v>0</v>
          </cell>
          <cell r="L12135">
            <v>0</v>
          </cell>
          <cell r="M12135">
            <v>0</v>
          </cell>
          <cell r="N12135">
            <v>0</v>
          </cell>
          <cell r="O12135">
            <v>0</v>
          </cell>
          <cell r="P12135">
            <v>0</v>
          </cell>
        </row>
        <row r="12136">
          <cell r="A12136">
            <v>39428</v>
          </cell>
          <cell r="B12136">
            <v>2007</v>
          </cell>
          <cell r="C12136" t="str">
            <v>Dec</v>
          </cell>
          <cell r="D12136">
            <v>12</v>
          </cell>
          <cell r="F12136">
            <v>0</v>
          </cell>
          <cell r="G12136">
            <v>0</v>
          </cell>
          <cell r="H12136">
            <v>53</v>
          </cell>
          <cell r="I12136">
            <v>0.105</v>
          </cell>
          <cell r="K12136">
            <v>0</v>
          </cell>
          <cell r="L12136">
            <v>0</v>
          </cell>
          <cell r="M12136">
            <v>0</v>
          </cell>
          <cell r="N12136">
            <v>0</v>
          </cell>
          <cell r="O12136">
            <v>0</v>
          </cell>
          <cell r="P12136">
            <v>0</v>
          </cell>
        </row>
        <row r="12137">
          <cell r="A12137">
            <v>39429</v>
          </cell>
          <cell r="B12137">
            <v>2007</v>
          </cell>
          <cell r="C12137" t="str">
            <v>Dec</v>
          </cell>
          <cell r="D12137">
            <v>13</v>
          </cell>
          <cell r="F12137">
            <v>0</v>
          </cell>
          <cell r="G12137">
            <v>0</v>
          </cell>
          <cell r="H12137">
            <v>71</v>
          </cell>
          <cell r="I12137">
            <v>0.14099999999999999</v>
          </cell>
          <cell r="K12137">
            <v>0</v>
          </cell>
          <cell r="L12137">
            <v>0</v>
          </cell>
          <cell r="M12137">
            <v>0</v>
          </cell>
          <cell r="N12137">
            <v>0</v>
          </cell>
          <cell r="O12137">
            <v>0</v>
          </cell>
          <cell r="P12137">
            <v>0</v>
          </cell>
        </row>
        <row r="12138">
          <cell r="A12138">
            <v>39430</v>
          </cell>
          <cell r="B12138">
            <v>2007</v>
          </cell>
          <cell r="C12138" t="str">
            <v>Dec</v>
          </cell>
          <cell r="D12138">
            <v>14</v>
          </cell>
          <cell r="F12138">
            <v>0</v>
          </cell>
          <cell r="G12138">
            <v>0</v>
          </cell>
          <cell r="H12138">
            <v>71</v>
          </cell>
          <cell r="I12138">
            <v>0.14099999999999999</v>
          </cell>
          <cell r="K12138">
            <v>0</v>
          </cell>
          <cell r="L12138">
            <v>0</v>
          </cell>
          <cell r="M12138">
            <v>0</v>
          </cell>
          <cell r="N12138">
            <v>0</v>
          </cell>
          <cell r="O12138">
            <v>0</v>
          </cell>
          <cell r="P12138">
            <v>0</v>
          </cell>
        </row>
        <row r="12139">
          <cell r="A12139">
            <v>39431</v>
          </cell>
          <cell r="B12139">
            <v>2007</v>
          </cell>
          <cell r="C12139" t="str">
            <v>Dec</v>
          </cell>
          <cell r="D12139">
            <v>15</v>
          </cell>
          <cell r="F12139">
            <v>0</v>
          </cell>
          <cell r="G12139">
            <v>0</v>
          </cell>
          <cell r="H12139">
            <v>78</v>
          </cell>
          <cell r="I12139">
            <v>0.155</v>
          </cell>
          <cell r="K12139">
            <v>0</v>
          </cell>
          <cell r="L12139">
            <v>0</v>
          </cell>
          <cell r="M12139">
            <v>0</v>
          </cell>
          <cell r="N12139">
            <v>0</v>
          </cell>
          <cell r="O12139">
            <v>0</v>
          </cell>
          <cell r="P12139">
            <v>0</v>
          </cell>
        </row>
        <row r="12140">
          <cell r="A12140">
            <v>39432</v>
          </cell>
          <cell r="B12140">
            <v>2007</v>
          </cell>
          <cell r="C12140" t="str">
            <v>Dec</v>
          </cell>
          <cell r="D12140">
            <v>16</v>
          </cell>
          <cell r="F12140">
            <v>0</v>
          </cell>
          <cell r="G12140">
            <v>0</v>
          </cell>
          <cell r="H12140">
            <v>70</v>
          </cell>
          <cell r="I12140">
            <v>0.13900000000000001</v>
          </cell>
          <cell r="K12140">
            <v>0</v>
          </cell>
          <cell r="L12140">
            <v>0</v>
          </cell>
          <cell r="M12140">
            <v>0</v>
          </cell>
          <cell r="N12140">
            <v>0</v>
          </cell>
          <cell r="O12140">
            <v>0</v>
          </cell>
          <cell r="P12140">
            <v>0</v>
          </cell>
        </row>
        <row r="12141">
          <cell r="A12141">
            <v>39433</v>
          </cell>
          <cell r="B12141">
            <v>2007</v>
          </cell>
          <cell r="C12141" t="str">
            <v>Dec</v>
          </cell>
          <cell r="D12141">
            <v>17</v>
          </cell>
          <cell r="F12141">
            <v>0</v>
          </cell>
          <cell r="G12141">
            <v>0</v>
          </cell>
          <cell r="H12141">
            <v>56</v>
          </cell>
          <cell r="I12141">
            <v>0.111</v>
          </cell>
          <cell r="K12141">
            <v>0</v>
          </cell>
          <cell r="L12141">
            <v>0</v>
          </cell>
          <cell r="M12141">
            <v>0</v>
          </cell>
          <cell r="N12141">
            <v>0</v>
          </cell>
          <cell r="O12141">
            <v>0</v>
          </cell>
          <cell r="P12141">
            <v>0</v>
          </cell>
        </row>
        <row r="12142">
          <cell r="A12142">
            <v>39434</v>
          </cell>
          <cell r="B12142">
            <v>2007</v>
          </cell>
          <cell r="C12142" t="str">
            <v>Dec</v>
          </cell>
          <cell r="D12142">
            <v>18</v>
          </cell>
          <cell r="F12142">
            <v>0</v>
          </cell>
          <cell r="G12142">
            <v>0</v>
          </cell>
          <cell r="H12142">
            <v>33</v>
          </cell>
          <cell r="I12142">
            <v>6.5000000000000002E-2</v>
          </cell>
          <cell r="K12142">
            <v>0</v>
          </cell>
          <cell r="L12142">
            <v>0</v>
          </cell>
          <cell r="M12142">
            <v>0</v>
          </cell>
          <cell r="N12142">
            <v>0</v>
          </cell>
          <cell r="O12142">
            <v>0</v>
          </cell>
          <cell r="P12142">
            <v>0</v>
          </cell>
        </row>
        <row r="12143">
          <cell r="A12143">
            <v>39435</v>
          </cell>
          <cell r="B12143">
            <v>2007</v>
          </cell>
          <cell r="C12143" t="str">
            <v>Dec</v>
          </cell>
          <cell r="D12143">
            <v>19</v>
          </cell>
          <cell r="F12143">
            <v>0</v>
          </cell>
          <cell r="G12143">
            <v>0</v>
          </cell>
          <cell r="H12143">
            <v>49</v>
          </cell>
          <cell r="I12143">
            <v>9.7000000000000003E-2</v>
          </cell>
          <cell r="K12143">
            <v>0</v>
          </cell>
          <cell r="L12143">
            <v>0</v>
          </cell>
          <cell r="M12143">
            <v>0</v>
          </cell>
          <cell r="N12143">
            <v>0</v>
          </cell>
          <cell r="O12143">
            <v>0</v>
          </cell>
          <cell r="P12143">
            <v>0</v>
          </cell>
        </row>
        <row r="12144">
          <cell r="A12144">
            <v>39436</v>
          </cell>
          <cell r="B12144">
            <v>2007</v>
          </cell>
          <cell r="C12144" t="str">
            <v>Dec</v>
          </cell>
          <cell r="D12144">
            <v>20</v>
          </cell>
          <cell r="F12144">
            <v>0</v>
          </cell>
          <cell r="G12144">
            <v>0</v>
          </cell>
          <cell r="H12144">
            <v>8</v>
          </cell>
          <cell r="I12144">
            <v>1.6E-2</v>
          </cell>
          <cell r="K12144">
            <v>0</v>
          </cell>
          <cell r="L12144">
            <v>0</v>
          </cell>
          <cell r="M12144">
            <v>0</v>
          </cell>
          <cell r="N12144">
            <v>0</v>
          </cell>
          <cell r="O12144">
            <v>0</v>
          </cell>
          <cell r="P12144">
            <v>0</v>
          </cell>
        </row>
        <row r="12145">
          <cell r="A12145">
            <v>39437</v>
          </cell>
          <cell r="B12145">
            <v>2007</v>
          </cell>
          <cell r="C12145" t="str">
            <v>Dec</v>
          </cell>
          <cell r="D12145">
            <v>21</v>
          </cell>
          <cell r="F12145">
            <v>0</v>
          </cell>
          <cell r="G12145">
            <v>0</v>
          </cell>
          <cell r="H12145">
            <v>6</v>
          </cell>
          <cell r="I12145">
            <v>1.2E-2</v>
          </cell>
          <cell r="K12145">
            <v>0</v>
          </cell>
          <cell r="L12145">
            <v>0</v>
          </cell>
          <cell r="M12145">
            <v>0</v>
          </cell>
          <cell r="N12145">
            <v>0</v>
          </cell>
          <cell r="O12145">
            <v>0</v>
          </cell>
          <cell r="P12145">
            <v>0</v>
          </cell>
        </row>
        <row r="12146">
          <cell r="A12146">
            <v>39438</v>
          </cell>
          <cell r="B12146">
            <v>2007</v>
          </cell>
          <cell r="C12146" t="str">
            <v>Dec</v>
          </cell>
          <cell r="D12146">
            <v>22</v>
          </cell>
          <cell r="F12146">
            <v>0</v>
          </cell>
          <cell r="G12146">
            <v>0</v>
          </cell>
          <cell r="H12146">
            <v>84</v>
          </cell>
          <cell r="I12146">
            <v>0.16700000000000001</v>
          </cell>
          <cell r="K12146">
            <v>0</v>
          </cell>
          <cell r="L12146">
            <v>0</v>
          </cell>
          <cell r="M12146">
            <v>0</v>
          </cell>
          <cell r="N12146">
            <v>0</v>
          </cell>
          <cell r="O12146">
            <v>0</v>
          </cell>
          <cell r="P12146">
            <v>0</v>
          </cell>
        </row>
        <row r="12147">
          <cell r="A12147">
            <v>39439</v>
          </cell>
          <cell r="B12147">
            <v>2007</v>
          </cell>
          <cell r="C12147" t="str">
            <v>Dec</v>
          </cell>
          <cell r="D12147">
            <v>23</v>
          </cell>
          <cell r="F12147">
            <v>0</v>
          </cell>
          <cell r="G12147">
            <v>0</v>
          </cell>
          <cell r="H12147">
            <v>73</v>
          </cell>
          <cell r="I12147">
            <v>0.14499999999999999</v>
          </cell>
          <cell r="K12147">
            <v>0</v>
          </cell>
          <cell r="L12147">
            <v>0</v>
          </cell>
          <cell r="M12147">
            <v>0</v>
          </cell>
          <cell r="N12147">
            <v>0</v>
          </cell>
          <cell r="O12147">
            <v>0</v>
          </cell>
          <cell r="P12147">
            <v>0</v>
          </cell>
        </row>
        <row r="12148">
          <cell r="A12148">
            <v>39440</v>
          </cell>
          <cell r="B12148">
            <v>2007</v>
          </cell>
          <cell r="C12148" t="str">
            <v>Dec</v>
          </cell>
          <cell r="D12148">
            <v>24</v>
          </cell>
          <cell r="F12148">
            <v>0</v>
          </cell>
          <cell r="G12148">
            <v>0</v>
          </cell>
          <cell r="H12148">
            <v>80</v>
          </cell>
          <cell r="I12148">
            <v>0.159</v>
          </cell>
          <cell r="K12148">
            <v>0</v>
          </cell>
          <cell r="L12148">
            <v>0</v>
          </cell>
          <cell r="M12148">
            <v>0</v>
          </cell>
          <cell r="N12148">
            <v>0</v>
          </cell>
          <cell r="O12148">
            <v>0</v>
          </cell>
          <cell r="P12148">
            <v>0</v>
          </cell>
        </row>
        <row r="12149">
          <cell r="A12149">
            <v>39441</v>
          </cell>
          <cell r="B12149">
            <v>2007</v>
          </cell>
          <cell r="C12149" t="str">
            <v>Dec</v>
          </cell>
          <cell r="D12149">
            <v>25</v>
          </cell>
          <cell r="F12149">
            <v>0</v>
          </cell>
          <cell r="G12149">
            <v>0</v>
          </cell>
          <cell r="H12149">
            <v>69</v>
          </cell>
          <cell r="I12149">
            <v>0.13700000000000001</v>
          </cell>
          <cell r="K12149">
            <v>0</v>
          </cell>
          <cell r="L12149">
            <v>0</v>
          </cell>
          <cell r="M12149">
            <v>0</v>
          </cell>
          <cell r="N12149">
            <v>0</v>
          </cell>
          <cell r="O12149">
            <v>0</v>
          </cell>
          <cell r="P12149">
            <v>0</v>
          </cell>
        </row>
        <row r="12150">
          <cell r="A12150">
            <v>39442</v>
          </cell>
          <cell r="B12150">
            <v>2007</v>
          </cell>
          <cell r="C12150" t="str">
            <v>Dec</v>
          </cell>
          <cell r="D12150">
            <v>26</v>
          </cell>
          <cell r="F12150">
            <v>0</v>
          </cell>
          <cell r="G12150">
            <v>0</v>
          </cell>
          <cell r="H12150">
            <v>78</v>
          </cell>
          <cell r="I12150">
            <v>0.155</v>
          </cell>
          <cell r="K12150">
            <v>0</v>
          </cell>
          <cell r="L12150">
            <v>0</v>
          </cell>
          <cell r="M12150">
            <v>0</v>
          </cell>
          <cell r="N12150">
            <v>0</v>
          </cell>
          <cell r="O12150">
            <v>0</v>
          </cell>
          <cell r="P12150">
            <v>0</v>
          </cell>
        </row>
        <row r="12151">
          <cell r="A12151">
            <v>39443</v>
          </cell>
          <cell r="B12151">
            <v>2007</v>
          </cell>
          <cell r="C12151" t="str">
            <v>Dec</v>
          </cell>
          <cell r="D12151">
            <v>27</v>
          </cell>
          <cell r="F12151">
            <v>0</v>
          </cell>
          <cell r="G12151">
            <v>0</v>
          </cell>
          <cell r="H12151">
            <v>78</v>
          </cell>
          <cell r="I12151">
            <v>0.155</v>
          </cell>
          <cell r="K12151">
            <v>0</v>
          </cell>
          <cell r="L12151">
            <v>0</v>
          </cell>
          <cell r="M12151">
            <v>0</v>
          </cell>
          <cell r="N12151">
            <v>0</v>
          </cell>
          <cell r="O12151">
            <v>0</v>
          </cell>
          <cell r="P12151">
            <v>0</v>
          </cell>
        </row>
        <row r="12152">
          <cell r="A12152">
            <v>39444</v>
          </cell>
          <cell r="B12152">
            <v>2007</v>
          </cell>
          <cell r="C12152" t="str">
            <v>Dec</v>
          </cell>
          <cell r="D12152">
            <v>28</v>
          </cell>
          <cell r="F12152">
            <v>0</v>
          </cell>
          <cell r="G12152">
            <v>0</v>
          </cell>
          <cell r="H12152">
            <v>75</v>
          </cell>
          <cell r="I12152">
            <v>0.14899999999999999</v>
          </cell>
          <cell r="K12152">
            <v>0</v>
          </cell>
          <cell r="L12152">
            <v>0</v>
          </cell>
          <cell r="M12152">
            <v>0</v>
          </cell>
          <cell r="N12152">
            <v>0</v>
          </cell>
          <cell r="O12152">
            <v>0</v>
          </cell>
          <cell r="P12152">
            <v>0</v>
          </cell>
        </row>
        <row r="12153">
          <cell r="A12153">
            <v>39445</v>
          </cell>
          <cell r="B12153">
            <v>2007</v>
          </cell>
          <cell r="C12153" t="str">
            <v>Dec</v>
          </cell>
          <cell r="D12153">
            <v>29</v>
          </cell>
          <cell r="F12153">
            <v>0</v>
          </cell>
          <cell r="G12153">
            <v>0</v>
          </cell>
          <cell r="H12153">
            <v>75</v>
          </cell>
          <cell r="I12153">
            <v>0.14899999999999999</v>
          </cell>
          <cell r="K12153">
            <v>0</v>
          </cell>
          <cell r="L12153">
            <v>0</v>
          </cell>
          <cell r="M12153">
            <v>0</v>
          </cell>
          <cell r="N12153">
            <v>0</v>
          </cell>
          <cell r="O12153">
            <v>0</v>
          </cell>
          <cell r="P12153">
            <v>0</v>
          </cell>
        </row>
        <row r="12154">
          <cell r="A12154">
            <v>39446</v>
          </cell>
          <cell r="B12154">
            <v>2007</v>
          </cell>
          <cell r="C12154" t="str">
            <v>Dec</v>
          </cell>
          <cell r="D12154">
            <v>30</v>
          </cell>
          <cell r="F12154">
            <v>0</v>
          </cell>
          <cell r="G12154">
            <v>0</v>
          </cell>
          <cell r="H12154">
            <v>75</v>
          </cell>
          <cell r="I12154">
            <v>0.14899999999999999</v>
          </cell>
          <cell r="K12154">
            <v>0</v>
          </cell>
          <cell r="L12154">
            <v>0</v>
          </cell>
          <cell r="M12154">
            <v>0</v>
          </cell>
          <cell r="N12154">
            <v>0</v>
          </cell>
          <cell r="O12154">
            <v>0</v>
          </cell>
          <cell r="P12154">
            <v>0</v>
          </cell>
        </row>
        <row r="12155">
          <cell r="A12155">
            <v>39447</v>
          </cell>
          <cell r="B12155">
            <v>2007</v>
          </cell>
          <cell r="C12155" t="str">
            <v>Dec</v>
          </cell>
          <cell r="D12155">
            <v>31</v>
          </cell>
          <cell r="F12155">
            <v>0</v>
          </cell>
          <cell r="G12155">
            <v>0</v>
          </cell>
          <cell r="H12155">
            <v>85</v>
          </cell>
          <cell r="I12155">
            <v>0.16900000000000001</v>
          </cell>
          <cell r="K12155">
            <v>0</v>
          </cell>
          <cell r="L12155">
            <v>0</v>
          </cell>
          <cell r="M12155">
            <v>0</v>
          </cell>
          <cell r="N12155">
            <v>0</v>
          </cell>
          <cell r="O12155">
            <v>0</v>
          </cell>
          <cell r="P12155">
            <v>0</v>
          </cell>
        </row>
        <row r="12156">
          <cell r="A12156">
            <v>39448</v>
          </cell>
          <cell r="B12156">
            <v>2008</v>
          </cell>
          <cell r="C12156" t="str">
            <v>Jan</v>
          </cell>
          <cell r="D12156">
            <v>1</v>
          </cell>
          <cell r="F12156">
            <v>0</v>
          </cell>
          <cell r="G12156">
            <v>0</v>
          </cell>
          <cell r="H12156">
            <v>85</v>
          </cell>
          <cell r="I12156">
            <v>0.16900000000000001</v>
          </cell>
          <cell r="K12156">
            <v>0</v>
          </cell>
          <cell r="L12156">
            <v>0</v>
          </cell>
          <cell r="M12156">
            <v>0</v>
          </cell>
          <cell r="N12156">
            <v>0</v>
          </cell>
          <cell r="O12156">
            <v>0</v>
          </cell>
          <cell r="P12156">
            <v>0</v>
          </cell>
        </row>
        <row r="12157">
          <cell r="A12157">
            <v>39449</v>
          </cell>
          <cell r="B12157">
            <v>2008</v>
          </cell>
          <cell r="C12157" t="str">
            <v>Jan</v>
          </cell>
          <cell r="D12157">
            <v>2</v>
          </cell>
          <cell r="F12157">
            <v>0</v>
          </cell>
          <cell r="G12157">
            <v>0</v>
          </cell>
          <cell r="H12157">
            <v>72</v>
          </cell>
          <cell r="I12157">
            <v>0.14299999999999999</v>
          </cell>
          <cell r="K12157">
            <v>0</v>
          </cell>
          <cell r="L12157">
            <v>0</v>
          </cell>
          <cell r="M12157">
            <v>0</v>
          </cell>
          <cell r="N12157">
            <v>0</v>
          </cell>
          <cell r="O12157">
            <v>0</v>
          </cell>
          <cell r="P12157">
            <v>0</v>
          </cell>
        </row>
        <row r="12158">
          <cell r="A12158">
            <v>39450</v>
          </cell>
          <cell r="B12158">
            <v>2008</v>
          </cell>
          <cell r="C12158" t="str">
            <v>Jan</v>
          </cell>
          <cell r="D12158">
            <v>3</v>
          </cell>
          <cell r="F12158">
            <v>0</v>
          </cell>
          <cell r="G12158">
            <v>0</v>
          </cell>
          <cell r="H12158">
            <v>68</v>
          </cell>
          <cell r="I12158">
            <v>0.13500000000000001</v>
          </cell>
          <cell r="K12158">
            <v>0</v>
          </cell>
          <cell r="L12158">
            <v>0</v>
          </cell>
          <cell r="M12158">
            <v>0</v>
          </cell>
          <cell r="N12158">
            <v>0</v>
          </cell>
          <cell r="O12158">
            <v>0</v>
          </cell>
          <cell r="P12158">
            <v>0</v>
          </cell>
        </row>
        <row r="12159">
          <cell r="A12159">
            <v>39451</v>
          </cell>
          <cell r="B12159">
            <v>2008</v>
          </cell>
          <cell r="C12159" t="str">
            <v>Jan</v>
          </cell>
          <cell r="D12159">
            <v>4</v>
          </cell>
          <cell r="F12159">
            <v>0</v>
          </cell>
          <cell r="G12159">
            <v>0</v>
          </cell>
          <cell r="H12159">
            <v>68</v>
          </cell>
          <cell r="I12159">
            <v>0.13500000000000001</v>
          </cell>
          <cell r="K12159">
            <v>0</v>
          </cell>
          <cell r="L12159">
            <v>0</v>
          </cell>
          <cell r="M12159">
            <v>0</v>
          </cell>
          <cell r="N12159">
            <v>0</v>
          </cell>
          <cell r="O12159">
            <v>0</v>
          </cell>
          <cell r="P12159">
            <v>0</v>
          </cell>
        </row>
        <row r="12160">
          <cell r="A12160">
            <v>39452</v>
          </cell>
          <cell r="B12160">
            <v>2008</v>
          </cell>
          <cell r="C12160" t="str">
            <v>Jan</v>
          </cell>
          <cell r="D12160">
            <v>5</v>
          </cell>
          <cell r="F12160">
            <v>0</v>
          </cell>
          <cell r="G12160">
            <v>0</v>
          </cell>
          <cell r="H12160">
            <v>102</v>
          </cell>
          <cell r="I12160">
            <v>0.20200000000000001</v>
          </cell>
          <cell r="K12160">
            <v>0</v>
          </cell>
          <cell r="L12160">
            <v>0</v>
          </cell>
          <cell r="M12160">
            <v>0</v>
          </cell>
          <cell r="N12160">
            <v>0</v>
          </cell>
          <cell r="O12160">
            <v>0</v>
          </cell>
          <cell r="P12160">
            <v>0</v>
          </cell>
        </row>
        <row r="12161">
          <cell r="A12161">
            <v>39453</v>
          </cell>
          <cell r="B12161">
            <v>2008</v>
          </cell>
          <cell r="C12161" t="str">
            <v>Jan</v>
          </cell>
          <cell r="D12161">
            <v>6</v>
          </cell>
          <cell r="F12161">
            <v>0</v>
          </cell>
          <cell r="G12161">
            <v>0</v>
          </cell>
          <cell r="H12161">
            <v>69</v>
          </cell>
          <cell r="I12161">
            <v>0.13700000000000001</v>
          </cell>
          <cell r="K12161">
            <v>0</v>
          </cell>
          <cell r="L12161">
            <v>0</v>
          </cell>
          <cell r="M12161">
            <v>0</v>
          </cell>
          <cell r="N12161">
            <v>0</v>
          </cell>
          <cell r="O12161">
            <v>0</v>
          </cell>
          <cell r="P12161">
            <v>0</v>
          </cell>
        </row>
        <row r="12162">
          <cell r="A12162">
            <v>39454</v>
          </cell>
          <cell r="B12162">
            <v>2008</v>
          </cell>
          <cell r="C12162" t="str">
            <v>Jan</v>
          </cell>
          <cell r="D12162">
            <v>7</v>
          </cell>
          <cell r="F12162">
            <v>0</v>
          </cell>
          <cell r="G12162">
            <v>0</v>
          </cell>
          <cell r="H12162">
            <v>161</v>
          </cell>
          <cell r="I12162">
            <v>0.31900000000000001</v>
          </cell>
          <cell r="K12162">
            <v>0</v>
          </cell>
          <cell r="L12162">
            <v>0</v>
          </cell>
          <cell r="M12162">
            <v>0</v>
          </cell>
          <cell r="N12162">
            <v>0</v>
          </cell>
          <cell r="O12162">
            <v>0</v>
          </cell>
          <cell r="P12162">
            <v>0</v>
          </cell>
        </row>
        <row r="12163">
          <cell r="A12163">
            <v>39455</v>
          </cell>
          <cell r="B12163">
            <v>2008</v>
          </cell>
          <cell r="C12163" t="str">
            <v>Jan</v>
          </cell>
          <cell r="D12163">
            <v>8</v>
          </cell>
          <cell r="F12163">
            <v>0</v>
          </cell>
          <cell r="G12163">
            <v>0</v>
          </cell>
          <cell r="H12163">
            <v>140</v>
          </cell>
          <cell r="I12163">
            <v>0.27800000000000002</v>
          </cell>
          <cell r="K12163">
            <v>0</v>
          </cell>
          <cell r="L12163">
            <v>0</v>
          </cell>
          <cell r="M12163">
            <v>0</v>
          </cell>
          <cell r="N12163">
            <v>0</v>
          </cell>
          <cell r="O12163">
            <v>0</v>
          </cell>
          <cell r="P12163">
            <v>0</v>
          </cell>
        </row>
        <row r="12164">
          <cell r="A12164">
            <v>39456</v>
          </cell>
          <cell r="B12164">
            <v>2008</v>
          </cell>
          <cell r="C12164" t="str">
            <v>Jan</v>
          </cell>
          <cell r="D12164">
            <v>9</v>
          </cell>
          <cell r="F12164">
            <v>0</v>
          </cell>
          <cell r="G12164">
            <v>0</v>
          </cell>
          <cell r="H12164">
            <v>91</v>
          </cell>
          <cell r="I12164">
            <v>0.18</v>
          </cell>
          <cell r="K12164">
            <v>0</v>
          </cell>
          <cell r="L12164">
            <v>0</v>
          </cell>
          <cell r="M12164">
            <v>0</v>
          </cell>
          <cell r="N12164">
            <v>0</v>
          </cell>
          <cell r="O12164">
            <v>0</v>
          </cell>
          <cell r="P12164">
            <v>0</v>
          </cell>
        </row>
        <row r="12165">
          <cell r="A12165">
            <v>39457</v>
          </cell>
          <cell r="B12165">
            <v>2008</v>
          </cell>
          <cell r="C12165" t="str">
            <v>Jan</v>
          </cell>
          <cell r="D12165">
            <v>10</v>
          </cell>
          <cell r="F12165">
            <v>0</v>
          </cell>
          <cell r="G12165">
            <v>0</v>
          </cell>
          <cell r="H12165">
            <v>78</v>
          </cell>
          <cell r="I12165">
            <v>0.155</v>
          </cell>
          <cell r="K12165">
            <v>0</v>
          </cell>
          <cell r="L12165">
            <v>0</v>
          </cell>
          <cell r="M12165">
            <v>0</v>
          </cell>
          <cell r="N12165">
            <v>0</v>
          </cell>
          <cell r="O12165">
            <v>0</v>
          </cell>
          <cell r="P12165">
            <v>0</v>
          </cell>
        </row>
        <row r="12166">
          <cell r="A12166">
            <v>39458</v>
          </cell>
          <cell r="B12166">
            <v>2008</v>
          </cell>
          <cell r="C12166" t="str">
            <v>Jan</v>
          </cell>
          <cell r="D12166">
            <v>11</v>
          </cell>
          <cell r="F12166">
            <v>0</v>
          </cell>
          <cell r="G12166">
            <v>0</v>
          </cell>
          <cell r="H12166">
            <v>78</v>
          </cell>
          <cell r="I12166">
            <v>0.155</v>
          </cell>
          <cell r="K12166">
            <v>0</v>
          </cell>
          <cell r="L12166">
            <v>0</v>
          </cell>
          <cell r="M12166">
            <v>0</v>
          </cell>
          <cell r="N12166">
            <v>0</v>
          </cell>
          <cell r="O12166">
            <v>0</v>
          </cell>
          <cell r="P12166">
            <v>0</v>
          </cell>
        </row>
        <row r="12167">
          <cell r="A12167">
            <v>39459</v>
          </cell>
          <cell r="B12167">
            <v>2008</v>
          </cell>
          <cell r="C12167" t="str">
            <v>Jan</v>
          </cell>
          <cell r="D12167">
            <v>12</v>
          </cell>
          <cell r="F12167">
            <v>0</v>
          </cell>
          <cell r="G12167">
            <v>0</v>
          </cell>
          <cell r="H12167">
            <v>82</v>
          </cell>
          <cell r="I12167">
            <v>0.16300000000000001</v>
          </cell>
          <cell r="K12167">
            <v>0</v>
          </cell>
          <cell r="L12167">
            <v>0</v>
          </cell>
          <cell r="M12167">
            <v>0</v>
          </cell>
          <cell r="N12167">
            <v>0</v>
          </cell>
          <cell r="O12167">
            <v>0</v>
          </cell>
          <cell r="P12167">
            <v>0</v>
          </cell>
        </row>
        <row r="12168">
          <cell r="A12168">
            <v>39460</v>
          </cell>
          <cell r="B12168">
            <v>2008</v>
          </cell>
          <cell r="C12168" t="str">
            <v>Jan</v>
          </cell>
          <cell r="D12168">
            <v>13</v>
          </cell>
          <cell r="F12168">
            <v>0</v>
          </cell>
          <cell r="G12168">
            <v>0</v>
          </cell>
          <cell r="H12168">
            <v>48</v>
          </cell>
          <cell r="I12168">
            <v>9.5000000000000001E-2</v>
          </cell>
          <cell r="K12168">
            <v>0</v>
          </cell>
          <cell r="L12168">
            <v>0</v>
          </cell>
          <cell r="M12168">
            <v>0</v>
          </cell>
          <cell r="N12168">
            <v>0</v>
          </cell>
          <cell r="O12168">
            <v>0</v>
          </cell>
          <cell r="P12168">
            <v>0</v>
          </cell>
        </row>
        <row r="12169">
          <cell r="A12169">
            <v>39461</v>
          </cell>
          <cell r="B12169">
            <v>2008</v>
          </cell>
          <cell r="C12169" t="str">
            <v>Jan</v>
          </cell>
          <cell r="D12169">
            <v>14</v>
          </cell>
          <cell r="F12169">
            <v>0</v>
          </cell>
          <cell r="G12169">
            <v>0</v>
          </cell>
          <cell r="H12169">
            <v>82</v>
          </cell>
          <cell r="I12169">
            <v>0.16300000000000001</v>
          </cell>
          <cell r="K12169">
            <v>0</v>
          </cell>
          <cell r="L12169">
            <v>0</v>
          </cell>
          <cell r="M12169">
            <v>0</v>
          </cell>
          <cell r="N12169">
            <v>0</v>
          </cell>
          <cell r="O12169">
            <v>0</v>
          </cell>
          <cell r="P12169">
            <v>0</v>
          </cell>
        </row>
        <row r="12170">
          <cell r="A12170">
            <v>39462</v>
          </cell>
          <cell r="B12170">
            <v>2008</v>
          </cell>
          <cell r="C12170" t="str">
            <v>Jan</v>
          </cell>
          <cell r="D12170">
            <v>15</v>
          </cell>
          <cell r="F12170">
            <v>0</v>
          </cell>
          <cell r="G12170">
            <v>0</v>
          </cell>
          <cell r="H12170">
            <v>17</v>
          </cell>
          <cell r="I12170">
            <v>3.4000000000000002E-2</v>
          </cell>
          <cell r="K12170">
            <v>0</v>
          </cell>
          <cell r="L12170">
            <v>0</v>
          </cell>
          <cell r="M12170">
            <v>0</v>
          </cell>
          <cell r="N12170">
            <v>0</v>
          </cell>
          <cell r="O12170">
            <v>0</v>
          </cell>
          <cell r="P12170">
            <v>0</v>
          </cell>
        </row>
        <row r="12171">
          <cell r="A12171">
            <v>39463</v>
          </cell>
          <cell r="B12171">
            <v>2008</v>
          </cell>
          <cell r="C12171" t="str">
            <v>Jan</v>
          </cell>
          <cell r="D12171">
            <v>16</v>
          </cell>
          <cell r="F12171">
            <v>0</v>
          </cell>
          <cell r="G12171">
            <v>0</v>
          </cell>
          <cell r="H12171">
            <v>45</v>
          </cell>
          <cell r="I12171">
            <v>8.8999999999999996E-2</v>
          </cell>
          <cell r="K12171">
            <v>0</v>
          </cell>
          <cell r="L12171">
            <v>0</v>
          </cell>
          <cell r="M12171">
            <v>0</v>
          </cell>
          <cell r="N12171">
            <v>0</v>
          </cell>
          <cell r="O12171">
            <v>0</v>
          </cell>
          <cell r="P12171">
            <v>0</v>
          </cell>
        </row>
        <row r="12172">
          <cell r="A12172">
            <v>39464</v>
          </cell>
          <cell r="B12172">
            <v>2008</v>
          </cell>
          <cell r="C12172" t="str">
            <v>Jan</v>
          </cell>
          <cell r="D12172">
            <v>17</v>
          </cell>
          <cell r="F12172">
            <v>0</v>
          </cell>
          <cell r="G12172">
            <v>0</v>
          </cell>
          <cell r="H12172">
            <v>51</v>
          </cell>
          <cell r="I12172">
            <v>0.10100000000000001</v>
          </cell>
          <cell r="K12172">
            <v>0</v>
          </cell>
          <cell r="L12172">
            <v>0</v>
          </cell>
          <cell r="M12172">
            <v>0</v>
          </cell>
          <cell r="N12172">
            <v>0</v>
          </cell>
          <cell r="O12172">
            <v>0</v>
          </cell>
          <cell r="P12172">
            <v>0</v>
          </cell>
        </row>
        <row r="12173">
          <cell r="A12173">
            <v>39465</v>
          </cell>
          <cell r="B12173">
            <v>2008</v>
          </cell>
          <cell r="C12173" t="str">
            <v>Jan</v>
          </cell>
          <cell r="D12173">
            <v>18</v>
          </cell>
          <cell r="F12173">
            <v>0</v>
          </cell>
          <cell r="G12173">
            <v>0</v>
          </cell>
          <cell r="H12173">
            <v>57</v>
          </cell>
          <cell r="I12173">
            <v>0.113</v>
          </cell>
          <cell r="K12173">
            <v>0</v>
          </cell>
          <cell r="L12173">
            <v>0</v>
          </cell>
          <cell r="M12173">
            <v>0</v>
          </cell>
          <cell r="N12173">
            <v>0</v>
          </cell>
          <cell r="O12173">
            <v>0</v>
          </cell>
          <cell r="P12173">
            <v>0</v>
          </cell>
        </row>
        <row r="12174">
          <cell r="A12174">
            <v>39466</v>
          </cell>
          <cell r="B12174">
            <v>2008</v>
          </cell>
          <cell r="C12174" t="str">
            <v>Jan</v>
          </cell>
          <cell r="D12174">
            <v>19</v>
          </cell>
          <cell r="F12174">
            <v>0</v>
          </cell>
          <cell r="G12174">
            <v>0</v>
          </cell>
          <cell r="H12174">
            <v>62</v>
          </cell>
          <cell r="I12174">
            <v>0.123</v>
          </cell>
          <cell r="K12174">
            <v>0</v>
          </cell>
          <cell r="L12174">
            <v>0</v>
          </cell>
          <cell r="M12174">
            <v>0</v>
          </cell>
          <cell r="N12174">
            <v>0</v>
          </cell>
          <cell r="O12174">
            <v>0</v>
          </cell>
          <cell r="P12174">
            <v>0</v>
          </cell>
        </row>
        <row r="12175">
          <cell r="A12175">
            <v>39467</v>
          </cell>
          <cell r="B12175">
            <v>2008</v>
          </cell>
          <cell r="C12175" t="str">
            <v>Jan</v>
          </cell>
          <cell r="D12175">
            <v>20</v>
          </cell>
          <cell r="F12175">
            <v>0</v>
          </cell>
          <cell r="G12175">
            <v>0</v>
          </cell>
          <cell r="H12175">
            <v>83</v>
          </cell>
          <cell r="I12175">
            <v>0.16500000000000001</v>
          </cell>
          <cell r="K12175">
            <v>0</v>
          </cell>
          <cell r="L12175">
            <v>0</v>
          </cell>
          <cell r="M12175">
            <v>0</v>
          </cell>
          <cell r="N12175">
            <v>0</v>
          </cell>
          <cell r="O12175">
            <v>0</v>
          </cell>
          <cell r="P12175">
            <v>0</v>
          </cell>
        </row>
        <row r="12176">
          <cell r="A12176">
            <v>39468</v>
          </cell>
          <cell r="B12176">
            <v>2008</v>
          </cell>
          <cell r="C12176" t="str">
            <v>Jan</v>
          </cell>
          <cell r="D12176">
            <v>21</v>
          </cell>
          <cell r="F12176">
            <v>0</v>
          </cell>
          <cell r="G12176">
            <v>0</v>
          </cell>
          <cell r="H12176">
            <v>80</v>
          </cell>
          <cell r="I12176">
            <v>0.159</v>
          </cell>
          <cell r="K12176">
            <v>0</v>
          </cell>
          <cell r="L12176">
            <v>0</v>
          </cell>
          <cell r="M12176">
            <v>0</v>
          </cell>
          <cell r="N12176">
            <v>0</v>
          </cell>
          <cell r="O12176">
            <v>0</v>
          </cell>
          <cell r="P12176">
            <v>0</v>
          </cell>
        </row>
        <row r="12177">
          <cell r="A12177">
            <v>39469</v>
          </cell>
          <cell r="B12177">
            <v>2008</v>
          </cell>
          <cell r="C12177" t="str">
            <v>Jan</v>
          </cell>
          <cell r="D12177">
            <v>22</v>
          </cell>
          <cell r="F12177">
            <v>0</v>
          </cell>
          <cell r="G12177">
            <v>0</v>
          </cell>
          <cell r="H12177">
            <v>80</v>
          </cell>
          <cell r="I12177">
            <v>0.159</v>
          </cell>
          <cell r="K12177">
            <v>0</v>
          </cell>
          <cell r="L12177">
            <v>0</v>
          </cell>
          <cell r="M12177">
            <v>0</v>
          </cell>
          <cell r="N12177">
            <v>0</v>
          </cell>
          <cell r="O12177">
            <v>0</v>
          </cell>
          <cell r="P12177">
            <v>0</v>
          </cell>
        </row>
        <row r="12178">
          <cell r="A12178">
            <v>39470</v>
          </cell>
          <cell r="B12178">
            <v>2008</v>
          </cell>
          <cell r="C12178" t="str">
            <v>Jan</v>
          </cell>
          <cell r="D12178">
            <v>23</v>
          </cell>
          <cell r="F12178">
            <v>0</v>
          </cell>
          <cell r="G12178">
            <v>0</v>
          </cell>
          <cell r="H12178">
            <v>80</v>
          </cell>
          <cell r="I12178">
            <v>0.159</v>
          </cell>
          <cell r="K12178">
            <v>0</v>
          </cell>
          <cell r="L12178">
            <v>0</v>
          </cell>
          <cell r="M12178">
            <v>0</v>
          </cell>
          <cell r="N12178">
            <v>0</v>
          </cell>
          <cell r="O12178">
            <v>0</v>
          </cell>
          <cell r="P12178">
            <v>0</v>
          </cell>
        </row>
        <row r="12179">
          <cell r="A12179">
            <v>39471</v>
          </cell>
          <cell r="B12179">
            <v>2008</v>
          </cell>
          <cell r="C12179" t="str">
            <v>Jan</v>
          </cell>
          <cell r="D12179">
            <v>24</v>
          </cell>
          <cell r="F12179">
            <v>0</v>
          </cell>
          <cell r="G12179">
            <v>0</v>
          </cell>
          <cell r="H12179">
            <v>2</v>
          </cell>
          <cell r="I12179">
            <v>4.0000000000000001E-3</v>
          </cell>
          <cell r="K12179">
            <v>0</v>
          </cell>
          <cell r="L12179">
            <v>0</v>
          </cell>
          <cell r="M12179">
            <v>0</v>
          </cell>
          <cell r="N12179">
            <v>0</v>
          </cell>
          <cell r="O12179">
            <v>0</v>
          </cell>
          <cell r="P12179">
            <v>0</v>
          </cell>
        </row>
        <row r="12180">
          <cell r="A12180">
            <v>39472</v>
          </cell>
          <cell r="B12180">
            <v>2008</v>
          </cell>
          <cell r="C12180" t="str">
            <v>Jan</v>
          </cell>
          <cell r="D12180">
            <v>25</v>
          </cell>
          <cell r="F12180">
            <v>0</v>
          </cell>
          <cell r="G12180">
            <v>0</v>
          </cell>
          <cell r="H12180">
            <v>67</v>
          </cell>
          <cell r="I12180">
            <v>0.13300000000000001</v>
          </cell>
          <cell r="K12180">
            <v>0</v>
          </cell>
          <cell r="L12180">
            <v>0</v>
          </cell>
          <cell r="M12180">
            <v>0</v>
          </cell>
          <cell r="N12180">
            <v>0</v>
          </cell>
          <cell r="O12180">
            <v>0</v>
          </cell>
          <cell r="P12180">
            <v>0</v>
          </cell>
        </row>
        <row r="12181">
          <cell r="A12181">
            <v>39473</v>
          </cell>
          <cell r="B12181">
            <v>2008</v>
          </cell>
          <cell r="C12181" t="str">
            <v>Jan</v>
          </cell>
          <cell r="D12181">
            <v>26</v>
          </cell>
          <cell r="F12181">
            <v>0</v>
          </cell>
          <cell r="G12181">
            <v>0</v>
          </cell>
          <cell r="H12181">
            <v>65</v>
          </cell>
          <cell r="I12181">
            <v>0.129</v>
          </cell>
          <cell r="K12181">
            <v>0</v>
          </cell>
          <cell r="L12181">
            <v>0</v>
          </cell>
          <cell r="M12181">
            <v>0</v>
          </cell>
          <cell r="N12181">
            <v>0</v>
          </cell>
          <cell r="O12181">
            <v>0</v>
          </cell>
          <cell r="P12181">
            <v>0</v>
          </cell>
        </row>
        <row r="12182">
          <cell r="A12182">
            <v>39474</v>
          </cell>
          <cell r="B12182">
            <v>2008</v>
          </cell>
          <cell r="C12182" t="str">
            <v>Jan</v>
          </cell>
          <cell r="D12182">
            <v>27</v>
          </cell>
          <cell r="F12182">
            <v>0</v>
          </cell>
          <cell r="G12182">
            <v>0</v>
          </cell>
          <cell r="H12182">
            <v>72</v>
          </cell>
          <cell r="I12182">
            <v>0.14299999999999999</v>
          </cell>
          <cell r="K12182">
            <v>0</v>
          </cell>
          <cell r="L12182">
            <v>0</v>
          </cell>
          <cell r="M12182">
            <v>0</v>
          </cell>
          <cell r="N12182">
            <v>0</v>
          </cell>
          <cell r="O12182">
            <v>0</v>
          </cell>
          <cell r="P12182">
            <v>0</v>
          </cell>
        </row>
        <row r="12183">
          <cell r="A12183">
            <v>39475</v>
          </cell>
          <cell r="B12183">
            <v>2008</v>
          </cell>
          <cell r="C12183" t="str">
            <v>Jan</v>
          </cell>
          <cell r="D12183">
            <v>28</v>
          </cell>
          <cell r="F12183">
            <v>0</v>
          </cell>
          <cell r="G12183">
            <v>0</v>
          </cell>
          <cell r="H12183">
            <v>93</v>
          </cell>
          <cell r="I12183">
            <v>0.184</v>
          </cell>
          <cell r="K12183">
            <v>0</v>
          </cell>
          <cell r="L12183">
            <v>0</v>
          </cell>
          <cell r="M12183">
            <v>0</v>
          </cell>
          <cell r="N12183">
            <v>0</v>
          </cell>
          <cell r="O12183">
            <v>0</v>
          </cell>
          <cell r="P12183">
            <v>0</v>
          </cell>
        </row>
        <row r="12184">
          <cell r="A12184">
            <v>39476</v>
          </cell>
          <cell r="B12184">
            <v>2008</v>
          </cell>
          <cell r="C12184" t="str">
            <v>Jan</v>
          </cell>
          <cell r="D12184">
            <v>29</v>
          </cell>
          <cell r="F12184">
            <v>0</v>
          </cell>
          <cell r="G12184">
            <v>0</v>
          </cell>
          <cell r="H12184">
            <v>93</v>
          </cell>
          <cell r="I12184">
            <v>0.184</v>
          </cell>
          <cell r="K12184">
            <v>0</v>
          </cell>
          <cell r="L12184">
            <v>0</v>
          </cell>
          <cell r="M12184">
            <v>0</v>
          </cell>
          <cell r="N12184">
            <v>0</v>
          </cell>
          <cell r="O12184">
            <v>0</v>
          </cell>
          <cell r="P12184">
            <v>0</v>
          </cell>
        </row>
        <row r="12185">
          <cell r="A12185">
            <v>39477</v>
          </cell>
          <cell r="B12185">
            <v>2008</v>
          </cell>
          <cell r="C12185" t="str">
            <v>Jan</v>
          </cell>
          <cell r="D12185">
            <v>30</v>
          </cell>
          <cell r="F12185">
            <v>0</v>
          </cell>
          <cell r="G12185">
            <v>0</v>
          </cell>
          <cell r="H12185">
            <v>81</v>
          </cell>
          <cell r="I12185">
            <v>0.161</v>
          </cell>
          <cell r="K12185">
            <v>0</v>
          </cell>
          <cell r="L12185">
            <v>0</v>
          </cell>
          <cell r="M12185">
            <v>0</v>
          </cell>
          <cell r="N12185">
            <v>0</v>
          </cell>
          <cell r="O12185">
            <v>0</v>
          </cell>
          <cell r="P12185">
            <v>0</v>
          </cell>
        </row>
        <row r="12186">
          <cell r="A12186">
            <v>39478</v>
          </cell>
          <cell r="B12186">
            <v>2008</v>
          </cell>
          <cell r="C12186" t="str">
            <v>Jan</v>
          </cell>
          <cell r="D12186">
            <v>31</v>
          </cell>
          <cell r="F12186">
            <v>0</v>
          </cell>
          <cell r="G12186">
            <v>0</v>
          </cell>
          <cell r="H12186">
            <v>78</v>
          </cell>
          <cell r="I12186">
            <v>0.155</v>
          </cell>
          <cell r="K12186">
            <v>0</v>
          </cell>
          <cell r="L12186">
            <v>0</v>
          </cell>
          <cell r="M12186">
            <v>0</v>
          </cell>
          <cell r="N12186">
            <v>0</v>
          </cell>
          <cell r="O12186">
            <v>0</v>
          </cell>
          <cell r="P12186">
            <v>0</v>
          </cell>
        </row>
        <row r="12187">
          <cell r="A12187">
            <v>39479</v>
          </cell>
          <cell r="B12187">
            <v>2008</v>
          </cell>
          <cell r="C12187" t="str">
            <v>Feb</v>
          </cell>
          <cell r="D12187">
            <v>1</v>
          </cell>
          <cell r="F12187">
            <v>0</v>
          </cell>
          <cell r="G12187">
            <v>0</v>
          </cell>
          <cell r="H12187">
            <v>50</v>
          </cell>
          <cell r="I12187">
            <v>9.9000000000000005E-2</v>
          </cell>
          <cell r="K12187">
            <v>0</v>
          </cell>
          <cell r="L12187">
            <v>0</v>
          </cell>
          <cell r="M12187">
            <v>0</v>
          </cell>
          <cell r="N12187">
            <v>0</v>
          </cell>
          <cell r="O12187">
            <v>0</v>
          </cell>
          <cell r="P12187">
            <v>0</v>
          </cell>
        </row>
        <row r="12188">
          <cell r="A12188">
            <v>39480</v>
          </cell>
          <cell r="B12188">
            <v>2008</v>
          </cell>
          <cell r="C12188" t="str">
            <v>Feb</v>
          </cell>
          <cell r="D12188">
            <v>2</v>
          </cell>
          <cell r="F12188">
            <v>0</v>
          </cell>
          <cell r="G12188">
            <v>0</v>
          </cell>
          <cell r="H12188">
            <v>50</v>
          </cell>
          <cell r="I12188">
            <v>9.9000000000000005E-2</v>
          </cell>
          <cell r="K12188">
            <v>0</v>
          </cell>
          <cell r="L12188">
            <v>0</v>
          </cell>
          <cell r="M12188">
            <v>0</v>
          </cell>
          <cell r="N12188">
            <v>0</v>
          </cell>
          <cell r="O12188">
            <v>0</v>
          </cell>
          <cell r="P12188">
            <v>0</v>
          </cell>
        </row>
        <row r="12189">
          <cell r="A12189">
            <v>39481</v>
          </cell>
          <cell r="B12189">
            <v>2008</v>
          </cell>
          <cell r="C12189" t="str">
            <v>Feb</v>
          </cell>
          <cell r="D12189">
            <v>3</v>
          </cell>
          <cell r="F12189">
            <v>0</v>
          </cell>
          <cell r="G12189">
            <v>0</v>
          </cell>
          <cell r="H12189">
            <v>100</v>
          </cell>
          <cell r="I12189">
            <v>0.19800000000000001</v>
          </cell>
          <cell r="K12189">
            <v>0</v>
          </cell>
          <cell r="L12189">
            <v>0</v>
          </cell>
          <cell r="M12189">
            <v>0</v>
          </cell>
          <cell r="N12189">
            <v>0</v>
          </cell>
          <cell r="O12189">
            <v>0</v>
          </cell>
          <cell r="P12189">
            <v>0</v>
          </cell>
        </row>
        <row r="12190">
          <cell r="A12190">
            <v>39482</v>
          </cell>
          <cell r="B12190">
            <v>2008</v>
          </cell>
          <cell r="C12190" t="str">
            <v>Feb</v>
          </cell>
          <cell r="D12190">
            <v>4</v>
          </cell>
          <cell r="F12190">
            <v>0</v>
          </cell>
          <cell r="G12190">
            <v>0</v>
          </cell>
          <cell r="H12190">
            <v>71</v>
          </cell>
          <cell r="I12190">
            <v>0.14099999999999999</v>
          </cell>
          <cell r="K12190">
            <v>0</v>
          </cell>
          <cell r="L12190">
            <v>0</v>
          </cell>
          <cell r="M12190">
            <v>0</v>
          </cell>
          <cell r="N12190">
            <v>0</v>
          </cell>
          <cell r="O12190">
            <v>0</v>
          </cell>
          <cell r="P12190">
            <v>0</v>
          </cell>
        </row>
        <row r="12191">
          <cell r="A12191">
            <v>39483</v>
          </cell>
          <cell r="B12191">
            <v>2008</v>
          </cell>
          <cell r="C12191" t="str">
            <v>Feb</v>
          </cell>
          <cell r="D12191">
            <v>5</v>
          </cell>
          <cell r="F12191">
            <v>0</v>
          </cell>
          <cell r="G12191">
            <v>0</v>
          </cell>
          <cell r="H12191">
            <v>87</v>
          </cell>
          <cell r="I12191">
            <v>0.17299999999999999</v>
          </cell>
          <cell r="K12191">
            <v>0</v>
          </cell>
          <cell r="L12191">
            <v>0</v>
          </cell>
          <cell r="M12191">
            <v>0</v>
          </cell>
          <cell r="N12191">
            <v>0</v>
          </cell>
          <cell r="O12191">
            <v>0</v>
          </cell>
          <cell r="P12191">
            <v>0</v>
          </cell>
        </row>
        <row r="12192">
          <cell r="A12192">
            <v>39484</v>
          </cell>
          <cell r="B12192">
            <v>2008</v>
          </cell>
          <cell r="C12192" t="str">
            <v>Feb</v>
          </cell>
          <cell r="D12192">
            <v>6</v>
          </cell>
          <cell r="F12192">
            <v>0</v>
          </cell>
          <cell r="G12192">
            <v>0</v>
          </cell>
          <cell r="H12192">
            <v>78</v>
          </cell>
          <cell r="I12192">
            <v>0.155</v>
          </cell>
          <cell r="K12192">
            <v>0</v>
          </cell>
          <cell r="L12192">
            <v>0</v>
          </cell>
          <cell r="M12192">
            <v>0</v>
          </cell>
          <cell r="N12192">
            <v>0</v>
          </cell>
          <cell r="O12192">
            <v>0</v>
          </cell>
          <cell r="P12192">
            <v>0</v>
          </cell>
        </row>
        <row r="12193">
          <cell r="A12193">
            <v>39485</v>
          </cell>
          <cell r="B12193">
            <v>2008</v>
          </cell>
          <cell r="C12193" t="str">
            <v>Feb</v>
          </cell>
          <cell r="D12193">
            <v>7</v>
          </cell>
          <cell r="F12193">
            <v>0</v>
          </cell>
          <cell r="G12193">
            <v>0</v>
          </cell>
          <cell r="H12193">
            <v>105</v>
          </cell>
          <cell r="I12193">
            <v>0.20799999999999999</v>
          </cell>
          <cell r="K12193">
            <v>0</v>
          </cell>
          <cell r="L12193">
            <v>0</v>
          </cell>
          <cell r="M12193">
            <v>0</v>
          </cell>
          <cell r="N12193">
            <v>0</v>
          </cell>
          <cell r="O12193">
            <v>0</v>
          </cell>
          <cell r="P12193">
            <v>0</v>
          </cell>
        </row>
        <row r="12194">
          <cell r="A12194">
            <v>39486</v>
          </cell>
          <cell r="B12194">
            <v>2008</v>
          </cell>
          <cell r="C12194" t="str">
            <v>Feb</v>
          </cell>
          <cell r="D12194">
            <v>8</v>
          </cell>
          <cell r="F12194">
            <v>0</v>
          </cell>
          <cell r="G12194">
            <v>0</v>
          </cell>
          <cell r="H12194">
            <v>105</v>
          </cell>
          <cell r="I12194">
            <v>0.20799999999999999</v>
          </cell>
          <cell r="K12194">
            <v>0</v>
          </cell>
          <cell r="L12194">
            <v>0</v>
          </cell>
          <cell r="M12194">
            <v>0</v>
          </cell>
          <cell r="N12194">
            <v>0</v>
          </cell>
          <cell r="O12194">
            <v>0</v>
          </cell>
          <cell r="P12194">
            <v>0</v>
          </cell>
        </row>
        <row r="12195">
          <cell r="A12195">
            <v>39487</v>
          </cell>
          <cell r="B12195">
            <v>2008</v>
          </cell>
          <cell r="C12195" t="str">
            <v>Feb</v>
          </cell>
          <cell r="D12195">
            <v>9</v>
          </cell>
          <cell r="F12195">
            <v>0</v>
          </cell>
          <cell r="G12195">
            <v>0</v>
          </cell>
          <cell r="H12195">
            <v>63</v>
          </cell>
          <cell r="I12195">
            <v>0.125</v>
          </cell>
          <cell r="K12195">
            <v>0</v>
          </cell>
          <cell r="L12195">
            <v>0</v>
          </cell>
          <cell r="M12195">
            <v>0</v>
          </cell>
          <cell r="N12195">
            <v>0</v>
          </cell>
          <cell r="O12195">
            <v>0</v>
          </cell>
          <cell r="P12195">
            <v>0</v>
          </cell>
        </row>
        <row r="12196">
          <cell r="A12196">
            <v>39488</v>
          </cell>
          <cell r="B12196">
            <v>2008</v>
          </cell>
          <cell r="C12196" t="str">
            <v>Feb</v>
          </cell>
          <cell r="D12196">
            <v>10</v>
          </cell>
          <cell r="F12196">
            <v>0</v>
          </cell>
          <cell r="G12196">
            <v>0</v>
          </cell>
          <cell r="H12196">
            <v>83</v>
          </cell>
          <cell r="I12196">
            <v>0.16500000000000001</v>
          </cell>
          <cell r="K12196">
            <v>0</v>
          </cell>
          <cell r="L12196">
            <v>0</v>
          </cell>
          <cell r="M12196">
            <v>0</v>
          </cell>
          <cell r="N12196">
            <v>0</v>
          </cell>
          <cell r="O12196">
            <v>0</v>
          </cell>
          <cell r="P12196">
            <v>0</v>
          </cell>
        </row>
        <row r="12197">
          <cell r="A12197">
            <v>39489</v>
          </cell>
          <cell r="B12197">
            <v>2008</v>
          </cell>
          <cell r="C12197" t="str">
            <v>Feb</v>
          </cell>
          <cell r="D12197">
            <v>11</v>
          </cell>
          <cell r="F12197">
            <v>0</v>
          </cell>
          <cell r="G12197">
            <v>0</v>
          </cell>
          <cell r="H12197">
            <v>81</v>
          </cell>
          <cell r="I12197">
            <v>0.161</v>
          </cell>
          <cell r="K12197">
            <v>0</v>
          </cell>
          <cell r="L12197">
            <v>0</v>
          </cell>
          <cell r="M12197">
            <v>0</v>
          </cell>
          <cell r="N12197">
            <v>0</v>
          </cell>
          <cell r="O12197">
            <v>0</v>
          </cell>
          <cell r="P12197">
            <v>0</v>
          </cell>
        </row>
        <row r="12198">
          <cell r="A12198">
            <v>39490</v>
          </cell>
          <cell r="B12198">
            <v>2008</v>
          </cell>
          <cell r="C12198" t="str">
            <v>Feb</v>
          </cell>
          <cell r="D12198">
            <v>12</v>
          </cell>
          <cell r="F12198">
            <v>0</v>
          </cell>
          <cell r="G12198">
            <v>0</v>
          </cell>
          <cell r="H12198">
            <v>79</v>
          </cell>
          <cell r="I12198">
            <v>0.157</v>
          </cell>
          <cell r="K12198">
            <v>0</v>
          </cell>
          <cell r="L12198">
            <v>0</v>
          </cell>
          <cell r="M12198">
            <v>0</v>
          </cell>
          <cell r="N12198">
            <v>0</v>
          </cell>
          <cell r="O12198">
            <v>0</v>
          </cell>
          <cell r="P12198">
            <v>0</v>
          </cell>
        </row>
        <row r="12199">
          <cell r="A12199">
            <v>39491</v>
          </cell>
          <cell r="B12199">
            <v>2008</v>
          </cell>
          <cell r="C12199" t="str">
            <v>Feb</v>
          </cell>
          <cell r="D12199">
            <v>13</v>
          </cell>
          <cell r="F12199">
            <v>0</v>
          </cell>
          <cell r="G12199">
            <v>0</v>
          </cell>
          <cell r="H12199">
            <v>84</v>
          </cell>
          <cell r="I12199">
            <v>0.16700000000000001</v>
          </cell>
          <cell r="K12199">
            <v>0</v>
          </cell>
          <cell r="L12199">
            <v>0</v>
          </cell>
          <cell r="M12199">
            <v>0</v>
          </cell>
          <cell r="N12199">
            <v>0</v>
          </cell>
          <cell r="O12199">
            <v>0</v>
          </cell>
          <cell r="P12199">
            <v>0</v>
          </cell>
        </row>
        <row r="12200">
          <cell r="A12200">
            <v>39492</v>
          </cell>
          <cell r="B12200">
            <v>2008</v>
          </cell>
          <cell r="C12200" t="str">
            <v>Feb</v>
          </cell>
          <cell r="D12200">
            <v>14</v>
          </cell>
          <cell r="F12200">
            <v>0</v>
          </cell>
          <cell r="G12200">
            <v>0</v>
          </cell>
          <cell r="H12200">
            <v>79</v>
          </cell>
          <cell r="I12200">
            <v>0.157</v>
          </cell>
          <cell r="K12200">
            <v>0</v>
          </cell>
          <cell r="L12200">
            <v>0</v>
          </cell>
          <cell r="M12200">
            <v>0</v>
          </cell>
          <cell r="N12200">
            <v>0</v>
          </cell>
          <cell r="O12200">
            <v>0</v>
          </cell>
          <cell r="P12200">
            <v>0</v>
          </cell>
        </row>
        <row r="12201">
          <cell r="A12201">
            <v>39493</v>
          </cell>
          <cell r="B12201">
            <v>2008</v>
          </cell>
          <cell r="C12201" t="str">
            <v>Feb</v>
          </cell>
          <cell r="D12201">
            <v>15</v>
          </cell>
          <cell r="F12201">
            <v>0</v>
          </cell>
          <cell r="G12201">
            <v>0</v>
          </cell>
          <cell r="H12201">
            <v>90</v>
          </cell>
          <cell r="I12201">
            <v>0.17899999999999999</v>
          </cell>
          <cell r="K12201">
            <v>0</v>
          </cell>
          <cell r="L12201">
            <v>0</v>
          </cell>
          <cell r="M12201">
            <v>0</v>
          </cell>
          <cell r="N12201">
            <v>0</v>
          </cell>
          <cell r="O12201">
            <v>0</v>
          </cell>
          <cell r="P12201">
            <v>0</v>
          </cell>
        </row>
        <row r="12202">
          <cell r="A12202">
            <v>39494</v>
          </cell>
          <cell r="B12202">
            <v>2008</v>
          </cell>
          <cell r="C12202" t="str">
            <v>Feb</v>
          </cell>
          <cell r="D12202">
            <v>16</v>
          </cell>
          <cell r="F12202">
            <v>0</v>
          </cell>
          <cell r="G12202">
            <v>0</v>
          </cell>
          <cell r="H12202">
            <v>88</v>
          </cell>
          <cell r="I12202">
            <v>0.17499999999999999</v>
          </cell>
          <cell r="K12202">
            <v>0</v>
          </cell>
          <cell r="L12202">
            <v>0</v>
          </cell>
          <cell r="M12202">
            <v>0</v>
          </cell>
          <cell r="N12202">
            <v>0</v>
          </cell>
          <cell r="O12202">
            <v>0</v>
          </cell>
          <cell r="P12202">
            <v>0</v>
          </cell>
        </row>
        <row r="12203">
          <cell r="A12203">
            <v>39495</v>
          </cell>
          <cell r="B12203">
            <v>2008</v>
          </cell>
          <cell r="C12203" t="str">
            <v>Feb</v>
          </cell>
          <cell r="D12203">
            <v>17</v>
          </cell>
          <cell r="F12203">
            <v>0</v>
          </cell>
          <cell r="G12203">
            <v>0</v>
          </cell>
          <cell r="H12203">
            <v>85</v>
          </cell>
          <cell r="I12203">
            <v>0.16900000000000001</v>
          </cell>
          <cell r="K12203">
            <v>0</v>
          </cell>
          <cell r="L12203">
            <v>0</v>
          </cell>
          <cell r="M12203">
            <v>0</v>
          </cell>
          <cell r="N12203">
            <v>0</v>
          </cell>
          <cell r="O12203">
            <v>0</v>
          </cell>
          <cell r="P12203">
            <v>0</v>
          </cell>
        </row>
        <row r="12204">
          <cell r="A12204">
            <v>39496</v>
          </cell>
          <cell r="B12204">
            <v>2008</v>
          </cell>
          <cell r="C12204" t="str">
            <v>Feb</v>
          </cell>
          <cell r="D12204">
            <v>18</v>
          </cell>
          <cell r="F12204">
            <v>0</v>
          </cell>
          <cell r="G12204">
            <v>0</v>
          </cell>
          <cell r="H12204">
            <v>87</v>
          </cell>
          <cell r="I12204">
            <v>0.17299999999999999</v>
          </cell>
          <cell r="K12204">
            <v>0</v>
          </cell>
          <cell r="L12204">
            <v>0</v>
          </cell>
          <cell r="M12204">
            <v>0</v>
          </cell>
          <cell r="N12204">
            <v>0</v>
          </cell>
          <cell r="O12204">
            <v>0</v>
          </cell>
          <cell r="P12204">
            <v>0</v>
          </cell>
        </row>
        <row r="12205">
          <cell r="A12205">
            <v>39497</v>
          </cell>
          <cell r="B12205">
            <v>2008</v>
          </cell>
          <cell r="C12205" t="str">
            <v>Feb</v>
          </cell>
          <cell r="D12205">
            <v>19</v>
          </cell>
          <cell r="F12205">
            <v>0</v>
          </cell>
          <cell r="G12205">
            <v>0</v>
          </cell>
          <cell r="H12205">
            <v>88</v>
          </cell>
          <cell r="I12205">
            <v>0.17499999999999999</v>
          </cell>
          <cell r="K12205">
            <v>0</v>
          </cell>
          <cell r="L12205">
            <v>0</v>
          </cell>
          <cell r="M12205">
            <v>0</v>
          </cell>
          <cell r="N12205">
            <v>0</v>
          </cell>
          <cell r="O12205">
            <v>0</v>
          </cell>
          <cell r="P12205">
            <v>0</v>
          </cell>
        </row>
        <row r="12206">
          <cell r="A12206">
            <v>39498</v>
          </cell>
          <cell r="B12206">
            <v>2008</v>
          </cell>
          <cell r="C12206" t="str">
            <v>Feb</v>
          </cell>
          <cell r="D12206">
            <v>20</v>
          </cell>
          <cell r="F12206">
            <v>0</v>
          </cell>
          <cell r="G12206">
            <v>0</v>
          </cell>
          <cell r="H12206">
            <v>90</v>
          </cell>
          <cell r="I12206">
            <v>0.17899999999999999</v>
          </cell>
          <cell r="K12206">
            <v>0</v>
          </cell>
          <cell r="L12206">
            <v>0</v>
          </cell>
          <cell r="M12206">
            <v>0</v>
          </cell>
          <cell r="N12206">
            <v>0</v>
          </cell>
          <cell r="O12206">
            <v>0</v>
          </cell>
          <cell r="P12206">
            <v>0</v>
          </cell>
        </row>
        <row r="12207">
          <cell r="A12207">
            <v>39499</v>
          </cell>
          <cell r="B12207">
            <v>2008</v>
          </cell>
          <cell r="C12207" t="str">
            <v>Feb</v>
          </cell>
          <cell r="D12207">
            <v>21</v>
          </cell>
          <cell r="F12207">
            <v>0</v>
          </cell>
          <cell r="G12207">
            <v>0</v>
          </cell>
          <cell r="H12207">
            <v>97</v>
          </cell>
          <cell r="I12207">
            <v>0.192</v>
          </cell>
          <cell r="K12207">
            <v>0</v>
          </cell>
          <cell r="L12207">
            <v>0</v>
          </cell>
          <cell r="M12207">
            <v>0</v>
          </cell>
          <cell r="N12207">
            <v>0</v>
          </cell>
          <cell r="O12207">
            <v>0</v>
          </cell>
          <cell r="P12207">
            <v>0</v>
          </cell>
        </row>
        <row r="12208">
          <cell r="A12208">
            <v>39500</v>
          </cell>
          <cell r="B12208">
            <v>2008</v>
          </cell>
          <cell r="C12208" t="str">
            <v>Feb</v>
          </cell>
          <cell r="D12208">
            <v>22</v>
          </cell>
          <cell r="F12208">
            <v>0</v>
          </cell>
          <cell r="G12208">
            <v>0</v>
          </cell>
          <cell r="H12208">
            <v>94</v>
          </cell>
          <cell r="I12208">
            <v>0.186</v>
          </cell>
          <cell r="K12208">
            <v>0</v>
          </cell>
          <cell r="L12208">
            <v>0</v>
          </cell>
          <cell r="M12208">
            <v>0</v>
          </cell>
          <cell r="N12208">
            <v>0</v>
          </cell>
          <cell r="O12208">
            <v>0</v>
          </cell>
          <cell r="P12208">
            <v>0</v>
          </cell>
        </row>
        <row r="12209">
          <cell r="A12209">
            <v>39501</v>
          </cell>
          <cell r="B12209">
            <v>2008</v>
          </cell>
          <cell r="C12209" t="str">
            <v>Feb</v>
          </cell>
          <cell r="D12209">
            <v>23</v>
          </cell>
          <cell r="F12209">
            <v>0</v>
          </cell>
          <cell r="G12209">
            <v>0</v>
          </cell>
          <cell r="H12209">
            <v>94</v>
          </cell>
          <cell r="I12209">
            <v>0.186</v>
          </cell>
          <cell r="K12209">
            <v>0</v>
          </cell>
          <cell r="L12209">
            <v>0</v>
          </cell>
          <cell r="M12209">
            <v>0</v>
          </cell>
          <cell r="N12209">
            <v>0</v>
          </cell>
          <cell r="O12209">
            <v>0</v>
          </cell>
          <cell r="P12209">
            <v>0</v>
          </cell>
        </row>
        <row r="12210">
          <cell r="A12210">
            <v>39502</v>
          </cell>
          <cell r="B12210">
            <v>2008</v>
          </cell>
          <cell r="C12210" t="str">
            <v>Feb</v>
          </cell>
          <cell r="D12210">
            <v>24</v>
          </cell>
          <cell r="F12210">
            <v>0</v>
          </cell>
          <cell r="G12210">
            <v>0</v>
          </cell>
          <cell r="H12210">
            <v>103</v>
          </cell>
          <cell r="I12210">
            <v>0.20399999999999999</v>
          </cell>
          <cell r="K12210">
            <v>0</v>
          </cell>
          <cell r="L12210">
            <v>0</v>
          </cell>
          <cell r="M12210">
            <v>0</v>
          </cell>
          <cell r="N12210">
            <v>0</v>
          </cell>
          <cell r="O12210">
            <v>0</v>
          </cell>
          <cell r="P12210">
            <v>0</v>
          </cell>
        </row>
        <row r="12211">
          <cell r="A12211">
            <v>39503</v>
          </cell>
          <cell r="B12211">
            <v>2008</v>
          </cell>
          <cell r="C12211" t="str">
            <v>Feb</v>
          </cell>
          <cell r="D12211">
            <v>25</v>
          </cell>
          <cell r="F12211">
            <v>0</v>
          </cell>
          <cell r="G12211">
            <v>0</v>
          </cell>
          <cell r="H12211">
            <v>100</v>
          </cell>
          <cell r="I12211">
            <v>0.19800000000000001</v>
          </cell>
          <cell r="K12211">
            <v>0</v>
          </cell>
          <cell r="L12211">
            <v>0</v>
          </cell>
          <cell r="M12211">
            <v>0</v>
          </cell>
          <cell r="N12211">
            <v>0</v>
          </cell>
          <cell r="O12211">
            <v>0</v>
          </cell>
          <cell r="P12211">
            <v>0</v>
          </cell>
        </row>
        <row r="12212">
          <cell r="A12212">
            <v>39504</v>
          </cell>
          <cell r="B12212">
            <v>2008</v>
          </cell>
          <cell r="C12212" t="str">
            <v>Feb</v>
          </cell>
          <cell r="D12212">
            <v>26</v>
          </cell>
          <cell r="F12212">
            <v>0</v>
          </cell>
          <cell r="G12212">
            <v>0</v>
          </cell>
          <cell r="H12212">
            <v>103</v>
          </cell>
          <cell r="I12212">
            <v>0.20399999999999999</v>
          </cell>
          <cell r="K12212">
            <v>0</v>
          </cell>
          <cell r="L12212">
            <v>0</v>
          </cell>
          <cell r="M12212">
            <v>0</v>
          </cell>
          <cell r="N12212">
            <v>0</v>
          </cell>
          <cell r="O12212">
            <v>0</v>
          </cell>
          <cell r="P12212">
            <v>0</v>
          </cell>
        </row>
        <row r="12213">
          <cell r="A12213">
            <v>39505</v>
          </cell>
          <cell r="B12213">
            <v>2008</v>
          </cell>
          <cell r="C12213" t="str">
            <v>Feb</v>
          </cell>
          <cell r="D12213">
            <v>27</v>
          </cell>
          <cell r="F12213">
            <v>0</v>
          </cell>
          <cell r="G12213">
            <v>0</v>
          </cell>
          <cell r="H12213">
            <v>118</v>
          </cell>
          <cell r="I12213">
            <v>0.23400000000000001</v>
          </cell>
          <cell r="K12213">
            <v>0</v>
          </cell>
          <cell r="L12213">
            <v>0</v>
          </cell>
          <cell r="M12213">
            <v>0</v>
          </cell>
          <cell r="N12213">
            <v>0</v>
          </cell>
          <cell r="O12213">
            <v>0</v>
          </cell>
          <cell r="P12213">
            <v>0</v>
          </cell>
        </row>
        <row r="12214">
          <cell r="A12214">
            <v>39506</v>
          </cell>
          <cell r="B12214">
            <v>2008</v>
          </cell>
          <cell r="C12214" t="str">
            <v>Feb</v>
          </cell>
          <cell r="D12214">
            <v>28</v>
          </cell>
          <cell r="F12214">
            <v>0</v>
          </cell>
          <cell r="G12214">
            <v>0</v>
          </cell>
          <cell r="H12214">
            <v>0</v>
          </cell>
          <cell r="I12214">
            <v>0</v>
          </cell>
          <cell r="K12214">
            <v>0</v>
          </cell>
          <cell r="L12214">
            <v>0</v>
          </cell>
          <cell r="M12214">
            <v>0</v>
          </cell>
          <cell r="N12214">
            <v>0</v>
          </cell>
          <cell r="O12214">
            <v>0</v>
          </cell>
          <cell r="P12214">
            <v>0</v>
          </cell>
        </row>
        <row r="12215">
          <cell r="A12215">
            <v>39507</v>
          </cell>
          <cell r="B12215">
            <v>2008</v>
          </cell>
          <cell r="C12215" t="str">
            <v>Feb</v>
          </cell>
          <cell r="D12215">
            <v>29</v>
          </cell>
          <cell r="F12215">
            <v>0</v>
          </cell>
          <cell r="G12215">
            <v>0</v>
          </cell>
          <cell r="H12215">
            <v>172</v>
          </cell>
          <cell r="I12215">
            <v>0.34100000000000003</v>
          </cell>
          <cell r="K12215">
            <v>0</v>
          </cell>
          <cell r="L12215">
            <v>0</v>
          </cell>
          <cell r="M12215">
            <v>0</v>
          </cell>
          <cell r="N12215">
            <v>0</v>
          </cell>
          <cell r="O12215">
            <v>0</v>
          </cell>
          <cell r="P12215">
            <v>0</v>
          </cell>
        </row>
        <row r="12216">
          <cell r="A12216">
            <v>39508</v>
          </cell>
          <cell r="B12216">
            <v>2008</v>
          </cell>
          <cell r="C12216" t="str">
            <v>Mar</v>
          </cell>
          <cell r="D12216">
            <v>1</v>
          </cell>
          <cell r="F12216">
            <v>0</v>
          </cell>
          <cell r="G12216">
            <v>0</v>
          </cell>
          <cell r="H12216">
            <v>191</v>
          </cell>
          <cell r="I12216">
            <v>0.379</v>
          </cell>
          <cell r="K12216">
            <v>0</v>
          </cell>
          <cell r="L12216">
            <v>0</v>
          </cell>
          <cell r="M12216">
            <v>0</v>
          </cell>
          <cell r="N12216">
            <v>0</v>
          </cell>
          <cell r="O12216">
            <v>0</v>
          </cell>
          <cell r="P12216">
            <v>0</v>
          </cell>
        </row>
        <row r="12217">
          <cell r="A12217">
            <v>39509</v>
          </cell>
          <cell r="B12217">
            <v>2008</v>
          </cell>
          <cell r="C12217" t="str">
            <v>Mar</v>
          </cell>
          <cell r="D12217">
            <v>2</v>
          </cell>
          <cell r="F12217">
            <v>0</v>
          </cell>
          <cell r="G12217">
            <v>0</v>
          </cell>
          <cell r="H12217">
            <v>244</v>
          </cell>
          <cell r="I12217">
            <v>0.48399999999999999</v>
          </cell>
          <cell r="K12217">
            <v>0</v>
          </cell>
          <cell r="L12217">
            <v>0</v>
          </cell>
          <cell r="M12217">
            <v>0</v>
          </cell>
          <cell r="N12217">
            <v>0</v>
          </cell>
          <cell r="O12217">
            <v>0</v>
          </cell>
          <cell r="P12217">
            <v>0</v>
          </cell>
        </row>
        <row r="12218">
          <cell r="A12218">
            <v>39510</v>
          </cell>
          <cell r="B12218">
            <v>2008</v>
          </cell>
          <cell r="C12218" t="str">
            <v>Mar</v>
          </cell>
          <cell r="D12218">
            <v>3</v>
          </cell>
          <cell r="F12218">
            <v>0</v>
          </cell>
          <cell r="G12218">
            <v>0</v>
          </cell>
          <cell r="H12218">
            <v>416</v>
          </cell>
          <cell r="I12218">
            <v>0.82499999999999996</v>
          </cell>
          <cell r="K12218">
            <v>0</v>
          </cell>
          <cell r="L12218">
            <v>0</v>
          </cell>
          <cell r="M12218">
            <v>0</v>
          </cell>
          <cell r="N12218">
            <v>0</v>
          </cell>
          <cell r="O12218">
            <v>0</v>
          </cell>
          <cell r="P12218">
            <v>0</v>
          </cell>
        </row>
        <row r="12219">
          <cell r="A12219">
            <v>39511</v>
          </cell>
          <cell r="B12219">
            <v>2008</v>
          </cell>
          <cell r="C12219" t="str">
            <v>Mar</v>
          </cell>
          <cell r="D12219">
            <v>4</v>
          </cell>
          <cell r="F12219">
            <v>0</v>
          </cell>
          <cell r="G12219">
            <v>0</v>
          </cell>
          <cell r="H12219">
            <v>504</v>
          </cell>
          <cell r="I12219">
            <v>1</v>
          </cell>
          <cell r="K12219">
            <v>0</v>
          </cell>
          <cell r="L12219">
            <v>0</v>
          </cell>
          <cell r="M12219">
            <v>0</v>
          </cell>
          <cell r="N12219">
            <v>0</v>
          </cell>
          <cell r="O12219">
            <v>0</v>
          </cell>
          <cell r="P12219">
            <v>0</v>
          </cell>
        </row>
        <row r="12220">
          <cell r="A12220">
            <v>39512</v>
          </cell>
          <cell r="B12220">
            <v>2008</v>
          </cell>
          <cell r="C12220" t="str">
            <v>Mar</v>
          </cell>
          <cell r="D12220">
            <v>5</v>
          </cell>
          <cell r="F12220">
            <v>0</v>
          </cell>
          <cell r="G12220">
            <v>0</v>
          </cell>
          <cell r="H12220">
            <v>415</v>
          </cell>
          <cell r="I12220">
            <v>0.82299999999999995</v>
          </cell>
          <cell r="K12220">
            <v>0</v>
          </cell>
          <cell r="L12220">
            <v>0</v>
          </cell>
          <cell r="M12220">
            <v>0</v>
          </cell>
          <cell r="N12220">
            <v>0</v>
          </cell>
          <cell r="O12220">
            <v>0</v>
          </cell>
          <cell r="P12220">
            <v>0</v>
          </cell>
        </row>
        <row r="12221">
          <cell r="A12221">
            <v>39513</v>
          </cell>
          <cell r="B12221">
            <v>2008</v>
          </cell>
          <cell r="C12221" t="str">
            <v>Mar</v>
          </cell>
          <cell r="D12221">
            <v>6</v>
          </cell>
          <cell r="F12221">
            <v>0</v>
          </cell>
          <cell r="G12221">
            <v>0</v>
          </cell>
          <cell r="H12221">
            <v>387</v>
          </cell>
          <cell r="I12221">
            <v>0.76800000000000002</v>
          </cell>
          <cell r="K12221">
            <v>0</v>
          </cell>
          <cell r="L12221">
            <v>0</v>
          </cell>
          <cell r="M12221">
            <v>0</v>
          </cell>
          <cell r="N12221">
            <v>0</v>
          </cell>
          <cell r="O12221">
            <v>0</v>
          </cell>
          <cell r="P12221">
            <v>0</v>
          </cell>
        </row>
        <row r="12222">
          <cell r="A12222">
            <v>39514</v>
          </cell>
          <cell r="B12222">
            <v>2008</v>
          </cell>
          <cell r="C12222" t="str">
            <v>Mar</v>
          </cell>
          <cell r="D12222">
            <v>7</v>
          </cell>
          <cell r="F12222">
            <v>0</v>
          </cell>
          <cell r="G12222">
            <v>0</v>
          </cell>
          <cell r="H12222">
            <v>367</v>
          </cell>
          <cell r="I12222">
            <v>0.72799999999999998</v>
          </cell>
          <cell r="K12222">
            <v>0</v>
          </cell>
          <cell r="L12222">
            <v>0</v>
          </cell>
          <cell r="M12222">
            <v>0</v>
          </cell>
          <cell r="N12222">
            <v>0</v>
          </cell>
          <cell r="O12222">
            <v>0</v>
          </cell>
          <cell r="P12222">
            <v>0</v>
          </cell>
        </row>
        <row r="12223">
          <cell r="A12223">
            <v>39515</v>
          </cell>
          <cell r="B12223">
            <v>2008</v>
          </cell>
          <cell r="C12223" t="str">
            <v>Mar</v>
          </cell>
          <cell r="D12223">
            <v>8</v>
          </cell>
          <cell r="F12223">
            <v>0</v>
          </cell>
          <cell r="G12223">
            <v>0</v>
          </cell>
          <cell r="H12223">
            <v>329</v>
          </cell>
          <cell r="I12223">
            <v>0.65300000000000002</v>
          </cell>
          <cell r="K12223">
            <v>0</v>
          </cell>
          <cell r="L12223">
            <v>0</v>
          </cell>
          <cell r="M12223">
            <v>0</v>
          </cell>
          <cell r="N12223">
            <v>0</v>
          </cell>
          <cell r="O12223">
            <v>0</v>
          </cell>
          <cell r="P12223">
            <v>0</v>
          </cell>
        </row>
        <row r="12224">
          <cell r="A12224">
            <v>39516</v>
          </cell>
          <cell r="B12224">
            <v>2008</v>
          </cell>
          <cell r="C12224" t="str">
            <v>Mar</v>
          </cell>
          <cell r="D12224">
            <v>9</v>
          </cell>
          <cell r="F12224">
            <v>0</v>
          </cell>
          <cell r="G12224">
            <v>0</v>
          </cell>
          <cell r="H12224">
            <v>290</v>
          </cell>
          <cell r="I12224">
            <v>0.57499999999999996</v>
          </cell>
          <cell r="K12224">
            <v>0</v>
          </cell>
          <cell r="L12224">
            <v>0</v>
          </cell>
          <cell r="M12224">
            <v>0</v>
          </cell>
          <cell r="N12224">
            <v>0</v>
          </cell>
          <cell r="O12224">
            <v>0</v>
          </cell>
          <cell r="P12224">
            <v>0</v>
          </cell>
        </row>
        <row r="12225">
          <cell r="A12225">
            <v>39517</v>
          </cell>
          <cell r="B12225">
            <v>2008</v>
          </cell>
          <cell r="C12225" t="str">
            <v>Mar</v>
          </cell>
          <cell r="D12225">
            <v>10</v>
          </cell>
          <cell r="F12225">
            <v>0</v>
          </cell>
          <cell r="G12225">
            <v>0</v>
          </cell>
          <cell r="H12225">
            <v>276</v>
          </cell>
          <cell r="I12225">
            <v>0.54700000000000004</v>
          </cell>
          <cell r="K12225">
            <v>0</v>
          </cell>
          <cell r="L12225">
            <v>0</v>
          </cell>
          <cell r="M12225">
            <v>0</v>
          </cell>
          <cell r="N12225">
            <v>0</v>
          </cell>
          <cell r="O12225">
            <v>0</v>
          </cell>
          <cell r="P12225">
            <v>0</v>
          </cell>
        </row>
        <row r="12226">
          <cell r="A12226">
            <v>39518</v>
          </cell>
          <cell r="B12226">
            <v>2008</v>
          </cell>
          <cell r="C12226" t="str">
            <v>Mar</v>
          </cell>
          <cell r="D12226">
            <v>11</v>
          </cell>
          <cell r="F12226">
            <v>0</v>
          </cell>
          <cell r="G12226">
            <v>0</v>
          </cell>
          <cell r="H12226">
            <v>381</v>
          </cell>
          <cell r="I12226">
            <v>0.75600000000000001</v>
          </cell>
          <cell r="K12226">
            <v>0</v>
          </cell>
          <cell r="L12226">
            <v>0</v>
          </cell>
          <cell r="M12226">
            <v>0</v>
          </cell>
          <cell r="N12226">
            <v>0</v>
          </cell>
          <cell r="O12226">
            <v>0</v>
          </cell>
          <cell r="P12226">
            <v>0</v>
          </cell>
        </row>
        <row r="12227">
          <cell r="A12227">
            <v>39519</v>
          </cell>
          <cell r="B12227">
            <v>2008</v>
          </cell>
          <cell r="C12227" t="str">
            <v>Mar</v>
          </cell>
          <cell r="D12227">
            <v>12</v>
          </cell>
          <cell r="F12227">
            <v>0</v>
          </cell>
          <cell r="G12227">
            <v>0</v>
          </cell>
          <cell r="H12227">
            <v>526</v>
          </cell>
          <cell r="I12227">
            <v>1.0429999999999999</v>
          </cell>
          <cell r="K12227">
            <v>0</v>
          </cell>
          <cell r="L12227">
            <v>0</v>
          </cell>
          <cell r="M12227">
            <v>0</v>
          </cell>
          <cell r="N12227">
            <v>0</v>
          </cell>
          <cell r="O12227">
            <v>0</v>
          </cell>
          <cell r="P12227">
            <v>0</v>
          </cell>
        </row>
        <row r="12228">
          <cell r="A12228">
            <v>39520</v>
          </cell>
          <cell r="B12228">
            <v>2008</v>
          </cell>
          <cell r="C12228" t="str">
            <v>Mar</v>
          </cell>
          <cell r="D12228">
            <v>13</v>
          </cell>
          <cell r="F12228">
            <v>0</v>
          </cell>
          <cell r="G12228">
            <v>0</v>
          </cell>
          <cell r="H12228">
            <v>858</v>
          </cell>
          <cell r="I12228">
            <v>1.702</v>
          </cell>
          <cell r="K12228">
            <v>0</v>
          </cell>
          <cell r="L12228">
            <v>0</v>
          </cell>
          <cell r="M12228">
            <v>0</v>
          </cell>
          <cell r="N12228">
            <v>0</v>
          </cell>
          <cell r="O12228">
            <v>0</v>
          </cell>
          <cell r="P12228">
            <v>0</v>
          </cell>
        </row>
        <row r="12229">
          <cell r="A12229">
            <v>39521</v>
          </cell>
          <cell r="B12229">
            <v>2008</v>
          </cell>
          <cell r="C12229" t="str">
            <v>Mar</v>
          </cell>
          <cell r="D12229">
            <v>14</v>
          </cell>
          <cell r="F12229">
            <v>0</v>
          </cell>
          <cell r="G12229">
            <v>0</v>
          </cell>
          <cell r="H12229">
            <v>814</v>
          </cell>
          <cell r="I12229">
            <v>1.615</v>
          </cell>
          <cell r="K12229">
            <v>0</v>
          </cell>
          <cell r="L12229">
            <v>0</v>
          </cell>
          <cell r="M12229">
            <v>0</v>
          </cell>
          <cell r="N12229">
            <v>0</v>
          </cell>
          <cell r="O12229">
            <v>0</v>
          </cell>
          <cell r="P12229">
            <v>0</v>
          </cell>
        </row>
        <row r="12230">
          <cell r="A12230">
            <v>39522</v>
          </cell>
          <cell r="B12230">
            <v>2008</v>
          </cell>
          <cell r="C12230" t="str">
            <v>Mar</v>
          </cell>
          <cell r="D12230">
            <v>15</v>
          </cell>
          <cell r="F12230">
            <v>0</v>
          </cell>
          <cell r="G12230">
            <v>0</v>
          </cell>
          <cell r="H12230">
            <v>873</v>
          </cell>
          <cell r="I12230">
            <v>1.732</v>
          </cell>
          <cell r="K12230">
            <v>0</v>
          </cell>
          <cell r="L12230">
            <v>0</v>
          </cell>
          <cell r="M12230">
            <v>0</v>
          </cell>
          <cell r="N12230">
            <v>0</v>
          </cell>
          <cell r="O12230">
            <v>0</v>
          </cell>
          <cell r="P12230">
            <v>0</v>
          </cell>
        </row>
        <row r="12231">
          <cell r="A12231">
            <v>39523</v>
          </cell>
          <cell r="B12231">
            <v>2008</v>
          </cell>
          <cell r="C12231" t="str">
            <v>Mar</v>
          </cell>
          <cell r="D12231">
            <v>16</v>
          </cell>
          <cell r="F12231">
            <v>0</v>
          </cell>
          <cell r="G12231">
            <v>0</v>
          </cell>
          <cell r="H12231">
            <v>805</v>
          </cell>
          <cell r="I12231">
            <v>1.597</v>
          </cell>
          <cell r="K12231">
            <v>0</v>
          </cell>
          <cell r="L12231">
            <v>0</v>
          </cell>
          <cell r="M12231">
            <v>0</v>
          </cell>
          <cell r="N12231">
            <v>0</v>
          </cell>
          <cell r="O12231">
            <v>0</v>
          </cell>
          <cell r="P12231">
            <v>0</v>
          </cell>
        </row>
        <row r="12232">
          <cell r="A12232">
            <v>39524</v>
          </cell>
          <cell r="B12232">
            <v>2008</v>
          </cell>
          <cell r="C12232" t="str">
            <v>Mar</v>
          </cell>
          <cell r="D12232">
            <v>17</v>
          </cell>
          <cell r="F12232">
            <v>0</v>
          </cell>
          <cell r="G12232">
            <v>0</v>
          </cell>
          <cell r="H12232">
            <v>522</v>
          </cell>
          <cell r="I12232">
            <v>1.0349999999999999</v>
          </cell>
          <cell r="K12232">
            <v>0</v>
          </cell>
          <cell r="L12232">
            <v>0</v>
          </cell>
          <cell r="M12232">
            <v>0</v>
          </cell>
          <cell r="N12232">
            <v>0</v>
          </cell>
          <cell r="O12232">
            <v>0</v>
          </cell>
          <cell r="P12232">
            <v>0</v>
          </cell>
        </row>
        <row r="12233">
          <cell r="A12233">
            <v>39525</v>
          </cell>
          <cell r="B12233">
            <v>2008</v>
          </cell>
          <cell r="C12233" t="str">
            <v>Mar</v>
          </cell>
          <cell r="D12233">
            <v>18</v>
          </cell>
          <cell r="F12233">
            <v>0</v>
          </cell>
          <cell r="G12233">
            <v>0</v>
          </cell>
          <cell r="H12233">
            <v>391</v>
          </cell>
          <cell r="I12233">
            <v>0.77600000000000002</v>
          </cell>
          <cell r="K12233">
            <v>0</v>
          </cell>
          <cell r="L12233">
            <v>0</v>
          </cell>
          <cell r="M12233">
            <v>0</v>
          </cell>
          <cell r="N12233">
            <v>0</v>
          </cell>
          <cell r="O12233">
            <v>0</v>
          </cell>
          <cell r="P12233">
            <v>0</v>
          </cell>
        </row>
        <row r="12234">
          <cell r="A12234">
            <v>39526</v>
          </cell>
          <cell r="B12234">
            <v>2008</v>
          </cell>
          <cell r="C12234" t="str">
            <v>Mar</v>
          </cell>
          <cell r="D12234">
            <v>19</v>
          </cell>
          <cell r="F12234">
            <v>0</v>
          </cell>
          <cell r="G12234">
            <v>0</v>
          </cell>
          <cell r="H12234">
            <v>322</v>
          </cell>
          <cell r="I12234">
            <v>0.63900000000000001</v>
          </cell>
          <cell r="K12234">
            <v>0</v>
          </cell>
          <cell r="L12234">
            <v>0</v>
          </cell>
          <cell r="M12234">
            <v>0</v>
          </cell>
          <cell r="N12234">
            <v>0</v>
          </cell>
          <cell r="O12234">
            <v>0</v>
          </cell>
          <cell r="P12234">
            <v>0</v>
          </cell>
        </row>
        <row r="12235">
          <cell r="A12235">
            <v>39527</v>
          </cell>
          <cell r="B12235">
            <v>2008</v>
          </cell>
          <cell r="C12235" t="str">
            <v>Mar</v>
          </cell>
          <cell r="D12235">
            <v>20</v>
          </cell>
          <cell r="F12235">
            <v>0</v>
          </cell>
          <cell r="G12235">
            <v>0</v>
          </cell>
          <cell r="H12235">
            <v>382</v>
          </cell>
          <cell r="I12235">
            <v>0.75800000000000001</v>
          </cell>
          <cell r="K12235">
            <v>0</v>
          </cell>
          <cell r="L12235">
            <v>0</v>
          </cell>
          <cell r="M12235">
            <v>0</v>
          </cell>
          <cell r="N12235">
            <v>0</v>
          </cell>
          <cell r="O12235">
            <v>0</v>
          </cell>
          <cell r="P12235">
            <v>0</v>
          </cell>
        </row>
        <row r="12236">
          <cell r="A12236">
            <v>39528</v>
          </cell>
          <cell r="B12236">
            <v>2008</v>
          </cell>
          <cell r="C12236" t="str">
            <v>Mar</v>
          </cell>
          <cell r="D12236">
            <v>21</v>
          </cell>
          <cell r="F12236">
            <v>0</v>
          </cell>
          <cell r="G12236">
            <v>0</v>
          </cell>
          <cell r="H12236">
            <v>504</v>
          </cell>
          <cell r="I12236">
            <v>1</v>
          </cell>
          <cell r="K12236">
            <v>0</v>
          </cell>
          <cell r="L12236">
            <v>0</v>
          </cell>
          <cell r="M12236">
            <v>0</v>
          </cell>
          <cell r="N12236">
            <v>0</v>
          </cell>
          <cell r="O12236">
            <v>0</v>
          </cell>
          <cell r="P12236">
            <v>0</v>
          </cell>
        </row>
        <row r="12237">
          <cell r="A12237">
            <v>39529</v>
          </cell>
          <cell r="B12237">
            <v>2008</v>
          </cell>
          <cell r="C12237" t="str">
            <v>Mar</v>
          </cell>
          <cell r="D12237">
            <v>22</v>
          </cell>
          <cell r="F12237">
            <v>0</v>
          </cell>
          <cell r="G12237">
            <v>0</v>
          </cell>
          <cell r="H12237">
            <v>469</v>
          </cell>
          <cell r="I12237">
            <v>0.93</v>
          </cell>
          <cell r="K12237">
            <v>0</v>
          </cell>
          <cell r="L12237">
            <v>0</v>
          </cell>
          <cell r="M12237">
            <v>0</v>
          </cell>
          <cell r="N12237">
            <v>0</v>
          </cell>
          <cell r="O12237">
            <v>0</v>
          </cell>
          <cell r="P12237">
            <v>0</v>
          </cell>
        </row>
        <row r="12238">
          <cell r="A12238">
            <v>39530</v>
          </cell>
          <cell r="B12238">
            <v>2008</v>
          </cell>
          <cell r="C12238" t="str">
            <v>Mar</v>
          </cell>
          <cell r="D12238">
            <v>23</v>
          </cell>
          <cell r="F12238">
            <v>0</v>
          </cell>
          <cell r="G12238">
            <v>0</v>
          </cell>
          <cell r="H12238">
            <v>393</v>
          </cell>
          <cell r="I12238">
            <v>0.78</v>
          </cell>
          <cell r="K12238">
            <v>0</v>
          </cell>
          <cell r="L12238">
            <v>0</v>
          </cell>
          <cell r="M12238">
            <v>0</v>
          </cell>
          <cell r="N12238">
            <v>0</v>
          </cell>
          <cell r="O12238">
            <v>0</v>
          </cell>
          <cell r="P12238">
            <v>0</v>
          </cell>
        </row>
        <row r="12239">
          <cell r="A12239">
            <v>39531</v>
          </cell>
          <cell r="B12239">
            <v>2008</v>
          </cell>
          <cell r="C12239" t="str">
            <v>Mar</v>
          </cell>
          <cell r="D12239">
            <v>24</v>
          </cell>
          <cell r="F12239">
            <v>0</v>
          </cell>
          <cell r="G12239">
            <v>0</v>
          </cell>
          <cell r="H12239">
            <v>377</v>
          </cell>
          <cell r="I12239">
            <v>0.748</v>
          </cell>
          <cell r="K12239">
            <v>0</v>
          </cell>
          <cell r="L12239">
            <v>0</v>
          </cell>
          <cell r="M12239">
            <v>0</v>
          </cell>
          <cell r="N12239">
            <v>0</v>
          </cell>
          <cell r="O12239">
            <v>0</v>
          </cell>
          <cell r="P12239">
            <v>0</v>
          </cell>
        </row>
        <row r="12240">
          <cell r="A12240">
            <v>39532</v>
          </cell>
          <cell r="B12240">
            <v>2008</v>
          </cell>
          <cell r="C12240" t="str">
            <v>Mar</v>
          </cell>
          <cell r="D12240">
            <v>25</v>
          </cell>
          <cell r="F12240">
            <v>0</v>
          </cell>
          <cell r="G12240">
            <v>0</v>
          </cell>
          <cell r="H12240">
            <v>332</v>
          </cell>
          <cell r="I12240">
            <v>0.65900000000000003</v>
          </cell>
          <cell r="K12240">
            <v>0</v>
          </cell>
          <cell r="L12240">
            <v>0</v>
          </cell>
          <cell r="M12240">
            <v>0</v>
          </cell>
          <cell r="N12240">
            <v>0</v>
          </cell>
          <cell r="O12240">
            <v>0</v>
          </cell>
          <cell r="P12240">
            <v>0</v>
          </cell>
        </row>
        <row r="12241">
          <cell r="A12241">
            <v>39533</v>
          </cell>
          <cell r="B12241">
            <v>2008</v>
          </cell>
          <cell r="C12241" t="str">
            <v>Mar</v>
          </cell>
          <cell r="D12241">
            <v>26</v>
          </cell>
          <cell r="F12241">
            <v>0</v>
          </cell>
          <cell r="G12241">
            <v>0</v>
          </cell>
          <cell r="H12241">
            <v>330</v>
          </cell>
          <cell r="I12241">
            <v>0.65500000000000003</v>
          </cell>
          <cell r="K12241">
            <v>0</v>
          </cell>
          <cell r="L12241">
            <v>0</v>
          </cell>
          <cell r="M12241">
            <v>0</v>
          </cell>
          <cell r="N12241">
            <v>0</v>
          </cell>
          <cell r="O12241">
            <v>0</v>
          </cell>
          <cell r="P12241">
            <v>0</v>
          </cell>
        </row>
        <row r="12242">
          <cell r="A12242">
            <v>39534</v>
          </cell>
          <cell r="B12242">
            <v>2008</v>
          </cell>
          <cell r="C12242" t="str">
            <v>Mar</v>
          </cell>
          <cell r="D12242">
            <v>27</v>
          </cell>
          <cell r="F12242">
            <v>0</v>
          </cell>
          <cell r="G12242">
            <v>0</v>
          </cell>
          <cell r="H12242">
            <v>386</v>
          </cell>
          <cell r="I12242">
            <v>0.76600000000000001</v>
          </cell>
          <cell r="K12242">
            <v>0</v>
          </cell>
          <cell r="L12242">
            <v>0</v>
          </cell>
          <cell r="M12242">
            <v>0</v>
          </cell>
          <cell r="N12242">
            <v>0</v>
          </cell>
          <cell r="O12242">
            <v>0</v>
          </cell>
          <cell r="P12242">
            <v>0</v>
          </cell>
        </row>
        <row r="12243">
          <cell r="A12243">
            <v>39535</v>
          </cell>
          <cell r="B12243">
            <v>2008</v>
          </cell>
          <cell r="C12243" t="str">
            <v>Mar</v>
          </cell>
          <cell r="D12243">
            <v>28</v>
          </cell>
          <cell r="F12243">
            <v>0</v>
          </cell>
          <cell r="G12243">
            <v>0</v>
          </cell>
          <cell r="H12243">
            <v>300</v>
          </cell>
          <cell r="I12243">
            <v>0.59499999999999997</v>
          </cell>
          <cell r="K12243">
            <v>0</v>
          </cell>
          <cell r="L12243">
            <v>0</v>
          </cell>
          <cell r="M12243">
            <v>0</v>
          </cell>
          <cell r="N12243">
            <v>0</v>
          </cell>
          <cell r="O12243">
            <v>0</v>
          </cell>
          <cell r="P12243">
            <v>0</v>
          </cell>
        </row>
        <row r="12244">
          <cell r="A12244">
            <v>39536</v>
          </cell>
          <cell r="B12244">
            <v>2008</v>
          </cell>
          <cell r="C12244" t="str">
            <v>Mar</v>
          </cell>
          <cell r="D12244">
            <v>29</v>
          </cell>
          <cell r="F12244">
            <v>0</v>
          </cell>
          <cell r="G12244">
            <v>0</v>
          </cell>
          <cell r="H12244">
            <v>245</v>
          </cell>
          <cell r="I12244">
            <v>0.48599999999999999</v>
          </cell>
          <cell r="K12244">
            <v>0</v>
          </cell>
          <cell r="L12244">
            <v>0</v>
          </cell>
          <cell r="M12244">
            <v>0</v>
          </cell>
          <cell r="N12244">
            <v>0</v>
          </cell>
          <cell r="O12244">
            <v>0</v>
          </cell>
          <cell r="P12244">
            <v>0</v>
          </cell>
        </row>
        <row r="12245">
          <cell r="A12245">
            <v>39537</v>
          </cell>
          <cell r="B12245">
            <v>2008</v>
          </cell>
          <cell r="C12245" t="str">
            <v>Mar</v>
          </cell>
          <cell r="D12245">
            <v>30</v>
          </cell>
          <cell r="F12245">
            <v>0</v>
          </cell>
          <cell r="G12245">
            <v>0</v>
          </cell>
          <cell r="H12245">
            <v>231</v>
          </cell>
          <cell r="I12245">
            <v>0.45800000000000002</v>
          </cell>
          <cell r="K12245">
            <v>0</v>
          </cell>
          <cell r="L12245">
            <v>0</v>
          </cell>
          <cell r="M12245">
            <v>0</v>
          </cell>
          <cell r="N12245">
            <v>0</v>
          </cell>
          <cell r="O12245">
            <v>0</v>
          </cell>
          <cell r="P12245">
            <v>0</v>
          </cell>
        </row>
        <row r="12246">
          <cell r="A12246">
            <v>39538</v>
          </cell>
          <cell r="B12246">
            <v>2008</v>
          </cell>
          <cell r="C12246" t="str">
            <v>Mar</v>
          </cell>
          <cell r="D12246">
            <v>31</v>
          </cell>
          <cell r="F12246">
            <v>0</v>
          </cell>
          <cell r="G12246">
            <v>0</v>
          </cell>
          <cell r="H12246">
            <v>195</v>
          </cell>
          <cell r="I12246">
            <v>0.38700000000000001</v>
          </cell>
          <cell r="K12246">
            <v>0</v>
          </cell>
          <cell r="L12246">
            <v>0</v>
          </cell>
          <cell r="M12246">
            <v>0</v>
          </cell>
          <cell r="N12246">
            <v>0</v>
          </cell>
          <cell r="O12246">
            <v>0</v>
          </cell>
          <cell r="P12246">
            <v>0</v>
          </cell>
        </row>
        <row r="12247">
          <cell r="A12247">
            <v>39539</v>
          </cell>
          <cell r="B12247">
            <v>2008</v>
          </cell>
          <cell r="C12247" t="str">
            <v>Apr</v>
          </cell>
          <cell r="D12247">
            <v>1</v>
          </cell>
          <cell r="F12247">
            <v>0</v>
          </cell>
          <cell r="G12247">
            <v>0</v>
          </cell>
          <cell r="H12247">
            <v>173</v>
          </cell>
          <cell r="I12247">
            <v>0.34300000000000003</v>
          </cell>
          <cell r="K12247">
            <v>0</v>
          </cell>
          <cell r="L12247">
            <v>0</v>
          </cell>
          <cell r="M12247">
            <v>0</v>
          </cell>
          <cell r="N12247">
            <v>0</v>
          </cell>
          <cell r="O12247">
            <v>0</v>
          </cell>
          <cell r="P12247">
            <v>0</v>
          </cell>
        </row>
        <row r="12248">
          <cell r="A12248">
            <v>39540</v>
          </cell>
          <cell r="B12248">
            <v>2008</v>
          </cell>
          <cell r="C12248" t="str">
            <v>Apr</v>
          </cell>
          <cell r="D12248">
            <v>2</v>
          </cell>
          <cell r="F12248">
            <v>0</v>
          </cell>
          <cell r="G12248">
            <v>0</v>
          </cell>
          <cell r="H12248">
            <v>160</v>
          </cell>
          <cell r="I12248">
            <v>0.317</v>
          </cell>
          <cell r="K12248">
            <v>0</v>
          </cell>
          <cell r="L12248">
            <v>0</v>
          </cell>
          <cell r="M12248">
            <v>0</v>
          </cell>
          <cell r="N12248">
            <v>0</v>
          </cell>
          <cell r="O12248">
            <v>0</v>
          </cell>
          <cell r="P12248">
            <v>0</v>
          </cell>
        </row>
        <row r="12249">
          <cell r="A12249">
            <v>39541</v>
          </cell>
          <cell r="B12249">
            <v>2008</v>
          </cell>
          <cell r="C12249" t="str">
            <v>Apr</v>
          </cell>
          <cell r="D12249">
            <v>3</v>
          </cell>
          <cell r="F12249">
            <v>0</v>
          </cell>
          <cell r="G12249">
            <v>0</v>
          </cell>
          <cell r="H12249">
            <v>149</v>
          </cell>
          <cell r="I12249">
            <v>0.29599999999999999</v>
          </cell>
          <cell r="K12249">
            <v>0</v>
          </cell>
          <cell r="L12249">
            <v>0</v>
          </cell>
          <cell r="M12249">
            <v>0</v>
          </cell>
          <cell r="N12249">
            <v>0</v>
          </cell>
          <cell r="O12249">
            <v>0</v>
          </cell>
          <cell r="P12249">
            <v>0</v>
          </cell>
        </row>
        <row r="12250">
          <cell r="A12250">
            <v>39542</v>
          </cell>
          <cell r="B12250">
            <v>2008</v>
          </cell>
          <cell r="C12250" t="str">
            <v>Apr</v>
          </cell>
          <cell r="D12250">
            <v>4</v>
          </cell>
          <cell r="F12250">
            <v>0</v>
          </cell>
          <cell r="G12250">
            <v>0</v>
          </cell>
          <cell r="H12250">
            <v>147</v>
          </cell>
          <cell r="I12250">
            <v>0.29199999999999998</v>
          </cell>
          <cell r="K12250">
            <v>0</v>
          </cell>
          <cell r="L12250">
            <v>0</v>
          </cell>
          <cell r="M12250">
            <v>0</v>
          </cell>
          <cell r="N12250">
            <v>0</v>
          </cell>
          <cell r="O12250">
            <v>0</v>
          </cell>
          <cell r="P12250">
            <v>0</v>
          </cell>
        </row>
        <row r="12251">
          <cell r="A12251">
            <v>39543</v>
          </cell>
          <cell r="B12251">
            <v>2008</v>
          </cell>
          <cell r="C12251" t="str">
            <v>Apr</v>
          </cell>
          <cell r="D12251">
            <v>5</v>
          </cell>
          <cell r="F12251">
            <v>0</v>
          </cell>
          <cell r="G12251">
            <v>0</v>
          </cell>
          <cell r="H12251">
            <v>136</v>
          </cell>
          <cell r="I12251">
            <v>0.27</v>
          </cell>
          <cell r="K12251">
            <v>0</v>
          </cell>
          <cell r="L12251">
            <v>0</v>
          </cell>
          <cell r="M12251">
            <v>0</v>
          </cell>
          <cell r="N12251">
            <v>0</v>
          </cell>
          <cell r="O12251">
            <v>0</v>
          </cell>
          <cell r="P12251">
            <v>0</v>
          </cell>
        </row>
        <row r="12252">
          <cell r="A12252">
            <v>39544</v>
          </cell>
          <cell r="B12252">
            <v>2008</v>
          </cell>
          <cell r="C12252" t="str">
            <v>Apr</v>
          </cell>
          <cell r="D12252">
            <v>6</v>
          </cell>
          <cell r="F12252">
            <v>0</v>
          </cell>
          <cell r="G12252">
            <v>0</v>
          </cell>
          <cell r="H12252">
            <v>142</v>
          </cell>
          <cell r="I12252">
            <v>0.28199999999999997</v>
          </cell>
          <cell r="K12252">
            <v>0</v>
          </cell>
          <cell r="L12252">
            <v>0</v>
          </cell>
          <cell r="M12252">
            <v>0</v>
          </cell>
          <cell r="N12252">
            <v>0</v>
          </cell>
          <cell r="O12252">
            <v>0</v>
          </cell>
          <cell r="P12252">
            <v>0</v>
          </cell>
        </row>
        <row r="12253">
          <cell r="A12253">
            <v>39545</v>
          </cell>
          <cell r="B12253">
            <v>2008</v>
          </cell>
          <cell r="C12253" t="str">
            <v>Apr</v>
          </cell>
          <cell r="D12253">
            <v>7</v>
          </cell>
          <cell r="F12253">
            <v>89</v>
          </cell>
          <cell r="G12253">
            <v>0.17699999999999999</v>
          </cell>
          <cell r="H12253">
            <v>136</v>
          </cell>
          <cell r="I12253">
            <v>0.27</v>
          </cell>
          <cell r="K12253">
            <v>0</v>
          </cell>
          <cell r="L12253">
            <v>0</v>
          </cell>
          <cell r="M12253">
            <v>10</v>
          </cell>
          <cell r="N12253">
            <v>0.02</v>
          </cell>
          <cell r="O12253">
            <v>0</v>
          </cell>
          <cell r="P12253">
            <v>0</v>
          </cell>
        </row>
        <row r="12254">
          <cell r="A12254">
            <v>39546</v>
          </cell>
          <cell r="B12254">
            <v>2008</v>
          </cell>
          <cell r="C12254" t="str">
            <v>Apr</v>
          </cell>
          <cell r="D12254">
            <v>8</v>
          </cell>
          <cell r="F12254">
            <v>89</v>
          </cell>
          <cell r="G12254">
            <v>0.17699999999999999</v>
          </cell>
          <cell r="H12254">
            <v>117</v>
          </cell>
          <cell r="I12254">
            <v>0.23200000000000001</v>
          </cell>
          <cell r="K12254">
            <v>0</v>
          </cell>
          <cell r="L12254">
            <v>0</v>
          </cell>
          <cell r="M12254">
            <v>25</v>
          </cell>
          <cell r="N12254">
            <v>0.05</v>
          </cell>
          <cell r="O12254">
            <v>0</v>
          </cell>
          <cell r="P12254">
            <v>0</v>
          </cell>
        </row>
        <row r="12255">
          <cell r="A12255">
            <v>39547</v>
          </cell>
          <cell r="B12255">
            <v>2008</v>
          </cell>
          <cell r="C12255" t="str">
            <v>Apr</v>
          </cell>
          <cell r="D12255">
            <v>9</v>
          </cell>
          <cell r="F12255">
            <v>183</v>
          </cell>
          <cell r="G12255">
            <v>0.36299999999999999</v>
          </cell>
          <cell r="H12255">
            <v>83</v>
          </cell>
          <cell r="I12255">
            <v>0.16500000000000001</v>
          </cell>
          <cell r="K12255">
            <v>0</v>
          </cell>
          <cell r="L12255">
            <v>0</v>
          </cell>
          <cell r="M12255">
            <v>42</v>
          </cell>
          <cell r="N12255">
            <v>8.3000000000000004E-2</v>
          </cell>
          <cell r="O12255">
            <v>0</v>
          </cell>
          <cell r="P12255">
            <v>0</v>
          </cell>
        </row>
        <row r="12256">
          <cell r="A12256">
            <v>39548</v>
          </cell>
          <cell r="B12256">
            <v>2008</v>
          </cell>
          <cell r="C12256" t="str">
            <v>Apr</v>
          </cell>
          <cell r="D12256">
            <v>10</v>
          </cell>
          <cell r="F12256">
            <v>224</v>
          </cell>
          <cell r="G12256">
            <v>0.44400000000000001</v>
          </cell>
          <cell r="H12256">
            <v>73</v>
          </cell>
          <cell r="I12256">
            <v>0.14499999999999999</v>
          </cell>
          <cell r="K12256">
            <v>10</v>
          </cell>
          <cell r="L12256">
            <v>0.02</v>
          </cell>
          <cell r="M12256">
            <v>50</v>
          </cell>
          <cell r="N12256">
            <v>9.9000000000000005E-2</v>
          </cell>
          <cell r="O12256">
            <v>0</v>
          </cell>
          <cell r="P12256">
            <v>0</v>
          </cell>
        </row>
        <row r="12257">
          <cell r="A12257">
            <v>39549</v>
          </cell>
          <cell r="B12257">
            <v>2008</v>
          </cell>
          <cell r="C12257" t="str">
            <v>Apr</v>
          </cell>
          <cell r="D12257">
            <v>11</v>
          </cell>
          <cell r="F12257">
            <v>224</v>
          </cell>
          <cell r="G12257">
            <v>0.44400000000000001</v>
          </cell>
          <cell r="H12257">
            <v>98</v>
          </cell>
          <cell r="I12257">
            <v>0.19400000000000001</v>
          </cell>
          <cell r="K12257">
            <v>0</v>
          </cell>
          <cell r="L12257">
            <v>0</v>
          </cell>
          <cell r="M12257">
            <v>59</v>
          </cell>
          <cell r="N12257">
            <v>0.11700000000000001</v>
          </cell>
          <cell r="O12257">
            <v>0</v>
          </cell>
          <cell r="P12257">
            <v>0</v>
          </cell>
        </row>
        <row r="12258">
          <cell r="A12258">
            <v>39550</v>
          </cell>
          <cell r="B12258">
            <v>2008</v>
          </cell>
          <cell r="C12258" t="str">
            <v>Apr</v>
          </cell>
          <cell r="D12258">
            <v>12</v>
          </cell>
          <cell r="F12258">
            <v>172</v>
          </cell>
          <cell r="G12258">
            <v>0.34100000000000003</v>
          </cell>
          <cell r="H12258">
            <v>82</v>
          </cell>
          <cell r="I12258">
            <v>0.16300000000000001</v>
          </cell>
          <cell r="K12258">
            <v>0</v>
          </cell>
          <cell r="L12258">
            <v>0</v>
          </cell>
          <cell r="M12258">
            <v>50</v>
          </cell>
          <cell r="N12258">
            <v>9.9000000000000005E-2</v>
          </cell>
          <cell r="O12258">
            <v>0</v>
          </cell>
          <cell r="P12258">
            <v>0</v>
          </cell>
        </row>
        <row r="12259">
          <cell r="A12259">
            <v>39551</v>
          </cell>
          <cell r="B12259">
            <v>2008</v>
          </cell>
          <cell r="C12259" t="str">
            <v>Apr</v>
          </cell>
          <cell r="D12259">
            <v>13</v>
          </cell>
          <cell r="F12259">
            <v>198</v>
          </cell>
          <cell r="G12259">
            <v>0.39300000000000002</v>
          </cell>
          <cell r="H12259">
            <v>117</v>
          </cell>
          <cell r="I12259">
            <v>0.23200000000000001</v>
          </cell>
          <cell r="K12259">
            <v>0</v>
          </cell>
          <cell r="L12259">
            <v>0</v>
          </cell>
          <cell r="M12259">
            <v>50</v>
          </cell>
          <cell r="N12259">
            <v>9.9000000000000005E-2</v>
          </cell>
          <cell r="O12259">
            <v>0</v>
          </cell>
          <cell r="P12259">
            <v>0</v>
          </cell>
        </row>
        <row r="12260">
          <cell r="A12260">
            <v>39552</v>
          </cell>
          <cell r="B12260">
            <v>2008</v>
          </cell>
          <cell r="C12260" t="str">
            <v>Apr</v>
          </cell>
          <cell r="D12260">
            <v>14</v>
          </cell>
          <cell r="F12260">
            <v>193</v>
          </cell>
          <cell r="G12260">
            <v>0.38300000000000001</v>
          </cell>
          <cell r="H12260">
            <v>120</v>
          </cell>
          <cell r="I12260">
            <v>0.23799999999999999</v>
          </cell>
          <cell r="K12260">
            <v>0</v>
          </cell>
          <cell r="L12260">
            <v>0</v>
          </cell>
          <cell r="M12260">
            <v>34</v>
          </cell>
          <cell r="N12260">
            <v>6.7000000000000004E-2</v>
          </cell>
          <cell r="O12260">
            <v>7</v>
          </cell>
          <cell r="P12260">
            <v>1.4E-2</v>
          </cell>
        </row>
        <row r="12261">
          <cell r="A12261">
            <v>39553</v>
          </cell>
          <cell r="B12261">
            <v>2008</v>
          </cell>
          <cell r="C12261" t="str">
            <v>Apr</v>
          </cell>
          <cell r="D12261">
            <v>15</v>
          </cell>
          <cell r="F12261">
            <v>198</v>
          </cell>
          <cell r="G12261">
            <v>0.39300000000000002</v>
          </cell>
          <cell r="H12261">
            <v>116</v>
          </cell>
          <cell r="I12261">
            <v>0.23</v>
          </cell>
          <cell r="K12261">
            <v>0</v>
          </cell>
          <cell r="L12261">
            <v>0</v>
          </cell>
          <cell r="M12261">
            <v>25</v>
          </cell>
          <cell r="N12261">
            <v>0.05</v>
          </cell>
          <cell r="O12261">
            <v>5</v>
          </cell>
          <cell r="P12261">
            <v>0.01</v>
          </cell>
        </row>
        <row r="12262">
          <cell r="A12262">
            <v>39554</v>
          </cell>
          <cell r="B12262">
            <v>2008</v>
          </cell>
          <cell r="C12262" t="str">
            <v>Apr</v>
          </cell>
          <cell r="D12262">
            <v>16</v>
          </cell>
          <cell r="F12262">
            <v>193</v>
          </cell>
          <cell r="G12262">
            <v>0.38300000000000001</v>
          </cell>
          <cell r="H12262">
            <v>132</v>
          </cell>
          <cell r="I12262">
            <v>0.26200000000000001</v>
          </cell>
          <cell r="K12262">
            <v>0</v>
          </cell>
          <cell r="L12262">
            <v>0</v>
          </cell>
          <cell r="M12262">
            <v>25</v>
          </cell>
          <cell r="N12262">
            <v>0.05</v>
          </cell>
          <cell r="O12262">
            <v>5</v>
          </cell>
          <cell r="P12262">
            <v>0.01</v>
          </cell>
        </row>
        <row r="12263">
          <cell r="A12263">
            <v>39555</v>
          </cell>
          <cell r="B12263">
            <v>2008</v>
          </cell>
          <cell r="C12263" t="str">
            <v>Apr</v>
          </cell>
          <cell r="D12263">
            <v>17</v>
          </cell>
          <cell r="F12263">
            <v>287</v>
          </cell>
          <cell r="G12263">
            <v>0.56899999999999995</v>
          </cell>
          <cell r="H12263">
            <v>162</v>
          </cell>
          <cell r="I12263">
            <v>0.32100000000000001</v>
          </cell>
          <cell r="K12263">
            <v>0</v>
          </cell>
          <cell r="L12263">
            <v>0</v>
          </cell>
          <cell r="M12263">
            <v>58</v>
          </cell>
          <cell r="N12263">
            <v>0.115</v>
          </cell>
          <cell r="O12263">
            <v>5</v>
          </cell>
          <cell r="P12263">
            <v>0.01</v>
          </cell>
        </row>
        <row r="12264">
          <cell r="A12264">
            <v>39556</v>
          </cell>
          <cell r="B12264">
            <v>2008</v>
          </cell>
          <cell r="C12264" t="str">
            <v>Apr</v>
          </cell>
          <cell r="D12264">
            <v>18</v>
          </cell>
          <cell r="F12264">
            <v>256</v>
          </cell>
          <cell r="G12264">
            <v>0.50800000000000001</v>
          </cell>
          <cell r="H12264">
            <v>172</v>
          </cell>
          <cell r="I12264">
            <v>0.34100000000000003</v>
          </cell>
          <cell r="K12264">
            <v>0</v>
          </cell>
          <cell r="L12264">
            <v>0</v>
          </cell>
          <cell r="M12264">
            <v>75</v>
          </cell>
          <cell r="N12264">
            <v>0.14899999999999999</v>
          </cell>
          <cell r="O12264">
            <v>5</v>
          </cell>
          <cell r="P12264">
            <v>0.01</v>
          </cell>
        </row>
        <row r="12265">
          <cell r="A12265">
            <v>39557</v>
          </cell>
          <cell r="B12265">
            <v>2008</v>
          </cell>
          <cell r="C12265" t="str">
            <v>Apr</v>
          </cell>
          <cell r="D12265">
            <v>19</v>
          </cell>
          <cell r="F12265">
            <v>277</v>
          </cell>
          <cell r="G12265">
            <v>0.54900000000000004</v>
          </cell>
          <cell r="H12265">
            <v>106</v>
          </cell>
          <cell r="I12265">
            <v>0.21</v>
          </cell>
          <cell r="K12265">
            <v>0</v>
          </cell>
          <cell r="L12265">
            <v>0</v>
          </cell>
          <cell r="M12265">
            <v>75</v>
          </cell>
          <cell r="N12265">
            <v>0.14899999999999999</v>
          </cell>
          <cell r="O12265">
            <v>10</v>
          </cell>
          <cell r="P12265">
            <v>0.02</v>
          </cell>
        </row>
        <row r="12266">
          <cell r="A12266">
            <v>39558</v>
          </cell>
          <cell r="B12266">
            <v>2008</v>
          </cell>
          <cell r="C12266" t="str">
            <v>Apr</v>
          </cell>
          <cell r="D12266">
            <v>20</v>
          </cell>
          <cell r="F12266">
            <v>298</v>
          </cell>
          <cell r="G12266">
            <v>0.59099999999999997</v>
          </cell>
          <cell r="H12266">
            <v>43</v>
          </cell>
          <cell r="I12266">
            <v>8.5000000000000006E-2</v>
          </cell>
          <cell r="K12266">
            <v>0</v>
          </cell>
          <cell r="L12266">
            <v>0</v>
          </cell>
          <cell r="M12266">
            <v>75</v>
          </cell>
          <cell r="N12266">
            <v>0.14899999999999999</v>
          </cell>
          <cell r="O12266">
            <v>11</v>
          </cell>
          <cell r="P12266">
            <v>2.1999999999999999E-2</v>
          </cell>
        </row>
        <row r="12267">
          <cell r="A12267">
            <v>39559</v>
          </cell>
          <cell r="B12267">
            <v>2008</v>
          </cell>
          <cell r="C12267" t="str">
            <v>Apr</v>
          </cell>
          <cell r="D12267">
            <v>21</v>
          </cell>
          <cell r="F12267">
            <v>318</v>
          </cell>
          <cell r="G12267">
            <v>0.63100000000000001</v>
          </cell>
          <cell r="H12267">
            <v>74</v>
          </cell>
          <cell r="I12267">
            <v>0.14699999999999999</v>
          </cell>
          <cell r="K12267">
            <v>0</v>
          </cell>
          <cell r="L12267">
            <v>0</v>
          </cell>
          <cell r="M12267">
            <v>67</v>
          </cell>
          <cell r="N12267">
            <v>0.13300000000000001</v>
          </cell>
          <cell r="O12267">
            <v>11</v>
          </cell>
          <cell r="P12267">
            <v>2.1999999999999999E-2</v>
          </cell>
        </row>
        <row r="12268">
          <cell r="A12268">
            <v>39560</v>
          </cell>
          <cell r="B12268">
            <v>2008</v>
          </cell>
          <cell r="C12268" t="str">
            <v>Apr</v>
          </cell>
          <cell r="D12268">
            <v>22</v>
          </cell>
          <cell r="F12268">
            <v>371</v>
          </cell>
          <cell r="G12268">
            <v>0.73599999999999999</v>
          </cell>
          <cell r="H12268">
            <v>158</v>
          </cell>
          <cell r="I12268">
            <v>0.313</v>
          </cell>
          <cell r="K12268">
            <v>0</v>
          </cell>
          <cell r="L12268">
            <v>0</v>
          </cell>
          <cell r="M12268">
            <v>50</v>
          </cell>
          <cell r="N12268">
            <v>9.9000000000000005E-2</v>
          </cell>
          <cell r="O12268">
            <v>16</v>
          </cell>
          <cell r="P12268">
            <v>3.2000000000000001E-2</v>
          </cell>
        </row>
        <row r="12269">
          <cell r="A12269">
            <v>39561</v>
          </cell>
          <cell r="B12269">
            <v>2008</v>
          </cell>
          <cell r="C12269" t="str">
            <v>Apr</v>
          </cell>
          <cell r="D12269">
            <v>23</v>
          </cell>
          <cell r="F12269">
            <v>371</v>
          </cell>
          <cell r="G12269">
            <v>0.73599999999999999</v>
          </cell>
          <cell r="H12269">
            <v>158</v>
          </cell>
          <cell r="I12269">
            <v>0.313</v>
          </cell>
          <cell r="K12269">
            <v>0</v>
          </cell>
          <cell r="L12269">
            <v>0</v>
          </cell>
          <cell r="M12269">
            <v>50</v>
          </cell>
          <cell r="N12269">
            <v>9.9000000000000005E-2</v>
          </cell>
          <cell r="O12269">
            <v>16</v>
          </cell>
          <cell r="P12269">
            <v>3.2000000000000001E-2</v>
          </cell>
        </row>
        <row r="12270">
          <cell r="A12270">
            <v>39562</v>
          </cell>
          <cell r="B12270">
            <v>2008</v>
          </cell>
          <cell r="C12270" t="str">
            <v>Apr</v>
          </cell>
          <cell r="D12270">
            <v>24</v>
          </cell>
          <cell r="F12270">
            <v>393</v>
          </cell>
          <cell r="G12270">
            <v>0.78</v>
          </cell>
          <cell r="H12270">
            <v>138</v>
          </cell>
          <cell r="I12270">
            <v>0.27400000000000002</v>
          </cell>
          <cell r="K12270">
            <v>0</v>
          </cell>
          <cell r="L12270">
            <v>0</v>
          </cell>
          <cell r="M12270">
            <v>50</v>
          </cell>
          <cell r="N12270">
            <v>9.9000000000000005E-2</v>
          </cell>
          <cell r="O12270">
            <v>14</v>
          </cell>
          <cell r="P12270">
            <v>2.8000000000000001E-2</v>
          </cell>
        </row>
        <row r="12271">
          <cell r="A12271">
            <v>39563</v>
          </cell>
          <cell r="B12271">
            <v>2008</v>
          </cell>
          <cell r="C12271" t="str">
            <v>Apr</v>
          </cell>
          <cell r="D12271">
            <v>25</v>
          </cell>
          <cell r="F12271">
            <v>444</v>
          </cell>
          <cell r="G12271">
            <v>0.88100000000000001</v>
          </cell>
          <cell r="H12271">
            <v>123</v>
          </cell>
          <cell r="I12271">
            <v>0.24399999999999999</v>
          </cell>
          <cell r="K12271">
            <v>0</v>
          </cell>
          <cell r="L12271">
            <v>0</v>
          </cell>
          <cell r="M12271">
            <v>50</v>
          </cell>
          <cell r="N12271">
            <v>9.9000000000000005E-2</v>
          </cell>
          <cell r="O12271">
            <v>14</v>
          </cell>
          <cell r="P12271">
            <v>2.8000000000000001E-2</v>
          </cell>
        </row>
        <row r="12272">
          <cell r="A12272">
            <v>39564</v>
          </cell>
          <cell r="B12272">
            <v>2008</v>
          </cell>
          <cell r="C12272" t="str">
            <v>Apr</v>
          </cell>
          <cell r="D12272">
            <v>26</v>
          </cell>
          <cell r="F12272">
            <v>454</v>
          </cell>
          <cell r="G12272">
            <v>0.9</v>
          </cell>
          <cell r="H12272">
            <v>110</v>
          </cell>
          <cell r="I12272">
            <v>0.218</v>
          </cell>
          <cell r="K12272">
            <v>0</v>
          </cell>
          <cell r="L12272">
            <v>0</v>
          </cell>
          <cell r="M12272">
            <v>81</v>
          </cell>
          <cell r="N12272">
            <v>0.161</v>
          </cell>
          <cell r="O12272">
            <v>14</v>
          </cell>
          <cell r="P12272">
            <v>2.8000000000000001E-2</v>
          </cell>
        </row>
        <row r="12273">
          <cell r="A12273">
            <v>39565</v>
          </cell>
          <cell r="B12273">
            <v>2008</v>
          </cell>
          <cell r="C12273" t="str">
            <v>Apr</v>
          </cell>
          <cell r="D12273">
            <v>27</v>
          </cell>
          <cell r="F12273">
            <v>454</v>
          </cell>
          <cell r="G12273">
            <v>0.9</v>
          </cell>
          <cell r="H12273">
            <v>101</v>
          </cell>
          <cell r="I12273">
            <v>0.2</v>
          </cell>
          <cell r="K12273">
            <v>0</v>
          </cell>
          <cell r="L12273">
            <v>0</v>
          </cell>
          <cell r="M12273">
            <v>117</v>
          </cell>
          <cell r="N12273">
            <v>0.23200000000000001</v>
          </cell>
          <cell r="O12273">
            <v>0</v>
          </cell>
          <cell r="P12273">
            <v>0</v>
          </cell>
        </row>
        <row r="12274">
          <cell r="A12274">
            <v>39566</v>
          </cell>
          <cell r="B12274">
            <v>2008</v>
          </cell>
          <cell r="C12274" t="str">
            <v>Apr</v>
          </cell>
          <cell r="D12274">
            <v>28</v>
          </cell>
          <cell r="F12274">
            <v>522</v>
          </cell>
          <cell r="G12274">
            <v>1.0349999999999999</v>
          </cell>
          <cell r="H12274">
            <v>82</v>
          </cell>
          <cell r="I12274">
            <v>0.16300000000000001</v>
          </cell>
          <cell r="K12274">
            <v>0</v>
          </cell>
          <cell r="L12274">
            <v>0</v>
          </cell>
          <cell r="M12274">
            <v>150</v>
          </cell>
          <cell r="N12274">
            <v>0.29799999999999999</v>
          </cell>
          <cell r="O12274">
            <v>3</v>
          </cell>
          <cell r="P12274">
            <v>6.0000000000000001E-3</v>
          </cell>
        </row>
        <row r="12275">
          <cell r="A12275">
            <v>39567</v>
          </cell>
          <cell r="B12275">
            <v>2008</v>
          </cell>
          <cell r="C12275" t="str">
            <v>Apr</v>
          </cell>
          <cell r="D12275">
            <v>29</v>
          </cell>
          <cell r="F12275">
            <v>553</v>
          </cell>
          <cell r="G12275">
            <v>1.097</v>
          </cell>
          <cell r="H12275">
            <v>84</v>
          </cell>
          <cell r="I12275">
            <v>0.16700000000000001</v>
          </cell>
          <cell r="K12275">
            <v>27</v>
          </cell>
          <cell r="L12275">
            <v>5.3999999999999999E-2</v>
          </cell>
          <cell r="M12275">
            <v>183</v>
          </cell>
          <cell r="N12275">
            <v>0.36299999999999999</v>
          </cell>
          <cell r="O12275">
            <v>16</v>
          </cell>
          <cell r="P12275">
            <v>3.2000000000000001E-2</v>
          </cell>
        </row>
        <row r="12276">
          <cell r="A12276">
            <v>39568</v>
          </cell>
          <cell r="B12276">
            <v>2008</v>
          </cell>
          <cell r="C12276" t="str">
            <v>Apr</v>
          </cell>
          <cell r="D12276">
            <v>30</v>
          </cell>
          <cell r="F12276">
            <v>553</v>
          </cell>
          <cell r="G12276">
            <v>1.097</v>
          </cell>
          <cell r="H12276">
            <v>81</v>
          </cell>
          <cell r="I12276">
            <v>0.161</v>
          </cell>
          <cell r="K12276">
            <v>33</v>
          </cell>
          <cell r="L12276">
            <v>6.5000000000000002E-2</v>
          </cell>
          <cell r="M12276">
            <v>169</v>
          </cell>
          <cell r="N12276">
            <v>0.33500000000000002</v>
          </cell>
          <cell r="O12276">
            <v>16</v>
          </cell>
          <cell r="P12276">
            <v>3.2000000000000001E-2</v>
          </cell>
        </row>
        <row r="12277">
          <cell r="A12277">
            <v>39569</v>
          </cell>
          <cell r="B12277">
            <v>2008</v>
          </cell>
          <cell r="C12277" t="str">
            <v>May</v>
          </cell>
          <cell r="D12277">
            <v>1</v>
          </cell>
          <cell r="F12277">
            <v>539</v>
          </cell>
          <cell r="G12277">
            <v>1.069</v>
          </cell>
          <cell r="H12277">
            <v>108</v>
          </cell>
          <cell r="I12277">
            <v>0.214</v>
          </cell>
          <cell r="K12277">
            <v>29</v>
          </cell>
          <cell r="L12277">
            <v>5.8000000000000003E-2</v>
          </cell>
          <cell r="M12277">
            <v>150</v>
          </cell>
          <cell r="N12277">
            <v>0.29799999999999999</v>
          </cell>
          <cell r="O12277">
            <v>19</v>
          </cell>
          <cell r="P12277">
            <v>3.7999999999999999E-2</v>
          </cell>
        </row>
        <row r="12278">
          <cell r="A12278">
            <v>39570</v>
          </cell>
          <cell r="B12278">
            <v>2008</v>
          </cell>
          <cell r="C12278" t="str">
            <v>May</v>
          </cell>
          <cell r="D12278">
            <v>2</v>
          </cell>
          <cell r="F12278">
            <v>585</v>
          </cell>
          <cell r="G12278">
            <v>1.1599999999999999</v>
          </cell>
          <cell r="H12278">
            <v>117</v>
          </cell>
          <cell r="I12278">
            <v>0.23200000000000001</v>
          </cell>
          <cell r="K12278">
            <v>29</v>
          </cell>
          <cell r="L12278">
            <v>5.8000000000000003E-2</v>
          </cell>
          <cell r="M12278">
            <v>150</v>
          </cell>
          <cell r="N12278">
            <v>0.29799999999999999</v>
          </cell>
          <cell r="O12278">
            <v>10</v>
          </cell>
          <cell r="P12278">
            <v>0.02</v>
          </cell>
        </row>
        <row r="12279">
          <cell r="A12279">
            <v>39571</v>
          </cell>
          <cell r="B12279">
            <v>2008</v>
          </cell>
          <cell r="C12279" t="str">
            <v>May</v>
          </cell>
          <cell r="D12279">
            <v>3</v>
          </cell>
          <cell r="F12279">
            <v>684</v>
          </cell>
          <cell r="G12279">
            <v>1.357</v>
          </cell>
          <cell r="H12279">
            <v>98</v>
          </cell>
          <cell r="I12279">
            <v>0.19400000000000001</v>
          </cell>
          <cell r="K12279">
            <v>29</v>
          </cell>
          <cell r="L12279">
            <v>5.8000000000000003E-2</v>
          </cell>
          <cell r="M12279">
            <v>171</v>
          </cell>
          <cell r="N12279">
            <v>0.33900000000000002</v>
          </cell>
          <cell r="O12279">
            <v>15</v>
          </cell>
          <cell r="P12279">
            <v>0.03</v>
          </cell>
        </row>
        <row r="12280">
          <cell r="A12280">
            <v>39572</v>
          </cell>
          <cell r="B12280">
            <v>2008</v>
          </cell>
          <cell r="C12280" t="str">
            <v>May</v>
          </cell>
          <cell r="D12280">
            <v>4</v>
          </cell>
          <cell r="F12280">
            <v>689</v>
          </cell>
          <cell r="G12280">
            <v>1.367</v>
          </cell>
          <cell r="H12280">
            <v>88</v>
          </cell>
          <cell r="I12280">
            <v>0.17499999999999999</v>
          </cell>
          <cell r="K12280">
            <v>29</v>
          </cell>
          <cell r="L12280">
            <v>5.8000000000000003E-2</v>
          </cell>
          <cell r="M12280">
            <v>200</v>
          </cell>
          <cell r="N12280">
            <v>0.39700000000000002</v>
          </cell>
          <cell r="O12280">
            <v>6</v>
          </cell>
          <cell r="P12280">
            <v>1.2E-2</v>
          </cell>
        </row>
        <row r="12281">
          <cell r="A12281">
            <v>39573</v>
          </cell>
          <cell r="B12281">
            <v>2008</v>
          </cell>
          <cell r="C12281" t="str">
            <v>May</v>
          </cell>
          <cell r="D12281">
            <v>5</v>
          </cell>
          <cell r="F12281">
            <v>700</v>
          </cell>
          <cell r="G12281">
            <v>1.3879999999999999</v>
          </cell>
          <cell r="H12281">
            <v>110</v>
          </cell>
          <cell r="I12281">
            <v>0.218</v>
          </cell>
          <cell r="K12281">
            <v>29</v>
          </cell>
          <cell r="L12281">
            <v>5.8000000000000003E-2</v>
          </cell>
          <cell r="M12281">
            <v>250</v>
          </cell>
          <cell r="N12281">
            <v>0.496</v>
          </cell>
          <cell r="O12281">
            <v>4</v>
          </cell>
          <cell r="P12281">
            <v>8.0000000000000002E-3</v>
          </cell>
        </row>
        <row r="12282">
          <cell r="A12282">
            <v>39574</v>
          </cell>
          <cell r="B12282">
            <v>2008</v>
          </cell>
          <cell r="C12282" t="str">
            <v>May</v>
          </cell>
          <cell r="D12282">
            <v>6</v>
          </cell>
          <cell r="F12282">
            <v>741</v>
          </cell>
          <cell r="G12282">
            <v>1.47</v>
          </cell>
          <cell r="H12282">
            <v>110</v>
          </cell>
          <cell r="I12282">
            <v>0.218</v>
          </cell>
          <cell r="K12282">
            <v>37</v>
          </cell>
          <cell r="L12282">
            <v>7.2999999999999995E-2</v>
          </cell>
          <cell r="M12282">
            <v>300</v>
          </cell>
          <cell r="N12282">
            <v>0.59499999999999997</v>
          </cell>
          <cell r="O12282">
            <v>0</v>
          </cell>
          <cell r="P12282">
            <v>0</v>
          </cell>
        </row>
        <row r="12283">
          <cell r="A12283">
            <v>39575</v>
          </cell>
          <cell r="B12283">
            <v>2008</v>
          </cell>
          <cell r="C12283" t="str">
            <v>May</v>
          </cell>
          <cell r="D12283">
            <v>7</v>
          </cell>
          <cell r="F12283">
            <v>773</v>
          </cell>
          <cell r="G12283">
            <v>1.5329999999999999</v>
          </cell>
          <cell r="H12283">
            <v>62</v>
          </cell>
          <cell r="I12283">
            <v>0.123</v>
          </cell>
          <cell r="K12283">
            <v>46</v>
          </cell>
          <cell r="L12283">
            <v>9.0999999999999998E-2</v>
          </cell>
          <cell r="M12283">
            <v>265</v>
          </cell>
          <cell r="N12283">
            <v>0.52600000000000002</v>
          </cell>
          <cell r="O12283">
            <v>0</v>
          </cell>
          <cell r="P12283">
            <v>0</v>
          </cell>
        </row>
        <row r="12284">
          <cell r="A12284">
            <v>39576</v>
          </cell>
          <cell r="B12284">
            <v>2008</v>
          </cell>
          <cell r="C12284" t="str">
            <v>May</v>
          </cell>
          <cell r="D12284">
            <v>8</v>
          </cell>
          <cell r="F12284">
            <v>814</v>
          </cell>
          <cell r="G12284">
            <v>1.615</v>
          </cell>
          <cell r="H12284">
            <v>87</v>
          </cell>
          <cell r="I12284">
            <v>0.17299999999999999</v>
          </cell>
          <cell r="K12284">
            <v>70</v>
          </cell>
          <cell r="L12284">
            <v>0.13900000000000001</v>
          </cell>
          <cell r="M12284">
            <v>223</v>
          </cell>
          <cell r="N12284">
            <v>0.442</v>
          </cell>
          <cell r="O12284">
            <v>0</v>
          </cell>
          <cell r="P12284">
            <v>0</v>
          </cell>
        </row>
        <row r="12285">
          <cell r="A12285">
            <v>39577</v>
          </cell>
          <cell r="B12285">
            <v>2008</v>
          </cell>
          <cell r="C12285" t="str">
            <v>May</v>
          </cell>
          <cell r="D12285">
            <v>9</v>
          </cell>
          <cell r="F12285">
            <v>814</v>
          </cell>
          <cell r="G12285">
            <v>1.615</v>
          </cell>
          <cell r="H12285">
            <v>83</v>
          </cell>
          <cell r="I12285">
            <v>0.16500000000000001</v>
          </cell>
          <cell r="K12285">
            <v>70</v>
          </cell>
          <cell r="L12285">
            <v>0.13900000000000001</v>
          </cell>
          <cell r="M12285">
            <v>200</v>
          </cell>
          <cell r="N12285">
            <v>0.39700000000000002</v>
          </cell>
          <cell r="O12285">
            <v>8</v>
          </cell>
          <cell r="P12285">
            <v>1.6E-2</v>
          </cell>
        </row>
        <row r="12286">
          <cell r="A12286">
            <v>39578</v>
          </cell>
          <cell r="B12286">
            <v>2008</v>
          </cell>
          <cell r="C12286" t="str">
            <v>May</v>
          </cell>
          <cell r="D12286">
            <v>10</v>
          </cell>
          <cell r="F12286">
            <v>830</v>
          </cell>
          <cell r="G12286">
            <v>1.6459999999999999</v>
          </cell>
          <cell r="H12286">
            <v>92</v>
          </cell>
          <cell r="I12286">
            <v>0.182</v>
          </cell>
          <cell r="K12286">
            <v>70</v>
          </cell>
          <cell r="L12286">
            <v>0.13900000000000001</v>
          </cell>
          <cell r="M12286">
            <v>200</v>
          </cell>
          <cell r="N12286">
            <v>0.39700000000000002</v>
          </cell>
          <cell r="O12286">
            <v>0</v>
          </cell>
          <cell r="P12286">
            <v>0</v>
          </cell>
        </row>
        <row r="12287">
          <cell r="A12287">
            <v>39579</v>
          </cell>
          <cell r="B12287">
            <v>2008</v>
          </cell>
          <cell r="C12287" t="str">
            <v>May</v>
          </cell>
          <cell r="D12287">
            <v>11</v>
          </cell>
          <cell r="F12287">
            <v>825</v>
          </cell>
          <cell r="G12287">
            <v>1.6359999999999999</v>
          </cell>
          <cell r="H12287">
            <v>98</v>
          </cell>
          <cell r="I12287">
            <v>0.19400000000000001</v>
          </cell>
          <cell r="K12287">
            <v>70</v>
          </cell>
          <cell r="L12287">
            <v>0.13900000000000001</v>
          </cell>
          <cell r="M12287">
            <v>235</v>
          </cell>
          <cell r="N12287">
            <v>0.46600000000000003</v>
          </cell>
          <cell r="O12287">
            <v>0</v>
          </cell>
          <cell r="P12287">
            <v>0</v>
          </cell>
        </row>
        <row r="12288">
          <cell r="A12288">
            <v>39580</v>
          </cell>
          <cell r="B12288">
            <v>2008</v>
          </cell>
          <cell r="C12288" t="str">
            <v>May</v>
          </cell>
          <cell r="D12288">
            <v>12</v>
          </cell>
          <cell r="F12288">
            <v>809</v>
          </cell>
          <cell r="G12288">
            <v>1.605</v>
          </cell>
          <cell r="H12288">
            <v>79</v>
          </cell>
          <cell r="I12288">
            <v>0.157</v>
          </cell>
          <cell r="K12288">
            <v>70</v>
          </cell>
          <cell r="L12288">
            <v>0.13900000000000001</v>
          </cell>
          <cell r="M12288">
            <v>250</v>
          </cell>
          <cell r="N12288">
            <v>0.496</v>
          </cell>
          <cell r="O12288">
            <v>0</v>
          </cell>
          <cell r="P12288">
            <v>0</v>
          </cell>
        </row>
        <row r="12289">
          <cell r="A12289">
            <v>39581</v>
          </cell>
          <cell r="B12289">
            <v>2008</v>
          </cell>
          <cell r="C12289" t="str">
            <v>May</v>
          </cell>
          <cell r="D12289">
            <v>13</v>
          </cell>
          <cell r="F12289">
            <v>818</v>
          </cell>
          <cell r="G12289">
            <v>1.6220000000000001</v>
          </cell>
          <cell r="H12289">
            <v>87</v>
          </cell>
          <cell r="I12289">
            <v>0.17299999999999999</v>
          </cell>
          <cell r="K12289">
            <v>92</v>
          </cell>
          <cell r="L12289">
            <v>0.182</v>
          </cell>
          <cell r="M12289">
            <v>281</v>
          </cell>
          <cell r="N12289">
            <v>0.55700000000000005</v>
          </cell>
          <cell r="O12289">
            <v>16</v>
          </cell>
          <cell r="P12289">
            <v>3.2000000000000001E-2</v>
          </cell>
        </row>
        <row r="12290">
          <cell r="A12290">
            <v>39582</v>
          </cell>
          <cell r="B12290">
            <v>2008</v>
          </cell>
          <cell r="C12290" t="str">
            <v>May</v>
          </cell>
          <cell r="D12290">
            <v>14</v>
          </cell>
          <cell r="F12290">
            <v>874</v>
          </cell>
          <cell r="G12290">
            <v>1.734</v>
          </cell>
          <cell r="H12290">
            <v>109</v>
          </cell>
          <cell r="I12290">
            <v>0.216</v>
          </cell>
          <cell r="K12290">
            <v>107</v>
          </cell>
          <cell r="L12290">
            <v>0.21199999999999999</v>
          </cell>
          <cell r="M12290">
            <v>329</v>
          </cell>
          <cell r="N12290">
            <v>0.65300000000000002</v>
          </cell>
          <cell r="O12290">
            <v>16</v>
          </cell>
          <cell r="P12290">
            <v>3.2000000000000001E-2</v>
          </cell>
        </row>
        <row r="12291">
          <cell r="A12291">
            <v>39583</v>
          </cell>
          <cell r="B12291">
            <v>2008</v>
          </cell>
          <cell r="C12291" t="str">
            <v>May</v>
          </cell>
          <cell r="D12291">
            <v>15</v>
          </cell>
          <cell r="F12291">
            <v>874</v>
          </cell>
          <cell r="G12291">
            <v>1.734</v>
          </cell>
          <cell r="H12291">
            <v>109</v>
          </cell>
          <cell r="I12291">
            <v>0.216</v>
          </cell>
          <cell r="K12291">
            <v>107</v>
          </cell>
          <cell r="L12291">
            <v>0.21199999999999999</v>
          </cell>
          <cell r="M12291">
            <v>300</v>
          </cell>
          <cell r="N12291">
            <v>0.59499999999999997</v>
          </cell>
          <cell r="O12291">
            <v>16</v>
          </cell>
          <cell r="P12291">
            <v>3.2000000000000001E-2</v>
          </cell>
        </row>
        <row r="12292">
          <cell r="A12292">
            <v>39584</v>
          </cell>
          <cell r="B12292">
            <v>2008</v>
          </cell>
          <cell r="C12292" t="str">
            <v>May</v>
          </cell>
          <cell r="D12292">
            <v>16</v>
          </cell>
          <cell r="F12292">
            <v>856</v>
          </cell>
          <cell r="G12292">
            <v>1.698</v>
          </cell>
          <cell r="H12292">
            <v>97</v>
          </cell>
          <cell r="I12292">
            <v>0.192</v>
          </cell>
          <cell r="K12292">
            <v>87</v>
          </cell>
          <cell r="L12292">
            <v>0.17299999999999999</v>
          </cell>
          <cell r="M12292">
            <v>250</v>
          </cell>
          <cell r="N12292">
            <v>0.496</v>
          </cell>
          <cell r="O12292">
            <v>4</v>
          </cell>
          <cell r="P12292">
            <v>8.0000000000000002E-3</v>
          </cell>
        </row>
        <row r="12293">
          <cell r="A12293">
            <v>39585</v>
          </cell>
          <cell r="B12293">
            <v>2008</v>
          </cell>
          <cell r="C12293" t="str">
            <v>May</v>
          </cell>
          <cell r="D12293">
            <v>17</v>
          </cell>
          <cell r="F12293">
            <v>919</v>
          </cell>
          <cell r="G12293">
            <v>1.823</v>
          </cell>
          <cell r="H12293">
            <v>81</v>
          </cell>
          <cell r="I12293">
            <v>0.161</v>
          </cell>
          <cell r="K12293">
            <v>78</v>
          </cell>
          <cell r="L12293">
            <v>0.155</v>
          </cell>
          <cell r="M12293">
            <v>283</v>
          </cell>
          <cell r="N12293">
            <v>0.56100000000000005</v>
          </cell>
          <cell r="O12293">
            <v>4</v>
          </cell>
          <cell r="P12293">
            <v>8.0000000000000002E-3</v>
          </cell>
        </row>
        <row r="12294">
          <cell r="A12294">
            <v>39586</v>
          </cell>
          <cell r="B12294">
            <v>2008</v>
          </cell>
          <cell r="C12294" t="str">
            <v>May</v>
          </cell>
          <cell r="D12294">
            <v>18</v>
          </cell>
          <cell r="F12294">
            <v>924</v>
          </cell>
          <cell r="G12294">
            <v>1.833</v>
          </cell>
          <cell r="H12294">
            <v>67</v>
          </cell>
          <cell r="I12294">
            <v>0.13300000000000001</v>
          </cell>
          <cell r="K12294">
            <v>78</v>
          </cell>
          <cell r="L12294">
            <v>0.155</v>
          </cell>
          <cell r="M12294">
            <v>335</v>
          </cell>
          <cell r="N12294">
            <v>0.66400000000000003</v>
          </cell>
          <cell r="O12294">
            <v>3</v>
          </cell>
          <cell r="P12294">
            <v>6.0000000000000001E-3</v>
          </cell>
        </row>
        <row r="12295">
          <cell r="A12295">
            <v>39587</v>
          </cell>
          <cell r="B12295">
            <v>2008</v>
          </cell>
          <cell r="C12295" t="str">
            <v>May</v>
          </cell>
          <cell r="D12295">
            <v>19</v>
          </cell>
          <cell r="F12295">
            <v>919</v>
          </cell>
          <cell r="G12295">
            <v>1.823</v>
          </cell>
          <cell r="H12295">
            <v>64</v>
          </cell>
          <cell r="I12295">
            <v>0.127</v>
          </cell>
          <cell r="K12295">
            <v>78</v>
          </cell>
          <cell r="L12295">
            <v>0.155</v>
          </cell>
          <cell r="M12295">
            <v>350</v>
          </cell>
          <cell r="N12295">
            <v>0.69399999999999995</v>
          </cell>
          <cell r="O12295">
            <v>7</v>
          </cell>
          <cell r="P12295">
            <v>1.4E-2</v>
          </cell>
        </row>
        <row r="12296">
          <cell r="A12296">
            <v>39588</v>
          </cell>
          <cell r="B12296">
            <v>2008</v>
          </cell>
          <cell r="C12296" t="str">
            <v>May</v>
          </cell>
          <cell r="D12296">
            <v>20</v>
          </cell>
          <cell r="F12296">
            <v>929</v>
          </cell>
          <cell r="G12296">
            <v>1.843</v>
          </cell>
          <cell r="H12296">
            <v>81</v>
          </cell>
          <cell r="I12296">
            <v>0.161</v>
          </cell>
          <cell r="K12296">
            <v>78</v>
          </cell>
          <cell r="L12296">
            <v>0.155</v>
          </cell>
          <cell r="M12296">
            <v>315</v>
          </cell>
          <cell r="N12296">
            <v>0.625</v>
          </cell>
          <cell r="O12296">
            <v>11</v>
          </cell>
          <cell r="P12296">
            <v>2.1999999999999999E-2</v>
          </cell>
        </row>
        <row r="12297">
          <cell r="A12297">
            <v>39589</v>
          </cell>
          <cell r="B12297">
            <v>2008</v>
          </cell>
          <cell r="C12297" t="str">
            <v>May</v>
          </cell>
          <cell r="D12297">
            <v>21</v>
          </cell>
          <cell r="F12297">
            <v>924</v>
          </cell>
          <cell r="G12297">
            <v>1.833</v>
          </cell>
          <cell r="H12297">
            <v>87</v>
          </cell>
          <cell r="I12297">
            <v>0.17299999999999999</v>
          </cell>
          <cell r="K12297">
            <v>78</v>
          </cell>
          <cell r="L12297">
            <v>0.155</v>
          </cell>
          <cell r="M12297">
            <v>277</v>
          </cell>
          <cell r="N12297">
            <v>0.54900000000000004</v>
          </cell>
          <cell r="O12297">
            <v>11</v>
          </cell>
          <cell r="P12297">
            <v>2.1999999999999999E-2</v>
          </cell>
        </row>
        <row r="12298">
          <cell r="A12298">
            <v>39590</v>
          </cell>
          <cell r="B12298">
            <v>2008</v>
          </cell>
          <cell r="C12298" t="str">
            <v>May</v>
          </cell>
          <cell r="D12298">
            <v>22</v>
          </cell>
          <cell r="F12298">
            <v>877</v>
          </cell>
          <cell r="G12298">
            <v>1.74</v>
          </cell>
          <cell r="H12298">
            <v>105</v>
          </cell>
          <cell r="I12298">
            <v>0.20799999999999999</v>
          </cell>
          <cell r="K12298">
            <v>78</v>
          </cell>
          <cell r="L12298">
            <v>0.155</v>
          </cell>
          <cell r="M12298">
            <v>217</v>
          </cell>
          <cell r="N12298">
            <v>0.43</v>
          </cell>
          <cell r="O12298">
            <v>7</v>
          </cell>
          <cell r="P12298">
            <v>1.4E-2</v>
          </cell>
        </row>
        <row r="12299">
          <cell r="A12299">
            <v>39591</v>
          </cell>
          <cell r="B12299">
            <v>2008</v>
          </cell>
          <cell r="C12299" t="str">
            <v>May</v>
          </cell>
          <cell r="D12299">
            <v>23</v>
          </cell>
          <cell r="F12299">
            <v>877</v>
          </cell>
          <cell r="G12299">
            <v>1.74</v>
          </cell>
          <cell r="H12299">
            <v>138</v>
          </cell>
          <cell r="I12299">
            <v>0.27400000000000002</v>
          </cell>
          <cell r="K12299">
            <v>78</v>
          </cell>
          <cell r="L12299">
            <v>0.155</v>
          </cell>
          <cell r="M12299">
            <v>169</v>
          </cell>
          <cell r="N12299">
            <v>0.33500000000000002</v>
          </cell>
          <cell r="O12299">
            <v>14</v>
          </cell>
          <cell r="P12299">
            <v>2.8000000000000001E-2</v>
          </cell>
        </row>
        <row r="12300">
          <cell r="A12300">
            <v>39592</v>
          </cell>
          <cell r="B12300">
            <v>2008</v>
          </cell>
          <cell r="C12300" t="str">
            <v>May</v>
          </cell>
          <cell r="D12300">
            <v>24</v>
          </cell>
          <cell r="F12300">
            <v>804</v>
          </cell>
          <cell r="G12300">
            <v>1.595</v>
          </cell>
          <cell r="H12300">
            <v>144</v>
          </cell>
          <cell r="I12300">
            <v>0.28599999999999998</v>
          </cell>
          <cell r="K12300">
            <v>78</v>
          </cell>
          <cell r="L12300">
            <v>0.155</v>
          </cell>
          <cell r="M12300">
            <v>117</v>
          </cell>
          <cell r="N12300">
            <v>0.23200000000000001</v>
          </cell>
          <cell r="O12300">
            <v>16</v>
          </cell>
          <cell r="P12300">
            <v>3.2000000000000001E-2</v>
          </cell>
        </row>
        <row r="12301">
          <cell r="A12301">
            <v>39593</v>
          </cell>
          <cell r="B12301">
            <v>2008</v>
          </cell>
          <cell r="C12301" t="str">
            <v>May</v>
          </cell>
          <cell r="D12301">
            <v>25</v>
          </cell>
          <cell r="F12301">
            <v>747</v>
          </cell>
          <cell r="G12301">
            <v>1.482</v>
          </cell>
          <cell r="H12301">
            <v>181</v>
          </cell>
          <cell r="I12301">
            <v>0.35899999999999999</v>
          </cell>
          <cell r="K12301">
            <v>78</v>
          </cell>
          <cell r="L12301">
            <v>0.155</v>
          </cell>
          <cell r="M12301">
            <v>65</v>
          </cell>
          <cell r="N12301">
            <v>0.129</v>
          </cell>
          <cell r="O12301">
            <v>18</v>
          </cell>
          <cell r="P12301">
            <v>3.5999999999999997E-2</v>
          </cell>
        </row>
        <row r="12302">
          <cell r="A12302">
            <v>39594</v>
          </cell>
          <cell r="B12302">
            <v>2008</v>
          </cell>
          <cell r="C12302" t="str">
            <v>May</v>
          </cell>
          <cell r="D12302">
            <v>26</v>
          </cell>
          <cell r="F12302">
            <v>673</v>
          </cell>
          <cell r="G12302">
            <v>1.335</v>
          </cell>
          <cell r="H12302">
            <v>203</v>
          </cell>
          <cell r="I12302">
            <v>0.40300000000000002</v>
          </cell>
          <cell r="K12302">
            <v>73</v>
          </cell>
          <cell r="L12302">
            <v>0.14499999999999999</v>
          </cell>
          <cell r="M12302">
            <v>34</v>
          </cell>
          <cell r="N12302">
            <v>6.7000000000000004E-2</v>
          </cell>
          <cell r="O12302">
            <v>14</v>
          </cell>
          <cell r="P12302">
            <v>2.8000000000000001E-2</v>
          </cell>
        </row>
        <row r="12303">
          <cell r="A12303">
            <v>39595</v>
          </cell>
          <cell r="B12303">
            <v>2008</v>
          </cell>
          <cell r="C12303" t="str">
            <v>May</v>
          </cell>
          <cell r="D12303">
            <v>27</v>
          </cell>
          <cell r="F12303">
            <v>653</v>
          </cell>
          <cell r="G12303">
            <v>1.2949999999999999</v>
          </cell>
          <cell r="H12303">
            <v>246</v>
          </cell>
          <cell r="I12303">
            <v>0.48799999999999999</v>
          </cell>
          <cell r="K12303">
            <v>70</v>
          </cell>
          <cell r="L12303">
            <v>0.13900000000000001</v>
          </cell>
          <cell r="M12303">
            <v>25</v>
          </cell>
          <cell r="N12303">
            <v>0.05</v>
          </cell>
          <cell r="O12303">
            <v>10</v>
          </cell>
          <cell r="P12303">
            <v>0.02</v>
          </cell>
        </row>
        <row r="12304">
          <cell r="A12304">
            <v>39596</v>
          </cell>
          <cell r="B12304">
            <v>2008</v>
          </cell>
          <cell r="C12304" t="str">
            <v>May</v>
          </cell>
          <cell r="D12304">
            <v>28</v>
          </cell>
          <cell r="F12304">
            <v>574</v>
          </cell>
          <cell r="G12304">
            <v>1.139</v>
          </cell>
          <cell r="H12304">
            <v>292</v>
          </cell>
          <cell r="I12304">
            <v>0.57899999999999996</v>
          </cell>
          <cell r="K12304">
            <v>70</v>
          </cell>
          <cell r="L12304">
            <v>0.13900000000000001</v>
          </cell>
          <cell r="M12304">
            <v>9</v>
          </cell>
          <cell r="N12304">
            <v>1.7999999999999999E-2</v>
          </cell>
          <cell r="O12304">
            <v>10</v>
          </cell>
          <cell r="P12304">
            <v>0.02</v>
          </cell>
        </row>
        <row r="12305">
          <cell r="A12305">
            <v>39597</v>
          </cell>
          <cell r="B12305">
            <v>2008</v>
          </cell>
          <cell r="C12305" t="str">
            <v>May</v>
          </cell>
          <cell r="D12305">
            <v>29</v>
          </cell>
          <cell r="F12305">
            <v>465</v>
          </cell>
          <cell r="G12305">
            <v>0.92200000000000004</v>
          </cell>
          <cell r="H12305">
            <v>367</v>
          </cell>
          <cell r="I12305">
            <v>0.72799999999999998</v>
          </cell>
          <cell r="K12305">
            <v>50</v>
          </cell>
          <cell r="L12305">
            <v>9.9000000000000005E-2</v>
          </cell>
          <cell r="M12305">
            <v>0</v>
          </cell>
          <cell r="N12305">
            <v>0</v>
          </cell>
          <cell r="O12305">
            <v>10</v>
          </cell>
          <cell r="P12305">
            <v>0.02</v>
          </cell>
        </row>
        <row r="12306">
          <cell r="A12306">
            <v>39598</v>
          </cell>
          <cell r="B12306">
            <v>2008</v>
          </cell>
          <cell r="C12306" t="str">
            <v>May</v>
          </cell>
          <cell r="D12306">
            <v>30</v>
          </cell>
          <cell r="F12306">
            <v>363</v>
          </cell>
          <cell r="G12306">
            <v>0.72</v>
          </cell>
          <cell r="H12306">
            <v>441</v>
          </cell>
          <cell r="I12306">
            <v>0.875</v>
          </cell>
          <cell r="K12306">
            <v>40</v>
          </cell>
          <cell r="L12306">
            <v>7.9000000000000001E-2</v>
          </cell>
          <cell r="M12306">
            <v>0</v>
          </cell>
          <cell r="N12306">
            <v>0</v>
          </cell>
          <cell r="O12306">
            <v>3</v>
          </cell>
          <cell r="P12306">
            <v>6.0000000000000001E-3</v>
          </cell>
        </row>
        <row r="12307">
          <cell r="A12307">
            <v>39599</v>
          </cell>
          <cell r="B12307">
            <v>2008</v>
          </cell>
          <cell r="C12307" t="str">
            <v>May</v>
          </cell>
          <cell r="D12307">
            <v>31</v>
          </cell>
          <cell r="F12307">
            <v>369</v>
          </cell>
          <cell r="G12307">
            <v>0.73199999999999998</v>
          </cell>
          <cell r="H12307">
            <v>555</v>
          </cell>
          <cell r="I12307">
            <v>1.101</v>
          </cell>
          <cell r="K12307">
            <v>40</v>
          </cell>
          <cell r="L12307">
            <v>7.9000000000000001E-2</v>
          </cell>
          <cell r="M12307">
            <v>0</v>
          </cell>
          <cell r="N12307">
            <v>0</v>
          </cell>
          <cell r="O12307">
            <v>9</v>
          </cell>
          <cell r="P12307">
            <v>1.7999999999999999E-2</v>
          </cell>
        </row>
        <row r="12308">
          <cell r="A12308">
            <v>39600</v>
          </cell>
          <cell r="B12308">
            <v>2008</v>
          </cell>
          <cell r="C12308" t="str">
            <v>Jun</v>
          </cell>
          <cell r="D12308">
            <v>1</v>
          </cell>
          <cell r="F12308">
            <v>374</v>
          </cell>
          <cell r="G12308">
            <v>0.74199999999999999</v>
          </cell>
          <cell r="H12308">
            <v>582</v>
          </cell>
          <cell r="I12308">
            <v>1.1539999999999999</v>
          </cell>
          <cell r="K12308">
            <v>40</v>
          </cell>
          <cell r="L12308">
            <v>7.9000000000000001E-2</v>
          </cell>
          <cell r="M12308">
            <v>0</v>
          </cell>
          <cell r="N12308">
            <v>0</v>
          </cell>
          <cell r="O12308">
            <v>19</v>
          </cell>
          <cell r="P12308">
            <v>3.7999999999999999E-2</v>
          </cell>
        </row>
        <row r="12309">
          <cell r="A12309">
            <v>39601</v>
          </cell>
          <cell r="B12309">
            <v>2008</v>
          </cell>
          <cell r="C12309" t="str">
            <v>Jun</v>
          </cell>
          <cell r="D12309">
            <v>2</v>
          </cell>
          <cell r="F12309">
            <v>382</v>
          </cell>
          <cell r="G12309">
            <v>0.75800000000000001</v>
          </cell>
          <cell r="H12309">
            <v>492</v>
          </cell>
          <cell r="I12309">
            <v>0.97599999999999998</v>
          </cell>
          <cell r="K12309">
            <v>40</v>
          </cell>
          <cell r="L12309">
            <v>7.9000000000000001E-2</v>
          </cell>
          <cell r="M12309">
            <v>0</v>
          </cell>
          <cell r="N12309">
            <v>0</v>
          </cell>
          <cell r="O12309">
            <v>20</v>
          </cell>
          <cell r="P12309">
            <v>0.04</v>
          </cell>
        </row>
        <row r="12310">
          <cell r="A12310">
            <v>39602</v>
          </cell>
          <cell r="B12310">
            <v>2008</v>
          </cell>
          <cell r="C12310" t="str">
            <v>Jun</v>
          </cell>
          <cell r="D12310">
            <v>3</v>
          </cell>
          <cell r="F12310">
            <v>439</v>
          </cell>
          <cell r="G12310">
            <v>0.871</v>
          </cell>
          <cell r="H12310">
            <v>387</v>
          </cell>
          <cell r="I12310">
            <v>0.76800000000000002</v>
          </cell>
          <cell r="K12310">
            <v>15</v>
          </cell>
          <cell r="L12310">
            <v>0.03</v>
          </cell>
          <cell r="M12310">
            <v>0</v>
          </cell>
          <cell r="N12310">
            <v>0</v>
          </cell>
          <cell r="O12310">
            <v>10</v>
          </cell>
          <cell r="P12310">
            <v>0.02</v>
          </cell>
        </row>
        <row r="12311">
          <cell r="A12311">
            <v>39603</v>
          </cell>
          <cell r="B12311">
            <v>2008</v>
          </cell>
          <cell r="C12311" t="str">
            <v>Jun</v>
          </cell>
          <cell r="D12311">
            <v>4</v>
          </cell>
          <cell r="F12311">
            <v>457</v>
          </cell>
          <cell r="G12311">
            <v>0.90600000000000003</v>
          </cell>
          <cell r="H12311">
            <v>317</v>
          </cell>
          <cell r="I12311">
            <v>0.629</v>
          </cell>
          <cell r="K12311">
            <v>0</v>
          </cell>
          <cell r="L12311">
            <v>0</v>
          </cell>
          <cell r="M12311">
            <v>0</v>
          </cell>
          <cell r="N12311">
            <v>0</v>
          </cell>
          <cell r="O12311">
            <v>11</v>
          </cell>
          <cell r="P12311">
            <v>2.1999999999999999E-2</v>
          </cell>
        </row>
        <row r="12312">
          <cell r="A12312">
            <v>39604</v>
          </cell>
          <cell r="B12312">
            <v>2008</v>
          </cell>
          <cell r="C12312" t="str">
            <v>Jun</v>
          </cell>
          <cell r="D12312">
            <v>5</v>
          </cell>
          <cell r="F12312">
            <v>484</v>
          </cell>
          <cell r="G12312">
            <v>0.96</v>
          </cell>
          <cell r="H12312">
            <v>216</v>
          </cell>
          <cell r="I12312">
            <v>0.42799999999999999</v>
          </cell>
          <cell r="K12312">
            <v>0</v>
          </cell>
          <cell r="L12312">
            <v>0</v>
          </cell>
          <cell r="M12312">
            <v>0</v>
          </cell>
          <cell r="N12312">
            <v>0</v>
          </cell>
          <cell r="O12312">
            <v>11</v>
          </cell>
          <cell r="P12312">
            <v>2.1999999999999999E-2</v>
          </cell>
        </row>
        <row r="12313">
          <cell r="A12313">
            <v>39605</v>
          </cell>
          <cell r="B12313">
            <v>2008</v>
          </cell>
          <cell r="C12313" t="str">
            <v>Jun</v>
          </cell>
          <cell r="D12313">
            <v>6</v>
          </cell>
          <cell r="F12313">
            <v>457</v>
          </cell>
          <cell r="G12313">
            <v>0.90600000000000003</v>
          </cell>
          <cell r="H12313">
            <v>143</v>
          </cell>
          <cell r="I12313">
            <v>0.28399999999999997</v>
          </cell>
          <cell r="K12313">
            <v>0</v>
          </cell>
          <cell r="L12313">
            <v>0</v>
          </cell>
          <cell r="M12313">
            <v>0</v>
          </cell>
          <cell r="N12313">
            <v>0</v>
          </cell>
          <cell r="O12313">
            <v>10</v>
          </cell>
          <cell r="P12313">
            <v>0.02</v>
          </cell>
        </row>
        <row r="12314">
          <cell r="A12314">
            <v>39606</v>
          </cell>
          <cell r="B12314">
            <v>2008</v>
          </cell>
          <cell r="C12314" t="str">
            <v>Jun</v>
          </cell>
          <cell r="D12314">
            <v>7</v>
          </cell>
          <cell r="F12314">
            <v>457</v>
          </cell>
          <cell r="G12314">
            <v>0.90600000000000003</v>
          </cell>
          <cell r="H12314">
            <v>43</v>
          </cell>
          <cell r="I12314">
            <v>8.5000000000000006E-2</v>
          </cell>
          <cell r="K12314">
            <v>0</v>
          </cell>
          <cell r="L12314">
            <v>0</v>
          </cell>
          <cell r="M12314">
            <v>0</v>
          </cell>
          <cell r="N12314">
            <v>0</v>
          </cell>
          <cell r="O12314">
            <v>10</v>
          </cell>
          <cell r="P12314">
            <v>0.02</v>
          </cell>
        </row>
        <row r="12315">
          <cell r="A12315">
            <v>39607</v>
          </cell>
          <cell r="B12315">
            <v>2008</v>
          </cell>
          <cell r="C12315" t="str">
            <v>Jun</v>
          </cell>
          <cell r="D12315">
            <v>8</v>
          </cell>
          <cell r="F12315">
            <v>458</v>
          </cell>
          <cell r="G12315">
            <v>0.90800000000000003</v>
          </cell>
          <cell r="H12315">
            <v>46</v>
          </cell>
          <cell r="I12315">
            <v>9.0999999999999998E-2</v>
          </cell>
          <cell r="K12315">
            <v>20</v>
          </cell>
          <cell r="L12315">
            <v>0.04</v>
          </cell>
          <cell r="M12315">
            <v>56</v>
          </cell>
          <cell r="N12315">
            <v>0.111</v>
          </cell>
          <cell r="O12315">
            <v>16</v>
          </cell>
          <cell r="P12315">
            <v>3.2000000000000001E-2</v>
          </cell>
        </row>
        <row r="12316">
          <cell r="A12316">
            <v>39608</v>
          </cell>
          <cell r="B12316">
            <v>2008</v>
          </cell>
          <cell r="C12316" t="str">
            <v>Jun</v>
          </cell>
          <cell r="D12316">
            <v>9</v>
          </cell>
          <cell r="F12316">
            <v>623</v>
          </cell>
          <cell r="G12316">
            <v>1.236</v>
          </cell>
          <cell r="H12316">
            <v>31</v>
          </cell>
          <cell r="I12316">
            <v>6.0999999999999999E-2</v>
          </cell>
          <cell r="K12316">
            <v>40</v>
          </cell>
          <cell r="L12316">
            <v>7.9000000000000001E-2</v>
          </cell>
          <cell r="M12316">
            <v>88</v>
          </cell>
          <cell r="N12316">
            <v>0.17499999999999999</v>
          </cell>
          <cell r="O12316">
            <v>14</v>
          </cell>
          <cell r="P12316">
            <v>2.8000000000000001E-2</v>
          </cell>
        </row>
        <row r="12317">
          <cell r="A12317">
            <v>39609</v>
          </cell>
          <cell r="B12317">
            <v>2008</v>
          </cell>
          <cell r="C12317" t="str">
            <v>Jun</v>
          </cell>
          <cell r="D12317">
            <v>10</v>
          </cell>
          <cell r="F12317">
            <v>661</v>
          </cell>
          <cell r="G12317">
            <v>1.3109999999999999</v>
          </cell>
          <cell r="H12317">
            <v>31</v>
          </cell>
          <cell r="I12317">
            <v>6.0999999999999999E-2</v>
          </cell>
          <cell r="K12317">
            <v>40</v>
          </cell>
          <cell r="L12317">
            <v>7.9000000000000001E-2</v>
          </cell>
          <cell r="M12317">
            <v>115</v>
          </cell>
          <cell r="N12317">
            <v>0.22800000000000001</v>
          </cell>
          <cell r="O12317">
            <v>9</v>
          </cell>
          <cell r="P12317">
            <v>1.7999999999999999E-2</v>
          </cell>
        </row>
        <row r="12318">
          <cell r="A12318">
            <v>39610</v>
          </cell>
          <cell r="B12318">
            <v>2008</v>
          </cell>
          <cell r="C12318" t="str">
            <v>Jun</v>
          </cell>
          <cell r="D12318">
            <v>11</v>
          </cell>
          <cell r="F12318">
            <v>687</v>
          </cell>
          <cell r="G12318">
            <v>1.363</v>
          </cell>
          <cell r="H12318">
            <v>150</v>
          </cell>
          <cell r="I12318">
            <v>0.29799999999999999</v>
          </cell>
          <cell r="K12318">
            <v>40</v>
          </cell>
          <cell r="L12318">
            <v>7.9000000000000001E-2</v>
          </cell>
          <cell r="M12318">
            <v>133</v>
          </cell>
          <cell r="N12318">
            <v>0.26400000000000001</v>
          </cell>
          <cell r="O12318">
            <v>9</v>
          </cell>
          <cell r="P12318">
            <v>1.7999999999999999E-2</v>
          </cell>
        </row>
        <row r="12319">
          <cell r="A12319">
            <v>39611</v>
          </cell>
          <cell r="B12319">
            <v>2008</v>
          </cell>
          <cell r="C12319" t="str">
            <v>Jun</v>
          </cell>
          <cell r="D12319">
            <v>12</v>
          </cell>
          <cell r="F12319">
            <v>665</v>
          </cell>
          <cell r="G12319">
            <v>1.319</v>
          </cell>
          <cell r="H12319">
            <v>120</v>
          </cell>
          <cell r="I12319">
            <v>0.23799999999999999</v>
          </cell>
          <cell r="K12319">
            <v>40</v>
          </cell>
          <cell r="L12319">
            <v>7.9000000000000001E-2</v>
          </cell>
          <cell r="M12319">
            <v>200</v>
          </cell>
          <cell r="N12319">
            <v>0.39700000000000002</v>
          </cell>
          <cell r="O12319">
            <v>3</v>
          </cell>
          <cell r="P12319">
            <v>6.0000000000000001E-3</v>
          </cell>
        </row>
        <row r="12320">
          <cell r="A12320">
            <v>39612</v>
          </cell>
          <cell r="B12320">
            <v>2008</v>
          </cell>
          <cell r="C12320" t="str">
            <v>Jun</v>
          </cell>
          <cell r="D12320">
            <v>13</v>
          </cell>
          <cell r="F12320">
            <v>786</v>
          </cell>
          <cell r="G12320">
            <v>1.5589999999999999</v>
          </cell>
          <cell r="H12320">
            <v>113</v>
          </cell>
          <cell r="I12320">
            <v>0.224</v>
          </cell>
          <cell r="K12320">
            <v>40</v>
          </cell>
          <cell r="L12320">
            <v>7.9000000000000001E-2</v>
          </cell>
          <cell r="M12320">
            <v>200</v>
          </cell>
          <cell r="N12320">
            <v>0.39700000000000002</v>
          </cell>
          <cell r="O12320">
            <v>3</v>
          </cell>
          <cell r="P12320">
            <v>6.0000000000000001E-3</v>
          </cell>
        </row>
        <row r="12321">
          <cell r="A12321">
            <v>39613</v>
          </cell>
          <cell r="B12321">
            <v>2008</v>
          </cell>
          <cell r="C12321" t="str">
            <v>Jun</v>
          </cell>
          <cell r="D12321">
            <v>14</v>
          </cell>
          <cell r="F12321">
            <v>803</v>
          </cell>
          <cell r="G12321">
            <v>1.593</v>
          </cell>
          <cell r="H12321">
            <v>87</v>
          </cell>
          <cell r="I12321">
            <v>0.17299999999999999</v>
          </cell>
          <cell r="K12321">
            <v>64</v>
          </cell>
          <cell r="L12321">
            <v>0.127</v>
          </cell>
          <cell r="M12321">
            <v>169</v>
          </cell>
          <cell r="N12321">
            <v>0.33500000000000002</v>
          </cell>
          <cell r="O12321">
            <v>20</v>
          </cell>
          <cell r="P12321">
            <v>0.04</v>
          </cell>
        </row>
        <row r="12322">
          <cell r="A12322">
            <v>39614</v>
          </cell>
          <cell r="B12322">
            <v>2008</v>
          </cell>
          <cell r="C12322" t="str">
            <v>Jun</v>
          </cell>
          <cell r="D12322">
            <v>15</v>
          </cell>
          <cell r="F12322">
            <v>830</v>
          </cell>
          <cell r="G12322">
            <v>1.6459999999999999</v>
          </cell>
          <cell r="H12322">
            <v>88</v>
          </cell>
          <cell r="I12322">
            <v>0.17499999999999999</v>
          </cell>
          <cell r="K12322">
            <v>79</v>
          </cell>
          <cell r="L12322">
            <v>0.157</v>
          </cell>
          <cell r="M12322">
            <v>150</v>
          </cell>
          <cell r="N12322">
            <v>0.29799999999999999</v>
          </cell>
          <cell r="O12322">
            <v>9</v>
          </cell>
          <cell r="P12322">
            <v>1.7999999999999999E-2</v>
          </cell>
        </row>
        <row r="12323">
          <cell r="A12323">
            <v>39615</v>
          </cell>
          <cell r="B12323">
            <v>2008</v>
          </cell>
          <cell r="C12323" t="str">
            <v>Jun</v>
          </cell>
          <cell r="D12323">
            <v>16</v>
          </cell>
          <cell r="F12323">
            <v>830</v>
          </cell>
          <cell r="G12323">
            <v>1.6459999999999999</v>
          </cell>
          <cell r="H12323">
            <v>86</v>
          </cell>
          <cell r="I12323">
            <v>0.17100000000000001</v>
          </cell>
          <cell r="K12323">
            <v>64</v>
          </cell>
          <cell r="L12323">
            <v>0.127</v>
          </cell>
          <cell r="M12323">
            <v>146</v>
          </cell>
          <cell r="N12323">
            <v>0.28999999999999998</v>
          </cell>
          <cell r="O12323">
            <v>10</v>
          </cell>
          <cell r="P12323">
            <v>0.02</v>
          </cell>
        </row>
        <row r="12324">
          <cell r="A12324">
            <v>39616</v>
          </cell>
          <cell r="B12324">
            <v>2008</v>
          </cell>
          <cell r="C12324" t="str">
            <v>Jun</v>
          </cell>
          <cell r="D12324">
            <v>17</v>
          </cell>
          <cell r="F12324">
            <v>855</v>
          </cell>
          <cell r="G12324">
            <v>1.696</v>
          </cell>
          <cell r="H12324">
            <v>105</v>
          </cell>
          <cell r="I12324">
            <v>0.20799999999999999</v>
          </cell>
          <cell r="K12324">
            <v>64</v>
          </cell>
          <cell r="L12324">
            <v>0.127</v>
          </cell>
          <cell r="M12324">
            <v>282</v>
          </cell>
          <cell r="N12324">
            <v>0.55900000000000005</v>
          </cell>
          <cell r="O12324">
            <v>9</v>
          </cell>
          <cell r="P12324">
            <v>1.7999999999999999E-2</v>
          </cell>
        </row>
        <row r="12325">
          <cell r="A12325">
            <v>39617</v>
          </cell>
          <cell r="B12325">
            <v>2008</v>
          </cell>
          <cell r="C12325" t="str">
            <v>Jun</v>
          </cell>
          <cell r="D12325">
            <v>18</v>
          </cell>
          <cell r="F12325">
            <v>852</v>
          </cell>
          <cell r="G12325">
            <v>1.69</v>
          </cell>
          <cell r="H12325">
            <v>111</v>
          </cell>
          <cell r="I12325">
            <v>0.22</v>
          </cell>
          <cell r="K12325">
            <v>64</v>
          </cell>
          <cell r="L12325">
            <v>0.127</v>
          </cell>
          <cell r="M12325">
            <v>352</v>
          </cell>
          <cell r="N12325">
            <v>0.69799999999999995</v>
          </cell>
          <cell r="O12325">
            <v>16</v>
          </cell>
          <cell r="P12325">
            <v>3.2000000000000001E-2</v>
          </cell>
        </row>
        <row r="12326">
          <cell r="A12326">
            <v>39618</v>
          </cell>
          <cell r="B12326">
            <v>2008</v>
          </cell>
          <cell r="C12326" t="str">
            <v>Jun</v>
          </cell>
          <cell r="D12326">
            <v>19</v>
          </cell>
          <cell r="F12326">
            <v>823</v>
          </cell>
          <cell r="G12326">
            <v>1.6319999999999999</v>
          </cell>
          <cell r="H12326">
            <v>75</v>
          </cell>
          <cell r="I12326">
            <v>0.14899999999999999</v>
          </cell>
          <cell r="K12326">
            <v>64</v>
          </cell>
          <cell r="L12326">
            <v>0.127</v>
          </cell>
          <cell r="M12326">
            <v>314</v>
          </cell>
          <cell r="N12326">
            <v>0.623</v>
          </cell>
          <cell r="O12326">
            <v>11</v>
          </cell>
          <cell r="P12326">
            <v>2.1999999999999999E-2</v>
          </cell>
        </row>
        <row r="12327">
          <cell r="A12327">
            <v>39619</v>
          </cell>
          <cell r="B12327">
            <v>2008</v>
          </cell>
          <cell r="C12327" t="str">
            <v>Jun</v>
          </cell>
          <cell r="D12327">
            <v>20</v>
          </cell>
          <cell r="F12327">
            <v>826</v>
          </cell>
          <cell r="G12327">
            <v>1.6379999999999999</v>
          </cell>
          <cell r="H12327">
            <v>63</v>
          </cell>
          <cell r="I12327">
            <v>0.125</v>
          </cell>
          <cell r="K12327">
            <v>64</v>
          </cell>
          <cell r="L12327">
            <v>0.127</v>
          </cell>
          <cell r="M12327">
            <v>340</v>
          </cell>
          <cell r="N12327">
            <v>0.67400000000000004</v>
          </cell>
          <cell r="O12327">
            <v>16</v>
          </cell>
          <cell r="P12327">
            <v>3.2000000000000001E-2</v>
          </cell>
        </row>
        <row r="12328">
          <cell r="A12328">
            <v>39620</v>
          </cell>
          <cell r="B12328">
            <v>2008</v>
          </cell>
          <cell r="C12328" t="str">
            <v>Jun</v>
          </cell>
          <cell r="D12328">
            <v>21</v>
          </cell>
          <cell r="F12328">
            <v>835</v>
          </cell>
          <cell r="G12328">
            <v>1.6559999999999999</v>
          </cell>
          <cell r="H12328">
            <v>65</v>
          </cell>
          <cell r="I12328">
            <v>0.129</v>
          </cell>
          <cell r="K12328">
            <v>64</v>
          </cell>
          <cell r="L12328">
            <v>0.127</v>
          </cell>
          <cell r="M12328">
            <v>329</v>
          </cell>
          <cell r="N12328">
            <v>0.65300000000000002</v>
          </cell>
          <cell r="O12328">
            <v>16</v>
          </cell>
          <cell r="P12328">
            <v>3.2000000000000001E-2</v>
          </cell>
        </row>
        <row r="12329">
          <cell r="A12329">
            <v>39621</v>
          </cell>
          <cell r="B12329">
            <v>2008</v>
          </cell>
          <cell r="C12329" t="str">
            <v>Jun</v>
          </cell>
          <cell r="D12329">
            <v>22</v>
          </cell>
          <cell r="F12329">
            <v>836</v>
          </cell>
          <cell r="G12329">
            <v>1.6579999999999999</v>
          </cell>
          <cell r="H12329">
            <v>91</v>
          </cell>
          <cell r="I12329">
            <v>0.18</v>
          </cell>
          <cell r="K12329">
            <v>64</v>
          </cell>
          <cell r="L12329">
            <v>0.127</v>
          </cell>
          <cell r="M12329">
            <v>300</v>
          </cell>
          <cell r="N12329">
            <v>0.59499999999999997</v>
          </cell>
          <cell r="O12329">
            <v>0</v>
          </cell>
          <cell r="P12329">
            <v>0</v>
          </cell>
        </row>
        <row r="12330">
          <cell r="A12330">
            <v>39622</v>
          </cell>
          <cell r="B12330">
            <v>2008</v>
          </cell>
          <cell r="C12330" t="str">
            <v>Jun</v>
          </cell>
          <cell r="D12330">
            <v>23</v>
          </cell>
          <cell r="F12330">
            <v>802</v>
          </cell>
          <cell r="G12330">
            <v>1.591</v>
          </cell>
          <cell r="H12330">
            <v>67</v>
          </cell>
          <cell r="I12330">
            <v>0.13300000000000001</v>
          </cell>
          <cell r="K12330">
            <v>36</v>
          </cell>
          <cell r="L12330">
            <v>7.0999999999999994E-2</v>
          </cell>
          <cell r="M12330">
            <v>313</v>
          </cell>
          <cell r="N12330">
            <v>0.621</v>
          </cell>
          <cell r="O12330">
            <v>0</v>
          </cell>
          <cell r="P12330">
            <v>0</v>
          </cell>
        </row>
        <row r="12331">
          <cell r="A12331">
            <v>39623</v>
          </cell>
          <cell r="B12331">
            <v>2008</v>
          </cell>
          <cell r="C12331" t="str">
            <v>Jun</v>
          </cell>
          <cell r="D12331">
            <v>24</v>
          </cell>
          <cell r="F12331">
            <v>813</v>
          </cell>
          <cell r="G12331">
            <v>1.613</v>
          </cell>
          <cell r="H12331">
            <v>36</v>
          </cell>
          <cell r="I12331">
            <v>7.0999999999999994E-2</v>
          </cell>
          <cell r="K12331">
            <v>37</v>
          </cell>
          <cell r="L12331">
            <v>7.2999999999999995E-2</v>
          </cell>
          <cell r="M12331">
            <v>388</v>
          </cell>
          <cell r="N12331">
            <v>0.77</v>
          </cell>
          <cell r="O12331">
            <v>8</v>
          </cell>
          <cell r="P12331">
            <v>1.6E-2</v>
          </cell>
        </row>
        <row r="12332">
          <cell r="A12332">
            <v>39624</v>
          </cell>
          <cell r="B12332">
            <v>2008</v>
          </cell>
          <cell r="C12332" t="str">
            <v>Jun</v>
          </cell>
          <cell r="D12332">
            <v>25</v>
          </cell>
          <cell r="F12332">
            <v>866</v>
          </cell>
          <cell r="G12332">
            <v>1.718</v>
          </cell>
          <cell r="H12332">
            <v>93</v>
          </cell>
          <cell r="I12332">
            <v>0.184</v>
          </cell>
          <cell r="K12332">
            <v>64</v>
          </cell>
          <cell r="L12332">
            <v>0.127</v>
          </cell>
          <cell r="M12332">
            <v>473</v>
          </cell>
          <cell r="N12332">
            <v>0.93799999999999994</v>
          </cell>
          <cell r="O12332">
            <v>5</v>
          </cell>
          <cell r="P12332">
            <v>0.01</v>
          </cell>
        </row>
        <row r="12333">
          <cell r="A12333">
            <v>39625</v>
          </cell>
          <cell r="B12333">
            <v>2008</v>
          </cell>
          <cell r="C12333" t="str">
            <v>Jun</v>
          </cell>
          <cell r="D12333">
            <v>26</v>
          </cell>
          <cell r="F12333">
            <v>867</v>
          </cell>
          <cell r="G12333">
            <v>1.72</v>
          </cell>
          <cell r="H12333">
            <v>97</v>
          </cell>
          <cell r="I12333">
            <v>0.192</v>
          </cell>
          <cell r="K12333">
            <v>66</v>
          </cell>
          <cell r="L12333">
            <v>0.13100000000000001</v>
          </cell>
          <cell r="M12333">
            <v>447</v>
          </cell>
          <cell r="N12333">
            <v>0.88700000000000001</v>
          </cell>
          <cell r="O12333">
            <v>0</v>
          </cell>
          <cell r="P12333">
            <v>0</v>
          </cell>
        </row>
        <row r="12334">
          <cell r="A12334">
            <v>39626</v>
          </cell>
          <cell r="B12334">
            <v>2008</v>
          </cell>
          <cell r="C12334" t="str">
            <v>Jun</v>
          </cell>
          <cell r="D12334">
            <v>27</v>
          </cell>
          <cell r="F12334">
            <v>864</v>
          </cell>
          <cell r="G12334">
            <v>1.714</v>
          </cell>
          <cell r="H12334">
            <v>124</v>
          </cell>
          <cell r="I12334">
            <v>0.246</v>
          </cell>
          <cell r="K12334">
            <v>66</v>
          </cell>
          <cell r="L12334">
            <v>0.13100000000000001</v>
          </cell>
          <cell r="M12334">
            <v>452</v>
          </cell>
          <cell r="N12334">
            <v>0.89700000000000002</v>
          </cell>
          <cell r="O12334">
            <v>22</v>
          </cell>
          <cell r="P12334">
            <v>4.3999999999999997E-2</v>
          </cell>
        </row>
        <row r="12335">
          <cell r="A12335">
            <v>39627</v>
          </cell>
          <cell r="B12335">
            <v>2008</v>
          </cell>
          <cell r="C12335" t="str">
            <v>Jun</v>
          </cell>
          <cell r="D12335">
            <v>28</v>
          </cell>
          <cell r="F12335">
            <v>891</v>
          </cell>
          <cell r="G12335">
            <v>1.7669999999999999</v>
          </cell>
          <cell r="H12335">
            <v>87</v>
          </cell>
          <cell r="I12335">
            <v>0.17299999999999999</v>
          </cell>
          <cell r="K12335">
            <v>104</v>
          </cell>
          <cell r="L12335">
            <v>0.20599999999999999</v>
          </cell>
          <cell r="M12335">
            <v>500</v>
          </cell>
          <cell r="N12335">
            <v>0.99199999999999999</v>
          </cell>
          <cell r="O12335">
            <v>22</v>
          </cell>
          <cell r="P12335">
            <v>4.3999999999999997E-2</v>
          </cell>
        </row>
        <row r="12336">
          <cell r="A12336">
            <v>39628</v>
          </cell>
          <cell r="B12336">
            <v>2008</v>
          </cell>
          <cell r="C12336" t="str">
            <v>Jun</v>
          </cell>
          <cell r="D12336">
            <v>29</v>
          </cell>
          <cell r="F12336">
            <v>902</v>
          </cell>
          <cell r="G12336">
            <v>1.7889999999999999</v>
          </cell>
          <cell r="H12336">
            <v>79</v>
          </cell>
          <cell r="I12336">
            <v>0.157</v>
          </cell>
          <cell r="K12336">
            <v>104</v>
          </cell>
          <cell r="L12336">
            <v>0.20599999999999999</v>
          </cell>
          <cell r="M12336">
            <v>500</v>
          </cell>
          <cell r="N12336">
            <v>0.99199999999999999</v>
          </cell>
          <cell r="O12336">
            <v>16</v>
          </cell>
          <cell r="P12336">
            <v>3.2000000000000001E-2</v>
          </cell>
        </row>
        <row r="12337">
          <cell r="A12337">
            <v>39629</v>
          </cell>
          <cell r="B12337">
            <v>2008</v>
          </cell>
          <cell r="C12337" t="str">
            <v>Jun</v>
          </cell>
          <cell r="D12337">
            <v>30</v>
          </cell>
          <cell r="F12337">
            <v>901</v>
          </cell>
          <cell r="G12337">
            <v>1.7869999999999999</v>
          </cell>
          <cell r="H12337">
            <v>66</v>
          </cell>
          <cell r="I12337">
            <v>0.13100000000000001</v>
          </cell>
          <cell r="K12337">
            <v>104</v>
          </cell>
          <cell r="L12337">
            <v>0.20599999999999999</v>
          </cell>
          <cell r="M12337">
            <v>458</v>
          </cell>
          <cell r="N12337">
            <v>0.90800000000000003</v>
          </cell>
          <cell r="O12337">
            <v>19</v>
          </cell>
          <cell r="P12337">
            <v>3.7999999999999999E-2</v>
          </cell>
        </row>
        <row r="12338">
          <cell r="A12338">
            <v>39630</v>
          </cell>
          <cell r="B12338">
            <v>2008</v>
          </cell>
          <cell r="C12338" t="str">
            <v>Jul</v>
          </cell>
          <cell r="D12338">
            <v>1</v>
          </cell>
          <cell r="F12338">
            <v>893</v>
          </cell>
          <cell r="G12338">
            <v>1.7709999999999999</v>
          </cell>
          <cell r="H12338">
            <v>68</v>
          </cell>
          <cell r="I12338">
            <v>0.13500000000000001</v>
          </cell>
          <cell r="K12338">
            <v>104</v>
          </cell>
          <cell r="L12338">
            <v>0.20599999999999999</v>
          </cell>
          <cell r="M12338">
            <v>417</v>
          </cell>
          <cell r="N12338">
            <v>0.82699999999999996</v>
          </cell>
          <cell r="O12338">
            <v>14</v>
          </cell>
          <cell r="P12338">
            <v>2.8000000000000001E-2</v>
          </cell>
        </row>
        <row r="12339">
          <cell r="A12339">
            <v>39631</v>
          </cell>
          <cell r="B12339">
            <v>2008</v>
          </cell>
          <cell r="C12339" t="str">
            <v>Jul</v>
          </cell>
          <cell r="D12339">
            <v>2</v>
          </cell>
          <cell r="F12339">
            <v>901</v>
          </cell>
          <cell r="G12339">
            <v>1.7869999999999999</v>
          </cell>
          <cell r="H12339">
            <v>75</v>
          </cell>
          <cell r="I12339">
            <v>0.14899999999999999</v>
          </cell>
          <cell r="K12339">
            <v>104</v>
          </cell>
          <cell r="L12339">
            <v>0.20599999999999999</v>
          </cell>
          <cell r="M12339">
            <v>477</v>
          </cell>
          <cell r="N12339">
            <v>0.94599999999999995</v>
          </cell>
          <cell r="O12339">
            <v>16</v>
          </cell>
          <cell r="P12339">
            <v>3.2000000000000001E-2</v>
          </cell>
        </row>
        <row r="12340">
          <cell r="A12340">
            <v>39632</v>
          </cell>
          <cell r="B12340">
            <v>2008</v>
          </cell>
          <cell r="C12340" t="str">
            <v>Jul</v>
          </cell>
          <cell r="D12340">
            <v>3</v>
          </cell>
          <cell r="F12340">
            <v>924</v>
          </cell>
          <cell r="G12340">
            <v>1.833</v>
          </cell>
          <cell r="H12340">
            <v>76</v>
          </cell>
          <cell r="I12340">
            <v>0.151</v>
          </cell>
          <cell r="K12340">
            <v>103</v>
          </cell>
          <cell r="L12340">
            <v>0.20399999999999999</v>
          </cell>
          <cell r="M12340">
            <v>500</v>
          </cell>
          <cell r="N12340">
            <v>0.99199999999999999</v>
          </cell>
          <cell r="O12340">
            <v>14</v>
          </cell>
          <cell r="P12340">
            <v>2.8000000000000001E-2</v>
          </cell>
        </row>
        <row r="12341">
          <cell r="A12341">
            <v>39633</v>
          </cell>
          <cell r="B12341">
            <v>2008</v>
          </cell>
          <cell r="C12341" t="str">
            <v>Jul</v>
          </cell>
          <cell r="D12341">
            <v>4</v>
          </cell>
          <cell r="F12341">
            <v>928</v>
          </cell>
          <cell r="G12341">
            <v>1.841</v>
          </cell>
          <cell r="H12341">
            <v>77</v>
          </cell>
          <cell r="I12341">
            <v>0.153</v>
          </cell>
          <cell r="K12341">
            <v>102</v>
          </cell>
          <cell r="L12341">
            <v>0.20200000000000001</v>
          </cell>
          <cell r="M12341">
            <v>452</v>
          </cell>
          <cell r="N12341">
            <v>0.89700000000000002</v>
          </cell>
          <cell r="O12341">
            <v>12</v>
          </cell>
          <cell r="P12341">
            <v>2.4E-2</v>
          </cell>
        </row>
        <row r="12342">
          <cell r="A12342">
            <v>39634</v>
          </cell>
          <cell r="B12342">
            <v>2008</v>
          </cell>
          <cell r="C12342" t="str">
            <v>Jul</v>
          </cell>
          <cell r="D12342">
            <v>5</v>
          </cell>
          <cell r="F12342">
            <v>919</v>
          </cell>
          <cell r="G12342">
            <v>1.823</v>
          </cell>
          <cell r="H12342">
            <v>75</v>
          </cell>
          <cell r="I12342">
            <v>0.14899999999999999</v>
          </cell>
          <cell r="K12342">
            <v>105</v>
          </cell>
          <cell r="L12342">
            <v>0.20799999999999999</v>
          </cell>
          <cell r="M12342">
            <v>371</v>
          </cell>
          <cell r="N12342">
            <v>0.73599999999999999</v>
          </cell>
          <cell r="O12342">
            <v>16</v>
          </cell>
          <cell r="P12342">
            <v>3.2000000000000001E-2</v>
          </cell>
        </row>
        <row r="12343">
          <cell r="A12343">
            <v>39635</v>
          </cell>
          <cell r="B12343">
            <v>2008</v>
          </cell>
          <cell r="C12343" t="str">
            <v>Jul</v>
          </cell>
          <cell r="D12343">
            <v>6</v>
          </cell>
          <cell r="F12343">
            <v>902</v>
          </cell>
          <cell r="G12343">
            <v>1.7889999999999999</v>
          </cell>
          <cell r="H12343">
            <v>76</v>
          </cell>
          <cell r="I12343">
            <v>0.151</v>
          </cell>
          <cell r="K12343">
            <v>105</v>
          </cell>
          <cell r="L12343">
            <v>0.20799999999999999</v>
          </cell>
          <cell r="M12343">
            <v>283</v>
          </cell>
          <cell r="N12343">
            <v>0.56100000000000005</v>
          </cell>
          <cell r="O12343">
            <v>5</v>
          </cell>
          <cell r="P12343">
            <v>0.01</v>
          </cell>
        </row>
        <row r="12344">
          <cell r="A12344">
            <v>39636</v>
          </cell>
          <cell r="B12344">
            <v>2008</v>
          </cell>
          <cell r="C12344" t="str">
            <v>Jul</v>
          </cell>
          <cell r="D12344">
            <v>7</v>
          </cell>
          <cell r="F12344">
            <v>908</v>
          </cell>
          <cell r="G12344">
            <v>1.8009999999999999</v>
          </cell>
          <cell r="H12344">
            <v>75</v>
          </cell>
          <cell r="I12344">
            <v>0.14899999999999999</v>
          </cell>
          <cell r="K12344">
            <v>77</v>
          </cell>
          <cell r="L12344">
            <v>0.153</v>
          </cell>
          <cell r="M12344">
            <v>279</v>
          </cell>
          <cell r="N12344">
            <v>0.55300000000000005</v>
          </cell>
          <cell r="O12344">
            <v>2</v>
          </cell>
          <cell r="P12344">
            <v>4.0000000000000001E-3</v>
          </cell>
        </row>
        <row r="12345">
          <cell r="A12345">
            <v>39637</v>
          </cell>
          <cell r="B12345">
            <v>2008</v>
          </cell>
          <cell r="C12345" t="str">
            <v>Jul</v>
          </cell>
          <cell r="D12345">
            <v>8</v>
          </cell>
          <cell r="F12345">
            <v>897</v>
          </cell>
          <cell r="G12345">
            <v>1.7789999999999999</v>
          </cell>
          <cell r="H12345">
            <v>76</v>
          </cell>
          <cell r="I12345">
            <v>0.151</v>
          </cell>
          <cell r="K12345">
            <v>77</v>
          </cell>
          <cell r="L12345">
            <v>0.153</v>
          </cell>
          <cell r="M12345">
            <v>425</v>
          </cell>
          <cell r="N12345">
            <v>0.84299999999999997</v>
          </cell>
          <cell r="O12345">
            <v>0</v>
          </cell>
          <cell r="P12345">
            <v>0</v>
          </cell>
        </row>
        <row r="12346">
          <cell r="A12346">
            <v>39638</v>
          </cell>
          <cell r="B12346">
            <v>2008</v>
          </cell>
          <cell r="C12346" t="str">
            <v>Jul</v>
          </cell>
          <cell r="D12346">
            <v>9</v>
          </cell>
          <cell r="F12346">
            <v>919</v>
          </cell>
          <cell r="G12346">
            <v>1.823</v>
          </cell>
          <cell r="H12346">
            <v>77</v>
          </cell>
          <cell r="I12346">
            <v>0.153</v>
          </cell>
          <cell r="K12346">
            <v>77</v>
          </cell>
          <cell r="L12346">
            <v>0.153</v>
          </cell>
          <cell r="M12346">
            <v>475</v>
          </cell>
          <cell r="N12346">
            <v>0.94199999999999995</v>
          </cell>
          <cell r="O12346">
            <v>2</v>
          </cell>
          <cell r="P12346">
            <v>4.0000000000000001E-3</v>
          </cell>
        </row>
        <row r="12347">
          <cell r="A12347">
            <v>39639</v>
          </cell>
          <cell r="B12347">
            <v>2008</v>
          </cell>
          <cell r="C12347" t="str">
            <v>Jul</v>
          </cell>
          <cell r="D12347">
            <v>10</v>
          </cell>
          <cell r="F12347">
            <v>942</v>
          </cell>
          <cell r="G12347">
            <v>1.8680000000000001</v>
          </cell>
          <cell r="H12347">
            <v>43</v>
          </cell>
          <cell r="I12347">
            <v>8.5000000000000006E-2</v>
          </cell>
          <cell r="K12347">
            <v>78</v>
          </cell>
          <cell r="L12347">
            <v>0.155</v>
          </cell>
          <cell r="M12347">
            <v>438</v>
          </cell>
          <cell r="N12347">
            <v>0.86899999999999999</v>
          </cell>
          <cell r="O12347">
            <v>10</v>
          </cell>
          <cell r="P12347">
            <v>0.02</v>
          </cell>
        </row>
        <row r="12348">
          <cell r="A12348">
            <v>39640</v>
          </cell>
          <cell r="B12348">
            <v>2008</v>
          </cell>
          <cell r="C12348" t="str">
            <v>Jul</v>
          </cell>
          <cell r="D12348">
            <v>11</v>
          </cell>
          <cell r="F12348">
            <v>947</v>
          </cell>
          <cell r="G12348">
            <v>1.8779999999999999</v>
          </cell>
          <cell r="H12348">
            <v>51</v>
          </cell>
          <cell r="I12348">
            <v>0.10100000000000001</v>
          </cell>
          <cell r="K12348">
            <v>104</v>
          </cell>
          <cell r="L12348">
            <v>0.20599999999999999</v>
          </cell>
          <cell r="M12348">
            <v>465</v>
          </cell>
          <cell r="N12348">
            <v>0.92200000000000004</v>
          </cell>
          <cell r="O12348">
            <v>4</v>
          </cell>
          <cell r="P12348">
            <v>8.0000000000000002E-3</v>
          </cell>
        </row>
        <row r="12349">
          <cell r="A12349">
            <v>39641</v>
          </cell>
          <cell r="B12349">
            <v>2008</v>
          </cell>
          <cell r="C12349" t="str">
            <v>Jul</v>
          </cell>
          <cell r="D12349">
            <v>12</v>
          </cell>
          <cell r="F12349">
            <v>945</v>
          </cell>
          <cell r="G12349">
            <v>1.8740000000000001</v>
          </cell>
          <cell r="H12349">
            <v>29</v>
          </cell>
          <cell r="I12349">
            <v>5.8000000000000003E-2</v>
          </cell>
          <cell r="K12349">
            <v>104</v>
          </cell>
          <cell r="L12349">
            <v>0.20599999999999999</v>
          </cell>
          <cell r="M12349">
            <v>406</v>
          </cell>
          <cell r="N12349">
            <v>0.80500000000000005</v>
          </cell>
          <cell r="O12349">
            <v>8</v>
          </cell>
          <cell r="P12349">
            <v>1.6E-2</v>
          </cell>
        </row>
        <row r="12350">
          <cell r="A12350">
            <v>39642</v>
          </cell>
          <cell r="B12350">
            <v>2008</v>
          </cell>
          <cell r="C12350" t="str">
            <v>Jul</v>
          </cell>
          <cell r="D12350">
            <v>13</v>
          </cell>
          <cell r="F12350">
            <v>940</v>
          </cell>
          <cell r="G12350">
            <v>1.8640000000000001</v>
          </cell>
          <cell r="H12350">
            <v>33</v>
          </cell>
          <cell r="I12350">
            <v>6.5000000000000002E-2</v>
          </cell>
          <cell r="K12350">
            <v>105</v>
          </cell>
          <cell r="L12350">
            <v>0.20799999999999999</v>
          </cell>
          <cell r="M12350">
            <v>350</v>
          </cell>
          <cell r="N12350">
            <v>0.69399999999999995</v>
          </cell>
          <cell r="O12350">
            <v>8</v>
          </cell>
          <cell r="P12350">
            <v>1.6E-2</v>
          </cell>
        </row>
        <row r="12351">
          <cell r="A12351">
            <v>39643</v>
          </cell>
          <cell r="B12351">
            <v>2008</v>
          </cell>
          <cell r="C12351" t="str">
            <v>Jul</v>
          </cell>
          <cell r="D12351">
            <v>14</v>
          </cell>
          <cell r="F12351">
            <v>950</v>
          </cell>
          <cell r="G12351">
            <v>1.8839999999999999</v>
          </cell>
          <cell r="H12351">
            <v>33</v>
          </cell>
          <cell r="I12351">
            <v>6.5000000000000002E-2</v>
          </cell>
          <cell r="K12351">
            <v>105</v>
          </cell>
          <cell r="L12351">
            <v>0.20799999999999999</v>
          </cell>
          <cell r="M12351">
            <v>358</v>
          </cell>
          <cell r="N12351">
            <v>0.71</v>
          </cell>
          <cell r="O12351">
            <v>9</v>
          </cell>
          <cell r="P12351">
            <v>1.7999999999999999E-2</v>
          </cell>
        </row>
        <row r="12352">
          <cell r="A12352">
            <v>39644</v>
          </cell>
          <cell r="B12352">
            <v>2008</v>
          </cell>
          <cell r="C12352" t="str">
            <v>Jul</v>
          </cell>
          <cell r="D12352">
            <v>15</v>
          </cell>
          <cell r="F12352">
            <v>950</v>
          </cell>
          <cell r="G12352">
            <v>1.8839999999999999</v>
          </cell>
          <cell r="H12352">
            <v>78</v>
          </cell>
          <cell r="I12352">
            <v>0.155</v>
          </cell>
          <cell r="K12352">
            <v>106</v>
          </cell>
          <cell r="L12352">
            <v>0.21</v>
          </cell>
          <cell r="M12352">
            <v>400</v>
          </cell>
          <cell r="N12352">
            <v>0.79300000000000004</v>
          </cell>
          <cell r="O12352">
            <v>11</v>
          </cell>
          <cell r="P12352">
            <v>2.1999999999999999E-2</v>
          </cell>
        </row>
        <row r="12353">
          <cell r="A12353">
            <v>39645</v>
          </cell>
          <cell r="B12353">
            <v>2008</v>
          </cell>
          <cell r="C12353" t="str">
            <v>Jul</v>
          </cell>
          <cell r="D12353">
            <v>16</v>
          </cell>
          <cell r="F12353">
            <v>968</v>
          </cell>
          <cell r="G12353">
            <v>1.92</v>
          </cell>
          <cell r="H12353">
            <v>78</v>
          </cell>
          <cell r="I12353">
            <v>0.155</v>
          </cell>
          <cell r="K12353">
            <v>105</v>
          </cell>
          <cell r="L12353">
            <v>0.20799999999999999</v>
          </cell>
          <cell r="M12353">
            <v>367</v>
          </cell>
          <cell r="N12353">
            <v>0.72799999999999998</v>
          </cell>
          <cell r="O12353">
            <v>11</v>
          </cell>
          <cell r="P12353">
            <v>2.1999999999999999E-2</v>
          </cell>
        </row>
        <row r="12354">
          <cell r="A12354">
            <v>39646</v>
          </cell>
          <cell r="B12354">
            <v>2008</v>
          </cell>
          <cell r="C12354" t="str">
            <v>Jul</v>
          </cell>
          <cell r="D12354">
            <v>17</v>
          </cell>
          <cell r="F12354">
            <v>984</v>
          </cell>
          <cell r="G12354">
            <v>1.952</v>
          </cell>
          <cell r="H12354">
            <v>86</v>
          </cell>
          <cell r="I12354">
            <v>0.17100000000000001</v>
          </cell>
          <cell r="K12354">
            <v>106</v>
          </cell>
          <cell r="L12354">
            <v>0.21</v>
          </cell>
          <cell r="M12354">
            <v>350</v>
          </cell>
          <cell r="N12354">
            <v>0.69399999999999995</v>
          </cell>
          <cell r="O12354">
            <v>11</v>
          </cell>
          <cell r="P12354">
            <v>2.1999999999999999E-2</v>
          </cell>
        </row>
        <row r="12355">
          <cell r="A12355">
            <v>39647</v>
          </cell>
          <cell r="B12355">
            <v>2008</v>
          </cell>
          <cell r="C12355" t="str">
            <v>Jul</v>
          </cell>
          <cell r="D12355">
            <v>18</v>
          </cell>
          <cell r="F12355">
            <v>989</v>
          </cell>
          <cell r="G12355">
            <v>1.962</v>
          </cell>
          <cell r="H12355">
            <v>80</v>
          </cell>
          <cell r="I12355">
            <v>0.159</v>
          </cell>
          <cell r="K12355">
            <v>104</v>
          </cell>
          <cell r="L12355">
            <v>0.20599999999999999</v>
          </cell>
          <cell r="M12355">
            <v>319</v>
          </cell>
          <cell r="N12355">
            <v>0.63300000000000001</v>
          </cell>
          <cell r="O12355">
            <v>11</v>
          </cell>
          <cell r="P12355">
            <v>2.1999999999999999E-2</v>
          </cell>
        </row>
        <row r="12356">
          <cell r="A12356">
            <v>39648</v>
          </cell>
          <cell r="B12356">
            <v>2008</v>
          </cell>
          <cell r="C12356" t="str">
            <v>Jul</v>
          </cell>
          <cell r="D12356">
            <v>19</v>
          </cell>
          <cell r="F12356">
            <v>954</v>
          </cell>
          <cell r="G12356">
            <v>1.8919999999999999</v>
          </cell>
          <cell r="H12356">
            <v>52</v>
          </cell>
          <cell r="I12356">
            <v>0.10299999999999999</v>
          </cell>
          <cell r="K12356">
            <v>106</v>
          </cell>
          <cell r="L12356">
            <v>0.21</v>
          </cell>
          <cell r="M12356">
            <v>235</v>
          </cell>
          <cell r="N12356">
            <v>0.46600000000000003</v>
          </cell>
          <cell r="O12356">
            <v>14</v>
          </cell>
          <cell r="P12356">
            <v>2.8000000000000001E-2</v>
          </cell>
        </row>
        <row r="12357">
          <cell r="A12357">
            <v>39649</v>
          </cell>
          <cell r="B12357">
            <v>2008</v>
          </cell>
          <cell r="C12357" t="str">
            <v>Jul</v>
          </cell>
          <cell r="D12357">
            <v>20</v>
          </cell>
          <cell r="F12357">
            <v>937</v>
          </cell>
          <cell r="G12357">
            <v>1.859</v>
          </cell>
          <cell r="H12357">
            <v>113</v>
          </cell>
          <cell r="I12357">
            <v>0.224</v>
          </cell>
          <cell r="K12357">
            <v>106</v>
          </cell>
          <cell r="L12357">
            <v>0.21</v>
          </cell>
          <cell r="M12357">
            <v>163</v>
          </cell>
          <cell r="N12357">
            <v>0.32300000000000001</v>
          </cell>
          <cell r="O12357">
            <v>14</v>
          </cell>
          <cell r="P12357">
            <v>2.8000000000000001E-2</v>
          </cell>
        </row>
        <row r="12358">
          <cell r="A12358">
            <v>39650</v>
          </cell>
          <cell r="B12358">
            <v>2008</v>
          </cell>
          <cell r="C12358" t="str">
            <v>Jul</v>
          </cell>
          <cell r="D12358">
            <v>21</v>
          </cell>
          <cell r="F12358">
            <v>954</v>
          </cell>
          <cell r="G12358">
            <v>1.8919999999999999</v>
          </cell>
          <cell r="H12358">
            <v>136</v>
          </cell>
          <cell r="I12358">
            <v>0.27</v>
          </cell>
          <cell r="K12358">
            <v>106</v>
          </cell>
          <cell r="L12358">
            <v>0.21</v>
          </cell>
          <cell r="M12358">
            <v>188</v>
          </cell>
          <cell r="N12358">
            <v>0.373</v>
          </cell>
          <cell r="O12358">
            <v>22</v>
          </cell>
          <cell r="P12358">
            <v>4.3999999999999997E-2</v>
          </cell>
        </row>
        <row r="12359">
          <cell r="A12359">
            <v>39651</v>
          </cell>
          <cell r="B12359">
            <v>2008</v>
          </cell>
          <cell r="C12359" t="str">
            <v>Jul</v>
          </cell>
          <cell r="D12359">
            <v>22</v>
          </cell>
          <cell r="F12359">
            <v>928</v>
          </cell>
          <cell r="G12359">
            <v>1.841</v>
          </cell>
          <cell r="H12359">
            <v>81</v>
          </cell>
          <cell r="I12359">
            <v>0.161</v>
          </cell>
          <cell r="K12359">
            <v>107</v>
          </cell>
          <cell r="L12359">
            <v>0.21199999999999999</v>
          </cell>
          <cell r="M12359">
            <v>217</v>
          </cell>
          <cell r="N12359">
            <v>0.43</v>
          </cell>
          <cell r="O12359">
            <v>22</v>
          </cell>
          <cell r="P12359">
            <v>4.3999999999999997E-2</v>
          </cell>
        </row>
        <row r="12360">
          <cell r="A12360">
            <v>39652</v>
          </cell>
          <cell r="B12360">
            <v>2008</v>
          </cell>
          <cell r="C12360" t="str">
            <v>Jul</v>
          </cell>
          <cell r="D12360">
            <v>23</v>
          </cell>
          <cell r="F12360">
            <v>933</v>
          </cell>
          <cell r="G12360">
            <v>1.851</v>
          </cell>
          <cell r="H12360">
            <v>115</v>
          </cell>
          <cell r="I12360">
            <v>0.22800000000000001</v>
          </cell>
          <cell r="K12360">
            <v>106</v>
          </cell>
          <cell r="L12360">
            <v>0.21</v>
          </cell>
          <cell r="M12360">
            <v>215</v>
          </cell>
          <cell r="N12360">
            <v>0.42599999999999999</v>
          </cell>
          <cell r="O12360">
            <v>6</v>
          </cell>
          <cell r="P12360">
            <v>1.2E-2</v>
          </cell>
        </row>
        <row r="12361">
          <cell r="A12361">
            <v>39653</v>
          </cell>
          <cell r="B12361">
            <v>2008</v>
          </cell>
          <cell r="C12361" t="str">
            <v>Jul</v>
          </cell>
          <cell r="D12361">
            <v>24</v>
          </cell>
          <cell r="F12361">
            <v>877</v>
          </cell>
          <cell r="G12361">
            <v>1.74</v>
          </cell>
          <cell r="H12361">
            <v>109</v>
          </cell>
          <cell r="I12361">
            <v>0.216</v>
          </cell>
          <cell r="K12361">
            <v>76</v>
          </cell>
          <cell r="L12361">
            <v>0.151</v>
          </cell>
          <cell r="M12361">
            <v>200</v>
          </cell>
          <cell r="N12361">
            <v>0.39700000000000002</v>
          </cell>
          <cell r="O12361">
            <v>0</v>
          </cell>
          <cell r="P12361">
            <v>0</v>
          </cell>
        </row>
        <row r="12362">
          <cell r="A12362">
            <v>39654</v>
          </cell>
          <cell r="B12362">
            <v>2008</v>
          </cell>
          <cell r="C12362" t="str">
            <v>Jul</v>
          </cell>
          <cell r="D12362">
            <v>25</v>
          </cell>
          <cell r="F12362">
            <v>831</v>
          </cell>
          <cell r="G12362">
            <v>1.6479999999999999</v>
          </cell>
          <cell r="H12362">
            <v>108</v>
          </cell>
          <cell r="I12362">
            <v>0.214</v>
          </cell>
          <cell r="K12362">
            <v>76</v>
          </cell>
          <cell r="L12362">
            <v>0.151</v>
          </cell>
          <cell r="M12362">
            <v>200</v>
          </cell>
          <cell r="N12362">
            <v>0.39700000000000002</v>
          </cell>
          <cell r="O12362">
            <v>16</v>
          </cell>
          <cell r="P12362">
            <v>3.2000000000000001E-2</v>
          </cell>
        </row>
        <row r="12363">
          <cell r="A12363">
            <v>39655</v>
          </cell>
          <cell r="B12363">
            <v>2008</v>
          </cell>
          <cell r="C12363" t="str">
            <v>Jul</v>
          </cell>
          <cell r="D12363">
            <v>26</v>
          </cell>
          <cell r="F12363">
            <v>841</v>
          </cell>
          <cell r="G12363">
            <v>1.6679999999999999</v>
          </cell>
          <cell r="H12363">
            <v>107</v>
          </cell>
          <cell r="I12363">
            <v>0.21199999999999999</v>
          </cell>
          <cell r="K12363">
            <v>105</v>
          </cell>
          <cell r="L12363">
            <v>0.20799999999999999</v>
          </cell>
          <cell r="M12363">
            <v>181</v>
          </cell>
          <cell r="N12363">
            <v>0.35899999999999999</v>
          </cell>
          <cell r="O12363">
            <v>8</v>
          </cell>
          <cell r="P12363">
            <v>1.6E-2</v>
          </cell>
        </row>
        <row r="12364">
          <cell r="A12364">
            <v>39656</v>
          </cell>
          <cell r="B12364">
            <v>2008</v>
          </cell>
          <cell r="C12364" t="str">
            <v>Jul</v>
          </cell>
          <cell r="D12364">
            <v>27</v>
          </cell>
          <cell r="F12364">
            <v>871</v>
          </cell>
          <cell r="G12364">
            <v>1.728</v>
          </cell>
          <cell r="H12364">
            <v>112</v>
          </cell>
          <cell r="I12364">
            <v>0.222</v>
          </cell>
          <cell r="K12364">
            <v>105</v>
          </cell>
          <cell r="L12364">
            <v>0.20799999999999999</v>
          </cell>
          <cell r="M12364">
            <v>150</v>
          </cell>
          <cell r="N12364">
            <v>0.29799999999999999</v>
          </cell>
          <cell r="O12364">
            <v>21</v>
          </cell>
          <cell r="P12364">
            <v>4.2000000000000003E-2</v>
          </cell>
        </row>
        <row r="12365">
          <cell r="A12365">
            <v>39657</v>
          </cell>
          <cell r="B12365">
            <v>2008</v>
          </cell>
          <cell r="C12365" t="str">
            <v>Jul</v>
          </cell>
          <cell r="D12365">
            <v>28</v>
          </cell>
          <cell r="F12365">
            <v>882</v>
          </cell>
          <cell r="G12365">
            <v>1.7490000000000001</v>
          </cell>
          <cell r="H12365">
            <v>115</v>
          </cell>
          <cell r="I12365">
            <v>0.22800000000000001</v>
          </cell>
          <cell r="K12365">
            <v>105</v>
          </cell>
          <cell r="L12365">
            <v>0.20799999999999999</v>
          </cell>
          <cell r="M12365">
            <v>129</v>
          </cell>
          <cell r="N12365">
            <v>0.25600000000000001</v>
          </cell>
          <cell r="O12365">
            <v>22</v>
          </cell>
          <cell r="P12365">
            <v>4.3999999999999997E-2</v>
          </cell>
        </row>
        <row r="12366">
          <cell r="A12366">
            <v>39658</v>
          </cell>
          <cell r="B12366">
            <v>2008</v>
          </cell>
          <cell r="C12366" t="str">
            <v>Jul</v>
          </cell>
          <cell r="D12366">
            <v>29</v>
          </cell>
          <cell r="F12366">
            <v>871</v>
          </cell>
          <cell r="G12366">
            <v>1.728</v>
          </cell>
          <cell r="H12366">
            <v>125</v>
          </cell>
          <cell r="I12366">
            <v>0.248</v>
          </cell>
          <cell r="K12366">
            <v>106</v>
          </cell>
          <cell r="L12366">
            <v>0.21</v>
          </cell>
          <cell r="M12366">
            <v>153</v>
          </cell>
          <cell r="N12366">
            <v>0.30299999999999999</v>
          </cell>
          <cell r="O12366">
            <v>0</v>
          </cell>
          <cell r="P12366">
            <v>0</v>
          </cell>
        </row>
        <row r="12367">
          <cell r="A12367">
            <v>39659</v>
          </cell>
          <cell r="B12367">
            <v>2008</v>
          </cell>
          <cell r="C12367" t="str">
            <v>Jul</v>
          </cell>
          <cell r="D12367">
            <v>30</v>
          </cell>
          <cell r="F12367">
            <v>887</v>
          </cell>
          <cell r="G12367">
            <v>1.7589999999999999</v>
          </cell>
          <cell r="H12367">
            <v>60</v>
          </cell>
          <cell r="I12367">
            <v>0.11899999999999999</v>
          </cell>
          <cell r="K12367">
            <v>76</v>
          </cell>
          <cell r="L12367">
            <v>0.151</v>
          </cell>
          <cell r="M12367">
            <v>200</v>
          </cell>
          <cell r="N12367">
            <v>0.39700000000000002</v>
          </cell>
          <cell r="O12367">
            <v>5</v>
          </cell>
          <cell r="P12367">
            <v>0.01</v>
          </cell>
        </row>
        <row r="12368">
          <cell r="A12368">
            <v>39660</v>
          </cell>
          <cell r="B12368">
            <v>2008</v>
          </cell>
          <cell r="C12368" t="str">
            <v>Jul</v>
          </cell>
          <cell r="D12368">
            <v>31</v>
          </cell>
          <cell r="F12368">
            <v>882</v>
          </cell>
          <cell r="G12368">
            <v>1.7490000000000001</v>
          </cell>
          <cell r="H12368">
            <v>55</v>
          </cell>
          <cell r="I12368">
            <v>0.109</v>
          </cell>
          <cell r="K12368">
            <v>76</v>
          </cell>
          <cell r="L12368">
            <v>0.151</v>
          </cell>
          <cell r="M12368">
            <v>200</v>
          </cell>
          <cell r="N12368">
            <v>0.39700000000000002</v>
          </cell>
          <cell r="O12368">
            <v>5</v>
          </cell>
          <cell r="P12368">
            <v>0.01</v>
          </cell>
        </row>
        <row r="12369">
          <cell r="A12369">
            <v>39661</v>
          </cell>
          <cell r="B12369">
            <v>2008</v>
          </cell>
          <cell r="C12369" t="str">
            <v>Aug</v>
          </cell>
          <cell r="D12369">
            <v>1</v>
          </cell>
          <cell r="F12369">
            <v>875</v>
          </cell>
          <cell r="G12369">
            <v>1.736</v>
          </cell>
          <cell r="H12369">
            <v>80</v>
          </cell>
          <cell r="I12369">
            <v>0.159</v>
          </cell>
          <cell r="K12369">
            <v>76</v>
          </cell>
          <cell r="L12369">
            <v>0.151</v>
          </cell>
          <cell r="M12369">
            <v>213</v>
          </cell>
          <cell r="N12369">
            <v>0.42199999999999999</v>
          </cell>
          <cell r="O12369">
            <v>10</v>
          </cell>
          <cell r="P12369">
            <v>0.02</v>
          </cell>
        </row>
        <row r="12370">
          <cell r="A12370">
            <v>39662</v>
          </cell>
          <cell r="B12370">
            <v>2008</v>
          </cell>
          <cell r="C12370" t="str">
            <v>Aug</v>
          </cell>
          <cell r="D12370">
            <v>2</v>
          </cell>
          <cell r="F12370">
            <v>876</v>
          </cell>
          <cell r="G12370">
            <v>1.738</v>
          </cell>
          <cell r="H12370">
            <v>115</v>
          </cell>
          <cell r="I12370">
            <v>0.22800000000000001</v>
          </cell>
          <cell r="K12370">
            <v>76</v>
          </cell>
          <cell r="L12370">
            <v>0.151</v>
          </cell>
          <cell r="M12370">
            <v>250</v>
          </cell>
          <cell r="N12370">
            <v>0.496</v>
          </cell>
          <cell r="O12370">
            <v>10</v>
          </cell>
          <cell r="P12370">
            <v>0.02</v>
          </cell>
        </row>
        <row r="12371">
          <cell r="A12371">
            <v>39663</v>
          </cell>
          <cell r="B12371">
            <v>2008</v>
          </cell>
          <cell r="C12371" t="str">
            <v>Aug</v>
          </cell>
          <cell r="D12371">
            <v>3</v>
          </cell>
          <cell r="F12371">
            <v>867</v>
          </cell>
          <cell r="G12371">
            <v>1.72</v>
          </cell>
          <cell r="H12371">
            <v>13</v>
          </cell>
          <cell r="I12371">
            <v>2.5999999999999999E-2</v>
          </cell>
          <cell r="K12371">
            <v>76</v>
          </cell>
          <cell r="L12371">
            <v>0.151</v>
          </cell>
          <cell r="M12371">
            <v>267</v>
          </cell>
          <cell r="N12371">
            <v>0.53</v>
          </cell>
          <cell r="O12371">
            <v>20</v>
          </cell>
          <cell r="P12371">
            <v>0.04</v>
          </cell>
        </row>
        <row r="12372">
          <cell r="A12372">
            <v>39664</v>
          </cell>
          <cell r="B12372">
            <v>2008</v>
          </cell>
          <cell r="C12372" t="str">
            <v>Aug</v>
          </cell>
          <cell r="D12372">
            <v>4</v>
          </cell>
          <cell r="F12372">
            <v>867</v>
          </cell>
          <cell r="G12372">
            <v>1.72</v>
          </cell>
          <cell r="H12372">
            <v>89</v>
          </cell>
          <cell r="I12372">
            <v>0.17699999999999999</v>
          </cell>
          <cell r="K12372">
            <v>75</v>
          </cell>
          <cell r="L12372">
            <v>0.14899999999999999</v>
          </cell>
          <cell r="M12372">
            <v>300</v>
          </cell>
          <cell r="N12372">
            <v>0.59499999999999997</v>
          </cell>
          <cell r="O12372">
            <v>9</v>
          </cell>
          <cell r="P12372">
            <v>1.7999999999999999E-2</v>
          </cell>
        </row>
        <row r="12373">
          <cell r="A12373">
            <v>39665</v>
          </cell>
          <cell r="B12373">
            <v>2008</v>
          </cell>
          <cell r="C12373" t="str">
            <v>Aug</v>
          </cell>
          <cell r="D12373">
            <v>5</v>
          </cell>
          <cell r="F12373">
            <v>854</v>
          </cell>
          <cell r="G12373">
            <v>1.694</v>
          </cell>
          <cell r="H12373">
            <v>96</v>
          </cell>
          <cell r="I12373">
            <v>0.19</v>
          </cell>
          <cell r="K12373">
            <v>35</v>
          </cell>
          <cell r="L12373">
            <v>6.9000000000000006E-2</v>
          </cell>
          <cell r="M12373">
            <v>323</v>
          </cell>
          <cell r="N12373">
            <v>0.64100000000000001</v>
          </cell>
          <cell r="O12373">
            <v>0</v>
          </cell>
          <cell r="P12373">
            <v>0</v>
          </cell>
        </row>
        <row r="12374">
          <cell r="A12374">
            <v>39666</v>
          </cell>
          <cell r="B12374">
            <v>2008</v>
          </cell>
          <cell r="C12374" t="str">
            <v>Aug</v>
          </cell>
          <cell r="D12374">
            <v>6</v>
          </cell>
          <cell r="F12374">
            <v>892</v>
          </cell>
          <cell r="G12374">
            <v>1.7689999999999999</v>
          </cell>
          <cell r="H12374">
            <v>88</v>
          </cell>
          <cell r="I12374">
            <v>0.17499999999999999</v>
          </cell>
          <cell r="K12374">
            <v>36</v>
          </cell>
          <cell r="L12374">
            <v>7.0999999999999994E-2</v>
          </cell>
          <cell r="M12374">
            <v>313</v>
          </cell>
          <cell r="N12374">
            <v>0.621</v>
          </cell>
          <cell r="O12374">
            <v>5</v>
          </cell>
          <cell r="P12374">
            <v>0.01</v>
          </cell>
        </row>
        <row r="12375">
          <cell r="A12375">
            <v>39667</v>
          </cell>
          <cell r="B12375">
            <v>2008</v>
          </cell>
          <cell r="C12375" t="str">
            <v>Aug</v>
          </cell>
          <cell r="D12375">
            <v>7</v>
          </cell>
          <cell r="F12375">
            <v>901</v>
          </cell>
          <cell r="G12375">
            <v>1.7869999999999999</v>
          </cell>
          <cell r="H12375">
            <v>75</v>
          </cell>
          <cell r="I12375">
            <v>0.14899999999999999</v>
          </cell>
          <cell r="K12375">
            <v>37</v>
          </cell>
          <cell r="L12375">
            <v>7.2999999999999995E-2</v>
          </cell>
          <cell r="M12375">
            <v>250</v>
          </cell>
          <cell r="N12375">
            <v>0.496</v>
          </cell>
          <cell r="O12375">
            <v>5</v>
          </cell>
          <cell r="P12375">
            <v>0.01</v>
          </cell>
        </row>
        <row r="12376">
          <cell r="A12376">
            <v>39668</v>
          </cell>
          <cell r="B12376">
            <v>2008</v>
          </cell>
          <cell r="C12376" t="str">
            <v>Aug</v>
          </cell>
          <cell r="D12376">
            <v>8</v>
          </cell>
          <cell r="F12376">
            <v>900</v>
          </cell>
          <cell r="G12376">
            <v>1.7849999999999999</v>
          </cell>
          <cell r="H12376">
            <v>75</v>
          </cell>
          <cell r="I12376">
            <v>0.14899999999999999</v>
          </cell>
          <cell r="K12376">
            <v>37</v>
          </cell>
          <cell r="L12376">
            <v>7.2999999999999995E-2</v>
          </cell>
          <cell r="M12376">
            <v>217</v>
          </cell>
          <cell r="N12376">
            <v>0.43</v>
          </cell>
          <cell r="O12376">
            <v>11</v>
          </cell>
          <cell r="P12376">
            <v>2.1999999999999999E-2</v>
          </cell>
        </row>
        <row r="12377">
          <cell r="A12377">
            <v>39669</v>
          </cell>
          <cell r="B12377">
            <v>2008</v>
          </cell>
          <cell r="C12377" t="str">
            <v>Aug</v>
          </cell>
          <cell r="D12377">
            <v>9</v>
          </cell>
          <cell r="F12377">
            <v>890</v>
          </cell>
          <cell r="G12377">
            <v>1.7649999999999999</v>
          </cell>
          <cell r="H12377">
            <v>73</v>
          </cell>
          <cell r="I12377">
            <v>0.14499999999999999</v>
          </cell>
          <cell r="K12377">
            <v>37</v>
          </cell>
          <cell r="L12377">
            <v>7.2999999999999995E-2</v>
          </cell>
          <cell r="M12377">
            <v>165</v>
          </cell>
          <cell r="N12377">
            <v>0.32700000000000001</v>
          </cell>
          <cell r="O12377">
            <v>11</v>
          </cell>
          <cell r="P12377">
            <v>2.1999999999999999E-2</v>
          </cell>
        </row>
        <row r="12378">
          <cell r="A12378">
            <v>39670</v>
          </cell>
          <cell r="B12378">
            <v>2008</v>
          </cell>
          <cell r="C12378" t="str">
            <v>Aug</v>
          </cell>
          <cell r="D12378">
            <v>10</v>
          </cell>
          <cell r="F12378">
            <v>882</v>
          </cell>
          <cell r="G12378">
            <v>1.7490000000000001</v>
          </cell>
          <cell r="H12378">
            <v>90</v>
          </cell>
          <cell r="I12378">
            <v>0.17899999999999999</v>
          </cell>
          <cell r="K12378">
            <v>37</v>
          </cell>
          <cell r="L12378">
            <v>7.2999999999999995E-2</v>
          </cell>
          <cell r="M12378">
            <v>200</v>
          </cell>
          <cell r="N12378">
            <v>0.39700000000000002</v>
          </cell>
          <cell r="O12378">
            <v>0</v>
          </cell>
          <cell r="P12378">
            <v>0</v>
          </cell>
        </row>
        <row r="12379">
          <cell r="A12379">
            <v>39671</v>
          </cell>
          <cell r="B12379">
            <v>2008</v>
          </cell>
          <cell r="C12379" t="str">
            <v>Aug</v>
          </cell>
          <cell r="D12379">
            <v>11</v>
          </cell>
          <cell r="F12379">
            <v>882</v>
          </cell>
          <cell r="G12379">
            <v>1.7490000000000001</v>
          </cell>
          <cell r="H12379">
            <v>95</v>
          </cell>
          <cell r="I12379">
            <v>0.188</v>
          </cell>
          <cell r="K12379">
            <v>37</v>
          </cell>
          <cell r="L12379">
            <v>7.2999999999999995E-2</v>
          </cell>
          <cell r="M12379">
            <v>200</v>
          </cell>
          <cell r="N12379">
            <v>0.39700000000000002</v>
          </cell>
          <cell r="O12379">
            <v>4</v>
          </cell>
          <cell r="P12379">
            <v>8.0000000000000002E-3</v>
          </cell>
        </row>
        <row r="12380">
          <cell r="A12380">
            <v>39672</v>
          </cell>
          <cell r="B12380">
            <v>2008</v>
          </cell>
          <cell r="C12380" t="str">
            <v>Aug</v>
          </cell>
          <cell r="D12380">
            <v>12</v>
          </cell>
          <cell r="F12380">
            <v>888</v>
          </cell>
          <cell r="G12380">
            <v>1.7609999999999999</v>
          </cell>
          <cell r="H12380">
            <v>98</v>
          </cell>
          <cell r="I12380">
            <v>0.19400000000000001</v>
          </cell>
          <cell r="K12380">
            <v>37</v>
          </cell>
          <cell r="L12380">
            <v>7.2999999999999995E-2</v>
          </cell>
          <cell r="M12380">
            <v>200</v>
          </cell>
          <cell r="N12380">
            <v>0.39700000000000002</v>
          </cell>
          <cell r="O12380">
            <v>2</v>
          </cell>
          <cell r="P12380">
            <v>4.0000000000000001E-3</v>
          </cell>
        </row>
        <row r="12381">
          <cell r="A12381">
            <v>39673</v>
          </cell>
          <cell r="B12381">
            <v>2008</v>
          </cell>
          <cell r="C12381" t="str">
            <v>Aug</v>
          </cell>
          <cell r="D12381">
            <v>13</v>
          </cell>
          <cell r="F12381">
            <v>906</v>
          </cell>
          <cell r="G12381">
            <v>1.7969999999999999</v>
          </cell>
          <cell r="H12381">
            <v>149</v>
          </cell>
          <cell r="I12381">
            <v>0.29599999999999999</v>
          </cell>
          <cell r="K12381">
            <v>37</v>
          </cell>
          <cell r="L12381">
            <v>7.2999999999999995E-2</v>
          </cell>
          <cell r="M12381">
            <v>240</v>
          </cell>
          <cell r="N12381">
            <v>0.47599999999999998</v>
          </cell>
          <cell r="O12381">
            <v>8</v>
          </cell>
          <cell r="P12381">
            <v>1.6E-2</v>
          </cell>
        </row>
        <row r="12382">
          <cell r="A12382">
            <v>39674</v>
          </cell>
          <cell r="B12382">
            <v>2008</v>
          </cell>
          <cell r="C12382" t="str">
            <v>Aug</v>
          </cell>
          <cell r="D12382">
            <v>14</v>
          </cell>
          <cell r="F12382">
            <v>903</v>
          </cell>
          <cell r="G12382">
            <v>1.7909999999999999</v>
          </cell>
          <cell r="H12382">
            <v>106</v>
          </cell>
          <cell r="I12382">
            <v>0.21</v>
          </cell>
          <cell r="K12382">
            <v>78</v>
          </cell>
          <cell r="L12382">
            <v>0.155</v>
          </cell>
          <cell r="M12382">
            <v>275</v>
          </cell>
          <cell r="N12382">
            <v>0.54500000000000004</v>
          </cell>
          <cell r="O12382">
            <v>5</v>
          </cell>
          <cell r="P12382">
            <v>0.01</v>
          </cell>
        </row>
        <row r="12383">
          <cell r="A12383">
            <v>39675</v>
          </cell>
          <cell r="B12383">
            <v>2008</v>
          </cell>
          <cell r="C12383" t="str">
            <v>Aug</v>
          </cell>
          <cell r="D12383">
            <v>15</v>
          </cell>
          <cell r="F12383">
            <v>938</v>
          </cell>
          <cell r="G12383">
            <v>1.86</v>
          </cell>
          <cell r="H12383">
            <v>51</v>
          </cell>
          <cell r="I12383">
            <v>0.10100000000000001</v>
          </cell>
          <cell r="K12383">
            <v>77</v>
          </cell>
          <cell r="L12383">
            <v>0.153</v>
          </cell>
          <cell r="M12383">
            <v>225</v>
          </cell>
          <cell r="N12383">
            <v>0.44600000000000001</v>
          </cell>
          <cell r="O12383">
            <v>0</v>
          </cell>
          <cell r="P12383">
            <v>0</v>
          </cell>
        </row>
        <row r="12384">
          <cell r="A12384">
            <v>39676</v>
          </cell>
          <cell r="B12384">
            <v>2008</v>
          </cell>
          <cell r="C12384" t="str">
            <v>Aug</v>
          </cell>
          <cell r="D12384">
            <v>16</v>
          </cell>
          <cell r="F12384">
            <v>928</v>
          </cell>
          <cell r="G12384">
            <v>1.841</v>
          </cell>
          <cell r="H12384">
            <v>80</v>
          </cell>
          <cell r="I12384">
            <v>0.159</v>
          </cell>
          <cell r="K12384">
            <v>78</v>
          </cell>
          <cell r="L12384">
            <v>0.155</v>
          </cell>
          <cell r="M12384">
            <v>223</v>
          </cell>
          <cell r="N12384">
            <v>0.442</v>
          </cell>
          <cell r="O12384">
            <v>12</v>
          </cell>
          <cell r="P12384">
            <v>2.4E-2</v>
          </cell>
        </row>
        <row r="12385">
          <cell r="A12385">
            <v>39677</v>
          </cell>
          <cell r="B12385">
            <v>2008</v>
          </cell>
          <cell r="C12385" t="str">
            <v>Aug</v>
          </cell>
          <cell r="D12385">
            <v>17</v>
          </cell>
          <cell r="F12385">
            <v>931</v>
          </cell>
          <cell r="G12385">
            <v>1.847</v>
          </cell>
          <cell r="H12385">
            <v>95</v>
          </cell>
          <cell r="I12385">
            <v>0.188</v>
          </cell>
          <cell r="K12385">
            <v>106</v>
          </cell>
          <cell r="L12385">
            <v>0.21</v>
          </cell>
          <cell r="M12385">
            <v>227</v>
          </cell>
          <cell r="N12385">
            <v>0.45</v>
          </cell>
          <cell r="O12385">
            <v>20</v>
          </cell>
          <cell r="P12385">
            <v>0.04</v>
          </cell>
        </row>
        <row r="12386">
          <cell r="A12386">
            <v>39678</v>
          </cell>
          <cell r="B12386">
            <v>2008</v>
          </cell>
          <cell r="C12386" t="str">
            <v>Aug</v>
          </cell>
          <cell r="D12386">
            <v>18</v>
          </cell>
          <cell r="F12386">
            <v>919</v>
          </cell>
          <cell r="G12386">
            <v>1.823</v>
          </cell>
          <cell r="H12386">
            <v>86</v>
          </cell>
          <cell r="I12386">
            <v>0.17100000000000001</v>
          </cell>
          <cell r="K12386">
            <v>106</v>
          </cell>
          <cell r="L12386">
            <v>0.21</v>
          </cell>
          <cell r="M12386">
            <v>200</v>
          </cell>
          <cell r="N12386">
            <v>0.39700000000000002</v>
          </cell>
          <cell r="O12386">
            <v>20</v>
          </cell>
          <cell r="P12386">
            <v>0.04</v>
          </cell>
        </row>
        <row r="12387">
          <cell r="A12387">
            <v>39679</v>
          </cell>
          <cell r="B12387">
            <v>2008</v>
          </cell>
          <cell r="C12387" t="str">
            <v>Aug</v>
          </cell>
          <cell r="D12387">
            <v>19</v>
          </cell>
          <cell r="F12387">
            <v>915</v>
          </cell>
          <cell r="G12387">
            <v>1.8149999999999999</v>
          </cell>
          <cell r="H12387">
            <v>95</v>
          </cell>
          <cell r="I12387">
            <v>0.188</v>
          </cell>
          <cell r="K12387">
            <v>106</v>
          </cell>
          <cell r="L12387">
            <v>0.21</v>
          </cell>
          <cell r="M12387">
            <v>200</v>
          </cell>
          <cell r="N12387">
            <v>0.39700000000000002</v>
          </cell>
          <cell r="O12387">
            <v>20</v>
          </cell>
          <cell r="P12387">
            <v>0.04</v>
          </cell>
        </row>
        <row r="12388">
          <cell r="A12388">
            <v>39680</v>
          </cell>
          <cell r="B12388">
            <v>2008</v>
          </cell>
          <cell r="C12388" t="str">
            <v>Aug</v>
          </cell>
          <cell r="D12388">
            <v>20</v>
          </cell>
          <cell r="F12388">
            <v>906</v>
          </cell>
          <cell r="G12388">
            <v>1.7969999999999999</v>
          </cell>
          <cell r="H12388">
            <v>91</v>
          </cell>
          <cell r="I12388">
            <v>0.18</v>
          </cell>
          <cell r="K12388">
            <v>106</v>
          </cell>
          <cell r="L12388">
            <v>0.21</v>
          </cell>
          <cell r="M12388">
            <v>200</v>
          </cell>
          <cell r="N12388">
            <v>0.39700000000000002</v>
          </cell>
          <cell r="O12388">
            <v>20</v>
          </cell>
          <cell r="P12388">
            <v>0.04</v>
          </cell>
        </row>
        <row r="12389">
          <cell r="A12389">
            <v>39681</v>
          </cell>
          <cell r="B12389">
            <v>2008</v>
          </cell>
          <cell r="C12389" t="str">
            <v>Aug</v>
          </cell>
          <cell r="D12389">
            <v>21</v>
          </cell>
          <cell r="F12389">
            <v>902</v>
          </cell>
          <cell r="G12389">
            <v>1.7889999999999999</v>
          </cell>
          <cell r="H12389">
            <v>107</v>
          </cell>
          <cell r="I12389">
            <v>0.21199999999999999</v>
          </cell>
          <cell r="K12389">
            <v>105</v>
          </cell>
          <cell r="L12389">
            <v>0.20799999999999999</v>
          </cell>
          <cell r="M12389">
            <v>200</v>
          </cell>
          <cell r="N12389">
            <v>0.39700000000000002</v>
          </cell>
          <cell r="O12389">
            <v>20</v>
          </cell>
          <cell r="P12389">
            <v>0.04</v>
          </cell>
        </row>
        <row r="12390">
          <cell r="A12390">
            <v>39682</v>
          </cell>
          <cell r="B12390">
            <v>2008</v>
          </cell>
          <cell r="C12390" t="str">
            <v>Aug</v>
          </cell>
          <cell r="D12390">
            <v>22</v>
          </cell>
          <cell r="F12390">
            <v>870</v>
          </cell>
          <cell r="G12390">
            <v>1.726</v>
          </cell>
          <cell r="H12390">
            <v>132</v>
          </cell>
          <cell r="I12390">
            <v>0.26200000000000001</v>
          </cell>
          <cell r="K12390">
            <v>105</v>
          </cell>
          <cell r="L12390">
            <v>0.20799999999999999</v>
          </cell>
          <cell r="M12390">
            <v>200</v>
          </cell>
          <cell r="N12390">
            <v>0.39700000000000002</v>
          </cell>
          <cell r="O12390">
            <v>20</v>
          </cell>
          <cell r="P12390">
            <v>0.04</v>
          </cell>
        </row>
        <row r="12391">
          <cell r="A12391">
            <v>39683</v>
          </cell>
          <cell r="B12391">
            <v>2008</v>
          </cell>
          <cell r="C12391" t="str">
            <v>Aug</v>
          </cell>
          <cell r="D12391">
            <v>23</v>
          </cell>
          <cell r="F12391">
            <v>850</v>
          </cell>
          <cell r="G12391">
            <v>1.6859999999999999</v>
          </cell>
          <cell r="H12391">
            <v>127</v>
          </cell>
          <cell r="I12391">
            <v>0.252</v>
          </cell>
          <cell r="K12391">
            <v>105</v>
          </cell>
          <cell r="L12391">
            <v>0.20799999999999999</v>
          </cell>
          <cell r="M12391">
            <v>165</v>
          </cell>
          <cell r="N12391">
            <v>0.32700000000000001</v>
          </cell>
          <cell r="O12391">
            <v>0</v>
          </cell>
          <cell r="P12391">
            <v>0</v>
          </cell>
        </row>
        <row r="12392">
          <cell r="A12392">
            <v>39684</v>
          </cell>
          <cell r="B12392">
            <v>2008</v>
          </cell>
          <cell r="C12392" t="str">
            <v>Aug</v>
          </cell>
          <cell r="D12392">
            <v>24</v>
          </cell>
          <cell r="F12392">
            <v>851</v>
          </cell>
          <cell r="G12392">
            <v>1.6879999999999999</v>
          </cell>
          <cell r="H12392">
            <v>142</v>
          </cell>
          <cell r="I12392">
            <v>0.28199999999999997</v>
          </cell>
          <cell r="K12392">
            <v>65</v>
          </cell>
          <cell r="L12392">
            <v>0.129</v>
          </cell>
          <cell r="M12392">
            <v>131</v>
          </cell>
          <cell r="N12392">
            <v>0.26</v>
          </cell>
          <cell r="O12392">
            <v>19</v>
          </cell>
          <cell r="P12392">
            <v>3.7999999999999999E-2</v>
          </cell>
        </row>
        <row r="12393">
          <cell r="A12393">
            <v>39685</v>
          </cell>
          <cell r="B12393">
            <v>2008</v>
          </cell>
          <cell r="C12393" t="str">
            <v>Aug</v>
          </cell>
          <cell r="D12393">
            <v>25</v>
          </cell>
          <cell r="F12393">
            <v>865</v>
          </cell>
          <cell r="G12393">
            <v>1.716</v>
          </cell>
          <cell r="H12393">
            <v>140</v>
          </cell>
          <cell r="I12393">
            <v>0.27800000000000002</v>
          </cell>
          <cell r="K12393">
            <v>65</v>
          </cell>
          <cell r="L12393">
            <v>0.129</v>
          </cell>
          <cell r="M12393">
            <v>83</v>
          </cell>
          <cell r="N12393">
            <v>0.16500000000000001</v>
          </cell>
          <cell r="O12393">
            <v>19</v>
          </cell>
          <cell r="P12393">
            <v>3.7999999999999999E-2</v>
          </cell>
        </row>
        <row r="12394">
          <cell r="A12394">
            <v>39686</v>
          </cell>
          <cell r="B12394">
            <v>2008</v>
          </cell>
          <cell r="C12394" t="str">
            <v>Aug</v>
          </cell>
          <cell r="D12394">
            <v>26</v>
          </cell>
          <cell r="F12394">
            <v>843</v>
          </cell>
          <cell r="G12394">
            <v>1.6719999999999999</v>
          </cell>
          <cell r="H12394">
            <v>120</v>
          </cell>
          <cell r="I12394">
            <v>0.23799999999999999</v>
          </cell>
          <cell r="K12394">
            <v>64</v>
          </cell>
          <cell r="L12394">
            <v>0.127</v>
          </cell>
          <cell r="M12394">
            <v>106</v>
          </cell>
          <cell r="N12394">
            <v>0.21</v>
          </cell>
          <cell r="O12394">
            <v>0</v>
          </cell>
          <cell r="P12394">
            <v>0</v>
          </cell>
        </row>
        <row r="12395">
          <cell r="A12395">
            <v>39687</v>
          </cell>
          <cell r="B12395">
            <v>2008</v>
          </cell>
          <cell r="C12395" t="str">
            <v>Aug</v>
          </cell>
          <cell r="D12395">
            <v>27</v>
          </cell>
          <cell r="F12395">
            <v>860</v>
          </cell>
          <cell r="G12395">
            <v>1.706</v>
          </cell>
          <cell r="H12395">
            <v>149</v>
          </cell>
          <cell r="I12395">
            <v>0.29599999999999999</v>
          </cell>
          <cell r="K12395">
            <v>35</v>
          </cell>
          <cell r="L12395">
            <v>6.9000000000000006E-2</v>
          </cell>
          <cell r="M12395">
            <v>129</v>
          </cell>
          <cell r="N12395">
            <v>0.25600000000000001</v>
          </cell>
          <cell r="O12395">
            <v>0</v>
          </cell>
          <cell r="P12395">
            <v>0</v>
          </cell>
        </row>
        <row r="12396">
          <cell r="A12396">
            <v>39688</v>
          </cell>
          <cell r="B12396">
            <v>2008</v>
          </cell>
          <cell r="C12396" t="str">
            <v>Aug</v>
          </cell>
          <cell r="D12396">
            <v>28</v>
          </cell>
          <cell r="F12396">
            <v>853</v>
          </cell>
          <cell r="G12396">
            <v>1.6919999999999999</v>
          </cell>
          <cell r="H12396">
            <v>154</v>
          </cell>
          <cell r="I12396">
            <v>0.30499999999999999</v>
          </cell>
          <cell r="K12396">
            <v>36</v>
          </cell>
          <cell r="L12396">
            <v>7.0999999999999994E-2</v>
          </cell>
          <cell r="M12396">
            <v>100</v>
          </cell>
          <cell r="N12396">
            <v>0.19800000000000001</v>
          </cell>
          <cell r="O12396">
            <v>2</v>
          </cell>
          <cell r="P12396">
            <v>4.0000000000000001E-3</v>
          </cell>
        </row>
        <row r="12397">
          <cell r="A12397">
            <v>39689</v>
          </cell>
          <cell r="B12397">
            <v>2008</v>
          </cell>
          <cell r="C12397" t="str">
            <v>Aug</v>
          </cell>
          <cell r="D12397">
            <v>29</v>
          </cell>
          <cell r="F12397">
            <v>849</v>
          </cell>
          <cell r="G12397">
            <v>1.6839999999999999</v>
          </cell>
          <cell r="H12397">
            <v>144</v>
          </cell>
          <cell r="I12397">
            <v>0.28599999999999998</v>
          </cell>
          <cell r="K12397">
            <v>35</v>
          </cell>
          <cell r="L12397">
            <v>6.9000000000000006E-2</v>
          </cell>
          <cell r="M12397">
            <v>100</v>
          </cell>
          <cell r="N12397">
            <v>0.19800000000000001</v>
          </cell>
          <cell r="O12397">
            <v>6</v>
          </cell>
          <cell r="P12397">
            <v>1.2E-2</v>
          </cell>
        </row>
        <row r="12398">
          <cell r="A12398">
            <v>39690</v>
          </cell>
          <cell r="B12398">
            <v>2008</v>
          </cell>
          <cell r="C12398" t="str">
            <v>Aug</v>
          </cell>
          <cell r="D12398">
            <v>30</v>
          </cell>
          <cell r="F12398">
            <v>851</v>
          </cell>
          <cell r="G12398">
            <v>1.6879999999999999</v>
          </cell>
          <cell r="H12398">
            <v>132</v>
          </cell>
          <cell r="I12398">
            <v>0.26200000000000001</v>
          </cell>
          <cell r="K12398">
            <v>35</v>
          </cell>
          <cell r="L12398">
            <v>6.9000000000000006E-2</v>
          </cell>
          <cell r="M12398">
            <v>125</v>
          </cell>
          <cell r="N12398">
            <v>0.248</v>
          </cell>
          <cell r="O12398">
            <v>19</v>
          </cell>
          <cell r="P12398">
            <v>3.7999999999999999E-2</v>
          </cell>
        </row>
        <row r="12399">
          <cell r="A12399">
            <v>39691</v>
          </cell>
          <cell r="B12399">
            <v>2008</v>
          </cell>
          <cell r="C12399" t="str">
            <v>Aug</v>
          </cell>
          <cell r="D12399">
            <v>31</v>
          </cell>
          <cell r="F12399">
            <v>856</v>
          </cell>
          <cell r="G12399">
            <v>1.698</v>
          </cell>
          <cell r="H12399">
            <v>126</v>
          </cell>
          <cell r="I12399">
            <v>0.25</v>
          </cell>
          <cell r="K12399">
            <v>64</v>
          </cell>
          <cell r="L12399">
            <v>0.127</v>
          </cell>
          <cell r="M12399">
            <v>163</v>
          </cell>
          <cell r="N12399">
            <v>0.32300000000000001</v>
          </cell>
          <cell r="O12399">
            <v>19</v>
          </cell>
          <cell r="P12399">
            <v>3.7999999999999999E-2</v>
          </cell>
        </row>
        <row r="12400">
          <cell r="A12400">
            <v>39692</v>
          </cell>
          <cell r="B12400">
            <v>2008</v>
          </cell>
          <cell r="C12400" t="str">
            <v>Sep</v>
          </cell>
          <cell r="D12400">
            <v>1</v>
          </cell>
          <cell r="F12400">
            <v>852</v>
          </cell>
          <cell r="G12400">
            <v>1.69</v>
          </cell>
          <cell r="H12400">
            <v>120</v>
          </cell>
          <cell r="I12400">
            <v>0.23799999999999999</v>
          </cell>
          <cell r="K12400">
            <v>64</v>
          </cell>
          <cell r="L12400">
            <v>0.127</v>
          </cell>
          <cell r="M12400">
            <v>200</v>
          </cell>
          <cell r="N12400">
            <v>0.39700000000000002</v>
          </cell>
          <cell r="O12400">
            <v>20</v>
          </cell>
          <cell r="P12400">
            <v>0.04</v>
          </cell>
        </row>
        <row r="12401">
          <cell r="A12401">
            <v>39693</v>
          </cell>
          <cell r="B12401">
            <v>2008</v>
          </cell>
          <cell r="C12401" t="str">
            <v>Sep</v>
          </cell>
          <cell r="D12401">
            <v>2</v>
          </cell>
          <cell r="F12401">
            <v>802</v>
          </cell>
          <cell r="G12401">
            <v>1.591</v>
          </cell>
          <cell r="H12401">
            <v>136</v>
          </cell>
          <cell r="I12401">
            <v>0.27</v>
          </cell>
          <cell r="K12401">
            <v>64</v>
          </cell>
          <cell r="L12401">
            <v>0.127</v>
          </cell>
          <cell r="M12401">
            <v>200</v>
          </cell>
          <cell r="N12401">
            <v>0.39700000000000002</v>
          </cell>
          <cell r="O12401">
            <v>22</v>
          </cell>
          <cell r="P12401">
            <v>4.3999999999999997E-2</v>
          </cell>
        </row>
        <row r="12402">
          <cell r="A12402">
            <v>39694</v>
          </cell>
          <cell r="B12402">
            <v>2008</v>
          </cell>
          <cell r="C12402" t="str">
            <v>Sep</v>
          </cell>
          <cell r="D12402">
            <v>3</v>
          </cell>
          <cell r="F12402">
            <v>814</v>
          </cell>
          <cell r="G12402">
            <v>1.615</v>
          </cell>
          <cell r="H12402">
            <v>164</v>
          </cell>
          <cell r="I12402">
            <v>0.32500000000000001</v>
          </cell>
          <cell r="K12402">
            <v>35</v>
          </cell>
          <cell r="L12402">
            <v>6.9000000000000006E-2</v>
          </cell>
          <cell r="M12402">
            <v>151</v>
          </cell>
          <cell r="N12402">
            <v>0.3</v>
          </cell>
          <cell r="O12402">
            <v>5</v>
          </cell>
          <cell r="P12402">
            <v>0.01</v>
          </cell>
        </row>
        <row r="12403">
          <cell r="A12403">
            <v>39695</v>
          </cell>
          <cell r="B12403">
            <v>2008</v>
          </cell>
          <cell r="C12403" t="str">
            <v>Sep</v>
          </cell>
          <cell r="D12403">
            <v>4</v>
          </cell>
          <cell r="F12403">
            <v>816</v>
          </cell>
          <cell r="G12403">
            <v>1.619</v>
          </cell>
          <cell r="H12403">
            <v>193</v>
          </cell>
          <cell r="I12403">
            <v>0.38300000000000001</v>
          </cell>
          <cell r="K12403">
            <v>36</v>
          </cell>
          <cell r="L12403">
            <v>7.0999999999999994E-2</v>
          </cell>
          <cell r="M12403">
            <v>100</v>
          </cell>
          <cell r="N12403">
            <v>0.19800000000000001</v>
          </cell>
          <cell r="O12403">
            <v>5</v>
          </cell>
          <cell r="P12403">
            <v>0.01</v>
          </cell>
        </row>
        <row r="12404">
          <cell r="A12404">
            <v>39696</v>
          </cell>
          <cell r="B12404">
            <v>2008</v>
          </cell>
          <cell r="C12404" t="str">
            <v>Sep</v>
          </cell>
          <cell r="D12404">
            <v>5</v>
          </cell>
          <cell r="F12404">
            <v>794</v>
          </cell>
          <cell r="G12404">
            <v>1.575</v>
          </cell>
          <cell r="H12404">
            <v>221</v>
          </cell>
          <cell r="I12404">
            <v>0.438</v>
          </cell>
          <cell r="K12404">
            <v>36</v>
          </cell>
          <cell r="L12404">
            <v>7.0999999999999994E-2</v>
          </cell>
          <cell r="M12404">
            <v>131</v>
          </cell>
          <cell r="N12404">
            <v>0.26</v>
          </cell>
          <cell r="O12404">
            <v>5</v>
          </cell>
          <cell r="P12404">
            <v>0.01</v>
          </cell>
        </row>
        <row r="12405">
          <cell r="A12405">
            <v>39697</v>
          </cell>
          <cell r="B12405">
            <v>2008</v>
          </cell>
          <cell r="C12405" t="str">
            <v>Sep</v>
          </cell>
          <cell r="D12405">
            <v>6</v>
          </cell>
          <cell r="F12405">
            <v>794</v>
          </cell>
          <cell r="G12405">
            <v>1.575</v>
          </cell>
          <cell r="H12405">
            <v>208</v>
          </cell>
          <cell r="I12405">
            <v>0.41299999999999998</v>
          </cell>
          <cell r="K12405">
            <v>36</v>
          </cell>
          <cell r="L12405">
            <v>7.0999999999999994E-2</v>
          </cell>
          <cell r="M12405">
            <v>116</v>
          </cell>
          <cell r="N12405">
            <v>0.23</v>
          </cell>
          <cell r="O12405">
            <v>11</v>
          </cell>
          <cell r="P12405">
            <v>2.1999999999999999E-2</v>
          </cell>
        </row>
        <row r="12406">
          <cell r="A12406">
            <v>39698</v>
          </cell>
          <cell r="B12406">
            <v>2008</v>
          </cell>
          <cell r="C12406" t="str">
            <v>Sep</v>
          </cell>
          <cell r="D12406">
            <v>7</v>
          </cell>
          <cell r="F12406">
            <v>794</v>
          </cell>
          <cell r="G12406">
            <v>1.575</v>
          </cell>
          <cell r="H12406">
            <v>217</v>
          </cell>
          <cell r="I12406">
            <v>0.43</v>
          </cell>
          <cell r="K12406">
            <v>36</v>
          </cell>
          <cell r="L12406">
            <v>7.0999999999999994E-2</v>
          </cell>
          <cell r="M12406">
            <v>73</v>
          </cell>
          <cell r="N12406">
            <v>0.14499999999999999</v>
          </cell>
          <cell r="O12406">
            <v>22</v>
          </cell>
          <cell r="P12406">
            <v>4.3999999999999997E-2</v>
          </cell>
        </row>
        <row r="12407">
          <cell r="A12407">
            <v>39699</v>
          </cell>
          <cell r="B12407">
            <v>2008</v>
          </cell>
          <cell r="C12407" t="str">
            <v>Sep</v>
          </cell>
          <cell r="D12407">
            <v>8</v>
          </cell>
          <cell r="F12407">
            <v>766</v>
          </cell>
          <cell r="G12407">
            <v>1.5189999999999999</v>
          </cell>
          <cell r="H12407">
            <v>186</v>
          </cell>
          <cell r="I12407">
            <v>0.36899999999999999</v>
          </cell>
          <cell r="K12407">
            <v>36</v>
          </cell>
          <cell r="L12407">
            <v>7.0999999999999994E-2</v>
          </cell>
          <cell r="M12407">
            <v>50</v>
          </cell>
          <cell r="N12407">
            <v>9.9000000000000005E-2</v>
          </cell>
          <cell r="O12407">
            <v>22</v>
          </cell>
          <cell r="P12407">
            <v>4.3999999999999997E-2</v>
          </cell>
        </row>
        <row r="12408">
          <cell r="A12408">
            <v>39700</v>
          </cell>
          <cell r="B12408">
            <v>2008</v>
          </cell>
          <cell r="C12408" t="str">
            <v>Sep</v>
          </cell>
          <cell r="D12408">
            <v>9</v>
          </cell>
          <cell r="F12408">
            <v>762</v>
          </cell>
          <cell r="G12408">
            <v>1.5109999999999999</v>
          </cell>
          <cell r="H12408">
            <v>187</v>
          </cell>
          <cell r="I12408">
            <v>0.371</v>
          </cell>
          <cell r="K12408">
            <v>36</v>
          </cell>
          <cell r="L12408">
            <v>7.0999999999999994E-2</v>
          </cell>
          <cell r="M12408">
            <v>35</v>
          </cell>
          <cell r="N12408">
            <v>6.9000000000000006E-2</v>
          </cell>
          <cell r="O12408">
            <v>10</v>
          </cell>
          <cell r="P12408">
            <v>0.02</v>
          </cell>
        </row>
        <row r="12409">
          <cell r="A12409">
            <v>39701</v>
          </cell>
          <cell r="B12409">
            <v>2008</v>
          </cell>
          <cell r="C12409" t="str">
            <v>Sep</v>
          </cell>
          <cell r="D12409">
            <v>10</v>
          </cell>
          <cell r="F12409">
            <v>780</v>
          </cell>
          <cell r="G12409">
            <v>1.5469999999999999</v>
          </cell>
          <cell r="H12409">
            <v>166</v>
          </cell>
          <cell r="I12409">
            <v>0.32900000000000001</v>
          </cell>
          <cell r="K12409">
            <v>29</v>
          </cell>
          <cell r="L12409">
            <v>5.8000000000000003E-2</v>
          </cell>
          <cell r="M12409">
            <v>25</v>
          </cell>
          <cell r="N12409">
            <v>0.05</v>
          </cell>
          <cell r="O12409">
            <v>0</v>
          </cell>
          <cell r="P12409">
            <v>0</v>
          </cell>
        </row>
        <row r="12410">
          <cell r="A12410">
            <v>39702</v>
          </cell>
          <cell r="B12410">
            <v>2008</v>
          </cell>
          <cell r="C12410" t="str">
            <v>Sep</v>
          </cell>
          <cell r="D12410">
            <v>11</v>
          </cell>
          <cell r="F12410">
            <v>787</v>
          </cell>
          <cell r="G12410">
            <v>1.5609999999999999</v>
          </cell>
          <cell r="H12410">
            <v>147</v>
          </cell>
          <cell r="I12410">
            <v>0.29199999999999998</v>
          </cell>
          <cell r="K12410">
            <v>28</v>
          </cell>
          <cell r="L12410">
            <v>5.6000000000000001E-2</v>
          </cell>
          <cell r="M12410">
            <v>25</v>
          </cell>
          <cell r="N12410">
            <v>0.05</v>
          </cell>
          <cell r="O12410">
            <v>0</v>
          </cell>
          <cell r="P12410">
            <v>0</v>
          </cell>
        </row>
        <row r="12411">
          <cell r="A12411">
            <v>39703</v>
          </cell>
          <cell r="B12411">
            <v>2008</v>
          </cell>
          <cell r="C12411" t="str">
            <v>Sep</v>
          </cell>
          <cell r="D12411">
            <v>12</v>
          </cell>
          <cell r="F12411">
            <v>760</v>
          </cell>
          <cell r="G12411">
            <v>1.5069999999999999</v>
          </cell>
          <cell r="H12411">
            <v>168</v>
          </cell>
          <cell r="I12411">
            <v>0.33300000000000002</v>
          </cell>
          <cell r="K12411">
            <v>28</v>
          </cell>
          <cell r="L12411">
            <v>5.6000000000000001E-2</v>
          </cell>
          <cell r="M12411">
            <v>9</v>
          </cell>
          <cell r="N12411">
            <v>1.7999999999999999E-2</v>
          </cell>
          <cell r="O12411">
            <v>0</v>
          </cell>
          <cell r="P12411">
            <v>0</v>
          </cell>
        </row>
        <row r="12412">
          <cell r="A12412">
            <v>39704</v>
          </cell>
          <cell r="B12412">
            <v>2008</v>
          </cell>
          <cell r="C12412" t="str">
            <v>Sep</v>
          </cell>
          <cell r="D12412">
            <v>13</v>
          </cell>
          <cell r="F12412">
            <v>712</v>
          </cell>
          <cell r="G12412">
            <v>1.4119999999999999</v>
          </cell>
          <cell r="H12412">
            <v>168</v>
          </cell>
          <cell r="I12412">
            <v>0.33300000000000002</v>
          </cell>
          <cell r="K12412">
            <v>28</v>
          </cell>
          <cell r="L12412">
            <v>5.6000000000000001E-2</v>
          </cell>
          <cell r="M12412">
            <v>0</v>
          </cell>
          <cell r="N12412">
            <v>0</v>
          </cell>
          <cell r="O12412">
            <v>0</v>
          </cell>
          <cell r="P12412">
            <v>0</v>
          </cell>
        </row>
        <row r="12413">
          <cell r="A12413">
            <v>39705</v>
          </cell>
          <cell r="B12413">
            <v>2008</v>
          </cell>
          <cell r="C12413" t="str">
            <v>Sep</v>
          </cell>
          <cell r="D12413">
            <v>14</v>
          </cell>
          <cell r="F12413">
            <v>736</v>
          </cell>
          <cell r="G12413">
            <v>1.46</v>
          </cell>
          <cell r="H12413">
            <v>206</v>
          </cell>
          <cell r="I12413">
            <v>0.40899999999999997</v>
          </cell>
          <cell r="K12413">
            <v>29</v>
          </cell>
          <cell r="L12413">
            <v>5.8000000000000003E-2</v>
          </cell>
          <cell r="M12413">
            <v>0</v>
          </cell>
          <cell r="N12413">
            <v>0</v>
          </cell>
          <cell r="O12413">
            <v>5</v>
          </cell>
          <cell r="P12413">
            <v>0.01</v>
          </cell>
        </row>
        <row r="12414">
          <cell r="A12414">
            <v>39706</v>
          </cell>
          <cell r="B12414">
            <v>2008</v>
          </cell>
          <cell r="C12414" t="str">
            <v>Sep</v>
          </cell>
          <cell r="D12414">
            <v>15</v>
          </cell>
          <cell r="F12414">
            <v>752</v>
          </cell>
          <cell r="G12414">
            <v>1.492</v>
          </cell>
          <cell r="H12414">
            <v>205</v>
          </cell>
          <cell r="I12414">
            <v>0.40699999999999997</v>
          </cell>
          <cell r="K12414">
            <v>28</v>
          </cell>
          <cell r="L12414">
            <v>5.6000000000000001E-2</v>
          </cell>
          <cell r="M12414">
            <v>0</v>
          </cell>
          <cell r="N12414">
            <v>0</v>
          </cell>
          <cell r="O12414">
            <v>17</v>
          </cell>
          <cell r="P12414">
            <v>3.4000000000000002E-2</v>
          </cell>
        </row>
        <row r="12415">
          <cell r="A12415">
            <v>39707</v>
          </cell>
          <cell r="B12415">
            <v>2008</v>
          </cell>
          <cell r="C12415" t="str">
            <v>Sep</v>
          </cell>
          <cell r="D12415">
            <v>16</v>
          </cell>
          <cell r="F12415">
            <v>746</v>
          </cell>
          <cell r="G12415">
            <v>1.48</v>
          </cell>
          <cell r="H12415">
            <v>199</v>
          </cell>
          <cell r="I12415">
            <v>0.39500000000000002</v>
          </cell>
          <cell r="K12415">
            <v>28</v>
          </cell>
          <cell r="L12415">
            <v>5.6000000000000001E-2</v>
          </cell>
          <cell r="M12415">
            <v>0</v>
          </cell>
          <cell r="N12415">
            <v>0</v>
          </cell>
          <cell r="O12415">
            <v>11</v>
          </cell>
          <cell r="P12415">
            <v>2.1999999999999999E-2</v>
          </cell>
        </row>
        <row r="12416">
          <cell r="A12416">
            <v>39708</v>
          </cell>
          <cell r="B12416">
            <v>2008</v>
          </cell>
          <cell r="C12416" t="str">
            <v>Sep</v>
          </cell>
          <cell r="D12416">
            <v>17</v>
          </cell>
          <cell r="F12416">
            <v>731</v>
          </cell>
          <cell r="G12416">
            <v>1.45</v>
          </cell>
          <cell r="H12416">
            <v>175</v>
          </cell>
          <cell r="I12416">
            <v>0.34699999999999998</v>
          </cell>
          <cell r="K12416">
            <v>28</v>
          </cell>
          <cell r="L12416">
            <v>5.6000000000000001E-2</v>
          </cell>
          <cell r="M12416">
            <v>0</v>
          </cell>
          <cell r="N12416">
            <v>0</v>
          </cell>
          <cell r="O12416">
            <v>11</v>
          </cell>
          <cell r="P12416">
            <v>2.1999999999999999E-2</v>
          </cell>
        </row>
        <row r="12417">
          <cell r="A12417">
            <v>39709</v>
          </cell>
          <cell r="B12417">
            <v>2008</v>
          </cell>
          <cell r="C12417" t="str">
            <v>Sep</v>
          </cell>
          <cell r="D12417">
            <v>18</v>
          </cell>
          <cell r="F12417">
            <v>730</v>
          </cell>
          <cell r="G12417">
            <v>1.448</v>
          </cell>
          <cell r="H12417">
            <v>179</v>
          </cell>
          <cell r="I12417">
            <v>0.35499999999999998</v>
          </cell>
          <cell r="K12417">
            <v>28</v>
          </cell>
          <cell r="L12417">
            <v>5.6000000000000001E-2</v>
          </cell>
          <cell r="M12417">
            <v>0</v>
          </cell>
          <cell r="N12417">
            <v>0</v>
          </cell>
          <cell r="O12417">
            <v>5</v>
          </cell>
          <cell r="P12417">
            <v>0.01</v>
          </cell>
        </row>
        <row r="12418">
          <cell r="A12418">
            <v>39710</v>
          </cell>
          <cell r="B12418">
            <v>2008</v>
          </cell>
          <cell r="C12418" t="str">
            <v>Sep</v>
          </cell>
          <cell r="D12418">
            <v>19</v>
          </cell>
          <cell r="F12418">
            <v>711</v>
          </cell>
          <cell r="G12418">
            <v>1.41</v>
          </cell>
          <cell r="H12418">
            <v>192</v>
          </cell>
          <cell r="I12418">
            <v>0.38100000000000001</v>
          </cell>
          <cell r="K12418">
            <v>0</v>
          </cell>
          <cell r="L12418">
            <v>0</v>
          </cell>
          <cell r="M12418">
            <v>0</v>
          </cell>
          <cell r="N12418">
            <v>0</v>
          </cell>
          <cell r="O12418">
            <v>0</v>
          </cell>
          <cell r="P12418">
            <v>0</v>
          </cell>
        </row>
        <row r="12419">
          <cell r="A12419">
            <v>39711</v>
          </cell>
          <cell r="B12419">
            <v>2008</v>
          </cell>
          <cell r="C12419" t="str">
            <v>Sep</v>
          </cell>
          <cell r="D12419">
            <v>20</v>
          </cell>
          <cell r="F12419">
            <v>708</v>
          </cell>
          <cell r="G12419">
            <v>1.4039999999999999</v>
          </cell>
          <cell r="H12419">
            <v>176</v>
          </cell>
          <cell r="I12419">
            <v>0.34899999999999998</v>
          </cell>
          <cell r="K12419">
            <v>0</v>
          </cell>
          <cell r="L12419">
            <v>0</v>
          </cell>
          <cell r="M12419">
            <v>0</v>
          </cell>
          <cell r="N12419">
            <v>0</v>
          </cell>
          <cell r="O12419">
            <v>2</v>
          </cell>
          <cell r="P12419">
            <v>4.0000000000000001E-3</v>
          </cell>
        </row>
        <row r="12420">
          <cell r="A12420">
            <v>39712</v>
          </cell>
          <cell r="B12420">
            <v>2008</v>
          </cell>
          <cell r="C12420" t="str">
            <v>Sep</v>
          </cell>
          <cell r="D12420">
            <v>21</v>
          </cell>
          <cell r="F12420">
            <v>720</v>
          </cell>
          <cell r="G12420">
            <v>1.4279999999999999</v>
          </cell>
          <cell r="H12420">
            <v>193</v>
          </cell>
          <cell r="I12420">
            <v>0.38300000000000001</v>
          </cell>
          <cell r="K12420">
            <v>0</v>
          </cell>
          <cell r="L12420">
            <v>0</v>
          </cell>
          <cell r="M12420">
            <v>0</v>
          </cell>
          <cell r="N12420">
            <v>0</v>
          </cell>
          <cell r="O12420">
            <v>5</v>
          </cell>
          <cell r="P12420">
            <v>0.01</v>
          </cell>
        </row>
        <row r="12421">
          <cell r="A12421">
            <v>39713</v>
          </cell>
          <cell r="B12421">
            <v>2008</v>
          </cell>
          <cell r="C12421" t="str">
            <v>Sep</v>
          </cell>
          <cell r="D12421">
            <v>22</v>
          </cell>
          <cell r="F12421">
            <v>695</v>
          </cell>
          <cell r="G12421">
            <v>1.379</v>
          </cell>
          <cell r="H12421">
            <v>186</v>
          </cell>
          <cell r="I12421">
            <v>0.36899999999999999</v>
          </cell>
          <cell r="K12421">
            <v>0</v>
          </cell>
          <cell r="L12421">
            <v>0</v>
          </cell>
          <cell r="M12421">
            <v>0</v>
          </cell>
          <cell r="N12421">
            <v>0</v>
          </cell>
          <cell r="O12421">
            <v>5</v>
          </cell>
          <cell r="P12421">
            <v>0.01</v>
          </cell>
        </row>
        <row r="12422">
          <cell r="A12422">
            <v>39714</v>
          </cell>
          <cell r="B12422">
            <v>2008</v>
          </cell>
          <cell r="C12422" t="str">
            <v>Sep</v>
          </cell>
          <cell r="D12422">
            <v>23</v>
          </cell>
          <cell r="F12422">
            <v>669</v>
          </cell>
          <cell r="G12422">
            <v>1.327</v>
          </cell>
          <cell r="H12422">
            <v>193</v>
          </cell>
          <cell r="I12422">
            <v>0.38300000000000001</v>
          </cell>
          <cell r="K12422">
            <v>0</v>
          </cell>
          <cell r="L12422">
            <v>0</v>
          </cell>
          <cell r="M12422">
            <v>0</v>
          </cell>
          <cell r="N12422">
            <v>0</v>
          </cell>
          <cell r="O12422">
            <v>5</v>
          </cell>
          <cell r="P12422">
            <v>0.01</v>
          </cell>
        </row>
        <row r="12423">
          <cell r="A12423">
            <v>39715</v>
          </cell>
          <cell r="B12423">
            <v>2008</v>
          </cell>
          <cell r="C12423" t="str">
            <v>Sep</v>
          </cell>
          <cell r="D12423">
            <v>24</v>
          </cell>
          <cell r="F12423">
            <v>665</v>
          </cell>
          <cell r="G12423">
            <v>1.319</v>
          </cell>
          <cell r="H12423">
            <v>180</v>
          </cell>
          <cell r="I12423">
            <v>0.35699999999999998</v>
          </cell>
          <cell r="K12423">
            <v>0</v>
          </cell>
          <cell r="L12423">
            <v>0</v>
          </cell>
          <cell r="M12423">
            <v>0</v>
          </cell>
          <cell r="N12423">
            <v>0</v>
          </cell>
          <cell r="O12423">
            <v>0</v>
          </cell>
          <cell r="P12423">
            <v>0</v>
          </cell>
        </row>
        <row r="12424">
          <cell r="A12424">
            <v>39716</v>
          </cell>
          <cell r="B12424">
            <v>2008</v>
          </cell>
          <cell r="C12424" t="str">
            <v>Sep</v>
          </cell>
          <cell r="D12424">
            <v>25</v>
          </cell>
          <cell r="F12424">
            <v>639</v>
          </cell>
          <cell r="G12424">
            <v>1.2669999999999999</v>
          </cell>
          <cell r="H12424">
            <v>203</v>
          </cell>
          <cell r="I12424">
            <v>0.40300000000000002</v>
          </cell>
          <cell r="K12424">
            <v>0</v>
          </cell>
          <cell r="L12424">
            <v>0</v>
          </cell>
          <cell r="M12424">
            <v>0</v>
          </cell>
          <cell r="N12424">
            <v>0</v>
          </cell>
          <cell r="O12424">
            <v>7</v>
          </cell>
          <cell r="P12424">
            <v>1.4E-2</v>
          </cell>
        </row>
        <row r="12425">
          <cell r="A12425">
            <v>39717</v>
          </cell>
          <cell r="B12425">
            <v>2008</v>
          </cell>
          <cell r="C12425" t="str">
            <v>Sep</v>
          </cell>
          <cell r="D12425">
            <v>26</v>
          </cell>
          <cell r="F12425">
            <v>646</v>
          </cell>
          <cell r="G12425">
            <v>1.2809999999999999</v>
          </cell>
          <cell r="H12425">
            <v>210</v>
          </cell>
          <cell r="I12425">
            <v>0.41699999999999998</v>
          </cell>
          <cell r="K12425">
            <v>0</v>
          </cell>
          <cell r="L12425">
            <v>0</v>
          </cell>
          <cell r="M12425">
            <v>0</v>
          </cell>
          <cell r="N12425">
            <v>0</v>
          </cell>
          <cell r="O12425">
            <v>3</v>
          </cell>
          <cell r="P12425">
            <v>6.0000000000000001E-3</v>
          </cell>
        </row>
        <row r="12426">
          <cell r="A12426">
            <v>39718</v>
          </cell>
          <cell r="B12426">
            <v>2008</v>
          </cell>
          <cell r="C12426" t="str">
            <v>Sep</v>
          </cell>
          <cell r="D12426">
            <v>27</v>
          </cell>
          <cell r="F12426">
            <v>659</v>
          </cell>
          <cell r="G12426">
            <v>1.3069999999999999</v>
          </cell>
          <cell r="H12426">
            <v>216</v>
          </cell>
          <cell r="I12426">
            <v>0.42799999999999999</v>
          </cell>
          <cell r="K12426">
            <v>0</v>
          </cell>
          <cell r="L12426">
            <v>0</v>
          </cell>
          <cell r="M12426">
            <v>0</v>
          </cell>
          <cell r="N12426">
            <v>0</v>
          </cell>
          <cell r="O12426">
            <v>14</v>
          </cell>
          <cell r="P12426">
            <v>2.8000000000000001E-2</v>
          </cell>
        </row>
        <row r="12427">
          <cell r="A12427">
            <v>39719</v>
          </cell>
          <cell r="B12427">
            <v>2008</v>
          </cell>
          <cell r="C12427" t="str">
            <v>Sep</v>
          </cell>
          <cell r="D12427">
            <v>28</v>
          </cell>
          <cell r="F12427">
            <v>649</v>
          </cell>
          <cell r="G12427">
            <v>1.2869999999999999</v>
          </cell>
          <cell r="H12427">
            <v>216</v>
          </cell>
          <cell r="I12427">
            <v>0.42799999999999999</v>
          </cell>
          <cell r="K12427">
            <v>0</v>
          </cell>
          <cell r="L12427">
            <v>0</v>
          </cell>
          <cell r="M12427">
            <v>0</v>
          </cell>
          <cell r="N12427">
            <v>0</v>
          </cell>
          <cell r="O12427">
            <v>14</v>
          </cell>
          <cell r="P12427">
            <v>2.8000000000000001E-2</v>
          </cell>
        </row>
        <row r="12428">
          <cell r="A12428">
            <v>39720</v>
          </cell>
          <cell r="B12428">
            <v>2008</v>
          </cell>
          <cell r="C12428" t="str">
            <v>Sep</v>
          </cell>
          <cell r="D12428">
            <v>29</v>
          </cell>
          <cell r="F12428">
            <v>638</v>
          </cell>
          <cell r="G12428">
            <v>1.2649999999999999</v>
          </cell>
          <cell r="H12428">
            <v>220</v>
          </cell>
          <cell r="I12428">
            <v>0.436</v>
          </cell>
          <cell r="K12428">
            <v>0</v>
          </cell>
          <cell r="L12428">
            <v>0</v>
          </cell>
          <cell r="M12428">
            <v>0</v>
          </cell>
          <cell r="N12428">
            <v>0</v>
          </cell>
          <cell r="O12428">
            <v>9</v>
          </cell>
          <cell r="P12428">
            <v>1.7999999999999999E-2</v>
          </cell>
        </row>
        <row r="12429">
          <cell r="A12429">
            <v>39721</v>
          </cell>
          <cell r="B12429">
            <v>2008</v>
          </cell>
          <cell r="C12429" t="str">
            <v>Sep</v>
          </cell>
          <cell r="D12429">
            <v>30</v>
          </cell>
          <cell r="F12429">
            <v>618</v>
          </cell>
          <cell r="G12429">
            <v>1.226</v>
          </cell>
          <cell r="H12429">
            <v>254</v>
          </cell>
          <cell r="I12429">
            <v>0.504</v>
          </cell>
          <cell r="K12429">
            <v>0</v>
          </cell>
          <cell r="L12429">
            <v>0</v>
          </cell>
          <cell r="M12429">
            <v>0</v>
          </cell>
          <cell r="N12429">
            <v>0</v>
          </cell>
          <cell r="O12429">
            <v>9</v>
          </cell>
          <cell r="P12429">
            <v>1.7999999999999999E-2</v>
          </cell>
        </row>
        <row r="12430">
          <cell r="A12430">
            <v>39722</v>
          </cell>
          <cell r="B12430">
            <v>2008</v>
          </cell>
          <cell r="C12430" t="str">
            <v>Oct</v>
          </cell>
          <cell r="D12430">
            <v>1</v>
          </cell>
          <cell r="F12430">
            <v>610</v>
          </cell>
          <cell r="G12430">
            <v>1.21</v>
          </cell>
          <cell r="H12430">
            <v>239</v>
          </cell>
          <cell r="I12430">
            <v>0.47399999999999998</v>
          </cell>
          <cell r="K12430">
            <v>0</v>
          </cell>
          <cell r="L12430">
            <v>0</v>
          </cell>
          <cell r="M12430">
            <v>0</v>
          </cell>
          <cell r="N12430">
            <v>0</v>
          </cell>
          <cell r="O12430">
            <v>9</v>
          </cell>
          <cell r="P12430">
            <v>1.7999999999999999E-2</v>
          </cell>
        </row>
        <row r="12431">
          <cell r="A12431">
            <v>39723</v>
          </cell>
          <cell r="B12431">
            <v>2008</v>
          </cell>
          <cell r="C12431" t="str">
            <v>Oct</v>
          </cell>
          <cell r="D12431">
            <v>2</v>
          </cell>
          <cell r="F12431">
            <v>598</v>
          </cell>
          <cell r="G12431">
            <v>1.1859999999999999</v>
          </cell>
          <cell r="H12431">
            <v>249</v>
          </cell>
          <cell r="I12431">
            <v>0.49399999999999999</v>
          </cell>
          <cell r="K12431">
            <v>0</v>
          </cell>
          <cell r="L12431">
            <v>0</v>
          </cell>
          <cell r="M12431">
            <v>0</v>
          </cell>
          <cell r="N12431">
            <v>0</v>
          </cell>
          <cell r="O12431">
            <v>15</v>
          </cell>
          <cell r="P12431">
            <v>0.03</v>
          </cell>
        </row>
        <row r="12432">
          <cell r="A12432">
            <v>39724</v>
          </cell>
          <cell r="B12432">
            <v>2008</v>
          </cell>
          <cell r="C12432" t="str">
            <v>Oct</v>
          </cell>
          <cell r="D12432">
            <v>3</v>
          </cell>
          <cell r="F12432">
            <v>590</v>
          </cell>
          <cell r="G12432">
            <v>1.17</v>
          </cell>
          <cell r="H12432">
            <v>256</v>
          </cell>
          <cell r="I12432">
            <v>0.50800000000000001</v>
          </cell>
          <cell r="K12432">
            <v>0</v>
          </cell>
          <cell r="L12432">
            <v>0</v>
          </cell>
          <cell r="M12432">
            <v>0</v>
          </cell>
          <cell r="N12432">
            <v>0</v>
          </cell>
          <cell r="O12432">
            <v>14</v>
          </cell>
          <cell r="P12432">
            <v>2.8000000000000001E-2</v>
          </cell>
        </row>
        <row r="12433">
          <cell r="A12433">
            <v>39725</v>
          </cell>
          <cell r="B12433">
            <v>2008</v>
          </cell>
          <cell r="C12433" t="str">
            <v>Oct</v>
          </cell>
          <cell r="D12433">
            <v>4</v>
          </cell>
          <cell r="F12433">
            <v>553</v>
          </cell>
          <cell r="G12433">
            <v>1.097</v>
          </cell>
          <cell r="H12433">
            <v>246</v>
          </cell>
          <cell r="I12433">
            <v>0.48799999999999999</v>
          </cell>
          <cell r="K12433">
            <v>0</v>
          </cell>
          <cell r="L12433">
            <v>0</v>
          </cell>
          <cell r="M12433">
            <v>0</v>
          </cell>
          <cell r="N12433">
            <v>0</v>
          </cell>
          <cell r="O12433">
            <v>2</v>
          </cell>
          <cell r="P12433">
            <v>4.0000000000000001E-3</v>
          </cell>
        </row>
        <row r="12434">
          <cell r="A12434">
            <v>39726</v>
          </cell>
          <cell r="B12434">
            <v>2008</v>
          </cell>
          <cell r="C12434" t="str">
            <v>Oct</v>
          </cell>
          <cell r="D12434">
            <v>5</v>
          </cell>
          <cell r="F12434">
            <v>474</v>
          </cell>
          <cell r="G12434">
            <v>0.94</v>
          </cell>
          <cell r="H12434">
            <v>229</v>
          </cell>
          <cell r="I12434">
            <v>0.45400000000000001</v>
          </cell>
          <cell r="K12434">
            <v>0</v>
          </cell>
          <cell r="L12434">
            <v>0</v>
          </cell>
          <cell r="M12434">
            <v>0</v>
          </cell>
          <cell r="N12434">
            <v>0</v>
          </cell>
          <cell r="O12434">
            <v>3</v>
          </cell>
          <cell r="P12434">
            <v>6.0000000000000001E-3</v>
          </cell>
        </row>
        <row r="12435">
          <cell r="A12435">
            <v>39727</v>
          </cell>
          <cell r="B12435">
            <v>2008</v>
          </cell>
          <cell r="C12435" t="str">
            <v>Oct</v>
          </cell>
          <cell r="D12435">
            <v>6</v>
          </cell>
          <cell r="F12435">
            <v>450</v>
          </cell>
          <cell r="G12435">
            <v>0.89300000000000002</v>
          </cell>
          <cell r="H12435">
            <v>243</v>
          </cell>
          <cell r="I12435">
            <v>0.48199999999999998</v>
          </cell>
          <cell r="K12435">
            <v>0</v>
          </cell>
          <cell r="L12435">
            <v>0</v>
          </cell>
          <cell r="M12435">
            <v>0</v>
          </cell>
          <cell r="N12435">
            <v>0</v>
          </cell>
          <cell r="O12435">
            <v>5</v>
          </cell>
          <cell r="P12435">
            <v>0.01</v>
          </cell>
        </row>
        <row r="12436">
          <cell r="A12436">
            <v>39728</v>
          </cell>
          <cell r="B12436">
            <v>2008</v>
          </cell>
          <cell r="C12436" t="str">
            <v>Oct</v>
          </cell>
          <cell r="D12436">
            <v>7</v>
          </cell>
          <cell r="F12436">
            <v>450</v>
          </cell>
          <cell r="G12436">
            <v>0.89300000000000002</v>
          </cell>
          <cell r="H12436">
            <v>247</v>
          </cell>
          <cell r="I12436">
            <v>0.49</v>
          </cell>
          <cell r="K12436">
            <v>0</v>
          </cell>
          <cell r="L12436">
            <v>0</v>
          </cell>
          <cell r="M12436">
            <v>0</v>
          </cell>
          <cell r="N12436">
            <v>0</v>
          </cell>
          <cell r="O12436">
            <v>5</v>
          </cell>
          <cell r="P12436">
            <v>0.01</v>
          </cell>
        </row>
        <row r="12437">
          <cell r="A12437">
            <v>39729</v>
          </cell>
          <cell r="B12437">
            <v>2008</v>
          </cell>
          <cell r="C12437" t="str">
            <v>Oct</v>
          </cell>
          <cell r="D12437">
            <v>8</v>
          </cell>
          <cell r="F12437">
            <v>429</v>
          </cell>
          <cell r="G12437">
            <v>0.85099999999999998</v>
          </cell>
          <cell r="H12437">
            <v>228</v>
          </cell>
          <cell r="I12437">
            <v>0.45200000000000001</v>
          </cell>
          <cell r="K12437">
            <v>0</v>
          </cell>
          <cell r="L12437">
            <v>0</v>
          </cell>
          <cell r="M12437">
            <v>0</v>
          </cell>
          <cell r="N12437">
            <v>0</v>
          </cell>
          <cell r="O12437">
            <v>4</v>
          </cell>
          <cell r="P12437">
            <v>8.0000000000000002E-3</v>
          </cell>
        </row>
        <row r="12438">
          <cell r="A12438">
            <v>39730</v>
          </cell>
          <cell r="B12438">
            <v>2008</v>
          </cell>
          <cell r="C12438" t="str">
            <v>Oct</v>
          </cell>
          <cell r="D12438">
            <v>9</v>
          </cell>
          <cell r="F12438">
            <v>397</v>
          </cell>
          <cell r="G12438">
            <v>0.78700000000000003</v>
          </cell>
          <cell r="H12438">
            <v>197</v>
          </cell>
          <cell r="I12438">
            <v>0.39100000000000001</v>
          </cell>
          <cell r="K12438">
            <v>0</v>
          </cell>
          <cell r="L12438">
            <v>0</v>
          </cell>
          <cell r="M12438">
            <v>0</v>
          </cell>
          <cell r="N12438">
            <v>0</v>
          </cell>
          <cell r="O12438">
            <v>4</v>
          </cell>
          <cell r="P12438">
            <v>8.0000000000000002E-3</v>
          </cell>
        </row>
        <row r="12439">
          <cell r="A12439">
            <v>39731</v>
          </cell>
          <cell r="B12439">
            <v>2008</v>
          </cell>
          <cell r="C12439" t="str">
            <v>Oct</v>
          </cell>
          <cell r="D12439">
            <v>10</v>
          </cell>
          <cell r="F12439">
            <v>392</v>
          </cell>
          <cell r="G12439">
            <v>0.77800000000000002</v>
          </cell>
          <cell r="H12439">
            <v>174</v>
          </cell>
          <cell r="I12439">
            <v>0.34499999999999997</v>
          </cell>
          <cell r="K12439">
            <v>0</v>
          </cell>
          <cell r="L12439">
            <v>0</v>
          </cell>
          <cell r="M12439">
            <v>0</v>
          </cell>
          <cell r="N12439">
            <v>0</v>
          </cell>
          <cell r="O12439">
            <v>11</v>
          </cell>
          <cell r="P12439">
            <v>2.1999999999999999E-2</v>
          </cell>
        </row>
        <row r="12440">
          <cell r="A12440">
            <v>39732</v>
          </cell>
          <cell r="B12440">
            <v>2008</v>
          </cell>
          <cell r="C12440" t="str">
            <v>Oct</v>
          </cell>
          <cell r="D12440">
            <v>11</v>
          </cell>
          <cell r="F12440">
            <v>377</v>
          </cell>
          <cell r="G12440">
            <v>0.748</v>
          </cell>
          <cell r="H12440">
            <v>163</v>
          </cell>
          <cell r="I12440">
            <v>0.32300000000000001</v>
          </cell>
          <cell r="K12440">
            <v>0</v>
          </cell>
          <cell r="L12440">
            <v>0</v>
          </cell>
          <cell r="M12440">
            <v>0</v>
          </cell>
          <cell r="N12440">
            <v>0</v>
          </cell>
          <cell r="O12440">
            <v>11</v>
          </cell>
          <cell r="P12440">
            <v>2.1999999999999999E-2</v>
          </cell>
        </row>
        <row r="12441">
          <cell r="A12441">
            <v>39733</v>
          </cell>
          <cell r="B12441">
            <v>2008</v>
          </cell>
          <cell r="C12441" t="str">
            <v>Oct</v>
          </cell>
          <cell r="D12441">
            <v>12</v>
          </cell>
          <cell r="F12441">
            <v>347</v>
          </cell>
          <cell r="G12441">
            <v>0.68799999999999994</v>
          </cell>
          <cell r="H12441">
            <v>168</v>
          </cell>
          <cell r="I12441">
            <v>0.33300000000000002</v>
          </cell>
          <cell r="K12441">
            <v>0</v>
          </cell>
          <cell r="L12441">
            <v>0</v>
          </cell>
          <cell r="M12441">
            <v>0</v>
          </cell>
          <cell r="N12441">
            <v>0</v>
          </cell>
          <cell r="O12441">
            <v>7</v>
          </cell>
          <cell r="P12441">
            <v>1.4E-2</v>
          </cell>
        </row>
        <row r="12442">
          <cell r="A12442">
            <v>39734</v>
          </cell>
          <cell r="B12442">
            <v>2008</v>
          </cell>
          <cell r="C12442" t="str">
            <v>Oct</v>
          </cell>
          <cell r="D12442">
            <v>13</v>
          </cell>
          <cell r="F12442">
            <v>345</v>
          </cell>
          <cell r="G12442">
            <v>0.68400000000000005</v>
          </cell>
          <cell r="H12442">
            <v>158</v>
          </cell>
          <cell r="I12442">
            <v>0.313</v>
          </cell>
          <cell r="K12442">
            <v>0</v>
          </cell>
          <cell r="L12442">
            <v>0</v>
          </cell>
          <cell r="M12442">
            <v>0</v>
          </cell>
          <cell r="N12442">
            <v>0</v>
          </cell>
          <cell r="O12442">
            <v>5</v>
          </cell>
          <cell r="P12442">
            <v>0.01</v>
          </cell>
        </row>
        <row r="12443">
          <cell r="A12443">
            <v>39735</v>
          </cell>
          <cell r="B12443">
            <v>2008</v>
          </cell>
          <cell r="C12443" t="str">
            <v>Oct</v>
          </cell>
          <cell r="D12443">
            <v>14</v>
          </cell>
          <cell r="F12443">
            <v>331</v>
          </cell>
          <cell r="G12443">
            <v>0.65700000000000003</v>
          </cell>
          <cell r="H12443">
            <v>151</v>
          </cell>
          <cell r="I12443">
            <v>0.3</v>
          </cell>
          <cell r="K12443">
            <v>0</v>
          </cell>
          <cell r="L12443">
            <v>0</v>
          </cell>
          <cell r="M12443">
            <v>0</v>
          </cell>
          <cell r="N12443">
            <v>0</v>
          </cell>
          <cell r="O12443">
            <v>5</v>
          </cell>
          <cell r="P12443">
            <v>0.01</v>
          </cell>
        </row>
        <row r="12444">
          <cell r="A12444">
            <v>39736</v>
          </cell>
          <cell r="B12444">
            <v>2008</v>
          </cell>
          <cell r="C12444" t="str">
            <v>Oct</v>
          </cell>
          <cell r="D12444">
            <v>15</v>
          </cell>
          <cell r="F12444">
            <v>324</v>
          </cell>
          <cell r="G12444">
            <v>0.64300000000000002</v>
          </cell>
          <cell r="H12444">
            <v>154</v>
          </cell>
          <cell r="I12444">
            <v>0.30499999999999999</v>
          </cell>
          <cell r="K12444">
            <v>0</v>
          </cell>
          <cell r="L12444">
            <v>0</v>
          </cell>
          <cell r="M12444">
            <v>0</v>
          </cell>
          <cell r="N12444">
            <v>0</v>
          </cell>
          <cell r="O12444">
            <v>5</v>
          </cell>
          <cell r="P12444">
            <v>0.01</v>
          </cell>
        </row>
        <row r="12445">
          <cell r="A12445">
            <v>39737</v>
          </cell>
          <cell r="B12445">
            <v>2008</v>
          </cell>
          <cell r="C12445" t="str">
            <v>Oct</v>
          </cell>
          <cell r="D12445">
            <v>16</v>
          </cell>
          <cell r="F12445">
            <v>62</v>
          </cell>
          <cell r="G12445">
            <v>0.123</v>
          </cell>
          <cell r="H12445">
            <v>127</v>
          </cell>
          <cell r="I12445">
            <v>0.252</v>
          </cell>
          <cell r="K12445">
            <v>0</v>
          </cell>
          <cell r="L12445">
            <v>0</v>
          </cell>
          <cell r="M12445">
            <v>0</v>
          </cell>
          <cell r="N12445">
            <v>0</v>
          </cell>
          <cell r="O12445">
            <v>0</v>
          </cell>
          <cell r="P12445">
            <v>0</v>
          </cell>
        </row>
        <row r="12446">
          <cell r="A12446">
            <v>39738</v>
          </cell>
          <cell r="B12446">
            <v>2008</v>
          </cell>
          <cell r="C12446" t="str">
            <v>Oct</v>
          </cell>
          <cell r="D12446">
            <v>17</v>
          </cell>
          <cell r="F12446">
            <v>0</v>
          </cell>
          <cell r="G12446">
            <v>0</v>
          </cell>
          <cell r="H12446">
            <v>100</v>
          </cell>
          <cell r="I12446">
            <v>0.19800000000000001</v>
          </cell>
          <cell r="K12446">
            <v>0</v>
          </cell>
          <cell r="L12446">
            <v>0</v>
          </cell>
          <cell r="M12446">
            <v>0</v>
          </cell>
          <cell r="N12446">
            <v>0</v>
          </cell>
          <cell r="O12446">
            <v>0</v>
          </cell>
          <cell r="P12446">
            <v>0</v>
          </cell>
        </row>
        <row r="12447">
          <cell r="A12447">
            <v>39739</v>
          </cell>
          <cell r="B12447">
            <v>2008</v>
          </cell>
          <cell r="C12447" t="str">
            <v>Oct</v>
          </cell>
          <cell r="D12447">
            <v>18</v>
          </cell>
          <cell r="F12447">
            <v>0</v>
          </cell>
          <cell r="G12447">
            <v>0</v>
          </cell>
          <cell r="H12447">
            <v>86</v>
          </cell>
          <cell r="I12447">
            <v>0.17100000000000001</v>
          </cell>
          <cell r="K12447">
            <v>0</v>
          </cell>
          <cell r="L12447">
            <v>0</v>
          </cell>
          <cell r="M12447">
            <v>0</v>
          </cell>
          <cell r="N12447">
            <v>0</v>
          </cell>
          <cell r="O12447">
            <v>0</v>
          </cell>
          <cell r="P12447">
            <v>0</v>
          </cell>
        </row>
        <row r="12448">
          <cell r="A12448">
            <v>39740</v>
          </cell>
          <cell r="B12448">
            <v>2008</v>
          </cell>
          <cell r="C12448" t="str">
            <v>Oct</v>
          </cell>
          <cell r="D12448">
            <v>19</v>
          </cell>
          <cell r="F12448">
            <v>0</v>
          </cell>
          <cell r="G12448">
            <v>0</v>
          </cell>
          <cell r="H12448">
            <v>74</v>
          </cell>
          <cell r="I12448">
            <v>0.14699999999999999</v>
          </cell>
          <cell r="K12448">
            <v>0</v>
          </cell>
          <cell r="L12448">
            <v>0</v>
          </cell>
          <cell r="M12448">
            <v>33</v>
          </cell>
          <cell r="N12448">
            <v>6.5000000000000002E-2</v>
          </cell>
          <cell r="O12448">
            <v>0</v>
          </cell>
          <cell r="P12448">
            <v>0</v>
          </cell>
        </row>
        <row r="12449">
          <cell r="A12449">
            <v>39741</v>
          </cell>
          <cell r="B12449">
            <v>2008</v>
          </cell>
          <cell r="C12449" t="str">
            <v>Oct</v>
          </cell>
          <cell r="D12449">
            <v>20</v>
          </cell>
          <cell r="F12449">
            <v>0</v>
          </cell>
          <cell r="G12449">
            <v>0</v>
          </cell>
          <cell r="H12449">
            <v>69</v>
          </cell>
          <cell r="I12449">
            <v>0.13700000000000001</v>
          </cell>
          <cell r="K12449">
            <v>0</v>
          </cell>
          <cell r="L12449">
            <v>0</v>
          </cell>
          <cell r="M12449">
            <v>50</v>
          </cell>
          <cell r="N12449">
            <v>9.9000000000000005E-2</v>
          </cell>
          <cell r="O12449">
            <v>0</v>
          </cell>
          <cell r="P12449">
            <v>0</v>
          </cell>
        </row>
        <row r="12450">
          <cell r="A12450">
            <v>39742</v>
          </cell>
          <cell r="B12450">
            <v>2008</v>
          </cell>
          <cell r="C12450" t="str">
            <v>Oct</v>
          </cell>
          <cell r="D12450">
            <v>21</v>
          </cell>
          <cell r="F12450">
            <v>0</v>
          </cell>
          <cell r="G12450">
            <v>0</v>
          </cell>
          <cell r="H12450">
            <v>73</v>
          </cell>
          <cell r="I12450">
            <v>0.14499999999999999</v>
          </cell>
          <cell r="K12450">
            <v>0</v>
          </cell>
          <cell r="L12450">
            <v>0</v>
          </cell>
          <cell r="M12450">
            <v>50</v>
          </cell>
          <cell r="N12450">
            <v>9.9000000000000005E-2</v>
          </cell>
          <cell r="O12450">
            <v>0</v>
          </cell>
          <cell r="P12450">
            <v>0</v>
          </cell>
        </row>
        <row r="12451">
          <cell r="A12451">
            <v>39743</v>
          </cell>
          <cell r="B12451">
            <v>2008</v>
          </cell>
          <cell r="C12451" t="str">
            <v>Oct</v>
          </cell>
          <cell r="D12451">
            <v>22</v>
          </cell>
          <cell r="F12451">
            <v>0</v>
          </cell>
          <cell r="G12451">
            <v>0</v>
          </cell>
          <cell r="H12451">
            <v>87</v>
          </cell>
          <cell r="I12451">
            <v>0.17299999999999999</v>
          </cell>
          <cell r="K12451">
            <v>0</v>
          </cell>
          <cell r="L12451">
            <v>0</v>
          </cell>
          <cell r="M12451">
            <v>50</v>
          </cell>
          <cell r="N12451">
            <v>9.9000000000000005E-2</v>
          </cell>
          <cell r="O12451">
            <v>0</v>
          </cell>
          <cell r="P12451">
            <v>0</v>
          </cell>
        </row>
        <row r="12452">
          <cell r="A12452">
            <v>39744</v>
          </cell>
          <cell r="B12452">
            <v>2008</v>
          </cell>
          <cell r="C12452" t="str">
            <v>Oct</v>
          </cell>
          <cell r="D12452">
            <v>23</v>
          </cell>
          <cell r="F12452">
            <v>0</v>
          </cell>
          <cell r="G12452">
            <v>0</v>
          </cell>
          <cell r="H12452">
            <v>72</v>
          </cell>
          <cell r="I12452">
            <v>0.14299999999999999</v>
          </cell>
          <cell r="K12452">
            <v>0</v>
          </cell>
          <cell r="L12452">
            <v>0</v>
          </cell>
          <cell r="M12452">
            <v>50</v>
          </cell>
          <cell r="N12452">
            <v>9.9000000000000005E-2</v>
          </cell>
          <cell r="O12452">
            <v>0</v>
          </cell>
          <cell r="P12452">
            <v>0</v>
          </cell>
        </row>
        <row r="12453">
          <cell r="A12453">
            <v>39745</v>
          </cell>
          <cell r="B12453">
            <v>2008</v>
          </cell>
          <cell r="C12453" t="str">
            <v>Oct</v>
          </cell>
          <cell r="D12453">
            <v>24</v>
          </cell>
          <cell r="F12453">
            <v>0</v>
          </cell>
          <cell r="G12453">
            <v>0</v>
          </cell>
          <cell r="H12453">
            <v>79</v>
          </cell>
          <cell r="I12453">
            <v>0.157</v>
          </cell>
          <cell r="K12453">
            <v>0</v>
          </cell>
          <cell r="L12453">
            <v>0</v>
          </cell>
          <cell r="M12453">
            <v>50</v>
          </cell>
          <cell r="N12453">
            <v>9.9000000000000005E-2</v>
          </cell>
          <cell r="O12453">
            <v>0</v>
          </cell>
          <cell r="P12453">
            <v>0</v>
          </cell>
        </row>
        <row r="12454">
          <cell r="A12454">
            <v>39746</v>
          </cell>
          <cell r="B12454">
            <v>2008</v>
          </cell>
          <cell r="C12454" t="str">
            <v>Oct</v>
          </cell>
          <cell r="D12454">
            <v>25</v>
          </cell>
          <cell r="F12454">
            <v>0</v>
          </cell>
          <cell r="G12454">
            <v>0</v>
          </cell>
          <cell r="H12454">
            <v>74</v>
          </cell>
          <cell r="I12454">
            <v>0.14699999999999999</v>
          </cell>
          <cell r="K12454">
            <v>0</v>
          </cell>
          <cell r="L12454">
            <v>0</v>
          </cell>
          <cell r="M12454">
            <v>50</v>
          </cell>
          <cell r="N12454">
            <v>9.9000000000000005E-2</v>
          </cell>
          <cell r="O12454">
            <v>0</v>
          </cell>
          <cell r="P12454">
            <v>0</v>
          </cell>
        </row>
        <row r="12455">
          <cell r="A12455">
            <v>39747</v>
          </cell>
          <cell r="B12455">
            <v>2008</v>
          </cell>
          <cell r="C12455" t="str">
            <v>Oct</v>
          </cell>
          <cell r="D12455">
            <v>26</v>
          </cell>
          <cell r="F12455">
            <v>0</v>
          </cell>
          <cell r="G12455">
            <v>0</v>
          </cell>
          <cell r="H12455">
            <v>69</v>
          </cell>
          <cell r="I12455">
            <v>0.13700000000000001</v>
          </cell>
          <cell r="K12455">
            <v>0</v>
          </cell>
          <cell r="L12455">
            <v>0</v>
          </cell>
          <cell r="M12455">
            <v>50</v>
          </cell>
          <cell r="N12455">
            <v>9.9000000000000005E-2</v>
          </cell>
          <cell r="O12455">
            <v>0</v>
          </cell>
          <cell r="P12455">
            <v>0</v>
          </cell>
        </row>
        <row r="12456">
          <cell r="A12456">
            <v>39748</v>
          </cell>
          <cell r="B12456">
            <v>2008</v>
          </cell>
          <cell r="C12456" t="str">
            <v>Oct</v>
          </cell>
          <cell r="D12456">
            <v>27</v>
          </cell>
          <cell r="F12456">
            <v>0</v>
          </cell>
          <cell r="G12456">
            <v>0</v>
          </cell>
          <cell r="H12456">
            <v>76</v>
          </cell>
          <cell r="I12456">
            <v>0.151</v>
          </cell>
          <cell r="K12456">
            <v>0</v>
          </cell>
          <cell r="L12456">
            <v>0</v>
          </cell>
          <cell r="M12456">
            <v>87</v>
          </cell>
          <cell r="N12456">
            <v>0.17299999999999999</v>
          </cell>
          <cell r="O12456">
            <v>0</v>
          </cell>
          <cell r="P12456">
            <v>0</v>
          </cell>
        </row>
        <row r="12457">
          <cell r="A12457">
            <v>39749</v>
          </cell>
          <cell r="B12457">
            <v>2008</v>
          </cell>
          <cell r="C12457" t="str">
            <v>Oct</v>
          </cell>
          <cell r="D12457">
            <v>28</v>
          </cell>
          <cell r="F12457">
            <v>0</v>
          </cell>
          <cell r="G12457">
            <v>0</v>
          </cell>
          <cell r="H12457">
            <v>73</v>
          </cell>
          <cell r="I12457">
            <v>0.14499999999999999</v>
          </cell>
          <cell r="K12457">
            <v>0</v>
          </cell>
          <cell r="L12457">
            <v>0</v>
          </cell>
          <cell r="M12457">
            <v>100</v>
          </cell>
          <cell r="N12457">
            <v>0.19800000000000001</v>
          </cell>
          <cell r="O12457">
            <v>0</v>
          </cell>
          <cell r="P12457">
            <v>0</v>
          </cell>
        </row>
        <row r="12458">
          <cell r="A12458">
            <v>39750</v>
          </cell>
          <cell r="B12458">
            <v>2008</v>
          </cell>
          <cell r="C12458" t="str">
            <v>Oct</v>
          </cell>
          <cell r="D12458">
            <v>29</v>
          </cell>
          <cell r="F12458">
            <v>0</v>
          </cell>
          <cell r="G12458">
            <v>0</v>
          </cell>
          <cell r="H12458">
            <v>76</v>
          </cell>
          <cell r="I12458">
            <v>0.151</v>
          </cell>
          <cell r="K12458">
            <v>0</v>
          </cell>
          <cell r="L12458">
            <v>0</v>
          </cell>
          <cell r="M12458">
            <v>100</v>
          </cell>
          <cell r="N12458">
            <v>0.19800000000000001</v>
          </cell>
          <cell r="O12458">
            <v>0</v>
          </cell>
          <cell r="P12458">
            <v>0</v>
          </cell>
        </row>
        <row r="12459">
          <cell r="A12459">
            <v>39751</v>
          </cell>
          <cell r="B12459">
            <v>2008</v>
          </cell>
          <cell r="C12459" t="str">
            <v>Oct</v>
          </cell>
          <cell r="D12459">
            <v>30</v>
          </cell>
          <cell r="F12459">
            <v>0</v>
          </cell>
          <cell r="G12459">
            <v>0</v>
          </cell>
          <cell r="H12459">
            <v>82</v>
          </cell>
          <cell r="I12459">
            <v>0.16300000000000001</v>
          </cell>
          <cell r="K12459">
            <v>0</v>
          </cell>
          <cell r="L12459">
            <v>0</v>
          </cell>
          <cell r="M12459">
            <v>108</v>
          </cell>
          <cell r="N12459">
            <v>0.214</v>
          </cell>
          <cell r="O12459">
            <v>0</v>
          </cell>
          <cell r="P12459">
            <v>0</v>
          </cell>
        </row>
        <row r="12460">
          <cell r="A12460">
            <v>39752</v>
          </cell>
          <cell r="B12460">
            <v>2008</v>
          </cell>
          <cell r="C12460" t="str">
            <v>Oct</v>
          </cell>
          <cell r="D12460">
            <v>31</v>
          </cell>
          <cell r="F12460">
            <v>0</v>
          </cell>
          <cell r="G12460">
            <v>0</v>
          </cell>
          <cell r="H12460">
            <v>234</v>
          </cell>
          <cell r="I12460">
            <v>0.46400000000000002</v>
          </cell>
          <cell r="K12460">
            <v>0</v>
          </cell>
          <cell r="L12460">
            <v>0</v>
          </cell>
          <cell r="M12460">
            <v>125</v>
          </cell>
          <cell r="N12460">
            <v>0.248</v>
          </cell>
          <cell r="O12460">
            <v>0</v>
          </cell>
          <cell r="P12460">
            <v>0</v>
          </cell>
        </row>
        <row r="12461">
          <cell r="A12461">
            <v>39753</v>
          </cell>
          <cell r="B12461">
            <v>2008</v>
          </cell>
          <cell r="C12461" t="str">
            <v>Nov</v>
          </cell>
          <cell r="D12461">
            <v>1</v>
          </cell>
          <cell r="F12461">
            <v>0</v>
          </cell>
          <cell r="G12461">
            <v>0</v>
          </cell>
          <cell r="H12461">
            <v>143</v>
          </cell>
          <cell r="I12461">
            <v>0.28399999999999997</v>
          </cell>
          <cell r="K12461">
            <v>0</v>
          </cell>
          <cell r="L12461">
            <v>0</v>
          </cell>
          <cell r="M12461">
            <v>141</v>
          </cell>
          <cell r="N12461">
            <v>0.28000000000000003</v>
          </cell>
          <cell r="O12461">
            <v>0</v>
          </cell>
          <cell r="P12461">
            <v>0</v>
          </cell>
        </row>
        <row r="12462">
          <cell r="A12462">
            <v>39754</v>
          </cell>
          <cell r="B12462">
            <v>2008</v>
          </cell>
          <cell r="C12462" t="str">
            <v>Nov</v>
          </cell>
          <cell r="D12462">
            <v>2</v>
          </cell>
          <cell r="F12462">
            <v>0</v>
          </cell>
          <cell r="G12462">
            <v>0</v>
          </cell>
          <cell r="H12462">
            <v>69</v>
          </cell>
          <cell r="I12462">
            <v>0.13700000000000001</v>
          </cell>
          <cell r="K12462">
            <v>0</v>
          </cell>
          <cell r="L12462">
            <v>0</v>
          </cell>
          <cell r="M12462">
            <v>139</v>
          </cell>
          <cell r="N12462">
            <v>0.27600000000000002</v>
          </cell>
          <cell r="O12462">
            <v>0</v>
          </cell>
          <cell r="P12462">
            <v>0</v>
          </cell>
        </row>
        <row r="12463">
          <cell r="A12463">
            <v>39755</v>
          </cell>
          <cell r="B12463">
            <v>2008</v>
          </cell>
          <cell r="C12463" t="str">
            <v>Nov</v>
          </cell>
          <cell r="D12463">
            <v>3</v>
          </cell>
          <cell r="F12463">
            <v>0</v>
          </cell>
          <cell r="G12463">
            <v>0</v>
          </cell>
          <cell r="H12463">
            <v>60</v>
          </cell>
          <cell r="I12463">
            <v>0.11899999999999999</v>
          </cell>
          <cell r="K12463">
            <v>0</v>
          </cell>
          <cell r="L12463">
            <v>0</v>
          </cell>
          <cell r="M12463">
            <v>125</v>
          </cell>
          <cell r="N12463">
            <v>0.248</v>
          </cell>
          <cell r="O12463">
            <v>0</v>
          </cell>
          <cell r="P12463">
            <v>0</v>
          </cell>
        </row>
        <row r="12464">
          <cell r="A12464">
            <v>39756</v>
          </cell>
          <cell r="B12464">
            <v>2008</v>
          </cell>
          <cell r="C12464" t="str">
            <v>Nov</v>
          </cell>
          <cell r="D12464">
            <v>4</v>
          </cell>
          <cell r="F12464">
            <v>0</v>
          </cell>
          <cell r="G12464">
            <v>0</v>
          </cell>
          <cell r="H12464">
            <v>53</v>
          </cell>
          <cell r="I12464">
            <v>0.105</v>
          </cell>
          <cell r="K12464">
            <v>0</v>
          </cell>
          <cell r="L12464">
            <v>0</v>
          </cell>
          <cell r="M12464">
            <v>100</v>
          </cell>
          <cell r="N12464">
            <v>0.19800000000000001</v>
          </cell>
          <cell r="O12464">
            <v>0</v>
          </cell>
          <cell r="P12464">
            <v>0</v>
          </cell>
        </row>
        <row r="12465">
          <cell r="A12465">
            <v>39757</v>
          </cell>
          <cell r="B12465">
            <v>2008</v>
          </cell>
          <cell r="C12465" t="str">
            <v>Nov</v>
          </cell>
          <cell r="D12465">
            <v>5</v>
          </cell>
          <cell r="F12465">
            <v>0</v>
          </cell>
          <cell r="G12465">
            <v>0</v>
          </cell>
          <cell r="H12465">
            <v>65</v>
          </cell>
          <cell r="I12465">
            <v>0.129</v>
          </cell>
          <cell r="K12465">
            <v>0</v>
          </cell>
          <cell r="L12465">
            <v>0</v>
          </cell>
          <cell r="M12465">
            <v>106</v>
          </cell>
          <cell r="N12465">
            <v>0.21</v>
          </cell>
          <cell r="O12465">
            <v>0</v>
          </cell>
          <cell r="P12465">
            <v>0</v>
          </cell>
        </row>
        <row r="12466">
          <cell r="A12466">
            <v>39758</v>
          </cell>
          <cell r="B12466">
            <v>2008</v>
          </cell>
          <cell r="C12466" t="str">
            <v>Nov</v>
          </cell>
          <cell r="D12466">
            <v>6</v>
          </cell>
          <cell r="F12466">
            <v>0</v>
          </cell>
          <cell r="G12466">
            <v>0</v>
          </cell>
          <cell r="H12466">
            <v>60</v>
          </cell>
          <cell r="I12466">
            <v>0.11899999999999999</v>
          </cell>
          <cell r="K12466">
            <v>0</v>
          </cell>
          <cell r="L12466">
            <v>0</v>
          </cell>
          <cell r="M12466">
            <v>75</v>
          </cell>
          <cell r="N12466">
            <v>0.14899999999999999</v>
          </cell>
          <cell r="O12466">
            <v>0</v>
          </cell>
          <cell r="P12466">
            <v>0</v>
          </cell>
        </row>
        <row r="12467">
          <cell r="A12467">
            <v>39759</v>
          </cell>
          <cell r="B12467">
            <v>2008</v>
          </cell>
          <cell r="C12467" t="str">
            <v>Nov</v>
          </cell>
          <cell r="D12467">
            <v>7</v>
          </cell>
          <cell r="F12467">
            <v>0</v>
          </cell>
          <cell r="G12467">
            <v>0</v>
          </cell>
          <cell r="H12467">
            <v>53</v>
          </cell>
          <cell r="I12467">
            <v>0.105</v>
          </cell>
          <cell r="K12467">
            <v>0</v>
          </cell>
          <cell r="L12467">
            <v>0</v>
          </cell>
          <cell r="M12467">
            <v>65</v>
          </cell>
          <cell r="N12467">
            <v>0.129</v>
          </cell>
          <cell r="O12467">
            <v>0</v>
          </cell>
          <cell r="P12467">
            <v>0</v>
          </cell>
        </row>
        <row r="12468">
          <cell r="A12468">
            <v>39760</v>
          </cell>
          <cell r="B12468">
            <v>2008</v>
          </cell>
          <cell r="C12468" t="str">
            <v>Nov</v>
          </cell>
          <cell r="D12468">
            <v>8</v>
          </cell>
          <cell r="F12468">
            <v>0</v>
          </cell>
          <cell r="G12468">
            <v>0</v>
          </cell>
          <cell r="H12468">
            <v>59</v>
          </cell>
          <cell r="I12468">
            <v>0.11700000000000001</v>
          </cell>
          <cell r="K12468">
            <v>0</v>
          </cell>
          <cell r="L12468">
            <v>0</v>
          </cell>
          <cell r="M12468">
            <v>75</v>
          </cell>
          <cell r="N12468">
            <v>0.14899999999999999</v>
          </cell>
          <cell r="O12468">
            <v>0</v>
          </cell>
          <cell r="P12468">
            <v>0</v>
          </cell>
        </row>
        <row r="12469">
          <cell r="A12469">
            <v>39761</v>
          </cell>
          <cell r="B12469">
            <v>2008</v>
          </cell>
          <cell r="C12469" t="str">
            <v>Nov</v>
          </cell>
          <cell r="D12469">
            <v>9</v>
          </cell>
          <cell r="F12469">
            <v>0</v>
          </cell>
          <cell r="G12469">
            <v>0</v>
          </cell>
          <cell r="H12469">
            <v>57</v>
          </cell>
          <cell r="I12469">
            <v>0.113</v>
          </cell>
          <cell r="K12469">
            <v>0</v>
          </cell>
          <cell r="L12469">
            <v>0</v>
          </cell>
          <cell r="M12469">
            <v>58</v>
          </cell>
          <cell r="N12469">
            <v>0.115</v>
          </cell>
          <cell r="O12469">
            <v>0</v>
          </cell>
          <cell r="P12469">
            <v>0</v>
          </cell>
        </row>
        <row r="12470">
          <cell r="A12470">
            <v>39762</v>
          </cell>
          <cell r="B12470">
            <v>2008</v>
          </cell>
          <cell r="C12470" t="str">
            <v>Nov</v>
          </cell>
          <cell r="D12470">
            <v>10</v>
          </cell>
          <cell r="F12470">
            <v>0</v>
          </cell>
          <cell r="G12470">
            <v>0</v>
          </cell>
          <cell r="H12470">
            <v>54</v>
          </cell>
          <cell r="I12470">
            <v>0.107</v>
          </cell>
          <cell r="K12470">
            <v>0</v>
          </cell>
          <cell r="L12470">
            <v>0</v>
          </cell>
          <cell r="M12470">
            <v>39</v>
          </cell>
          <cell r="N12470">
            <v>7.6999999999999999E-2</v>
          </cell>
          <cell r="O12470">
            <v>0</v>
          </cell>
          <cell r="P12470">
            <v>0</v>
          </cell>
        </row>
        <row r="12471">
          <cell r="A12471">
            <v>39763</v>
          </cell>
          <cell r="B12471">
            <v>2008</v>
          </cell>
          <cell r="C12471" t="str">
            <v>Nov</v>
          </cell>
          <cell r="D12471">
            <v>11</v>
          </cell>
          <cell r="F12471">
            <v>0</v>
          </cell>
          <cell r="G12471">
            <v>0</v>
          </cell>
          <cell r="H12471">
            <v>60</v>
          </cell>
          <cell r="I12471">
            <v>0.11899999999999999</v>
          </cell>
          <cell r="K12471">
            <v>0</v>
          </cell>
          <cell r="L12471">
            <v>0</v>
          </cell>
          <cell r="M12471">
            <v>25</v>
          </cell>
          <cell r="N12471">
            <v>0.05</v>
          </cell>
          <cell r="O12471">
            <v>0</v>
          </cell>
          <cell r="P12471">
            <v>0</v>
          </cell>
        </row>
        <row r="12472">
          <cell r="A12472">
            <v>39764</v>
          </cell>
          <cell r="B12472">
            <v>2008</v>
          </cell>
          <cell r="C12472" t="str">
            <v>Nov</v>
          </cell>
          <cell r="D12472">
            <v>12</v>
          </cell>
          <cell r="F12472">
            <v>0</v>
          </cell>
          <cell r="G12472">
            <v>0</v>
          </cell>
          <cell r="H12472">
            <v>61</v>
          </cell>
          <cell r="I12472">
            <v>0.121</v>
          </cell>
          <cell r="K12472">
            <v>0</v>
          </cell>
          <cell r="L12472">
            <v>0</v>
          </cell>
          <cell r="M12472">
            <v>9</v>
          </cell>
          <cell r="N12472">
            <v>1.7999999999999999E-2</v>
          </cell>
          <cell r="O12472">
            <v>0</v>
          </cell>
          <cell r="P12472">
            <v>0</v>
          </cell>
        </row>
        <row r="12473">
          <cell r="A12473">
            <v>39765</v>
          </cell>
          <cell r="B12473">
            <v>2008</v>
          </cell>
          <cell r="C12473" t="str">
            <v>Nov</v>
          </cell>
          <cell r="D12473">
            <v>13</v>
          </cell>
          <cell r="F12473">
            <v>0</v>
          </cell>
          <cell r="G12473">
            <v>0</v>
          </cell>
          <cell r="H12473">
            <v>54</v>
          </cell>
          <cell r="I12473">
            <v>0.107</v>
          </cell>
          <cell r="K12473">
            <v>0</v>
          </cell>
          <cell r="L12473">
            <v>0</v>
          </cell>
          <cell r="M12473">
            <v>0</v>
          </cell>
          <cell r="N12473">
            <v>0</v>
          </cell>
          <cell r="O12473">
            <v>0</v>
          </cell>
          <cell r="P12473">
            <v>0</v>
          </cell>
        </row>
        <row r="12474">
          <cell r="A12474">
            <v>39766</v>
          </cell>
          <cell r="B12474">
            <v>2008</v>
          </cell>
          <cell r="C12474" t="str">
            <v>Nov</v>
          </cell>
          <cell r="D12474">
            <v>14</v>
          </cell>
          <cell r="F12474">
            <v>0</v>
          </cell>
          <cell r="G12474">
            <v>0</v>
          </cell>
          <cell r="H12474">
            <v>61</v>
          </cell>
          <cell r="I12474">
            <v>0.121</v>
          </cell>
          <cell r="K12474">
            <v>0</v>
          </cell>
          <cell r="L12474">
            <v>0</v>
          </cell>
          <cell r="M12474">
            <v>0</v>
          </cell>
          <cell r="N12474">
            <v>0</v>
          </cell>
          <cell r="O12474">
            <v>0</v>
          </cell>
          <cell r="P12474">
            <v>0</v>
          </cell>
        </row>
        <row r="12475">
          <cell r="A12475">
            <v>39767</v>
          </cell>
          <cell r="B12475">
            <v>2008</v>
          </cell>
          <cell r="C12475" t="str">
            <v>Nov</v>
          </cell>
          <cell r="D12475">
            <v>15</v>
          </cell>
          <cell r="F12475">
            <v>0</v>
          </cell>
          <cell r="G12475">
            <v>0</v>
          </cell>
          <cell r="H12475">
            <v>49</v>
          </cell>
          <cell r="I12475">
            <v>9.7000000000000003E-2</v>
          </cell>
          <cell r="K12475">
            <v>0</v>
          </cell>
          <cell r="L12475">
            <v>0</v>
          </cell>
          <cell r="M12475">
            <v>0</v>
          </cell>
          <cell r="N12475">
            <v>0</v>
          </cell>
          <cell r="O12475">
            <v>0</v>
          </cell>
          <cell r="P12475">
            <v>0</v>
          </cell>
        </row>
        <row r="12476">
          <cell r="A12476">
            <v>39768</v>
          </cell>
          <cell r="B12476">
            <v>2008</v>
          </cell>
          <cell r="C12476" t="str">
            <v>Nov</v>
          </cell>
          <cell r="D12476">
            <v>16</v>
          </cell>
          <cell r="F12476">
            <v>0</v>
          </cell>
          <cell r="G12476">
            <v>0</v>
          </cell>
          <cell r="H12476">
            <v>49</v>
          </cell>
          <cell r="I12476">
            <v>9.7000000000000003E-2</v>
          </cell>
          <cell r="K12476">
            <v>0</v>
          </cell>
          <cell r="L12476">
            <v>0</v>
          </cell>
          <cell r="M12476">
            <v>0</v>
          </cell>
          <cell r="N12476">
            <v>0</v>
          </cell>
          <cell r="O12476">
            <v>0</v>
          </cell>
          <cell r="P12476">
            <v>0</v>
          </cell>
        </row>
        <row r="12477">
          <cell r="A12477">
            <v>39769</v>
          </cell>
          <cell r="B12477">
            <v>2008</v>
          </cell>
          <cell r="C12477" t="str">
            <v>Nov</v>
          </cell>
          <cell r="D12477">
            <v>17</v>
          </cell>
          <cell r="F12477">
            <v>0</v>
          </cell>
          <cell r="G12477">
            <v>0</v>
          </cell>
          <cell r="H12477">
            <v>56</v>
          </cell>
          <cell r="I12477">
            <v>0.111</v>
          </cell>
          <cell r="K12477">
            <v>0</v>
          </cell>
          <cell r="L12477">
            <v>0</v>
          </cell>
          <cell r="M12477">
            <v>0</v>
          </cell>
          <cell r="N12477">
            <v>0</v>
          </cell>
          <cell r="O12477">
            <v>0</v>
          </cell>
          <cell r="P12477">
            <v>0</v>
          </cell>
        </row>
        <row r="12478">
          <cell r="A12478">
            <v>39770</v>
          </cell>
          <cell r="B12478">
            <v>2008</v>
          </cell>
          <cell r="C12478" t="str">
            <v>Nov</v>
          </cell>
          <cell r="D12478">
            <v>18</v>
          </cell>
          <cell r="F12478">
            <v>0</v>
          </cell>
          <cell r="G12478">
            <v>0</v>
          </cell>
          <cell r="H12478">
            <v>45</v>
          </cell>
          <cell r="I12478">
            <v>8.8999999999999996E-2</v>
          </cell>
          <cell r="K12478">
            <v>0</v>
          </cell>
          <cell r="L12478">
            <v>0</v>
          </cell>
          <cell r="M12478">
            <v>0</v>
          </cell>
          <cell r="N12478">
            <v>0</v>
          </cell>
          <cell r="O12478">
            <v>0</v>
          </cell>
          <cell r="P12478">
            <v>0</v>
          </cell>
        </row>
        <row r="12479">
          <cell r="A12479">
            <v>39771</v>
          </cell>
          <cell r="B12479">
            <v>2008</v>
          </cell>
          <cell r="C12479" t="str">
            <v>Nov</v>
          </cell>
          <cell r="D12479">
            <v>19</v>
          </cell>
          <cell r="F12479">
            <v>0</v>
          </cell>
          <cell r="G12479">
            <v>0</v>
          </cell>
          <cell r="H12479">
            <v>49</v>
          </cell>
          <cell r="I12479">
            <v>9.7000000000000003E-2</v>
          </cell>
          <cell r="K12479">
            <v>0</v>
          </cell>
          <cell r="L12479">
            <v>0</v>
          </cell>
          <cell r="M12479">
            <v>0</v>
          </cell>
          <cell r="N12479">
            <v>0</v>
          </cell>
          <cell r="O12479">
            <v>0</v>
          </cell>
          <cell r="P12479">
            <v>0</v>
          </cell>
        </row>
        <row r="12480">
          <cell r="A12480">
            <v>39772</v>
          </cell>
          <cell r="B12480">
            <v>2008</v>
          </cell>
          <cell r="C12480" t="str">
            <v>Nov</v>
          </cell>
          <cell r="D12480">
            <v>20</v>
          </cell>
          <cell r="F12480">
            <v>0</v>
          </cell>
          <cell r="G12480">
            <v>0</v>
          </cell>
          <cell r="H12480">
            <v>53</v>
          </cell>
          <cell r="I12480">
            <v>0.105</v>
          </cell>
          <cell r="K12480">
            <v>0</v>
          </cell>
          <cell r="L12480">
            <v>0</v>
          </cell>
          <cell r="M12480">
            <v>0</v>
          </cell>
          <cell r="N12480">
            <v>0</v>
          </cell>
          <cell r="O12480">
            <v>0</v>
          </cell>
          <cell r="P12480">
            <v>0</v>
          </cell>
        </row>
        <row r="12481">
          <cell r="A12481">
            <v>39773</v>
          </cell>
          <cell r="B12481">
            <v>2008</v>
          </cell>
          <cell r="C12481" t="str">
            <v>Nov</v>
          </cell>
          <cell r="D12481">
            <v>21</v>
          </cell>
          <cell r="F12481">
            <v>0</v>
          </cell>
          <cell r="G12481">
            <v>0</v>
          </cell>
          <cell r="H12481">
            <v>58</v>
          </cell>
          <cell r="I12481">
            <v>0.115</v>
          </cell>
          <cell r="K12481">
            <v>0</v>
          </cell>
          <cell r="L12481">
            <v>0</v>
          </cell>
          <cell r="M12481">
            <v>0</v>
          </cell>
          <cell r="N12481">
            <v>0</v>
          </cell>
          <cell r="O12481">
            <v>0</v>
          </cell>
          <cell r="P12481">
            <v>0</v>
          </cell>
        </row>
        <row r="12482">
          <cell r="A12482">
            <v>39774</v>
          </cell>
          <cell r="B12482">
            <v>2008</v>
          </cell>
          <cell r="C12482" t="str">
            <v>Nov</v>
          </cell>
          <cell r="D12482">
            <v>22</v>
          </cell>
          <cell r="F12482">
            <v>0</v>
          </cell>
          <cell r="G12482">
            <v>0</v>
          </cell>
          <cell r="H12482">
            <v>55</v>
          </cell>
          <cell r="I12482">
            <v>0.109</v>
          </cell>
          <cell r="K12482">
            <v>0</v>
          </cell>
          <cell r="L12482">
            <v>0</v>
          </cell>
          <cell r="M12482">
            <v>0</v>
          </cell>
          <cell r="N12482">
            <v>0</v>
          </cell>
          <cell r="O12482">
            <v>0</v>
          </cell>
          <cell r="P12482">
            <v>0</v>
          </cell>
        </row>
        <row r="12483">
          <cell r="A12483">
            <v>39775</v>
          </cell>
          <cell r="B12483">
            <v>2008</v>
          </cell>
          <cell r="C12483" t="str">
            <v>Nov</v>
          </cell>
          <cell r="D12483">
            <v>23</v>
          </cell>
          <cell r="F12483">
            <v>0</v>
          </cell>
          <cell r="G12483">
            <v>0</v>
          </cell>
          <cell r="H12483">
            <v>60</v>
          </cell>
          <cell r="I12483">
            <v>0.11899999999999999</v>
          </cell>
          <cell r="K12483">
            <v>0</v>
          </cell>
          <cell r="L12483">
            <v>0</v>
          </cell>
          <cell r="M12483">
            <v>0</v>
          </cell>
          <cell r="N12483">
            <v>0</v>
          </cell>
          <cell r="O12483">
            <v>0</v>
          </cell>
          <cell r="P12483">
            <v>0</v>
          </cell>
        </row>
        <row r="12484">
          <cell r="A12484">
            <v>39776</v>
          </cell>
          <cell r="B12484">
            <v>2008</v>
          </cell>
          <cell r="C12484" t="str">
            <v>Nov</v>
          </cell>
          <cell r="D12484">
            <v>24</v>
          </cell>
          <cell r="F12484">
            <v>0</v>
          </cell>
          <cell r="G12484">
            <v>0</v>
          </cell>
          <cell r="H12484">
            <v>53</v>
          </cell>
          <cell r="I12484">
            <v>0.105</v>
          </cell>
          <cell r="K12484">
            <v>0</v>
          </cell>
          <cell r="L12484">
            <v>0</v>
          </cell>
          <cell r="M12484">
            <v>0</v>
          </cell>
          <cell r="N12484">
            <v>0</v>
          </cell>
          <cell r="O12484">
            <v>0</v>
          </cell>
          <cell r="P12484">
            <v>0</v>
          </cell>
        </row>
        <row r="12485">
          <cell r="A12485">
            <v>39777</v>
          </cell>
          <cell r="B12485">
            <v>2008</v>
          </cell>
          <cell r="C12485" t="str">
            <v>Nov</v>
          </cell>
          <cell r="D12485">
            <v>25</v>
          </cell>
          <cell r="F12485">
            <v>0</v>
          </cell>
          <cell r="G12485">
            <v>0</v>
          </cell>
          <cell r="H12485">
            <v>61</v>
          </cell>
          <cell r="I12485">
            <v>0.121</v>
          </cell>
          <cell r="K12485">
            <v>0</v>
          </cell>
          <cell r="L12485">
            <v>0</v>
          </cell>
          <cell r="M12485">
            <v>0</v>
          </cell>
          <cell r="N12485">
            <v>0</v>
          </cell>
          <cell r="O12485">
            <v>0</v>
          </cell>
          <cell r="P12485">
            <v>0</v>
          </cell>
        </row>
        <row r="12486">
          <cell r="A12486">
            <v>39778</v>
          </cell>
          <cell r="B12486">
            <v>2008</v>
          </cell>
          <cell r="C12486" t="str">
            <v>Nov</v>
          </cell>
          <cell r="D12486">
            <v>26</v>
          </cell>
          <cell r="F12486">
            <v>0</v>
          </cell>
          <cell r="G12486">
            <v>0</v>
          </cell>
          <cell r="H12486">
            <v>59</v>
          </cell>
          <cell r="I12486">
            <v>0.11700000000000001</v>
          </cell>
          <cell r="K12486">
            <v>0</v>
          </cell>
          <cell r="L12486">
            <v>0</v>
          </cell>
          <cell r="M12486">
            <v>0</v>
          </cell>
          <cell r="N12486">
            <v>0</v>
          </cell>
          <cell r="O12486">
            <v>0</v>
          </cell>
          <cell r="P12486">
            <v>0</v>
          </cell>
        </row>
        <row r="12487">
          <cell r="A12487">
            <v>39779</v>
          </cell>
          <cell r="B12487">
            <v>2008</v>
          </cell>
          <cell r="C12487" t="str">
            <v>Nov</v>
          </cell>
          <cell r="D12487">
            <v>27</v>
          </cell>
          <cell r="F12487">
            <v>0</v>
          </cell>
          <cell r="G12487">
            <v>0</v>
          </cell>
          <cell r="H12487">
            <v>54</v>
          </cell>
          <cell r="I12487">
            <v>0.107</v>
          </cell>
          <cell r="K12487">
            <v>0</v>
          </cell>
          <cell r="L12487">
            <v>0</v>
          </cell>
          <cell r="M12487">
            <v>0</v>
          </cell>
          <cell r="N12487">
            <v>0</v>
          </cell>
          <cell r="O12487">
            <v>0</v>
          </cell>
          <cell r="P12487">
            <v>0</v>
          </cell>
        </row>
        <row r="12488">
          <cell r="A12488">
            <v>39780</v>
          </cell>
          <cell r="B12488">
            <v>2008</v>
          </cell>
          <cell r="C12488" t="str">
            <v>Nov</v>
          </cell>
          <cell r="D12488">
            <v>28</v>
          </cell>
          <cell r="F12488">
            <v>0</v>
          </cell>
          <cell r="G12488">
            <v>0</v>
          </cell>
          <cell r="H12488">
            <v>51</v>
          </cell>
          <cell r="I12488">
            <v>0.10100000000000001</v>
          </cell>
          <cell r="K12488">
            <v>0</v>
          </cell>
          <cell r="L12488">
            <v>0</v>
          </cell>
          <cell r="M12488">
            <v>0</v>
          </cell>
          <cell r="N12488">
            <v>0</v>
          </cell>
          <cell r="O12488">
            <v>0</v>
          </cell>
          <cell r="P12488">
            <v>0</v>
          </cell>
        </row>
        <row r="12489">
          <cell r="A12489">
            <v>39781</v>
          </cell>
          <cell r="B12489">
            <v>2008</v>
          </cell>
          <cell r="C12489" t="str">
            <v>Nov</v>
          </cell>
          <cell r="D12489">
            <v>29</v>
          </cell>
          <cell r="F12489">
            <v>0</v>
          </cell>
          <cell r="G12489">
            <v>0</v>
          </cell>
          <cell r="H12489">
            <v>58</v>
          </cell>
          <cell r="I12489">
            <v>0.115</v>
          </cell>
          <cell r="K12489">
            <v>0</v>
          </cell>
          <cell r="L12489">
            <v>0</v>
          </cell>
          <cell r="M12489">
            <v>0</v>
          </cell>
          <cell r="N12489">
            <v>0</v>
          </cell>
          <cell r="O12489">
            <v>0</v>
          </cell>
          <cell r="P12489">
            <v>0</v>
          </cell>
        </row>
        <row r="12490">
          <cell r="A12490">
            <v>39782</v>
          </cell>
          <cell r="B12490">
            <v>2008</v>
          </cell>
          <cell r="C12490" t="str">
            <v>Nov</v>
          </cell>
          <cell r="D12490">
            <v>30</v>
          </cell>
          <cell r="F12490">
            <v>0</v>
          </cell>
          <cell r="G12490">
            <v>0</v>
          </cell>
          <cell r="H12490">
            <v>46</v>
          </cell>
          <cell r="I12490">
            <v>9.0999999999999998E-2</v>
          </cell>
          <cell r="K12490">
            <v>0</v>
          </cell>
          <cell r="L12490">
            <v>0</v>
          </cell>
          <cell r="M12490">
            <v>0</v>
          </cell>
          <cell r="N12490">
            <v>0</v>
          </cell>
          <cell r="O12490">
            <v>0</v>
          </cell>
          <cell r="P12490">
            <v>0</v>
          </cell>
        </row>
        <row r="12491">
          <cell r="A12491">
            <v>39783</v>
          </cell>
          <cell r="B12491">
            <v>2008</v>
          </cell>
          <cell r="C12491" t="str">
            <v>Dec</v>
          </cell>
          <cell r="D12491">
            <v>1</v>
          </cell>
          <cell r="F12491">
            <v>0</v>
          </cell>
          <cell r="G12491">
            <v>0</v>
          </cell>
          <cell r="H12491">
            <v>52</v>
          </cell>
          <cell r="I12491">
            <v>0.10299999999999999</v>
          </cell>
          <cell r="K12491">
            <v>0</v>
          </cell>
          <cell r="L12491">
            <v>0</v>
          </cell>
          <cell r="M12491">
            <v>0</v>
          </cell>
          <cell r="N12491">
            <v>0</v>
          </cell>
          <cell r="O12491">
            <v>0</v>
          </cell>
          <cell r="P12491">
            <v>0</v>
          </cell>
        </row>
        <row r="12492">
          <cell r="A12492">
            <v>39784</v>
          </cell>
          <cell r="B12492">
            <v>2008</v>
          </cell>
          <cell r="C12492" t="str">
            <v>Dec</v>
          </cell>
          <cell r="D12492">
            <v>2</v>
          </cell>
          <cell r="F12492">
            <v>0</v>
          </cell>
          <cell r="G12492">
            <v>0</v>
          </cell>
          <cell r="H12492">
            <v>47</v>
          </cell>
          <cell r="I12492">
            <v>9.2999999999999999E-2</v>
          </cell>
          <cell r="K12492">
            <v>0</v>
          </cell>
          <cell r="L12492">
            <v>0</v>
          </cell>
          <cell r="M12492">
            <v>0</v>
          </cell>
          <cell r="N12492">
            <v>0</v>
          </cell>
          <cell r="O12492">
            <v>0</v>
          </cell>
          <cell r="P12492">
            <v>0</v>
          </cell>
        </row>
        <row r="12493">
          <cell r="A12493">
            <v>39785</v>
          </cell>
          <cell r="B12493">
            <v>2008</v>
          </cell>
          <cell r="C12493" t="str">
            <v>Dec</v>
          </cell>
          <cell r="D12493">
            <v>3</v>
          </cell>
          <cell r="F12493">
            <v>0</v>
          </cell>
          <cell r="G12493">
            <v>0</v>
          </cell>
          <cell r="H12493">
            <v>57</v>
          </cell>
          <cell r="I12493">
            <v>0.113</v>
          </cell>
          <cell r="K12493">
            <v>0</v>
          </cell>
          <cell r="L12493">
            <v>0</v>
          </cell>
          <cell r="M12493">
            <v>0</v>
          </cell>
          <cell r="N12493">
            <v>0</v>
          </cell>
          <cell r="O12493">
            <v>0</v>
          </cell>
          <cell r="P12493">
            <v>0</v>
          </cell>
        </row>
        <row r="12494">
          <cell r="A12494">
            <v>39786</v>
          </cell>
          <cell r="B12494">
            <v>2008</v>
          </cell>
          <cell r="C12494" t="str">
            <v>Dec</v>
          </cell>
          <cell r="D12494">
            <v>4</v>
          </cell>
          <cell r="F12494">
            <v>0</v>
          </cell>
          <cell r="G12494">
            <v>0</v>
          </cell>
          <cell r="H12494">
            <v>60</v>
          </cell>
          <cell r="I12494">
            <v>0.11899999999999999</v>
          </cell>
          <cell r="K12494">
            <v>0</v>
          </cell>
          <cell r="L12494">
            <v>0</v>
          </cell>
          <cell r="M12494">
            <v>0</v>
          </cell>
          <cell r="N12494">
            <v>0</v>
          </cell>
          <cell r="O12494">
            <v>0</v>
          </cell>
          <cell r="P12494">
            <v>0</v>
          </cell>
        </row>
        <row r="12495">
          <cell r="A12495">
            <v>39787</v>
          </cell>
          <cell r="B12495">
            <v>2008</v>
          </cell>
          <cell r="C12495" t="str">
            <v>Dec</v>
          </cell>
          <cell r="D12495">
            <v>5</v>
          </cell>
          <cell r="F12495">
            <v>0</v>
          </cell>
          <cell r="G12495">
            <v>0</v>
          </cell>
          <cell r="H12495">
            <v>56</v>
          </cell>
          <cell r="I12495">
            <v>0.111</v>
          </cell>
          <cell r="K12495">
            <v>0</v>
          </cell>
          <cell r="L12495">
            <v>0</v>
          </cell>
          <cell r="M12495">
            <v>0</v>
          </cell>
          <cell r="N12495">
            <v>0</v>
          </cell>
          <cell r="O12495">
            <v>0</v>
          </cell>
          <cell r="P12495">
            <v>0</v>
          </cell>
        </row>
        <row r="12496">
          <cell r="A12496">
            <v>39788</v>
          </cell>
          <cell r="B12496">
            <v>2008</v>
          </cell>
          <cell r="C12496" t="str">
            <v>Dec</v>
          </cell>
          <cell r="D12496">
            <v>6</v>
          </cell>
          <cell r="F12496">
            <v>0</v>
          </cell>
          <cell r="G12496">
            <v>0</v>
          </cell>
          <cell r="H12496">
            <v>52</v>
          </cell>
          <cell r="I12496">
            <v>0.10299999999999999</v>
          </cell>
          <cell r="K12496">
            <v>0</v>
          </cell>
          <cell r="L12496">
            <v>0</v>
          </cell>
          <cell r="M12496">
            <v>0</v>
          </cell>
          <cell r="N12496">
            <v>0</v>
          </cell>
          <cell r="O12496">
            <v>0</v>
          </cell>
          <cell r="P12496">
            <v>0</v>
          </cell>
        </row>
        <row r="12497">
          <cell r="A12497">
            <v>39789</v>
          </cell>
          <cell r="B12497">
            <v>2008</v>
          </cell>
          <cell r="C12497" t="str">
            <v>Dec</v>
          </cell>
          <cell r="D12497">
            <v>7</v>
          </cell>
          <cell r="F12497">
            <v>0</v>
          </cell>
          <cell r="G12497">
            <v>0</v>
          </cell>
          <cell r="H12497">
            <v>51</v>
          </cell>
          <cell r="I12497">
            <v>0.10100000000000001</v>
          </cell>
          <cell r="K12497">
            <v>0</v>
          </cell>
          <cell r="L12497">
            <v>0</v>
          </cell>
          <cell r="M12497">
            <v>0</v>
          </cell>
          <cell r="N12497">
            <v>0</v>
          </cell>
          <cell r="O12497">
            <v>0</v>
          </cell>
          <cell r="P12497">
            <v>0</v>
          </cell>
        </row>
        <row r="12498">
          <cell r="A12498">
            <v>39790</v>
          </cell>
          <cell r="B12498">
            <v>2008</v>
          </cell>
          <cell r="C12498" t="str">
            <v>Dec</v>
          </cell>
          <cell r="D12498">
            <v>8</v>
          </cell>
          <cell r="F12498">
            <v>0</v>
          </cell>
          <cell r="G12498">
            <v>0</v>
          </cell>
          <cell r="H12498">
            <v>50</v>
          </cell>
          <cell r="I12498">
            <v>9.9000000000000005E-2</v>
          </cell>
          <cell r="K12498">
            <v>0</v>
          </cell>
          <cell r="L12498">
            <v>0</v>
          </cell>
          <cell r="M12498">
            <v>0</v>
          </cell>
          <cell r="N12498">
            <v>0</v>
          </cell>
          <cell r="O12498">
            <v>0</v>
          </cell>
          <cell r="P12498">
            <v>0</v>
          </cell>
        </row>
        <row r="12499">
          <cell r="A12499">
            <v>39791</v>
          </cell>
          <cell r="B12499">
            <v>2008</v>
          </cell>
          <cell r="C12499" t="str">
            <v>Dec</v>
          </cell>
          <cell r="D12499">
            <v>9</v>
          </cell>
          <cell r="F12499">
            <v>0</v>
          </cell>
          <cell r="G12499">
            <v>0</v>
          </cell>
          <cell r="H12499">
            <v>58</v>
          </cell>
          <cell r="I12499">
            <v>0.115</v>
          </cell>
          <cell r="K12499">
            <v>0</v>
          </cell>
          <cell r="L12499">
            <v>0</v>
          </cell>
          <cell r="M12499">
            <v>0</v>
          </cell>
          <cell r="N12499">
            <v>0</v>
          </cell>
          <cell r="O12499">
            <v>0</v>
          </cell>
          <cell r="P12499">
            <v>0</v>
          </cell>
        </row>
        <row r="12500">
          <cell r="A12500">
            <v>39792</v>
          </cell>
          <cell r="B12500">
            <v>2008</v>
          </cell>
          <cell r="C12500" t="str">
            <v>Dec</v>
          </cell>
          <cell r="D12500">
            <v>10</v>
          </cell>
          <cell r="F12500">
            <v>0</v>
          </cell>
          <cell r="G12500">
            <v>0</v>
          </cell>
          <cell r="H12500">
            <v>54</v>
          </cell>
          <cell r="I12500">
            <v>0.107</v>
          </cell>
          <cell r="K12500">
            <v>0</v>
          </cell>
          <cell r="L12500">
            <v>0</v>
          </cell>
          <cell r="M12500">
            <v>0</v>
          </cell>
          <cell r="N12500">
            <v>0</v>
          </cell>
          <cell r="O12500">
            <v>0</v>
          </cell>
          <cell r="P12500">
            <v>0</v>
          </cell>
        </row>
        <row r="12501">
          <cell r="A12501">
            <v>39793</v>
          </cell>
          <cell r="B12501">
            <v>2008</v>
          </cell>
          <cell r="C12501" t="str">
            <v>Dec</v>
          </cell>
          <cell r="D12501">
            <v>11</v>
          </cell>
          <cell r="F12501">
            <v>0</v>
          </cell>
          <cell r="G12501">
            <v>0</v>
          </cell>
          <cell r="H12501">
            <v>50</v>
          </cell>
          <cell r="I12501">
            <v>9.9000000000000005E-2</v>
          </cell>
          <cell r="K12501">
            <v>0</v>
          </cell>
          <cell r="L12501">
            <v>0</v>
          </cell>
          <cell r="M12501">
            <v>0</v>
          </cell>
          <cell r="N12501">
            <v>0</v>
          </cell>
          <cell r="O12501">
            <v>0</v>
          </cell>
          <cell r="P12501">
            <v>0</v>
          </cell>
        </row>
        <row r="12502">
          <cell r="A12502">
            <v>39794</v>
          </cell>
          <cell r="B12502">
            <v>2008</v>
          </cell>
          <cell r="C12502" t="str">
            <v>Dec</v>
          </cell>
          <cell r="D12502">
            <v>12</v>
          </cell>
          <cell r="F12502">
            <v>0</v>
          </cell>
          <cell r="G12502">
            <v>0</v>
          </cell>
          <cell r="H12502">
            <v>59</v>
          </cell>
          <cell r="I12502">
            <v>0.11700000000000001</v>
          </cell>
          <cell r="K12502">
            <v>0</v>
          </cell>
          <cell r="L12502">
            <v>0</v>
          </cell>
          <cell r="M12502">
            <v>0</v>
          </cell>
          <cell r="N12502">
            <v>0</v>
          </cell>
          <cell r="O12502">
            <v>0</v>
          </cell>
          <cell r="P12502">
            <v>0</v>
          </cell>
        </row>
        <row r="12503">
          <cell r="A12503">
            <v>39795</v>
          </cell>
          <cell r="B12503">
            <v>2008</v>
          </cell>
          <cell r="C12503" t="str">
            <v>Dec</v>
          </cell>
          <cell r="D12503">
            <v>13</v>
          </cell>
          <cell r="F12503">
            <v>0</v>
          </cell>
          <cell r="G12503">
            <v>0</v>
          </cell>
          <cell r="H12503">
            <v>59</v>
          </cell>
          <cell r="I12503">
            <v>0.11700000000000001</v>
          </cell>
          <cell r="K12503">
            <v>0</v>
          </cell>
          <cell r="L12503">
            <v>0</v>
          </cell>
          <cell r="M12503">
            <v>0</v>
          </cell>
          <cell r="N12503">
            <v>0</v>
          </cell>
          <cell r="O12503">
            <v>0</v>
          </cell>
          <cell r="P12503">
            <v>0</v>
          </cell>
        </row>
        <row r="12504">
          <cell r="A12504">
            <v>39796</v>
          </cell>
          <cell r="B12504">
            <v>2008</v>
          </cell>
          <cell r="C12504" t="str">
            <v>Dec</v>
          </cell>
          <cell r="D12504">
            <v>14</v>
          </cell>
          <cell r="F12504">
            <v>0</v>
          </cell>
          <cell r="G12504">
            <v>0</v>
          </cell>
          <cell r="H12504">
            <v>60</v>
          </cell>
          <cell r="I12504">
            <v>0.11899999999999999</v>
          </cell>
          <cell r="K12504">
            <v>0</v>
          </cell>
          <cell r="L12504">
            <v>0</v>
          </cell>
          <cell r="M12504">
            <v>0</v>
          </cell>
          <cell r="N12504">
            <v>0</v>
          </cell>
          <cell r="O12504">
            <v>0</v>
          </cell>
          <cell r="P12504">
            <v>0</v>
          </cell>
        </row>
        <row r="12505">
          <cell r="A12505">
            <v>39797</v>
          </cell>
          <cell r="B12505">
            <v>2008</v>
          </cell>
          <cell r="C12505" t="str">
            <v>Dec</v>
          </cell>
          <cell r="D12505">
            <v>15</v>
          </cell>
          <cell r="F12505">
            <v>0</v>
          </cell>
          <cell r="G12505">
            <v>0</v>
          </cell>
          <cell r="H12505">
            <v>61</v>
          </cell>
          <cell r="I12505">
            <v>0.121</v>
          </cell>
          <cell r="K12505">
            <v>0</v>
          </cell>
          <cell r="L12505">
            <v>0</v>
          </cell>
          <cell r="M12505">
            <v>0</v>
          </cell>
          <cell r="N12505">
            <v>0</v>
          </cell>
          <cell r="O12505">
            <v>0</v>
          </cell>
          <cell r="P12505">
            <v>0</v>
          </cell>
        </row>
        <row r="12506">
          <cell r="A12506">
            <v>39798</v>
          </cell>
          <cell r="B12506">
            <v>2008</v>
          </cell>
          <cell r="C12506" t="str">
            <v>Dec</v>
          </cell>
          <cell r="D12506">
            <v>16</v>
          </cell>
          <cell r="F12506">
            <v>0</v>
          </cell>
          <cell r="G12506">
            <v>0</v>
          </cell>
          <cell r="H12506">
            <v>62</v>
          </cell>
          <cell r="I12506">
            <v>0.123</v>
          </cell>
          <cell r="K12506">
            <v>0</v>
          </cell>
          <cell r="L12506">
            <v>0</v>
          </cell>
          <cell r="M12506">
            <v>0</v>
          </cell>
          <cell r="N12506">
            <v>0</v>
          </cell>
          <cell r="O12506">
            <v>0</v>
          </cell>
          <cell r="P12506">
            <v>0</v>
          </cell>
        </row>
        <row r="12507">
          <cell r="A12507">
            <v>39799</v>
          </cell>
          <cell r="B12507">
            <v>2008</v>
          </cell>
          <cell r="C12507" t="str">
            <v>Dec</v>
          </cell>
          <cell r="D12507">
            <v>17</v>
          </cell>
          <cell r="F12507">
            <v>0</v>
          </cell>
          <cell r="G12507">
            <v>0</v>
          </cell>
          <cell r="H12507">
            <v>56</v>
          </cell>
          <cell r="I12507">
            <v>0.111</v>
          </cell>
          <cell r="K12507">
            <v>0</v>
          </cell>
          <cell r="L12507">
            <v>0</v>
          </cell>
          <cell r="M12507">
            <v>0</v>
          </cell>
          <cell r="N12507">
            <v>0</v>
          </cell>
          <cell r="O12507">
            <v>0</v>
          </cell>
          <cell r="P12507">
            <v>0</v>
          </cell>
        </row>
        <row r="12508">
          <cell r="A12508">
            <v>39800</v>
          </cell>
          <cell r="B12508">
            <v>2008</v>
          </cell>
          <cell r="C12508" t="str">
            <v>Dec</v>
          </cell>
          <cell r="D12508">
            <v>18</v>
          </cell>
          <cell r="F12508">
            <v>0</v>
          </cell>
          <cell r="G12508">
            <v>0</v>
          </cell>
          <cell r="H12508">
            <v>61</v>
          </cell>
          <cell r="I12508">
            <v>0.121</v>
          </cell>
          <cell r="K12508">
            <v>0</v>
          </cell>
          <cell r="L12508">
            <v>0</v>
          </cell>
          <cell r="M12508">
            <v>0</v>
          </cell>
          <cell r="N12508">
            <v>0</v>
          </cell>
          <cell r="O12508">
            <v>0</v>
          </cell>
          <cell r="P12508">
            <v>0</v>
          </cell>
        </row>
        <row r="12509">
          <cell r="A12509">
            <v>39801</v>
          </cell>
          <cell r="B12509">
            <v>2008</v>
          </cell>
          <cell r="C12509" t="str">
            <v>Dec</v>
          </cell>
          <cell r="D12509">
            <v>19</v>
          </cell>
          <cell r="F12509">
            <v>0</v>
          </cell>
          <cell r="G12509">
            <v>0</v>
          </cell>
          <cell r="H12509">
            <v>57</v>
          </cell>
          <cell r="I12509">
            <v>0.113</v>
          </cell>
          <cell r="K12509">
            <v>0</v>
          </cell>
          <cell r="L12509">
            <v>0</v>
          </cell>
          <cell r="M12509">
            <v>0</v>
          </cell>
          <cell r="N12509">
            <v>0</v>
          </cell>
          <cell r="O12509">
            <v>0</v>
          </cell>
          <cell r="P12509">
            <v>0</v>
          </cell>
        </row>
        <row r="12510">
          <cell r="A12510">
            <v>39802</v>
          </cell>
          <cell r="B12510">
            <v>2008</v>
          </cell>
          <cell r="C12510" t="str">
            <v>Dec</v>
          </cell>
          <cell r="D12510">
            <v>20</v>
          </cell>
          <cell r="F12510">
            <v>0</v>
          </cell>
          <cell r="G12510">
            <v>0</v>
          </cell>
          <cell r="H12510">
            <v>59</v>
          </cell>
          <cell r="I12510">
            <v>0.11700000000000001</v>
          </cell>
          <cell r="K12510">
            <v>0</v>
          </cell>
          <cell r="L12510">
            <v>0</v>
          </cell>
          <cell r="M12510">
            <v>0</v>
          </cell>
          <cell r="N12510">
            <v>0</v>
          </cell>
          <cell r="O12510">
            <v>0</v>
          </cell>
          <cell r="P12510">
            <v>0</v>
          </cell>
        </row>
        <row r="12511">
          <cell r="A12511">
            <v>39803</v>
          </cell>
          <cell r="B12511">
            <v>2008</v>
          </cell>
          <cell r="C12511" t="str">
            <v>Dec</v>
          </cell>
          <cell r="D12511">
            <v>21</v>
          </cell>
          <cell r="F12511">
            <v>0</v>
          </cell>
          <cell r="G12511">
            <v>0</v>
          </cell>
          <cell r="H12511">
            <v>51</v>
          </cell>
          <cell r="I12511">
            <v>0.10100000000000001</v>
          </cell>
          <cell r="K12511">
            <v>0</v>
          </cell>
          <cell r="L12511">
            <v>0</v>
          </cell>
          <cell r="M12511">
            <v>0</v>
          </cell>
          <cell r="N12511">
            <v>0</v>
          </cell>
          <cell r="O12511">
            <v>0</v>
          </cell>
          <cell r="P12511">
            <v>0</v>
          </cell>
        </row>
        <row r="12512">
          <cell r="A12512">
            <v>39804</v>
          </cell>
          <cell r="B12512">
            <v>2008</v>
          </cell>
          <cell r="C12512" t="str">
            <v>Dec</v>
          </cell>
          <cell r="D12512">
            <v>22</v>
          </cell>
          <cell r="F12512">
            <v>0</v>
          </cell>
          <cell r="G12512">
            <v>0</v>
          </cell>
          <cell r="H12512">
            <v>65</v>
          </cell>
          <cell r="I12512">
            <v>0.129</v>
          </cell>
          <cell r="K12512">
            <v>0</v>
          </cell>
          <cell r="L12512">
            <v>0</v>
          </cell>
          <cell r="M12512">
            <v>0</v>
          </cell>
          <cell r="N12512">
            <v>0</v>
          </cell>
          <cell r="O12512">
            <v>0</v>
          </cell>
          <cell r="P12512">
            <v>0</v>
          </cell>
        </row>
        <row r="12513">
          <cell r="A12513">
            <v>39805</v>
          </cell>
          <cell r="B12513">
            <v>2008</v>
          </cell>
          <cell r="C12513" t="str">
            <v>Dec</v>
          </cell>
          <cell r="D12513">
            <v>23</v>
          </cell>
          <cell r="F12513">
            <v>0</v>
          </cell>
          <cell r="G12513">
            <v>0</v>
          </cell>
          <cell r="H12513">
            <v>63</v>
          </cell>
          <cell r="I12513">
            <v>0.125</v>
          </cell>
          <cell r="K12513">
            <v>0</v>
          </cell>
          <cell r="L12513">
            <v>0</v>
          </cell>
          <cell r="M12513">
            <v>0</v>
          </cell>
          <cell r="N12513">
            <v>0</v>
          </cell>
          <cell r="O12513">
            <v>0</v>
          </cell>
          <cell r="P12513">
            <v>0</v>
          </cell>
        </row>
        <row r="12514">
          <cell r="A12514">
            <v>39806</v>
          </cell>
          <cell r="B12514">
            <v>2008</v>
          </cell>
          <cell r="C12514" t="str">
            <v>Dec</v>
          </cell>
          <cell r="D12514">
            <v>24</v>
          </cell>
          <cell r="F12514">
            <v>0</v>
          </cell>
          <cell r="G12514">
            <v>0</v>
          </cell>
          <cell r="H12514">
            <v>63</v>
          </cell>
          <cell r="I12514">
            <v>0.125</v>
          </cell>
          <cell r="K12514">
            <v>0</v>
          </cell>
          <cell r="L12514">
            <v>0</v>
          </cell>
          <cell r="M12514">
            <v>0</v>
          </cell>
          <cell r="N12514">
            <v>0</v>
          </cell>
          <cell r="O12514">
            <v>0</v>
          </cell>
          <cell r="P12514">
            <v>0</v>
          </cell>
        </row>
        <row r="12515">
          <cell r="A12515">
            <v>39807</v>
          </cell>
          <cell r="B12515">
            <v>2008</v>
          </cell>
          <cell r="C12515" t="str">
            <v>Dec</v>
          </cell>
          <cell r="D12515">
            <v>25</v>
          </cell>
          <cell r="F12515">
            <v>0</v>
          </cell>
          <cell r="G12515">
            <v>0</v>
          </cell>
          <cell r="H12515">
            <v>63</v>
          </cell>
          <cell r="I12515">
            <v>0.125</v>
          </cell>
          <cell r="K12515">
            <v>0</v>
          </cell>
          <cell r="L12515">
            <v>0</v>
          </cell>
          <cell r="M12515">
            <v>0</v>
          </cell>
          <cell r="N12515">
            <v>0</v>
          </cell>
          <cell r="O12515">
            <v>0</v>
          </cell>
          <cell r="P12515">
            <v>0</v>
          </cell>
        </row>
        <row r="12516">
          <cell r="A12516">
            <v>39808</v>
          </cell>
          <cell r="B12516">
            <v>2008</v>
          </cell>
          <cell r="C12516" t="str">
            <v>Dec</v>
          </cell>
          <cell r="D12516">
            <v>26</v>
          </cell>
          <cell r="F12516">
            <v>0</v>
          </cell>
          <cell r="G12516">
            <v>0</v>
          </cell>
          <cell r="H12516">
            <v>59</v>
          </cell>
          <cell r="I12516">
            <v>0.11700000000000001</v>
          </cell>
          <cell r="K12516">
            <v>0</v>
          </cell>
          <cell r="L12516">
            <v>0</v>
          </cell>
          <cell r="M12516">
            <v>0</v>
          </cell>
          <cell r="N12516">
            <v>0</v>
          </cell>
          <cell r="O12516">
            <v>0</v>
          </cell>
          <cell r="P12516">
            <v>0</v>
          </cell>
        </row>
        <row r="12517">
          <cell r="A12517">
            <v>39809</v>
          </cell>
          <cell r="B12517">
            <v>2008</v>
          </cell>
          <cell r="C12517" t="str">
            <v>Dec</v>
          </cell>
          <cell r="D12517">
            <v>27</v>
          </cell>
          <cell r="F12517">
            <v>0</v>
          </cell>
          <cell r="G12517">
            <v>0</v>
          </cell>
          <cell r="H12517">
            <v>57</v>
          </cell>
          <cell r="I12517">
            <v>0.113</v>
          </cell>
          <cell r="K12517">
            <v>0</v>
          </cell>
          <cell r="L12517">
            <v>0</v>
          </cell>
          <cell r="M12517">
            <v>0</v>
          </cell>
          <cell r="N12517">
            <v>0</v>
          </cell>
          <cell r="O12517">
            <v>0</v>
          </cell>
          <cell r="P12517">
            <v>0</v>
          </cell>
        </row>
        <row r="12518">
          <cell r="A12518">
            <v>39810</v>
          </cell>
          <cell r="B12518">
            <v>2008</v>
          </cell>
          <cell r="C12518" t="str">
            <v>Dec</v>
          </cell>
          <cell r="D12518">
            <v>28</v>
          </cell>
          <cell r="F12518">
            <v>0</v>
          </cell>
          <cell r="G12518">
            <v>0</v>
          </cell>
          <cell r="H12518">
            <v>63</v>
          </cell>
          <cell r="I12518">
            <v>0.125</v>
          </cell>
          <cell r="K12518">
            <v>0</v>
          </cell>
          <cell r="L12518">
            <v>0</v>
          </cell>
          <cell r="M12518">
            <v>0</v>
          </cell>
          <cell r="N12518">
            <v>0</v>
          </cell>
          <cell r="O12518">
            <v>0</v>
          </cell>
          <cell r="P12518">
            <v>0</v>
          </cell>
        </row>
        <row r="12519">
          <cell r="A12519">
            <v>39811</v>
          </cell>
          <cell r="B12519">
            <v>2008</v>
          </cell>
          <cell r="C12519" t="str">
            <v>Dec</v>
          </cell>
          <cell r="D12519">
            <v>29</v>
          </cell>
          <cell r="F12519">
            <v>0</v>
          </cell>
          <cell r="G12519">
            <v>0</v>
          </cell>
          <cell r="H12519">
            <v>62</v>
          </cell>
          <cell r="I12519">
            <v>0.123</v>
          </cell>
          <cell r="K12519">
            <v>0</v>
          </cell>
          <cell r="L12519">
            <v>0</v>
          </cell>
          <cell r="M12519">
            <v>0</v>
          </cell>
          <cell r="N12519">
            <v>0</v>
          </cell>
          <cell r="O12519">
            <v>0</v>
          </cell>
          <cell r="P12519">
            <v>0</v>
          </cell>
        </row>
        <row r="12520">
          <cell r="A12520">
            <v>39812</v>
          </cell>
          <cell r="B12520">
            <v>2008</v>
          </cell>
          <cell r="C12520" t="str">
            <v>Dec</v>
          </cell>
          <cell r="D12520">
            <v>30</v>
          </cell>
          <cell r="F12520">
            <v>0</v>
          </cell>
          <cell r="G12520">
            <v>0</v>
          </cell>
          <cell r="H12520">
            <v>124</v>
          </cell>
          <cell r="I12520">
            <v>0.246</v>
          </cell>
          <cell r="K12520">
            <v>0</v>
          </cell>
          <cell r="L12520">
            <v>0</v>
          </cell>
          <cell r="M12520">
            <v>0</v>
          </cell>
          <cell r="N12520">
            <v>0</v>
          </cell>
          <cell r="O12520">
            <v>0</v>
          </cell>
          <cell r="P12520">
            <v>0</v>
          </cell>
        </row>
        <row r="12521">
          <cell r="A12521">
            <v>39813</v>
          </cell>
          <cell r="B12521">
            <v>2008</v>
          </cell>
          <cell r="C12521" t="str">
            <v>Dec</v>
          </cell>
          <cell r="D12521">
            <v>31</v>
          </cell>
          <cell r="F12521">
            <v>0</v>
          </cell>
          <cell r="G12521">
            <v>0</v>
          </cell>
          <cell r="H12521">
            <v>102</v>
          </cell>
          <cell r="I12521">
            <v>0.20200000000000001</v>
          </cell>
          <cell r="K12521">
            <v>0</v>
          </cell>
          <cell r="L12521">
            <v>0</v>
          </cell>
          <cell r="M12521">
            <v>0</v>
          </cell>
          <cell r="N12521">
            <v>0</v>
          </cell>
          <cell r="O12521">
            <v>0</v>
          </cell>
          <cell r="P12521">
            <v>0</v>
          </cell>
        </row>
        <row r="12522">
          <cell r="A12522">
            <v>39814</v>
          </cell>
          <cell r="B12522">
            <v>2009</v>
          </cell>
          <cell r="C12522" t="str">
            <v>Jan</v>
          </cell>
          <cell r="D12522">
            <v>1</v>
          </cell>
          <cell r="F12522">
            <v>0</v>
          </cell>
          <cell r="G12522">
            <v>0</v>
          </cell>
          <cell r="H12522">
            <v>86</v>
          </cell>
          <cell r="I12522">
            <v>0.17100000000000001</v>
          </cell>
          <cell r="K12522">
            <v>0</v>
          </cell>
          <cell r="L12522">
            <v>0</v>
          </cell>
          <cell r="M12522">
            <v>0</v>
          </cell>
          <cell r="N12522">
            <v>0</v>
          </cell>
          <cell r="O12522">
            <v>0</v>
          </cell>
          <cell r="P12522">
            <v>0</v>
          </cell>
        </row>
        <row r="12523">
          <cell r="A12523">
            <v>39815</v>
          </cell>
          <cell r="B12523">
            <v>2009</v>
          </cell>
          <cell r="C12523" t="str">
            <v>Jan</v>
          </cell>
          <cell r="D12523">
            <v>2</v>
          </cell>
          <cell r="F12523">
            <v>0</v>
          </cell>
          <cell r="G12523">
            <v>0</v>
          </cell>
          <cell r="H12523">
            <v>83</v>
          </cell>
          <cell r="I12523">
            <v>0.16500000000000001</v>
          </cell>
          <cell r="K12523">
            <v>0</v>
          </cell>
          <cell r="L12523">
            <v>0</v>
          </cell>
          <cell r="M12523">
            <v>0</v>
          </cell>
          <cell r="N12523">
            <v>0</v>
          </cell>
          <cell r="O12523">
            <v>0</v>
          </cell>
          <cell r="P12523">
            <v>0</v>
          </cell>
        </row>
        <row r="12524">
          <cell r="A12524">
            <v>39816</v>
          </cell>
          <cell r="B12524">
            <v>2009</v>
          </cell>
          <cell r="C12524" t="str">
            <v>Jan</v>
          </cell>
          <cell r="D12524">
            <v>3</v>
          </cell>
          <cell r="F12524">
            <v>0</v>
          </cell>
          <cell r="G12524">
            <v>0</v>
          </cell>
          <cell r="H12524">
            <v>117</v>
          </cell>
          <cell r="I12524">
            <v>0.23200000000000001</v>
          </cell>
          <cell r="K12524">
            <v>0</v>
          </cell>
          <cell r="L12524">
            <v>0</v>
          </cell>
          <cell r="M12524">
            <v>0</v>
          </cell>
          <cell r="N12524">
            <v>0</v>
          </cell>
          <cell r="O12524">
            <v>0</v>
          </cell>
          <cell r="P12524">
            <v>0</v>
          </cell>
        </row>
        <row r="12525">
          <cell r="A12525">
            <v>39817</v>
          </cell>
          <cell r="B12525">
            <v>2009</v>
          </cell>
          <cell r="C12525" t="str">
            <v>Jan</v>
          </cell>
          <cell r="D12525">
            <v>4</v>
          </cell>
          <cell r="F12525">
            <v>0</v>
          </cell>
          <cell r="G12525">
            <v>0</v>
          </cell>
          <cell r="H12525">
            <v>102</v>
          </cell>
          <cell r="I12525">
            <v>0.20200000000000001</v>
          </cell>
          <cell r="K12525">
            <v>0</v>
          </cell>
          <cell r="L12525">
            <v>0</v>
          </cell>
          <cell r="M12525">
            <v>0</v>
          </cell>
          <cell r="N12525">
            <v>0</v>
          </cell>
          <cell r="O12525">
            <v>0</v>
          </cell>
          <cell r="P12525">
            <v>0</v>
          </cell>
        </row>
        <row r="12526">
          <cell r="A12526">
            <v>39818</v>
          </cell>
          <cell r="B12526">
            <v>2009</v>
          </cell>
          <cell r="C12526" t="str">
            <v>Jan</v>
          </cell>
          <cell r="D12526">
            <v>5</v>
          </cell>
          <cell r="F12526">
            <v>0</v>
          </cell>
          <cell r="G12526">
            <v>0</v>
          </cell>
          <cell r="H12526">
            <v>99</v>
          </cell>
          <cell r="I12526">
            <v>0.19600000000000001</v>
          </cell>
          <cell r="K12526">
            <v>0</v>
          </cell>
          <cell r="L12526">
            <v>0</v>
          </cell>
          <cell r="M12526">
            <v>0</v>
          </cell>
          <cell r="N12526">
            <v>0</v>
          </cell>
          <cell r="O12526">
            <v>0</v>
          </cell>
          <cell r="P12526">
            <v>0</v>
          </cell>
        </row>
        <row r="12527">
          <cell r="A12527">
            <v>39819</v>
          </cell>
          <cell r="B12527">
            <v>2009</v>
          </cell>
          <cell r="C12527" t="str">
            <v>Jan</v>
          </cell>
          <cell r="D12527">
            <v>6</v>
          </cell>
          <cell r="F12527">
            <v>0</v>
          </cell>
          <cell r="G12527">
            <v>0</v>
          </cell>
          <cell r="H12527">
            <v>98</v>
          </cell>
          <cell r="I12527">
            <v>0.19400000000000001</v>
          </cell>
          <cell r="K12527">
            <v>0</v>
          </cell>
          <cell r="L12527">
            <v>0</v>
          </cell>
          <cell r="M12527">
            <v>0</v>
          </cell>
          <cell r="N12527">
            <v>0</v>
          </cell>
          <cell r="O12527">
            <v>0</v>
          </cell>
          <cell r="P12527">
            <v>0</v>
          </cell>
        </row>
        <row r="12528">
          <cell r="A12528">
            <v>39820</v>
          </cell>
          <cell r="B12528">
            <v>2009</v>
          </cell>
          <cell r="C12528" t="str">
            <v>Jan</v>
          </cell>
          <cell r="D12528">
            <v>7</v>
          </cell>
          <cell r="F12528">
            <v>0</v>
          </cell>
          <cell r="G12528">
            <v>0</v>
          </cell>
          <cell r="H12528">
            <v>97</v>
          </cell>
          <cell r="I12528">
            <v>0.192</v>
          </cell>
          <cell r="K12528">
            <v>0</v>
          </cell>
          <cell r="L12528">
            <v>0</v>
          </cell>
          <cell r="M12528">
            <v>0</v>
          </cell>
          <cell r="N12528">
            <v>0</v>
          </cell>
          <cell r="O12528">
            <v>0</v>
          </cell>
          <cell r="P12528">
            <v>0</v>
          </cell>
        </row>
        <row r="12529">
          <cell r="A12529">
            <v>39821</v>
          </cell>
          <cell r="B12529">
            <v>2009</v>
          </cell>
          <cell r="C12529" t="str">
            <v>Jan</v>
          </cell>
          <cell r="D12529">
            <v>8</v>
          </cell>
          <cell r="F12529">
            <v>0</v>
          </cell>
          <cell r="G12529">
            <v>0</v>
          </cell>
          <cell r="H12529">
            <v>109</v>
          </cell>
          <cell r="I12529">
            <v>0.216</v>
          </cell>
          <cell r="K12529">
            <v>0</v>
          </cell>
          <cell r="L12529">
            <v>0</v>
          </cell>
          <cell r="M12529">
            <v>0</v>
          </cell>
          <cell r="N12529">
            <v>0</v>
          </cell>
          <cell r="O12529">
            <v>0</v>
          </cell>
          <cell r="P12529">
            <v>0</v>
          </cell>
        </row>
        <row r="12530">
          <cell r="A12530">
            <v>39822</v>
          </cell>
          <cell r="B12530">
            <v>2009</v>
          </cell>
          <cell r="C12530" t="str">
            <v>Jan</v>
          </cell>
          <cell r="D12530">
            <v>9</v>
          </cell>
          <cell r="F12530">
            <v>0</v>
          </cell>
          <cell r="G12530">
            <v>0</v>
          </cell>
          <cell r="H12530">
            <v>147</v>
          </cell>
          <cell r="I12530">
            <v>0.29199999999999998</v>
          </cell>
          <cell r="K12530">
            <v>0</v>
          </cell>
          <cell r="L12530">
            <v>0</v>
          </cell>
          <cell r="M12530">
            <v>0</v>
          </cell>
          <cell r="N12530">
            <v>0</v>
          </cell>
          <cell r="O12530">
            <v>0</v>
          </cell>
          <cell r="P12530">
            <v>0</v>
          </cell>
        </row>
        <row r="12531">
          <cell r="A12531">
            <v>39823</v>
          </cell>
          <cell r="B12531">
            <v>2009</v>
          </cell>
          <cell r="C12531" t="str">
            <v>Jan</v>
          </cell>
          <cell r="D12531">
            <v>10</v>
          </cell>
          <cell r="F12531">
            <v>0</v>
          </cell>
          <cell r="G12531">
            <v>0</v>
          </cell>
          <cell r="H12531">
            <v>111</v>
          </cell>
          <cell r="I12531">
            <v>0.22</v>
          </cell>
          <cell r="K12531">
            <v>0</v>
          </cell>
          <cell r="L12531">
            <v>0</v>
          </cell>
          <cell r="M12531">
            <v>0</v>
          </cell>
          <cell r="N12531">
            <v>0</v>
          </cell>
          <cell r="O12531">
            <v>0</v>
          </cell>
          <cell r="P12531">
            <v>0</v>
          </cell>
        </row>
        <row r="12532">
          <cell r="A12532">
            <v>39824</v>
          </cell>
          <cell r="B12532">
            <v>2009</v>
          </cell>
          <cell r="C12532" t="str">
            <v>Jan</v>
          </cell>
          <cell r="D12532">
            <v>11</v>
          </cell>
          <cell r="F12532">
            <v>0</v>
          </cell>
          <cell r="G12532">
            <v>0</v>
          </cell>
          <cell r="H12532">
            <v>96</v>
          </cell>
          <cell r="I12532">
            <v>0.19</v>
          </cell>
          <cell r="K12532">
            <v>0</v>
          </cell>
          <cell r="L12532">
            <v>0</v>
          </cell>
          <cell r="M12532">
            <v>0</v>
          </cell>
          <cell r="N12532">
            <v>0</v>
          </cell>
          <cell r="O12532">
            <v>0</v>
          </cell>
          <cell r="P12532">
            <v>0</v>
          </cell>
        </row>
        <row r="12533">
          <cell r="A12533">
            <v>39825</v>
          </cell>
          <cell r="B12533">
            <v>2009</v>
          </cell>
          <cell r="C12533" t="str">
            <v>Jan</v>
          </cell>
          <cell r="D12533">
            <v>12</v>
          </cell>
          <cell r="F12533">
            <v>0</v>
          </cell>
          <cell r="G12533">
            <v>0</v>
          </cell>
          <cell r="H12533">
            <v>91</v>
          </cell>
          <cell r="I12533">
            <v>0.18</v>
          </cell>
          <cell r="K12533">
            <v>0</v>
          </cell>
          <cell r="L12533">
            <v>0</v>
          </cell>
          <cell r="M12533">
            <v>0</v>
          </cell>
          <cell r="N12533">
            <v>0</v>
          </cell>
          <cell r="O12533">
            <v>0</v>
          </cell>
          <cell r="P12533">
            <v>0</v>
          </cell>
        </row>
        <row r="12534">
          <cell r="A12534">
            <v>39826</v>
          </cell>
          <cell r="B12534">
            <v>2009</v>
          </cell>
          <cell r="C12534" t="str">
            <v>Jan</v>
          </cell>
          <cell r="D12534">
            <v>13</v>
          </cell>
          <cell r="F12534">
            <v>0</v>
          </cell>
          <cell r="G12534">
            <v>0</v>
          </cell>
          <cell r="H12534">
            <v>93</v>
          </cell>
          <cell r="I12534">
            <v>0.184</v>
          </cell>
          <cell r="K12534">
            <v>0</v>
          </cell>
          <cell r="L12534">
            <v>0</v>
          </cell>
          <cell r="M12534">
            <v>0</v>
          </cell>
          <cell r="N12534">
            <v>0</v>
          </cell>
          <cell r="O12534">
            <v>0</v>
          </cell>
          <cell r="P12534">
            <v>0</v>
          </cell>
        </row>
        <row r="12535">
          <cell r="A12535">
            <v>39827</v>
          </cell>
          <cell r="B12535">
            <v>2009</v>
          </cell>
          <cell r="C12535" t="str">
            <v>Jan</v>
          </cell>
          <cell r="D12535">
            <v>14</v>
          </cell>
          <cell r="F12535">
            <v>0</v>
          </cell>
          <cell r="G12535">
            <v>0</v>
          </cell>
          <cell r="H12535">
            <v>86</v>
          </cell>
          <cell r="I12535">
            <v>0.17100000000000001</v>
          </cell>
          <cell r="K12535">
            <v>0</v>
          </cell>
          <cell r="L12535">
            <v>0</v>
          </cell>
          <cell r="M12535">
            <v>0</v>
          </cell>
          <cell r="N12535">
            <v>0</v>
          </cell>
          <cell r="O12535">
            <v>0</v>
          </cell>
          <cell r="P12535">
            <v>0</v>
          </cell>
        </row>
        <row r="12536">
          <cell r="A12536">
            <v>39828</v>
          </cell>
          <cell r="B12536">
            <v>2009</v>
          </cell>
          <cell r="C12536" t="str">
            <v>Jan</v>
          </cell>
          <cell r="D12536">
            <v>15</v>
          </cell>
          <cell r="F12536">
            <v>0</v>
          </cell>
          <cell r="G12536">
            <v>0</v>
          </cell>
          <cell r="H12536">
            <v>83</v>
          </cell>
          <cell r="I12536">
            <v>0.16500000000000001</v>
          </cell>
          <cell r="K12536">
            <v>0</v>
          </cell>
          <cell r="L12536">
            <v>0</v>
          </cell>
          <cell r="M12536">
            <v>0</v>
          </cell>
          <cell r="N12536">
            <v>0</v>
          </cell>
          <cell r="O12536">
            <v>0</v>
          </cell>
          <cell r="P12536">
            <v>0</v>
          </cell>
        </row>
        <row r="12537">
          <cell r="A12537">
            <v>39829</v>
          </cell>
          <cell r="B12537">
            <v>2009</v>
          </cell>
          <cell r="C12537" t="str">
            <v>Jan</v>
          </cell>
          <cell r="D12537">
            <v>16</v>
          </cell>
          <cell r="F12537">
            <v>0</v>
          </cell>
          <cell r="G12537">
            <v>0</v>
          </cell>
          <cell r="H12537">
            <v>75</v>
          </cell>
          <cell r="I12537">
            <v>0.14899999999999999</v>
          </cell>
          <cell r="K12537">
            <v>0</v>
          </cell>
          <cell r="L12537">
            <v>0</v>
          </cell>
          <cell r="M12537">
            <v>0</v>
          </cell>
          <cell r="N12537">
            <v>0</v>
          </cell>
          <cell r="O12537">
            <v>0</v>
          </cell>
          <cell r="P12537">
            <v>0</v>
          </cell>
        </row>
        <row r="12538">
          <cell r="A12538">
            <v>39830</v>
          </cell>
          <cell r="B12538">
            <v>2009</v>
          </cell>
          <cell r="C12538" t="str">
            <v>Jan</v>
          </cell>
          <cell r="D12538">
            <v>17</v>
          </cell>
          <cell r="F12538">
            <v>0</v>
          </cell>
          <cell r="G12538">
            <v>0</v>
          </cell>
          <cell r="H12538">
            <v>74</v>
          </cell>
          <cell r="I12538">
            <v>0.14699999999999999</v>
          </cell>
          <cell r="K12538">
            <v>0</v>
          </cell>
          <cell r="L12538">
            <v>0</v>
          </cell>
          <cell r="M12538">
            <v>0</v>
          </cell>
          <cell r="N12538">
            <v>0</v>
          </cell>
          <cell r="O12538">
            <v>0</v>
          </cell>
          <cell r="P12538">
            <v>0</v>
          </cell>
        </row>
        <row r="12539">
          <cell r="A12539">
            <v>39831</v>
          </cell>
          <cell r="B12539">
            <v>2009</v>
          </cell>
          <cell r="C12539" t="str">
            <v>Jan</v>
          </cell>
          <cell r="D12539">
            <v>18</v>
          </cell>
          <cell r="F12539">
            <v>0</v>
          </cell>
          <cell r="G12539">
            <v>0</v>
          </cell>
          <cell r="H12539">
            <v>71</v>
          </cell>
          <cell r="I12539">
            <v>0.14099999999999999</v>
          </cell>
          <cell r="K12539">
            <v>0</v>
          </cell>
          <cell r="L12539">
            <v>0</v>
          </cell>
          <cell r="M12539">
            <v>0</v>
          </cell>
          <cell r="N12539">
            <v>0</v>
          </cell>
          <cell r="O12539">
            <v>0</v>
          </cell>
          <cell r="P12539">
            <v>0</v>
          </cell>
        </row>
        <row r="12540">
          <cell r="A12540">
            <v>39832</v>
          </cell>
          <cell r="B12540">
            <v>2009</v>
          </cell>
          <cell r="C12540" t="str">
            <v>Jan</v>
          </cell>
          <cell r="D12540">
            <v>19</v>
          </cell>
          <cell r="F12540">
            <v>0</v>
          </cell>
          <cell r="G12540">
            <v>0</v>
          </cell>
          <cell r="H12540">
            <v>65</v>
          </cell>
          <cell r="I12540">
            <v>0.129</v>
          </cell>
          <cell r="K12540">
            <v>0</v>
          </cell>
          <cell r="L12540">
            <v>0</v>
          </cell>
          <cell r="M12540">
            <v>0</v>
          </cell>
          <cell r="N12540">
            <v>0</v>
          </cell>
          <cell r="O12540">
            <v>0</v>
          </cell>
          <cell r="P12540">
            <v>0</v>
          </cell>
        </row>
        <row r="12541">
          <cell r="A12541">
            <v>39833</v>
          </cell>
          <cell r="B12541">
            <v>2009</v>
          </cell>
          <cell r="C12541" t="str">
            <v>Jan</v>
          </cell>
          <cell r="D12541">
            <v>20</v>
          </cell>
          <cell r="F12541">
            <v>0</v>
          </cell>
          <cell r="G12541">
            <v>0</v>
          </cell>
          <cell r="H12541">
            <v>63</v>
          </cell>
          <cell r="I12541">
            <v>0.125</v>
          </cell>
          <cell r="K12541">
            <v>0</v>
          </cell>
          <cell r="L12541">
            <v>0</v>
          </cell>
          <cell r="M12541">
            <v>0</v>
          </cell>
          <cell r="N12541">
            <v>0</v>
          </cell>
          <cell r="O12541">
            <v>0</v>
          </cell>
          <cell r="P12541">
            <v>0</v>
          </cell>
        </row>
        <row r="12542">
          <cell r="A12542">
            <v>39834</v>
          </cell>
          <cell r="B12542">
            <v>2009</v>
          </cell>
          <cell r="C12542" t="str">
            <v>Jan</v>
          </cell>
          <cell r="D12542">
            <v>21</v>
          </cell>
          <cell r="F12542">
            <v>0</v>
          </cell>
          <cell r="G12542">
            <v>0</v>
          </cell>
          <cell r="H12542">
            <v>67</v>
          </cell>
          <cell r="I12542">
            <v>0.13300000000000001</v>
          </cell>
          <cell r="K12542">
            <v>0</v>
          </cell>
          <cell r="L12542">
            <v>0</v>
          </cell>
          <cell r="M12542">
            <v>0</v>
          </cell>
          <cell r="N12542">
            <v>0</v>
          </cell>
          <cell r="O12542">
            <v>0</v>
          </cell>
          <cell r="P12542">
            <v>0</v>
          </cell>
        </row>
        <row r="12543">
          <cell r="A12543">
            <v>39835</v>
          </cell>
          <cell r="B12543">
            <v>2009</v>
          </cell>
          <cell r="C12543" t="str">
            <v>Jan</v>
          </cell>
          <cell r="D12543">
            <v>22</v>
          </cell>
          <cell r="F12543">
            <v>0</v>
          </cell>
          <cell r="G12543">
            <v>0</v>
          </cell>
          <cell r="H12543">
            <v>70</v>
          </cell>
          <cell r="I12543">
            <v>0.13900000000000001</v>
          </cell>
          <cell r="K12543">
            <v>0</v>
          </cell>
          <cell r="L12543">
            <v>0</v>
          </cell>
          <cell r="M12543">
            <v>0</v>
          </cell>
          <cell r="N12543">
            <v>0</v>
          </cell>
          <cell r="O12543">
            <v>0</v>
          </cell>
          <cell r="P12543">
            <v>0</v>
          </cell>
        </row>
        <row r="12544">
          <cell r="A12544">
            <v>39836</v>
          </cell>
          <cell r="B12544">
            <v>2009</v>
          </cell>
          <cell r="C12544" t="str">
            <v>Jan</v>
          </cell>
          <cell r="D12544">
            <v>23</v>
          </cell>
          <cell r="F12544">
            <v>0</v>
          </cell>
          <cell r="G12544">
            <v>0</v>
          </cell>
          <cell r="H12544">
            <v>79</v>
          </cell>
          <cell r="I12544">
            <v>0.157</v>
          </cell>
          <cell r="K12544">
            <v>0</v>
          </cell>
          <cell r="L12544">
            <v>0</v>
          </cell>
          <cell r="M12544">
            <v>0</v>
          </cell>
          <cell r="N12544">
            <v>0</v>
          </cell>
          <cell r="O12544">
            <v>0</v>
          </cell>
          <cell r="P12544">
            <v>0</v>
          </cell>
        </row>
        <row r="12545">
          <cell r="A12545">
            <v>39837</v>
          </cell>
          <cell r="B12545">
            <v>2009</v>
          </cell>
          <cell r="C12545" t="str">
            <v>Jan</v>
          </cell>
          <cell r="D12545">
            <v>24</v>
          </cell>
          <cell r="F12545">
            <v>0</v>
          </cell>
          <cell r="G12545">
            <v>0</v>
          </cell>
          <cell r="H12545">
            <v>75</v>
          </cell>
          <cell r="I12545">
            <v>0.14899999999999999</v>
          </cell>
          <cell r="K12545">
            <v>0</v>
          </cell>
          <cell r="L12545">
            <v>0</v>
          </cell>
          <cell r="M12545">
            <v>0</v>
          </cell>
          <cell r="N12545">
            <v>0</v>
          </cell>
          <cell r="O12545">
            <v>0</v>
          </cell>
          <cell r="P12545">
            <v>0</v>
          </cell>
        </row>
        <row r="12546">
          <cell r="A12546">
            <v>39838</v>
          </cell>
          <cell r="B12546">
            <v>2009</v>
          </cell>
          <cell r="C12546" t="str">
            <v>Jan</v>
          </cell>
          <cell r="D12546">
            <v>25</v>
          </cell>
          <cell r="F12546">
            <v>0</v>
          </cell>
          <cell r="G12546">
            <v>0</v>
          </cell>
          <cell r="H12546">
            <v>92</v>
          </cell>
          <cell r="I12546">
            <v>0.182</v>
          </cell>
          <cell r="K12546">
            <v>0</v>
          </cell>
          <cell r="L12546">
            <v>0</v>
          </cell>
          <cell r="M12546">
            <v>0</v>
          </cell>
          <cell r="N12546">
            <v>0</v>
          </cell>
          <cell r="O12546">
            <v>0</v>
          </cell>
          <cell r="P12546">
            <v>0</v>
          </cell>
        </row>
        <row r="12547">
          <cell r="A12547">
            <v>39839</v>
          </cell>
          <cell r="B12547">
            <v>2009</v>
          </cell>
          <cell r="C12547" t="str">
            <v>Jan</v>
          </cell>
          <cell r="D12547">
            <v>26</v>
          </cell>
          <cell r="F12547">
            <v>0</v>
          </cell>
          <cell r="G12547">
            <v>0</v>
          </cell>
          <cell r="H12547">
            <v>94</v>
          </cell>
          <cell r="I12547">
            <v>0.186</v>
          </cell>
          <cell r="K12547">
            <v>0</v>
          </cell>
          <cell r="L12547">
            <v>0</v>
          </cell>
          <cell r="M12547">
            <v>0</v>
          </cell>
          <cell r="N12547">
            <v>0</v>
          </cell>
          <cell r="O12547">
            <v>0</v>
          </cell>
          <cell r="P12547">
            <v>0</v>
          </cell>
        </row>
        <row r="12548">
          <cell r="A12548">
            <v>39840</v>
          </cell>
          <cell r="B12548">
            <v>2009</v>
          </cell>
          <cell r="C12548" t="str">
            <v>Jan</v>
          </cell>
          <cell r="D12548">
            <v>27</v>
          </cell>
          <cell r="F12548">
            <v>0</v>
          </cell>
          <cell r="G12548">
            <v>0</v>
          </cell>
          <cell r="H12548">
            <v>83</v>
          </cell>
          <cell r="I12548">
            <v>0.16500000000000001</v>
          </cell>
          <cell r="K12548">
            <v>0</v>
          </cell>
          <cell r="L12548">
            <v>0</v>
          </cell>
          <cell r="M12548">
            <v>0</v>
          </cell>
          <cell r="N12548">
            <v>0</v>
          </cell>
          <cell r="O12548">
            <v>0</v>
          </cell>
          <cell r="P12548">
            <v>0</v>
          </cell>
        </row>
        <row r="12549">
          <cell r="A12549">
            <v>39841</v>
          </cell>
          <cell r="B12549">
            <v>2009</v>
          </cell>
          <cell r="C12549" t="str">
            <v>Jan</v>
          </cell>
          <cell r="D12549">
            <v>28</v>
          </cell>
          <cell r="F12549">
            <v>0</v>
          </cell>
          <cell r="G12549">
            <v>0</v>
          </cell>
          <cell r="H12549">
            <v>75</v>
          </cell>
          <cell r="I12549">
            <v>0.14899999999999999</v>
          </cell>
          <cell r="K12549">
            <v>0</v>
          </cell>
          <cell r="L12549">
            <v>0</v>
          </cell>
          <cell r="M12549">
            <v>0</v>
          </cell>
          <cell r="N12549">
            <v>0</v>
          </cell>
          <cell r="O12549">
            <v>0</v>
          </cell>
          <cell r="P12549">
            <v>0</v>
          </cell>
        </row>
        <row r="12550">
          <cell r="A12550">
            <v>39842</v>
          </cell>
          <cell r="B12550">
            <v>2009</v>
          </cell>
          <cell r="C12550" t="str">
            <v>Jan</v>
          </cell>
          <cell r="D12550">
            <v>29</v>
          </cell>
          <cell r="F12550">
            <v>0</v>
          </cell>
          <cell r="G12550">
            <v>0</v>
          </cell>
          <cell r="H12550">
            <v>83</v>
          </cell>
          <cell r="I12550">
            <v>0.16500000000000001</v>
          </cell>
          <cell r="K12550">
            <v>0</v>
          </cell>
          <cell r="L12550">
            <v>0</v>
          </cell>
          <cell r="M12550">
            <v>0</v>
          </cell>
          <cell r="N12550">
            <v>0</v>
          </cell>
          <cell r="O12550">
            <v>0</v>
          </cell>
          <cell r="P12550">
            <v>0</v>
          </cell>
        </row>
        <row r="12551">
          <cell r="A12551">
            <v>39843</v>
          </cell>
          <cell r="B12551">
            <v>2009</v>
          </cell>
          <cell r="C12551" t="str">
            <v>Jan</v>
          </cell>
          <cell r="D12551">
            <v>30</v>
          </cell>
          <cell r="F12551">
            <v>0</v>
          </cell>
          <cell r="G12551">
            <v>0</v>
          </cell>
          <cell r="H12551">
            <v>81</v>
          </cell>
          <cell r="I12551">
            <v>0.161</v>
          </cell>
          <cell r="K12551">
            <v>0</v>
          </cell>
          <cell r="L12551">
            <v>0</v>
          </cell>
          <cell r="M12551">
            <v>0</v>
          </cell>
          <cell r="N12551">
            <v>0</v>
          </cell>
          <cell r="O12551">
            <v>0</v>
          </cell>
          <cell r="P12551">
            <v>0</v>
          </cell>
        </row>
        <row r="12552">
          <cell r="A12552">
            <v>39844</v>
          </cell>
          <cell r="B12552">
            <v>2009</v>
          </cell>
          <cell r="C12552" t="str">
            <v>Jan</v>
          </cell>
          <cell r="D12552">
            <v>31</v>
          </cell>
          <cell r="F12552">
            <v>0</v>
          </cell>
          <cell r="G12552">
            <v>0</v>
          </cell>
          <cell r="H12552">
            <v>71</v>
          </cell>
          <cell r="I12552">
            <v>0.14099999999999999</v>
          </cell>
          <cell r="K12552">
            <v>0</v>
          </cell>
          <cell r="L12552">
            <v>0</v>
          </cell>
          <cell r="M12552">
            <v>0</v>
          </cell>
          <cell r="N12552">
            <v>0</v>
          </cell>
          <cell r="O12552">
            <v>0</v>
          </cell>
          <cell r="P12552">
            <v>0</v>
          </cell>
        </row>
        <row r="12553">
          <cell r="A12553">
            <v>39845</v>
          </cell>
          <cell r="B12553">
            <v>2009</v>
          </cell>
          <cell r="C12553" t="str">
            <v>Feb</v>
          </cell>
          <cell r="D12553">
            <v>1</v>
          </cell>
          <cell r="F12553">
            <v>0</v>
          </cell>
          <cell r="G12553">
            <v>0</v>
          </cell>
          <cell r="H12553">
            <v>73</v>
          </cell>
          <cell r="I12553">
            <v>0.14499999999999999</v>
          </cell>
          <cell r="K12553">
            <v>0</v>
          </cell>
          <cell r="L12553">
            <v>0</v>
          </cell>
          <cell r="M12553">
            <v>0</v>
          </cell>
          <cell r="N12553">
            <v>0</v>
          </cell>
          <cell r="O12553">
            <v>0</v>
          </cell>
          <cell r="P12553">
            <v>0</v>
          </cell>
        </row>
        <row r="12554">
          <cell r="A12554">
            <v>39846</v>
          </cell>
          <cell r="B12554">
            <v>2009</v>
          </cell>
          <cell r="C12554" t="str">
            <v>Feb</v>
          </cell>
          <cell r="D12554">
            <v>2</v>
          </cell>
          <cell r="F12554">
            <v>0</v>
          </cell>
          <cell r="G12554">
            <v>0</v>
          </cell>
          <cell r="H12554">
            <v>75</v>
          </cell>
          <cell r="I12554">
            <v>0.14899999999999999</v>
          </cell>
          <cell r="K12554">
            <v>0</v>
          </cell>
          <cell r="L12554">
            <v>0</v>
          </cell>
          <cell r="M12554">
            <v>0</v>
          </cell>
          <cell r="N12554">
            <v>0</v>
          </cell>
          <cell r="O12554">
            <v>0</v>
          </cell>
          <cell r="P12554">
            <v>0</v>
          </cell>
        </row>
        <row r="12555">
          <cell r="A12555">
            <v>39847</v>
          </cell>
          <cell r="B12555">
            <v>2009</v>
          </cell>
          <cell r="C12555" t="str">
            <v>Feb</v>
          </cell>
          <cell r="D12555">
            <v>3</v>
          </cell>
          <cell r="F12555">
            <v>0</v>
          </cell>
          <cell r="G12555">
            <v>0</v>
          </cell>
          <cell r="H12555">
            <v>71</v>
          </cell>
          <cell r="I12555">
            <v>0.14099999999999999</v>
          </cell>
          <cell r="K12555">
            <v>0</v>
          </cell>
          <cell r="L12555">
            <v>0</v>
          </cell>
          <cell r="M12555">
            <v>0</v>
          </cell>
          <cell r="N12555">
            <v>0</v>
          </cell>
          <cell r="O12555">
            <v>0</v>
          </cell>
          <cell r="P12555">
            <v>0</v>
          </cell>
        </row>
        <row r="12556">
          <cell r="A12556">
            <v>39848</v>
          </cell>
          <cell r="B12556">
            <v>2009</v>
          </cell>
          <cell r="C12556" t="str">
            <v>Feb</v>
          </cell>
          <cell r="D12556">
            <v>4</v>
          </cell>
          <cell r="F12556">
            <v>0</v>
          </cell>
          <cell r="G12556">
            <v>0</v>
          </cell>
          <cell r="H12556">
            <v>69</v>
          </cell>
          <cell r="I12556">
            <v>0.13700000000000001</v>
          </cell>
          <cell r="K12556">
            <v>0</v>
          </cell>
          <cell r="L12556">
            <v>0</v>
          </cell>
          <cell r="M12556">
            <v>0</v>
          </cell>
          <cell r="N12556">
            <v>0</v>
          </cell>
          <cell r="O12556">
            <v>0</v>
          </cell>
          <cell r="P12556">
            <v>0</v>
          </cell>
        </row>
        <row r="12557">
          <cell r="A12557">
            <v>39849</v>
          </cell>
          <cell r="B12557">
            <v>2009</v>
          </cell>
          <cell r="C12557" t="str">
            <v>Feb</v>
          </cell>
          <cell r="D12557">
            <v>5</v>
          </cell>
          <cell r="F12557">
            <v>0</v>
          </cell>
          <cell r="G12557">
            <v>0</v>
          </cell>
          <cell r="H12557">
            <v>76</v>
          </cell>
          <cell r="I12557">
            <v>0.151</v>
          </cell>
          <cell r="K12557">
            <v>0</v>
          </cell>
          <cell r="L12557">
            <v>0</v>
          </cell>
          <cell r="M12557">
            <v>0</v>
          </cell>
          <cell r="N12557">
            <v>0</v>
          </cell>
          <cell r="O12557">
            <v>0</v>
          </cell>
          <cell r="P12557">
            <v>0</v>
          </cell>
        </row>
        <row r="12558">
          <cell r="A12558">
            <v>39850</v>
          </cell>
          <cell r="B12558">
            <v>2009</v>
          </cell>
          <cell r="C12558" t="str">
            <v>Feb</v>
          </cell>
          <cell r="D12558">
            <v>6</v>
          </cell>
          <cell r="F12558">
            <v>0</v>
          </cell>
          <cell r="G12558">
            <v>0</v>
          </cell>
          <cell r="H12558">
            <v>75</v>
          </cell>
          <cell r="I12558">
            <v>0.14899999999999999</v>
          </cell>
          <cell r="K12558">
            <v>0</v>
          </cell>
          <cell r="L12558">
            <v>0</v>
          </cell>
          <cell r="M12558">
            <v>0</v>
          </cell>
          <cell r="N12558">
            <v>0</v>
          </cell>
          <cell r="O12558">
            <v>0</v>
          </cell>
          <cell r="P12558">
            <v>0</v>
          </cell>
        </row>
        <row r="12559">
          <cell r="A12559">
            <v>39851</v>
          </cell>
          <cell r="B12559">
            <v>2009</v>
          </cell>
          <cell r="C12559" t="str">
            <v>Feb</v>
          </cell>
          <cell r="D12559">
            <v>7</v>
          </cell>
          <cell r="F12559">
            <v>0</v>
          </cell>
          <cell r="G12559">
            <v>0</v>
          </cell>
          <cell r="H12559">
            <v>81</v>
          </cell>
          <cell r="I12559">
            <v>0.161</v>
          </cell>
          <cell r="K12559">
            <v>0</v>
          </cell>
          <cell r="L12559">
            <v>0</v>
          </cell>
          <cell r="M12559">
            <v>0</v>
          </cell>
          <cell r="N12559">
            <v>0</v>
          </cell>
          <cell r="O12559">
            <v>0</v>
          </cell>
          <cell r="P12559">
            <v>0</v>
          </cell>
        </row>
        <row r="12560">
          <cell r="A12560">
            <v>39852</v>
          </cell>
          <cell r="B12560">
            <v>2009</v>
          </cell>
          <cell r="C12560" t="str">
            <v>Feb</v>
          </cell>
          <cell r="D12560">
            <v>8</v>
          </cell>
          <cell r="F12560">
            <v>0</v>
          </cell>
          <cell r="G12560">
            <v>0</v>
          </cell>
          <cell r="H12560">
            <v>76</v>
          </cell>
          <cell r="I12560">
            <v>0.151</v>
          </cell>
          <cell r="K12560">
            <v>0</v>
          </cell>
          <cell r="L12560">
            <v>0</v>
          </cell>
          <cell r="M12560">
            <v>0</v>
          </cell>
          <cell r="N12560">
            <v>0</v>
          </cell>
          <cell r="O12560">
            <v>0</v>
          </cell>
          <cell r="P12560">
            <v>0</v>
          </cell>
        </row>
        <row r="12561">
          <cell r="A12561">
            <v>39853</v>
          </cell>
          <cell r="B12561">
            <v>2009</v>
          </cell>
          <cell r="C12561" t="str">
            <v>Feb</v>
          </cell>
          <cell r="D12561">
            <v>9</v>
          </cell>
          <cell r="F12561">
            <v>0</v>
          </cell>
          <cell r="G12561">
            <v>0</v>
          </cell>
          <cell r="H12561">
            <v>76</v>
          </cell>
          <cell r="I12561">
            <v>0.151</v>
          </cell>
          <cell r="K12561">
            <v>0</v>
          </cell>
          <cell r="L12561">
            <v>0</v>
          </cell>
          <cell r="M12561">
            <v>0</v>
          </cell>
          <cell r="N12561">
            <v>0</v>
          </cell>
          <cell r="O12561">
            <v>0</v>
          </cell>
          <cell r="P12561">
            <v>0</v>
          </cell>
        </row>
        <row r="12562">
          <cell r="A12562">
            <v>39854</v>
          </cell>
          <cell r="B12562">
            <v>2009</v>
          </cell>
          <cell r="C12562" t="str">
            <v>Feb</v>
          </cell>
          <cell r="D12562">
            <v>10</v>
          </cell>
          <cell r="F12562">
            <v>0</v>
          </cell>
          <cell r="G12562">
            <v>0</v>
          </cell>
          <cell r="H12562">
            <v>81</v>
          </cell>
          <cell r="I12562">
            <v>0.161</v>
          </cell>
          <cell r="K12562">
            <v>0</v>
          </cell>
          <cell r="L12562">
            <v>0</v>
          </cell>
          <cell r="M12562">
            <v>0</v>
          </cell>
          <cell r="N12562">
            <v>0</v>
          </cell>
          <cell r="O12562">
            <v>0</v>
          </cell>
          <cell r="P12562">
            <v>0</v>
          </cell>
        </row>
        <row r="12563">
          <cell r="A12563">
            <v>39855</v>
          </cell>
          <cell r="B12563">
            <v>2009</v>
          </cell>
          <cell r="C12563" t="str">
            <v>Feb</v>
          </cell>
          <cell r="D12563">
            <v>11</v>
          </cell>
          <cell r="F12563">
            <v>0</v>
          </cell>
          <cell r="G12563">
            <v>0</v>
          </cell>
          <cell r="H12563">
            <v>73</v>
          </cell>
          <cell r="I12563">
            <v>0.14499999999999999</v>
          </cell>
          <cell r="K12563">
            <v>0</v>
          </cell>
          <cell r="L12563">
            <v>0</v>
          </cell>
          <cell r="M12563">
            <v>0</v>
          </cell>
          <cell r="N12563">
            <v>0</v>
          </cell>
          <cell r="O12563">
            <v>0</v>
          </cell>
          <cell r="P12563">
            <v>0</v>
          </cell>
        </row>
        <row r="12564">
          <cell r="A12564">
            <v>39856</v>
          </cell>
          <cell r="B12564">
            <v>2009</v>
          </cell>
          <cell r="C12564" t="str">
            <v>Feb</v>
          </cell>
          <cell r="D12564">
            <v>12</v>
          </cell>
          <cell r="F12564">
            <v>0</v>
          </cell>
          <cell r="G12564">
            <v>0</v>
          </cell>
          <cell r="H12564">
            <v>73</v>
          </cell>
          <cell r="I12564">
            <v>0.14499999999999999</v>
          </cell>
          <cell r="K12564">
            <v>0</v>
          </cell>
          <cell r="L12564">
            <v>0</v>
          </cell>
          <cell r="M12564">
            <v>0</v>
          </cell>
          <cell r="N12564">
            <v>0</v>
          </cell>
          <cell r="O12564">
            <v>0</v>
          </cell>
          <cell r="P12564">
            <v>0</v>
          </cell>
        </row>
        <row r="12565">
          <cell r="A12565">
            <v>39857</v>
          </cell>
          <cell r="B12565">
            <v>2009</v>
          </cell>
          <cell r="C12565" t="str">
            <v>Feb</v>
          </cell>
          <cell r="D12565">
            <v>13</v>
          </cell>
          <cell r="F12565">
            <v>0</v>
          </cell>
          <cell r="G12565">
            <v>0</v>
          </cell>
          <cell r="H12565">
            <v>77</v>
          </cell>
          <cell r="I12565">
            <v>0.153</v>
          </cell>
          <cell r="K12565">
            <v>0</v>
          </cell>
          <cell r="L12565">
            <v>0</v>
          </cell>
          <cell r="M12565">
            <v>0</v>
          </cell>
          <cell r="N12565">
            <v>0</v>
          </cell>
          <cell r="O12565">
            <v>0</v>
          </cell>
          <cell r="P12565">
            <v>0</v>
          </cell>
        </row>
        <row r="12566">
          <cell r="A12566">
            <v>39858</v>
          </cell>
          <cell r="B12566">
            <v>2009</v>
          </cell>
          <cell r="C12566" t="str">
            <v>Feb</v>
          </cell>
          <cell r="D12566">
            <v>14</v>
          </cell>
          <cell r="F12566">
            <v>0</v>
          </cell>
          <cell r="G12566">
            <v>0</v>
          </cell>
          <cell r="H12566">
            <v>71</v>
          </cell>
          <cell r="I12566">
            <v>0.14099999999999999</v>
          </cell>
          <cell r="K12566">
            <v>0</v>
          </cell>
          <cell r="L12566">
            <v>0</v>
          </cell>
          <cell r="M12566">
            <v>0</v>
          </cell>
          <cell r="N12566">
            <v>0</v>
          </cell>
          <cell r="O12566">
            <v>0</v>
          </cell>
          <cell r="P12566">
            <v>0</v>
          </cell>
        </row>
        <row r="12567">
          <cell r="A12567">
            <v>39859</v>
          </cell>
          <cell r="B12567">
            <v>2009</v>
          </cell>
          <cell r="C12567" t="str">
            <v>Feb</v>
          </cell>
          <cell r="D12567">
            <v>15</v>
          </cell>
          <cell r="F12567">
            <v>0</v>
          </cell>
          <cell r="G12567">
            <v>0</v>
          </cell>
          <cell r="H12567">
            <v>82</v>
          </cell>
          <cell r="I12567">
            <v>0.16300000000000001</v>
          </cell>
          <cell r="K12567">
            <v>0</v>
          </cell>
          <cell r="L12567">
            <v>0</v>
          </cell>
          <cell r="M12567">
            <v>0</v>
          </cell>
          <cell r="N12567">
            <v>0</v>
          </cell>
          <cell r="O12567">
            <v>0</v>
          </cell>
          <cell r="P12567">
            <v>0</v>
          </cell>
        </row>
        <row r="12568">
          <cell r="A12568">
            <v>39860</v>
          </cell>
          <cell r="B12568">
            <v>2009</v>
          </cell>
          <cell r="C12568" t="str">
            <v>Feb</v>
          </cell>
          <cell r="D12568">
            <v>16</v>
          </cell>
          <cell r="F12568">
            <v>0</v>
          </cell>
          <cell r="G12568">
            <v>0</v>
          </cell>
          <cell r="H12568">
            <v>71</v>
          </cell>
          <cell r="I12568">
            <v>0.14099999999999999</v>
          </cell>
          <cell r="K12568">
            <v>0</v>
          </cell>
          <cell r="L12568">
            <v>0</v>
          </cell>
          <cell r="M12568">
            <v>0</v>
          </cell>
          <cell r="N12568">
            <v>0</v>
          </cell>
          <cell r="O12568">
            <v>0</v>
          </cell>
          <cell r="P12568">
            <v>0</v>
          </cell>
        </row>
        <row r="12569">
          <cell r="A12569">
            <v>39861</v>
          </cell>
          <cell r="B12569">
            <v>2009</v>
          </cell>
          <cell r="C12569" t="str">
            <v>Feb</v>
          </cell>
          <cell r="D12569">
            <v>17</v>
          </cell>
          <cell r="F12569">
            <v>0</v>
          </cell>
          <cell r="G12569">
            <v>0</v>
          </cell>
          <cell r="H12569">
            <v>75</v>
          </cell>
          <cell r="I12569">
            <v>0.14899999999999999</v>
          </cell>
          <cell r="K12569">
            <v>0</v>
          </cell>
          <cell r="L12569">
            <v>0</v>
          </cell>
          <cell r="M12569">
            <v>0</v>
          </cell>
          <cell r="N12569">
            <v>0</v>
          </cell>
          <cell r="O12569">
            <v>0</v>
          </cell>
          <cell r="P12569">
            <v>0</v>
          </cell>
        </row>
        <row r="12570">
          <cell r="A12570">
            <v>39862</v>
          </cell>
          <cell r="B12570">
            <v>2009</v>
          </cell>
          <cell r="C12570" t="str">
            <v>Feb</v>
          </cell>
          <cell r="D12570">
            <v>18</v>
          </cell>
          <cell r="F12570">
            <v>0</v>
          </cell>
          <cell r="G12570">
            <v>0</v>
          </cell>
          <cell r="H12570">
            <v>70</v>
          </cell>
          <cell r="I12570">
            <v>0.13900000000000001</v>
          </cell>
          <cell r="K12570">
            <v>0</v>
          </cell>
          <cell r="L12570">
            <v>0</v>
          </cell>
          <cell r="M12570">
            <v>0</v>
          </cell>
          <cell r="N12570">
            <v>0</v>
          </cell>
          <cell r="O12570">
            <v>0</v>
          </cell>
          <cell r="P12570">
            <v>0</v>
          </cell>
        </row>
        <row r="12571">
          <cell r="A12571">
            <v>39863</v>
          </cell>
          <cell r="B12571">
            <v>2009</v>
          </cell>
          <cell r="C12571" t="str">
            <v>Feb</v>
          </cell>
          <cell r="D12571">
            <v>19</v>
          </cell>
          <cell r="F12571">
            <v>0</v>
          </cell>
          <cell r="G12571">
            <v>0</v>
          </cell>
          <cell r="H12571">
            <v>78</v>
          </cell>
          <cell r="I12571">
            <v>0.155</v>
          </cell>
          <cell r="K12571">
            <v>0</v>
          </cell>
          <cell r="L12571">
            <v>0</v>
          </cell>
          <cell r="M12571">
            <v>0</v>
          </cell>
          <cell r="N12571">
            <v>0</v>
          </cell>
          <cell r="O12571">
            <v>0</v>
          </cell>
          <cell r="P12571">
            <v>0</v>
          </cell>
        </row>
        <row r="12572">
          <cell r="A12572">
            <v>39864</v>
          </cell>
          <cell r="B12572">
            <v>2009</v>
          </cell>
          <cell r="C12572" t="str">
            <v>Feb</v>
          </cell>
          <cell r="D12572">
            <v>20</v>
          </cell>
          <cell r="F12572">
            <v>0</v>
          </cell>
          <cell r="G12572">
            <v>0</v>
          </cell>
          <cell r="H12572">
            <v>77</v>
          </cell>
          <cell r="I12572">
            <v>0.153</v>
          </cell>
          <cell r="K12572">
            <v>0</v>
          </cell>
          <cell r="L12572">
            <v>0</v>
          </cell>
          <cell r="M12572">
            <v>0</v>
          </cell>
          <cell r="N12572">
            <v>0</v>
          </cell>
          <cell r="O12572">
            <v>0</v>
          </cell>
          <cell r="P12572">
            <v>0</v>
          </cell>
        </row>
        <row r="12573">
          <cell r="A12573">
            <v>39865</v>
          </cell>
          <cell r="B12573">
            <v>2009</v>
          </cell>
          <cell r="C12573" t="str">
            <v>Feb</v>
          </cell>
          <cell r="D12573">
            <v>21</v>
          </cell>
          <cell r="F12573">
            <v>0</v>
          </cell>
          <cell r="G12573">
            <v>0</v>
          </cell>
          <cell r="H12573">
            <v>75</v>
          </cell>
          <cell r="I12573">
            <v>0.14899999999999999</v>
          </cell>
          <cell r="K12573">
            <v>0</v>
          </cell>
          <cell r="L12573">
            <v>0</v>
          </cell>
          <cell r="M12573">
            <v>0</v>
          </cell>
          <cell r="N12573">
            <v>0</v>
          </cell>
          <cell r="O12573">
            <v>0</v>
          </cell>
          <cell r="P12573">
            <v>0</v>
          </cell>
        </row>
        <row r="12574">
          <cell r="A12574">
            <v>39866</v>
          </cell>
          <cell r="B12574">
            <v>2009</v>
          </cell>
          <cell r="C12574" t="str">
            <v>Feb</v>
          </cell>
          <cell r="D12574">
            <v>22</v>
          </cell>
          <cell r="F12574">
            <v>0</v>
          </cell>
          <cell r="G12574">
            <v>0</v>
          </cell>
          <cell r="H12574">
            <v>73</v>
          </cell>
          <cell r="I12574">
            <v>0.14499999999999999</v>
          </cell>
          <cell r="K12574">
            <v>0</v>
          </cell>
          <cell r="L12574">
            <v>0</v>
          </cell>
          <cell r="M12574">
            <v>0</v>
          </cell>
          <cell r="N12574">
            <v>0</v>
          </cell>
          <cell r="O12574">
            <v>0</v>
          </cell>
          <cell r="P12574">
            <v>0</v>
          </cell>
        </row>
        <row r="12575">
          <cell r="A12575">
            <v>39867</v>
          </cell>
          <cell r="B12575">
            <v>2009</v>
          </cell>
          <cell r="C12575" t="str">
            <v>Feb</v>
          </cell>
          <cell r="D12575">
            <v>23</v>
          </cell>
          <cell r="F12575">
            <v>0</v>
          </cell>
          <cell r="G12575">
            <v>0</v>
          </cell>
          <cell r="H12575">
            <v>98</v>
          </cell>
          <cell r="I12575">
            <v>0.19400000000000001</v>
          </cell>
          <cell r="K12575">
            <v>0</v>
          </cell>
          <cell r="L12575">
            <v>0</v>
          </cell>
          <cell r="M12575">
            <v>0</v>
          </cell>
          <cell r="N12575">
            <v>0</v>
          </cell>
          <cell r="O12575">
            <v>0</v>
          </cell>
          <cell r="P12575">
            <v>0</v>
          </cell>
        </row>
        <row r="12576">
          <cell r="A12576">
            <v>39868</v>
          </cell>
          <cell r="B12576">
            <v>2009</v>
          </cell>
          <cell r="C12576" t="str">
            <v>Feb</v>
          </cell>
          <cell r="D12576">
            <v>24</v>
          </cell>
          <cell r="F12576">
            <v>0</v>
          </cell>
          <cell r="G12576">
            <v>0</v>
          </cell>
          <cell r="H12576">
            <v>130</v>
          </cell>
          <cell r="I12576">
            <v>0.25800000000000001</v>
          </cell>
          <cell r="K12576">
            <v>0</v>
          </cell>
          <cell r="L12576">
            <v>0</v>
          </cell>
          <cell r="M12576">
            <v>0</v>
          </cell>
          <cell r="N12576">
            <v>0</v>
          </cell>
          <cell r="O12576">
            <v>0</v>
          </cell>
          <cell r="P12576">
            <v>0</v>
          </cell>
        </row>
        <row r="12577">
          <cell r="A12577">
            <v>39869</v>
          </cell>
          <cell r="B12577">
            <v>2009</v>
          </cell>
          <cell r="C12577" t="str">
            <v>Feb</v>
          </cell>
          <cell r="D12577">
            <v>25</v>
          </cell>
          <cell r="F12577">
            <v>0</v>
          </cell>
          <cell r="G12577">
            <v>0</v>
          </cell>
          <cell r="H12577">
            <v>191</v>
          </cell>
          <cell r="I12577">
            <v>0.379</v>
          </cell>
          <cell r="K12577">
            <v>0</v>
          </cell>
          <cell r="L12577">
            <v>0</v>
          </cell>
          <cell r="M12577">
            <v>0</v>
          </cell>
          <cell r="N12577">
            <v>0</v>
          </cell>
          <cell r="O12577">
            <v>0</v>
          </cell>
          <cell r="P12577">
            <v>0</v>
          </cell>
        </row>
        <row r="12578">
          <cell r="A12578">
            <v>39870</v>
          </cell>
          <cell r="B12578">
            <v>2009</v>
          </cell>
          <cell r="C12578" t="str">
            <v>Feb</v>
          </cell>
          <cell r="D12578">
            <v>26</v>
          </cell>
          <cell r="F12578">
            <v>0</v>
          </cell>
          <cell r="G12578">
            <v>0</v>
          </cell>
          <cell r="H12578">
            <v>139</v>
          </cell>
          <cell r="I12578">
            <v>0.27600000000000002</v>
          </cell>
          <cell r="K12578">
            <v>0</v>
          </cell>
          <cell r="L12578">
            <v>0</v>
          </cell>
          <cell r="M12578">
            <v>0</v>
          </cell>
          <cell r="N12578">
            <v>0</v>
          </cell>
          <cell r="O12578">
            <v>0</v>
          </cell>
          <cell r="P12578">
            <v>0</v>
          </cell>
        </row>
        <row r="12579">
          <cell r="A12579">
            <v>39871</v>
          </cell>
          <cell r="B12579">
            <v>2009</v>
          </cell>
          <cell r="C12579" t="str">
            <v>Feb</v>
          </cell>
          <cell r="D12579">
            <v>27</v>
          </cell>
          <cell r="F12579">
            <v>0</v>
          </cell>
          <cell r="G12579">
            <v>0</v>
          </cell>
          <cell r="H12579">
            <v>152</v>
          </cell>
          <cell r="I12579">
            <v>0.30099999999999999</v>
          </cell>
          <cell r="K12579">
            <v>0</v>
          </cell>
          <cell r="L12579">
            <v>0</v>
          </cell>
          <cell r="M12579">
            <v>0</v>
          </cell>
          <cell r="N12579">
            <v>0</v>
          </cell>
          <cell r="O12579">
            <v>0</v>
          </cell>
          <cell r="P12579">
            <v>0</v>
          </cell>
        </row>
        <row r="12580">
          <cell r="A12580">
            <v>39872</v>
          </cell>
          <cell r="B12580">
            <v>2009</v>
          </cell>
          <cell r="C12580" t="str">
            <v>Feb</v>
          </cell>
          <cell r="D12580">
            <v>28</v>
          </cell>
          <cell r="F12580">
            <v>0</v>
          </cell>
          <cell r="G12580">
            <v>0</v>
          </cell>
          <cell r="H12580">
            <v>111</v>
          </cell>
          <cell r="I12580">
            <v>0.22</v>
          </cell>
          <cell r="K12580">
            <v>0</v>
          </cell>
          <cell r="L12580">
            <v>0</v>
          </cell>
          <cell r="M12580">
            <v>0</v>
          </cell>
          <cell r="N12580">
            <v>0</v>
          </cell>
          <cell r="O12580">
            <v>0</v>
          </cell>
          <cell r="P12580">
            <v>0</v>
          </cell>
        </row>
        <row r="12581">
          <cell r="A12581">
            <v>39873</v>
          </cell>
          <cell r="B12581">
            <v>2009</v>
          </cell>
          <cell r="C12581" t="str">
            <v>Mar</v>
          </cell>
          <cell r="D12581">
            <v>1</v>
          </cell>
          <cell r="F12581">
            <v>0</v>
          </cell>
          <cell r="G12581">
            <v>0</v>
          </cell>
          <cell r="H12581">
            <v>105</v>
          </cell>
          <cell r="I12581">
            <v>0.20799999999999999</v>
          </cell>
          <cell r="K12581">
            <v>0</v>
          </cell>
          <cell r="L12581">
            <v>0</v>
          </cell>
          <cell r="M12581">
            <v>0</v>
          </cell>
          <cell r="N12581">
            <v>0</v>
          </cell>
          <cell r="O12581">
            <v>0</v>
          </cell>
          <cell r="P12581">
            <v>0</v>
          </cell>
        </row>
        <row r="12582">
          <cell r="A12582">
            <v>39874</v>
          </cell>
          <cell r="B12582">
            <v>2009</v>
          </cell>
          <cell r="C12582" t="str">
            <v>Mar</v>
          </cell>
          <cell r="D12582">
            <v>2</v>
          </cell>
          <cell r="F12582">
            <v>0</v>
          </cell>
          <cell r="G12582">
            <v>0</v>
          </cell>
          <cell r="H12582">
            <v>90</v>
          </cell>
          <cell r="I12582">
            <v>0.17899999999999999</v>
          </cell>
          <cell r="K12582">
            <v>0</v>
          </cell>
          <cell r="L12582">
            <v>0</v>
          </cell>
          <cell r="M12582">
            <v>0</v>
          </cell>
          <cell r="N12582">
            <v>0</v>
          </cell>
          <cell r="O12582">
            <v>0</v>
          </cell>
          <cell r="P12582">
            <v>0</v>
          </cell>
        </row>
        <row r="12583">
          <cell r="A12583">
            <v>39875</v>
          </cell>
          <cell r="B12583">
            <v>2009</v>
          </cell>
          <cell r="C12583" t="str">
            <v>Mar</v>
          </cell>
          <cell r="D12583">
            <v>3</v>
          </cell>
          <cell r="F12583">
            <v>0</v>
          </cell>
          <cell r="G12583">
            <v>0</v>
          </cell>
          <cell r="H12583">
            <v>183</v>
          </cell>
          <cell r="I12583">
            <v>0.36299999999999999</v>
          </cell>
          <cell r="K12583">
            <v>0</v>
          </cell>
          <cell r="L12583">
            <v>0</v>
          </cell>
          <cell r="M12583">
            <v>0</v>
          </cell>
          <cell r="N12583">
            <v>0</v>
          </cell>
          <cell r="O12583">
            <v>0</v>
          </cell>
          <cell r="P12583">
            <v>0</v>
          </cell>
        </row>
        <row r="12584">
          <cell r="A12584">
            <v>39876</v>
          </cell>
          <cell r="B12584">
            <v>2009</v>
          </cell>
          <cell r="C12584" t="str">
            <v>Mar</v>
          </cell>
          <cell r="D12584">
            <v>4</v>
          </cell>
          <cell r="F12584">
            <v>0</v>
          </cell>
          <cell r="G12584">
            <v>0</v>
          </cell>
          <cell r="H12584">
            <v>199</v>
          </cell>
          <cell r="I12584">
            <v>0.39500000000000002</v>
          </cell>
          <cell r="K12584">
            <v>0</v>
          </cell>
          <cell r="L12584">
            <v>0</v>
          </cell>
          <cell r="M12584">
            <v>0</v>
          </cell>
          <cell r="N12584">
            <v>0</v>
          </cell>
          <cell r="O12584">
            <v>0</v>
          </cell>
          <cell r="P12584">
            <v>0</v>
          </cell>
        </row>
        <row r="12585">
          <cell r="A12585">
            <v>39877</v>
          </cell>
          <cell r="B12585">
            <v>2009</v>
          </cell>
          <cell r="C12585" t="str">
            <v>Mar</v>
          </cell>
          <cell r="D12585">
            <v>5</v>
          </cell>
          <cell r="F12585">
            <v>0</v>
          </cell>
          <cell r="G12585">
            <v>0</v>
          </cell>
          <cell r="H12585">
            <v>186</v>
          </cell>
          <cell r="I12585">
            <v>0.36899999999999999</v>
          </cell>
          <cell r="K12585">
            <v>0</v>
          </cell>
          <cell r="L12585">
            <v>0</v>
          </cell>
          <cell r="M12585">
            <v>0</v>
          </cell>
          <cell r="N12585">
            <v>0</v>
          </cell>
          <cell r="O12585">
            <v>0</v>
          </cell>
          <cell r="P12585">
            <v>0</v>
          </cell>
        </row>
        <row r="12586">
          <cell r="A12586">
            <v>39878</v>
          </cell>
          <cell r="B12586">
            <v>2009</v>
          </cell>
          <cell r="C12586" t="str">
            <v>Mar</v>
          </cell>
          <cell r="D12586">
            <v>6</v>
          </cell>
          <cell r="F12586">
            <v>0</v>
          </cell>
          <cell r="G12586">
            <v>0</v>
          </cell>
          <cell r="H12586">
            <v>184</v>
          </cell>
          <cell r="I12586">
            <v>0.36499999999999999</v>
          </cell>
          <cell r="K12586">
            <v>0</v>
          </cell>
          <cell r="L12586">
            <v>0</v>
          </cell>
          <cell r="M12586">
            <v>0</v>
          </cell>
          <cell r="N12586">
            <v>0</v>
          </cell>
          <cell r="O12586">
            <v>0</v>
          </cell>
          <cell r="P12586">
            <v>0</v>
          </cell>
        </row>
        <row r="12587">
          <cell r="A12587">
            <v>39879</v>
          </cell>
          <cell r="B12587">
            <v>2009</v>
          </cell>
          <cell r="C12587" t="str">
            <v>Mar</v>
          </cell>
          <cell r="D12587">
            <v>7</v>
          </cell>
          <cell r="F12587">
            <v>0</v>
          </cell>
          <cell r="G12587">
            <v>0</v>
          </cell>
          <cell r="H12587">
            <v>153</v>
          </cell>
          <cell r="I12587">
            <v>0.30299999999999999</v>
          </cell>
          <cell r="K12587">
            <v>0</v>
          </cell>
          <cell r="L12587">
            <v>0</v>
          </cell>
          <cell r="M12587">
            <v>0</v>
          </cell>
          <cell r="N12587">
            <v>0</v>
          </cell>
          <cell r="O12587">
            <v>0</v>
          </cell>
          <cell r="P12587">
            <v>0</v>
          </cell>
        </row>
        <row r="12588">
          <cell r="A12588">
            <v>39880</v>
          </cell>
          <cell r="B12588">
            <v>2009</v>
          </cell>
          <cell r="C12588" t="str">
            <v>Mar</v>
          </cell>
          <cell r="D12588">
            <v>8</v>
          </cell>
          <cell r="F12588">
            <v>0</v>
          </cell>
          <cell r="G12588">
            <v>0</v>
          </cell>
          <cell r="H12588">
            <v>127</v>
          </cell>
          <cell r="I12588">
            <v>0.252</v>
          </cell>
          <cell r="K12588">
            <v>0</v>
          </cell>
          <cell r="L12588">
            <v>0</v>
          </cell>
          <cell r="M12588">
            <v>0</v>
          </cell>
          <cell r="N12588">
            <v>0</v>
          </cell>
          <cell r="O12588">
            <v>0</v>
          </cell>
          <cell r="P12588">
            <v>0</v>
          </cell>
        </row>
        <row r="12589">
          <cell r="A12589">
            <v>39881</v>
          </cell>
          <cell r="B12589">
            <v>2009</v>
          </cell>
          <cell r="C12589" t="str">
            <v>Mar</v>
          </cell>
          <cell r="D12589">
            <v>9</v>
          </cell>
          <cell r="F12589">
            <v>0</v>
          </cell>
          <cell r="G12589">
            <v>0</v>
          </cell>
          <cell r="H12589">
            <v>130</v>
          </cell>
          <cell r="I12589">
            <v>0.25800000000000001</v>
          </cell>
          <cell r="K12589">
            <v>0</v>
          </cell>
          <cell r="L12589">
            <v>0</v>
          </cell>
          <cell r="M12589">
            <v>0</v>
          </cell>
          <cell r="N12589">
            <v>0</v>
          </cell>
          <cell r="O12589">
            <v>0</v>
          </cell>
          <cell r="P12589">
            <v>0</v>
          </cell>
        </row>
        <row r="12590">
          <cell r="A12590">
            <v>39882</v>
          </cell>
          <cell r="B12590">
            <v>2009</v>
          </cell>
          <cell r="C12590" t="str">
            <v>Mar</v>
          </cell>
          <cell r="D12590">
            <v>10</v>
          </cell>
          <cell r="F12590">
            <v>0</v>
          </cell>
          <cell r="G12590">
            <v>0</v>
          </cell>
          <cell r="H12590">
            <v>121</v>
          </cell>
          <cell r="I12590">
            <v>0.24</v>
          </cell>
          <cell r="K12590">
            <v>0</v>
          </cell>
          <cell r="L12590">
            <v>0</v>
          </cell>
          <cell r="M12590">
            <v>0</v>
          </cell>
          <cell r="N12590">
            <v>0</v>
          </cell>
          <cell r="O12590">
            <v>0</v>
          </cell>
          <cell r="P12590">
            <v>0</v>
          </cell>
        </row>
        <row r="12591">
          <cell r="A12591">
            <v>39883</v>
          </cell>
          <cell r="B12591">
            <v>2009</v>
          </cell>
          <cell r="C12591" t="str">
            <v>Mar</v>
          </cell>
          <cell r="D12591">
            <v>11</v>
          </cell>
          <cell r="F12591">
            <v>0</v>
          </cell>
          <cell r="G12591">
            <v>0</v>
          </cell>
          <cell r="H12591">
            <v>114</v>
          </cell>
          <cell r="I12591">
            <v>0.22600000000000001</v>
          </cell>
          <cell r="K12591">
            <v>0</v>
          </cell>
          <cell r="L12591">
            <v>0</v>
          </cell>
          <cell r="M12591">
            <v>0</v>
          </cell>
          <cell r="N12591">
            <v>0</v>
          </cell>
          <cell r="O12591">
            <v>0</v>
          </cell>
          <cell r="P12591">
            <v>0</v>
          </cell>
        </row>
        <row r="12592">
          <cell r="A12592">
            <v>39884</v>
          </cell>
          <cell r="B12592">
            <v>2009</v>
          </cell>
          <cell r="C12592" t="str">
            <v>Mar</v>
          </cell>
          <cell r="D12592">
            <v>12</v>
          </cell>
          <cell r="F12592">
            <v>0</v>
          </cell>
          <cell r="G12592">
            <v>0</v>
          </cell>
          <cell r="H12592">
            <v>94</v>
          </cell>
          <cell r="I12592">
            <v>0.186</v>
          </cell>
          <cell r="K12592">
            <v>0</v>
          </cell>
          <cell r="L12592">
            <v>0</v>
          </cell>
          <cell r="M12592">
            <v>0</v>
          </cell>
          <cell r="N12592">
            <v>0</v>
          </cell>
          <cell r="O12592">
            <v>0</v>
          </cell>
          <cell r="P12592">
            <v>0</v>
          </cell>
        </row>
        <row r="12593">
          <cell r="A12593">
            <v>39885</v>
          </cell>
          <cell r="B12593">
            <v>2009</v>
          </cell>
          <cell r="C12593" t="str">
            <v>Mar</v>
          </cell>
          <cell r="D12593">
            <v>13</v>
          </cell>
          <cell r="F12593">
            <v>0</v>
          </cell>
          <cell r="G12593">
            <v>0</v>
          </cell>
          <cell r="H12593">
            <v>91</v>
          </cell>
          <cell r="I12593">
            <v>0.18</v>
          </cell>
          <cell r="K12593">
            <v>0</v>
          </cell>
          <cell r="L12593">
            <v>0</v>
          </cell>
          <cell r="M12593">
            <v>0</v>
          </cell>
          <cell r="N12593">
            <v>0</v>
          </cell>
          <cell r="O12593">
            <v>0</v>
          </cell>
          <cell r="P12593">
            <v>0</v>
          </cell>
        </row>
        <row r="12594">
          <cell r="A12594">
            <v>39886</v>
          </cell>
          <cell r="B12594">
            <v>2009</v>
          </cell>
          <cell r="C12594" t="str">
            <v>Mar</v>
          </cell>
          <cell r="D12594">
            <v>14</v>
          </cell>
          <cell r="F12594">
            <v>0</v>
          </cell>
          <cell r="G12594">
            <v>0</v>
          </cell>
          <cell r="H12594">
            <v>90</v>
          </cell>
          <cell r="I12594">
            <v>0.17899999999999999</v>
          </cell>
          <cell r="K12594">
            <v>0</v>
          </cell>
          <cell r="L12594">
            <v>0</v>
          </cell>
          <cell r="M12594">
            <v>0</v>
          </cell>
          <cell r="N12594">
            <v>0</v>
          </cell>
          <cell r="O12594">
            <v>0</v>
          </cell>
          <cell r="P12594">
            <v>0</v>
          </cell>
        </row>
        <row r="12595">
          <cell r="A12595">
            <v>39887</v>
          </cell>
          <cell r="B12595">
            <v>2009</v>
          </cell>
          <cell r="C12595" t="str">
            <v>Mar</v>
          </cell>
          <cell r="D12595">
            <v>15</v>
          </cell>
          <cell r="F12595">
            <v>0</v>
          </cell>
          <cell r="G12595">
            <v>0</v>
          </cell>
          <cell r="H12595">
            <v>85</v>
          </cell>
          <cell r="I12595">
            <v>0.16900000000000001</v>
          </cell>
          <cell r="K12595">
            <v>0</v>
          </cell>
          <cell r="L12595">
            <v>0</v>
          </cell>
          <cell r="M12595">
            <v>0</v>
          </cell>
          <cell r="N12595">
            <v>0</v>
          </cell>
          <cell r="O12595">
            <v>0</v>
          </cell>
          <cell r="P12595">
            <v>0</v>
          </cell>
        </row>
        <row r="12596">
          <cell r="A12596">
            <v>39888</v>
          </cell>
          <cell r="B12596">
            <v>2009</v>
          </cell>
          <cell r="C12596" t="str">
            <v>Mar</v>
          </cell>
          <cell r="D12596">
            <v>16</v>
          </cell>
          <cell r="F12596">
            <v>0</v>
          </cell>
          <cell r="G12596">
            <v>0</v>
          </cell>
          <cell r="H12596">
            <v>87</v>
          </cell>
          <cell r="I12596">
            <v>0.17299999999999999</v>
          </cell>
          <cell r="K12596">
            <v>0</v>
          </cell>
          <cell r="L12596">
            <v>0</v>
          </cell>
          <cell r="M12596">
            <v>0</v>
          </cell>
          <cell r="N12596">
            <v>0</v>
          </cell>
          <cell r="O12596">
            <v>0</v>
          </cell>
          <cell r="P12596">
            <v>0</v>
          </cell>
        </row>
        <row r="12597">
          <cell r="A12597">
            <v>39889</v>
          </cell>
          <cell r="B12597">
            <v>2009</v>
          </cell>
          <cell r="C12597" t="str">
            <v>Mar</v>
          </cell>
          <cell r="D12597">
            <v>17</v>
          </cell>
          <cell r="F12597">
            <v>0</v>
          </cell>
          <cell r="G12597">
            <v>0</v>
          </cell>
          <cell r="H12597">
            <v>94</v>
          </cell>
          <cell r="I12597">
            <v>0.186</v>
          </cell>
          <cell r="K12597">
            <v>0</v>
          </cell>
          <cell r="L12597">
            <v>0</v>
          </cell>
          <cell r="M12597">
            <v>0</v>
          </cell>
          <cell r="N12597">
            <v>0</v>
          </cell>
          <cell r="O12597">
            <v>0</v>
          </cell>
          <cell r="P12597">
            <v>0</v>
          </cell>
        </row>
        <row r="12598">
          <cell r="A12598">
            <v>39890</v>
          </cell>
          <cell r="B12598">
            <v>2009</v>
          </cell>
          <cell r="C12598" t="str">
            <v>Mar</v>
          </cell>
          <cell r="D12598">
            <v>18</v>
          </cell>
          <cell r="F12598">
            <v>0</v>
          </cell>
          <cell r="G12598">
            <v>0</v>
          </cell>
          <cell r="H12598">
            <v>92</v>
          </cell>
          <cell r="I12598">
            <v>0.182</v>
          </cell>
          <cell r="K12598">
            <v>0</v>
          </cell>
          <cell r="L12598">
            <v>0</v>
          </cell>
          <cell r="M12598">
            <v>0</v>
          </cell>
          <cell r="N12598">
            <v>0</v>
          </cell>
          <cell r="O12598">
            <v>0</v>
          </cell>
          <cell r="P12598">
            <v>0</v>
          </cell>
        </row>
        <row r="12599">
          <cell r="A12599">
            <v>39891</v>
          </cell>
          <cell r="B12599">
            <v>2009</v>
          </cell>
          <cell r="C12599" t="str">
            <v>Mar</v>
          </cell>
          <cell r="D12599">
            <v>19</v>
          </cell>
          <cell r="F12599">
            <v>0</v>
          </cell>
          <cell r="G12599">
            <v>0</v>
          </cell>
          <cell r="H12599">
            <v>77</v>
          </cell>
          <cell r="I12599">
            <v>0.153</v>
          </cell>
          <cell r="K12599">
            <v>0</v>
          </cell>
          <cell r="L12599">
            <v>0</v>
          </cell>
          <cell r="M12599">
            <v>0</v>
          </cell>
          <cell r="N12599">
            <v>0</v>
          </cell>
          <cell r="O12599">
            <v>0</v>
          </cell>
          <cell r="P12599">
            <v>0</v>
          </cell>
        </row>
        <row r="12600">
          <cell r="A12600">
            <v>39892</v>
          </cell>
          <cell r="B12600">
            <v>2009</v>
          </cell>
          <cell r="C12600" t="str">
            <v>Mar</v>
          </cell>
          <cell r="D12600">
            <v>20</v>
          </cell>
          <cell r="F12600">
            <v>0</v>
          </cell>
          <cell r="G12600">
            <v>0</v>
          </cell>
          <cell r="H12600">
            <v>76</v>
          </cell>
          <cell r="I12600">
            <v>0.151</v>
          </cell>
          <cell r="K12600">
            <v>0</v>
          </cell>
          <cell r="L12600">
            <v>0</v>
          </cell>
          <cell r="M12600">
            <v>0</v>
          </cell>
          <cell r="N12600">
            <v>0</v>
          </cell>
          <cell r="O12600">
            <v>0</v>
          </cell>
          <cell r="P12600">
            <v>0</v>
          </cell>
        </row>
        <row r="12601">
          <cell r="A12601">
            <v>39893</v>
          </cell>
          <cell r="B12601">
            <v>2009</v>
          </cell>
          <cell r="C12601" t="str">
            <v>Mar</v>
          </cell>
          <cell r="D12601">
            <v>21</v>
          </cell>
          <cell r="F12601">
            <v>0</v>
          </cell>
          <cell r="G12601">
            <v>0</v>
          </cell>
          <cell r="H12601">
            <v>76</v>
          </cell>
          <cell r="I12601">
            <v>0.151</v>
          </cell>
          <cell r="K12601">
            <v>0</v>
          </cell>
          <cell r="L12601">
            <v>0</v>
          </cell>
          <cell r="M12601">
            <v>0</v>
          </cell>
          <cell r="N12601">
            <v>0</v>
          </cell>
          <cell r="O12601">
            <v>0</v>
          </cell>
          <cell r="P12601">
            <v>0</v>
          </cell>
        </row>
        <row r="12602">
          <cell r="A12602">
            <v>39894</v>
          </cell>
          <cell r="B12602">
            <v>2009</v>
          </cell>
          <cell r="C12602" t="str">
            <v>Mar</v>
          </cell>
          <cell r="D12602">
            <v>22</v>
          </cell>
          <cell r="F12602">
            <v>0</v>
          </cell>
          <cell r="G12602">
            <v>0</v>
          </cell>
          <cell r="H12602">
            <v>85</v>
          </cell>
          <cell r="I12602">
            <v>0.16900000000000001</v>
          </cell>
          <cell r="K12602">
            <v>0</v>
          </cell>
          <cell r="L12602">
            <v>0</v>
          </cell>
          <cell r="M12602">
            <v>0</v>
          </cell>
          <cell r="N12602">
            <v>0</v>
          </cell>
          <cell r="O12602">
            <v>0</v>
          </cell>
          <cell r="P12602">
            <v>0</v>
          </cell>
        </row>
        <row r="12603">
          <cell r="A12603">
            <v>39895</v>
          </cell>
          <cell r="B12603">
            <v>2009</v>
          </cell>
          <cell r="C12603" t="str">
            <v>Mar</v>
          </cell>
          <cell r="D12603">
            <v>23</v>
          </cell>
          <cell r="F12603">
            <v>0</v>
          </cell>
          <cell r="G12603">
            <v>0</v>
          </cell>
          <cell r="H12603">
            <v>83</v>
          </cell>
          <cell r="I12603">
            <v>0.16500000000000001</v>
          </cell>
          <cell r="K12603">
            <v>0</v>
          </cell>
          <cell r="L12603">
            <v>0</v>
          </cell>
          <cell r="M12603">
            <v>0</v>
          </cell>
          <cell r="N12603">
            <v>0</v>
          </cell>
          <cell r="O12603">
            <v>0</v>
          </cell>
          <cell r="P12603">
            <v>0</v>
          </cell>
        </row>
        <row r="12604">
          <cell r="A12604">
            <v>39896</v>
          </cell>
          <cell r="B12604">
            <v>2009</v>
          </cell>
          <cell r="C12604" t="str">
            <v>Mar</v>
          </cell>
          <cell r="D12604">
            <v>24</v>
          </cell>
          <cell r="F12604">
            <v>0</v>
          </cell>
          <cell r="G12604">
            <v>0</v>
          </cell>
          <cell r="H12604">
            <v>86</v>
          </cell>
          <cell r="I12604">
            <v>0.17100000000000001</v>
          </cell>
          <cell r="K12604">
            <v>0</v>
          </cell>
          <cell r="L12604">
            <v>0</v>
          </cell>
          <cell r="M12604">
            <v>0</v>
          </cell>
          <cell r="N12604">
            <v>0</v>
          </cell>
          <cell r="O12604">
            <v>0</v>
          </cell>
          <cell r="P12604">
            <v>0</v>
          </cell>
        </row>
        <row r="12605">
          <cell r="A12605">
            <v>39897</v>
          </cell>
          <cell r="B12605">
            <v>2009</v>
          </cell>
          <cell r="C12605" t="str">
            <v>Mar</v>
          </cell>
          <cell r="D12605">
            <v>25</v>
          </cell>
          <cell r="F12605">
            <v>0</v>
          </cell>
          <cell r="G12605">
            <v>0</v>
          </cell>
          <cell r="H12605">
            <v>79</v>
          </cell>
          <cell r="I12605">
            <v>0.157</v>
          </cell>
          <cell r="K12605">
            <v>0</v>
          </cell>
          <cell r="L12605">
            <v>0</v>
          </cell>
          <cell r="M12605">
            <v>0</v>
          </cell>
          <cell r="N12605">
            <v>0</v>
          </cell>
          <cell r="O12605">
            <v>0</v>
          </cell>
          <cell r="P12605">
            <v>0</v>
          </cell>
        </row>
        <row r="12606">
          <cell r="A12606">
            <v>39898</v>
          </cell>
          <cell r="B12606">
            <v>2009</v>
          </cell>
          <cell r="C12606" t="str">
            <v>Mar</v>
          </cell>
          <cell r="D12606">
            <v>26</v>
          </cell>
          <cell r="F12606">
            <v>0</v>
          </cell>
          <cell r="G12606">
            <v>0</v>
          </cell>
          <cell r="H12606">
            <v>80</v>
          </cell>
          <cell r="I12606">
            <v>0.159</v>
          </cell>
          <cell r="K12606">
            <v>0</v>
          </cell>
          <cell r="L12606">
            <v>0</v>
          </cell>
          <cell r="M12606">
            <v>0</v>
          </cell>
          <cell r="N12606">
            <v>0</v>
          </cell>
          <cell r="O12606">
            <v>0</v>
          </cell>
          <cell r="P12606">
            <v>0</v>
          </cell>
        </row>
        <row r="12607">
          <cell r="A12607">
            <v>39899</v>
          </cell>
          <cell r="B12607">
            <v>2009</v>
          </cell>
          <cell r="C12607" t="str">
            <v>Mar</v>
          </cell>
          <cell r="D12607">
            <v>27</v>
          </cell>
          <cell r="F12607">
            <v>0</v>
          </cell>
          <cell r="G12607">
            <v>0</v>
          </cell>
          <cell r="H12607">
            <v>84</v>
          </cell>
          <cell r="I12607">
            <v>0.16700000000000001</v>
          </cell>
          <cell r="K12607">
            <v>0</v>
          </cell>
          <cell r="L12607">
            <v>0</v>
          </cell>
          <cell r="M12607">
            <v>0</v>
          </cell>
          <cell r="N12607">
            <v>0</v>
          </cell>
          <cell r="O12607">
            <v>0</v>
          </cell>
          <cell r="P12607">
            <v>0</v>
          </cell>
        </row>
        <row r="12608">
          <cell r="A12608">
            <v>39900</v>
          </cell>
          <cell r="B12608">
            <v>2009</v>
          </cell>
          <cell r="C12608" t="str">
            <v>Mar</v>
          </cell>
          <cell r="D12608">
            <v>28</v>
          </cell>
          <cell r="F12608">
            <v>0</v>
          </cell>
          <cell r="G12608">
            <v>0</v>
          </cell>
          <cell r="H12608">
            <v>67</v>
          </cell>
          <cell r="I12608">
            <v>0.13300000000000001</v>
          </cell>
          <cell r="K12608">
            <v>0</v>
          </cell>
          <cell r="L12608">
            <v>0</v>
          </cell>
          <cell r="M12608">
            <v>0</v>
          </cell>
          <cell r="N12608">
            <v>0</v>
          </cell>
          <cell r="O12608">
            <v>0</v>
          </cell>
          <cell r="P12608">
            <v>0</v>
          </cell>
        </row>
        <row r="12609">
          <cell r="A12609">
            <v>39901</v>
          </cell>
          <cell r="B12609">
            <v>2009</v>
          </cell>
          <cell r="C12609" t="str">
            <v>Mar</v>
          </cell>
          <cell r="D12609">
            <v>29</v>
          </cell>
          <cell r="F12609">
            <v>0</v>
          </cell>
          <cell r="G12609">
            <v>0</v>
          </cell>
          <cell r="H12609">
            <v>70</v>
          </cell>
          <cell r="I12609">
            <v>0.13900000000000001</v>
          </cell>
          <cell r="K12609">
            <v>0</v>
          </cell>
          <cell r="L12609">
            <v>0</v>
          </cell>
          <cell r="M12609">
            <v>0</v>
          </cell>
          <cell r="N12609">
            <v>0</v>
          </cell>
          <cell r="O12609">
            <v>0</v>
          </cell>
          <cell r="P12609">
            <v>0</v>
          </cell>
        </row>
        <row r="12610">
          <cell r="A12610">
            <v>39902</v>
          </cell>
          <cell r="B12610">
            <v>2009</v>
          </cell>
          <cell r="C12610" t="str">
            <v>Mar</v>
          </cell>
          <cell r="D12610">
            <v>30</v>
          </cell>
          <cell r="F12610">
            <v>0</v>
          </cell>
          <cell r="G12610">
            <v>0</v>
          </cell>
          <cell r="H12610">
            <v>81</v>
          </cell>
          <cell r="I12610">
            <v>0.161</v>
          </cell>
          <cell r="K12610">
            <v>0</v>
          </cell>
          <cell r="L12610">
            <v>0</v>
          </cell>
          <cell r="M12610">
            <v>0</v>
          </cell>
          <cell r="N12610">
            <v>0</v>
          </cell>
          <cell r="O12610">
            <v>0</v>
          </cell>
          <cell r="P12610">
            <v>0</v>
          </cell>
        </row>
        <row r="12611">
          <cell r="A12611">
            <v>39903</v>
          </cell>
          <cell r="B12611">
            <v>2009</v>
          </cell>
          <cell r="C12611" t="str">
            <v>Mar</v>
          </cell>
          <cell r="D12611">
            <v>31</v>
          </cell>
          <cell r="F12611">
            <v>0</v>
          </cell>
          <cell r="G12611">
            <v>0</v>
          </cell>
          <cell r="H12611">
            <v>71</v>
          </cell>
          <cell r="I12611">
            <v>0.14099999999999999</v>
          </cell>
          <cell r="K12611">
            <v>0</v>
          </cell>
          <cell r="L12611">
            <v>0</v>
          </cell>
          <cell r="M12611">
            <v>0</v>
          </cell>
          <cell r="N12611">
            <v>0</v>
          </cell>
          <cell r="O12611">
            <v>0</v>
          </cell>
          <cell r="P12611">
            <v>0</v>
          </cell>
        </row>
        <row r="12612">
          <cell r="A12612">
            <v>39904</v>
          </cell>
          <cell r="B12612">
            <v>2009</v>
          </cell>
          <cell r="C12612" t="str">
            <v>Apr</v>
          </cell>
          <cell r="D12612">
            <v>1</v>
          </cell>
          <cell r="F12612">
            <v>0</v>
          </cell>
          <cell r="G12612">
            <v>0</v>
          </cell>
          <cell r="H12612">
            <v>72</v>
          </cell>
          <cell r="I12612">
            <v>0.14299999999999999</v>
          </cell>
          <cell r="K12612">
            <v>0</v>
          </cell>
          <cell r="L12612">
            <v>0</v>
          </cell>
          <cell r="M12612">
            <v>0</v>
          </cell>
          <cell r="N12612">
            <v>0</v>
          </cell>
          <cell r="O12612">
            <v>0</v>
          </cell>
          <cell r="P12612">
            <v>0</v>
          </cell>
        </row>
        <row r="12613">
          <cell r="A12613">
            <v>39905</v>
          </cell>
          <cell r="B12613">
            <v>2009</v>
          </cell>
          <cell r="C12613" t="str">
            <v>Apr</v>
          </cell>
          <cell r="D12613">
            <v>2</v>
          </cell>
          <cell r="F12613">
            <v>0</v>
          </cell>
          <cell r="G12613">
            <v>0</v>
          </cell>
          <cell r="H12613">
            <v>73</v>
          </cell>
          <cell r="I12613">
            <v>0.14499999999999999</v>
          </cell>
          <cell r="K12613">
            <v>0</v>
          </cell>
          <cell r="L12613">
            <v>0</v>
          </cell>
          <cell r="M12613">
            <v>0</v>
          </cell>
          <cell r="N12613">
            <v>0</v>
          </cell>
          <cell r="O12613">
            <v>0</v>
          </cell>
          <cell r="P12613">
            <v>0</v>
          </cell>
        </row>
        <row r="12614">
          <cell r="A12614">
            <v>39906</v>
          </cell>
          <cell r="B12614">
            <v>2009</v>
          </cell>
          <cell r="C12614" t="str">
            <v>Apr</v>
          </cell>
          <cell r="D12614">
            <v>3</v>
          </cell>
          <cell r="F12614">
            <v>0</v>
          </cell>
          <cell r="G12614">
            <v>0</v>
          </cell>
          <cell r="H12614">
            <v>75</v>
          </cell>
          <cell r="I12614">
            <v>0.14899999999999999</v>
          </cell>
          <cell r="K12614">
            <v>0</v>
          </cell>
          <cell r="L12614">
            <v>0</v>
          </cell>
          <cell r="M12614">
            <v>0</v>
          </cell>
          <cell r="N12614">
            <v>0</v>
          </cell>
          <cell r="O12614">
            <v>0</v>
          </cell>
          <cell r="P12614">
            <v>0</v>
          </cell>
        </row>
        <row r="12615">
          <cell r="A12615">
            <v>39907</v>
          </cell>
          <cell r="B12615">
            <v>2009</v>
          </cell>
          <cell r="C12615" t="str">
            <v>Apr</v>
          </cell>
          <cell r="D12615">
            <v>4</v>
          </cell>
          <cell r="F12615">
            <v>0</v>
          </cell>
          <cell r="G12615">
            <v>0</v>
          </cell>
          <cell r="H12615">
            <v>73</v>
          </cell>
          <cell r="I12615">
            <v>0.14499999999999999</v>
          </cell>
          <cell r="K12615">
            <v>0</v>
          </cell>
          <cell r="L12615">
            <v>0</v>
          </cell>
          <cell r="M12615">
            <v>0</v>
          </cell>
          <cell r="N12615">
            <v>0</v>
          </cell>
          <cell r="O12615">
            <v>0</v>
          </cell>
          <cell r="P12615">
            <v>0</v>
          </cell>
        </row>
        <row r="12616">
          <cell r="A12616">
            <v>39908</v>
          </cell>
          <cell r="B12616">
            <v>2009</v>
          </cell>
          <cell r="C12616" t="str">
            <v>Apr</v>
          </cell>
          <cell r="D12616">
            <v>5</v>
          </cell>
          <cell r="F12616">
            <v>0</v>
          </cell>
          <cell r="G12616">
            <v>0</v>
          </cell>
          <cell r="H12616">
            <v>65</v>
          </cell>
          <cell r="I12616">
            <v>0.129</v>
          </cell>
          <cell r="K12616">
            <v>0</v>
          </cell>
          <cell r="L12616">
            <v>0</v>
          </cell>
          <cell r="M12616">
            <v>0</v>
          </cell>
          <cell r="N12616">
            <v>0</v>
          </cell>
          <cell r="O12616">
            <v>0</v>
          </cell>
          <cell r="P12616">
            <v>0</v>
          </cell>
        </row>
        <row r="12617">
          <cell r="A12617">
            <v>39909</v>
          </cell>
          <cell r="B12617">
            <v>2009</v>
          </cell>
          <cell r="C12617" t="str">
            <v>Apr</v>
          </cell>
          <cell r="D12617">
            <v>6</v>
          </cell>
          <cell r="F12617">
            <v>0</v>
          </cell>
          <cell r="G12617">
            <v>0</v>
          </cell>
          <cell r="H12617">
            <v>59</v>
          </cell>
          <cell r="I12617">
            <v>0.11700000000000001</v>
          </cell>
          <cell r="K12617">
            <v>0</v>
          </cell>
          <cell r="L12617">
            <v>0</v>
          </cell>
          <cell r="M12617">
            <v>0</v>
          </cell>
          <cell r="N12617">
            <v>0</v>
          </cell>
          <cell r="O12617">
            <v>0</v>
          </cell>
          <cell r="P12617">
            <v>0</v>
          </cell>
        </row>
        <row r="12618">
          <cell r="A12618">
            <v>39910</v>
          </cell>
          <cell r="B12618">
            <v>2009</v>
          </cell>
          <cell r="C12618" t="str">
            <v>Apr</v>
          </cell>
          <cell r="D12618">
            <v>7</v>
          </cell>
          <cell r="F12618">
            <v>0</v>
          </cell>
          <cell r="G12618">
            <v>0</v>
          </cell>
          <cell r="H12618">
            <v>27</v>
          </cell>
          <cell r="I12618">
            <v>5.3999999999999999E-2</v>
          </cell>
          <cell r="K12618">
            <v>0</v>
          </cell>
          <cell r="L12618">
            <v>0</v>
          </cell>
          <cell r="M12618">
            <v>0</v>
          </cell>
          <cell r="N12618">
            <v>0</v>
          </cell>
          <cell r="O12618">
            <v>0</v>
          </cell>
          <cell r="P12618">
            <v>0</v>
          </cell>
        </row>
        <row r="12619">
          <cell r="A12619">
            <v>39911</v>
          </cell>
          <cell r="B12619">
            <v>2009</v>
          </cell>
          <cell r="C12619" t="str">
            <v>Apr</v>
          </cell>
          <cell r="D12619">
            <v>8</v>
          </cell>
          <cell r="F12619">
            <v>0</v>
          </cell>
          <cell r="G12619">
            <v>0</v>
          </cell>
          <cell r="H12619">
            <v>1</v>
          </cell>
          <cell r="I12619">
            <v>2E-3</v>
          </cell>
          <cell r="K12619">
            <v>0</v>
          </cell>
          <cell r="L12619">
            <v>0</v>
          </cell>
          <cell r="M12619">
            <v>0</v>
          </cell>
          <cell r="N12619">
            <v>0</v>
          </cell>
          <cell r="O12619">
            <v>0</v>
          </cell>
          <cell r="P12619">
            <v>0</v>
          </cell>
        </row>
        <row r="12620">
          <cell r="A12620">
            <v>39912</v>
          </cell>
          <cell r="B12620">
            <v>2009</v>
          </cell>
          <cell r="C12620" t="str">
            <v>Apr</v>
          </cell>
          <cell r="D12620">
            <v>9</v>
          </cell>
          <cell r="F12620">
            <v>0</v>
          </cell>
          <cell r="G12620">
            <v>0</v>
          </cell>
          <cell r="H12620">
            <v>1</v>
          </cell>
          <cell r="I12620">
            <v>2E-3</v>
          </cell>
          <cell r="K12620">
            <v>0</v>
          </cell>
          <cell r="L12620">
            <v>0</v>
          </cell>
          <cell r="M12620">
            <v>0</v>
          </cell>
          <cell r="N12620">
            <v>0</v>
          </cell>
          <cell r="O12620">
            <v>0</v>
          </cell>
          <cell r="P12620">
            <v>0</v>
          </cell>
        </row>
        <row r="12621">
          <cell r="A12621">
            <v>39913</v>
          </cell>
          <cell r="B12621">
            <v>2009</v>
          </cell>
          <cell r="C12621" t="str">
            <v>Apr</v>
          </cell>
          <cell r="D12621">
            <v>10</v>
          </cell>
          <cell r="F12621">
            <v>89</v>
          </cell>
          <cell r="G12621">
            <v>0.17699999999999999</v>
          </cell>
          <cell r="H12621">
            <v>30</v>
          </cell>
          <cell r="I12621">
            <v>0.06</v>
          </cell>
          <cell r="K12621">
            <v>0</v>
          </cell>
          <cell r="L12621">
            <v>0</v>
          </cell>
          <cell r="M12621">
            <v>50</v>
          </cell>
          <cell r="N12621">
            <v>9.9000000000000005E-2</v>
          </cell>
          <cell r="O12621">
            <v>0</v>
          </cell>
          <cell r="P12621">
            <v>0</v>
          </cell>
        </row>
        <row r="12622">
          <cell r="A12622">
            <v>39914</v>
          </cell>
          <cell r="B12622">
            <v>2009</v>
          </cell>
          <cell r="C12622" t="str">
            <v>Apr</v>
          </cell>
          <cell r="D12622">
            <v>11</v>
          </cell>
          <cell r="F12622">
            <v>89</v>
          </cell>
          <cell r="G12622">
            <v>0.17699999999999999</v>
          </cell>
          <cell r="H12622">
            <v>100</v>
          </cell>
          <cell r="I12622">
            <v>0.19800000000000001</v>
          </cell>
          <cell r="K12622">
            <v>0</v>
          </cell>
          <cell r="L12622">
            <v>0</v>
          </cell>
          <cell r="M12622">
            <v>100</v>
          </cell>
          <cell r="N12622">
            <v>0.19800000000000001</v>
          </cell>
          <cell r="O12622">
            <v>0</v>
          </cell>
          <cell r="P12622">
            <v>0</v>
          </cell>
        </row>
        <row r="12623">
          <cell r="A12623">
            <v>39915</v>
          </cell>
          <cell r="B12623">
            <v>2009</v>
          </cell>
          <cell r="C12623" t="str">
            <v>Apr</v>
          </cell>
          <cell r="D12623">
            <v>12</v>
          </cell>
          <cell r="F12623">
            <v>73</v>
          </cell>
          <cell r="G12623">
            <v>0.14499999999999999</v>
          </cell>
          <cell r="H12623">
            <v>98</v>
          </cell>
          <cell r="I12623">
            <v>0.19400000000000001</v>
          </cell>
          <cell r="K12623">
            <v>0</v>
          </cell>
          <cell r="L12623">
            <v>0</v>
          </cell>
          <cell r="M12623">
            <v>100</v>
          </cell>
          <cell r="N12623">
            <v>0.19800000000000001</v>
          </cell>
          <cell r="O12623">
            <v>0</v>
          </cell>
          <cell r="P12623">
            <v>0</v>
          </cell>
        </row>
        <row r="12624">
          <cell r="A12624">
            <v>39916</v>
          </cell>
          <cell r="B12624">
            <v>2009</v>
          </cell>
          <cell r="C12624" t="str">
            <v>Apr</v>
          </cell>
          <cell r="D12624">
            <v>13</v>
          </cell>
          <cell r="F12624">
            <v>104</v>
          </cell>
          <cell r="G12624">
            <v>0.20599999999999999</v>
          </cell>
          <cell r="H12624">
            <v>83</v>
          </cell>
          <cell r="I12624">
            <v>0.16500000000000001</v>
          </cell>
          <cell r="K12624">
            <v>6</v>
          </cell>
          <cell r="L12624">
            <v>1.2E-2</v>
          </cell>
          <cell r="M12624">
            <v>100</v>
          </cell>
          <cell r="N12624">
            <v>0.19800000000000001</v>
          </cell>
          <cell r="O12624">
            <v>0</v>
          </cell>
          <cell r="P12624">
            <v>0</v>
          </cell>
        </row>
        <row r="12625">
          <cell r="A12625">
            <v>39917</v>
          </cell>
          <cell r="B12625">
            <v>2009</v>
          </cell>
          <cell r="C12625" t="str">
            <v>Apr</v>
          </cell>
          <cell r="D12625">
            <v>14</v>
          </cell>
          <cell r="F12625">
            <v>230</v>
          </cell>
          <cell r="G12625">
            <v>0.45600000000000002</v>
          </cell>
          <cell r="H12625">
            <v>73</v>
          </cell>
          <cell r="I12625">
            <v>0.14499999999999999</v>
          </cell>
          <cell r="K12625">
            <v>14</v>
          </cell>
          <cell r="L12625">
            <v>2.8000000000000001E-2</v>
          </cell>
          <cell r="M12625">
            <v>100</v>
          </cell>
          <cell r="N12625">
            <v>0.19800000000000001</v>
          </cell>
          <cell r="O12625">
            <v>0</v>
          </cell>
          <cell r="P12625">
            <v>0</v>
          </cell>
        </row>
        <row r="12626">
          <cell r="A12626">
            <v>39918</v>
          </cell>
          <cell r="B12626">
            <v>2009</v>
          </cell>
          <cell r="C12626" t="str">
            <v>Apr</v>
          </cell>
          <cell r="D12626">
            <v>15</v>
          </cell>
          <cell r="F12626">
            <v>209</v>
          </cell>
          <cell r="G12626">
            <v>0.41499999999999998</v>
          </cell>
          <cell r="H12626">
            <v>48</v>
          </cell>
          <cell r="I12626">
            <v>9.5000000000000001E-2</v>
          </cell>
          <cell r="K12626">
            <v>0</v>
          </cell>
          <cell r="L12626">
            <v>0</v>
          </cell>
          <cell r="M12626">
            <v>82</v>
          </cell>
          <cell r="N12626">
            <v>0.16300000000000001</v>
          </cell>
          <cell r="O12626">
            <v>0</v>
          </cell>
          <cell r="P12626">
            <v>0</v>
          </cell>
        </row>
        <row r="12627">
          <cell r="A12627">
            <v>39919</v>
          </cell>
          <cell r="B12627">
            <v>2009</v>
          </cell>
          <cell r="C12627" t="str">
            <v>Apr</v>
          </cell>
          <cell r="D12627">
            <v>16</v>
          </cell>
          <cell r="F12627">
            <v>204</v>
          </cell>
          <cell r="G12627">
            <v>0.40500000000000003</v>
          </cell>
          <cell r="H12627">
            <v>46</v>
          </cell>
          <cell r="I12627">
            <v>9.0999999999999998E-2</v>
          </cell>
          <cell r="K12627">
            <v>0</v>
          </cell>
          <cell r="L12627">
            <v>0</v>
          </cell>
          <cell r="M12627">
            <v>50</v>
          </cell>
          <cell r="N12627">
            <v>9.9000000000000005E-2</v>
          </cell>
          <cell r="O12627">
            <v>10</v>
          </cell>
          <cell r="P12627">
            <v>0.02</v>
          </cell>
        </row>
        <row r="12628">
          <cell r="A12628">
            <v>39920</v>
          </cell>
          <cell r="B12628">
            <v>2009</v>
          </cell>
          <cell r="C12628" t="str">
            <v>Apr</v>
          </cell>
          <cell r="D12628">
            <v>17</v>
          </cell>
          <cell r="F12628">
            <v>240</v>
          </cell>
          <cell r="G12628">
            <v>0.47599999999999998</v>
          </cell>
          <cell r="H12628">
            <v>50</v>
          </cell>
          <cell r="I12628">
            <v>9.9000000000000005E-2</v>
          </cell>
          <cell r="K12628">
            <v>0</v>
          </cell>
          <cell r="L12628">
            <v>0</v>
          </cell>
          <cell r="M12628">
            <v>50</v>
          </cell>
          <cell r="N12628">
            <v>9.9000000000000005E-2</v>
          </cell>
          <cell r="O12628">
            <v>5</v>
          </cell>
          <cell r="P12628">
            <v>0.01</v>
          </cell>
        </row>
        <row r="12629">
          <cell r="A12629">
            <v>39921</v>
          </cell>
          <cell r="B12629">
            <v>2009</v>
          </cell>
          <cell r="C12629" t="str">
            <v>Apr</v>
          </cell>
          <cell r="D12629">
            <v>18</v>
          </cell>
          <cell r="F12629">
            <v>251</v>
          </cell>
          <cell r="G12629">
            <v>0.498</v>
          </cell>
          <cell r="H12629">
            <v>58</v>
          </cell>
          <cell r="I12629">
            <v>0.115</v>
          </cell>
          <cell r="K12629">
            <v>0</v>
          </cell>
          <cell r="L12629">
            <v>0</v>
          </cell>
          <cell r="M12629">
            <v>50</v>
          </cell>
          <cell r="N12629">
            <v>9.9000000000000005E-2</v>
          </cell>
          <cell r="O12629">
            <v>5</v>
          </cell>
          <cell r="P12629">
            <v>0.01</v>
          </cell>
        </row>
        <row r="12630">
          <cell r="A12630">
            <v>39922</v>
          </cell>
          <cell r="B12630">
            <v>2009</v>
          </cell>
          <cell r="C12630" t="str">
            <v>Apr</v>
          </cell>
          <cell r="D12630">
            <v>19</v>
          </cell>
          <cell r="F12630">
            <v>266</v>
          </cell>
          <cell r="G12630">
            <v>0.52800000000000002</v>
          </cell>
          <cell r="H12630">
            <v>89</v>
          </cell>
          <cell r="I12630">
            <v>0.17699999999999999</v>
          </cell>
          <cell r="K12630">
            <v>0</v>
          </cell>
          <cell r="L12630">
            <v>0</v>
          </cell>
          <cell r="M12630">
            <v>50</v>
          </cell>
          <cell r="N12630">
            <v>9.9000000000000005E-2</v>
          </cell>
          <cell r="O12630">
            <v>5</v>
          </cell>
          <cell r="P12630">
            <v>0.01</v>
          </cell>
        </row>
        <row r="12631">
          <cell r="A12631">
            <v>39923</v>
          </cell>
          <cell r="B12631">
            <v>2009</v>
          </cell>
          <cell r="C12631" t="str">
            <v>Apr</v>
          </cell>
          <cell r="D12631">
            <v>20</v>
          </cell>
          <cell r="F12631">
            <v>308</v>
          </cell>
          <cell r="G12631">
            <v>0.61099999999999999</v>
          </cell>
          <cell r="H12631">
            <v>95</v>
          </cell>
          <cell r="I12631">
            <v>0.188</v>
          </cell>
          <cell r="K12631">
            <v>0</v>
          </cell>
          <cell r="L12631">
            <v>0</v>
          </cell>
          <cell r="M12631">
            <v>50</v>
          </cell>
          <cell r="N12631">
            <v>9.9000000000000005E-2</v>
          </cell>
          <cell r="O12631">
            <v>7</v>
          </cell>
          <cell r="P12631">
            <v>1.4E-2</v>
          </cell>
        </row>
        <row r="12632">
          <cell r="A12632">
            <v>39924</v>
          </cell>
          <cell r="B12632">
            <v>2009</v>
          </cell>
          <cell r="C12632" t="str">
            <v>Apr</v>
          </cell>
          <cell r="D12632">
            <v>21</v>
          </cell>
          <cell r="F12632">
            <v>365</v>
          </cell>
          <cell r="G12632">
            <v>0.72399999999999998</v>
          </cell>
          <cell r="H12632">
            <v>82</v>
          </cell>
          <cell r="I12632">
            <v>0.16300000000000001</v>
          </cell>
          <cell r="K12632">
            <v>0</v>
          </cell>
          <cell r="L12632">
            <v>0</v>
          </cell>
          <cell r="M12632">
            <v>50</v>
          </cell>
          <cell r="N12632">
            <v>9.9000000000000005E-2</v>
          </cell>
          <cell r="O12632">
            <v>5</v>
          </cell>
          <cell r="P12632">
            <v>0.01</v>
          </cell>
        </row>
        <row r="12633">
          <cell r="A12633">
            <v>39925</v>
          </cell>
          <cell r="B12633">
            <v>2009</v>
          </cell>
          <cell r="C12633" t="str">
            <v>Apr</v>
          </cell>
          <cell r="D12633">
            <v>22</v>
          </cell>
          <cell r="F12633">
            <v>371</v>
          </cell>
          <cell r="G12633">
            <v>0.73599999999999999</v>
          </cell>
          <cell r="H12633">
            <v>54</v>
          </cell>
          <cell r="I12633">
            <v>0.107</v>
          </cell>
          <cell r="K12633">
            <v>0</v>
          </cell>
          <cell r="L12633">
            <v>0</v>
          </cell>
          <cell r="M12633">
            <v>109</v>
          </cell>
          <cell r="N12633">
            <v>0.216</v>
          </cell>
          <cell r="O12633">
            <v>7</v>
          </cell>
          <cell r="P12633">
            <v>1.4E-2</v>
          </cell>
        </row>
        <row r="12634">
          <cell r="A12634">
            <v>39926</v>
          </cell>
          <cell r="B12634">
            <v>2009</v>
          </cell>
          <cell r="C12634" t="str">
            <v>Apr</v>
          </cell>
          <cell r="D12634">
            <v>23</v>
          </cell>
          <cell r="F12634">
            <v>423</v>
          </cell>
          <cell r="G12634">
            <v>0.83899999999999997</v>
          </cell>
          <cell r="H12634">
            <v>68</v>
          </cell>
          <cell r="I12634">
            <v>0.13500000000000001</v>
          </cell>
          <cell r="K12634">
            <v>0</v>
          </cell>
          <cell r="L12634">
            <v>0</v>
          </cell>
          <cell r="M12634">
            <v>177</v>
          </cell>
          <cell r="N12634">
            <v>0.35099999999999998</v>
          </cell>
          <cell r="O12634">
            <v>0</v>
          </cell>
          <cell r="P12634">
            <v>0</v>
          </cell>
        </row>
        <row r="12635">
          <cell r="A12635">
            <v>39927</v>
          </cell>
          <cell r="B12635">
            <v>2009</v>
          </cell>
          <cell r="C12635" t="str">
            <v>Apr</v>
          </cell>
          <cell r="D12635">
            <v>24</v>
          </cell>
          <cell r="F12635">
            <v>465</v>
          </cell>
          <cell r="G12635">
            <v>0.92200000000000004</v>
          </cell>
          <cell r="H12635">
            <v>91</v>
          </cell>
          <cell r="I12635">
            <v>0.18</v>
          </cell>
          <cell r="K12635">
            <v>0</v>
          </cell>
          <cell r="L12635">
            <v>0</v>
          </cell>
          <cell r="M12635">
            <v>133</v>
          </cell>
          <cell r="N12635">
            <v>0.26400000000000001</v>
          </cell>
          <cell r="O12635">
            <v>5</v>
          </cell>
          <cell r="P12635">
            <v>0.01</v>
          </cell>
        </row>
        <row r="12636">
          <cell r="A12636">
            <v>39928</v>
          </cell>
          <cell r="B12636">
            <v>2009</v>
          </cell>
          <cell r="C12636" t="str">
            <v>Apr</v>
          </cell>
          <cell r="D12636">
            <v>25</v>
          </cell>
          <cell r="F12636">
            <v>611</v>
          </cell>
          <cell r="G12636">
            <v>1.212</v>
          </cell>
          <cell r="H12636">
            <v>29</v>
          </cell>
          <cell r="I12636">
            <v>5.8000000000000003E-2</v>
          </cell>
          <cell r="K12636">
            <v>15</v>
          </cell>
          <cell r="L12636">
            <v>0.03</v>
          </cell>
          <cell r="M12636">
            <v>100</v>
          </cell>
          <cell r="N12636">
            <v>0.19800000000000001</v>
          </cell>
          <cell r="O12636">
            <v>0</v>
          </cell>
          <cell r="P12636">
            <v>0</v>
          </cell>
        </row>
        <row r="12637">
          <cell r="A12637">
            <v>39929</v>
          </cell>
          <cell r="B12637">
            <v>2009</v>
          </cell>
          <cell r="C12637" t="str">
            <v>Apr</v>
          </cell>
          <cell r="D12637">
            <v>26</v>
          </cell>
          <cell r="F12637">
            <v>642</v>
          </cell>
          <cell r="G12637">
            <v>1.2729999999999999</v>
          </cell>
          <cell r="H12637">
            <v>69</v>
          </cell>
          <cell r="I12637">
            <v>0.13700000000000001</v>
          </cell>
          <cell r="K12637">
            <v>17</v>
          </cell>
          <cell r="L12637">
            <v>3.4000000000000002E-2</v>
          </cell>
          <cell r="M12637">
            <v>100</v>
          </cell>
          <cell r="N12637">
            <v>0.19800000000000001</v>
          </cell>
          <cell r="O12637">
            <v>0</v>
          </cell>
          <cell r="P12637">
            <v>0</v>
          </cell>
        </row>
        <row r="12638">
          <cell r="A12638">
            <v>39930</v>
          </cell>
          <cell r="B12638">
            <v>2009</v>
          </cell>
          <cell r="C12638" t="str">
            <v>Apr</v>
          </cell>
          <cell r="D12638">
            <v>27</v>
          </cell>
          <cell r="F12638">
            <v>642</v>
          </cell>
          <cell r="G12638">
            <v>1.2729999999999999</v>
          </cell>
          <cell r="H12638">
            <v>62</v>
          </cell>
          <cell r="I12638">
            <v>0.123</v>
          </cell>
          <cell r="K12638">
            <v>24</v>
          </cell>
          <cell r="L12638">
            <v>4.8000000000000001E-2</v>
          </cell>
          <cell r="M12638">
            <v>129</v>
          </cell>
          <cell r="N12638">
            <v>0.25600000000000001</v>
          </cell>
          <cell r="O12638">
            <v>0</v>
          </cell>
          <cell r="P12638">
            <v>0</v>
          </cell>
        </row>
        <row r="12639">
          <cell r="A12639">
            <v>39931</v>
          </cell>
          <cell r="B12639">
            <v>2009</v>
          </cell>
          <cell r="C12639" t="str">
            <v>Apr</v>
          </cell>
          <cell r="D12639">
            <v>28</v>
          </cell>
          <cell r="F12639">
            <v>668</v>
          </cell>
          <cell r="G12639">
            <v>1.325</v>
          </cell>
          <cell r="H12639">
            <v>86</v>
          </cell>
          <cell r="I12639">
            <v>0.17100000000000001</v>
          </cell>
          <cell r="K12639">
            <v>18</v>
          </cell>
          <cell r="L12639">
            <v>3.5999999999999997E-2</v>
          </cell>
          <cell r="M12639">
            <v>121</v>
          </cell>
          <cell r="N12639">
            <v>0.24</v>
          </cell>
          <cell r="O12639">
            <v>0</v>
          </cell>
          <cell r="P12639">
            <v>0</v>
          </cell>
        </row>
        <row r="12640">
          <cell r="A12640">
            <v>39932</v>
          </cell>
          <cell r="B12640">
            <v>2009</v>
          </cell>
          <cell r="C12640" t="str">
            <v>Apr</v>
          </cell>
          <cell r="D12640">
            <v>29</v>
          </cell>
          <cell r="F12640">
            <v>647</v>
          </cell>
          <cell r="G12640">
            <v>1.2829999999999999</v>
          </cell>
          <cell r="H12640">
            <v>100</v>
          </cell>
          <cell r="I12640">
            <v>0.19800000000000001</v>
          </cell>
          <cell r="K12640">
            <v>34</v>
          </cell>
          <cell r="L12640">
            <v>6.7000000000000004E-2</v>
          </cell>
          <cell r="M12640">
            <v>133</v>
          </cell>
          <cell r="N12640">
            <v>0.26400000000000001</v>
          </cell>
          <cell r="O12640">
            <v>0</v>
          </cell>
          <cell r="P12640">
            <v>0</v>
          </cell>
        </row>
        <row r="12641">
          <cell r="A12641">
            <v>39933</v>
          </cell>
          <cell r="B12641">
            <v>2009</v>
          </cell>
          <cell r="C12641" t="str">
            <v>Apr</v>
          </cell>
          <cell r="D12641">
            <v>30</v>
          </cell>
          <cell r="F12641">
            <v>731</v>
          </cell>
          <cell r="G12641">
            <v>1.45</v>
          </cell>
          <cell r="H12641">
            <v>77</v>
          </cell>
          <cell r="I12641">
            <v>0.153</v>
          </cell>
          <cell r="K12641">
            <v>26</v>
          </cell>
          <cell r="L12641">
            <v>5.1999999999999998E-2</v>
          </cell>
          <cell r="M12641">
            <v>183</v>
          </cell>
          <cell r="N12641">
            <v>0.36299999999999999</v>
          </cell>
          <cell r="O12641">
            <v>0</v>
          </cell>
          <cell r="P12641">
            <v>0</v>
          </cell>
        </row>
        <row r="12642">
          <cell r="A12642">
            <v>39934</v>
          </cell>
          <cell r="B12642">
            <v>2009</v>
          </cell>
          <cell r="C12642" t="str">
            <v>May</v>
          </cell>
          <cell r="D12642">
            <v>1</v>
          </cell>
          <cell r="F12642">
            <v>752</v>
          </cell>
          <cell r="G12642">
            <v>1.492</v>
          </cell>
          <cell r="H12642">
            <v>89</v>
          </cell>
          <cell r="I12642">
            <v>0.17699999999999999</v>
          </cell>
          <cell r="K12642">
            <v>29</v>
          </cell>
          <cell r="L12642">
            <v>5.8000000000000003E-2</v>
          </cell>
          <cell r="M12642">
            <v>194</v>
          </cell>
          <cell r="N12642">
            <v>0.38500000000000001</v>
          </cell>
          <cell r="O12642">
            <v>0</v>
          </cell>
          <cell r="P12642">
            <v>0</v>
          </cell>
        </row>
        <row r="12643">
          <cell r="A12643">
            <v>39935</v>
          </cell>
          <cell r="B12643">
            <v>2009</v>
          </cell>
          <cell r="C12643" t="str">
            <v>May</v>
          </cell>
          <cell r="D12643">
            <v>2</v>
          </cell>
          <cell r="F12643">
            <v>752</v>
          </cell>
          <cell r="G12643">
            <v>1.492</v>
          </cell>
          <cell r="H12643">
            <v>93</v>
          </cell>
          <cell r="I12643">
            <v>0.184</v>
          </cell>
          <cell r="K12643">
            <v>32</v>
          </cell>
          <cell r="L12643">
            <v>6.3E-2</v>
          </cell>
          <cell r="M12643">
            <v>150</v>
          </cell>
          <cell r="N12643">
            <v>0.29799999999999999</v>
          </cell>
          <cell r="O12643">
            <v>0</v>
          </cell>
          <cell r="P12643">
            <v>0</v>
          </cell>
        </row>
        <row r="12644">
          <cell r="A12644">
            <v>39936</v>
          </cell>
          <cell r="B12644">
            <v>2009</v>
          </cell>
          <cell r="C12644" t="str">
            <v>May</v>
          </cell>
          <cell r="D12644">
            <v>3</v>
          </cell>
          <cell r="F12644">
            <v>713</v>
          </cell>
          <cell r="G12644">
            <v>1.4139999999999999</v>
          </cell>
          <cell r="H12644">
            <v>143</v>
          </cell>
          <cell r="I12644">
            <v>0.28399999999999997</v>
          </cell>
          <cell r="K12644">
            <v>24</v>
          </cell>
          <cell r="L12644">
            <v>4.8000000000000001E-2</v>
          </cell>
          <cell r="M12644">
            <v>117</v>
          </cell>
          <cell r="N12644">
            <v>0.23200000000000001</v>
          </cell>
          <cell r="O12644">
            <v>0</v>
          </cell>
          <cell r="P12644">
            <v>0</v>
          </cell>
        </row>
        <row r="12645">
          <cell r="A12645">
            <v>39937</v>
          </cell>
          <cell r="B12645">
            <v>2009</v>
          </cell>
          <cell r="C12645" t="str">
            <v>May</v>
          </cell>
          <cell r="D12645">
            <v>4</v>
          </cell>
          <cell r="F12645">
            <v>673</v>
          </cell>
          <cell r="G12645">
            <v>1.335</v>
          </cell>
          <cell r="H12645">
            <v>200</v>
          </cell>
          <cell r="I12645">
            <v>0.39700000000000002</v>
          </cell>
          <cell r="K12645">
            <v>14</v>
          </cell>
          <cell r="L12645">
            <v>2.8000000000000001E-2</v>
          </cell>
          <cell r="M12645">
            <v>100</v>
          </cell>
          <cell r="N12645">
            <v>0.19800000000000001</v>
          </cell>
          <cell r="O12645">
            <v>0</v>
          </cell>
          <cell r="P12645">
            <v>0</v>
          </cell>
        </row>
        <row r="12646">
          <cell r="A12646">
            <v>39938</v>
          </cell>
          <cell r="B12646">
            <v>2009</v>
          </cell>
          <cell r="C12646" t="str">
            <v>May</v>
          </cell>
          <cell r="D12646">
            <v>5</v>
          </cell>
          <cell r="F12646">
            <v>611</v>
          </cell>
          <cell r="G12646">
            <v>1.212</v>
          </cell>
          <cell r="H12646">
            <v>230</v>
          </cell>
          <cell r="I12646">
            <v>0.45600000000000002</v>
          </cell>
          <cell r="K12646">
            <v>10</v>
          </cell>
          <cell r="L12646">
            <v>0.02</v>
          </cell>
          <cell r="M12646">
            <v>55</v>
          </cell>
          <cell r="N12646">
            <v>0.109</v>
          </cell>
          <cell r="O12646">
            <v>0</v>
          </cell>
          <cell r="P12646">
            <v>0</v>
          </cell>
        </row>
        <row r="12647">
          <cell r="A12647">
            <v>39939</v>
          </cell>
          <cell r="B12647">
            <v>2009</v>
          </cell>
          <cell r="C12647" t="str">
            <v>May</v>
          </cell>
          <cell r="D12647">
            <v>6</v>
          </cell>
          <cell r="F12647">
            <v>574</v>
          </cell>
          <cell r="G12647">
            <v>1.139</v>
          </cell>
          <cell r="H12647">
            <v>256</v>
          </cell>
          <cell r="I12647">
            <v>0.50800000000000001</v>
          </cell>
          <cell r="K12647">
            <v>10</v>
          </cell>
          <cell r="L12647">
            <v>0.02</v>
          </cell>
          <cell r="M12647">
            <v>25</v>
          </cell>
          <cell r="N12647">
            <v>0.05</v>
          </cell>
          <cell r="O12647">
            <v>0</v>
          </cell>
          <cell r="P12647">
            <v>0</v>
          </cell>
        </row>
        <row r="12648">
          <cell r="A12648">
            <v>39940</v>
          </cell>
          <cell r="B12648">
            <v>2009</v>
          </cell>
          <cell r="C12648" t="str">
            <v>May</v>
          </cell>
          <cell r="D12648">
            <v>7</v>
          </cell>
          <cell r="F12648">
            <v>596</v>
          </cell>
          <cell r="G12648">
            <v>1.1819999999999999</v>
          </cell>
          <cell r="H12648">
            <v>231</v>
          </cell>
          <cell r="I12648">
            <v>0.45800000000000002</v>
          </cell>
          <cell r="K12648">
            <v>17</v>
          </cell>
          <cell r="L12648">
            <v>3.4000000000000002E-2</v>
          </cell>
          <cell r="M12648">
            <v>72</v>
          </cell>
          <cell r="N12648">
            <v>0.14299999999999999</v>
          </cell>
          <cell r="O12648">
            <v>0</v>
          </cell>
          <cell r="P12648">
            <v>0</v>
          </cell>
        </row>
        <row r="12649">
          <cell r="A12649">
            <v>39941</v>
          </cell>
          <cell r="B12649">
            <v>2009</v>
          </cell>
          <cell r="C12649" t="str">
            <v>May</v>
          </cell>
          <cell r="D12649">
            <v>8</v>
          </cell>
          <cell r="F12649">
            <v>563</v>
          </cell>
          <cell r="G12649">
            <v>1.117</v>
          </cell>
          <cell r="H12649">
            <v>234</v>
          </cell>
          <cell r="I12649">
            <v>0.46400000000000002</v>
          </cell>
          <cell r="K12649">
            <v>17</v>
          </cell>
          <cell r="L12649">
            <v>3.4000000000000002E-2</v>
          </cell>
          <cell r="M12649">
            <v>100</v>
          </cell>
          <cell r="N12649">
            <v>0.19800000000000001</v>
          </cell>
          <cell r="O12649">
            <v>0</v>
          </cell>
          <cell r="P12649">
            <v>0</v>
          </cell>
        </row>
        <row r="12650">
          <cell r="A12650">
            <v>39942</v>
          </cell>
          <cell r="B12650">
            <v>2009</v>
          </cell>
          <cell r="C12650" t="str">
            <v>May</v>
          </cell>
          <cell r="D12650">
            <v>9</v>
          </cell>
          <cell r="F12650">
            <v>567</v>
          </cell>
          <cell r="G12650">
            <v>1.125</v>
          </cell>
          <cell r="H12650">
            <v>178</v>
          </cell>
          <cell r="I12650">
            <v>0.35299999999999998</v>
          </cell>
          <cell r="K12650">
            <v>17</v>
          </cell>
          <cell r="L12650">
            <v>3.4000000000000002E-2</v>
          </cell>
          <cell r="M12650">
            <v>100</v>
          </cell>
          <cell r="N12650">
            <v>0.19800000000000001</v>
          </cell>
          <cell r="O12650">
            <v>0</v>
          </cell>
          <cell r="P12650">
            <v>0</v>
          </cell>
        </row>
        <row r="12651">
          <cell r="A12651">
            <v>39943</v>
          </cell>
          <cell r="B12651">
            <v>2009</v>
          </cell>
          <cell r="C12651" t="str">
            <v>May</v>
          </cell>
          <cell r="D12651">
            <v>10</v>
          </cell>
          <cell r="F12651">
            <v>581</v>
          </cell>
          <cell r="G12651">
            <v>1.1519999999999999</v>
          </cell>
          <cell r="H12651">
            <v>159</v>
          </cell>
          <cell r="I12651">
            <v>0.315</v>
          </cell>
          <cell r="K12651">
            <v>27</v>
          </cell>
          <cell r="L12651">
            <v>5.3999999999999999E-2</v>
          </cell>
          <cell r="M12651">
            <v>173</v>
          </cell>
          <cell r="N12651">
            <v>0.34300000000000003</v>
          </cell>
          <cell r="O12651">
            <v>0</v>
          </cell>
          <cell r="P12651">
            <v>0</v>
          </cell>
        </row>
        <row r="12652">
          <cell r="A12652">
            <v>39944</v>
          </cell>
          <cell r="B12652">
            <v>2009</v>
          </cell>
          <cell r="C12652" t="str">
            <v>May</v>
          </cell>
          <cell r="D12652">
            <v>11</v>
          </cell>
          <cell r="F12652">
            <v>629</v>
          </cell>
          <cell r="G12652">
            <v>1.248</v>
          </cell>
          <cell r="H12652">
            <v>168</v>
          </cell>
          <cell r="I12652">
            <v>0.33300000000000002</v>
          </cell>
          <cell r="K12652">
            <v>30</v>
          </cell>
          <cell r="L12652">
            <v>0.06</v>
          </cell>
          <cell r="M12652">
            <v>271</v>
          </cell>
          <cell r="N12652">
            <v>0.53800000000000003</v>
          </cell>
          <cell r="O12652">
            <v>0</v>
          </cell>
          <cell r="P12652">
            <v>0</v>
          </cell>
        </row>
        <row r="12653">
          <cell r="A12653">
            <v>39945</v>
          </cell>
          <cell r="B12653">
            <v>2009</v>
          </cell>
          <cell r="C12653" t="str">
            <v>May</v>
          </cell>
          <cell r="D12653">
            <v>12</v>
          </cell>
          <cell r="F12653">
            <v>699</v>
          </cell>
          <cell r="G12653">
            <v>1.3859999999999999</v>
          </cell>
          <cell r="H12653">
            <v>154</v>
          </cell>
          <cell r="I12653">
            <v>0.30499999999999999</v>
          </cell>
          <cell r="K12653">
            <v>35</v>
          </cell>
          <cell r="L12653">
            <v>6.9000000000000006E-2</v>
          </cell>
          <cell r="M12653">
            <v>321</v>
          </cell>
          <cell r="N12653">
            <v>0.63700000000000001</v>
          </cell>
          <cell r="O12653">
            <v>0</v>
          </cell>
          <cell r="P12653">
            <v>0</v>
          </cell>
        </row>
        <row r="12654">
          <cell r="A12654">
            <v>39946</v>
          </cell>
          <cell r="B12654">
            <v>2009</v>
          </cell>
          <cell r="C12654" t="str">
            <v>May</v>
          </cell>
          <cell r="D12654">
            <v>13</v>
          </cell>
          <cell r="F12654">
            <v>741</v>
          </cell>
          <cell r="G12654">
            <v>1.47</v>
          </cell>
          <cell r="H12654">
            <v>145</v>
          </cell>
          <cell r="I12654">
            <v>0.28799999999999998</v>
          </cell>
          <cell r="K12654">
            <v>45</v>
          </cell>
          <cell r="L12654">
            <v>8.8999999999999996E-2</v>
          </cell>
          <cell r="M12654">
            <v>317</v>
          </cell>
          <cell r="N12654">
            <v>0.629</v>
          </cell>
          <cell r="O12654">
            <v>0</v>
          </cell>
          <cell r="P12654">
            <v>0</v>
          </cell>
        </row>
        <row r="12655">
          <cell r="A12655">
            <v>39947</v>
          </cell>
          <cell r="B12655">
            <v>2009</v>
          </cell>
          <cell r="C12655" t="str">
            <v>May</v>
          </cell>
          <cell r="D12655">
            <v>14</v>
          </cell>
          <cell r="F12655">
            <v>755</v>
          </cell>
          <cell r="G12655">
            <v>1.498</v>
          </cell>
          <cell r="H12655">
            <v>139</v>
          </cell>
          <cell r="I12655">
            <v>0.27600000000000002</v>
          </cell>
          <cell r="K12655">
            <v>49</v>
          </cell>
          <cell r="L12655">
            <v>9.7000000000000003E-2</v>
          </cell>
          <cell r="M12655">
            <v>250</v>
          </cell>
          <cell r="N12655">
            <v>0.496</v>
          </cell>
          <cell r="O12655">
            <v>0</v>
          </cell>
          <cell r="P12655">
            <v>0</v>
          </cell>
        </row>
        <row r="12656">
          <cell r="A12656">
            <v>39948</v>
          </cell>
          <cell r="B12656">
            <v>2009</v>
          </cell>
          <cell r="C12656" t="str">
            <v>May</v>
          </cell>
          <cell r="D12656">
            <v>15</v>
          </cell>
          <cell r="F12656">
            <v>761</v>
          </cell>
          <cell r="G12656">
            <v>1.5089999999999999</v>
          </cell>
          <cell r="H12656">
            <v>158</v>
          </cell>
          <cell r="I12656">
            <v>0.313</v>
          </cell>
          <cell r="K12656">
            <v>45</v>
          </cell>
          <cell r="L12656">
            <v>8.8999999999999996E-2</v>
          </cell>
          <cell r="M12656">
            <v>229</v>
          </cell>
          <cell r="N12656">
            <v>0.45400000000000001</v>
          </cell>
          <cell r="O12656">
            <v>0</v>
          </cell>
          <cell r="P12656">
            <v>0</v>
          </cell>
        </row>
        <row r="12657">
          <cell r="A12657">
            <v>39949</v>
          </cell>
          <cell r="B12657">
            <v>2009</v>
          </cell>
          <cell r="C12657" t="str">
            <v>May</v>
          </cell>
          <cell r="D12657">
            <v>16</v>
          </cell>
          <cell r="F12657">
            <v>800</v>
          </cell>
          <cell r="G12657">
            <v>1.587</v>
          </cell>
          <cell r="H12657">
            <v>119</v>
          </cell>
          <cell r="I12657">
            <v>0.23599999999999999</v>
          </cell>
          <cell r="K12657">
            <v>62</v>
          </cell>
          <cell r="L12657">
            <v>0.123</v>
          </cell>
          <cell r="M12657">
            <v>271</v>
          </cell>
          <cell r="N12657">
            <v>0.53800000000000003</v>
          </cell>
          <cell r="O12657">
            <v>0</v>
          </cell>
          <cell r="P12657">
            <v>0</v>
          </cell>
        </row>
        <row r="12658">
          <cell r="A12658">
            <v>39950</v>
          </cell>
          <cell r="B12658">
            <v>2009</v>
          </cell>
          <cell r="C12658" t="str">
            <v>May</v>
          </cell>
          <cell r="D12658">
            <v>17</v>
          </cell>
          <cell r="F12658">
            <v>862</v>
          </cell>
          <cell r="G12658">
            <v>1.71</v>
          </cell>
          <cell r="H12658">
            <v>85</v>
          </cell>
          <cell r="I12658">
            <v>0.16900000000000001</v>
          </cell>
          <cell r="K12658">
            <v>58</v>
          </cell>
          <cell r="L12658">
            <v>0.115</v>
          </cell>
          <cell r="M12658">
            <v>300</v>
          </cell>
          <cell r="N12658">
            <v>0.59499999999999997</v>
          </cell>
          <cell r="O12658">
            <v>0</v>
          </cell>
          <cell r="P12658">
            <v>0</v>
          </cell>
        </row>
        <row r="12659">
          <cell r="A12659">
            <v>39951</v>
          </cell>
          <cell r="B12659">
            <v>2009</v>
          </cell>
          <cell r="C12659" t="str">
            <v>May</v>
          </cell>
          <cell r="D12659">
            <v>18</v>
          </cell>
          <cell r="F12659">
            <v>909</v>
          </cell>
          <cell r="G12659">
            <v>1.8029999999999999</v>
          </cell>
          <cell r="H12659">
            <v>68</v>
          </cell>
          <cell r="I12659">
            <v>0.13500000000000001</v>
          </cell>
          <cell r="K12659">
            <v>61</v>
          </cell>
          <cell r="L12659">
            <v>0.121</v>
          </cell>
          <cell r="M12659">
            <v>265</v>
          </cell>
          <cell r="N12659">
            <v>0.52600000000000002</v>
          </cell>
          <cell r="O12659">
            <v>0</v>
          </cell>
          <cell r="P12659">
            <v>0</v>
          </cell>
        </row>
        <row r="12660">
          <cell r="A12660">
            <v>39952</v>
          </cell>
          <cell r="B12660">
            <v>2009</v>
          </cell>
          <cell r="C12660" t="str">
            <v>May</v>
          </cell>
          <cell r="D12660">
            <v>19</v>
          </cell>
          <cell r="F12660">
            <v>937</v>
          </cell>
          <cell r="G12660">
            <v>1.859</v>
          </cell>
          <cell r="H12660">
            <v>96</v>
          </cell>
          <cell r="I12660">
            <v>0.19</v>
          </cell>
          <cell r="K12660">
            <v>64</v>
          </cell>
          <cell r="L12660">
            <v>0.127</v>
          </cell>
          <cell r="M12660">
            <v>271</v>
          </cell>
          <cell r="N12660">
            <v>0.53800000000000003</v>
          </cell>
          <cell r="O12660">
            <v>0</v>
          </cell>
          <cell r="P12660">
            <v>0</v>
          </cell>
        </row>
        <row r="12661">
          <cell r="A12661">
            <v>39953</v>
          </cell>
          <cell r="B12661">
            <v>2009</v>
          </cell>
          <cell r="C12661" t="str">
            <v>May</v>
          </cell>
          <cell r="D12661">
            <v>20</v>
          </cell>
          <cell r="F12661">
            <v>927</v>
          </cell>
          <cell r="G12661">
            <v>1.839</v>
          </cell>
          <cell r="H12661">
            <v>75</v>
          </cell>
          <cell r="I12661">
            <v>0.14899999999999999</v>
          </cell>
          <cell r="K12661">
            <v>67</v>
          </cell>
          <cell r="L12661">
            <v>0.13300000000000001</v>
          </cell>
          <cell r="M12661">
            <v>338</v>
          </cell>
          <cell r="N12661">
            <v>0.67</v>
          </cell>
          <cell r="O12661">
            <v>0</v>
          </cell>
          <cell r="P12661">
            <v>0</v>
          </cell>
        </row>
        <row r="12662">
          <cell r="A12662">
            <v>39954</v>
          </cell>
          <cell r="B12662">
            <v>2009</v>
          </cell>
          <cell r="C12662" t="str">
            <v>May</v>
          </cell>
          <cell r="D12662">
            <v>21</v>
          </cell>
          <cell r="F12662">
            <v>937</v>
          </cell>
          <cell r="G12662">
            <v>1.859</v>
          </cell>
          <cell r="H12662">
            <v>54</v>
          </cell>
          <cell r="I12662">
            <v>0.107</v>
          </cell>
          <cell r="K12662">
            <v>68</v>
          </cell>
          <cell r="L12662">
            <v>0.13500000000000001</v>
          </cell>
          <cell r="M12662">
            <v>308</v>
          </cell>
          <cell r="N12662">
            <v>0.61099999999999999</v>
          </cell>
          <cell r="O12662">
            <v>0</v>
          </cell>
          <cell r="P12662">
            <v>0</v>
          </cell>
        </row>
        <row r="12663">
          <cell r="A12663">
            <v>39955</v>
          </cell>
          <cell r="B12663">
            <v>2009</v>
          </cell>
          <cell r="C12663" t="str">
            <v>May</v>
          </cell>
          <cell r="D12663">
            <v>22</v>
          </cell>
          <cell r="F12663">
            <v>942</v>
          </cell>
          <cell r="G12663">
            <v>1.8680000000000001</v>
          </cell>
          <cell r="H12663">
            <v>56</v>
          </cell>
          <cell r="I12663">
            <v>0.111</v>
          </cell>
          <cell r="K12663">
            <v>71</v>
          </cell>
          <cell r="L12663">
            <v>0.14099999999999999</v>
          </cell>
          <cell r="M12663">
            <v>231</v>
          </cell>
          <cell r="N12663">
            <v>0.45800000000000002</v>
          </cell>
          <cell r="O12663">
            <v>0</v>
          </cell>
          <cell r="P12663">
            <v>0</v>
          </cell>
        </row>
        <row r="12664">
          <cell r="A12664">
            <v>39956</v>
          </cell>
          <cell r="B12664">
            <v>2009</v>
          </cell>
          <cell r="C12664" t="str">
            <v>May</v>
          </cell>
          <cell r="D12664">
            <v>23</v>
          </cell>
          <cell r="F12664">
            <v>941</v>
          </cell>
          <cell r="G12664">
            <v>1.8660000000000001</v>
          </cell>
          <cell r="H12664">
            <v>56</v>
          </cell>
          <cell r="I12664">
            <v>0.111</v>
          </cell>
          <cell r="K12664">
            <v>90</v>
          </cell>
          <cell r="L12664">
            <v>0.17899999999999999</v>
          </cell>
          <cell r="M12664">
            <v>200</v>
          </cell>
          <cell r="N12664">
            <v>0.39700000000000002</v>
          </cell>
          <cell r="O12664">
            <v>0</v>
          </cell>
          <cell r="P12664">
            <v>0</v>
          </cell>
        </row>
        <row r="12665">
          <cell r="A12665">
            <v>39957</v>
          </cell>
          <cell r="B12665">
            <v>2009</v>
          </cell>
          <cell r="C12665" t="str">
            <v>May</v>
          </cell>
          <cell r="D12665">
            <v>24</v>
          </cell>
          <cell r="F12665">
            <v>908</v>
          </cell>
          <cell r="G12665">
            <v>1.8009999999999999</v>
          </cell>
          <cell r="H12665">
            <v>75</v>
          </cell>
          <cell r="I12665">
            <v>0.14899999999999999</v>
          </cell>
          <cell r="K12665">
            <v>98</v>
          </cell>
          <cell r="L12665">
            <v>0.19400000000000001</v>
          </cell>
          <cell r="M12665">
            <v>200</v>
          </cell>
          <cell r="N12665">
            <v>0.39700000000000002</v>
          </cell>
          <cell r="O12665">
            <v>0</v>
          </cell>
          <cell r="P12665">
            <v>0</v>
          </cell>
        </row>
        <row r="12666">
          <cell r="A12666">
            <v>39958</v>
          </cell>
          <cell r="B12666">
            <v>2009</v>
          </cell>
          <cell r="C12666" t="str">
            <v>May</v>
          </cell>
          <cell r="D12666">
            <v>25</v>
          </cell>
          <cell r="F12666">
            <v>897</v>
          </cell>
          <cell r="G12666">
            <v>1.7789999999999999</v>
          </cell>
          <cell r="H12666">
            <v>89</v>
          </cell>
          <cell r="I12666">
            <v>0.17699999999999999</v>
          </cell>
          <cell r="K12666">
            <v>94</v>
          </cell>
          <cell r="L12666">
            <v>0.186</v>
          </cell>
          <cell r="M12666">
            <v>221</v>
          </cell>
          <cell r="N12666">
            <v>0.438</v>
          </cell>
          <cell r="O12666">
            <v>0</v>
          </cell>
          <cell r="P12666">
            <v>0</v>
          </cell>
        </row>
        <row r="12667">
          <cell r="A12667">
            <v>39959</v>
          </cell>
          <cell r="B12667">
            <v>2009</v>
          </cell>
          <cell r="C12667" t="str">
            <v>May</v>
          </cell>
          <cell r="D12667">
            <v>26</v>
          </cell>
          <cell r="F12667">
            <v>896</v>
          </cell>
          <cell r="G12667">
            <v>1.7769999999999999</v>
          </cell>
          <cell r="H12667">
            <v>66</v>
          </cell>
          <cell r="I12667">
            <v>0.13100000000000001</v>
          </cell>
          <cell r="K12667">
            <v>83</v>
          </cell>
          <cell r="L12667">
            <v>0.16500000000000001</v>
          </cell>
          <cell r="M12667">
            <v>264</v>
          </cell>
          <cell r="N12667">
            <v>0.52400000000000002</v>
          </cell>
          <cell r="O12667">
            <v>0</v>
          </cell>
          <cell r="P12667">
            <v>0</v>
          </cell>
        </row>
        <row r="12668">
          <cell r="A12668">
            <v>39960</v>
          </cell>
          <cell r="B12668">
            <v>2009</v>
          </cell>
          <cell r="C12668" t="str">
            <v>May</v>
          </cell>
          <cell r="D12668">
            <v>27</v>
          </cell>
          <cell r="F12668">
            <v>926</v>
          </cell>
          <cell r="G12668">
            <v>1.837</v>
          </cell>
          <cell r="H12668">
            <v>61</v>
          </cell>
          <cell r="I12668">
            <v>0.121</v>
          </cell>
          <cell r="K12668">
            <v>76</v>
          </cell>
          <cell r="L12668">
            <v>0.151</v>
          </cell>
          <cell r="M12668">
            <v>300</v>
          </cell>
          <cell r="N12668">
            <v>0.59499999999999997</v>
          </cell>
          <cell r="O12668">
            <v>0</v>
          </cell>
          <cell r="P12668">
            <v>0</v>
          </cell>
        </row>
        <row r="12669">
          <cell r="A12669">
            <v>39961</v>
          </cell>
          <cell r="B12669">
            <v>2009</v>
          </cell>
          <cell r="C12669" t="str">
            <v>May</v>
          </cell>
          <cell r="D12669">
            <v>28</v>
          </cell>
          <cell r="F12669">
            <v>936</v>
          </cell>
          <cell r="G12669">
            <v>1.857</v>
          </cell>
          <cell r="H12669">
            <v>48</v>
          </cell>
          <cell r="I12669">
            <v>9.5000000000000001E-2</v>
          </cell>
          <cell r="K12669">
            <v>78</v>
          </cell>
          <cell r="L12669">
            <v>0.155</v>
          </cell>
          <cell r="M12669">
            <v>342</v>
          </cell>
          <cell r="N12669">
            <v>0.67800000000000005</v>
          </cell>
          <cell r="O12669">
            <v>0</v>
          </cell>
          <cell r="P12669">
            <v>0</v>
          </cell>
        </row>
        <row r="12670">
          <cell r="A12670">
            <v>39962</v>
          </cell>
          <cell r="B12670">
            <v>2009</v>
          </cell>
          <cell r="C12670" t="str">
            <v>May</v>
          </cell>
          <cell r="D12670">
            <v>29</v>
          </cell>
          <cell r="F12670">
            <v>922</v>
          </cell>
          <cell r="G12670">
            <v>1.829</v>
          </cell>
          <cell r="H12670">
            <v>61</v>
          </cell>
          <cell r="I12670">
            <v>0.121</v>
          </cell>
          <cell r="K12670">
            <v>75</v>
          </cell>
          <cell r="L12670">
            <v>0.14899999999999999</v>
          </cell>
          <cell r="M12670">
            <v>309</v>
          </cell>
          <cell r="N12670">
            <v>0.61299999999999999</v>
          </cell>
          <cell r="O12670">
            <v>0</v>
          </cell>
          <cell r="P12670">
            <v>0</v>
          </cell>
        </row>
        <row r="12671">
          <cell r="A12671">
            <v>39963</v>
          </cell>
          <cell r="B12671">
            <v>2009</v>
          </cell>
          <cell r="C12671" t="str">
            <v>May</v>
          </cell>
          <cell r="D12671">
            <v>30</v>
          </cell>
          <cell r="F12671">
            <v>906</v>
          </cell>
          <cell r="G12671">
            <v>1.7969999999999999</v>
          </cell>
          <cell r="H12671">
            <v>56</v>
          </cell>
          <cell r="I12671">
            <v>0.111</v>
          </cell>
          <cell r="K12671">
            <v>70</v>
          </cell>
          <cell r="L12671">
            <v>0.13900000000000001</v>
          </cell>
          <cell r="M12671">
            <v>231</v>
          </cell>
          <cell r="N12671">
            <v>0.45800000000000002</v>
          </cell>
          <cell r="O12671">
            <v>0</v>
          </cell>
          <cell r="P12671">
            <v>0</v>
          </cell>
        </row>
        <row r="12672">
          <cell r="A12672">
            <v>39964</v>
          </cell>
          <cell r="B12672">
            <v>2009</v>
          </cell>
          <cell r="C12672" t="str">
            <v>May</v>
          </cell>
          <cell r="D12672">
            <v>31</v>
          </cell>
          <cell r="F12672">
            <v>907</v>
          </cell>
          <cell r="G12672">
            <v>1.7989999999999999</v>
          </cell>
          <cell r="H12672">
            <v>64</v>
          </cell>
          <cell r="I12672">
            <v>0.127</v>
          </cell>
          <cell r="K12672">
            <v>54</v>
          </cell>
          <cell r="L12672">
            <v>0.107</v>
          </cell>
          <cell r="M12672">
            <v>260</v>
          </cell>
          <cell r="N12672">
            <v>0.51600000000000001</v>
          </cell>
          <cell r="O12672">
            <v>0</v>
          </cell>
          <cell r="P12672">
            <v>0</v>
          </cell>
        </row>
        <row r="12673">
          <cell r="A12673">
            <v>39965</v>
          </cell>
          <cell r="B12673">
            <v>2009</v>
          </cell>
          <cell r="C12673" t="str">
            <v>Jun</v>
          </cell>
          <cell r="D12673">
            <v>1</v>
          </cell>
          <cell r="F12673">
            <v>877</v>
          </cell>
          <cell r="G12673">
            <v>1.74</v>
          </cell>
          <cell r="H12673">
            <v>64</v>
          </cell>
          <cell r="I12673">
            <v>0.127</v>
          </cell>
          <cell r="K12673">
            <v>69</v>
          </cell>
          <cell r="L12673">
            <v>0.13700000000000001</v>
          </cell>
          <cell r="M12673">
            <v>144</v>
          </cell>
          <cell r="N12673">
            <v>0.28599999999999998</v>
          </cell>
          <cell r="O12673">
            <v>0</v>
          </cell>
          <cell r="P12673">
            <v>0</v>
          </cell>
        </row>
        <row r="12674">
          <cell r="A12674">
            <v>39966</v>
          </cell>
          <cell r="B12674">
            <v>2009</v>
          </cell>
          <cell r="C12674" t="str">
            <v>Jun</v>
          </cell>
          <cell r="D12674">
            <v>2</v>
          </cell>
          <cell r="F12674">
            <v>816</v>
          </cell>
          <cell r="G12674">
            <v>1.619</v>
          </cell>
          <cell r="H12674">
            <v>75</v>
          </cell>
          <cell r="I12674">
            <v>0.14899999999999999</v>
          </cell>
          <cell r="K12674">
            <v>72</v>
          </cell>
          <cell r="L12674">
            <v>0.14299999999999999</v>
          </cell>
          <cell r="M12674">
            <v>100</v>
          </cell>
          <cell r="N12674">
            <v>0.19800000000000001</v>
          </cell>
          <cell r="O12674">
            <v>0</v>
          </cell>
          <cell r="P12674">
            <v>0</v>
          </cell>
        </row>
        <row r="12675">
          <cell r="A12675">
            <v>39967</v>
          </cell>
          <cell r="B12675">
            <v>2009</v>
          </cell>
          <cell r="C12675" t="str">
            <v>Jun</v>
          </cell>
          <cell r="D12675">
            <v>3</v>
          </cell>
          <cell r="F12675">
            <v>734</v>
          </cell>
          <cell r="G12675">
            <v>1.456</v>
          </cell>
          <cell r="H12675">
            <v>136</v>
          </cell>
          <cell r="I12675">
            <v>0.27</v>
          </cell>
          <cell r="K12675">
            <v>70</v>
          </cell>
          <cell r="L12675">
            <v>0.13900000000000001</v>
          </cell>
          <cell r="M12675">
            <v>59</v>
          </cell>
          <cell r="N12675">
            <v>0.11700000000000001</v>
          </cell>
          <cell r="O12675">
            <v>0</v>
          </cell>
          <cell r="P12675">
            <v>0</v>
          </cell>
        </row>
        <row r="12676">
          <cell r="A12676">
            <v>39968</v>
          </cell>
          <cell r="B12676">
            <v>2009</v>
          </cell>
          <cell r="C12676" t="str">
            <v>Jun</v>
          </cell>
          <cell r="D12676">
            <v>4</v>
          </cell>
          <cell r="F12676">
            <v>692</v>
          </cell>
          <cell r="G12676">
            <v>1.373</v>
          </cell>
          <cell r="H12676">
            <v>183</v>
          </cell>
          <cell r="I12676">
            <v>0.36299999999999999</v>
          </cell>
          <cell r="K12676">
            <v>67</v>
          </cell>
          <cell r="L12676">
            <v>0.13300000000000001</v>
          </cell>
          <cell r="M12676">
            <v>25</v>
          </cell>
          <cell r="N12676">
            <v>0.05</v>
          </cell>
          <cell r="O12676">
            <v>0</v>
          </cell>
          <cell r="P12676">
            <v>0</v>
          </cell>
        </row>
        <row r="12677">
          <cell r="A12677">
            <v>39969</v>
          </cell>
          <cell r="B12677">
            <v>2009</v>
          </cell>
          <cell r="C12677" t="str">
            <v>Jun</v>
          </cell>
          <cell r="D12677">
            <v>5</v>
          </cell>
          <cell r="F12677">
            <v>631</v>
          </cell>
          <cell r="G12677">
            <v>1.252</v>
          </cell>
          <cell r="H12677">
            <v>216</v>
          </cell>
          <cell r="I12677">
            <v>0.42799999999999999</v>
          </cell>
          <cell r="K12677">
            <v>66</v>
          </cell>
          <cell r="L12677">
            <v>0.13100000000000001</v>
          </cell>
          <cell r="M12677">
            <v>12</v>
          </cell>
          <cell r="N12677">
            <v>2.4E-2</v>
          </cell>
          <cell r="O12677">
            <v>5</v>
          </cell>
          <cell r="P12677">
            <v>0.01</v>
          </cell>
        </row>
        <row r="12678">
          <cell r="A12678">
            <v>39970</v>
          </cell>
          <cell r="B12678">
            <v>2009</v>
          </cell>
          <cell r="C12678" t="str">
            <v>Jun</v>
          </cell>
          <cell r="D12678">
            <v>6</v>
          </cell>
          <cell r="F12678">
            <v>575</v>
          </cell>
          <cell r="G12678">
            <v>1.1399999999999999</v>
          </cell>
          <cell r="H12678">
            <v>289</v>
          </cell>
          <cell r="I12678">
            <v>0.57299999999999995</v>
          </cell>
          <cell r="K12678">
            <v>66</v>
          </cell>
          <cell r="L12678">
            <v>0.13100000000000001</v>
          </cell>
          <cell r="M12678">
            <v>0</v>
          </cell>
          <cell r="N12678">
            <v>0</v>
          </cell>
          <cell r="O12678">
            <v>0</v>
          </cell>
          <cell r="P12678">
            <v>0</v>
          </cell>
        </row>
        <row r="12679">
          <cell r="A12679">
            <v>39971</v>
          </cell>
          <cell r="B12679">
            <v>2009</v>
          </cell>
          <cell r="C12679" t="str">
            <v>Jun</v>
          </cell>
          <cell r="D12679">
            <v>7</v>
          </cell>
          <cell r="F12679">
            <v>546</v>
          </cell>
          <cell r="G12679">
            <v>1.083</v>
          </cell>
          <cell r="H12679">
            <v>336</v>
          </cell>
          <cell r="I12679">
            <v>0.66600000000000004</v>
          </cell>
          <cell r="K12679">
            <v>66</v>
          </cell>
          <cell r="L12679">
            <v>0.13100000000000001</v>
          </cell>
          <cell r="M12679">
            <v>0</v>
          </cell>
          <cell r="N12679">
            <v>0</v>
          </cell>
          <cell r="O12679">
            <v>0</v>
          </cell>
          <cell r="P12679">
            <v>0</v>
          </cell>
        </row>
        <row r="12680">
          <cell r="A12680">
            <v>39972</v>
          </cell>
          <cell r="B12680">
            <v>2009</v>
          </cell>
          <cell r="C12680" t="str">
            <v>Jun</v>
          </cell>
          <cell r="D12680">
            <v>8</v>
          </cell>
          <cell r="F12680">
            <v>538</v>
          </cell>
          <cell r="G12680">
            <v>1.0669999999999999</v>
          </cell>
          <cell r="H12680">
            <v>311</v>
          </cell>
          <cell r="I12680">
            <v>0.61699999999999999</v>
          </cell>
          <cell r="K12680">
            <v>35</v>
          </cell>
          <cell r="L12680">
            <v>6.9000000000000006E-2</v>
          </cell>
          <cell r="M12680">
            <v>0</v>
          </cell>
          <cell r="N12680">
            <v>0</v>
          </cell>
          <cell r="O12680">
            <v>0</v>
          </cell>
          <cell r="P12680">
            <v>0</v>
          </cell>
        </row>
        <row r="12681">
          <cell r="A12681">
            <v>39973</v>
          </cell>
          <cell r="B12681">
            <v>2009</v>
          </cell>
          <cell r="C12681" t="str">
            <v>Jun</v>
          </cell>
          <cell r="D12681">
            <v>9</v>
          </cell>
          <cell r="F12681">
            <v>551</v>
          </cell>
          <cell r="G12681">
            <v>1.093</v>
          </cell>
          <cell r="H12681">
            <v>208</v>
          </cell>
          <cell r="I12681">
            <v>0.41299999999999998</v>
          </cell>
          <cell r="K12681">
            <v>15</v>
          </cell>
          <cell r="L12681">
            <v>0.03</v>
          </cell>
          <cell r="M12681">
            <v>0</v>
          </cell>
          <cell r="N12681">
            <v>0</v>
          </cell>
          <cell r="O12681">
            <v>0</v>
          </cell>
          <cell r="P12681">
            <v>0</v>
          </cell>
        </row>
        <row r="12682">
          <cell r="A12682">
            <v>39974</v>
          </cell>
          <cell r="B12682">
            <v>2009</v>
          </cell>
          <cell r="C12682" t="str">
            <v>Jun</v>
          </cell>
          <cell r="D12682">
            <v>10</v>
          </cell>
          <cell r="F12682">
            <v>551</v>
          </cell>
          <cell r="G12682">
            <v>1.093</v>
          </cell>
          <cell r="H12682">
            <v>168</v>
          </cell>
          <cell r="I12682">
            <v>0.33300000000000002</v>
          </cell>
          <cell r="K12682">
            <v>12</v>
          </cell>
          <cell r="L12682">
            <v>2.4E-2</v>
          </cell>
          <cell r="M12682">
            <v>10</v>
          </cell>
          <cell r="N12682">
            <v>0.02</v>
          </cell>
          <cell r="O12682">
            <v>0</v>
          </cell>
          <cell r="P12682">
            <v>0</v>
          </cell>
        </row>
        <row r="12683">
          <cell r="A12683">
            <v>39975</v>
          </cell>
          <cell r="B12683">
            <v>2009</v>
          </cell>
          <cell r="C12683" t="str">
            <v>Jun</v>
          </cell>
          <cell r="D12683">
            <v>11</v>
          </cell>
          <cell r="F12683">
            <v>526</v>
          </cell>
          <cell r="G12683">
            <v>1.0429999999999999</v>
          </cell>
          <cell r="H12683">
            <v>179</v>
          </cell>
          <cell r="I12683">
            <v>0.35499999999999998</v>
          </cell>
          <cell r="K12683">
            <v>10</v>
          </cell>
          <cell r="L12683">
            <v>0.02</v>
          </cell>
          <cell r="M12683">
            <v>25</v>
          </cell>
          <cell r="N12683">
            <v>0.05</v>
          </cell>
          <cell r="O12683">
            <v>0</v>
          </cell>
          <cell r="P12683">
            <v>0</v>
          </cell>
        </row>
        <row r="12684">
          <cell r="A12684">
            <v>39976</v>
          </cell>
          <cell r="B12684">
            <v>2009</v>
          </cell>
          <cell r="C12684" t="str">
            <v>Jun</v>
          </cell>
          <cell r="D12684">
            <v>12</v>
          </cell>
          <cell r="F12684">
            <v>503</v>
          </cell>
          <cell r="G12684">
            <v>0.998</v>
          </cell>
          <cell r="H12684">
            <v>186</v>
          </cell>
          <cell r="I12684">
            <v>0.36899999999999999</v>
          </cell>
          <cell r="K12684">
            <v>3</v>
          </cell>
          <cell r="L12684">
            <v>6.0000000000000001E-3</v>
          </cell>
          <cell r="M12684">
            <v>11</v>
          </cell>
          <cell r="N12684">
            <v>2.1999999999999999E-2</v>
          </cell>
          <cell r="O12684">
            <v>0</v>
          </cell>
          <cell r="P12684">
            <v>0</v>
          </cell>
        </row>
        <row r="12685">
          <cell r="A12685">
            <v>39977</v>
          </cell>
          <cell r="B12685">
            <v>2009</v>
          </cell>
          <cell r="C12685" t="str">
            <v>Jun</v>
          </cell>
          <cell r="D12685">
            <v>13</v>
          </cell>
          <cell r="F12685">
            <v>487</v>
          </cell>
          <cell r="G12685">
            <v>0.96599999999999997</v>
          </cell>
          <cell r="H12685">
            <v>173</v>
          </cell>
          <cell r="I12685">
            <v>0.34300000000000003</v>
          </cell>
          <cell r="K12685">
            <v>2</v>
          </cell>
          <cell r="L12685">
            <v>4.0000000000000001E-3</v>
          </cell>
          <cell r="M12685">
            <v>0</v>
          </cell>
          <cell r="N12685">
            <v>0</v>
          </cell>
          <cell r="O12685">
            <v>0</v>
          </cell>
          <cell r="P12685">
            <v>0</v>
          </cell>
        </row>
        <row r="12686">
          <cell r="A12686">
            <v>39978</v>
          </cell>
          <cell r="B12686">
            <v>2009</v>
          </cell>
          <cell r="C12686" t="str">
            <v>Jun</v>
          </cell>
          <cell r="D12686">
            <v>14</v>
          </cell>
          <cell r="F12686">
            <v>482</v>
          </cell>
          <cell r="G12686">
            <v>0.95599999999999996</v>
          </cell>
          <cell r="H12686">
            <v>169</v>
          </cell>
          <cell r="I12686">
            <v>0.33500000000000002</v>
          </cell>
          <cell r="K12686">
            <v>1</v>
          </cell>
          <cell r="L12686">
            <v>2E-3</v>
          </cell>
          <cell r="M12686">
            <v>0</v>
          </cell>
          <cell r="N12686">
            <v>0</v>
          </cell>
          <cell r="O12686">
            <v>0</v>
          </cell>
          <cell r="P12686">
            <v>0</v>
          </cell>
        </row>
        <row r="12687">
          <cell r="A12687">
            <v>39979</v>
          </cell>
          <cell r="B12687">
            <v>2009</v>
          </cell>
          <cell r="C12687" t="str">
            <v>Jun</v>
          </cell>
          <cell r="D12687">
            <v>15</v>
          </cell>
          <cell r="F12687">
            <v>458</v>
          </cell>
          <cell r="G12687">
            <v>0.90800000000000003</v>
          </cell>
          <cell r="H12687">
            <v>177</v>
          </cell>
          <cell r="I12687">
            <v>0.35099999999999998</v>
          </cell>
          <cell r="K12687">
            <v>0</v>
          </cell>
          <cell r="L12687">
            <v>0</v>
          </cell>
          <cell r="M12687">
            <v>48</v>
          </cell>
          <cell r="N12687">
            <v>9.5000000000000001E-2</v>
          </cell>
          <cell r="O12687">
            <v>0</v>
          </cell>
          <cell r="P12687">
            <v>0</v>
          </cell>
        </row>
        <row r="12688">
          <cell r="A12688">
            <v>39980</v>
          </cell>
          <cell r="B12688">
            <v>2009</v>
          </cell>
          <cell r="C12688" t="str">
            <v>Jun</v>
          </cell>
          <cell r="D12688">
            <v>16</v>
          </cell>
          <cell r="F12688">
            <v>489</v>
          </cell>
          <cell r="G12688">
            <v>0.97</v>
          </cell>
          <cell r="H12688">
            <v>173</v>
          </cell>
          <cell r="I12688">
            <v>0.34300000000000003</v>
          </cell>
          <cell r="K12688">
            <v>0</v>
          </cell>
          <cell r="L12688">
            <v>0</v>
          </cell>
          <cell r="M12688">
            <v>15</v>
          </cell>
          <cell r="N12688">
            <v>0.03</v>
          </cell>
          <cell r="O12688">
            <v>0</v>
          </cell>
          <cell r="P12688">
            <v>0</v>
          </cell>
        </row>
        <row r="12689">
          <cell r="A12689">
            <v>39981</v>
          </cell>
          <cell r="B12689">
            <v>2009</v>
          </cell>
          <cell r="C12689" t="str">
            <v>Jun</v>
          </cell>
          <cell r="D12689">
            <v>17</v>
          </cell>
          <cell r="F12689">
            <v>490</v>
          </cell>
          <cell r="G12689">
            <v>0.97199999999999998</v>
          </cell>
          <cell r="H12689">
            <v>127</v>
          </cell>
          <cell r="I12689">
            <v>0.252</v>
          </cell>
          <cell r="K12689">
            <v>0</v>
          </cell>
          <cell r="L12689">
            <v>0</v>
          </cell>
          <cell r="M12689">
            <v>69</v>
          </cell>
          <cell r="N12689">
            <v>0.13700000000000001</v>
          </cell>
          <cell r="O12689">
            <v>0</v>
          </cell>
          <cell r="P12689">
            <v>0</v>
          </cell>
        </row>
        <row r="12690">
          <cell r="A12690">
            <v>39982</v>
          </cell>
          <cell r="B12690">
            <v>2009</v>
          </cell>
          <cell r="C12690" t="str">
            <v>Jun</v>
          </cell>
          <cell r="D12690">
            <v>18</v>
          </cell>
          <cell r="F12690">
            <v>526</v>
          </cell>
          <cell r="G12690">
            <v>1.0429999999999999</v>
          </cell>
          <cell r="H12690">
            <v>122</v>
          </cell>
          <cell r="I12690">
            <v>0.24199999999999999</v>
          </cell>
          <cell r="K12690">
            <v>0</v>
          </cell>
          <cell r="L12690">
            <v>0</v>
          </cell>
          <cell r="M12690">
            <v>100</v>
          </cell>
          <cell r="N12690">
            <v>0.19800000000000001</v>
          </cell>
          <cell r="O12690">
            <v>0</v>
          </cell>
          <cell r="P12690">
            <v>0</v>
          </cell>
        </row>
        <row r="12691">
          <cell r="A12691">
            <v>39983</v>
          </cell>
          <cell r="B12691">
            <v>2009</v>
          </cell>
          <cell r="C12691" t="str">
            <v>Jun</v>
          </cell>
          <cell r="D12691">
            <v>19</v>
          </cell>
          <cell r="F12691">
            <v>585</v>
          </cell>
          <cell r="G12691">
            <v>1.1599999999999999</v>
          </cell>
          <cell r="H12691">
            <v>119</v>
          </cell>
          <cell r="I12691">
            <v>0.23599999999999999</v>
          </cell>
          <cell r="K12691">
            <v>0</v>
          </cell>
          <cell r="L12691">
            <v>0</v>
          </cell>
          <cell r="M12691">
            <v>147</v>
          </cell>
          <cell r="N12691">
            <v>0.29199999999999998</v>
          </cell>
          <cell r="O12691">
            <v>0</v>
          </cell>
          <cell r="P12691">
            <v>0</v>
          </cell>
        </row>
        <row r="12692">
          <cell r="A12692">
            <v>39984</v>
          </cell>
          <cell r="B12692">
            <v>2009</v>
          </cell>
          <cell r="C12692" t="str">
            <v>Jun</v>
          </cell>
          <cell r="D12692">
            <v>20</v>
          </cell>
          <cell r="F12692">
            <v>649</v>
          </cell>
          <cell r="G12692">
            <v>1.2869999999999999</v>
          </cell>
          <cell r="H12692">
            <v>117</v>
          </cell>
          <cell r="I12692">
            <v>0.23200000000000001</v>
          </cell>
          <cell r="K12692">
            <v>4</v>
          </cell>
          <cell r="L12692">
            <v>8.0000000000000002E-3</v>
          </cell>
          <cell r="M12692">
            <v>233</v>
          </cell>
          <cell r="N12692">
            <v>0.46200000000000002</v>
          </cell>
          <cell r="O12692">
            <v>0</v>
          </cell>
          <cell r="P12692">
            <v>0</v>
          </cell>
        </row>
        <row r="12693">
          <cell r="A12693">
            <v>39985</v>
          </cell>
          <cell r="B12693">
            <v>2009</v>
          </cell>
          <cell r="C12693" t="str">
            <v>Jun</v>
          </cell>
          <cell r="D12693">
            <v>21</v>
          </cell>
          <cell r="F12693">
            <v>662</v>
          </cell>
          <cell r="G12693">
            <v>1.3129999999999999</v>
          </cell>
          <cell r="H12693">
            <v>116</v>
          </cell>
          <cell r="I12693">
            <v>0.23</v>
          </cell>
          <cell r="K12693">
            <v>6</v>
          </cell>
          <cell r="L12693">
            <v>1.2E-2</v>
          </cell>
          <cell r="M12693">
            <v>254</v>
          </cell>
          <cell r="N12693">
            <v>0.504</v>
          </cell>
          <cell r="O12693">
            <v>0</v>
          </cell>
          <cell r="P12693">
            <v>0</v>
          </cell>
        </row>
        <row r="12694">
          <cell r="A12694">
            <v>39986</v>
          </cell>
          <cell r="B12694">
            <v>2009</v>
          </cell>
          <cell r="C12694" t="str">
            <v>Jun</v>
          </cell>
          <cell r="D12694">
            <v>22</v>
          </cell>
          <cell r="F12694">
            <v>666</v>
          </cell>
          <cell r="G12694">
            <v>1.321</v>
          </cell>
          <cell r="H12694">
            <v>114</v>
          </cell>
          <cell r="I12694">
            <v>0.22600000000000001</v>
          </cell>
          <cell r="K12694">
            <v>6</v>
          </cell>
          <cell r="L12694">
            <v>1.2E-2</v>
          </cell>
          <cell r="M12694">
            <v>229</v>
          </cell>
          <cell r="N12694">
            <v>0.45400000000000001</v>
          </cell>
          <cell r="O12694">
            <v>0</v>
          </cell>
          <cell r="P12694">
            <v>0</v>
          </cell>
        </row>
        <row r="12695">
          <cell r="A12695">
            <v>39987</v>
          </cell>
          <cell r="B12695">
            <v>2009</v>
          </cell>
          <cell r="C12695" t="str">
            <v>Jun</v>
          </cell>
          <cell r="D12695">
            <v>23</v>
          </cell>
          <cell r="F12695">
            <v>686</v>
          </cell>
          <cell r="G12695">
            <v>1.361</v>
          </cell>
          <cell r="H12695">
            <v>126</v>
          </cell>
          <cell r="I12695">
            <v>0.25</v>
          </cell>
          <cell r="K12695">
            <v>10</v>
          </cell>
          <cell r="L12695">
            <v>0.02</v>
          </cell>
          <cell r="M12695">
            <v>233</v>
          </cell>
          <cell r="N12695">
            <v>0.46200000000000002</v>
          </cell>
          <cell r="O12695">
            <v>0</v>
          </cell>
          <cell r="P12695">
            <v>0</v>
          </cell>
        </row>
        <row r="12696">
          <cell r="A12696">
            <v>39988</v>
          </cell>
          <cell r="B12696">
            <v>2009</v>
          </cell>
          <cell r="C12696" t="str">
            <v>Jun</v>
          </cell>
          <cell r="D12696">
            <v>24</v>
          </cell>
          <cell r="F12696">
            <v>724</v>
          </cell>
          <cell r="G12696">
            <v>1.4359999999999999</v>
          </cell>
          <cell r="H12696">
            <v>71</v>
          </cell>
          <cell r="I12696">
            <v>0.14099999999999999</v>
          </cell>
          <cell r="K12696">
            <v>24</v>
          </cell>
          <cell r="L12696">
            <v>4.8000000000000001E-2</v>
          </cell>
          <cell r="M12696">
            <v>250</v>
          </cell>
          <cell r="N12696">
            <v>0.496</v>
          </cell>
          <cell r="O12696">
            <v>0</v>
          </cell>
          <cell r="P12696">
            <v>0</v>
          </cell>
        </row>
        <row r="12697">
          <cell r="A12697">
            <v>39989</v>
          </cell>
          <cell r="B12697">
            <v>2009</v>
          </cell>
          <cell r="C12697" t="str">
            <v>Jun</v>
          </cell>
          <cell r="D12697">
            <v>25</v>
          </cell>
          <cell r="F12697">
            <v>758</v>
          </cell>
          <cell r="G12697">
            <v>1.5029999999999999</v>
          </cell>
          <cell r="H12697">
            <v>48</v>
          </cell>
          <cell r="I12697">
            <v>9.5000000000000001E-2</v>
          </cell>
          <cell r="K12697">
            <v>38</v>
          </cell>
          <cell r="L12697">
            <v>7.4999999999999997E-2</v>
          </cell>
          <cell r="M12697">
            <v>269</v>
          </cell>
          <cell r="N12697">
            <v>0.53400000000000003</v>
          </cell>
          <cell r="O12697">
            <v>0</v>
          </cell>
          <cell r="P12697">
            <v>0</v>
          </cell>
        </row>
        <row r="12698">
          <cell r="A12698">
            <v>39990</v>
          </cell>
          <cell r="B12698">
            <v>2009</v>
          </cell>
          <cell r="C12698" t="str">
            <v>Jun</v>
          </cell>
          <cell r="D12698">
            <v>26</v>
          </cell>
          <cell r="F12698">
            <v>798</v>
          </cell>
          <cell r="G12698">
            <v>1.583</v>
          </cell>
          <cell r="H12698">
            <v>61</v>
          </cell>
          <cell r="I12698">
            <v>0.121</v>
          </cell>
          <cell r="K12698">
            <v>64</v>
          </cell>
          <cell r="L12698">
            <v>0.127</v>
          </cell>
          <cell r="M12698">
            <v>373</v>
          </cell>
          <cell r="N12698">
            <v>0.74</v>
          </cell>
          <cell r="O12698">
            <v>0</v>
          </cell>
          <cell r="P12698">
            <v>0</v>
          </cell>
        </row>
        <row r="12699">
          <cell r="A12699">
            <v>39991</v>
          </cell>
          <cell r="B12699">
            <v>2009</v>
          </cell>
          <cell r="C12699" t="str">
            <v>Jun</v>
          </cell>
          <cell r="D12699">
            <v>27</v>
          </cell>
          <cell r="F12699">
            <v>814</v>
          </cell>
          <cell r="G12699">
            <v>1.615</v>
          </cell>
          <cell r="H12699">
            <v>53</v>
          </cell>
          <cell r="I12699">
            <v>0.105</v>
          </cell>
          <cell r="K12699">
            <v>88</v>
          </cell>
          <cell r="L12699">
            <v>0.17499999999999999</v>
          </cell>
          <cell r="M12699">
            <v>433</v>
          </cell>
          <cell r="N12699">
            <v>0.85899999999999999</v>
          </cell>
          <cell r="O12699">
            <v>0</v>
          </cell>
          <cell r="P12699">
            <v>0</v>
          </cell>
        </row>
        <row r="12700">
          <cell r="A12700">
            <v>39992</v>
          </cell>
          <cell r="B12700">
            <v>2009</v>
          </cell>
          <cell r="C12700" t="str">
            <v>Jun</v>
          </cell>
          <cell r="D12700">
            <v>28</v>
          </cell>
          <cell r="F12700">
            <v>814</v>
          </cell>
          <cell r="G12700">
            <v>1.615</v>
          </cell>
          <cell r="H12700">
            <v>57</v>
          </cell>
          <cell r="I12700">
            <v>0.113</v>
          </cell>
          <cell r="K12700">
            <v>92</v>
          </cell>
          <cell r="L12700">
            <v>0.182</v>
          </cell>
          <cell r="M12700">
            <v>423</v>
          </cell>
          <cell r="N12700">
            <v>0.83899999999999997</v>
          </cell>
          <cell r="O12700">
            <v>0</v>
          </cell>
          <cell r="P12700">
            <v>0</v>
          </cell>
        </row>
        <row r="12701">
          <cell r="A12701">
            <v>39993</v>
          </cell>
          <cell r="B12701">
            <v>2009</v>
          </cell>
          <cell r="C12701" t="str">
            <v>Jun</v>
          </cell>
          <cell r="D12701">
            <v>29</v>
          </cell>
          <cell r="F12701">
            <v>846</v>
          </cell>
          <cell r="G12701">
            <v>1.6779999999999999</v>
          </cell>
          <cell r="H12701">
            <v>46</v>
          </cell>
          <cell r="I12701">
            <v>9.0999999999999998E-2</v>
          </cell>
          <cell r="K12701">
            <v>90</v>
          </cell>
          <cell r="L12701">
            <v>0.17899999999999999</v>
          </cell>
          <cell r="M12701">
            <v>377</v>
          </cell>
          <cell r="N12701">
            <v>0.748</v>
          </cell>
          <cell r="O12701">
            <v>0</v>
          </cell>
          <cell r="P12701">
            <v>0</v>
          </cell>
        </row>
        <row r="12702">
          <cell r="A12702">
            <v>39994</v>
          </cell>
          <cell r="B12702">
            <v>2009</v>
          </cell>
          <cell r="C12702" t="str">
            <v>Jun</v>
          </cell>
          <cell r="D12702">
            <v>30</v>
          </cell>
          <cell r="F12702">
            <v>882</v>
          </cell>
          <cell r="G12702">
            <v>1.7490000000000001</v>
          </cell>
          <cell r="H12702">
            <v>60</v>
          </cell>
          <cell r="I12702">
            <v>0.11899999999999999</v>
          </cell>
          <cell r="K12702">
            <v>90</v>
          </cell>
          <cell r="L12702">
            <v>0.17899999999999999</v>
          </cell>
          <cell r="M12702">
            <v>433</v>
          </cell>
          <cell r="N12702">
            <v>0.85899999999999999</v>
          </cell>
          <cell r="O12702">
            <v>0</v>
          </cell>
          <cell r="P12702">
            <v>0</v>
          </cell>
        </row>
        <row r="12703">
          <cell r="A12703">
            <v>39995</v>
          </cell>
          <cell r="B12703">
            <v>2009</v>
          </cell>
          <cell r="C12703" t="str">
            <v>Jul</v>
          </cell>
          <cell r="D12703">
            <v>1</v>
          </cell>
          <cell r="F12703">
            <v>904</v>
          </cell>
          <cell r="G12703">
            <v>1.7929999999999999</v>
          </cell>
          <cell r="H12703">
            <v>41</v>
          </cell>
          <cell r="I12703">
            <v>8.1000000000000003E-2</v>
          </cell>
          <cell r="K12703">
            <v>93</v>
          </cell>
          <cell r="L12703">
            <v>0.184</v>
          </cell>
          <cell r="M12703">
            <v>419</v>
          </cell>
          <cell r="N12703">
            <v>0.83099999999999996</v>
          </cell>
          <cell r="O12703">
            <v>0</v>
          </cell>
          <cell r="P12703">
            <v>0</v>
          </cell>
        </row>
        <row r="12704">
          <cell r="A12704">
            <v>39996</v>
          </cell>
          <cell r="B12704">
            <v>2009</v>
          </cell>
          <cell r="C12704" t="str">
            <v>Jul</v>
          </cell>
          <cell r="D12704">
            <v>2</v>
          </cell>
          <cell r="F12704">
            <v>919</v>
          </cell>
          <cell r="G12704">
            <v>1.823</v>
          </cell>
          <cell r="H12704">
            <v>45</v>
          </cell>
          <cell r="I12704">
            <v>8.8999999999999996E-2</v>
          </cell>
          <cell r="K12704">
            <v>99</v>
          </cell>
          <cell r="L12704">
            <v>0.19600000000000001</v>
          </cell>
          <cell r="M12704">
            <v>400</v>
          </cell>
          <cell r="N12704">
            <v>0.79300000000000004</v>
          </cell>
          <cell r="O12704">
            <v>0</v>
          </cell>
          <cell r="P12704">
            <v>0</v>
          </cell>
        </row>
        <row r="12705">
          <cell r="A12705">
            <v>39997</v>
          </cell>
          <cell r="B12705">
            <v>2009</v>
          </cell>
          <cell r="C12705" t="str">
            <v>Jul</v>
          </cell>
          <cell r="D12705">
            <v>3</v>
          </cell>
          <cell r="F12705">
            <v>954</v>
          </cell>
          <cell r="G12705">
            <v>1.8919999999999999</v>
          </cell>
          <cell r="H12705">
            <v>55</v>
          </cell>
          <cell r="I12705">
            <v>0.109</v>
          </cell>
          <cell r="K12705">
            <v>96</v>
          </cell>
          <cell r="L12705">
            <v>0.19</v>
          </cell>
          <cell r="M12705">
            <v>471</v>
          </cell>
          <cell r="N12705">
            <v>0.93400000000000005</v>
          </cell>
          <cell r="O12705">
            <v>0</v>
          </cell>
          <cell r="P12705">
            <v>0</v>
          </cell>
        </row>
        <row r="12706">
          <cell r="A12706">
            <v>39998</v>
          </cell>
          <cell r="B12706">
            <v>2009</v>
          </cell>
          <cell r="C12706" t="str">
            <v>Jul</v>
          </cell>
          <cell r="D12706">
            <v>4</v>
          </cell>
          <cell r="F12706">
            <v>959</v>
          </cell>
          <cell r="G12706">
            <v>1.9019999999999999</v>
          </cell>
          <cell r="H12706">
            <v>54</v>
          </cell>
          <cell r="I12706">
            <v>0.107</v>
          </cell>
          <cell r="K12706">
            <v>62</v>
          </cell>
          <cell r="L12706">
            <v>0.123</v>
          </cell>
          <cell r="M12706">
            <v>429</v>
          </cell>
          <cell r="N12706">
            <v>0.85099999999999998</v>
          </cell>
          <cell r="O12706">
            <v>0</v>
          </cell>
          <cell r="P12706">
            <v>0</v>
          </cell>
        </row>
        <row r="12707">
          <cell r="A12707">
            <v>39999</v>
          </cell>
          <cell r="B12707">
            <v>2009</v>
          </cell>
          <cell r="C12707" t="str">
            <v>Jul</v>
          </cell>
          <cell r="D12707">
            <v>5</v>
          </cell>
          <cell r="F12707">
            <v>945</v>
          </cell>
          <cell r="G12707">
            <v>1.8740000000000001</v>
          </cell>
          <cell r="H12707">
            <v>46</v>
          </cell>
          <cell r="I12707">
            <v>9.0999999999999998E-2</v>
          </cell>
          <cell r="K12707">
            <v>85</v>
          </cell>
          <cell r="L12707">
            <v>0.16900000000000001</v>
          </cell>
          <cell r="M12707">
            <v>421</v>
          </cell>
          <cell r="N12707">
            <v>0.83499999999999996</v>
          </cell>
          <cell r="O12707">
            <v>0</v>
          </cell>
          <cell r="P12707">
            <v>0</v>
          </cell>
        </row>
        <row r="12708">
          <cell r="A12708">
            <v>40000</v>
          </cell>
          <cell r="B12708">
            <v>2009</v>
          </cell>
          <cell r="C12708" t="str">
            <v>Jul</v>
          </cell>
          <cell r="D12708">
            <v>6</v>
          </cell>
          <cell r="F12708">
            <v>945</v>
          </cell>
          <cell r="G12708">
            <v>1.8740000000000001</v>
          </cell>
          <cell r="H12708">
            <v>35</v>
          </cell>
          <cell r="I12708">
            <v>6.9000000000000006E-2</v>
          </cell>
          <cell r="K12708">
            <v>81</v>
          </cell>
          <cell r="L12708">
            <v>0.161</v>
          </cell>
          <cell r="M12708">
            <v>419</v>
          </cell>
          <cell r="N12708">
            <v>0.83099999999999996</v>
          </cell>
          <cell r="O12708">
            <v>4</v>
          </cell>
          <cell r="P12708">
            <v>8.0000000000000002E-3</v>
          </cell>
        </row>
        <row r="12709">
          <cell r="A12709">
            <v>40001</v>
          </cell>
          <cell r="B12709">
            <v>2009</v>
          </cell>
          <cell r="C12709" t="str">
            <v>Jul</v>
          </cell>
          <cell r="D12709">
            <v>7</v>
          </cell>
          <cell r="F12709">
            <v>952</v>
          </cell>
          <cell r="G12709">
            <v>1.8879999999999999</v>
          </cell>
          <cell r="H12709">
            <v>45</v>
          </cell>
          <cell r="I12709">
            <v>8.8999999999999996E-2</v>
          </cell>
          <cell r="K12709">
            <v>72</v>
          </cell>
          <cell r="L12709">
            <v>0.14299999999999999</v>
          </cell>
          <cell r="M12709">
            <v>427</v>
          </cell>
          <cell r="N12709">
            <v>0.84699999999999998</v>
          </cell>
          <cell r="O12709">
            <v>0</v>
          </cell>
          <cell r="P12709">
            <v>0</v>
          </cell>
        </row>
        <row r="12710">
          <cell r="A12710">
            <v>40002</v>
          </cell>
          <cell r="B12710">
            <v>2009</v>
          </cell>
          <cell r="C12710" t="str">
            <v>Jul</v>
          </cell>
          <cell r="D12710">
            <v>8</v>
          </cell>
          <cell r="F12710">
            <v>953</v>
          </cell>
          <cell r="G12710">
            <v>1.89</v>
          </cell>
          <cell r="H12710">
            <v>90.02</v>
          </cell>
          <cell r="I12710">
            <v>0.17899999999999999</v>
          </cell>
          <cell r="K12710">
            <v>66</v>
          </cell>
          <cell r="L12710">
            <v>0.13100000000000001</v>
          </cell>
          <cell r="M12710">
            <v>450</v>
          </cell>
          <cell r="N12710">
            <v>0.89300000000000002</v>
          </cell>
          <cell r="O12710">
            <v>0</v>
          </cell>
          <cell r="P12710">
            <v>0</v>
          </cell>
        </row>
        <row r="12711">
          <cell r="A12711">
            <v>40003</v>
          </cell>
          <cell r="B12711">
            <v>2009</v>
          </cell>
          <cell r="C12711" t="str">
            <v>Jul</v>
          </cell>
          <cell r="D12711">
            <v>9</v>
          </cell>
          <cell r="F12711">
            <v>941</v>
          </cell>
          <cell r="G12711">
            <v>1.8660000000000001</v>
          </cell>
          <cell r="H12711">
            <v>38</v>
          </cell>
          <cell r="I12711">
            <v>7.4999999999999997E-2</v>
          </cell>
          <cell r="K12711">
            <v>37</v>
          </cell>
          <cell r="L12711">
            <v>7.2999999999999995E-2</v>
          </cell>
          <cell r="M12711">
            <v>467</v>
          </cell>
          <cell r="N12711">
            <v>0.92600000000000005</v>
          </cell>
          <cell r="O12711">
            <v>0</v>
          </cell>
          <cell r="P12711">
            <v>0</v>
          </cell>
        </row>
        <row r="12712">
          <cell r="A12712">
            <v>40004</v>
          </cell>
          <cell r="B12712">
            <v>2009</v>
          </cell>
          <cell r="C12712" t="str">
            <v>Jul</v>
          </cell>
          <cell r="D12712">
            <v>10</v>
          </cell>
          <cell r="F12712">
            <v>958</v>
          </cell>
          <cell r="G12712">
            <v>1.9</v>
          </cell>
          <cell r="H12712">
            <v>44</v>
          </cell>
          <cell r="I12712">
            <v>8.6999999999999994E-2</v>
          </cell>
          <cell r="K12712">
            <v>69</v>
          </cell>
          <cell r="L12712">
            <v>0.13700000000000001</v>
          </cell>
          <cell r="M12712">
            <v>496</v>
          </cell>
          <cell r="N12712">
            <v>0.98399999999999999</v>
          </cell>
          <cell r="O12712">
            <v>0</v>
          </cell>
          <cell r="P12712">
            <v>0</v>
          </cell>
        </row>
        <row r="12713">
          <cell r="A12713">
            <v>40005</v>
          </cell>
          <cell r="B12713">
            <v>2009</v>
          </cell>
          <cell r="C12713" t="str">
            <v>Jul</v>
          </cell>
          <cell r="D12713">
            <v>11</v>
          </cell>
          <cell r="F12713">
            <v>955</v>
          </cell>
          <cell r="G12713">
            <v>1.8939999999999999</v>
          </cell>
          <cell r="H12713">
            <v>37</v>
          </cell>
          <cell r="I12713">
            <v>7.2999999999999995E-2</v>
          </cell>
          <cell r="K12713">
            <v>64</v>
          </cell>
          <cell r="L12713">
            <v>0.127</v>
          </cell>
          <cell r="M12713">
            <v>450</v>
          </cell>
          <cell r="N12713">
            <v>0.89300000000000002</v>
          </cell>
          <cell r="O12713">
            <v>0</v>
          </cell>
          <cell r="P12713">
            <v>0</v>
          </cell>
        </row>
        <row r="12714">
          <cell r="A12714">
            <v>40006</v>
          </cell>
          <cell r="B12714">
            <v>2009</v>
          </cell>
          <cell r="C12714" t="str">
            <v>Jul</v>
          </cell>
          <cell r="D12714">
            <v>12</v>
          </cell>
          <cell r="F12714">
            <v>954</v>
          </cell>
          <cell r="G12714">
            <v>1.8919999999999999</v>
          </cell>
          <cell r="H12714">
            <v>27</v>
          </cell>
          <cell r="I12714">
            <v>5.3999999999999999E-2</v>
          </cell>
          <cell r="K12714">
            <v>53</v>
          </cell>
          <cell r="L12714">
            <v>0.105</v>
          </cell>
          <cell r="M12714">
            <v>450</v>
          </cell>
          <cell r="N12714">
            <v>0.89300000000000002</v>
          </cell>
          <cell r="O12714">
            <v>0</v>
          </cell>
          <cell r="P12714">
            <v>0</v>
          </cell>
        </row>
        <row r="12715">
          <cell r="A12715">
            <v>40007</v>
          </cell>
          <cell r="B12715">
            <v>2009</v>
          </cell>
          <cell r="C12715" t="str">
            <v>Jul</v>
          </cell>
          <cell r="D12715">
            <v>13</v>
          </cell>
          <cell r="F12715">
            <v>961</v>
          </cell>
          <cell r="G12715">
            <v>1.9059999999999999</v>
          </cell>
          <cell r="H12715">
            <v>40</v>
          </cell>
          <cell r="I12715">
            <v>7.9000000000000001E-2</v>
          </cell>
          <cell r="K12715">
            <v>55</v>
          </cell>
          <cell r="L12715">
            <v>0.109</v>
          </cell>
          <cell r="M12715">
            <v>421</v>
          </cell>
          <cell r="N12715">
            <v>0.83499999999999996</v>
          </cell>
          <cell r="O12715">
            <v>1</v>
          </cell>
          <cell r="P12715">
            <v>2E-3</v>
          </cell>
        </row>
        <row r="12716">
          <cell r="A12716">
            <v>40008</v>
          </cell>
          <cell r="B12716">
            <v>2009</v>
          </cell>
          <cell r="C12716" t="str">
            <v>Jul</v>
          </cell>
          <cell r="D12716">
            <v>14</v>
          </cell>
          <cell r="F12716">
            <v>968</v>
          </cell>
          <cell r="G12716">
            <v>1.92</v>
          </cell>
          <cell r="H12716">
            <v>51</v>
          </cell>
          <cell r="I12716">
            <v>0.10100000000000001</v>
          </cell>
          <cell r="K12716">
            <v>59</v>
          </cell>
          <cell r="L12716">
            <v>0.11700000000000001</v>
          </cell>
          <cell r="M12716">
            <v>423</v>
          </cell>
          <cell r="N12716">
            <v>0.83899999999999997</v>
          </cell>
          <cell r="O12716">
            <v>1</v>
          </cell>
          <cell r="P12716">
            <v>2E-3</v>
          </cell>
        </row>
        <row r="12717">
          <cell r="A12717">
            <v>40009</v>
          </cell>
          <cell r="B12717">
            <v>2009</v>
          </cell>
          <cell r="C12717" t="str">
            <v>Jul</v>
          </cell>
          <cell r="D12717">
            <v>15</v>
          </cell>
          <cell r="F12717">
            <v>958</v>
          </cell>
          <cell r="G12717">
            <v>1.9</v>
          </cell>
          <cell r="H12717">
            <v>40</v>
          </cell>
          <cell r="I12717">
            <v>7.9000000000000001E-2</v>
          </cell>
          <cell r="K12717">
            <v>59</v>
          </cell>
          <cell r="L12717">
            <v>0.11700000000000001</v>
          </cell>
          <cell r="M12717">
            <v>419</v>
          </cell>
          <cell r="N12717">
            <v>0.83099999999999996</v>
          </cell>
          <cell r="O12717">
            <v>1</v>
          </cell>
          <cell r="P12717">
            <v>2E-3</v>
          </cell>
        </row>
        <row r="12718">
          <cell r="A12718">
            <v>40010</v>
          </cell>
          <cell r="B12718">
            <v>2009</v>
          </cell>
          <cell r="C12718" t="str">
            <v>Jul</v>
          </cell>
          <cell r="D12718">
            <v>16</v>
          </cell>
          <cell r="F12718">
            <v>965</v>
          </cell>
          <cell r="G12718">
            <v>1.9139999999999999</v>
          </cell>
          <cell r="H12718">
            <v>30</v>
          </cell>
          <cell r="I12718">
            <v>0.06</v>
          </cell>
          <cell r="K12718">
            <v>61</v>
          </cell>
          <cell r="L12718">
            <v>0.121</v>
          </cell>
          <cell r="M12718">
            <v>400</v>
          </cell>
          <cell r="N12718">
            <v>0.79300000000000004</v>
          </cell>
          <cell r="O12718">
            <v>1</v>
          </cell>
          <cell r="P12718">
            <v>2E-3</v>
          </cell>
        </row>
        <row r="12719">
          <cell r="A12719">
            <v>40011</v>
          </cell>
          <cell r="B12719">
            <v>2009</v>
          </cell>
          <cell r="C12719" t="str">
            <v>Jul</v>
          </cell>
          <cell r="D12719">
            <v>17</v>
          </cell>
          <cell r="F12719">
            <v>968</v>
          </cell>
          <cell r="G12719">
            <v>1.92</v>
          </cell>
          <cell r="H12719">
            <v>33</v>
          </cell>
          <cell r="I12719">
            <v>6.5000000000000002E-2</v>
          </cell>
          <cell r="K12719">
            <v>74</v>
          </cell>
          <cell r="L12719">
            <v>0.14699999999999999</v>
          </cell>
          <cell r="M12719">
            <v>400</v>
          </cell>
          <cell r="N12719">
            <v>0.79300000000000004</v>
          </cell>
          <cell r="O12719">
            <v>1</v>
          </cell>
          <cell r="P12719">
            <v>2E-3</v>
          </cell>
        </row>
        <row r="12720">
          <cell r="A12720">
            <v>40012</v>
          </cell>
          <cell r="B12720">
            <v>2009</v>
          </cell>
          <cell r="C12720" t="str">
            <v>Jul</v>
          </cell>
          <cell r="D12720">
            <v>18</v>
          </cell>
          <cell r="F12720">
            <v>955</v>
          </cell>
          <cell r="G12720">
            <v>1.8939999999999999</v>
          </cell>
          <cell r="H12720">
            <v>35</v>
          </cell>
          <cell r="I12720">
            <v>6.9000000000000006E-2</v>
          </cell>
          <cell r="K12720">
            <v>90</v>
          </cell>
          <cell r="L12720">
            <v>0.17899999999999999</v>
          </cell>
          <cell r="M12720">
            <v>400</v>
          </cell>
          <cell r="N12720">
            <v>0.79300000000000004</v>
          </cell>
          <cell r="O12720">
            <v>1</v>
          </cell>
          <cell r="P12720">
            <v>2E-3</v>
          </cell>
        </row>
        <row r="12721">
          <cell r="A12721">
            <v>40013</v>
          </cell>
          <cell r="B12721">
            <v>2009</v>
          </cell>
          <cell r="C12721" t="str">
            <v>Jul</v>
          </cell>
          <cell r="D12721">
            <v>19</v>
          </cell>
          <cell r="F12721">
            <v>970</v>
          </cell>
          <cell r="G12721">
            <v>1.9239999999999999</v>
          </cell>
          <cell r="H12721">
            <v>33</v>
          </cell>
          <cell r="I12721">
            <v>6.5000000000000002E-2</v>
          </cell>
          <cell r="K12721">
            <v>98</v>
          </cell>
          <cell r="L12721">
            <v>0.19400000000000001</v>
          </cell>
          <cell r="M12721">
            <v>400</v>
          </cell>
          <cell r="N12721">
            <v>0.79300000000000004</v>
          </cell>
          <cell r="O12721">
            <v>1</v>
          </cell>
          <cell r="P12721">
            <v>2E-3</v>
          </cell>
        </row>
        <row r="12722">
          <cell r="A12722">
            <v>40014</v>
          </cell>
          <cell r="B12722">
            <v>2009</v>
          </cell>
          <cell r="C12722" t="str">
            <v>Jul</v>
          </cell>
          <cell r="D12722">
            <v>20</v>
          </cell>
          <cell r="F12722">
            <v>979</v>
          </cell>
          <cell r="G12722">
            <v>1.9419999999999999</v>
          </cell>
          <cell r="H12722">
            <v>46</v>
          </cell>
          <cell r="I12722">
            <v>9.0999999999999998E-2</v>
          </cell>
          <cell r="K12722">
            <v>100</v>
          </cell>
          <cell r="L12722">
            <v>0.19800000000000001</v>
          </cell>
          <cell r="M12722">
            <v>365</v>
          </cell>
          <cell r="N12722">
            <v>0.72399999999999998</v>
          </cell>
          <cell r="O12722">
            <v>1</v>
          </cell>
          <cell r="P12722">
            <v>2E-3</v>
          </cell>
        </row>
        <row r="12723">
          <cell r="A12723">
            <v>40015</v>
          </cell>
          <cell r="B12723">
            <v>2009</v>
          </cell>
          <cell r="C12723" t="str">
            <v>Jul</v>
          </cell>
          <cell r="D12723">
            <v>21</v>
          </cell>
          <cell r="F12723">
            <v>975</v>
          </cell>
          <cell r="G12723">
            <v>1.9339999999999999</v>
          </cell>
          <cell r="H12723">
            <v>54</v>
          </cell>
          <cell r="I12723">
            <v>0.107</v>
          </cell>
          <cell r="K12723">
            <v>98</v>
          </cell>
          <cell r="L12723">
            <v>0.19400000000000001</v>
          </cell>
          <cell r="M12723">
            <v>335</v>
          </cell>
          <cell r="N12723">
            <v>0.66400000000000003</v>
          </cell>
          <cell r="O12723">
            <v>1</v>
          </cell>
          <cell r="P12723">
            <v>2E-3</v>
          </cell>
        </row>
        <row r="12724">
          <cell r="A12724">
            <v>40016</v>
          </cell>
          <cell r="B12724">
            <v>2009</v>
          </cell>
          <cell r="C12724" t="str">
            <v>Jul</v>
          </cell>
          <cell r="D12724">
            <v>22</v>
          </cell>
          <cell r="F12724">
            <v>958</v>
          </cell>
          <cell r="G12724">
            <v>1.9</v>
          </cell>
          <cell r="H12724">
            <v>41</v>
          </cell>
          <cell r="I12724">
            <v>8.1000000000000003E-2</v>
          </cell>
          <cell r="K12724">
            <v>87</v>
          </cell>
          <cell r="L12724">
            <v>0.17299999999999999</v>
          </cell>
          <cell r="M12724">
            <v>313</v>
          </cell>
          <cell r="N12724">
            <v>0.621</v>
          </cell>
          <cell r="O12724">
            <v>1</v>
          </cell>
          <cell r="P12724">
            <v>2E-3</v>
          </cell>
        </row>
        <row r="12725">
          <cell r="A12725">
            <v>40017</v>
          </cell>
          <cell r="B12725">
            <v>2009</v>
          </cell>
          <cell r="C12725" t="str">
            <v>Jul</v>
          </cell>
          <cell r="D12725">
            <v>23</v>
          </cell>
          <cell r="F12725">
            <v>954</v>
          </cell>
          <cell r="G12725">
            <v>1.8919999999999999</v>
          </cell>
          <cell r="H12725">
            <v>37</v>
          </cell>
          <cell r="I12725">
            <v>7.2999999999999995E-2</v>
          </cell>
          <cell r="K12725">
            <v>92</v>
          </cell>
          <cell r="L12725">
            <v>0.182</v>
          </cell>
          <cell r="M12725">
            <v>329</v>
          </cell>
          <cell r="N12725">
            <v>0.65300000000000002</v>
          </cell>
          <cell r="O12725">
            <v>1</v>
          </cell>
          <cell r="P12725">
            <v>2E-3</v>
          </cell>
        </row>
        <row r="12726">
          <cell r="A12726">
            <v>40018</v>
          </cell>
          <cell r="B12726">
            <v>2009</v>
          </cell>
          <cell r="C12726" t="str">
            <v>Jul</v>
          </cell>
          <cell r="D12726">
            <v>24</v>
          </cell>
          <cell r="F12726">
            <v>942</v>
          </cell>
          <cell r="G12726">
            <v>1.8680000000000001</v>
          </cell>
          <cell r="H12726">
            <v>43</v>
          </cell>
          <cell r="I12726">
            <v>8.5000000000000006E-2</v>
          </cell>
          <cell r="K12726">
            <v>82</v>
          </cell>
          <cell r="L12726">
            <v>0.16300000000000001</v>
          </cell>
          <cell r="M12726">
            <v>279</v>
          </cell>
          <cell r="N12726">
            <v>0.55300000000000005</v>
          </cell>
          <cell r="O12726">
            <v>1</v>
          </cell>
          <cell r="P12726">
            <v>2E-3</v>
          </cell>
        </row>
        <row r="12727">
          <cell r="A12727">
            <v>40019</v>
          </cell>
          <cell r="B12727">
            <v>2009</v>
          </cell>
          <cell r="C12727" t="str">
            <v>Jul</v>
          </cell>
          <cell r="D12727">
            <v>25</v>
          </cell>
          <cell r="F12727">
            <v>949</v>
          </cell>
          <cell r="G12727">
            <v>1.8819999999999999</v>
          </cell>
          <cell r="H12727">
            <v>25</v>
          </cell>
          <cell r="I12727">
            <v>0.05</v>
          </cell>
          <cell r="K12727">
            <v>79</v>
          </cell>
          <cell r="L12727">
            <v>0.157</v>
          </cell>
          <cell r="M12727">
            <v>250</v>
          </cell>
          <cell r="N12727">
            <v>0.496</v>
          </cell>
          <cell r="O12727">
            <v>0</v>
          </cell>
          <cell r="P12727">
            <v>0</v>
          </cell>
        </row>
        <row r="12728">
          <cell r="A12728">
            <v>40020</v>
          </cell>
          <cell r="B12728">
            <v>2009</v>
          </cell>
          <cell r="C12728" t="str">
            <v>Jul</v>
          </cell>
          <cell r="D12728">
            <v>26</v>
          </cell>
          <cell r="F12728">
            <v>939</v>
          </cell>
          <cell r="G12728">
            <v>1.8620000000000001</v>
          </cell>
          <cell r="H12728">
            <v>16</v>
          </cell>
          <cell r="I12728">
            <v>3.2000000000000001E-2</v>
          </cell>
          <cell r="K12728">
            <v>79</v>
          </cell>
          <cell r="L12728">
            <v>0.157</v>
          </cell>
          <cell r="M12728">
            <v>250</v>
          </cell>
          <cell r="N12728">
            <v>0.496</v>
          </cell>
          <cell r="O12728">
            <v>0</v>
          </cell>
          <cell r="P12728">
            <v>0</v>
          </cell>
        </row>
        <row r="12729">
          <cell r="A12729">
            <v>40021</v>
          </cell>
          <cell r="B12729">
            <v>2009</v>
          </cell>
          <cell r="C12729" t="str">
            <v>Jul</v>
          </cell>
          <cell r="D12729">
            <v>27</v>
          </cell>
          <cell r="F12729">
            <v>941</v>
          </cell>
          <cell r="G12729">
            <v>1.8660000000000001</v>
          </cell>
          <cell r="H12729">
            <v>33</v>
          </cell>
          <cell r="I12729">
            <v>6.5000000000000002E-2</v>
          </cell>
          <cell r="K12729">
            <v>83</v>
          </cell>
          <cell r="L12729">
            <v>0.16500000000000001</v>
          </cell>
          <cell r="M12729">
            <v>277</v>
          </cell>
          <cell r="N12729">
            <v>0.54900000000000004</v>
          </cell>
          <cell r="O12729">
            <v>0</v>
          </cell>
          <cell r="P12729">
            <v>0</v>
          </cell>
        </row>
        <row r="12730">
          <cell r="A12730">
            <v>40022</v>
          </cell>
          <cell r="B12730">
            <v>2009</v>
          </cell>
          <cell r="C12730" t="str">
            <v>Jul</v>
          </cell>
          <cell r="D12730">
            <v>28</v>
          </cell>
          <cell r="F12730">
            <v>908</v>
          </cell>
          <cell r="G12730">
            <v>1.8009999999999999</v>
          </cell>
          <cell r="H12730">
            <v>49</v>
          </cell>
          <cell r="I12730">
            <v>9.7000000000000003E-2</v>
          </cell>
          <cell r="K12730">
            <v>86</v>
          </cell>
          <cell r="L12730">
            <v>0.17100000000000001</v>
          </cell>
          <cell r="M12730">
            <v>265</v>
          </cell>
          <cell r="N12730">
            <v>0.52600000000000002</v>
          </cell>
          <cell r="O12730">
            <v>0</v>
          </cell>
          <cell r="P12730">
            <v>0</v>
          </cell>
        </row>
        <row r="12731">
          <cell r="A12731">
            <v>40023</v>
          </cell>
          <cell r="B12731">
            <v>2009</v>
          </cell>
          <cell r="C12731" t="str">
            <v>Jul</v>
          </cell>
          <cell r="D12731">
            <v>29</v>
          </cell>
          <cell r="F12731">
            <v>887</v>
          </cell>
          <cell r="G12731">
            <v>1.7589999999999999</v>
          </cell>
          <cell r="H12731">
            <v>71</v>
          </cell>
          <cell r="I12731">
            <v>0.14099999999999999</v>
          </cell>
          <cell r="K12731">
            <v>81</v>
          </cell>
          <cell r="L12731">
            <v>0.161</v>
          </cell>
          <cell r="M12731">
            <v>250</v>
          </cell>
          <cell r="N12731">
            <v>0.496</v>
          </cell>
          <cell r="O12731">
            <v>0</v>
          </cell>
          <cell r="P12731">
            <v>0</v>
          </cell>
        </row>
        <row r="12732">
          <cell r="A12732">
            <v>40024</v>
          </cell>
          <cell r="B12732">
            <v>2009</v>
          </cell>
          <cell r="C12732" t="str">
            <v>Jul</v>
          </cell>
          <cell r="D12732">
            <v>30</v>
          </cell>
          <cell r="F12732">
            <v>871</v>
          </cell>
          <cell r="G12732">
            <v>1.728</v>
          </cell>
          <cell r="H12732">
            <v>62</v>
          </cell>
          <cell r="I12732">
            <v>0.123</v>
          </cell>
          <cell r="K12732">
            <v>79</v>
          </cell>
          <cell r="L12732">
            <v>0.157</v>
          </cell>
          <cell r="M12732">
            <v>250</v>
          </cell>
          <cell r="N12732">
            <v>0.496</v>
          </cell>
          <cell r="O12732">
            <v>0</v>
          </cell>
          <cell r="P12732">
            <v>0</v>
          </cell>
        </row>
        <row r="12733">
          <cell r="A12733">
            <v>40025</v>
          </cell>
          <cell r="B12733">
            <v>2009</v>
          </cell>
          <cell r="C12733" t="str">
            <v>Jul</v>
          </cell>
          <cell r="D12733">
            <v>31</v>
          </cell>
          <cell r="F12733">
            <v>878</v>
          </cell>
          <cell r="G12733">
            <v>1.7410000000000001</v>
          </cell>
          <cell r="H12733">
            <v>69</v>
          </cell>
          <cell r="I12733">
            <v>0.13700000000000001</v>
          </cell>
          <cell r="K12733">
            <v>83</v>
          </cell>
          <cell r="L12733">
            <v>0.16500000000000001</v>
          </cell>
          <cell r="M12733">
            <v>250</v>
          </cell>
          <cell r="N12733">
            <v>0.496</v>
          </cell>
          <cell r="O12733">
            <v>0</v>
          </cell>
          <cell r="P12733">
            <v>0</v>
          </cell>
        </row>
        <row r="12734">
          <cell r="A12734">
            <v>40026</v>
          </cell>
          <cell r="B12734">
            <v>2009</v>
          </cell>
          <cell r="C12734" t="str">
            <v>Aug</v>
          </cell>
          <cell r="D12734">
            <v>1</v>
          </cell>
          <cell r="F12734">
            <v>892</v>
          </cell>
          <cell r="G12734">
            <v>1.7689999999999999</v>
          </cell>
          <cell r="H12734">
            <v>64</v>
          </cell>
          <cell r="I12734">
            <v>0.127</v>
          </cell>
          <cell r="K12734">
            <v>78</v>
          </cell>
          <cell r="L12734">
            <v>0.155</v>
          </cell>
          <cell r="M12734">
            <v>250</v>
          </cell>
          <cell r="N12734">
            <v>0.496</v>
          </cell>
          <cell r="O12734">
            <v>0</v>
          </cell>
          <cell r="P12734">
            <v>0</v>
          </cell>
        </row>
        <row r="12735">
          <cell r="A12735">
            <v>40027</v>
          </cell>
          <cell r="B12735">
            <v>2009</v>
          </cell>
          <cell r="C12735" t="str">
            <v>Aug</v>
          </cell>
          <cell r="D12735">
            <v>2</v>
          </cell>
          <cell r="F12735">
            <v>878</v>
          </cell>
          <cell r="G12735">
            <v>1.7410000000000001</v>
          </cell>
          <cell r="H12735">
            <v>66</v>
          </cell>
          <cell r="I12735">
            <v>0.13100000000000001</v>
          </cell>
          <cell r="K12735">
            <v>85</v>
          </cell>
          <cell r="L12735">
            <v>0.16900000000000001</v>
          </cell>
          <cell r="M12735">
            <v>238</v>
          </cell>
          <cell r="N12735">
            <v>0.47199999999999998</v>
          </cell>
          <cell r="O12735">
            <v>0</v>
          </cell>
          <cell r="P12735">
            <v>0</v>
          </cell>
        </row>
        <row r="12736">
          <cell r="A12736">
            <v>40028</v>
          </cell>
          <cell r="B12736">
            <v>2009</v>
          </cell>
          <cell r="C12736" t="str">
            <v>Aug</v>
          </cell>
          <cell r="D12736">
            <v>3</v>
          </cell>
          <cell r="F12736">
            <v>840</v>
          </cell>
          <cell r="G12736">
            <v>1.6659999999999999</v>
          </cell>
          <cell r="H12736">
            <v>74</v>
          </cell>
          <cell r="I12736">
            <v>0.14699999999999999</v>
          </cell>
          <cell r="K12736">
            <v>70</v>
          </cell>
          <cell r="L12736">
            <v>0.13900000000000001</v>
          </cell>
          <cell r="M12736">
            <v>188</v>
          </cell>
          <cell r="N12736">
            <v>0.373</v>
          </cell>
          <cell r="O12736">
            <v>0</v>
          </cell>
          <cell r="P12736">
            <v>0</v>
          </cell>
        </row>
        <row r="12737">
          <cell r="A12737">
            <v>40029</v>
          </cell>
          <cell r="B12737">
            <v>2009</v>
          </cell>
          <cell r="C12737" t="str">
            <v>Aug</v>
          </cell>
          <cell r="D12737">
            <v>4</v>
          </cell>
          <cell r="F12737">
            <v>829</v>
          </cell>
          <cell r="G12737">
            <v>1.6439999999999999</v>
          </cell>
          <cell r="H12737">
            <v>71</v>
          </cell>
          <cell r="I12737">
            <v>0.14099999999999999</v>
          </cell>
          <cell r="K12737">
            <v>60</v>
          </cell>
          <cell r="L12737">
            <v>0.11899999999999999</v>
          </cell>
          <cell r="M12737">
            <v>204</v>
          </cell>
          <cell r="N12737">
            <v>0.40500000000000003</v>
          </cell>
          <cell r="O12737">
            <v>0</v>
          </cell>
          <cell r="P12737">
            <v>0</v>
          </cell>
        </row>
        <row r="12738">
          <cell r="A12738">
            <v>40030</v>
          </cell>
          <cell r="B12738">
            <v>2009</v>
          </cell>
          <cell r="C12738" t="str">
            <v>Aug</v>
          </cell>
          <cell r="D12738">
            <v>5</v>
          </cell>
          <cell r="F12738">
            <v>837</v>
          </cell>
          <cell r="G12738">
            <v>1.66</v>
          </cell>
          <cell r="H12738">
            <v>80</v>
          </cell>
          <cell r="I12738">
            <v>0.159</v>
          </cell>
          <cell r="K12738">
            <v>60</v>
          </cell>
          <cell r="L12738">
            <v>0.11899999999999999</v>
          </cell>
          <cell r="M12738">
            <v>215</v>
          </cell>
          <cell r="N12738">
            <v>0.42599999999999999</v>
          </cell>
          <cell r="O12738">
            <v>0</v>
          </cell>
          <cell r="P12738">
            <v>0</v>
          </cell>
        </row>
        <row r="12739">
          <cell r="A12739">
            <v>40031</v>
          </cell>
          <cell r="B12739">
            <v>2009</v>
          </cell>
          <cell r="C12739" t="str">
            <v>Aug</v>
          </cell>
          <cell r="D12739">
            <v>6</v>
          </cell>
          <cell r="F12739">
            <v>830</v>
          </cell>
          <cell r="G12739">
            <v>1.6459999999999999</v>
          </cell>
          <cell r="H12739">
            <v>40</v>
          </cell>
          <cell r="I12739">
            <v>7.9000000000000001E-2</v>
          </cell>
          <cell r="K12739">
            <v>65</v>
          </cell>
          <cell r="L12739">
            <v>0.129</v>
          </cell>
          <cell r="M12739">
            <v>200</v>
          </cell>
          <cell r="N12739">
            <v>0.39700000000000002</v>
          </cell>
          <cell r="O12739">
            <v>0</v>
          </cell>
          <cell r="P12739">
            <v>0</v>
          </cell>
        </row>
        <row r="12740">
          <cell r="A12740">
            <v>40032</v>
          </cell>
          <cell r="B12740">
            <v>2009</v>
          </cell>
          <cell r="C12740" t="str">
            <v>Aug</v>
          </cell>
          <cell r="D12740">
            <v>7</v>
          </cell>
          <cell r="F12740">
            <v>809</v>
          </cell>
          <cell r="G12740">
            <v>1.605</v>
          </cell>
          <cell r="H12740">
            <v>59</v>
          </cell>
          <cell r="I12740">
            <v>0.11700000000000001</v>
          </cell>
          <cell r="K12740">
            <v>64</v>
          </cell>
          <cell r="L12740">
            <v>0.127</v>
          </cell>
          <cell r="M12740">
            <v>200</v>
          </cell>
          <cell r="N12740">
            <v>0.39700000000000002</v>
          </cell>
          <cell r="O12740">
            <v>0</v>
          </cell>
          <cell r="P12740">
            <v>0</v>
          </cell>
        </row>
        <row r="12741">
          <cell r="A12741">
            <v>40033</v>
          </cell>
          <cell r="B12741">
            <v>2009</v>
          </cell>
          <cell r="C12741" t="str">
            <v>Aug</v>
          </cell>
          <cell r="D12741">
            <v>8</v>
          </cell>
          <cell r="F12741">
            <v>791</v>
          </cell>
          <cell r="G12741">
            <v>1.569</v>
          </cell>
          <cell r="H12741">
            <v>88</v>
          </cell>
          <cell r="I12741">
            <v>0.17499999999999999</v>
          </cell>
          <cell r="K12741">
            <v>63</v>
          </cell>
          <cell r="L12741">
            <v>0.125</v>
          </cell>
          <cell r="M12741">
            <v>200</v>
          </cell>
          <cell r="N12741">
            <v>0.39700000000000002</v>
          </cell>
          <cell r="O12741">
            <v>0</v>
          </cell>
          <cell r="P12741">
            <v>0</v>
          </cell>
        </row>
        <row r="12742">
          <cell r="A12742">
            <v>40034</v>
          </cell>
          <cell r="B12742">
            <v>2009</v>
          </cell>
          <cell r="C12742" t="str">
            <v>Aug</v>
          </cell>
          <cell r="D12742">
            <v>9</v>
          </cell>
          <cell r="F12742">
            <v>777</v>
          </cell>
          <cell r="G12742">
            <v>1.5409999999999999</v>
          </cell>
          <cell r="H12742">
            <v>104</v>
          </cell>
          <cell r="I12742">
            <v>0.20599999999999999</v>
          </cell>
          <cell r="K12742">
            <v>60</v>
          </cell>
          <cell r="L12742">
            <v>0.11899999999999999</v>
          </cell>
          <cell r="M12742">
            <v>165</v>
          </cell>
          <cell r="N12742">
            <v>0.32700000000000001</v>
          </cell>
          <cell r="O12742">
            <v>0</v>
          </cell>
          <cell r="P12742">
            <v>0</v>
          </cell>
        </row>
        <row r="12743">
          <cell r="A12743">
            <v>40035</v>
          </cell>
          <cell r="B12743">
            <v>2009</v>
          </cell>
          <cell r="C12743" t="str">
            <v>Aug</v>
          </cell>
          <cell r="D12743">
            <v>10</v>
          </cell>
          <cell r="F12743">
            <v>773</v>
          </cell>
          <cell r="G12743">
            <v>1.5329999999999999</v>
          </cell>
          <cell r="H12743">
            <v>131</v>
          </cell>
          <cell r="I12743">
            <v>0.26</v>
          </cell>
          <cell r="K12743">
            <v>61</v>
          </cell>
          <cell r="L12743">
            <v>0.121</v>
          </cell>
          <cell r="M12743">
            <v>150</v>
          </cell>
          <cell r="N12743">
            <v>0.29799999999999999</v>
          </cell>
          <cell r="O12743">
            <v>0</v>
          </cell>
          <cell r="P12743">
            <v>0</v>
          </cell>
        </row>
        <row r="12744">
          <cell r="A12744">
            <v>40036</v>
          </cell>
          <cell r="B12744">
            <v>2009</v>
          </cell>
          <cell r="C12744" t="str">
            <v>Aug</v>
          </cell>
          <cell r="D12744">
            <v>11</v>
          </cell>
          <cell r="F12744">
            <v>777</v>
          </cell>
          <cell r="G12744">
            <v>1.5409999999999999</v>
          </cell>
          <cell r="H12744">
            <v>110</v>
          </cell>
          <cell r="I12744">
            <v>0.218</v>
          </cell>
          <cell r="K12744">
            <v>67</v>
          </cell>
          <cell r="L12744">
            <v>0.13300000000000001</v>
          </cell>
          <cell r="M12744">
            <v>150</v>
          </cell>
          <cell r="N12744">
            <v>0.29799999999999999</v>
          </cell>
          <cell r="O12744">
            <v>0</v>
          </cell>
          <cell r="P12744">
            <v>0</v>
          </cell>
        </row>
        <row r="12745">
          <cell r="A12745">
            <v>40037</v>
          </cell>
          <cell r="B12745">
            <v>2009</v>
          </cell>
          <cell r="C12745" t="str">
            <v>Aug</v>
          </cell>
          <cell r="D12745">
            <v>12</v>
          </cell>
          <cell r="F12745">
            <v>818</v>
          </cell>
          <cell r="G12745">
            <v>1.6220000000000001</v>
          </cell>
          <cell r="H12745">
            <v>105</v>
          </cell>
          <cell r="I12745">
            <v>0.20799999999999999</v>
          </cell>
          <cell r="K12745">
            <v>74</v>
          </cell>
          <cell r="L12745">
            <v>0.14699999999999999</v>
          </cell>
          <cell r="M12745">
            <v>254</v>
          </cell>
          <cell r="N12745">
            <v>0.504</v>
          </cell>
          <cell r="O12745">
            <v>0</v>
          </cell>
          <cell r="P12745">
            <v>0</v>
          </cell>
        </row>
        <row r="12746">
          <cell r="A12746">
            <v>40038</v>
          </cell>
          <cell r="B12746">
            <v>2009</v>
          </cell>
          <cell r="C12746" t="str">
            <v>Aug</v>
          </cell>
          <cell r="D12746">
            <v>13</v>
          </cell>
          <cell r="F12746">
            <v>837</v>
          </cell>
          <cell r="G12746">
            <v>1.66</v>
          </cell>
          <cell r="H12746">
            <v>76</v>
          </cell>
          <cell r="I12746">
            <v>0.151</v>
          </cell>
          <cell r="K12746">
            <v>78</v>
          </cell>
          <cell r="L12746">
            <v>0.155</v>
          </cell>
          <cell r="M12746">
            <v>240</v>
          </cell>
          <cell r="N12746">
            <v>0.47599999999999998</v>
          </cell>
          <cell r="O12746">
            <v>0</v>
          </cell>
          <cell r="P12746">
            <v>0</v>
          </cell>
        </row>
        <row r="12747">
          <cell r="A12747">
            <v>40039</v>
          </cell>
          <cell r="B12747">
            <v>2009</v>
          </cell>
          <cell r="C12747" t="str">
            <v>Aug</v>
          </cell>
          <cell r="D12747">
            <v>14</v>
          </cell>
          <cell r="F12747">
            <v>821</v>
          </cell>
          <cell r="G12747">
            <v>1.6279999999999999</v>
          </cell>
          <cell r="H12747">
            <v>74</v>
          </cell>
          <cell r="I12747">
            <v>0.14699999999999999</v>
          </cell>
          <cell r="K12747">
            <v>79</v>
          </cell>
          <cell r="L12747">
            <v>0.157</v>
          </cell>
          <cell r="M12747">
            <v>150</v>
          </cell>
          <cell r="N12747">
            <v>0.29799999999999999</v>
          </cell>
          <cell r="O12747">
            <v>0</v>
          </cell>
          <cell r="P12747">
            <v>0</v>
          </cell>
        </row>
        <row r="12748">
          <cell r="A12748">
            <v>40040</v>
          </cell>
          <cell r="B12748">
            <v>2009</v>
          </cell>
          <cell r="C12748" t="str">
            <v>Aug</v>
          </cell>
          <cell r="D12748">
            <v>15</v>
          </cell>
          <cell r="F12748">
            <v>824</v>
          </cell>
          <cell r="G12748">
            <v>1.6339999999999999</v>
          </cell>
          <cell r="H12748">
            <v>73</v>
          </cell>
          <cell r="I12748">
            <v>0.14499999999999999</v>
          </cell>
          <cell r="K12748">
            <v>71</v>
          </cell>
          <cell r="L12748">
            <v>0.14099999999999999</v>
          </cell>
          <cell r="M12748">
            <v>150</v>
          </cell>
          <cell r="N12748">
            <v>0.29799999999999999</v>
          </cell>
          <cell r="O12748">
            <v>0</v>
          </cell>
          <cell r="P12748">
            <v>0</v>
          </cell>
        </row>
        <row r="12749">
          <cell r="A12749">
            <v>40041</v>
          </cell>
          <cell r="B12749">
            <v>2009</v>
          </cell>
          <cell r="C12749" t="str">
            <v>Aug</v>
          </cell>
          <cell r="D12749">
            <v>16</v>
          </cell>
          <cell r="F12749">
            <v>827</v>
          </cell>
          <cell r="G12749">
            <v>1.64</v>
          </cell>
          <cell r="H12749">
            <v>55</v>
          </cell>
          <cell r="I12749">
            <v>0.109</v>
          </cell>
          <cell r="K12749">
            <v>68</v>
          </cell>
          <cell r="L12749">
            <v>0.13500000000000001</v>
          </cell>
          <cell r="M12749">
            <v>150</v>
          </cell>
          <cell r="N12749">
            <v>0.29799999999999999</v>
          </cell>
          <cell r="O12749">
            <v>0</v>
          </cell>
          <cell r="P12749">
            <v>0</v>
          </cell>
        </row>
        <row r="12750">
          <cell r="A12750">
            <v>40042</v>
          </cell>
          <cell r="B12750">
            <v>2009</v>
          </cell>
          <cell r="C12750" t="str">
            <v>Aug</v>
          </cell>
          <cell r="D12750">
            <v>17</v>
          </cell>
          <cell r="F12750">
            <v>843</v>
          </cell>
          <cell r="G12750">
            <v>1.6719999999999999</v>
          </cell>
          <cell r="H12750">
            <v>49</v>
          </cell>
          <cell r="I12750">
            <v>9.7000000000000003E-2</v>
          </cell>
          <cell r="K12750">
            <v>76</v>
          </cell>
          <cell r="L12750">
            <v>0.151</v>
          </cell>
          <cell r="M12750">
            <v>163</v>
          </cell>
          <cell r="N12750">
            <v>0.32300000000000001</v>
          </cell>
          <cell r="O12750">
            <v>0</v>
          </cell>
          <cell r="P12750">
            <v>0</v>
          </cell>
        </row>
        <row r="12751">
          <cell r="A12751">
            <v>40043</v>
          </cell>
          <cell r="B12751">
            <v>2009</v>
          </cell>
          <cell r="C12751" t="str">
            <v>Aug</v>
          </cell>
          <cell r="D12751">
            <v>18</v>
          </cell>
          <cell r="F12751">
            <v>852</v>
          </cell>
          <cell r="G12751">
            <v>1.69</v>
          </cell>
          <cell r="H12751">
            <v>46</v>
          </cell>
          <cell r="I12751">
            <v>9.0999999999999998E-2</v>
          </cell>
          <cell r="K12751">
            <v>76</v>
          </cell>
          <cell r="L12751">
            <v>0.151</v>
          </cell>
          <cell r="M12751">
            <v>246</v>
          </cell>
          <cell r="N12751">
            <v>0.48799999999999999</v>
          </cell>
          <cell r="O12751">
            <v>0</v>
          </cell>
          <cell r="P12751">
            <v>0</v>
          </cell>
        </row>
        <row r="12752">
          <cell r="A12752">
            <v>40044</v>
          </cell>
          <cell r="B12752">
            <v>2009</v>
          </cell>
          <cell r="C12752" t="str">
            <v>Aug</v>
          </cell>
          <cell r="D12752">
            <v>19</v>
          </cell>
          <cell r="F12752">
            <v>880</v>
          </cell>
          <cell r="G12752">
            <v>1.7450000000000001</v>
          </cell>
          <cell r="H12752">
            <v>45</v>
          </cell>
          <cell r="I12752">
            <v>8.8999999999999996E-2</v>
          </cell>
          <cell r="K12752">
            <v>77</v>
          </cell>
          <cell r="L12752">
            <v>0.153</v>
          </cell>
          <cell r="M12752">
            <v>321</v>
          </cell>
          <cell r="N12752">
            <v>0.63700000000000001</v>
          </cell>
          <cell r="O12752">
            <v>0</v>
          </cell>
          <cell r="P12752">
            <v>0</v>
          </cell>
        </row>
        <row r="12753">
          <cell r="A12753">
            <v>40045</v>
          </cell>
          <cell r="B12753">
            <v>2009</v>
          </cell>
          <cell r="C12753" t="str">
            <v>Aug</v>
          </cell>
          <cell r="D12753">
            <v>20</v>
          </cell>
          <cell r="F12753">
            <v>904</v>
          </cell>
          <cell r="G12753">
            <v>1.7929999999999999</v>
          </cell>
          <cell r="H12753">
            <v>26</v>
          </cell>
          <cell r="I12753">
            <v>5.1999999999999998E-2</v>
          </cell>
          <cell r="K12753">
            <v>78</v>
          </cell>
          <cell r="L12753">
            <v>0.155</v>
          </cell>
          <cell r="M12753">
            <v>250</v>
          </cell>
          <cell r="N12753">
            <v>0.496</v>
          </cell>
          <cell r="O12753">
            <v>0</v>
          </cell>
          <cell r="P12753">
            <v>0</v>
          </cell>
        </row>
        <row r="12754">
          <cell r="A12754">
            <v>40046</v>
          </cell>
          <cell r="B12754">
            <v>2009</v>
          </cell>
          <cell r="C12754" t="str">
            <v>Aug</v>
          </cell>
          <cell r="D12754">
            <v>21</v>
          </cell>
          <cell r="F12754">
            <v>918</v>
          </cell>
          <cell r="G12754">
            <v>1.821</v>
          </cell>
          <cell r="H12754">
            <v>40</v>
          </cell>
          <cell r="I12754">
            <v>7.9000000000000001E-2</v>
          </cell>
          <cell r="K12754">
            <v>81</v>
          </cell>
          <cell r="L12754">
            <v>0.161</v>
          </cell>
          <cell r="M12754">
            <v>215</v>
          </cell>
          <cell r="N12754">
            <v>0.42599999999999999</v>
          </cell>
          <cell r="O12754">
            <v>0</v>
          </cell>
          <cell r="P12754">
            <v>0</v>
          </cell>
        </row>
        <row r="12755">
          <cell r="A12755">
            <v>40047</v>
          </cell>
          <cell r="B12755">
            <v>2009</v>
          </cell>
          <cell r="C12755" t="str">
            <v>Aug</v>
          </cell>
          <cell r="D12755">
            <v>22</v>
          </cell>
          <cell r="F12755">
            <v>914</v>
          </cell>
          <cell r="G12755">
            <v>1.8129999999999999</v>
          </cell>
          <cell r="H12755">
            <v>31</v>
          </cell>
          <cell r="I12755">
            <v>6.0999999999999999E-2</v>
          </cell>
          <cell r="K12755">
            <v>83</v>
          </cell>
          <cell r="L12755">
            <v>0.16500000000000001</v>
          </cell>
          <cell r="M12755">
            <v>200</v>
          </cell>
          <cell r="N12755">
            <v>0.39700000000000002</v>
          </cell>
          <cell r="O12755">
            <v>0</v>
          </cell>
          <cell r="P12755">
            <v>0</v>
          </cell>
        </row>
        <row r="12756">
          <cell r="A12756">
            <v>40048</v>
          </cell>
          <cell r="B12756">
            <v>2009</v>
          </cell>
          <cell r="C12756" t="str">
            <v>Aug</v>
          </cell>
          <cell r="D12756">
            <v>23</v>
          </cell>
          <cell r="F12756">
            <v>898</v>
          </cell>
          <cell r="G12756">
            <v>1.7809999999999999</v>
          </cell>
          <cell r="H12756">
            <v>44</v>
          </cell>
          <cell r="I12756">
            <v>8.6999999999999994E-2</v>
          </cell>
          <cell r="K12756">
            <v>80</v>
          </cell>
          <cell r="L12756">
            <v>0.159</v>
          </cell>
          <cell r="M12756">
            <v>200</v>
          </cell>
          <cell r="N12756">
            <v>0.39700000000000002</v>
          </cell>
          <cell r="O12756">
            <v>0</v>
          </cell>
          <cell r="P12756">
            <v>0</v>
          </cell>
        </row>
        <row r="12757">
          <cell r="A12757">
            <v>40049</v>
          </cell>
          <cell r="B12757">
            <v>2009</v>
          </cell>
          <cell r="C12757" t="str">
            <v>Aug</v>
          </cell>
          <cell r="D12757">
            <v>24</v>
          </cell>
          <cell r="F12757">
            <v>889</v>
          </cell>
          <cell r="G12757">
            <v>1.7629999999999999</v>
          </cell>
          <cell r="H12757">
            <v>53</v>
          </cell>
          <cell r="I12757">
            <v>0.105</v>
          </cell>
          <cell r="K12757">
            <v>79</v>
          </cell>
          <cell r="L12757">
            <v>0.157</v>
          </cell>
          <cell r="M12757">
            <v>177</v>
          </cell>
          <cell r="N12757">
            <v>0.35099999999999998</v>
          </cell>
          <cell r="O12757">
            <v>0</v>
          </cell>
          <cell r="P12757">
            <v>0</v>
          </cell>
        </row>
        <row r="12758">
          <cell r="A12758">
            <v>40050</v>
          </cell>
          <cell r="B12758">
            <v>2009</v>
          </cell>
          <cell r="C12758" t="str">
            <v>Aug</v>
          </cell>
          <cell r="D12758">
            <v>25</v>
          </cell>
          <cell r="F12758">
            <v>893</v>
          </cell>
          <cell r="G12758">
            <v>1.7709999999999999</v>
          </cell>
          <cell r="H12758">
            <v>49</v>
          </cell>
          <cell r="I12758">
            <v>9.7000000000000003E-2</v>
          </cell>
          <cell r="K12758">
            <v>85</v>
          </cell>
          <cell r="L12758">
            <v>0.16900000000000001</v>
          </cell>
          <cell r="M12758">
            <v>150</v>
          </cell>
          <cell r="N12758">
            <v>0.29799999999999999</v>
          </cell>
          <cell r="O12758">
            <v>0</v>
          </cell>
          <cell r="P12758">
            <v>0</v>
          </cell>
        </row>
        <row r="12759">
          <cell r="A12759">
            <v>40051</v>
          </cell>
          <cell r="B12759">
            <v>2009</v>
          </cell>
          <cell r="C12759" t="str">
            <v>Aug</v>
          </cell>
          <cell r="D12759">
            <v>26</v>
          </cell>
          <cell r="F12759">
            <v>877</v>
          </cell>
          <cell r="G12759">
            <v>1.74</v>
          </cell>
          <cell r="H12759">
            <v>32</v>
          </cell>
          <cell r="I12759">
            <v>6.3E-2</v>
          </cell>
          <cell r="K12759">
            <v>84</v>
          </cell>
          <cell r="L12759">
            <v>0.16700000000000001</v>
          </cell>
          <cell r="M12759">
            <v>217</v>
          </cell>
          <cell r="N12759">
            <v>0.43</v>
          </cell>
          <cell r="O12759">
            <v>0</v>
          </cell>
          <cell r="P12759">
            <v>0</v>
          </cell>
        </row>
        <row r="12760">
          <cell r="A12760">
            <v>40052</v>
          </cell>
          <cell r="B12760">
            <v>2009</v>
          </cell>
          <cell r="C12760" t="str">
            <v>Aug</v>
          </cell>
          <cell r="D12760">
            <v>27</v>
          </cell>
          <cell r="F12760">
            <v>859</v>
          </cell>
          <cell r="G12760">
            <v>1.704</v>
          </cell>
          <cell r="H12760">
            <v>37</v>
          </cell>
          <cell r="I12760">
            <v>7.2999999999999995E-2</v>
          </cell>
          <cell r="K12760">
            <v>79</v>
          </cell>
          <cell r="L12760">
            <v>0.157</v>
          </cell>
          <cell r="M12760">
            <v>215</v>
          </cell>
          <cell r="N12760">
            <v>0.42599999999999999</v>
          </cell>
          <cell r="O12760">
            <v>0</v>
          </cell>
          <cell r="P12760">
            <v>0</v>
          </cell>
        </row>
        <row r="12761">
          <cell r="A12761">
            <v>40053</v>
          </cell>
          <cell r="B12761">
            <v>2009</v>
          </cell>
          <cell r="C12761" t="str">
            <v>Aug</v>
          </cell>
          <cell r="D12761">
            <v>28</v>
          </cell>
          <cell r="F12761">
            <v>859</v>
          </cell>
          <cell r="G12761">
            <v>1.704</v>
          </cell>
          <cell r="H12761">
            <v>40</v>
          </cell>
          <cell r="I12761">
            <v>7.9000000000000001E-2</v>
          </cell>
          <cell r="K12761">
            <v>79</v>
          </cell>
          <cell r="L12761">
            <v>0.157</v>
          </cell>
          <cell r="M12761">
            <v>150</v>
          </cell>
          <cell r="N12761">
            <v>0.29799999999999999</v>
          </cell>
          <cell r="O12761">
            <v>0</v>
          </cell>
          <cell r="P12761">
            <v>0</v>
          </cell>
        </row>
        <row r="12762">
          <cell r="A12762">
            <v>40054</v>
          </cell>
          <cell r="B12762">
            <v>2009</v>
          </cell>
          <cell r="C12762" t="str">
            <v>Aug</v>
          </cell>
          <cell r="D12762">
            <v>29</v>
          </cell>
          <cell r="F12762">
            <v>804</v>
          </cell>
          <cell r="G12762">
            <v>1.595</v>
          </cell>
          <cell r="H12762">
            <v>67</v>
          </cell>
          <cell r="I12762">
            <v>0.13300000000000001</v>
          </cell>
          <cell r="K12762">
            <v>78</v>
          </cell>
          <cell r="L12762">
            <v>0.155</v>
          </cell>
          <cell r="M12762">
            <v>100</v>
          </cell>
          <cell r="N12762">
            <v>0.19800000000000001</v>
          </cell>
          <cell r="O12762">
            <v>0</v>
          </cell>
          <cell r="P12762">
            <v>0</v>
          </cell>
        </row>
        <row r="12763">
          <cell r="A12763">
            <v>40055</v>
          </cell>
          <cell r="B12763">
            <v>2009</v>
          </cell>
          <cell r="C12763" t="str">
            <v>Aug</v>
          </cell>
          <cell r="D12763">
            <v>30</v>
          </cell>
          <cell r="F12763">
            <v>812</v>
          </cell>
          <cell r="G12763">
            <v>1.611</v>
          </cell>
          <cell r="H12763">
            <v>38</v>
          </cell>
          <cell r="I12763">
            <v>7.4999999999999997E-2</v>
          </cell>
          <cell r="K12763">
            <v>78</v>
          </cell>
          <cell r="L12763">
            <v>0.155</v>
          </cell>
          <cell r="M12763">
            <v>100</v>
          </cell>
          <cell r="N12763">
            <v>0.19800000000000001</v>
          </cell>
          <cell r="O12763">
            <v>0</v>
          </cell>
          <cell r="P12763">
            <v>0</v>
          </cell>
        </row>
        <row r="12764">
          <cell r="A12764">
            <v>40056</v>
          </cell>
          <cell r="B12764">
            <v>2009</v>
          </cell>
          <cell r="C12764" t="str">
            <v>Aug</v>
          </cell>
          <cell r="D12764">
            <v>31</v>
          </cell>
          <cell r="F12764">
            <v>802</v>
          </cell>
          <cell r="G12764">
            <v>1.591</v>
          </cell>
          <cell r="H12764">
            <v>54</v>
          </cell>
          <cell r="I12764">
            <v>0.107</v>
          </cell>
          <cell r="K12764">
            <v>78</v>
          </cell>
          <cell r="L12764">
            <v>0.155</v>
          </cell>
          <cell r="M12764">
            <v>142</v>
          </cell>
          <cell r="N12764">
            <v>0.28199999999999997</v>
          </cell>
          <cell r="O12764">
            <v>0</v>
          </cell>
          <cell r="P12764">
            <v>0</v>
          </cell>
        </row>
        <row r="12765">
          <cell r="A12765">
            <v>40057</v>
          </cell>
          <cell r="B12765">
            <v>2009</v>
          </cell>
          <cell r="C12765" t="str">
            <v>Sep</v>
          </cell>
          <cell r="D12765">
            <v>1</v>
          </cell>
          <cell r="F12765">
            <v>820</v>
          </cell>
          <cell r="G12765">
            <v>1.6259999999999999</v>
          </cell>
          <cell r="H12765">
            <v>54</v>
          </cell>
          <cell r="I12765">
            <v>0.107</v>
          </cell>
          <cell r="K12765">
            <v>78</v>
          </cell>
          <cell r="L12765">
            <v>0.155</v>
          </cell>
          <cell r="M12765">
            <v>167</v>
          </cell>
          <cell r="N12765">
            <v>0.33100000000000002</v>
          </cell>
          <cell r="O12765">
            <v>0</v>
          </cell>
          <cell r="P12765">
            <v>0</v>
          </cell>
        </row>
        <row r="12766">
          <cell r="A12766">
            <v>40058</v>
          </cell>
          <cell r="B12766">
            <v>2009</v>
          </cell>
          <cell r="C12766" t="str">
            <v>Sep</v>
          </cell>
          <cell r="D12766">
            <v>2</v>
          </cell>
          <cell r="F12766">
            <v>832</v>
          </cell>
          <cell r="G12766">
            <v>1.65</v>
          </cell>
          <cell r="H12766">
            <v>71</v>
          </cell>
          <cell r="I12766">
            <v>0.14099999999999999</v>
          </cell>
          <cell r="K12766">
            <v>70</v>
          </cell>
          <cell r="L12766">
            <v>0.13900000000000001</v>
          </cell>
          <cell r="M12766">
            <v>119</v>
          </cell>
          <cell r="N12766">
            <v>0.23599999999999999</v>
          </cell>
          <cell r="O12766">
            <v>0</v>
          </cell>
          <cell r="P12766">
            <v>0</v>
          </cell>
        </row>
        <row r="12767">
          <cell r="A12767">
            <v>40059</v>
          </cell>
          <cell r="B12767">
            <v>2009</v>
          </cell>
          <cell r="C12767" t="str">
            <v>Sep</v>
          </cell>
          <cell r="D12767">
            <v>3</v>
          </cell>
          <cell r="F12767">
            <v>813</v>
          </cell>
          <cell r="G12767">
            <v>1.613</v>
          </cell>
          <cell r="H12767">
            <v>53</v>
          </cell>
          <cell r="I12767">
            <v>0.105</v>
          </cell>
          <cell r="K12767">
            <v>58</v>
          </cell>
          <cell r="L12767">
            <v>0.115</v>
          </cell>
          <cell r="M12767">
            <v>83</v>
          </cell>
          <cell r="N12767">
            <v>0.16500000000000001</v>
          </cell>
          <cell r="O12767">
            <v>0</v>
          </cell>
          <cell r="P12767">
            <v>0</v>
          </cell>
        </row>
        <row r="12768">
          <cell r="A12768">
            <v>40060</v>
          </cell>
          <cell r="B12768">
            <v>2009</v>
          </cell>
          <cell r="C12768" t="str">
            <v>Sep</v>
          </cell>
          <cell r="D12768">
            <v>4</v>
          </cell>
          <cell r="F12768">
            <v>810</v>
          </cell>
          <cell r="G12768">
            <v>1.607</v>
          </cell>
          <cell r="H12768">
            <v>59</v>
          </cell>
          <cell r="I12768">
            <v>0.11700000000000001</v>
          </cell>
          <cell r="K12768">
            <v>49</v>
          </cell>
          <cell r="L12768">
            <v>9.7000000000000003E-2</v>
          </cell>
          <cell r="M12768">
            <v>67</v>
          </cell>
          <cell r="N12768">
            <v>0.13300000000000001</v>
          </cell>
          <cell r="O12768">
            <v>0</v>
          </cell>
          <cell r="P12768">
            <v>0</v>
          </cell>
        </row>
        <row r="12769">
          <cell r="A12769">
            <v>40061</v>
          </cell>
          <cell r="B12769">
            <v>2009</v>
          </cell>
          <cell r="C12769" t="str">
            <v>Sep</v>
          </cell>
          <cell r="D12769">
            <v>5</v>
          </cell>
          <cell r="F12769">
            <v>804</v>
          </cell>
          <cell r="G12769">
            <v>1.595</v>
          </cell>
          <cell r="H12769">
            <v>49</v>
          </cell>
          <cell r="I12769">
            <v>9.7000000000000003E-2</v>
          </cell>
          <cell r="K12769">
            <v>42</v>
          </cell>
          <cell r="L12769">
            <v>8.3000000000000004E-2</v>
          </cell>
          <cell r="M12769">
            <v>100</v>
          </cell>
          <cell r="N12769">
            <v>0.19800000000000001</v>
          </cell>
          <cell r="O12769">
            <v>0</v>
          </cell>
          <cell r="P12769">
            <v>0</v>
          </cell>
        </row>
        <row r="12770">
          <cell r="A12770">
            <v>40062</v>
          </cell>
          <cell r="B12770">
            <v>2009</v>
          </cell>
          <cell r="C12770" t="str">
            <v>Sep</v>
          </cell>
          <cell r="D12770">
            <v>6</v>
          </cell>
          <cell r="F12770">
            <v>780</v>
          </cell>
          <cell r="G12770">
            <v>1.5469999999999999</v>
          </cell>
          <cell r="H12770">
            <v>53</v>
          </cell>
          <cell r="I12770">
            <v>0.105</v>
          </cell>
          <cell r="K12770">
            <v>38</v>
          </cell>
          <cell r="L12770">
            <v>7.4999999999999997E-2</v>
          </cell>
          <cell r="M12770">
            <v>127</v>
          </cell>
          <cell r="N12770">
            <v>0.252</v>
          </cell>
          <cell r="O12770">
            <v>0</v>
          </cell>
          <cell r="P12770">
            <v>0</v>
          </cell>
        </row>
        <row r="12771">
          <cell r="A12771">
            <v>40063</v>
          </cell>
          <cell r="B12771">
            <v>2009</v>
          </cell>
          <cell r="C12771" t="str">
            <v>Sep</v>
          </cell>
          <cell r="D12771">
            <v>7</v>
          </cell>
          <cell r="F12771">
            <v>762</v>
          </cell>
          <cell r="G12771">
            <v>1.5109999999999999</v>
          </cell>
          <cell r="H12771">
            <v>65</v>
          </cell>
          <cell r="I12771">
            <v>0.129</v>
          </cell>
          <cell r="K12771">
            <v>38</v>
          </cell>
          <cell r="L12771">
            <v>7.4999999999999997E-2</v>
          </cell>
          <cell r="M12771">
            <v>117</v>
          </cell>
          <cell r="N12771">
            <v>0.23200000000000001</v>
          </cell>
          <cell r="O12771">
            <v>0</v>
          </cell>
          <cell r="P12771">
            <v>0</v>
          </cell>
        </row>
        <row r="12772">
          <cell r="A12772">
            <v>40064</v>
          </cell>
          <cell r="B12772">
            <v>2009</v>
          </cell>
          <cell r="C12772" t="str">
            <v>Sep</v>
          </cell>
          <cell r="D12772">
            <v>8</v>
          </cell>
          <cell r="F12772">
            <v>759</v>
          </cell>
          <cell r="G12772">
            <v>1.5049999999999999</v>
          </cell>
          <cell r="H12772">
            <v>63</v>
          </cell>
          <cell r="I12772">
            <v>0.125</v>
          </cell>
          <cell r="K12772">
            <v>38</v>
          </cell>
          <cell r="L12772">
            <v>7.4999999999999997E-2</v>
          </cell>
          <cell r="M12772">
            <v>117</v>
          </cell>
          <cell r="N12772">
            <v>0.23200000000000001</v>
          </cell>
          <cell r="O12772">
            <v>0</v>
          </cell>
          <cell r="P12772">
            <v>0</v>
          </cell>
        </row>
        <row r="12773">
          <cell r="A12773">
            <v>40065</v>
          </cell>
          <cell r="B12773">
            <v>2009</v>
          </cell>
          <cell r="C12773" t="str">
            <v>Sep</v>
          </cell>
          <cell r="D12773">
            <v>9</v>
          </cell>
          <cell r="F12773">
            <v>765</v>
          </cell>
          <cell r="G12773">
            <v>1.5169999999999999</v>
          </cell>
          <cell r="H12773">
            <v>74</v>
          </cell>
          <cell r="I12773">
            <v>0.14699999999999999</v>
          </cell>
          <cell r="K12773">
            <v>38</v>
          </cell>
          <cell r="L12773">
            <v>7.4999999999999997E-2</v>
          </cell>
          <cell r="M12773">
            <v>79</v>
          </cell>
          <cell r="N12773">
            <v>0.157</v>
          </cell>
          <cell r="O12773">
            <v>0</v>
          </cell>
          <cell r="P12773">
            <v>0</v>
          </cell>
        </row>
        <row r="12774">
          <cell r="A12774">
            <v>40066</v>
          </cell>
          <cell r="B12774">
            <v>2009</v>
          </cell>
          <cell r="C12774" t="str">
            <v>Sep</v>
          </cell>
          <cell r="D12774">
            <v>10</v>
          </cell>
          <cell r="F12774">
            <v>740</v>
          </cell>
          <cell r="G12774">
            <v>1.468</v>
          </cell>
          <cell r="H12774">
            <v>51</v>
          </cell>
          <cell r="I12774">
            <v>0.10100000000000001</v>
          </cell>
          <cell r="K12774">
            <v>38</v>
          </cell>
          <cell r="L12774">
            <v>7.4999999999999997E-2</v>
          </cell>
          <cell r="M12774">
            <v>42</v>
          </cell>
          <cell r="N12774">
            <v>8.3000000000000004E-2</v>
          </cell>
          <cell r="O12774">
            <v>0</v>
          </cell>
          <cell r="P12774">
            <v>0</v>
          </cell>
        </row>
        <row r="12775">
          <cell r="A12775">
            <v>40067</v>
          </cell>
          <cell r="B12775">
            <v>2009</v>
          </cell>
          <cell r="C12775" t="str">
            <v>Sep</v>
          </cell>
          <cell r="D12775">
            <v>11</v>
          </cell>
          <cell r="F12775">
            <v>719</v>
          </cell>
          <cell r="G12775">
            <v>1.4259999999999999</v>
          </cell>
          <cell r="H12775">
            <v>64</v>
          </cell>
          <cell r="I12775">
            <v>0.127</v>
          </cell>
          <cell r="K12775">
            <v>38</v>
          </cell>
          <cell r="L12775">
            <v>7.4999999999999997E-2</v>
          </cell>
          <cell r="M12775">
            <v>25</v>
          </cell>
          <cell r="N12775">
            <v>0.05</v>
          </cell>
          <cell r="O12775">
            <v>0</v>
          </cell>
          <cell r="P12775">
            <v>0</v>
          </cell>
        </row>
        <row r="12776">
          <cell r="A12776">
            <v>40068</v>
          </cell>
          <cell r="B12776">
            <v>2009</v>
          </cell>
          <cell r="C12776" t="str">
            <v>Sep</v>
          </cell>
          <cell r="D12776">
            <v>12</v>
          </cell>
          <cell r="F12776">
            <v>705</v>
          </cell>
          <cell r="G12776">
            <v>1.3979999999999999</v>
          </cell>
          <cell r="H12776">
            <v>52</v>
          </cell>
          <cell r="I12776">
            <v>0.10299999999999999</v>
          </cell>
          <cell r="K12776">
            <v>38</v>
          </cell>
          <cell r="L12776">
            <v>7.4999999999999997E-2</v>
          </cell>
          <cell r="M12776">
            <v>25</v>
          </cell>
          <cell r="N12776">
            <v>0.05</v>
          </cell>
          <cell r="O12776">
            <v>2</v>
          </cell>
          <cell r="P12776">
            <v>4.0000000000000001E-3</v>
          </cell>
        </row>
        <row r="12777">
          <cell r="A12777">
            <v>40069</v>
          </cell>
          <cell r="B12777">
            <v>2009</v>
          </cell>
          <cell r="C12777" t="str">
            <v>Sep</v>
          </cell>
          <cell r="D12777">
            <v>13</v>
          </cell>
          <cell r="F12777">
            <v>686</v>
          </cell>
          <cell r="G12777">
            <v>1.361</v>
          </cell>
          <cell r="H12777">
            <v>73</v>
          </cell>
          <cell r="I12777">
            <v>0.14499999999999999</v>
          </cell>
          <cell r="K12777">
            <v>36</v>
          </cell>
          <cell r="L12777">
            <v>7.0999999999999994E-2</v>
          </cell>
          <cell r="M12777">
            <v>9</v>
          </cell>
          <cell r="N12777">
            <v>1.7999999999999999E-2</v>
          </cell>
          <cell r="O12777">
            <v>5</v>
          </cell>
          <cell r="P12777">
            <v>0.01</v>
          </cell>
        </row>
        <row r="12778">
          <cell r="A12778">
            <v>40070</v>
          </cell>
          <cell r="B12778">
            <v>2009</v>
          </cell>
          <cell r="C12778" t="str">
            <v>Sep</v>
          </cell>
          <cell r="D12778">
            <v>14</v>
          </cell>
          <cell r="F12778">
            <v>676</v>
          </cell>
          <cell r="G12778">
            <v>1.341</v>
          </cell>
          <cell r="H12778">
            <v>71</v>
          </cell>
          <cell r="I12778">
            <v>0.14099999999999999</v>
          </cell>
          <cell r="K12778">
            <v>34</v>
          </cell>
          <cell r="L12778">
            <v>6.7000000000000004E-2</v>
          </cell>
          <cell r="M12778">
            <v>0</v>
          </cell>
          <cell r="N12778">
            <v>0</v>
          </cell>
          <cell r="O12778">
            <v>10</v>
          </cell>
          <cell r="P12778">
            <v>0.02</v>
          </cell>
        </row>
        <row r="12779">
          <cell r="A12779">
            <v>40071</v>
          </cell>
          <cell r="B12779">
            <v>2009</v>
          </cell>
          <cell r="C12779" t="str">
            <v>Sep</v>
          </cell>
          <cell r="D12779">
            <v>15</v>
          </cell>
          <cell r="F12779">
            <v>665</v>
          </cell>
          <cell r="G12779">
            <v>1.319</v>
          </cell>
          <cell r="H12779">
            <v>80</v>
          </cell>
          <cell r="I12779">
            <v>0.159</v>
          </cell>
          <cell r="K12779">
            <v>33</v>
          </cell>
          <cell r="L12779">
            <v>6.5000000000000002E-2</v>
          </cell>
          <cell r="M12779">
            <v>0</v>
          </cell>
          <cell r="N12779">
            <v>0</v>
          </cell>
          <cell r="O12779">
            <v>10</v>
          </cell>
          <cell r="P12779">
            <v>0.02</v>
          </cell>
        </row>
        <row r="12780">
          <cell r="A12780">
            <v>40072</v>
          </cell>
          <cell r="B12780">
            <v>2009</v>
          </cell>
          <cell r="C12780" t="str">
            <v>Sep</v>
          </cell>
          <cell r="D12780">
            <v>16</v>
          </cell>
          <cell r="F12780">
            <v>675</v>
          </cell>
          <cell r="G12780">
            <v>1.339</v>
          </cell>
          <cell r="H12780">
            <v>76</v>
          </cell>
          <cell r="I12780">
            <v>0.151</v>
          </cell>
          <cell r="K12780">
            <v>33</v>
          </cell>
          <cell r="L12780">
            <v>6.5000000000000002E-2</v>
          </cell>
          <cell r="M12780">
            <v>0</v>
          </cell>
          <cell r="N12780">
            <v>0</v>
          </cell>
          <cell r="O12780">
            <v>5</v>
          </cell>
          <cell r="P12780">
            <v>0.01</v>
          </cell>
        </row>
        <row r="12781">
          <cell r="A12781">
            <v>40073</v>
          </cell>
          <cell r="B12781">
            <v>2009</v>
          </cell>
          <cell r="C12781" t="str">
            <v>Sep</v>
          </cell>
          <cell r="D12781">
            <v>17</v>
          </cell>
          <cell r="F12781">
            <v>682</v>
          </cell>
          <cell r="G12781">
            <v>1.353</v>
          </cell>
          <cell r="H12781">
            <v>99</v>
          </cell>
          <cell r="I12781">
            <v>0.19600000000000001</v>
          </cell>
          <cell r="K12781">
            <v>29</v>
          </cell>
          <cell r="L12781">
            <v>5.8000000000000003E-2</v>
          </cell>
          <cell r="M12781">
            <v>0</v>
          </cell>
          <cell r="N12781">
            <v>0</v>
          </cell>
          <cell r="O12781">
            <v>0</v>
          </cell>
          <cell r="P12781">
            <v>0</v>
          </cell>
        </row>
        <row r="12782">
          <cell r="A12782">
            <v>40074</v>
          </cell>
          <cell r="B12782">
            <v>2009</v>
          </cell>
          <cell r="C12782" t="str">
            <v>Sep</v>
          </cell>
          <cell r="D12782">
            <v>18</v>
          </cell>
          <cell r="F12782">
            <v>672</v>
          </cell>
          <cell r="G12782">
            <v>1.333</v>
          </cell>
          <cell r="H12782">
            <v>67</v>
          </cell>
          <cell r="I12782">
            <v>0.13300000000000001</v>
          </cell>
          <cell r="K12782">
            <v>28</v>
          </cell>
          <cell r="L12782">
            <v>5.6000000000000001E-2</v>
          </cell>
          <cell r="M12782">
            <v>0</v>
          </cell>
          <cell r="N12782">
            <v>0</v>
          </cell>
          <cell r="O12782">
            <v>0</v>
          </cell>
          <cell r="P12782">
            <v>0</v>
          </cell>
        </row>
        <row r="12783">
          <cell r="A12783">
            <v>40075</v>
          </cell>
          <cell r="B12783">
            <v>2009</v>
          </cell>
          <cell r="C12783" t="str">
            <v>Sep</v>
          </cell>
          <cell r="D12783">
            <v>19</v>
          </cell>
          <cell r="F12783">
            <v>653</v>
          </cell>
          <cell r="G12783">
            <v>1.2949999999999999</v>
          </cell>
          <cell r="H12783">
            <v>69</v>
          </cell>
          <cell r="I12783">
            <v>0.13700000000000001</v>
          </cell>
          <cell r="K12783">
            <v>28</v>
          </cell>
          <cell r="L12783">
            <v>5.6000000000000001E-2</v>
          </cell>
          <cell r="M12783">
            <v>0</v>
          </cell>
          <cell r="N12783">
            <v>0</v>
          </cell>
          <cell r="O12783">
            <v>0</v>
          </cell>
          <cell r="P12783">
            <v>0</v>
          </cell>
        </row>
        <row r="12784">
          <cell r="A12784">
            <v>40076</v>
          </cell>
          <cell r="B12784">
            <v>2009</v>
          </cell>
          <cell r="C12784" t="str">
            <v>Sep</v>
          </cell>
          <cell r="D12784">
            <v>20</v>
          </cell>
          <cell r="F12784">
            <v>632</v>
          </cell>
          <cell r="G12784">
            <v>1.254</v>
          </cell>
          <cell r="H12784">
            <v>71</v>
          </cell>
          <cell r="I12784">
            <v>0.14099999999999999</v>
          </cell>
          <cell r="K12784">
            <v>30</v>
          </cell>
          <cell r="L12784">
            <v>0.06</v>
          </cell>
          <cell r="M12784">
            <v>13</v>
          </cell>
          <cell r="N12784">
            <v>2.5999999999999999E-2</v>
          </cell>
          <cell r="O12784">
            <v>0</v>
          </cell>
          <cell r="P12784">
            <v>0</v>
          </cell>
        </row>
        <row r="12785">
          <cell r="A12785">
            <v>40077</v>
          </cell>
          <cell r="B12785">
            <v>2009</v>
          </cell>
          <cell r="C12785" t="str">
            <v>Sep</v>
          </cell>
          <cell r="D12785">
            <v>21</v>
          </cell>
          <cell r="F12785">
            <v>616</v>
          </cell>
          <cell r="G12785">
            <v>1.222</v>
          </cell>
          <cell r="H12785">
            <v>74</v>
          </cell>
          <cell r="I12785">
            <v>0.14699999999999999</v>
          </cell>
          <cell r="K12785">
            <v>31</v>
          </cell>
          <cell r="L12785">
            <v>6.0999999999999999E-2</v>
          </cell>
          <cell r="M12785">
            <v>45</v>
          </cell>
          <cell r="N12785">
            <v>8.8999999999999996E-2</v>
          </cell>
          <cell r="O12785">
            <v>0</v>
          </cell>
          <cell r="P12785">
            <v>0</v>
          </cell>
        </row>
        <row r="12786">
          <cell r="A12786">
            <v>40078</v>
          </cell>
          <cell r="B12786">
            <v>2009</v>
          </cell>
          <cell r="C12786" t="str">
            <v>Sep</v>
          </cell>
          <cell r="D12786">
            <v>22</v>
          </cell>
          <cell r="F12786">
            <v>623</v>
          </cell>
          <cell r="G12786">
            <v>1.236</v>
          </cell>
          <cell r="H12786">
            <v>65</v>
          </cell>
          <cell r="I12786">
            <v>0.129</v>
          </cell>
          <cell r="K12786">
            <v>31</v>
          </cell>
          <cell r="L12786">
            <v>6.0999999999999999E-2</v>
          </cell>
          <cell r="M12786">
            <v>75</v>
          </cell>
          <cell r="N12786">
            <v>0.14899999999999999</v>
          </cell>
          <cell r="O12786">
            <v>0</v>
          </cell>
          <cell r="P12786">
            <v>0</v>
          </cell>
        </row>
        <row r="12787">
          <cell r="A12787">
            <v>40079</v>
          </cell>
          <cell r="B12787">
            <v>2009</v>
          </cell>
          <cell r="C12787" t="str">
            <v>Sep</v>
          </cell>
          <cell r="D12787">
            <v>23</v>
          </cell>
          <cell r="F12787">
            <v>628</v>
          </cell>
          <cell r="G12787">
            <v>1.246</v>
          </cell>
          <cell r="H12787">
            <v>54</v>
          </cell>
          <cell r="I12787">
            <v>0.107</v>
          </cell>
          <cell r="K12787">
            <v>33</v>
          </cell>
          <cell r="L12787">
            <v>6.5000000000000002E-2</v>
          </cell>
          <cell r="M12787">
            <v>48</v>
          </cell>
          <cell r="N12787">
            <v>9.5000000000000001E-2</v>
          </cell>
          <cell r="O12787">
            <v>0</v>
          </cell>
          <cell r="P12787">
            <v>0</v>
          </cell>
        </row>
        <row r="12788">
          <cell r="A12788">
            <v>40080</v>
          </cell>
          <cell r="B12788">
            <v>2009</v>
          </cell>
          <cell r="C12788" t="str">
            <v>Sep</v>
          </cell>
          <cell r="D12788">
            <v>24</v>
          </cell>
          <cell r="F12788">
            <v>638</v>
          </cell>
          <cell r="G12788">
            <v>1.2649999999999999</v>
          </cell>
          <cell r="H12788">
            <v>52</v>
          </cell>
          <cell r="I12788">
            <v>0.10299999999999999</v>
          </cell>
          <cell r="K12788">
            <v>34</v>
          </cell>
          <cell r="L12788">
            <v>6.7000000000000004E-2</v>
          </cell>
          <cell r="M12788">
            <v>9</v>
          </cell>
          <cell r="N12788">
            <v>1.7999999999999999E-2</v>
          </cell>
          <cell r="O12788">
            <v>0</v>
          </cell>
          <cell r="P12788">
            <v>0</v>
          </cell>
        </row>
        <row r="12789">
          <cell r="A12789">
            <v>40081</v>
          </cell>
          <cell r="B12789">
            <v>2009</v>
          </cell>
          <cell r="C12789" t="str">
            <v>Sep</v>
          </cell>
          <cell r="D12789">
            <v>25</v>
          </cell>
          <cell r="F12789">
            <v>641</v>
          </cell>
          <cell r="G12789">
            <v>1.2709999999999999</v>
          </cell>
          <cell r="H12789">
            <v>60</v>
          </cell>
          <cell r="I12789">
            <v>0.11899999999999999</v>
          </cell>
          <cell r="K12789">
            <v>45</v>
          </cell>
          <cell r="L12789">
            <v>8.8999999999999996E-2</v>
          </cell>
          <cell r="M12789">
            <v>0</v>
          </cell>
          <cell r="N12789">
            <v>0</v>
          </cell>
          <cell r="O12789">
            <v>0</v>
          </cell>
          <cell r="P12789">
            <v>0</v>
          </cell>
        </row>
        <row r="12790">
          <cell r="A12790">
            <v>40082</v>
          </cell>
          <cell r="B12790">
            <v>2009</v>
          </cell>
          <cell r="C12790" t="str">
            <v>Sep</v>
          </cell>
          <cell r="D12790">
            <v>26</v>
          </cell>
          <cell r="F12790">
            <v>637</v>
          </cell>
          <cell r="G12790">
            <v>1.2629999999999999</v>
          </cell>
          <cell r="H12790">
            <v>65</v>
          </cell>
          <cell r="I12790">
            <v>0.129</v>
          </cell>
          <cell r="K12790">
            <v>48</v>
          </cell>
          <cell r="L12790">
            <v>9.5000000000000001E-2</v>
          </cell>
          <cell r="M12790">
            <v>0</v>
          </cell>
          <cell r="N12790">
            <v>0</v>
          </cell>
          <cell r="O12790">
            <v>2</v>
          </cell>
          <cell r="P12790">
            <v>4.0000000000000001E-3</v>
          </cell>
        </row>
        <row r="12791">
          <cell r="A12791">
            <v>40083</v>
          </cell>
          <cell r="B12791">
            <v>2009</v>
          </cell>
          <cell r="C12791" t="str">
            <v>Sep</v>
          </cell>
          <cell r="D12791">
            <v>27</v>
          </cell>
          <cell r="F12791">
            <v>617</v>
          </cell>
          <cell r="G12791">
            <v>1.224</v>
          </cell>
          <cell r="H12791">
            <v>46</v>
          </cell>
          <cell r="I12791">
            <v>9.0999999999999998E-2</v>
          </cell>
          <cell r="K12791">
            <v>45</v>
          </cell>
          <cell r="L12791">
            <v>8.8999999999999996E-2</v>
          </cell>
          <cell r="M12791">
            <v>0</v>
          </cell>
          <cell r="N12791">
            <v>0</v>
          </cell>
          <cell r="O12791">
            <v>2</v>
          </cell>
          <cell r="P12791">
            <v>4.0000000000000001E-3</v>
          </cell>
        </row>
        <row r="12792">
          <cell r="A12792">
            <v>40084</v>
          </cell>
          <cell r="B12792">
            <v>2009</v>
          </cell>
          <cell r="C12792" t="str">
            <v>Sep</v>
          </cell>
          <cell r="D12792">
            <v>28</v>
          </cell>
          <cell r="F12792">
            <v>606</v>
          </cell>
          <cell r="G12792">
            <v>1.202</v>
          </cell>
          <cell r="H12792">
            <v>48</v>
          </cell>
          <cell r="I12792">
            <v>9.5000000000000001E-2</v>
          </cell>
          <cell r="K12792">
            <v>37</v>
          </cell>
          <cell r="L12792">
            <v>7.2999999999999995E-2</v>
          </cell>
          <cell r="M12792">
            <v>0</v>
          </cell>
          <cell r="N12792">
            <v>0</v>
          </cell>
          <cell r="O12792">
            <v>0</v>
          </cell>
          <cell r="P12792">
            <v>0</v>
          </cell>
        </row>
        <row r="12793">
          <cell r="A12793">
            <v>40085</v>
          </cell>
          <cell r="B12793">
            <v>2009</v>
          </cell>
          <cell r="C12793" t="str">
            <v>Sep</v>
          </cell>
          <cell r="D12793">
            <v>29</v>
          </cell>
          <cell r="F12793">
            <v>613</v>
          </cell>
          <cell r="G12793">
            <v>1.216</v>
          </cell>
          <cell r="H12793">
            <v>47</v>
          </cell>
          <cell r="I12793">
            <v>9.2999999999999999E-2</v>
          </cell>
          <cell r="K12793">
            <v>27</v>
          </cell>
          <cell r="L12793">
            <v>5.3999999999999999E-2</v>
          </cell>
          <cell r="M12793">
            <v>0</v>
          </cell>
          <cell r="N12793">
            <v>0</v>
          </cell>
          <cell r="O12793">
            <v>0</v>
          </cell>
          <cell r="P12793">
            <v>0</v>
          </cell>
        </row>
        <row r="12794">
          <cell r="A12794">
            <v>40086</v>
          </cell>
          <cell r="B12794">
            <v>2009</v>
          </cell>
          <cell r="C12794" t="str">
            <v>Sep</v>
          </cell>
          <cell r="D12794">
            <v>30</v>
          </cell>
          <cell r="F12794">
            <v>576</v>
          </cell>
          <cell r="G12794">
            <v>1.1419999999999999</v>
          </cell>
          <cell r="H12794">
            <v>67</v>
          </cell>
          <cell r="I12794">
            <v>0.13300000000000001</v>
          </cell>
          <cell r="K12794">
            <v>24</v>
          </cell>
          <cell r="L12794">
            <v>4.8000000000000001E-2</v>
          </cell>
          <cell r="M12794">
            <v>0</v>
          </cell>
          <cell r="N12794">
            <v>0</v>
          </cell>
          <cell r="O12794">
            <v>0</v>
          </cell>
          <cell r="P12794">
            <v>0</v>
          </cell>
        </row>
        <row r="12795">
          <cell r="A12795">
            <v>40087</v>
          </cell>
          <cell r="B12795">
            <v>2009</v>
          </cell>
          <cell r="C12795" t="str">
            <v>Oct</v>
          </cell>
          <cell r="D12795">
            <v>1</v>
          </cell>
          <cell r="F12795">
            <v>539</v>
          </cell>
          <cell r="G12795">
            <v>1.069</v>
          </cell>
          <cell r="H12795">
            <v>80</v>
          </cell>
          <cell r="I12795">
            <v>0.159</v>
          </cell>
          <cell r="K12795">
            <v>9</v>
          </cell>
          <cell r="L12795">
            <v>1.7999999999999999E-2</v>
          </cell>
          <cell r="M12795">
            <v>0</v>
          </cell>
          <cell r="N12795">
            <v>0</v>
          </cell>
          <cell r="O12795">
            <v>0</v>
          </cell>
          <cell r="P12795">
            <v>0</v>
          </cell>
        </row>
        <row r="12796">
          <cell r="A12796">
            <v>40088</v>
          </cell>
          <cell r="B12796">
            <v>2009</v>
          </cell>
          <cell r="C12796" t="str">
            <v>Oct</v>
          </cell>
          <cell r="D12796">
            <v>2</v>
          </cell>
          <cell r="F12796">
            <v>506</v>
          </cell>
          <cell r="G12796">
            <v>1.004</v>
          </cell>
          <cell r="H12796">
            <v>101</v>
          </cell>
          <cell r="I12796">
            <v>0.2</v>
          </cell>
          <cell r="K12796">
            <v>0</v>
          </cell>
          <cell r="L12796">
            <v>0</v>
          </cell>
          <cell r="M12796">
            <v>0</v>
          </cell>
          <cell r="N12796">
            <v>0</v>
          </cell>
          <cell r="O12796">
            <v>0</v>
          </cell>
          <cell r="P12796">
            <v>0</v>
          </cell>
        </row>
        <row r="12797">
          <cell r="A12797">
            <v>40089</v>
          </cell>
          <cell r="B12797">
            <v>2009</v>
          </cell>
          <cell r="C12797" t="str">
            <v>Oct</v>
          </cell>
          <cell r="D12797">
            <v>3</v>
          </cell>
          <cell r="F12797">
            <v>467</v>
          </cell>
          <cell r="G12797">
            <v>0.92600000000000005</v>
          </cell>
          <cell r="H12797">
            <v>109</v>
          </cell>
          <cell r="I12797">
            <v>0.216</v>
          </cell>
          <cell r="K12797">
            <v>0</v>
          </cell>
          <cell r="L12797">
            <v>0</v>
          </cell>
          <cell r="M12797">
            <v>0</v>
          </cell>
          <cell r="N12797">
            <v>0</v>
          </cell>
          <cell r="O12797">
            <v>11</v>
          </cell>
          <cell r="P12797">
            <v>2.1999999999999999E-2</v>
          </cell>
        </row>
        <row r="12798">
          <cell r="A12798">
            <v>40090</v>
          </cell>
          <cell r="B12798">
            <v>2009</v>
          </cell>
          <cell r="C12798" t="str">
            <v>Oct</v>
          </cell>
          <cell r="D12798">
            <v>4</v>
          </cell>
          <cell r="F12798">
            <v>420</v>
          </cell>
          <cell r="G12798">
            <v>0.83299999999999996</v>
          </cell>
          <cell r="H12798">
            <v>116</v>
          </cell>
          <cell r="I12798">
            <v>0.23</v>
          </cell>
          <cell r="K12798">
            <v>0</v>
          </cell>
          <cell r="L12798">
            <v>0</v>
          </cell>
          <cell r="M12798">
            <v>0</v>
          </cell>
          <cell r="N12798">
            <v>0</v>
          </cell>
          <cell r="O12798">
            <v>7</v>
          </cell>
          <cell r="P12798">
            <v>1.4E-2</v>
          </cell>
        </row>
        <row r="12799">
          <cell r="A12799">
            <v>40091</v>
          </cell>
          <cell r="B12799">
            <v>2009</v>
          </cell>
          <cell r="C12799" t="str">
            <v>Oct</v>
          </cell>
          <cell r="D12799">
            <v>5</v>
          </cell>
          <cell r="F12799">
            <v>397</v>
          </cell>
          <cell r="G12799">
            <v>0.78700000000000003</v>
          </cell>
          <cell r="H12799">
            <v>138</v>
          </cell>
          <cell r="I12799">
            <v>0.27400000000000002</v>
          </cell>
          <cell r="K12799">
            <v>0</v>
          </cell>
          <cell r="L12799">
            <v>0</v>
          </cell>
          <cell r="M12799">
            <v>0</v>
          </cell>
          <cell r="N12799">
            <v>0</v>
          </cell>
          <cell r="O12799">
            <v>5</v>
          </cell>
          <cell r="P12799">
            <v>0.01</v>
          </cell>
        </row>
        <row r="12800">
          <cell r="A12800">
            <v>40092</v>
          </cell>
          <cell r="B12800">
            <v>2009</v>
          </cell>
          <cell r="C12800" t="str">
            <v>Oct</v>
          </cell>
          <cell r="D12800">
            <v>6</v>
          </cell>
          <cell r="F12800">
            <v>382</v>
          </cell>
          <cell r="G12800">
            <v>0.75800000000000001</v>
          </cell>
          <cell r="H12800">
            <v>114</v>
          </cell>
          <cell r="I12800">
            <v>0.22600000000000001</v>
          </cell>
          <cell r="K12800">
            <v>0</v>
          </cell>
          <cell r="L12800">
            <v>0</v>
          </cell>
          <cell r="M12800">
            <v>0</v>
          </cell>
          <cell r="N12800">
            <v>0</v>
          </cell>
          <cell r="O12800">
            <v>7</v>
          </cell>
          <cell r="P12800">
            <v>1.4E-2</v>
          </cell>
        </row>
        <row r="12801">
          <cell r="A12801">
            <v>40093</v>
          </cell>
          <cell r="B12801">
            <v>2009</v>
          </cell>
          <cell r="C12801" t="str">
            <v>Oct</v>
          </cell>
          <cell r="D12801">
            <v>7</v>
          </cell>
          <cell r="F12801">
            <v>391</v>
          </cell>
          <cell r="G12801">
            <v>0.77600000000000002</v>
          </cell>
          <cell r="H12801">
            <v>116</v>
          </cell>
          <cell r="I12801">
            <v>0.23</v>
          </cell>
          <cell r="K12801">
            <v>0</v>
          </cell>
          <cell r="L12801">
            <v>0</v>
          </cell>
          <cell r="M12801">
            <v>0</v>
          </cell>
          <cell r="N12801">
            <v>0</v>
          </cell>
          <cell r="O12801">
            <v>7</v>
          </cell>
          <cell r="P12801">
            <v>1.4E-2</v>
          </cell>
        </row>
        <row r="12802">
          <cell r="A12802">
            <v>40094</v>
          </cell>
          <cell r="B12802">
            <v>2009</v>
          </cell>
          <cell r="C12802" t="str">
            <v>Oct</v>
          </cell>
          <cell r="D12802">
            <v>8</v>
          </cell>
          <cell r="F12802">
            <v>399</v>
          </cell>
          <cell r="G12802">
            <v>0.79100000000000004</v>
          </cell>
          <cell r="H12802">
            <v>117</v>
          </cell>
          <cell r="I12802">
            <v>0.23200000000000001</v>
          </cell>
          <cell r="K12802">
            <v>0</v>
          </cell>
          <cell r="L12802">
            <v>0</v>
          </cell>
          <cell r="M12802">
            <v>0</v>
          </cell>
          <cell r="N12802">
            <v>0</v>
          </cell>
          <cell r="O12802">
            <v>9</v>
          </cell>
          <cell r="P12802">
            <v>1.7999999999999999E-2</v>
          </cell>
        </row>
        <row r="12803">
          <cell r="A12803">
            <v>40095</v>
          </cell>
          <cell r="B12803">
            <v>2009</v>
          </cell>
          <cell r="C12803" t="str">
            <v>Oct</v>
          </cell>
          <cell r="D12803">
            <v>9</v>
          </cell>
          <cell r="F12803">
            <v>394</v>
          </cell>
          <cell r="G12803">
            <v>0.78100000000000003</v>
          </cell>
          <cell r="H12803">
            <v>113</v>
          </cell>
          <cell r="I12803">
            <v>0.224</v>
          </cell>
          <cell r="K12803">
            <v>0</v>
          </cell>
          <cell r="L12803">
            <v>0</v>
          </cell>
          <cell r="M12803">
            <v>0</v>
          </cell>
          <cell r="N12803">
            <v>0</v>
          </cell>
          <cell r="O12803">
            <v>9</v>
          </cell>
          <cell r="P12803">
            <v>1.7999999999999999E-2</v>
          </cell>
        </row>
        <row r="12804">
          <cell r="A12804">
            <v>40096</v>
          </cell>
          <cell r="B12804">
            <v>2009</v>
          </cell>
          <cell r="C12804" t="str">
            <v>Oct</v>
          </cell>
          <cell r="D12804">
            <v>10</v>
          </cell>
          <cell r="F12804">
            <v>396</v>
          </cell>
          <cell r="G12804">
            <v>0.78500000000000003</v>
          </cell>
          <cell r="H12804">
            <v>98</v>
          </cell>
          <cell r="I12804">
            <v>0.19400000000000001</v>
          </cell>
          <cell r="K12804">
            <v>0</v>
          </cell>
          <cell r="L12804">
            <v>0</v>
          </cell>
          <cell r="M12804">
            <v>0</v>
          </cell>
          <cell r="N12804">
            <v>0</v>
          </cell>
          <cell r="O12804">
            <v>5</v>
          </cell>
          <cell r="P12804">
            <v>0.01</v>
          </cell>
        </row>
        <row r="12805">
          <cell r="A12805">
            <v>40097</v>
          </cell>
          <cell r="B12805">
            <v>2009</v>
          </cell>
          <cell r="C12805" t="str">
            <v>Oct</v>
          </cell>
          <cell r="D12805">
            <v>11</v>
          </cell>
          <cell r="F12805">
            <v>381</v>
          </cell>
          <cell r="G12805">
            <v>0.75600000000000001</v>
          </cell>
          <cell r="H12805">
            <v>93</v>
          </cell>
          <cell r="I12805">
            <v>0.184</v>
          </cell>
          <cell r="K12805">
            <v>0</v>
          </cell>
          <cell r="L12805">
            <v>0</v>
          </cell>
          <cell r="M12805">
            <v>0</v>
          </cell>
          <cell r="N12805">
            <v>0</v>
          </cell>
          <cell r="O12805">
            <v>5</v>
          </cell>
          <cell r="P12805">
            <v>0.01</v>
          </cell>
        </row>
        <row r="12806">
          <cell r="A12806">
            <v>40098</v>
          </cell>
          <cell r="B12806">
            <v>2009</v>
          </cell>
          <cell r="C12806" t="str">
            <v>Oct</v>
          </cell>
          <cell r="D12806">
            <v>12</v>
          </cell>
          <cell r="F12806">
            <v>383</v>
          </cell>
          <cell r="G12806">
            <v>0.76</v>
          </cell>
          <cell r="H12806">
            <v>78</v>
          </cell>
          <cell r="I12806">
            <v>0.155</v>
          </cell>
          <cell r="K12806">
            <v>0</v>
          </cell>
          <cell r="L12806">
            <v>0</v>
          </cell>
          <cell r="M12806">
            <v>0</v>
          </cell>
          <cell r="N12806">
            <v>0</v>
          </cell>
          <cell r="O12806">
            <v>0</v>
          </cell>
          <cell r="P12806">
            <v>0</v>
          </cell>
        </row>
        <row r="12807">
          <cell r="A12807">
            <v>40099</v>
          </cell>
          <cell r="B12807">
            <v>2009</v>
          </cell>
          <cell r="C12807" t="str">
            <v>Oct</v>
          </cell>
          <cell r="D12807">
            <v>13</v>
          </cell>
          <cell r="F12807">
            <v>387</v>
          </cell>
          <cell r="G12807">
            <v>0.76800000000000002</v>
          </cell>
          <cell r="H12807">
            <v>93</v>
          </cell>
          <cell r="I12807">
            <v>0.184</v>
          </cell>
          <cell r="K12807">
            <v>0</v>
          </cell>
          <cell r="L12807">
            <v>0</v>
          </cell>
          <cell r="M12807">
            <v>0</v>
          </cell>
          <cell r="N12807">
            <v>0</v>
          </cell>
          <cell r="O12807">
            <v>0</v>
          </cell>
          <cell r="P12807">
            <v>0</v>
          </cell>
        </row>
        <row r="12808">
          <cell r="A12808">
            <v>40100</v>
          </cell>
          <cell r="B12808">
            <v>2009</v>
          </cell>
          <cell r="C12808" t="str">
            <v>Oct</v>
          </cell>
          <cell r="D12808">
            <v>14</v>
          </cell>
          <cell r="F12808">
            <v>340</v>
          </cell>
          <cell r="G12808">
            <v>0.67400000000000004</v>
          </cell>
          <cell r="H12808">
            <v>93</v>
          </cell>
          <cell r="I12808">
            <v>0.184</v>
          </cell>
          <cell r="K12808">
            <v>0</v>
          </cell>
          <cell r="L12808">
            <v>0</v>
          </cell>
          <cell r="M12808">
            <v>0</v>
          </cell>
          <cell r="N12808">
            <v>0</v>
          </cell>
          <cell r="O12808">
            <v>0</v>
          </cell>
          <cell r="P12808">
            <v>0</v>
          </cell>
        </row>
        <row r="12809">
          <cell r="A12809">
            <v>40101</v>
          </cell>
          <cell r="B12809">
            <v>2009</v>
          </cell>
          <cell r="C12809" t="str">
            <v>Oct</v>
          </cell>
          <cell r="D12809">
            <v>15</v>
          </cell>
          <cell r="F12809">
            <v>94</v>
          </cell>
          <cell r="G12809">
            <v>0.186</v>
          </cell>
          <cell r="H12809">
            <v>109</v>
          </cell>
          <cell r="I12809">
            <v>0.216</v>
          </cell>
          <cell r="K12809">
            <v>0</v>
          </cell>
          <cell r="L12809">
            <v>0</v>
          </cell>
          <cell r="M12809">
            <v>0</v>
          </cell>
          <cell r="N12809">
            <v>0</v>
          </cell>
          <cell r="O12809">
            <v>0</v>
          </cell>
          <cell r="P12809">
            <v>0</v>
          </cell>
        </row>
        <row r="12810">
          <cell r="A12810">
            <v>40102</v>
          </cell>
          <cell r="B12810">
            <v>2009</v>
          </cell>
          <cell r="C12810" t="str">
            <v>Oct</v>
          </cell>
          <cell r="D12810">
            <v>16</v>
          </cell>
          <cell r="F12810">
            <v>0</v>
          </cell>
          <cell r="G12810">
            <v>0</v>
          </cell>
          <cell r="H12810">
            <v>102</v>
          </cell>
          <cell r="I12810">
            <v>0.20200000000000001</v>
          </cell>
          <cell r="K12810">
            <v>0</v>
          </cell>
          <cell r="L12810">
            <v>0</v>
          </cell>
          <cell r="M12810">
            <v>0</v>
          </cell>
          <cell r="N12810">
            <v>0</v>
          </cell>
          <cell r="O12810">
            <v>0</v>
          </cell>
          <cell r="P12810">
            <v>0</v>
          </cell>
        </row>
        <row r="12811">
          <cell r="A12811">
            <v>40103</v>
          </cell>
          <cell r="B12811">
            <v>2009</v>
          </cell>
          <cell r="C12811" t="str">
            <v>Oct</v>
          </cell>
          <cell r="D12811">
            <v>17</v>
          </cell>
          <cell r="F12811">
            <v>0</v>
          </cell>
          <cell r="G12811">
            <v>0</v>
          </cell>
          <cell r="H12811">
            <v>47</v>
          </cell>
          <cell r="I12811">
            <v>9.2999999999999999E-2</v>
          </cell>
          <cell r="K12811">
            <v>0</v>
          </cell>
          <cell r="L12811">
            <v>0</v>
          </cell>
          <cell r="M12811">
            <v>0</v>
          </cell>
          <cell r="N12811">
            <v>0</v>
          </cell>
          <cell r="O12811">
            <v>0</v>
          </cell>
          <cell r="P12811">
            <v>0</v>
          </cell>
        </row>
        <row r="12812">
          <cell r="A12812">
            <v>40104</v>
          </cell>
          <cell r="B12812">
            <v>2009</v>
          </cell>
          <cell r="C12812" t="str">
            <v>Oct</v>
          </cell>
          <cell r="D12812">
            <v>18</v>
          </cell>
          <cell r="F12812">
            <v>0</v>
          </cell>
          <cell r="G12812">
            <v>0</v>
          </cell>
          <cell r="H12812">
            <v>29</v>
          </cell>
          <cell r="I12812">
            <v>5.8000000000000003E-2</v>
          </cell>
          <cell r="K12812">
            <v>0</v>
          </cell>
          <cell r="L12812">
            <v>0</v>
          </cell>
          <cell r="M12812">
            <v>12</v>
          </cell>
          <cell r="N12812">
            <v>2.4E-2</v>
          </cell>
          <cell r="O12812">
            <v>0</v>
          </cell>
          <cell r="P12812">
            <v>0</v>
          </cell>
        </row>
        <row r="12813">
          <cell r="A12813">
            <v>40105</v>
          </cell>
          <cell r="B12813">
            <v>2009</v>
          </cell>
          <cell r="C12813" t="str">
            <v>Oct</v>
          </cell>
          <cell r="D12813">
            <v>19</v>
          </cell>
          <cell r="F12813">
            <v>0</v>
          </cell>
          <cell r="G12813">
            <v>0</v>
          </cell>
          <cell r="H12813">
            <v>41</v>
          </cell>
          <cell r="I12813">
            <v>8.1000000000000003E-2</v>
          </cell>
          <cell r="K12813">
            <v>0</v>
          </cell>
          <cell r="L12813">
            <v>0</v>
          </cell>
          <cell r="M12813">
            <v>25</v>
          </cell>
          <cell r="N12813">
            <v>0.05</v>
          </cell>
          <cell r="O12813">
            <v>0</v>
          </cell>
          <cell r="P12813">
            <v>0</v>
          </cell>
        </row>
        <row r="12814">
          <cell r="A12814">
            <v>40106</v>
          </cell>
          <cell r="B12814">
            <v>2009</v>
          </cell>
          <cell r="C12814" t="str">
            <v>Oct</v>
          </cell>
          <cell r="D12814">
            <v>20</v>
          </cell>
          <cell r="F12814">
            <v>17</v>
          </cell>
          <cell r="G12814">
            <v>3.4000000000000002E-2</v>
          </cell>
          <cell r="H12814">
            <v>32</v>
          </cell>
          <cell r="I12814">
            <v>6.3E-2</v>
          </cell>
          <cell r="K12814">
            <v>0</v>
          </cell>
          <cell r="L12814">
            <v>0</v>
          </cell>
          <cell r="M12814">
            <v>25</v>
          </cell>
          <cell r="N12814">
            <v>0.05</v>
          </cell>
          <cell r="O12814">
            <v>0</v>
          </cell>
          <cell r="P12814">
            <v>0</v>
          </cell>
        </row>
        <row r="12815">
          <cell r="A12815">
            <v>40107</v>
          </cell>
          <cell r="B12815">
            <v>2009</v>
          </cell>
          <cell r="C12815" t="str">
            <v>Oct</v>
          </cell>
          <cell r="D12815">
            <v>21</v>
          </cell>
          <cell r="F12815">
            <v>24</v>
          </cell>
          <cell r="G12815">
            <v>4.8000000000000001E-2</v>
          </cell>
          <cell r="H12815">
            <v>24</v>
          </cell>
          <cell r="I12815">
            <v>4.8000000000000001E-2</v>
          </cell>
          <cell r="K12815">
            <v>0</v>
          </cell>
          <cell r="L12815">
            <v>0</v>
          </cell>
          <cell r="M12815">
            <v>25</v>
          </cell>
          <cell r="N12815">
            <v>0.05</v>
          </cell>
          <cell r="O12815">
            <v>0</v>
          </cell>
          <cell r="P12815">
            <v>0</v>
          </cell>
        </row>
        <row r="12816">
          <cell r="A12816">
            <v>40108</v>
          </cell>
          <cell r="B12816">
            <v>2009</v>
          </cell>
          <cell r="C12816" t="str">
            <v>Oct</v>
          </cell>
          <cell r="D12816">
            <v>22</v>
          </cell>
          <cell r="F12816">
            <v>27</v>
          </cell>
          <cell r="G12816">
            <v>5.3999999999999999E-2</v>
          </cell>
          <cell r="H12816">
            <v>32</v>
          </cell>
          <cell r="I12816">
            <v>6.3E-2</v>
          </cell>
          <cell r="K12816">
            <v>0</v>
          </cell>
          <cell r="L12816">
            <v>0</v>
          </cell>
          <cell r="M12816">
            <v>25</v>
          </cell>
          <cell r="N12816">
            <v>0.05</v>
          </cell>
          <cell r="O12816">
            <v>0</v>
          </cell>
          <cell r="P12816">
            <v>0</v>
          </cell>
        </row>
        <row r="12817">
          <cell r="A12817">
            <v>40109</v>
          </cell>
          <cell r="B12817">
            <v>2009</v>
          </cell>
          <cell r="C12817" t="str">
            <v>Oct</v>
          </cell>
          <cell r="D12817">
            <v>23</v>
          </cell>
          <cell r="F12817">
            <v>29</v>
          </cell>
          <cell r="G12817">
            <v>5.8000000000000003E-2</v>
          </cell>
          <cell r="H12817">
            <v>0</v>
          </cell>
          <cell r="I12817">
            <v>0</v>
          </cell>
          <cell r="K12817">
            <v>0</v>
          </cell>
          <cell r="L12817">
            <v>0</v>
          </cell>
          <cell r="M12817">
            <v>22</v>
          </cell>
          <cell r="N12817">
            <v>4.3999999999999997E-2</v>
          </cell>
          <cell r="O12817">
            <v>0</v>
          </cell>
          <cell r="P12817">
            <v>0</v>
          </cell>
        </row>
        <row r="12818">
          <cell r="A12818">
            <v>40110</v>
          </cell>
          <cell r="B12818">
            <v>2009</v>
          </cell>
          <cell r="C12818" t="str">
            <v>Oct</v>
          </cell>
          <cell r="D12818">
            <v>24</v>
          </cell>
          <cell r="F12818">
            <v>29</v>
          </cell>
          <cell r="G12818">
            <v>5.8000000000000003E-2</v>
          </cell>
          <cell r="H12818">
            <v>24</v>
          </cell>
          <cell r="I12818">
            <v>4.8000000000000001E-2</v>
          </cell>
          <cell r="K12818">
            <v>0</v>
          </cell>
          <cell r="L12818">
            <v>0</v>
          </cell>
          <cell r="M12818">
            <v>15</v>
          </cell>
          <cell r="N12818">
            <v>0.03</v>
          </cell>
          <cell r="O12818">
            <v>0</v>
          </cell>
          <cell r="P12818">
            <v>0</v>
          </cell>
        </row>
        <row r="12819">
          <cell r="A12819">
            <v>40111</v>
          </cell>
          <cell r="B12819">
            <v>2009</v>
          </cell>
          <cell r="C12819" t="str">
            <v>Oct</v>
          </cell>
          <cell r="D12819">
            <v>25</v>
          </cell>
          <cell r="F12819">
            <v>0</v>
          </cell>
          <cell r="G12819">
            <v>0</v>
          </cell>
          <cell r="H12819">
            <v>27</v>
          </cell>
          <cell r="I12819">
            <v>5.3999999999999999E-2</v>
          </cell>
          <cell r="K12819">
            <v>0</v>
          </cell>
          <cell r="L12819">
            <v>0</v>
          </cell>
          <cell r="M12819">
            <v>30</v>
          </cell>
          <cell r="N12819">
            <v>0.06</v>
          </cell>
          <cell r="O12819">
            <v>0</v>
          </cell>
          <cell r="P12819">
            <v>0</v>
          </cell>
        </row>
        <row r="12820">
          <cell r="A12820">
            <v>40112</v>
          </cell>
          <cell r="B12820">
            <v>2009</v>
          </cell>
          <cell r="C12820" t="str">
            <v>Oct</v>
          </cell>
          <cell r="D12820">
            <v>26</v>
          </cell>
          <cell r="F12820">
            <v>0</v>
          </cell>
          <cell r="G12820">
            <v>0</v>
          </cell>
          <cell r="H12820">
            <v>26</v>
          </cell>
          <cell r="I12820">
            <v>5.1999999999999998E-2</v>
          </cell>
          <cell r="K12820">
            <v>0</v>
          </cell>
          <cell r="L12820">
            <v>0</v>
          </cell>
          <cell r="M12820">
            <v>58</v>
          </cell>
          <cell r="N12820">
            <v>0.115</v>
          </cell>
          <cell r="O12820">
            <v>0</v>
          </cell>
          <cell r="P12820">
            <v>0</v>
          </cell>
        </row>
        <row r="12821">
          <cell r="A12821">
            <v>40113</v>
          </cell>
          <cell r="B12821">
            <v>2009</v>
          </cell>
          <cell r="C12821" t="str">
            <v>Oct</v>
          </cell>
          <cell r="D12821">
            <v>27</v>
          </cell>
          <cell r="F12821">
            <v>0</v>
          </cell>
          <cell r="G12821">
            <v>0</v>
          </cell>
          <cell r="H12821">
            <v>109</v>
          </cell>
          <cell r="I12821">
            <v>0.216</v>
          </cell>
          <cell r="K12821">
            <v>0</v>
          </cell>
          <cell r="L12821">
            <v>0</v>
          </cell>
          <cell r="M12821">
            <v>106</v>
          </cell>
          <cell r="N12821">
            <v>0.21</v>
          </cell>
          <cell r="O12821">
            <v>0</v>
          </cell>
          <cell r="P12821">
            <v>0</v>
          </cell>
        </row>
        <row r="12822">
          <cell r="A12822">
            <v>40114</v>
          </cell>
          <cell r="B12822">
            <v>2009</v>
          </cell>
          <cell r="C12822" t="str">
            <v>Oct</v>
          </cell>
          <cell r="D12822">
            <v>28</v>
          </cell>
          <cell r="F12822">
            <v>0</v>
          </cell>
          <cell r="G12822">
            <v>0</v>
          </cell>
          <cell r="H12822">
            <v>154</v>
          </cell>
          <cell r="I12822">
            <v>0.30499999999999999</v>
          </cell>
          <cell r="K12822">
            <v>0</v>
          </cell>
          <cell r="L12822">
            <v>0</v>
          </cell>
          <cell r="M12822">
            <v>135</v>
          </cell>
          <cell r="N12822">
            <v>0.26800000000000002</v>
          </cell>
          <cell r="O12822">
            <v>0</v>
          </cell>
          <cell r="P12822">
            <v>0</v>
          </cell>
        </row>
        <row r="12823">
          <cell r="A12823">
            <v>40115</v>
          </cell>
          <cell r="B12823">
            <v>2009</v>
          </cell>
          <cell r="C12823" t="str">
            <v>Oct</v>
          </cell>
          <cell r="D12823">
            <v>29</v>
          </cell>
          <cell r="F12823">
            <v>0</v>
          </cell>
          <cell r="G12823">
            <v>0</v>
          </cell>
          <cell r="H12823">
            <v>150</v>
          </cell>
          <cell r="I12823">
            <v>0.29799999999999999</v>
          </cell>
          <cell r="K12823">
            <v>0</v>
          </cell>
          <cell r="L12823">
            <v>0</v>
          </cell>
          <cell r="M12823">
            <v>150</v>
          </cell>
          <cell r="N12823">
            <v>0.29799999999999999</v>
          </cell>
          <cell r="O12823">
            <v>0</v>
          </cell>
          <cell r="P12823">
            <v>0</v>
          </cell>
        </row>
        <row r="12824">
          <cell r="A12824">
            <v>40116</v>
          </cell>
          <cell r="B12824">
            <v>2009</v>
          </cell>
          <cell r="C12824" t="str">
            <v>Oct</v>
          </cell>
          <cell r="D12824">
            <v>30</v>
          </cell>
          <cell r="F12824">
            <v>0</v>
          </cell>
          <cell r="G12824">
            <v>0</v>
          </cell>
          <cell r="H12824">
            <v>94</v>
          </cell>
          <cell r="I12824">
            <v>0.186</v>
          </cell>
          <cell r="K12824">
            <v>0</v>
          </cell>
          <cell r="L12824">
            <v>0</v>
          </cell>
          <cell r="M12824">
            <v>150</v>
          </cell>
          <cell r="N12824">
            <v>0.29799999999999999</v>
          </cell>
          <cell r="O12824">
            <v>0</v>
          </cell>
          <cell r="P12824">
            <v>0</v>
          </cell>
        </row>
        <row r="12825">
          <cell r="A12825">
            <v>40117</v>
          </cell>
          <cell r="B12825">
            <v>2009</v>
          </cell>
          <cell r="C12825" t="str">
            <v>Oct</v>
          </cell>
          <cell r="D12825">
            <v>31</v>
          </cell>
          <cell r="F12825">
            <v>0</v>
          </cell>
          <cell r="G12825">
            <v>0</v>
          </cell>
          <cell r="H12825">
            <v>51</v>
          </cell>
          <cell r="I12825">
            <v>0.10100000000000001</v>
          </cell>
          <cell r="K12825">
            <v>0</v>
          </cell>
          <cell r="L12825">
            <v>0</v>
          </cell>
          <cell r="M12825">
            <v>150</v>
          </cell>
          <cell r="N12825">
            <v>0.29799999999999999</v>
          </cell>
          <cell r="O12825">
            <v>0</v>
          </cell>
          <cell r="P12825">
            <v>0</v>
          </cell>
        </row>
        <row r="12826">
          <cell r="A12826">
            <v>40118</v>
          </cell>
          <cell r="B12826">
            <v>2009</v>
          </cell>
          <cell r="C12826" t="str">
            <v>Nov</v>
          </cell>
          <cell r="D12826">
            <v>1</v>
          </cell>
          <cell r="F12826">
            <v>0</v>
          </cell>
          <cell r="G12826">
            <v>0</v>
          </cell>
          <cell r="H12826">
            <v>38</v>
          </cell>
          <cell r="I12826">
            <v>7.4999999999999997E-2</v>
          </cell>
          <cell r="K12826">
            <v>0</v>
          </cell>
          <cell r="L12826">
            <v>0</v>
          </cell>
          <cell r="M12826">
            <v>150</v>
          </cell>
          <cell r="N12826">
            <v>0.29799999999999999</v>
          </cell>
          <cell r="O12826">
            <v>0</v>
          </cell>
          <cell r="P12826">
            <v>0</v>
          </cell>
        </row>
        <row r="12827">
          <cell r="A12827">
            <v>40119</v>
          </cell>
          <cell r="B12827">
            <v>2009</v>
          </cell>
          <cell r="C12827" t="str">
            <v>Nov</v>
          </cell>
          <cell r="D12827">
            <v>2</v>
          </cell>
          <cell r="F12827">
            <v>0</v>
          </cell>
          <cell r="G12827">
            <v>0</v>
          </cell>
          <cell r="H12827">
            <v>39</v>
          </cell>
          <cell r="I12827">
            <v>7.6999999999999999E-2</v>
          </cell>
          <cell r="K12827">
            <v>0</v>
          </cell>
          <cell r="L12827">
            <v>0</v>
          </cell>
          <cell r="M12827">
            <v>166</v>
          </cell>
          <cell r="N12827">
            <v>0.32900000000000001</v>
          </cell>
          <cell r="O12827">
            <v>0</v>
          </cell>
          <cell r="P12827">
            <v>0</v>
          </cell>
        </row>
        <row r="12828">
          <cell r="A12828">
            <v>40120</v>
          </cell>
          <cell r="B12828">
            <v>2009</v>
          </cell>
          <cell r="C12828" t="str">
            <v>Nov</v>
          </cell>
          <cell r="D12828">
            <v>3</v>
          </cell>
          <cell r="F12828">
            <v>0</v>
          </cell>
          <cell r="G12828">
            <v>0</v>
          </cell>
          <cell r="H12828">
            <v>44</v>
          </cell>
          <cell r="I12828">
            <v>8.6999999999999994E-2</v>
          </cell>
          <cell r="K12828">
            <v>0</v>
          </cell>
          <cell r="L12828">
            <v>0</v>
          </cell>
          <cell r="M12828">
            <v>175</v>
          </cell>
          <cell r="N12828">
            <v>0.34699999999999998</v>
          </cell>
          <cell r="O12828">
            <v>0</v>
          </cell>
          <cell r="P12828">
            <v>0</v>
          </cell>
        </row>
        <row r="12829">
          <cell r="A12829">
            <v>40121</v>
          </cell>
          <cell r="B12829">
            <v>2009</v>
          </cell>
          <cell r="C12829" t="str">
            <v>Nov</v>
          </cell>
          <cell r="D12829">
            <v>4</v>
          </cell>
          <cell r="F12829">
            <v>0</v>
          </cell>
          <cell r="G12829">
            <v>0</v>
          </cell>
          <cell r="H12829">
            <v>41</v>
          </cell>
          <cell r="I12829">
            <v>8.1000000000000003E-2</v>
          </cell>
          <cell r="K12829">
            <v>0</v>
          </cell>
          <cell r="L12829">
            <v>0</v>
          </cell>
          <cell r="M12829">
            <v>161</v>
          </cell>
          <cell r="N12829">
            <v>0.31900000000000001</v>
          </cell>
          <cell r="O12829">
            <v>0</v>
          </cell>
          <cell r="P12829">
            <v>0</v>
          </cell>
        </row>
        <row r="12830">
          <cell r="A12830">
            <v>40122</v>
          </cell>
          <cell r="B12830">
            <v>2009</v>
          </cell>
          <cell r="C12830" t="str">
            <v>Nov</v>
          </cell>
          <cell r="D12830">
            <v>5</v>
          </cell>
          <cell r="F12830">
            <v>0</v>
          </cell>
          <cell r="G12830">
            <v>0</v>
          </cell>
          <cell r="H12830">
            <v>36</v>
          </cell>
          <cell r="I12830">
            <v>7.0999999999999994E-2</v>
          </cell>
          <cell r="K12830">
            <v>0</v>
          </cell>
          <cell r="L12830">
            <v>0</v>
          </cell>
          <cell r="M12830">
            <v>139</v>
          </cell>
          <cell r="N12830">
            <v>0.27600000000000002</v>
          </cell>
          <cell r="O12830">
            <v>0</v>
          </cell>
          <cell r="P12830">
            <v>0</v>
          </cell>
        </row>
        <row r="12831">
          <cell r="A12831">
            <v>40123</v>
          </cell>
          <cell r="B12831">
            <v>2009</v>
          </cell>
          <cell r="C12831" t="str">
            <v>Nov</v>
          </cell>
          <cell r="D12831">
            <v>6</v>
          </cell>
          <cell r="F12831">
            <v>0</v>
          </cell>
          <cell r="G12831">
            <v>0</v>
          </cell>
          <cell r="H12831">
            <v>80</v>
          </cell>
          <cell r="I12831">
            <v>0.159</v>
          </cell>
          <cell r="K12831">
            <v>0</v>
          </cell>
          <cell r="L12831">
            <v>0</v>
          </cell>
          <cell r="M12831">
            <v>117</v>
          </cell>
          <cell r="N12831">
            <v>0.23200000000000001</v>
          </cell>
          <cell r="O12831">
            <v>0</v>
          </cell>
          <cell r="P12831">
            <v>0</v>
          </cell>
        </row>
        <row r="12832">
          <cell r="A12832">
            <v>40124</v>
          </cell>
          <cell r="B12832">
            <v>2009</v>
          </cell>
          <cell r="C12832" t="str">
            <v>Nov</v>
          </cell>
          <cell r="D12832">
            <v>7</v>
          </cell>
          <cell r="F12832">
            <v>0</v>
          </cell>
          <cell r="G12832">
            <v>0</v>
          </cell>
          <cell r="H12832">
            <v>146</v>
          </cell>
          <cell r="I12832">
            <v>0.28999999999999998</v>
          </cell>
          <cell r="K12832">
            <v>0</v>
          </cell>
          <cell r="L12832">
            <v>0</v>
          </cell>
          <cell r="M12832">
            <v>100</v>
          </cell>
          <cell r="N12832">
            <v>0.19800000000000001</v>
          </cell>
          <cell r="O12832">
            <v>0</v>
          </cell>
          <cell r="P12832">
            <v>0</v>
          </cell>
        </row>
        <row r="12833">
          <cell r="A12833">
            <v>40125</v>
          </cell>
          <cell r="B12833">
            <v>2009</v>
          </cell>
          <cell r="C12833" t="str">
            <v>Nov</v>
          </cell>
          <cell r="D12833">
            <v>8</v>
          </cell>
          <cell r="F12833">
            <v>0</v>
          </cell>
          <cell r="G12833">
            <v>0</v>
          </cell>
          <cell r="H12833">
            <v>150</v>
          </cell>
          <cell r="I12833">
            <v>0.29799999999999999</v>
          </cell>
          <cell r="K12833">
            <v>0</v>
          </cell>
          <cell r="L12833">
            <v>0</v>
          </cell>
          <cell r="M12833">
            <v>133</v>
          </cell>
          <cell r="N12833">
            <v>0.26400000000000001</v>
          </cell>
          <cell r="O12833">
            <v>0</v>
          </cell>
          <cell r="P12833">
            <v>0</v>
          </cell>
        </row>
        <row r="12834">
          <cell r="A12834">
            <v>40126</v>
          </cell>
          <cell r="B12834">
            <v>2009</v>
          </cell>
          <cell r="C12834" t="str">
            <v>Nov</v>
          </cell>
          <cell r="D12834">
            <v>9</v>
          </cell>
          <cell r="F12834">
            <v>0</v>
          </cell>
          <cell r="G12834">
            <v>0</v>
          </cell>
          <cell r="H12834">
            <v>147</v>
          </cell>
          <cell r="I12834">
            <v>0.29199999999999998</v>
          </cell>
          <cell r="K12834">
            <v>0</v>
          </cell>
          <cell r="L12834">
            <v>0</v>
          </cell>
          <cell r="M12834">
            <v>119</v>
          </cell>
          <cell r="N12834">
            <v>0.23599999999999999</v>
          </cell>
          <cell r="O12834">
            <v>0</v>
          </cell>
          <cell r="P12834">
            <v>0</v>
          </cell>
        </row>
        <row r="12835">
          <cell r="A12835">
            <v>40127</v>
          </cell>
          <cell r="B12835">
            <v>2009</v>
          </cell>
          <cell r="C12835" t="str">
            <v>Nov</v>
          </cell>
          <cell r="D12835">
            <v>10</v>
          </cell>
          <cell r="F12835">
            <v>0</v>
          </cell>
          <cell r="G12835">
            <v>0</v>
          </cell>
          <cell r="H12835">
            <v>42</v>
          </cell>
          <cell r="I12835">
            <v>8.3000000000000004E-2</v>
          </cell>
          <cell r="K12835">
            <v>0</v>
          </cell>
          <cell r="L12835">
            <v>0</v>
          </cell>
          <cell r="M12835">
            <v>92</v>
          </cell>
          <cell r="N12835">
            <v>0.182</v>
          </cell>
          <cell r="O12835">
            <v>0</v>
          </cell>
          <cell r="P12835">
            <v>0</v>
          </cell>
        </row>
        <row r="12836">
          <cell r="A12836">
            <v>40128</v>
          </cell>
          <cell r="B12836">
            <v>2009</v>
          </cell>
          <cell r="C12836" t="str">
            <v>Nov</v>
          </cell>
          <cell r="D12836">
            <v>11</v>
          </cell>
          <cell r="F12836">
            <v>0</v>
          </cell>
          <cell r="G12836">
            <v>0</v>
          </cell>
          <cell r="H12836">
            <v>43</v>
          </cell>
          <cell r="I12836">
            <v>8.5000000000000006E-2</v>
          </cell>
          <cell r="K12836">
            <v>0</v>
          </cell>
          <cell r="L12836">
            <v>0</v>
          </cell>
          <cell r="M12836">
            <v>42</v>
          </cell>
          <cell r="N12836">
            <v>8.3000000000000004E-2</v>
          </cell>
          <cell r="O12836">
            <v>0</v>
          </cell>
          <cell r="P12836">
            <v>0</v>
          </cell>
        </row>
        <row r="12837">
          <cell r="A12837">
            <v>40129</v>
          </cell>
          <cell r="B12837">
            <v>2009</v>
          </cell>
          <cell r="C12837" t="str">
            <v>Nov</v>
          </cell>
          <cell r="D12837">
            <v>12</v>
          </cell>
          <cell r="F12837">
            <v>0</v>
          </cell>
          <cell r="G12837">
            <v>0</v>
          </cell>
          <cell r="H12837">
            <v>42</v>
          </cell>
          <cell r="I12837">
            <v>8.3000000000000004E-2</v>
          </cell>
          <cell r="K12837">
            <v>0</v>
          </cell>
          <cell r="L12837">
            <v>0</v>
          </cell>
          <cell r="M12837">
            <v>25</v>
          </cell>
          <cell r="N12837">
            <v>0.05</v>
          </cell>
          <cell r="O12837">
            <v>0</v>
          </cell>
          <cell r="P12837">
            <v>0</v>
          </cell>
        </row>
        <row r="12838">
          <cell r="A12838">
            <v>40130</v>
          </cell>
          <cell r="B12838">
            <v>2009</v>
          </cell>
          <cell r="C12838" t="str">
            <v>Nov</v>
          </cell>
          <cell r="D12838">
            <v>13</v>
          </cell>
          <cell r="F12838">
            <v>0</v>
          </cell>
          <cell r="G12838">
            <v>0</v>
          </cell>
          <cell r="H12838">
            <v>43</v>
          </cell>
          <cell r="I12838">
            <v>8.5000000000000006E-2</v>
          </cell>
          <cell r="K12838">
            <v>0</v>
          </cell>
          <cell r="L12838">
            <v>0</v>
          </cell>
          <cell r="M12838">
            <v>21</v>
          </cell>
          <cell r="N12838">
            <v>4.2000000000000003E-2</v>
          </cell>
          <cell r="O12838">
            <v>0</v>
          </cell>
          <cell r="P12838">
            <v>0</v>
          </cell>
        </row>
        <row r="12839">
          <cell r="A12839">
            <v>40131</v>
          </cell>
          <cell r="B12839">
            <v>2009</v>
          </cell>
          <cell r="C12839" t="str">
            <v>Nov</v>
          </cell>
          <cell r="D12839">
            <v>14</v>
          </cell>
          <cell r="F12839">
            <v>0</v>
          </cell>
          <cell r="G12839">
            <v>0</v>
          </cell>
          <cell r="H12839">
            <v>47</v>
          </cell>
          <cell r="I12839">
            <v>9.2999999999999999E-2</v>
          </cell>
          <cell r="K12839">
            <v>0</v>
          </cell>
          <cell r="L12839">
            <v>0</v>
          </cell>
          <cell r="M12839">
            <v>15</v>
          </cell>
          <cell r="N12839">
            <v>0.03</v>
          </cell>
          <cell r="O12839">
            <v>0</v>
          </cell>
          <cell r="P12839">
            <v>0</v>
          </cell>
        </row>
        <row r="12840">
          <cell r="A12840">
            <v>40132</v>
          </cell>
          <cell r="B12840">
            <v>2009</v>
          </cell>
          <cell r="C12840" t="str">
            <v>Nov</v>
          </cell>
          <cell r="D12840">
            <v>15</v>
          </cell>
          <cell r="F12840">
            <v>0</v>
          </cell>
          <cell r="G12840">
            <v>0</v>
          </cell>
          <cell r="H12840">
            <v>44</v>
          </cell>
          <cell r="I12840">
            <v>8.6999999999999994E-2</v>
          </cell>
          <cell r="K12840">
            <v>0</v>
          </cell>
          <cell r="L12840">
            <v>0</v>
          </cell>
          <cell r="M12840">
            <v>6</v>
          </cell>
          <cell r="N12840">
            <v>1.2E-2</v>
          </cell>
          <cell r="O12840">
            <v>0</v>
          </cell>
          <cell r="P12840">
            <v>0</v>
          </cell>
        </row>
        <row r="12841">
          <cell r="A12841">
            <v>40133</v>
          </cell>
          <cell r="B12841">
            <v>2009</v>
          </cell>
          <cell r="C12841" t="str">
            <v>Nov</v>
          </cell>
          <cell r="D12841">
            <v>16</v>
          </cell>
          <cell r="F12841">
            <v>0</v>
          </cell>
          <cell r="G12841">
            <v>0</v>
          </cell>
          <cell r="H12841">
            <v>44</v>
          </cell>
          <cell r="I12841">
            <v>8.6999999999999994E-2</v>
          </cell>
          <cell r="K12841">
            <v>0</v>
          </cell>
          <cell r="L12841">
            <v>0</v>
          </cell>
          <cell r="M12841">
            <v>0</v>
          </cell>
          <cell r="N12841">
            <v>0</v>
          </cell>
          <cell r="O12841">
            <v>0</v>
          </cell>
          <cell r="P12841">
            <v>0</v>
          </cell>
        </row>
        <row r="12842">
          <cell r="A12842">
            <v>40134</v>
          </cell>
          <cell r="B12842">
            <v>2009</v>
          </cell>
          <cell r="C12842" t="str">
            <v>Nov</v>
          </cell>
          <cell r="D12842">
            <v>17</v>
          </cell>
          <cell r="F12842">
            <v>0</v>
          </cell>
          <cell r="G12842">
            <v>0</v>
          </cell>
          <cell r="H12842">
            <v>96</v>
          </cell>
          <cell r="I12842">
            <v>0.19</v>
          </cell>
          <cell r="K12842">
            <v>0</v>
          </cell>
          <cell r="L12842">
            <v>0</v>
          </cell>
          <cell r="M12842">
            <v>0</v>
          </cell>
          <cell r="N12842">
            <v>0</v>
          </cell>
          <cell r="O12842">
            <v>13</v>
          </cell>
          <cell r="P12842">
            <v>2.5999999999999999E-2</v>
          </cell>
        </row>
        <row r="12843">
          <cell r="A12843">
            <v>40135</v>
          </cell>
          <cell r="B12843">
            <v>2009</v>
          </cell>
          <cell r="C12843" t="str">
            <v>Nov</v>
          </cell>
          <cell r="D12843">
            <v>18</v>
          </cell>
          <cell r="F12843">
            <v>0</v>
          </cell>
          <cell r="G12843">
            <v>0</v>
          </cell>
          <cell r="H12843">
            <v>64</v>
          </cell>
          <cell r="I12843">
            <v>0.127</v>
          </cell>
          <cell r="K12843">
            <v>0</v>
          </cell>
          <cell r="L12843">
            <v>0</v>
          </cell>
          <cell r="M12843">
            <v>0</v>
          </cell>
          <cell r="N12843">
            <v>0</v>
          </cell>
          <cell r="O12843">
            <v>20</v>
          </cell>
          <cell r="P12843">
            <v>0.04</v>
          </cell>
        </row>
        <row r="12844">
          <cell r="A12844">
            <v>40136</v>
          </cell>
          <cell r="B12844">
            <v>2009</v>
          </cell>
          <cell r="C12844" t="str">
            <v>Nov</v>
          </cell>
          <cell r="D12844">
            <v>19</v>
          </cell>
          <cell r="F12844">
            <v>0</v>
          </cell>
          <cell r="G12844">
            <v>0</v>
          </cell>
          <cell r="H12844">
            <v>32</v>
          </cell>
          <cell r="I12844">
            <v>6.3E-2</v>
          </cell>
          <cell r="K12844">
            <v>0</v>
          </cell>
          <cell r="L12844">
            <v>0</v>
          </cell>
          <cell r="M12844">
            <v>0</v>
          </cell>
          <cell r="N12844">
            <v>0</v>
          </cell>
          <cell r="O12844">
            <v>20</v>
          </cell>
          <cell r="P12844">
            <v>0.04</v>
          </cell>
        </row>
        <row r="12845">
          <cell r="A12845">
            <v>40137</v>
          </cell>
          <cell r="B12845">
            <v>2009</v>
          </cell>
          <cell r="C12845" t="str">
            <v>Nov</v>
          </cell>
          <cell r="D12845">
            <v>20</v>
          </cell>
          <cell r="F12845">
            <v>0</v>
          </cell>
          <cell r="G12845">
            <v>0</v>
          </cell>
          <cell r="H12845">
            <v>49</v>
          </cell>
          <cell r="I12845">
            <v>9.7000000000000003E-2</v>
          </cell>
          <cell r="K12845">
            <v>0</v>
          </cell>
          <cell r="L12845">
            <v>0</v>
          </cell>
          <cell r="M12845">
            <v>0</v>
          </cell>
          <cell r="N12845">
            <v>0</v>
          </cell>
          <cell r="O12845">
            <v>13</v>
          </cell>
          <cell r="P12845">
            <v>2.5999999999999999E-2</v>
          </cell>
        </row>
        <row r="12846">
          <cell r="A12846">
            <v>40138</v>
          </cell>
          <cell r="B12846">
            <v>2009</v>
          </cell>
          <cell r="C12846" t="str">
            <v>Nov</v>
          </cell>
          <cell r="D12846">
            <v>21</v>
          </cell>
          <cell r="F12846">
            <v>0</v>
          </cell>
          <cell r="G12846">
            <v>0</v>
          </cell>
          <cell r="H12846">
            <v>61</v>
          </cell>
          <cell r="I12846">
            <v>0.121</v>
          </cell>
          <cell r="K12846">
            <v>0</v>
          </cell>
          <cell r="L12846">
            <v>0</v>
          </cell>
          <cell r="M12846">
            <v>0</v>
          </cell>
          <cell r="N12846">
            <v>0</v>
          </cell>
          <cell r="O12846">
            <v>0</v>
          </cell>
          <cell r="P12846">
            <v>0</v>
          </cell>
        </row>
        <row r="12847">
          <cell r="A12847">
            <v>40139</v>
          </cell>
          <cell r="B12847">
            <v>2009</v>
          </cell>
          <cell r="C12847" t="str">
            <v>Nov</v>
          </cell>
          <cell r="D12847">
            <v>22</v>
          </cell>
          <cell r="F12847">
            <v>0</v>
          </cell>
          <cell r="G12847">
            <v>0</v>
          </cell>
          <cell r="H12847">
            <v>104</v>
          </cell>
          <cell r="I12847">
            <v>0.20599999999999999</v>
          </cell>
          <cell r="K12847">
            <v>0</v>
          </cell>
          <cell r="L12847">
            <v>0</v>
          </cell>
          <cell r="M12847">
            <v>0</v>
          </cell>
          <cell r="N12847">
            <v>0</v>
          </cell>
          <cell r="O12847">
            <v>0</v>
          </cell>
          <cell r="P12847">
            <v>0</v>
          </cell>
        </row>
        <row r="12848">
          <cell r="A12848">
            <v>40140</v>
          </cell>
          <cell r="B12848">
            <v>2009</v>
          </cell>
          <cell r="C12848" t="str">
            <v>Nov</v>
          </cell>
          <cell r="D12848">
            <v>23</v>
          </cell>
          <cell r="F12848">
            <v>0</v>
          </cell>
          <cell r="G12848">
            <v>0</v>
          </cell>
          <cell r="H12848">
            <v>65</v>
          </cell>
          <cell r="I12848">
            <v>0.129</v>
          </cell>
          <cell r="K12848">
            <v>0</v>
          </cell>
          <cell r="L12848">
            <v>0</v>
          </cell>
          <cell r="M12848">
            <v>0</v>
          </cell>
          <cell r="N12848">
            <v>0</v>
          </cell>
          <cell r="O12848">
            <v>0</v>
          </cell>
          <cell r="P12848">
            <v>0</v>
          </cell>
        </row>
        <row r="12849">
          <cell r="A12849">
            <v>40141</v>
          </cell>
          <cell r="B12849">
            <v>2009</v>
          </cell>
          <cell r="C12849" t="str">
            <v>Nov</v>
          </cell>
          <cell r="D12849">
            <v>24</v>
          </cell>
          <cell r="F12849">
            <v>0</v>
          </cell>
          <cell r="G12849">
            <v>0</v>
          </cell>
          <cell r="H12849">
            <v>43</v>
          </cell>
          <cell r="I12849">
            <v>8.5000000000000006E-2</v>
          </cell>
          <cell r="K12849">
            <v>0</v>
          </cell>
          <cell r="L12849">
            <v>0</v>
          </cell>
          <cell r="M12849">
            <v>0</v>
          </cell>
          <cell r="N12849">
            <v>0</v>
          </cell>
          <cell r="O12849">
            <v>0</v>
          </cell>
          <cell r="P12849">
            <v>0</v>
          </cell>
        </row>
        <row r="12850">
          <cell r="A12850">
            <v>40142</v>
          </cell>
          <cell r="B12850">
            <v>2009</v>
          </cell>
          <cell r="C12850" t="str">
            <v>Nov</v>
          </cell>
          <cell r="D12850">
            <v>25</v>
          </cell>
          <cell r="F12850">
            <v>0</v>
          </cell>
          <cell r="G12850">
            <v>0</v>
          </cell>
          <cell r="H12850">
            <v>40</v>
          </cell>
          <cell r="I12850">
            <v>7.9000000000000001E-2</v>
          </cell>
          <cell r="K12850">
            <v>0</v>
          </cell>
          <cell r="L12850">
            <v>0</v>
          </cell>
          <cell r="M12850">
            <v>0</v>
          </cell>
          <cell r="N12850">
            <v>0</v>
          </cell>
          <cell r="O12850">
            <v>0</v>
          </cell>
          <cell r="P12850">
            <v>0</v>
          </cell>
        </row>
        <row r="12851">
          <cell r="A12851">
            <v>40143</v>
          </cell>
          <cell r="B12851">
            <v>2009</v>
          </cell>
          <cell r="C12851" t="str">
            <v>Nov</v>
          </cell>
          <cell r="D12851">
            <v>26</v>
          </cell>
          <cell r="F12851">
            <v>0</v>
          </cell>
          <cell r="G12851">
            <v>0</v>
          </cell>
          <cell r="H12851">
            <v>37</v>
          </cell>
          <cell r="I12851">
            <v>7.2999999999999995E-2</v>
          </cell>
          <cell r="K12851">
            <v>0</v>
          </cell>
          <cell r="L12851">
            <v>0</v>
          </cell>
          <cell r="M12851">
            <v>0</v>
          </cell>
          <cell r="N12851">
            <v>0</v>
          </cell>
          <cell r="O12851">
            <v>0</v>
          </cell>
          <cell r="P12851">
            <v>0</v>
          </cell>
        </row>
        <row r="12852">
          <cell r="A12852">
            <v>40144</v>
          </cell>
          <cell r="B12852">
            <v>2009</v>
          </cell>
          <cell r="C12852" t="str">
            <v>Nov</v>
          </cell>
          <cell r="D12852">
            <v>27</v>
          </cell>
          <cell r="F12852">
            <v>0</v>
          </cell>
          <cell r="G12852">
            <v>0</v>
          </cell>
          <cell r="H12852">
            <v>37</v>
          </cell>
          <cell r="I12852">
            <v>7.2999999999999995E-2</v>
          </cell>
          <cell r="K12852">
            <v>0</v>
          </cell>
          <cell r="L12852">
            <v>0</v>
          </cell>
          <cell r="M12852">
            <v>0</v>
          </cell>
          <cell r="N12852">
            <v>0</v>
          </cell>
          <cell r="O12852">
            <v>0</v>
          </cell>
          <cell r="P12852">
            <v>0</v>
          </cell>
        </row>
        <row r="12853">
          <cell r="A12853">
            <v>40145</v>
          </cell>
          <cell r="B12853">
            <v>2009</v>
          </cell>
          <cell r="C12853" t="str">
            <v>Nov</v>
          </cell>
          <cell r="D12853">
            <v>28</v>
          </cell>
          <cell r="F12853">
            <v>0</v>
          </cell>
          <cell r="G12853">
            <v>0</v>
          </cell>
          <cell r="H12853">
            <v>56</v>
          </cell>
          <cell r="I12853">
            <v>0.111</v>
          </cell>
          <cell r="K12853">
            <v>0</v>
          </cell>
          <cell r="L12853">
            <v>0</v>
          </cell>
          <cell r="M12853">
            <v>0</v>
          </cell>
          <cell r="N12853">
            <v>0</v>
          </cell>
          <cell r="O12853">
            <v>0</v>
          </cell>
          <cell r="P12853">
            <v>0</v>
          </cell>
        </row>
        <row r="12854">
          <cell r="A12854">
            <v>40146</v>
          </cell>
          <cell r="B12854">
            <v>2009</v>
          </cell>
          <cell r="C12854" t="str">
            <v>Nov</v>
          </cell>
          <cell r="D12854">
            <v>29</v>
          </cell>
          <cell r="F12854">
            <v>0</v>
          </cell>
          <cell r="G12854">
            <v>0</v>
          </cell>
          <cell r="H12854">
            <v>44</v>
          </cell>
          <cell r="I12854">
            <v>8.6999999999999994E-2</v>
          </cell>
          <cell r="K12854">
            <v>0</v>
          </cell>
          <cell r="L12854">
            <v>0</v>
          </cell>
          <cell r="M12854">
            <v>0</v>
          </cell>
          <cell r="N12854">
            <v>0</v>
          </cell>
          <cell r="O12854">
            <v>0</v>
          </cell>
          <cell r="P12854">
            <v>0</v>
          </cell>
        </row>
        <row r="12855">
          <cell r="A12855">
            <v>40147</v>
          </cell>
          <cell r="B12855">
            <v>2009</v>
          </cell>
          <cell r="C12855" t="str">
            <v>Nov</v>
          </cell>
          <cell r="D12855">
            <v>30</v>
          </cell>
          <cell r="F12855">
            <v>0</v>
          </cell>
          <cell r="G12855">
            <v>0</v>
          </cell>
          <cell r="H12855">
            <v>48</v>
          </cell>
          <cell r="I12855">
            <v>9.5000000000000001E-2</v>
          </cell>
          <cell r="K12855">
            <v>0</v>
          </cell>
          <cell r="L12855">
            <v>0</v>
          </cell>
          <cell r="M12855">
            <v>0</v>
          </cell>
          <cell r="N12855">
            <v>0</v>
          </cell>
          <cell r="O12855">
            <v>0</v>
          </cell>
          <cell r="P12855">
            <v>0</v>
          </cell>
        </row>
        <row r="12856">
          <cell r="A12856">
            <v>40148</v>
          </cell>
          <cell r="B12856">
            <v>2009</v>
          </cell>
          <cell r="C12856" t="str">
            <v>Dec</v>
          </cell>
          <cell r="D12856">
            <v>1</v>
          </cell>
          <cell r="F12856">
            <v>0</v>
          </cell>
          <cell r="G12856">
            <v>0</v>
          </cell>
          <cell r="H12856">
            <v>41</v>
          </cell>
          <cell r="I12856">
            <v>8.1000000000000003E-2</v>
          </cell>
          <cell r="K12856">
            <v>0</v>
          </cell>
          <cell r="L12856">
            <v>0</v>
          </cell>
          <cell r="M12856">
            <v>0</v>
          </cell>
          <cell r="N12856">
            <v>0</v>
          </cell>
          <cell r="O12856">
            <v>0</v>
          </cell>
          <cell r="P12856">
            <v>0</v>
          </cell>
        </row>
        <row r="12857">
          <cell r="A12857">
            <v>40149</v>
          </cell>
          <cell r="B12857">
            <v>2009</v>
          </cell>
          <cell r="C12857" t="str">
            <v>Dec</v>
          </cell>
          <cell r="D12857">
            <v>2</v>
          </cell>
          <cell r="F12857">
            <v>0</v>
          </cell>
          <cell r="G12857">
            <v>0</v>
          </cell>
          <cell r="H12857">
            <v>45</v>
          </cell>
          <cell r="I12857">
            <v>8.8999999999999996E-2</v>
          </cell>
          <cell r="K12857">
            <v>0</v>
          </cell>
          <cell r="L12857">
            <v>0</v>
          </cell>
          <cell r="M12857">
            <v>0</v>
          </cell>
          <cell r="N12857">
            <v>0</v>
          </cell>
          <cell r="O12857">
            <v>0</v>
          </cell>
          <cell r="P12857">
            <v>0</v>
          </cell>
        </row>
        <row r="12858">
          <cell r="A12858">
            <v>40150</v>
          </cell>
          <cell r="B12858">
            <v>2009</v>
          </cell>
          <cell r="C12858" t="str">
            <v>Dec</v>
          </cell>
          <cell r="D12858">
            <v>3</v>
          </cell>
          <cell r="F12858">
            <v>0</v>
          </cell>
          <cell r="G12858">
            <v>0</v>
          </cell>
          <cell r="H12858">
            <v>47</v>
          </cell>
          <cell r="I12858">
            <v>9.2999999999999999E-2</v>
          </cell>
          <cell r="K12858">
            <v>0</v>
          </cell>
          <cell r="L12858">
            <v>0</v>
          </cell>
          <cell r="M12858">
            <v>0</v>
          </cell>
          <cell r="N12858">
            <v>0</v>
          </cell>
          <cell r="O12858">
            <v>0</v>
          </cell>
          <cell r="P12858">
            <v>0</v>
          </cell>
        </row>
        <row r="12859">
          <cell r="A12859">
            <v>40151</v>
          </cell>
          <cell r="B12859">
            <v>2009</v>
          </cell>
          <cell r="C12859" t="str">
            <v>Dec</v>
          </cell>
          <cell r="D12859">
            <v>4</v>
          </cell>
          <cell r="F12859">
            <v>0</v>
          </cell>
          <cell r="G12859">
            <v>0</v>
          </cell>
          <cell r="H12859">
            <v>46</v>
          </cell>
          <cell r="I12859">
            <v>9.0999999999999998E-2</v>
          </cell>
          <cell r="K12859">
            <v>0</v>
          </cell>
          <cell r="L12859">
            <v>0</v>
          </cell>
          <cell r="M12859">
            <v>0</v>
          </cell>
          <cell r="N12859">
            <v>0</v>
          </cell>
          <cell r="O12859">
            <v>0</v>
          </cell>
          <cell r="P12859">
            <v>0</v>
          </cell>
        </row>
        <row r="12860">
          <cell r="A12860">
            <v>40152</v>
          </cell>
          <cell r="B12860">
            <v>2009</v>
          </cell>
          <cell r="C12860" t="str">
            <v>Dec</v>
          </cell>
          <cell r="D12860">
            <v>5</v>
          </cell>
          <cell r="F12860">
            <v>0</v>
          </cell>
          <cell r="G12860">
            <v>0</v>
          </cell>
          <cell r="H12860">
            <v>47</v>
          </cell>
          <cell r="I12860">
            <v>9.2999999999999999E-2</v>
          </cell>
          <cell r="K12860">
            <v>0</v>
          </cell>
          <cell r="L12860">
            <v>0</v>
          </cell>
          <cell r="M12860">
            <v>0</v>
          </cell>
          <cell r="N12860">
            <v>0</v>
          </cell>
          <cell r="O12860">
            <v>0</v>
          </cell>
          <cell r="P12860">
            <v>0</v>
          </cell>
        </row>
        <row r="12861">
          <cell r="A12861">
            <v>40153</v>
          </cell>
          <cell r="B12861">
            <v>2009</v>
          </cell>
          <cell r="C12861" t="str">
            <v>Dec</v>
          </cell>
          <cell r="D12861">
            <v>6</v>
          </cell>
          <cell r="F12861">
            <v>0</v>
          </cell>
          <cell r="G12861">
            <v>0</v>
          </cell>
          <cell r="H12861">
            <v>49</v>
          </cell>
          <cell r="I12861">
            <v>9.7000000000000003E-2</v>
          </cell>
          <cell r="K12861">
            <v>0</v>
          </cell>
          <cell r="L12861">
            <v>0</v>
          </cell>
          <cell r="M12861">
            <v>0</v>
          </cell>
          <cell r="N12861">
            <v>0</v>
          </cell>
          <cell r="O12861">
            <v>0</v>
          </cell>
          <cell r="P12861">
            <v>0</v>
          </cell>
        </row>
        <row r="12862">
          <cell r="A12862">
            <v>40154</v>
          </cell>
          <cell r="B12862">
            <v>2009</v>
          </cell>
          <cell r="C12862" t="str">
            <v>Dec</v>
          </cell>
          <cell r="D12862">
            <v>7</v>
          </cell>
          <cell r="F12862">
            <v>0</v>
          </cell>
          <cell r="G12862">
            <v>0</v>
          </cell>
          <cell r="H12862">
            <v>44</v>
          </cell>
          <cell r="I12862">
            <v>8.6999999999999994E-2</v>
          </cell>
          <cell r="K12862">
            <v>0</v>
          </cell>
          <cell r="L12862">
            <v>0</v>
          </cell>
          <cell r="M12862">
            <v>0</v>
          </cell>
          <cell r="N12862">
            <v>0</v>
          </cell>
          <cell r="O12862">
            <v>0</v>
          </cell>
          <cell r="P12862">
            <v>0</v>
          </cell>
        </row>
        <row r="12863">
          <cell r="A12863">
            <v>40155</v>
          </cell>
          <cell r="B12863">
            <v>2009</v>
          </cell>
          <cell r="C12863" t="str">
            <v>Dec</v>
          </cell>
          <cell r="D12863">
            <v>8</v>
          </cell>
          <cell r="F12863">
            <v>0</v>
          </cell>
          <cell r="G12863">
            <v>0</v>
          </cell>
          <cell r="H12863">
            <v>46</v>
          </cell>
          <cell r="I12863">
            <v>9.0999999999999998E-2</v>
          </cell>
          <cell r="K12863">
            <v>0</v>
          </cell>
          <cell r="L12863">
            <v>0</v>
          </cell>
          <cell r="M12863">
            <v>0</v>
          </cell>
          <cell r="N12863">
            <v>0</v>
          </cell>
          <cell r="O12863">
            <v>0</v>
          </cell>
          <cell r="P12863">
            <v>0</v>
          </cell>
        </row>
        <row r="12864">
          <cell r="A12864">
            <v>40156</v>
          </cell>
          <cell r="B12864">
            <v>2009</v>
          </cell>
          <cell r="C12864" t="str">
            <v>Dec</v>
          </cell>
          <cell r="D12864">
            <v>9</v>
          </cell>
          <cell r="F12864">
            <v>0</v>
          </cell>
          <cell r="G12864">
            <v>0</v>
          </cell>
          <cell r="H12864">
            <v>39</v>
          </cell>
          <cell r="I12864">
            <v>7.6999999999999999E-2</v>
          </cell>
          <cell r="K12864">
            <v>0</v>
          </cell>
          <cell r="L12864">
            <v>0</v>
          </cell>
          <cell r="M12864">
            <v>0</v>
          </cell>
          <cell r="N12864">
            <v>0</v>
          </cell>
          <cell r="O12864">
            <v>0</v>
          </cell>
          <cell r="P12864">
            <v>0</v>
          </cell>
        </row>
        <row r="12865">
          <cell r="A12865">
            <v>40157</v>
          </cell>
          <cell r="B12865">
            <v>2009</v>
          </cell>
          <cell r="C12865" t="str">
            <v>Dec</v>
          </cell>
          <cell r="D12865">
            <v>10</v>
          </cell>
          <cell r="F12865">
            <v>0</v>
          </cell>
          <cell r="G12865">
            <v>0</v>
          </cell>
          <cell r="H12865">
            <v>45</v>
          </cell>
          <cell r="I12865">
            <v>8.8999999999999996E-2</v>
          </cell>
          <cell r="K12865">
            <v>0</v>
          </cell>
          <cell r="L12865">
            <v>0</v>
          </cell>
          <cell r="M12865">
            <v>0</v>
          </cell>
          <cell r="N12865">
            <v>0</v>
          </cell>
          <cell r="O12865">
            <v>0</v>
          </cell>
          <cell r="P12865">
            <v>0</v>
          </cell>
        </row>
        <row r="12866">
          <cell r="A12866">
            <v>40158</v>
          </cell>
          <cell r="B12866">
            <v>2009</v>
          </cell>
          <cell r="C12866" t="str">
            <v>Dec</v>
          </cell>
          <cell r="D12866">
            <v>11</v>
          </cell>
          <cell r="F12866">
            <v>0</v>
          </cell>
          <cell r="G12866">
            <v>0</v>
          </cell>
          <cell r="H12866">
            <v>41</v>
          </cell>
          <cell r="I12866">
            <v>8.1000000000000003E-2</v>
          </cell>
          <cell r="K12866">
            <v>0</v>
          </cell>
          <cell r="L12866">
            <v>0</v>
          </cell>
          <cell r="M12866">
            <v>0</v>
          </cell>
          <cell r="N12866">
            <v>0</v>
          </cell>
          <cell r="O12866">
            <v>0</v>
          </cell>
          <cell r="P12866">
            <v>0</v>
          </cell>
        </row>
        <row r="12867">
          <cell r="A12867">
            <v>40159</v>
          </cell>
          <cell r="B12867">
            <v>2009</v>
          </cell>
          <cell r="C12867" t="str">
            <v>Dec</v>
          </cell>
          <cell r="D12867">
            <v>12</v>
          </cell>
          <cell r="F12867">
            <v>0</v>
          </cell>
          <cell r="G12867">
            <v>0</v>
          </cell>
          <cell r="H12867">
            <v>41</v>
          </cell>
          <cell r="I12867">
            <v>8.1000000000000003E-2</v>
          </cell>
          <cell r="K12867">
            <v>0</v>
          </cell>
          <cell r="L12867">
            <v>0</v>
          </cell>
          <cell r="M12867">
            <v>0</v>
          </cell>
          <cell r="N12867">
            <v>0</v>
          </cell>
          <cell r="O12867">
            <v>0</v>
          </cell>
          <cell r="P12867">
            <v>0</v>
          </cell>
        </row>
        <row r="12868">
          <cell r="A12868">
            <v>40160</v>
          </cell>
          <cell r="B12868">
            <v>2009</v>
          </cell>
          <cell r="C12868" t="str">
            <v>Dec</v>
          </cell>
          <cell r="D12868">
            <v>13</v>
          </cell>
          <cell r="F12868">
            <v>0</v>
          </cell>
          <cell r="G12868">
            <v>0</v>
          </cell>
          <cell r="H12868">
            <v>50</v>
          </cell>
          <cell r="I12868">
            <v>9.9000000000000005E-2</v>
          </cell>
          <cell r="K12868">
            <v>0</v>
          </cell>
          <cell r="L12868">
            <v>0</v>
          </cell>
          <cell r="M12868">
            <v>0</v>
          </cell>
          <cell r="N12868">
            <v>0</v>
          </cell>
          <cell r="O12868">
            <v>0</v>
          </cell>
          <cell r="P12868">
            <v>0</v>
          </cell>
        </row>
        <row r="12869">
          <cell r="A12869">
            <v>40161</v>
          </cell>
          <cell r="B12869">
            <v>2009</v>
          </cell>
          <cell r="C12869" t="str">
            <v>Dec</v>
          </cell>
          <cell r="D12869">
            <v>14</v>
          </cell>
          <cell r="F12869">
            <v>0</v>
          </cell>
          <cell r="G12869">
            <v>0</v>
          </cell>
          <cell r="H12869">
            <v>37</v>
          </cell>
          <cell r="I12869">
            <v>7.2999999999999995E-2</v>
          </cell>
          <cell r="K12869">
            <v>0</v>
          </cell>
          <cell r="L12869">
            <v>0</v>
          </cell>
          <cell r="M12869">
            <v>0</v>
          </cell>
          <cell r="N12869">
            <v>0</v>
          </cell>
          <cell r="O12869">
            <v>0</v>
          </cell>
          <cell r="P12869">
            <v>0</v>
          </cell>
        </row>
        <row r="12870">
          <cell r="A12870">
            <v>40162</v>
          </cell>
          <cell r="B12870">
            <v>2009</v>
          </cell>
          <cell r="C12870" t="str">
            <v>Dec</v>
          </cell>
          <cell r="D12870">
            <v>15</v>
          </cell>
          <cell r="F12870">
            <v>0</v>
          </cell>
          <cell r="G12870">
            <v>0</v>
          </cell>
          <cell r="H12870">
            <v>44</v>
          </cell>
          <cell r="I12870">
            <v>8.6999999999999994E-2</v>
          </cell>
          <cell r="K12870">
            <v>0</v>
          </cell>
          <cell r="L12870">
            <v>0</v>
          </cell>
          <cell r="M12870">
            <v>0</v>
          </cell>
          <cell r="N12870">
            <v>0</v>
          </cell>
          <cell r="O12870">
            <v>0</v>
          </cell>
          <cell r="P12870">
            <v>0</v>
          </cell>
        </row>
        <row r="12871">
          <cell r="A12871">
            <v>40163</v>
          </cell>
          <cell r="B12871">
            <v>2009</v>
          </cell>
          <cell r="C12871" t="str">
            <v>Dec</v>
          </cell>
          <cell r="D12871">
            <v>16</v>
          </cell>
          <cell r="F12871">
            <v>0</v>
          </cell>
          <cell r="G12871">
            <v>0</v>
          </cell>
          <cell r="H12871">
            <v>50</v>
          </cell>
          <cell r="I12871">
            <v>9.9000000000000005E-2</v>
          </cell>
          <cell r="K12871">
            <v>0</v>
          </cell>
          <cell r="L12871">
            <v>0</v>
          </cell>
          <cell r="M12871">
            <v>0</v>
          </cell>
          <cell r="N12871">
            <v>0</v>
          </cell>
          <cell r="O12871">
            <v>0</v>
          </cell>
          <cell r="P12871">
            <v>0</v>
          </cell>
        </row>
        <row r="12872">
          <cell r="A12872">
            <v>40164</v>
          </cell>
          <cell r="B12872">
            <v>2009</v>
          </cell>
          <cell r="C12872" t="str">
            <v>Dec</v>
          </cell>
          <cell r="D12872">
            <v>17</v>
          </cell>
          <cell r="F12872">
            <v>0</v>
          </cell>
          <cell r="G12872">
            <v>0</v>
          </cell>
          <cell r="H12872">
            <v>56</v>
          </cell>
          <cell r="I12872">
            <v>0.111</v>
          </cell>
          <cell r="K12872">
            <v>0</v>
          </cell>
          <cell r="L12872">
            <v>0</v>
          </cell>
          <cell r="M12872">
            <v>0</v>
          </cell>
          <cell r="N12872">
            <v>0</v>
          </cell>
          <cell r="O12872">
            <v>0</v>
          </cell>
          <cell r="P12872">
            <v>0</v>
          </cell>
        </row>
        <row r="12873">
          <cell r="A12873">
            <v>40165</v>
          </cell>
          <cell r="B12873">
            <v>2009</v>
          </cell>
          <cell r="C12873" t="str">
            <v>Dec</v>
          </cell>
          <cell r="D12873">
            <v>18</v>
          </cell>
          <cell r="F12873">
            <v>0</v>
          </cell>
          <cell r="G12873">
            <v>0</v>
          </cell>
          <cell r="H12873">
            <v>45</v>
          </cell>
          <cell r="I12873">
            <v>8.8999999999999996E-2</v>
          </cell>
          <cell r="K12873">
            <v>0</v>
          </cell>
          <cell r="L12873">
            <v>0</v>
          </cell>
          <cell r="M12873">
            <v>0</v>
          </cell>
          <cell r="N12873">
            <v>0</v>
          </cell>
          <cell r="O12873">
            <v>0</v>
          </cell>
          <cell r="P12873">
            <v>0</v>
          </cell>
        </row>
        <row r="12874">
          <cell r="A12874">
            <v>40166</v>
          </cell>
          <cell r="B12874">
            <v>2009</v>
          </cell>
          <cell r="C12874" t="str">
            <v>Dec</v>
          </cell>
          <cell r="D12874">
            <v>19</v>
          </cell>
          <cell r="F12874">
            <v>0</v>
          </cell>
          <cell r="G12874">
            <v>0</v>
          </cell>
          <cell r="H12874">
            <v>50</v>
          </cell>
          <cell r="I12874">
            <v>9.9000000000000005E-2</v>
          </cell>
          <cell r="K12874">
            <v>0</v>
          </cell>
          <cell r="L12874">
            <v>0</v>
          </cell>
          <cell r="M12874">
            <v>0</v>
          </cell>
          <cell r="N12874">
            <v>0</v>
          </cell>
          <cell r="O12874">
            <v>0</v>
          </cell>
          <cell r="P12874">
            <v>0</v>
          </cell>
        </row>
        <row r="12875">
          <cell r="A12875">
            <v>40167</v>
          </cell>
          <cell r="B12875">
            <v>2009</v>
          </cell>
          <cell r="C12875" t="str">
            <v>Dec</v>
          </cell>
          <cell r="D12875">
            <v>20</v>
          </cell>
          <cell r="F12875">
            <v>0</v>
          </cell>
          <cell r="G12875">
            <v>0</v>
          </cell>
          <cell r="H12875">
            <v>48</v>
          </cell>
          <cell r="I12875">
            <v>9.5000000000000001E-2</v>
          </cell>
          <cell r="K12875">
            <v>0</v>
          </cell>
          <cell r="L12875">
            <v>0</v>
          </cell>
          <cell r="M12875">
            <v>0</v>
          </cell>
          <cell r="N12875">
            <v>0</v>
          </cell>
          <cell r="O12875">
            <v>0</v>
          </cell>
          <cell r="P12875">
            <v>0</v>
          </cell>
        </row>
        <row r="12876">
          <cell r="A12876">
            <v>40168</v>
          </cell>
          <cell r="B12876">
            <v>2009</v>
          </cell>
          <cell r="C12876" t="str">
            <v>Dec</v>
          </cell>
          <cell r="D12876">
            <v>21</v>
          </cell>
          <cell r="F12876">
            <v>0</v>
          </cell>
          <cell r="G12876">
            <v>0</v>
          </cell>
          <cell r="H12876">
            <v>51</v>
          </cell>
          <cell r="I12876">
            <v>0.10100000000000001</v>
          </cell>
          <cell r="K12876">
            <v>0</v>
          </cell>
          <cell r="L12876">
            <v>0</v>
          </cell>
          <cell r="M12876">
            <v>0</v>
          </cell>
          <cell r="N12876">
            <v>0</v>
          </cell>
          <cell r="O12876">
            <v>0</v>
          </cell>
          <cell r="P12876">
            <v>0</v>
          </cell>
        </row>
        <row r="12877">
          <cell r="A12877">
            <v>40169</v>
          </cell>
          <cell r="B12877">
            <v>2009</v>
          </cell>
          <cell r="C12877" t="str">
            <v>Dec</v>
          </cell>
          <cell r="D12877">
            <v>22</v>
          </cell>
          <cell r="F12877">
            <v>0</v>
          </cell>
          <cell r="G12877">
            <v>0</v>
          </cell>
          <cell r="H12877">
            <v>47</v>
          </cell>
          <cell r="I12877">
            <v>9.2999999999999999E-2</v>
          </cell>
          <cell r="K12877">
            <v>0</v>
          </cell>
          <cell r="L12877">
            <v>0</v>
          </cell>
          <cell r="M12877">
            <v>0</v>
          </cell>
          <cell r="N12877">
            <v>0</v>
          </cell>
          <cell r="O12877">
            <v>0</v>
          </cell>
          <cell r="P12877">
            <v>0</v>
          </cell>
        </row>
        <row r="12878">
          <cell r="A12878">
            <v>40170</v>
          </cell>
          <cell r="B12878">
            <v>2009</v>
          </cell>
          <cell r="C12878" t="str">
            <v>Dec</v>
          </cell>
          <cell r="D12878">
            <v>23</v>
          </cell>
          <cell r="F12878">
            <v>0</v>
          </cell>
          <cell r="G12878">
            <v>0</v>
          </cell>
          <cell r="H12878">
            <v>51</v>
          </cell>
          <cell r="I12878">
            <v>0.10100000000000001</v>
          </cell>
          <cell r="K12878">
            <v>0</v>
          </cell>
          <cell r="L12878">
            <v>0</v>
          </cell>
          <cell r="M12878">
            <v>0</v>
          </cell>
          <cell r="N12878">
            <v>0</v>
          </cell>
          <cell r="O12878">
            <v>0</v>
          </cell>
          <cell r="P12878">
            <v>0</v>
          </cell>
        </row>
        <row r="12879">
          <cell r="A12879">
            <v>40171</v>
          </cell>
          <cell r="B12879">
            <v>2009</v>
          </cell>
          <cell r="C12879" t="str">
            <v>Dec</v>
          </cell>
          <cell r="D12879">
            <v>24</v>
          </cell>
          <cell r="F12879">
            <v>0</v>
          </cell>
          <cell r="G12879">
            <v>0</v>
          </cell>
          <cell r="H12879">
            <v>48</v>
          </cell>
          <cell r="I12879">
            <v>9.5000000000000001E-2</v>
          </cell>
          <cell r="K12879">
            <v>0</v>
          </cell>
          <cell r="L12879">
            <v>0</v>
          </cell>
          <cell r="M12879">
            <v>0</v>
          </cell>
          <cell r="N12879">
            <v>0</v>
          </cell>
          <cell r="O12879">
            <v>0</v>
          </cell>
          <cell r="P12879">
            <v>0</v>
          </cell>
        </row>
        <row r="12880">
          <cell r="A12880">
            <v>40172</v>
          </cell>
          <cell r="B12880">
            <v>2009</v>
          </cell>
          <cell r="C12880" t="str">
            <v>Dec</v>
          </cell>
          <cell r="D12880">
            <v>25</v>
          </cell>
          <cell r="F12880">
            <v>0</v>
          </cell>
          <cell r="G12880">
            <v>0</v>
          </cell>
          <cell r="H12880">
            <v>45</v>
          </cell>
          <cell r="I12880">
            <v>8.8999999999999996E-2</v>
          </cell>
          <cell r="K12880">
            <v>0</v>
          </cell>
          <cell r="L12880">
            <v>0</v>
          </cell>
          <cell r="M12880">
            <v>0</v>
          </cell>
          <cell r="N12880">
            <v>0</v>
          </cell>
          <cell r="O12880">
            <v>0</v>
          </cell>
          <cell r="P12880">
            <v>0</v>
          </cell>
        </row>
        <row r="12881">
          <cell r="A12881">
            <v>40173</v>
          </cell>
          <cell r="B12881">
            <v>2009</v>
          </cell>
          <cell r="C12881" t="str">
            <v>Dec</v>
          </cell>
          <cell r="D12881">
            <v>26</v>
          </cell>
          <cell r="F12881">
            <v>0</v>
          </cell>
          <cell r="G12881">
            <v>0</v>
          </cell>
          <cell r="H12881">
            <v>47</v>
          </cell>
          <cell r="I12881">
            <v>9.2999999999999999E-2</v>
          </cell>
          <cell r="K12881">
            <v>0</v>
          </cell>
          <cell r="L12881">
            <v>0</v>
          </cell>
          <cell r="M12881">
            <v>0</v>
          </cell>
          <cell r="N12881">
            <v>0</v>
          </cell>
          <cell r="O12881">
            <v>0</v>
          </cell>
          <cell r="P12881">
            <v>0</v>
          </cell>
        </row>
        <row r="12882">
          <cell r="A12882">
            <v>40174</v>
          </cell>
          <cell r="B12882">
            <v>2009</v>
          </cell>
          <cell r="C12882" t="str">
            <v>Dec</v>
          </cell>
          <cell r="D12882">
            <v>27</v>
          </cell>
          <cell r="F12882">
            <v>0</v>
          </cell>
          <cell r="G12882">
            <v>0</v>
          </cell>
          <cell r="H12882">
            <v>46</v>
          </cell>
          <cell r="I12882">
            <v>9.0999999999999998E-2</v>
          </cell>
          <cell r="K12882">
            <v>0</v>
          </cell>
          <cell r="L12882">
            <v>0</v>
          </cell>
          <cell r="M12882">
            <v>0</v>
          </cell>
          <cell r="N12882">
            <v>0</v>
          </cell>
          <cell r="O12882">
            <v>0</v>
          </cell>
          <cell r="P12882">
            <v>0</v>
          </cell>
        </row>
        <row r="12883">
          <cell r="A12883">
            <v>40175</v>
          </cell>
          <cell r="B12883">
            <v>2009</v>
          </cell>
          <cell r="C12883" t="str">
            <v>Dec</v>
          </cell>
          <cell r="D12883">
            <v>28</v>
          </cell>
          <cell r="F12883">
            <v>0</v>
          </cell>
          <cell r="G12883">
            <v>0</v>
          </cell>
          <cell r="H12883">
            <v>51</v>
          </cell>
          <cell r="I12883">
            <v>0.10100000000000001</v>
          </cell>
          <cell r="K12883">
            <v>0</v>
          </cell>
          <cell r="L12883">
            <v>0</v>
          </cell>
          <cell r="M12883">
            <v>0</v>
          </cell>
          <cell r="N12883">
            <v>0</v>
          </cell>
          <cell r="O12883">
            <v>0</v>
          </cell>
          <cell r="P12883">
            <v>0</v>
          </cell>
        </row>
        <row r="12884">
          <cell r="A12884">
            <v>40176</v>
          </cell>
          <cell r="B12884">
            <v>2009</v>
          </cell>
          <cell r="C12884" t="str">
            <v>Dec</v>
          </cell>
          <cell r="D12884">
            <v>29</v>
          </cell>
          <cell r="F12884">
            <v>0</v>
          </cell>
          <cell r="G12884">
            <v>0</v>
          </cell>
          <cell r="H12884">
            <v>47</v>
          </cell>
          <cell r="I12884">
            <v>9.2999999999999999E-2</v>
          </cell>
          <cell r="K12884">
            <v>0</v>
          </cell>
          <cell r="L12884">
            <v>0</v>
          </cell>
          <cell r="M12884">
            <v>0</v>
          </cell>
          <cell r="N12884">
            <v>0</v>
          </cell>
          <cell r="O12884">
            <v>0</v>
          </cell>
          <cell r="P12884">
            <v>0</v>
          </cell>
        </row>
        <row r="12885">
          <cell r="A12885">
            <v>40177</v>
          </cell>
          <cell r="B12885">
            <v>2009</v>
          </cell>
          <cell r="C12885" t="str">
            <v>Dec</v>
          </cell>
          <cell r="D12885">
            <v>30</v>
          </cell>
          <cell r="F12885">
            <v>0</v>
          </cell>
          <cell r="G12885">
            <v>0</v>
          </cell>
          <cell r="H12885">
            <v>53</v>
          </cell>
          <cell r="I12885">
            <v>0.105</v>
          </cell>
          <cell r="K12885">
            <v>0</v>
          </cell>
          <cell r="L12885">
            <v>0</v>
          </cell>
          <cell r="M12885">
            <v>0</v>
          </cell>
          <cell r="N12885">
            <v>0</v>
          </cell>
          <cell r="O12885">
            <v>0</v>
          </cell>
          <cell r="P12885">
            <v>0</v>
          </cell>
        </row>
        <row r="12886">
          <cell r="A12886">
            <v>40178</v>
          </cell>
          <cell r="B12886">
            <v>2009</v>
          </cell>
          <cell r="C12886" t="str">
            <v>Dec</v>
          </cell>
          <cell r="D12886">
            <v>31</v>
          </cell>
          <cell r="F12886">
            <v>0</v>
          </cell>
          <cell r="G12886">
            <v>0</v>
          </cell>
          <cell r="H12886">
            <v>51</v>
          </cell>
          <cell r="I12886">
            <v>0.10100000000000001</v>
          </cell>
          <cell r="K12886">
            <v>0</v>
          </cell>
          <cell r="L12886">
            <v>0</v>
          </cell>
          <cell r="M12886">
            <v>0</v>
          </cell>
          <cell r="N12886">
            <v>0</v>
          </cell>
          <cell r="O12886">
            <v>0</v>
          </cell>
          <cell r="P12886">
            <v>0</v>
          </cell>
        </row>
        <row r="12887">
          <cell r="A12887">
            <v>40179</v>
          </cell>
          <cell r="B12887">
            <v>2010</v>
          </cell>
          <cell r="C12887" t="str">
            <v>Jan</v>
          </cell>
          <cell r="D12887">
            <v>1</v>
          </cell>
          <cell r="F12887">
            <v>0</v>
          </cell>
          <cell r="G12887">
            <v>0</v>
          </cell>
          <cell r="H12887">
            <v>53</v>
          </cell>
          <cell r="I12887">
            <v>0.105</v>
          </cell>
          <cell r="K12887">
            <v>0</v>
          </cell>
          <cell r="L12887">
            <v>0</v>
          </cell>
          <cell r="M12887">
            <v>0</v>
          </cell>
          <cell r="N12887">
            <v>0</v>
          </cell>
          <cell r="O12887">
            <v>0</v>
          </cell>
          <cell r="P12887">
            <v>0</v>
          </cell>
        </row>
        <row r="12888">
          <cell r="A12888">
            <v>40180</v>
          </cell>
          <cell r="B12888">
            <v>2010</v>
          </cell>
          <cell r="C12888" t="str">
            <v>Jan</v>
          </cell>
          <cell r="D12888">
            <v>2</v>
          </cell>
          <cell r="F12888">
            <v>0</v>
          </cell>
          <cell r="G12888">
            <v>0</v>
          </cell>
          <cell r="H12888">
            <v>76</v>
          </cell>
          <cell r="I12888">
            <v>0.151</v>
          </cell>
          <cell r="K12888">
            <v>0</v>
          </cell>
          <cell r="L12888">
            <v>0</v>
          </cell>
          <cell r="M12888">
            <v>0</v>
          </cell>
          <cell r="N12888">
            <v>0</v>
          </cell>
          <cell r="O12888">
            <v>0</v>
          </cell>
          <cell r="P12888">
            <v>0</v>
          </cell>
        </row>
        <row r="12889">
          <cell r="A12889">
            <v>40181</v>
          </cell>
          <cell r="B12889">
            <v>2010</v>
          </cell>
          <cell r="C12889" t="str">
            <v>Jan</v>
          </cell>
          <cell r="D12889">
            <v>3</v>
          </cell>
          <cell r="F12889">
            <v>0</v>
          </cell>
          <cell r="G12889">
            <v>0</v>
          </cell>
          <cell r="H12889">
            <v>93</v>
          </cell>
          <cell r="I12889">
            <v>0.184</v>
          </cell>
          <cell r="K12889">
            <v>0</v>
          </cell>
          <cell r="L12889">
            <v>0</v>
          </cell>
          <cell r="M12889">
            <v>0</v>
          </cell>
          <cell r="N12889">
            <v>0</v>
          </cell>
          <cell r="O12889">
            <v>0</v>
          </cell>
          <cell r="P12889">
            <v>0</v>
          </cell>
        </row>
        <row r="12890">
          <cell r="A12890">
            <v>40182</v>
          </cell>
          <cell r="B12890">
            <v>2010</v>
          </cell>
          <cell r="C12890" t="str">
            <v>Jan</v>
          </cell>
          <cell r="D12890">
            <v>4</v>
          </cell>
          <cell r="F12890">
            <v>0</v>
          </cell>
          <cell r="G12890">
            <v>0</v>
          </cell>
          <cell r="H12890">
            <v>91</v>
          </cell>
          <cell r="I12890">
            <v>0.18</v>
          </cell>
          <cell r="K12890">
            <v>0</v>
          </cell>
          <cell r="L12890">
            <v>0</v>
          </cell>
          <cell r="M12890">
            <v>0</v>
          </cell>
          <cell r="N12890">
            <v>0</v>
          </cell>
          <cell r="O12890">
            <v>0</v>
          </cell>
          <cell r="P12890">
            <v>0</v>
          </cell>
        </row>
        <row r="12891">
          <cell r="A12891">
            <v>40183</v>
          </cell>
          <cell r="B12891">
            <v>2010</v>
          </cell>
          <cell r="C12891" t="str">
            <v>Jan</v>
          </cell>
          <cell r="D12891">
            <v>5</v>
          </cell>
          <cell r="F12891">
            <v>0</v>
          </cell>
          <cell r="G12891">
            <v>0</v>
          </cell>
          <cell r="H12891">
            <v>78</v>
          </cell>
          <cell r="I12891">
            <v>0.155</v>
          </cell>
          <cell r="K12891">
            <v>0</v>
          </cell>
          <cell r="L12891">
            <v>0</v>
          </cell>
          <cell r="M12891">
            <v>0</v>
          </cell>
          <cell r="N12891">
            <v>0</v>
          </cell>
          <cell r="O12891">
            <v>0</v>
          </cell>
          <cell r="P12891">
            <v>0</v>
          </cell>
        </row>
        <row r="12892">
          <cell r="A12892">
            <v>40184</v>
          </cell>
          <cell r="B12892">
            <v>2010</v>
          </cell>
          <cell r="C12892" t="str">
            <v>Jan</v>
          </cell>
          <cell r="D12892">
            <v>6</v>
          </cell>
          <cell r="F12892">
            <v>0</v>
          </cell>
          <cell r="G12892">
            <v>0</v>
          </cell>
          <cell r="H12892">
            <v>68</v>
          </cell>
          <cell r="I12892">
            <v>0.13500000000000001</v>
          </cell>
          <cell r="K12892">
            <v>0</v>
          </cell>
          <cell r="L12892">
            <v>0</v>
          </cell>
          <cell r="M12892">
            <v>0</v>
          </cell>
          <cell r="N12892">
            <v>0</v>
          </cell>
          <cell r="O12892">
            <v>0</v>
          </cell>
          <cell r="P12892">
            <v>0</v>
          </cell>
        </row>
        <row r="12893">
          <cell r="A12893">
            <v>40185</v>
          </cell>
          <cell r="B12893">
            <v>2010</v>
          </cell>
          <cell r="C12893" t="str">
            <v>Jan</v>
          </cell>
          <cell r="D12893">
            <v>7</v>
          </cell>
          <cell r="F12893">
            <v>0</v>
          </cell>
          <cell r="G12893">
            <v>0</v>
          </cell>
          <cell r="H12893">
            <v>64</v>
          </cell>
          <cell r="I12893">
            <v>0.127</v>
          </cell>
          <cell r="K12893">
            <v>0</v>
          </cell>
          <cell r="L12893">
            <v>0</v>
          </cell>
          <cell r="M12893">
            <v>0</v>
          </cell>
          <cell r="N12893">
            <v>0</v>
          </cell>
          <cell r="O12893">
            <v>0</v>
          </cell>
          <cell r="P12893">
            <v>0</v>
          </cell>
        </row>
        <row r="12894">
          <cell r="A12894">
            <v>40186</v>
          </cell>
          <cell r="B12894">
            <v>2010</v>
          </cell>
          <cell r="C12894" t="str">
            <v>Jan</v>
          </cell>
          <cell r="D12894">
            <v>8</v>
          </cell>
          <cell r="F12894">
            <v>0</v>
          </cell>
          <cell r="G12894">
            <v>0</v>
          </cell>
          <cell r="H12894">
            <v>69</v>
          </cell>
          <cell r="I12894">
            <v>0.13700000000000001</v>
          </cell>
          <cell r="K12894">
            <v>0</v>
          </cell>
          <cell r="L12894">
            <v>0</v>
          </cell>
          <cell r="M12894">
            <v>0</v>
          </cell>
          <cell r="N12894">
            <v>0</v>
          </cell>
          <cell r="O12894">
            <v>0</v>
          </cell>
          <cell r="P12894">
            <v>0</v>
          </cell>
        </row>
        <row r="12895">
          <cell r="A12895">
            <v>40187</v>
          </cell>
          <cell r="B12895">
            <v>2010</v>
          </cell>
          <cell r="C12895" t="str">
            <v>Jan</v>
          </cell>
          <cell r="D12895">
            <v>9</v>
          </cell>
          <cell r="F12895">
            <v>0</v>
          </cell>
          <cell r="G12895">
            <v>0</v>
          </cell>
          <cell r="H12895">
            <v>67</v>
          </cell>
          <cell r="I12895">
            <v>0.13300000000000001</v>
          </cell>
          <cell r="K12895">
            <v>0</v>
          </cell>
          <cell r="L12895">
            <v>0</v>
          </cell>
          <cell r="M12895">
            <v>0</v>
          </cell>
          <cell r="N12895">
            <v>0</v>
          </cell>
          <cell r="O12895">
            <v>0</v>
          </cell>
          <cell r="P12895">
            <v>0</v>
          </cell>
        </row>
        <row r="12896">
          <cell r="A12896">
            <v>40188</v>
          </cell>
          <cell r="B12896">
            <v>2010</v>
          </cell>
          <cell r="C12896" t="str">
            <v>Jan</v>
          </cell>
          <cell r="D12896">
            <v>10</v>
          </cell>
          <cell r="F12896">
            <v>0</v>
          </cell>
          <cell r="G12896">
            <v>0</v>
          </cell>
          <cell r="H12896">
            <v>65</v>
          </cell>
          <cell r="I12896">
            <v>0.129</v>
          </cell>
          <cell r="K12896">
            <v>0</v>
          </cell>
          <cell r="L12896">
            <v>0</v>
          </cell>
          <cell r="M12896">
            <v>0</v>
          </cell>
          <cell r="N12896">
            <v>0</v>
          </cell>
          <cell r="O12896">
            <v>0</v>
          </cell>
          <cell r="P12896">
            <v>0</v>
          </cell>
        </row>
        <row r="12897">
          <cell r="A12897">
            <v>40189</v>
          </cell>
          <cell r="B12897">
            <v>2010</v>
          </cell>
          <cell r="C12897" t="str">
            <v>Jan</v>
          </cell>
          <cell r="D12897">
            <v>11</v>
          </cell>
          <cell r="F12897">
            <v>0</v>
          </cell>
          <cell r="G12897">
            <v>0</v>
          </cell>
          <cell r="H12897">
            <v>69</v>
          </cell>
          <cell r="I12897">
            <v>0.13700000000000001</v>
          </cell>
          <cell r="K12897">
            <v>0</v>
          </cell>
          <cell r="L12897">
            <v>0</v>
          </cell>
          <cell r="M12897">
            <v>0</v>
          </cell>
          <cell r="N12897">
            <v>0</v>
          </cell>
          <cell r="O12897">
            <v>0</v>
          </cell>
          <cell r="P12897">
            <v>0</v>
          </cell>
        </row>
        <row r="12898">
          <cell r="A12898">
            <v>40190</v>
          </cell>
          <cell r="B12898">
            <v>2010</v>
          </cell>
          <cell r="C12898" t="str">
            <v>Jan</v>
          </cell>
          <cell r="D12898">
            <v>12</v>
          </cell>
          <cell r="F12898">
            <v>0</v>
          </cell>
          <cell r="G12898">
            <v>0</v>
          </cell>
          <cell r="H12898">
            <v>75</v>
          </cell>
          <cell r="I12898">
            <v>0.14899999999999999</v>
          </cell>
          <cell r="K12898">
            <v>0</v>
          </cell>
          <cell r="L12898">
            <v>0</v>
          </cell>
          <cell r="M12898">
            <v>0</v>
          </cell>
          <cell r="N12898">
            <v>0</v>
          </cell>
          <cell r="O12898">
            <v>0</v>
          </cell>
          <cell r="P12898">
            <v>0</v>
          </cell>
        </row>
        <row r="12899">
          <cell r="A12899">
            <v>40191</v>
          </cell>
          <cell r="B12899">
            <v>2010</v>
          </cell>
          <cell r="C12899" t="str">
            <v>Jan</v>
          </cell>
          <cell r="D12899">
            <v>13</v>
          </cell>
          <cell r="F12899">
            <v>0</v>
          </cell>
          <cell r="G12899">
            <v>0</v>
          </cell>
          <cell r="H12899">
            <v>98</v>
          </cell>
          <cell r="I12899">
            <v>0.19400000000000001</v>
          </cell>
          <cell r="K12899">
            <v>0</v>
          </cell>
          <cell r="L12899">
            <v>0</v>
          </cell>
          <cell r="M12899">
            <v>0</v>
          </cell>
          <cell r="N12899">
            <v>0</v>
          </cell>
          <cell r="O12899">
            <v>0</v>
          </cell>
          <cell r="P12899">
            <v>0</v>
          </cell>
        </row>
        <row r="12900">
          <cell r="A12900">
            <v>40192</v>
          </cell>
          <cell r="B12900">
            <v>2010</v>
          </cell>
          <cell r="C12900" t="str">
            <v>Jan</v>
          </cell>
          <cell r="D12900">
            <v>14</v>
          </cell>
          <cell r="F12900">
            <v>0</v>
          </cell>
          <cell r="G12900">
            <v>0</v>
          </cell>
          <cell r="H12900">
            <v>87</v>
          </cell>
          <cell r="I12900">
            <v>0.17299999999999999</v>
          </cell>
          <cell r="K12900">
            <v>0</v>
          </cell>
          <cell r="L12900">
            <v>0</v>
          </cell>
          <cell r="M12900">
            <v>0</v>
          </cell>
          <cell r="N12900">
            <v>0</v>
          </cell>
          <cell r="O12900">
            <v>0</v>
          </cell>
          <cell r="P12900">
            <v>0</v>
          </cell>
        </row>
        <row r="12901">
          <cell r="A12901">
            <v>40193</v>
          </cell>
          <cell r="B12901">
            <v>2010</v>
          </cell>
          <cell r="C12901" t="str">
            <v>Jan</v>
          </cell>
          <cell r="D12901">
            <v>15</v>
          </cell>
          <cell r="F12901">
            <v>0</v>
          </cell>
          <cell r="G12901">
            <v>0</v>
          </cell>
          <cell r="H12901">
            <v>82</v>
          </cell>
          <cell r="I12901">
            <v>0.16300000000000001</v>
          </cell>
          <cell r="K12901">
            <v>0</v>
          </cell>
          <cell r="L12901">
            <v>0</v>
          </cell>
          <cell r="M12901">
            <v>0</v>
          </cell>
          <cell r="N12901">
            <v>0</v>
          </cell>
          <cell r="O12901">
            <v>0</v>
          </cell>
          <cell r="P12901">
            <v>0</v>
          </cell>
        </row>
        <row r="12902">
          <cell r="A12902">
            <v>40194</v>
          </cell>
          <cell r="B12902">
            <v>2010</v>
          </cell>
          <cell r="C12902" t="str">
            <v>Jan</v>
          </cell>
          <cell r="D12902">
            <v>16</v>
          </cell>
          <cell r="F12902">
            <v>0</v>
          </cell>
          <cell r="G12902">
            <v>0</v>
          </cell>
          <cell r="H12902">
            <v>90</v>
          </cell>
          <cell r="I12902">
            <v>0.17899999999999999</v>
          </cell>
          <cell r="K12902">
            <v>0</v>
          </cell>
          <cell r="L12902">
            <v>0</v>
          </cell>
          <cell r="M12902">
            <v>0</v>
          </cell>
          <cell r="N12902">
            <v>0</v>
          </cell>
          <cell r="O12902">
            <v>0</v>
          </cell>
          <cell r="P12902">
            <v>0</v>
          </cell>
        </row>
        <row r="12903">
          <cell r="A12903">
            <v>40195</v>
          </cell>
          <cell r="B12903">
            <v>2010</v>
          </cell>
          <cell r="C12903" t="str">
            <v>Jan</v>
          </cell>
          <cell r="D12903">
            <v>17</v>
          </cell>
          <cell r="F12903">
            <v>0</v>
          </cell>
          <cell r="G12903">
            <v>0</v>
          </cell>
          <cell r="H12903">
            <v>92</v>
          </cell>
          <cell r="I12903">
            <v>0.182</v>
          </cell>
          <cell r="K12903">
            <v>0</v>
          </cell>
          <cell r="L12903">
            <v>0</v>
          </cell>
          <cell r="M12903">
            <v>0</v>
          </cell>
          <cell r="N12903">
            <v>0</v>
          </cell>
          <cell r="O12903">
            <v>0</v>
          </cell>
          <cell r="P12903">
            <v>0</v>
          </cell>
        </row>
        <row r="12904">
          <cell r="A12904">
            <v>40196</v>
          </cell>
          <cell r="B12904">
            <v>2010</v>
          </cell>
          <cell r="C12904" t="str">
            <v>Jan</v>
          </cell>
          <cell r="D12904">
            <v>18</v>
          </cell>
          <cell r="F12904">
            <v>0</v>
          </cell>
          <cell r="G12904">
            <v>0</v>
          </cell>
          <cell r="H12904">
            <v>83</v>
          </cell>
          <cell r="I12904">
            <v>0.16500000000000001</v>
          </cell>
          <cell r="K12904">
            <v>0</v>
          </cell>
          <cell r="L12904">
            <v>0</v>
          </cell>
          <cell r="M12904">
            <v>0</v>
          </cell>
          <cell r="N12904">
            <v>0</v>
          </cell>
          <cell r="O12904">
            <v>0</v>
          </cell>
          <cell r="P12904">
            <v>0</v>
          </cell>
        </row>
        <row r="12905">
          <cell r="A12905">
            <v>40197</v>
          </cell>
          <cell r="B12905">
            <v>2010</v>
          </cell>
          <cell r="C12905" t="str">
            <v>Jan</v>
          </cell>
          <cell r="D12905">
            <v>19</v>
          </cell>
          <cell r="F12905">
            <v>0</v>
          </cell>
          <cell r="G12905">
            <v>0</v>
          </cell>
          <cell r="H12905">
            <v>74</v>
          </cell>
          <cell r="I12905">
            <v>0.14699999999999999</v>
          </cell>
          <cell r="K12905">
            <v>0</v>
          </cell>
          <cell r="L12905">
            <v>0</v>
          </cell>
          <cell r="M12905">
            <v>0</v>
          </cell>
          <cell r="N12905">
            <v>0</v>
          </cell>
          <cell r="O12905">
            <v>0</v>
          </cell>
          <cell r="P12905">
            <v>0</v>
          </cell>
        </row>
        <row r="12906">
          <cell r="A12906">
            <v>40198</v>
          </cell>
          <cell r="B12906">
            <v>2010</v>
          </cell>
          <cell r="C12906" t="str">
            <v>Jan</v>
          </cell>
          <cell r="D12906">
            <v>20</v>
          </cell>
          <cell r="F12906">
            <v>0</v>
          </cell>
          <cell r="G12906">
            <v>0</v>
          </cell>
          <cell r="H12906">
            <v>76</v>
          </cell>
          <cell r="I12906">
            <v>0.151</v>
          </cell>
          <cell r="K12906">
            <v>0</v>
          </cell>
          <cell r="L12906">
            <v>0</v>
          </cell>
          <cell r="M12906">
            <v>0</v>
          </cell>
          <cell r="N12906">
            <v>0</v>
          </cell>
          <cell r="O12906">
            <v>0</v>
          </cell>
          <cell r="P12906">
            <v>0</v>
          </cell>
        </row>
        <row r="12907">
          <cell r="A12907">
            <v>40199</v>
          </cell>
          <cell r="B12907">
            <v>2010</v>
          </cell>
          <cell r="C12907" t="str">
            <v>Jan</v>
          </cell>
          <cell r="D12907">
            <v>21</v>
          </cell>
          <cell r="F12907">
            <v>0</v>
          </cell>
          <cell r="G12907">
            <v>0</v>
          </cell>
          <cell r="H12907">
            <v>67</v>
          </cell>
          <cell r="I12907">
            <v>0.13300000000000001</v>
          </cell>
          <cell r="K12907">
            <v>0</v>
          </cell>
          <cell r="L12907">
            <v>0</v>
          </cell>
          <cell r="M12907">
            <v>0</v>
          </cell>
          <cell r="N12907">
            <v>0</v>
          </cell>
          <cell r="O12907">
            <v>0</v>
          </cell>
          <cell r="P12907">
            <v>0</v>
          </cell>
        </row>
        <row r="12908">
          <cell r="A12908">
            <v>40200</v>
          </cell>
          <cell r="B12908">
            <v>2010</v>
          </cell>
          <cell r="C12908" t="str">
            <v>Jan</v>
          </cell>
          <cell r="D12908">
            <v>22</v>
          </cell>
          <cell r="F12908">
            <v>0</v>
          </cell>
          <cell r="G12908">
            <v>0</v>
          </cell>
          <cell r="H12908">
            <v>68</v>
          </cell>
          <cell r="I12908">
            <v>0.13500000000000001</v>
          </cell>
          <cell r="K12908">
            <v>0</v>
          </cell>
          <cell r="L12908">
            <v>0</v>
          </cell>
          <cell r="M12908">
            <v>0</v>
          </cell>
          <cell r="N12908">
            <v>0</v>
          </cell>
          <cell r="O12908">
            <v>0</v>
          </cell>
          <cell r="P12908">
            <v>0</v>
          </cell>
        </row>
        <row r="12909">
          <cell r="A12909">
            <v>40201</v>
          </cell>
          <cell r="B12909">
            <v>2010</v>
          </cell>
          <cell r="C12909" t="str">
            <v>Jan</v>
          </cell>
          <cell r="D12909">
            <v>23</v>
          </cell>
          <cell r="F12909">
            <v>0</v>
          </cell>
          <cell r="G12909">
            <v>0</v>
          </cell>
          <cell r="H12909">
            <v>65</v>
          </cell>
          <cell r="I12909">
            <v>0.129</v>
          </cell>
          <cell r="K12909">
            <v>0</v>
          </cell>
          <cell r="L12909">
            <v>0</v>
          </cell>
          <cell r="M12909">
            <v>0</v>
          </cell>
          <cell r="N12909">
            <v>0</v>
          </cell>
          <cell r="O12909">
            <v>0</v>
          </cell>
          <cell r="P12909">
            <v>0</v>
          </cell>
        </row>
        <row r="12910">
          <cell r="A12910">
            <v>40202</v>
          </cell>
          <cell r="B12910">
            <v>2010</v>
          </cell>
          <cell r="C12910" t="str">
            <v>Jan</v>
          </cell>
          <cell r="D12910">
            <v>24</v>
          </cell>
          <cell r="F12910">
            <v>0</v>
          </cell>
          <cell r="G12910">
            <v>0</v>
          </cell>
          <cell r="H12910">
            <v>57</v>
          </cell>
          <cell r="I12910">
            <v>0.113</v>
          </cell>
          <cell r="K12910">
            <v>0</v>
          </cell>
          <cell r="L12910">
            <v>0</v>
          </cell>
          <cell r="M12910">
            <v>0</v>
          </cell>
          <cell r="N12910">
            <v>0</v>
          </cell>
          <cell r="O12910">
            <v>0</v>
          </cell>
          <cell r="P12910">
            <v>0</v>
          </cell>
        </row>
        <row r="12911">
          <cell r="A12911">
            <v>40203</v>
          </cell>
          <cell r="B12911">
            <v>2010</v>
          </cell>
          <cell r="C12911" t="str">
            <v>Jan</v>
          </cell>
          <cell r="D12911">
            <v>25</v>
          </cell>
          <cell r="F12911">
            <v>0</v>
          </cell>
          <cell r="G12911">
            <v>0</v>
          </cell>
          <cell r="H12911">
            <v>64</v>
          </cell>
          <cell r="I12911">
            <v>0.127</v>
          </cell>
          <cell r="K12911">
            <v>0</v>
          </cell>
          <cell r="L12911">
            <v>0</v>
          </cell>
          <cell r="M12911">
            <v>0</v>
          </cell>
          <cell r="N12911">
            <v>0</v>
          </cell>
          <cell r="O12911">
            <v>0</v>
          </cell>
          <cell r="P12911">
            <v>0</v>
          </cell>
        </row>
        <row r="12912">
          <cell r="A12912">
            <v>40204</v>
          </cell>
          <cell r="B12912">
            <v>2010</v>
          </cell>
          <cell r="C12912" t="str">
            <v>Jan</v>
          </cell>
          <cell r="D12912">
            <v>26</v>
          </cell>
          <cell r="F12912">
            <v>0</v>
          </cell>
          <cell r="G12912">
            <v>0</v>
          </cell>
          <cell r="H12912">
            <v>64</v>
          </cell>
          <cell r="I12912">
            <v>0.127</v>
          </cell>
          <cell r="K12912">
            <v>0</v>
          </cell>
          <cell r="L12912">
            <v>0</v>
          </cell>
          <cell r="M12912">
            <v>0</v>
          </cell>
          <cell r="N12912">
            <v>0</v>
          </cell>
          <cell r="O12912">
            <v>0</v>
          </cell>
          <cell r="P12912">
            <v>0</v>
          </cell>
        </row>
        <row r="12913">
          <cell r="A12913">
            <v>40205</v>
          </cell>
          <cell r="B12913">
            <v>2010</v>
          </cell>
          <cell r="C12913" t="str">
            <v>Jan</v>
          </cell>
          <cell r="D12913">
            <v>27</v>
          </cell>
          <cell r="F12913">
            <v>0</v>
          </cell>
          <cell r="G12913">
            <v>0</v>
          </cell>
          <cell r="H12913">
            <v>72</v>
          </cell>
          <cell r="I12913">
            <v>0.14299999999999999</v>
          </cell>
          <cell r="K12913">
            <v>0</v>
          </cell>
          <cell r="L12913">
            <v>0</v>
          </cell>
          <cell r="M12913">
            <v>0</v>
          </cell>
          <cell r="N12913">
            <v>0</v>
          </cell>
          <cell r="O12913">
            <v>0</v>
          </cell>
          <cell r="P12913">
            <v>0</v>
          </cell>
        </row>
        <row r="12914">
          <cell r="A12914">
            <v>40206</v>
          </cell>
          <cell r="B12914">
            <v>2010</v>
          </cell>
          <cell r="C12914" t="str">
            <v>Jan</v>
          </cell>
          <cell r="D12914">
            <v>28</v>
          </cell>
          <cell r="F12914">
            <v>0</v>
          </cell>
          <cell r="G12914">
            <v>0</v>
          </cell>
          <cell r="H12914">
            <v>72</v>
          </cell>
          <cell r="I12914">
            <v>0.14299999999999999</v>
          </cell>
          <cell r="K12914">
            <v>0</v>
          </cell>
          <cell r="L12914">
            <v>0</v>
          </cell>
          <cell r="M12914">
            <v>0</v>
          </cell>
          <cell r="N12914">
            <v>0</v>
          </cell>
          <cell r="O12914">
            <v>0</v>
          </cell>
          <cell r="P12914">
            <v>0</v>
          </cell>
        </row>
        <row r="12915">
          <cell r="A12915">
            <v>40207</v>
          </cell>
          <cell r="B12915">
            <v>2010</v>
          </cell>
          <cell r="C12915" t="str">
            <v>Jan</v>
          </cell>
          <cell r="D12915">
            <v>29</v>
          </cell>
          <cell r="F12915">
            <v>0</v>
          </cell>
          <cell r="G12915">
            <v>0</v>
          </cell>
          <cell r="H12915">
            <v>75</v>
          </cell>
          <cell r="I12915">
            <v>0.14899999999999999</v>
          </cell>
          <cell r="K12915">
            <v>0</v>
          </cell>
          <cell r="L12915">
            <v>0</v>
          </cell>
          <cell r="M12915">
            <v>0</v>
          </cell>
          <cell r="N12915">
            <v>0</v>
          </cell>
          <cell r="O12915">
            <v>0</v>
          </cell>
          <cell r="P12915">
            <v>0</v>
          </cell>
        </row>
        <row r="12916">
          <cell r="A12916">
            <v>40208</v>
          </cell>
          <cell r="B12916">
            <v>2010</v>
          </cell>
          <cell r="C12916" t="str">
            <v>Jan</v>
          </cell>
          <cell r="D12916">
            <v>30</v>
          </cell>
          <cell r="F12916">
            <v>0</v>
          </cell>
          <cell r="G12916">
            <v>0</v>
          </cell>
          <cell r="H12916">
            <v>77</v>
          </cell>
          <cell r="I12916">
            <v>0.153</v>
          </cell>
          <cell r="K12916">
            <v>0</v>
          </cell>
          <cell r="L12916">
            <v>0</v>
          </cell>
          <cell r="M12916">
            <v>0</v>
          </cell>
          <cell r="N12916">
            <v>0</v>
          </cell>
          <cell r="O12916">
            <v>0</v>
          </cell>
          <cell r="P12916">
            <v>0</v>
          </cell>
        </row>
        <row r="12917">
          <cell r="A12917">
            <v>40209</v>
          </cell>
          <cell r="B12917">
            <v>2010</v>
          </cell>
          <cell r="C12917" t="str">
            <v>Jan</v>
          </cell>
          <cell r="D12917">
            <v>31</v>
          </cell>
          <cell r="F12917">
            <v>0</v>
          </cell>
          <cell r="G12917">
            <v>0</v>
          </cell>
          <cell r="H12917">
            <v>76</v>
          </cell>
          <cell r="I12917">
            <v>0.151</v>
          </cell>
          <cell r="K12917">
            <v>0</v>
          </cell>
          <cell r="L12917">
            <v>0</v>
          </cell>
          <cell r="M12917">
            <v>0</v>
          </cell>
          <cell r="N12917">
            <v>0</v>
          </cell>
          <cell r="O12917">
            <v>0</v>
          </cell>
          <cell r="P12917">
            <v>0</v>
          </cell>
        </row>
        <row r="12918">
          <cell r="A12918">
            <v>40210</v>
          </cell>
          <cell r="B12918">
            <v>2010</v>
          </cell>
          <cell r="C12918" t="str">
            <v>Feb</v>
          </cell>
          <cell r="D12918">
            <v>1</v>
          </cell>
          <cell r="F12918">
            <v>0</v>
          </cell>
          <cell r="G12918">
            <v>0</v>
          </cell>
          <cell r="H12918">
            <v>81</v>
          </cell>
          <cell r="I12918">
            <v>0.161</v>
          </cell>
          <cell r="K12918">
            <v>0</v>
          </cell>
          <cell r="L12918">
            <v>0</v>
          </cell>
          <cell r="M12918">
            <v>0</v>
          </cell>
          <cell r="N12918">
            <v>0</v>
          </cell>
          <cell r="O12918">
            <v>0</v>
          </cell>
          <cell r="P12918">
            <v>0</v>
          </cell>
        </row>
        <row r="12919">
          <cell r="A12919">
            <v>40211</v>
          </cell>
          <cell r="B12919">
            <v>2010</v>
          </cell>
          <cell r="C12919" t="str">
            <v>Feb</v>
          </cell>
          <cell r="D12919">
            <v>2</v>
          </cell>
          <cell r="F12919">
            <v>0</v>
          </cell>
          <cell r="G12919">
            <v>0</v>
          </cell>
          <cell r="H12919">
            <v>83</v>
          </cell>
          <cell r="I12919">
            <v>0.16500000000000001</v>
          </cell>
          <cell r="K12919">
            <v>0</v>
          </cell>
          <cell r="L12919">
            <v>0</v>
          </cell>
          <cell r="M12919">
            <v>0</v>
          </cell>
          <cell r="N12919">
            <v>0</v>
          </cell>
          <cell r="O12919">
            <v>0</v>
          </cell>
          <cell r="P12919">
            <v>0</v>
          </cell>
        </row>
        <row r="12920">
          <cell r="A12920">
            <v>40212</v>
          </cell>
          <cell r="B12920">
            <v>2010</v>
          </cell>
          <cell r="C12920" t="str">
            <v>Feb</v>
          </cell>
          <cell r="D12920">
            <v>3</v>
          </cell>
          <cell r="F12920">
            <v>0</v>
          </cell>
          <cell r="G12920">
            <v>0</v>
          </cell>
          <cell r="H12920">
            <v>94</v>
          </cell>
          <cell r="I12920">
            <v>0.186</v>
          </cell>
          <cell r="K12920">
            <v>0</v>
          </cell>
          <cell r="L12920">
            <v>0</v>
          </cell>
          <cell r="M12920">
            <v>0</v>
          </cell>
          <cell r="N12920">
            <v>0</v>
          </cell>
          <cell r="O12920">
            <v>0</v>
          </cell>
          <cell r="P12920">
            <v>0</v>
          </cell>
        </row>
        <row r="12921">
          <cell r="A12921">
            <v>40213</v>
          </cell>
          <cell r="B12921">
            <v>2010</v>
          </cell>
          <cell r="C12921" t="str">
            <v>Feb</v>
          </cell>
          <cell r="D12921">
            <v>4</v>
          </cell>
          <cell r="F12921">
            <v>0</v>
          </cell>
          <cell r="G12921">
            <v>0</v>
          </cell>
          <cell r="H12921">
            <v>94</v>
          </cell>
          <cell r="I12921">
            <v>0.186</v>
          </cell>
          <cell r="K12921">
            <v>0</v>
          </cell>
          <cell r="L12921">
            <v>0</v>
          </cell>
          <cell r="M12921">
            <v>0</v>
          </cell>
          <cell r="N12921">
            <v>0</v>
          </cell>
          <cell r="O12921">
            <v>0</v>
          </cell>
          <cell r="P12921">
            <v>0</v>
          </cell>
        </row>
        <row r="12922">
          <cell r="A12922">
            <v>40214</v>
          </cell>
          <cell r="B12922">
            <v>2010</v>
          </cell>
          <cell r="C12922" t="str">
            <v>Feb</v>
          </cell>
          <cell r="D12922">
            <v>5</v>
          </cell>
          <cell r="F12922">
            <v>0</v>
          </cell>
          <cell r="G12922">
            <v>0</v>
          </cell>
          <cell r="H12922">
            <v>99</v>
          </cell>
          <cell r="I12922">
            <v>0.19600000000000001</v>
          </cell>
          <cell r="K12922">
            <v>0</v>
          </cell>
          <cell r="L12922">
            <v>0</v>
          </cell>
          <cell r="M12922">
            <v>0</v>
          </cell>
          <cell r="N12922">
            <v>0</v>
          </cell>
          <cell r="O12922">
            <v>0</v>
          </cell>
          <cell r="P12922">
            <v>0</v>
          </cell>
        </row>
        <row r="12923">
          <cell r="A12923">
            <v>40215</v>
          </cell>
          <cell r="B12923">
            <v>2010</v>
          </cell>
          <cell r="C12923" t="str">
            <v>Feb</v>
          </cell>
          <cell r="D12923">
            <v>6</v>
          </cell>
          <cell r="F12923">
            <v>0</v>
          </cell>
          <cell r="G12923">
            <v>0</v>
          </cell>
          <cell r="H12923">
            <v>124</v>
          </cell>
          <cell r="I12923">
            <v>0.246</v>
          </cell>
          <cell r="K12923">
            <v>0</v>
          </cell>
          <cell r="L12923">
            <v>0</v>
          </cell>
          <cell r="M12923">
            <v>0</v>
          </cell>
          <cell r="N12923">
            <v>0</v>
          </cell>
          <cell r="O12923">
            <v>0</v>
          </cell>
          <cell r="P12923">
            <v>0</v>
          </cell>
        </row>
        <row r="12924">
          <cell r="A12924">
            <v>40216</v>
          </cell>
          <cell r="B12924">
            <v>2010</v>
          </cell>
          <cell r="C12924" t="str">
            <v>Feb</v>
          </cell>
          <cell r="D12924">
            <v>7</v>
          </cell>
          <cell r="F12924">
            <v>0</v>
          </cell>
          <cell r="G12924">
            <v>0</v>
          </cell>
          <cell r="H12924">
            <v>127</v>
          </cell>
          <cell r="I12924">
            <v>0.252</v>
          </cell>
          <cell r="K12924">
            <v>0</v>
          </cell>
          <cell r="L12924">
            <v>0</v>
          </cell>
          <cell r="M12924">
            <v>0</v>
          </cell>
          <cell r="N12924">
            <v>0</v>
          </cell>
          <cell r="O12924">
            <v>0</v>
          </cell>
          <cell r="P12924">
            <v>0</v>
          </cell>
        </row>
        <row r="12925">
          <cell r="A12925">
            <v>40217</v>
          </cell>
          <cell r="B12925">
            <v>2010</v>
          </cell>
          <cell r="C12925" t="str">
            <v>Feb</v>
          </cell>
          <cell r="D12925">
            <v>8</v>
          </cell>
          <cell r="F12925">
            <v>0</v>
          </cell>
          <cell r="G12925">
            <v>0</v>
          </cell>
          <cell r="H12925">
            <v>179</v>
          </cell>
          <cell r="I12925">
            <v>0.35499999999999998</v>
          </cell>
          <cell r="K12925">
            <v>0</v>
          </cell>
          <cell r="L12925">
            <v>0</v>
          </cell>
          <cell r="M12925">
            <v>0</v>
          </cell>
          <cell r="N12925">
            <v>0</v>
          </cell>
          <cell r="O12925">
            <v>0</v>
          </cell>
          <cell r="P12925">
            <v>0</v>
          </cell>
        </row>
        <row r="12926">
          <cell r="A12926">
            <v>40218</v>
          </cell>
          <cell r="B12926">
            <v>2010</v>
          </cell>
          <cell r="C12926" t="str">
            <v>Feb</v>
          </cell>
          <cell r="D12926">
            <v>9</v>
          </cell>
          <cell r="F12926">
            <v>0</v>
          </cell>
          <cell r="G12926">
            <v>0</v>
          </cell>
          <cell r="H12926">
            <v>163</v>
          </cell>
          <cell r="I12926">
            <v>0.32300000000000001</v>
          </cell>
          <cell r="K12926">
            <v>0</v>
          </cell>
          <cell r="L12926">
            <v>0</v>
          </cell>
          <cell r="M12926">
            <v>0</v>
          </cell>
          <cell r="N12926">
            <v>0</v>
          </cell>
          <cell r="O12926">
            <v>0</v>
          </cell>
          <cell r="P12926">
            <v>0</v>
          </cell>
        </row>
        <row r="12927">
          <cell r="A12927">
            <v>40219</v>
          </cell>
          <cell r="B12927">
            <v>2010</v>
          </cell>
          <cell r="C12927" t="str">
            <v>Feb</v>
          </cell>
          <cell r="D12927">
            <v>10</v>
          </cell>
          <cell r="F12927">
            <v>0</v>
          </cell>
          <cell r="G12927">
            <v>0</v>
          </cell>
          <cell r="H12927">
            <v>135</v>
          </cell>
          <cell r="I12927">
            <v>0.26800000000000002</v>
          </cell>
          <cell r="K12927">
            <v>0</v>
          </cell>
          <cell r="L12927">
            <v>0</v>
          </cell>
          <cell r="M12927">
            <v>0</v>
          </cell>
          <cell r="N12927">
            <v>0</v>
          </cell>
          <cell r="O12927">
            <v>0</v>
          </cell>
          <cell r="P12927">
            <v>0</v>
          </cell>
        </row>
        <row r="12928">
          <cell r="A12928">
            <v>40220</v>
          </cell>
          <cell r="B12928">
            <v>2010</v>
          </cell>
          <cell r="C12928" t="str">
            <v>Feb</v>
          </cell>
          <cell r="D12928">
            <v>11</v>
          </cell>
          <cell r="F12928">
            <v>0</v>
          </cell>
          <cell r="G12928">
            <v>0</v>
          </cell>
          <cell r="H12928">
            <v>122</v>
          </cell>
          <cell r="I12928">
            <v>0.24199999999999999</v>
          </cell>
          <cell r="K12928">
            <v>0</v>
          </cell>
          <cell r="L12928">
            <v>0</v>
          </cell>
          <cell r="M12928">
            <v>0</v>
          </cell>
          <cell r="N12928">
            <v>0</v>
          </cell>
          <cell r="O12928">
            <v>0</v>
          </cell>
          <cell r="P12928">
            <v>0</v>
          </cell>
        </row>
        <row r="12929">
          <cell r="A12929">
            <v>40221</v>
          </cell>
          <cell r="B12929">
            <v>2010</v>
          </cell>
          <cell r="C12929" t="str">
            <v>Feb</v>
          </cell>
          <cell r="D12929">
            <v>12</v>
          </cell>
          <cell r="F12929">
            <v>0</v>
          </cell>
          <cell r="G12929">
            <v>0</v>
          </cell>
          <cell r="H12929">
            <v>107</v>
          </cell>
          <cell r="I12929">
            <v>0.21199999999999999</v>
          </cell>
          <cell r="K12929">
            <v>0</v>
          </cell>
          <cell r="L12929">
            <v>0</v>
          </cell>
          <cell r="M12929">
            <v>0</v>
          </cell>
          <cell r="N12929">
            <v>0</v>
          </cell>
          <cell r="O12929">
            <v>0</v>
          </cell>
          <cell r="P12929">
            <v>0</v>
          </cell>
        </row>
        <row r="12930">
          <cell r="A12930">
            <v>40222</v>
          </cell>
          <cell r="B12930">
            <v>2010</v>
          </cell>
          <cell r="C12930" t="str">
            <v>Feb</v>
          </cell>
          <cell r="D12930">
            <v>13</v>
          </cell>
          <cell r="F12930">
            <v>0</v>
          </cell>
          <cell r="G12930">
            <v>0</v>
          </cell>
          <cell r="H12930">
            <v>102</v>
          </cell>
          <cell r="I12930">
            <v>0.20200000000000001</v>
          </cell>
          <cell r="K12930">
            <v>0</v>
          </cell>
          <cell r="L12930">
            <v>0</v>
          </cell>
          <cell r="M12930">
            <v>0</v>
          </cell>
          <cell r="N12930">
            <v>0</v>
          </cell>
          <cell r="O12930">
            <v>0</v>
          </cell>
          <cell r="P12930">
            <v>0</v>
          </cell>
        </row>
        <row r="12931">
          <cell r="A12931">
            <v>40223</v>
          </cell>
          <cell r="B12931">
            <v>2010</v>
          </cell>
          <cell r="C12931" t="str">
            <v>Feb</v>
          </cell>
          <cell r="D12931">
            <v>14</v>
          </cell>
          <cell r="F12931">
            <v>0</v>
          </cell>
          <cell r="G12931">
            <v>0</v>
          </cell>
          <cell r="H12931">
            <v>86</v>
          </cell>
          <cell r="I12931">
            <v>0.17100000000000001</v>
          </cell>
          <cell r="K12931">
            <v>0</v>
          </cell>
          <cell r="L12931">
            <v>0</v>
          </cell>
          <cell r="M12931">
            <v>0</v>
          </cell>
          <cell r="N12931">
            <v>0</v>
          </cell>
          <cell r="O12931">
            <v>0</v>
          </cell>
          <cell r="P12931">
            <v>0</v>
          </cell>
        </row>
        <row r="12932">
          <cell r="A12932">
            <v>40224</v>
          </cell>
          <cell r="B12932">
            <v>2010</v>
          </cell>
          <cell r="C12932" t="str">
            <v>Feb</v>
          </cell>
          <cell r="D12932">
            <v>15</v>
          </cell>
          <cell r="F12932">
            <v>0</v>
          </cell>
          <cell r="G12932">
            <v>0</v>
          </cell>
          <cell r="H12932">
            <v>95</v>
          </cell>
          <cell r="I12932">
            <v>0.188</v>
          </cell>
          <cell r="K12932">
            <v>0</v>
          </cell>
          <cell r="L12932">
            <v>0</v>
          </cell>
          <cell r="M12932">
            <v>0</v>
          </cell>
          <cell r="N12932">
            <v>0</v>
          </cell>
          <cell r="O12932">
            <v>0</v>
          </cell>
          <cell r="P12932">
            <v>0</v>
          </cell>
        </row>
        <row r="12933">
          <cell r="A12933">
            <v>40225</v>
          </cell>
          <cell r="B12933">
            <v>2010</v>
          </cell>
          <cell r="C12933" t="str">
            <v>Feb</v>
          </cell>
          <cell r="D12933">
            <v>16</v>
          </cell>
          <cell r="F12933">
            <v>0</v>
          </cell>
          <cell r="G12933">
            <v>0</v>
          </cell>
          <cell r="H12933">
            <v>107</v>
          </cell>
          <cell r="I12933">
            <v>0.21199999999999999</v>
          </cell>
          <cell r="K12933">
            <v>0</v>
          </cell>
          <cell r="L12933">
            <v>0</v>
          </cell>
          <cell r="M12933">
            <v>0</v>
          </cell>
          <cell r="N12933">
            <v>0</v>
          </cell>
          <cell r="O12933">
            <v>0</v>
          </cell>
          <cell r="P12933">
            <v>0</v>
          </cell>
        </row>
        <row r="12934">
          <cell r="A12934">
            <v>40226</v>
          </cell>
          <cell r="B12934">
            <v>2010</v>
          </cell>
          <cell r="C12934" t="str">
            <v>Feb</v>
          </cell>
          <cell r="D12934">
            <v>17</v>
          </cell>
          <cell r="F12934">
            <v>0</v>
          </cell>
          <cell r="G12934">
            <v>0</v>
          </cell>
          <cell r="H12934">
            <v>103</v>
          </cell>
          <cell r="I12934">
            <v>0.20399999999999999</v>
          </cell>
          <cell r="K12934">
            <v>0</v>
          </cell>
          <cell r="L12934">
            <v>0</v>
          </cell>
          <cell r="M12934">
            <v>0</v>
          </cell>
          <cell r="N12934">
            <v>0</v>
          </cell>
          <cell r="O12934">
            <v>0</v>
          </cell>
          <cell r="P12934">
            <v>0</v>
          </cell>
        </row>
        <row r="12935">
          <cell r="A12935">
            <v>40227</v>
          </cell>
          <cell r="B12935">
            <v>2010</v>
          </cell>
          <cell r="C12935" t="str">
            <v>Feb</v>
          </cell>
          <cell r="D12935">
            <v>18</v>
          </cell>
          <cell r="F12935">
            <v>0</v>
          </cell>
          <cell r="G12935">
            <v>0</v>
          </cell>
          <cell r="H12935">
            <v>91</v>
          </cell>
          <cell r="I12935">
            <v>0.18</v>
          </cell>
          <cell r="K12935">
            <v>0</v>
          </cell>
          <cell r="L12935">
            <v>0</v>
          </cell>
          <cell r="M12935">
            <v>0</v>
          </cell>
          <cell r="N12935">
            <v>0</v>
          </cell>
          <cell r="O12935">
            <v>0</v>
          </cell>
          <cell r="P12935">
            <v>0</v>
          </cell>
        </row>
        <row r="12936">
          <cell r="A12936">
            <v>40228</v>
          </cell>
          <cell r="B12936">
            <v>2010</v>
          </cell>
          <cell r="C12936" t="str">
            <v>Feb</v>
          </cell>
          <cell r="D12936">
            <v>19</v>
          </cell>
          <cell r="F12936">
            <v>0</v>
          </cell>
          <cell r="G12936">
            <v>0</v>
          </cell>
          <cell r="H12936">
            <v>81</v>
          </cell>
          <cell r="I12936">
            <v>0.161</v>
          </cell>
          <cell r="K12936">
            <v>0</v>
          </cell>
          <cell r="L12936">
            <v>0</v>
          </cell>
          <cell r="M12936">
            <v>0</v>
          </cell>
          <cell r="N12936">
            <v>0</v>
          </cell>
          <cell r="O12936">
            <v>0</v>
          </cell>
          <cell r="P12936">
            <v>0</v>
          </cell>
        </row>
        <row r="12937">
          <cell r="A12937">
            <v>40229</v>
          </cell>
          <cell r="B12937">
            <v>2010</v>
          </cell>
          <cell r="C12937" t="str">
            <v>Feb</v>
          </cell>
          <cell r="D12937">
            <v>20</v>
          </cell>
          <cell r="F12937">
            <v>0</v>
          </cell>
          <cell r="G12937">
            <v>0</v>
          </cell>
          <cell r="H12937">
            <v>79</v>
          </cell>
          <cell r="I12937">
            <v>0.157</v>
          </cell>
          <cell r="K12937">
            <v>0</v>
          </cell>
          <cell r="L12937">
            <v>0</v>
          </cell>
          <cell r="M12937">
            <v>0</v>
          </cell>
          <cell r="N12937">
            <v>0</v>
          </cell>
          <cell r="O12937">
            <v>0</v>
          </cell>
          <cell r="P12937">
            <v>0</v>
          </cell>
        </row>
        <row r="12938">
          <cell r="A12938">
            <v>40230</v>
          </cell>
          <cell r="B12938">
            <v>2010</v>
          </cell>
          <cell r="C12938" t="str">
            <v>Feb</v>
          </cell>
          <cell r="D12938">
            <v>21</v>
          </cell>
          <cell r="F12938">
            <v>0</v>
          </cell>
          <cell r="G12938">
            <v>0</v>
          </cell>
          <cell r="H12938">
            <v>77</v>
          </cell>
          <cell r="I12938">
            <v>0.153</v>
          </cell>
          <cell r="K12938">
            <v>0</v>
          </cell>
          <cell r="L12938">
            <v>0</v>
          </cell>
          <cell r="M12938">
            <v>0</v>
          </cell>
          <cell r="N12938">
            <v>0</v>
          </cell>
          <cell r="O12938">
            <v>0</v>
          </cell>
          <cell r="P12938">
            <v>0</v>
          </cell>
        </row>
        <row r="12939">
          <cell r="A12939">
            <v>40231</v>
          </cell>
          <cell r="B12939">
            <v>2010</v>
          </cell>
          <cell r="C12939" t="str">
            <v>Feb</v>
          </cell>
          <cell r="D12939">
            <v>22</v>
          </cell>
          <cell r="F12939">
            <v>0</v>
          </cell>
          <cell r="G12939">
            <v>0</v>
          </cell>
          <cell r="H12939">
            <v>70</v>
          </cell>
          <cell r="I12939">
            <v>0.13900000000000001</v>
          </cell>
          <cell r="K12939">
            <v>0</v>
          </cell>
          <cell r="L12939">
            <v>0</v>
          </cell>
          <cell r="M12939">
            <v>0</v>
          </cell>
          <cell r="N12939">
            <v>0</v>
          </cell>
          <cell r="O12939">
            <v>0</v>
          </cell>
          <cell r="P12939">
            <v>0</v>
          </cell>
        </row>
        <row r="12940">
          <cell r="A12940">
            <v>40232</v>
          </cell>
          <cell r="B12940">
            <v>2010</v>
          </cell>
          <cell r="C12940" t="str">
            <v>Feb</v>
          </cell>
          <cell r="D12940">
            <v>23</v>
          </cell>
          <cell r="F12940">
            <v>0</v>
          </cell>
          <cell r="G12940">
            <v>0</v>
          </cell>
          <cell r="H12940">
            <v>69</v>
          </cell>
          <cell r="I12940">
            <v>0.13700000000000001</v>
          </cell>
          <cell r="K12940">
            <v>0</v>
          </cell>
          <cell r="L12940">
            <v>0</v>
          </cell>
          <cell r="M12940">
            <v>0</v>
          </cell>
          <cell r="N12940">
            <v>0</v>
          </cell>
          <cell r="O12940">
            <v>0</v>
          </cell>
          <cell r="P12940">
            <v>0</v>
          </cell>
        </row>
        <row r="12941">
          <cell r="A12941">
            <v>40233</v>
          </cell>
          <cell r="B12941">
            <v>2010</v>
          </cell>
          <cell r="C12941" t="str">
            <v>Feb</v>
          </cell>
          <cell r="D12941">
            <v>24</v>
          </cell>
          <cell r="F12941">
            <v>0</v>
          </cell>
          <cell r="G12941">
            <v>0</v>
          </cell>
          <cell r="H12941">
            <v>66</v>
          </cell>
          <cell r="I12941">
            <v>0.13100000000000001</v>
          </cell>
          <cell r="K12941">
            <v>0</v>
          </cell>
          <cell r="L12941">
            <v>0</v>
          </cell>
          <cell r="M12941">
            <v>0</v>
          </cell>
          <cell r="N12941">
            <v>0</v>
          </cell>
          <cell r="O12941">
            <v>0</v>
          </cell>
          <cell r="P12941">
            <v>0</v>
          </cell>
        </row>
        <row r="12942">
          <cell r="A12942">
            <v>40234</v>
          </cell>
          <cell r="B12942">
            <v>2010</v>
          </cell>
          <cell r="C12942" t="str">
            <v>Feb</v>
          </cell>
          <cell r="D12942">
            <v>25</v>
          </cell>
          <cell r="F12942">
            <v>0</v>
          </cell>
          <cell r="G12942">
            <v>0</v>
          </cell>
          <cell r="H12942">
            <v>81</v>
          </cell>
          <cell r="I12942">
            <v>0.161</v>
          </cell>
          <cell r="K12942">
            <v>0</v>
          </cell>
          <cell r="L12942">
            <v>0</v>
          </cell>
          <cell r="M12942">
            <v>0</v>
          </cell>
          <cell r="N12942">
            <v>0</v>
          </cell>
          <cell r="O12942">
            <v>0</v>
          </cell>
          <cell r="P12942">
            <v>0</v>
          </cell>
        </row>
        <row r="12943">
          <cell r="A12943">
            <v>40235</v>
          </cell>
          <cell r="B12943">
            <v>2010</v>
          </cell>
          <cell r="C12943" t="str">
            <v>Feb</v>
          </cell>
          <cell r="D12943">
            <v>26</v>
          </cell>
          <cell r="F12943">
            <v>0</v>
          </cell>
          <cell r="G12943">
            <v>0</v>
          </cell>
          <cell r="H12943">
            <v>72</v>
          </cell>
          <cell r="I12943">
            <v>0.14299999999999999</v>
          </cell>
          <cell r="K12943">
            <v>0</v>
          </cell>
          <cell r="L12943">
            <v>0</v>
          </cell>
          <cell r="M12943">
            <v>0</v>
          </cell>
          <cell r="N12943">
            <v>0</v>
          </cell>
          <cell r="O12943">
            <v>0</v>
          </cell>
          <cell r="P12943">
            <v>0</v>
          </cell>
        </row>
        <row r="12944">
          <cell r="A12944">
            <v>40236</v>
          </cell>
          <cell r="B12944">
            <v>2010</v>
          </cell>
          <cell r="C12944" t="str">
            <v>Feb</v>
          </cell>
          <cell r="D12944">
            <v>27</v>
          </cell>
          <cell r="F12944">
            <v>0</v>
          </cell>
          <cell r="G12944">
            <v>0</v>
          </cell>
          <cell r="H12944">
            <v>73</v>
          </cell>
          <cell r="I12944">
            <v>0.14499999999999999</v>
          </cell>
          <cell r="K12944">
            <v>0</v>
          </cell>
          <cell r="L12944">
            <v>0</v>
          </cell>
          <cell r="M12944">
            <v>0</v>
          </cell>
          <cell r="N12944">
            <v>0</v>
          </cell>
          <cell r="O12944">
            <v>0</v>
          </cell>
          <cell r="P12944">
            <v>0</v>
          </cell>
        </row>
        <row r="12945">
          <cell r="A12945">
            <v>40237</v>
          </cell>
          <cell r="B12945">
            <v>2010</v>
          </cell>
          <cell r="C12945" t="str">
            <v>Feb</v>
          </cell>
          <cell r="D12945">
            <v>28</v>
          </cell>
          <cell r="F12945">
            <v>0</v>
          </cell>
          <cell r="G12945">
            <v>0</v>
          </cell>
          <cell r="H12945">
            <v>63</v>
          </cell>
          <cell r="I12945">
            <v>0.125</v>
          </cell>
          <cell r="K12945">
            <v>0</v>
          </cell>
          <cell r="L12945">
            <v>0</v>
          </cell>
          <cell r="M12945">
            <v>0</v>
          </cell>
          <cell r="N12945">
            <v>0</v>
          </cell>
          <cell r="O12945">
            <v>0</v>
          </cell>
          <cell r="P12945">
            <v>0</v>
          </cell>
        </row>
        <row r="12946">
          <cell r="A12946">
            <v>40238</v>
          </cell>
          <cell r="B12946">
            <v>2010</v>
          </cell>
          <cell r="C12946" t="str">
            <v>Mar</v>
          </cell>
          <cell r="D12946">
            <v>1</v>
          </cell>
          <cell r="F12946">
            <v>0</v>
          </cell>
          <cell r="G12946">
            <v>0</v>
          </cell>
          <cell r="H12946">
            <v>66</v>
          </cell>
          <cell r="I12946">
            <v>0.13100000000000001</v>
          </cell>
          <cell r="K12946">
            <v>0</v>
          </cell>
          <cell r="L12946">
            <v>0</v>
          </cell>
          <cell r="M12946">
            <v>0</v>
          </cell>
          <cell r="N12946">
            <v>0</v>
          </cell>
          <cell r="O12946">
            <v>0</v>
          </cell>
          <cell r="P12946">
            <v>0</v>
          </cell>
        </row>
        <row r="12947">
          <cell r="A12947">
            <v>40239</v>
          </cell>
          <cell r="B12947">
            <v>2010</v>
          </cell>
          <cell r="C12947" t="str">
            <v>Mar</v>
          </cell>
          <cell r="D12947">
            <v>2</v>
          </cell>
          <cell r="F12947">
            <v>0</v>
          </cell>
          <cell r="G12947">
            <v>0</v>
          </cell>
          <cell r="H12947">
            <v>66</v>
          </cell>
          <cell r="I12947">
            <v>0.13100000000000001</v>
          </cell>
          <cell r="K12947">
            <v>0</v>
          </cell>
          <cell r="L12947">
            <v>0</v>
          </cell>
          <cell r="M12947">
            <v>0</v>
          </cell>
          <cell r="N12947">
            <v>0</v>
          </cell>
          <cell r="O12947">
            <v>0</v>
          </cell>
          <cell r="P12947">
            <v>0</v>
          </cell>
        </row>
        <row r="12948">
          <cell r="A12948">
            <v>40240</v>
          </cell>
          <cell r="B12948">
            <v>2010</v>
          </cell>
          <cell r="C12948" t="str">
            <v>Mar</v>
          </cell>
          <cell r="D12948">
            <v>3</v>
          </cell>
          <cell r="F12948">
            <v>0</v>
          </cell>
          <cell r="G12948">
            <v>0</v>
          </cell>
          <cell r="H12948">
            <v>67</v>
          </cell>
          <cell r="I12948">
            <v>0.13300000000000001</v>
          </cell>
          <cell r="K12948">
            <v>0</v>
          </cell>
          <cell r="L12948">
            <v>0</v>
          </cell>
          <cell r="M12948">
            <v>0</v>
          </cell>
          <cell r="N12948">
            <v>0</v>
          </cell>
          <cell r="O12948">
            <v>0</v>
          </cell>
          <cell r="P12948">
            <v>0</v>
          </cell>
        </row>
        <row r="12949">
          <cell r="A12949">
            <v>40241</v>
          </cell>
          <cell r="B12949">
            <v>2010</v>
          </cell>
          <cell r="C12949" t="str">
            <v>Mar</v>
          </cell>
          <cell r="D12949">
            <v>4</v>
          </cell>
          <cell r="F12949">
            <v>0</v>
          </cell>
          <cell r="G12949">
            <v>0</v>
          </cell>
          <cell r="H12949">
            <v>69</v>
          </cell>
          <cell r="I12949">
            <v>0.13700000000000001</v>
          </cell>
          <cell r="K12949">
            <v>0</v>
          </cell>
          <cell r="L12949">
            <v>0</v>
          </cell>
          <cell r="M12949">
            <v>0</v>
          </cell>
          <cell r="N12949">
            <v>0</v>
          </cell>
          <cell r="O12949">
            <v>0</v>
          </cell>
          <cell r="P12949">
            <v>0</v>
          </cell>
        </row>
        <row r="12950">
          <cell r="A12950">
            <v>40242</v>
          </cell>
          <cell r="B12950">
            <v>2010</v>
          </cell>
          <cell r="C12950" t="str">
            <v>Mar</v>
          </cell>
          <cell r="D12950">
            <v>5</v>
          </cell>
          <cell r="F12950">
            <v>0</v>
          </cell>
          <cell r="G12950">
            <v>0</v>
          </cell>
          <cell r="H12950">
            <v>71</v>
          </cell>
          <cell r="I12950">
            <v>0.14099999999999999</v>
          </cell>
          <cell r="K12950">
            <v>0</v>
          </cell>
          <cell r="L12950">
            <v>0</v>
          </cell>
          <cell r="M12950">
            <v>0</v>
          </cell>
          <cell r="N12950">
            <v>0</v>
          </cell>
          <cell r="O12950">
            <v>0</v>
          </cell>
          <cell r="P12950">
            <v>0</v>
          </cell>
        </row>
        <row r="12951">
          <cell r="A12951">
            <v>40243</v>
          </cell>
          <cell r="B12951">
            <v>2010</v>
          </cell>
          <cell r="C12951" t="str">
            <v>Mar</v>
          </cell>
          <cell r="D12951">
            <v>6</v>
          </cell>
          <cell r="F12951">
            <v>0</v>
          </cell>
          <cell r="G12951">
            <v>0</v>
          </cell>
          <cell r="H12951">
            <v>66</v>
          </cell>
          <cell r="I12951">
            <v>0.13100000000000001</v>
          </cell>
          <cell r="K12951">
            <v>0</v>
          </cell>
          <cell r="L12951">
            <v>0</v>
          </cell>
          <cell r="M12951">
            <v>0</v>
          </cell>
          <cell r="N12951">
            <v>0</v>
          </cell>
          <cell r="O12951">
            <v>0</v>
          </cell>
          <cell r="P12951">
            <v>0</v>
          </cell>
        </row>
        <row r="12952">
          <cell r="A12952">
            <v>40244</v>
          </cell>
          <cell r="B12952">
            <v>2010</v>
          </cell>
          <cell r="C12952" t="str">
            <v>Mar</v>
          </cell>
          <cell r="D12952">
            <v>7</v>
          </cell>
          <cell r="F12952">
            <v>0</v>
          </cell>
          <cell r="G12952">
            <v>0</v>
          </cell>
          <cell r="H12952">
            <v>65</v>
          </cell>
          <cell r="I12952">
            <v>0.129</v>
          </cell>
          <cell r="K12952">
            <v>0</v>
          </cell>
          <cell r="L12952">
            <v>0</v>
          </cell>
          <cell r="M12952">
            <v>0</v>
          </cell>
          <cell r="N12952">
            <v>0</v>
          </cell>
          <cell r="O12952">
            <v>0</v>
          </cell>
          <cell r="P12952">
            <v>0</v>
          </cell>
        </row>
        <row r="12953">
          <cell r="A12953">
            <v>40245</v>
          </cell>
          <cell r="B12953">
            <v>2010</v>
          </cell>
          <cell r="C12953" t="str">
            <v>Mar</v>
          </cell>
          <cell r="D12953">
            <v>8</v>
          </cell>
          <cell r="F12953">
            <v>0</v>
          </cell>
          <cell r="G12953">
            <v>0</v>
          </cell>
          <cell r="H12953">
            <v>61</v>
          </cell>
          <cell r="I12953">
            <v>0.121</v>
          </cell>
          <cell r="K12953">
            <v>0</v>
          </cell>
          <cell r="L12953">
            <v>0</v>
          </cell>
          <cell r="M12953">
            <v>0</v>
          </cell>
          <cell r="N12953">
            <v>0</v>
          </cell>
          <cell r="O12953">
            <v>0</v>
          </cell>
          <cell r="P12953">
            <v>0</v>
          </cell>
        </row>
        <row r="12954">
          <cell r="A12954">
            <v>40246</v>
          </cell>
          <cell r="B12954">
            <v>2010</v>
          </cell>
          <cell r="C12954" t="str">
            <v>Mar</v>
          </cell>
          <cell r="D12954">
            <v>9</v>
          </cell>
          <cell r="F12954">
            <v>0</v>
          </cell>
          <cell r="G12954">
            <v>0</v>
          </cell>
          <cell r="H12954">
            <v>64</v>
          </cell>
          <cell r="I12954">
            <v>0.127</v>
          </cell>
          <cell r="K12954">
            <v>0</v>
          </cell>
          <cell r="L12954">
            <v>0</v>
          </cell>
          <cell r="M12954">
            <v>0</v>
          </cell>
          <cell r="N12954">
            <v>0</v>
          </cell>
          <cell r="O12954">
            <v>0</v>
          </cell>
          <cell r="P12954">
            <v>0</v>
          </cell>
        </row>
        <row r="12955">
          <cell r="A12955">
            <v>40247</v>
          </cell>
          <cell r="B12955">
            <v>2010</v>
          </cell>
          <cell r="C12955" t="str">
            <v>Mar</v>
          </cell>
          <cell r="D12955">
            <v>10</v>
          </cell>
          <cell r="F12955">
            <v>0</v>
          </cell>
          <cell r="G12955">
            <v>0</v>
          </cell>
          <cell r="H12955">
            <v>62</v>
          </cell>
          <cell r="I12955">
            <v>0.123</v>
          </cell>
          <cell r="K12955">
            <v>0</v>
          </cell>
          <cell r="L12955">
            <v>0</v>
          </cell>
          <cell r="M12955">
            <v>0</v>
          </cell>
          <cell r="N12955">
            <v>0</v>
          </cell>
          <cell r="O12955">
            <v>0</v>
          </cell>
          <cell r="P12955">
            <v>0</v>
          </cell>
        </row>
        <row r="12956">
          <cell r="A12956">
            <v>40248</v>
          </cell>
          <cell r="B12956">
            <v>2010</v>
          </cell>
          <cell r="C12956" t="str">
            <v>Mar</v>
          </cell>
          <cell r="D12956">
            <v>11</v>
          </cell>
          <cell r="F12956">
            <v>0</v>
          </cell>
          <cell r="G12956">
            <v>0</v>
          </cell>
          <cell r="H12956">
            <v>64</v>
          </cell>
          <cell r="I12956">
            <v>0.127</v>
          </cell>
          <cell r="K12956">
            <v>0</v>
          </cell>
          <cell r="L12956">
            <v>0</v>
          </cell>
          <cell r="M12956">
            <v>0</v>
          </cell>
          <cell r="N12956">
            <v>0</v>
          </cell>
          <cell r="O12956">
            <v>0</v>
          </cell>
          <cell r="P12956">
            <v>0</v>
          </cell>
        </row>
        <row r="12957">
          <cell r="A12957">
            <v>40249</v>
          </cell>
          <cell r="B12957">
            <v>2010</v>
          </cell>
          <cell r="C12957" t="str">
            <v>Mar</v>
          </cell>
          <cell r="D12957">
            <v>12</v>
          </cell>
          <cell r="F12957">
            <v>0</v>
          </cell>
          <cell r="G12957">
            <v>0</v>
          </cell>
          <cell r="H12957">
            <v>61</v>
          </cell>
          <cell r="I12957">
            <v>0.121</v>
          </cell>
          <cell r="K12957">
            <v>0</v>
          </cell>
          <cell r="L12957">
            <v>0</v>
          </cell>
          <cell r="M12957">
            <v>0</v>
          </cell>
          <cell r="N12957">
            <v>0</v>
          </cell>
          <cell r="O12957">
            <v>0</v>
          </cell>
          <cell r="P12957">
            <v>0</v>
          </cell>
        </row>
        <row r="12958">
          <cell r="A12958">
            <v>40250</v>
          </cell>
          <cell r="B12958">
            <v>2010</v>
          </cell>
          <cell r="C12958" t="str">
            <v>Mar</v>
          </cell>
          <cell r="D12958">
            <v>13</v>
          </cell>
          <cell r="F12958">
            <v>0</v>
          </cell>
          <cell r="G12958">
            <v>0</v>
          </cell>
          <cell r="H12958">
            <v>70</v>
          </cell>
          <cell r="I12958">
            <v>0.13900000000000001</v>
          </cell>
          <cell r="K12958">
            <v>0</v>
          </cell>
          <cell r="L12958">
            <v>0</v>
          </cell>
          <cell r="M12958">
            <v>0</v>
          </cell>
          <cell r="N12958">
            <v>0</v>
          </cell>
          <cell r="O12958">
            <v>0</v>
          </cell>
          <cell r="P12958">
            <v>0</v>
          </cell>
        </row>
        <row r="12959">
          <cell r="A12959">
            <v>40251</v>
          </cell>
          <cell r="B12959">
            <v>2010</v>
          </cell>
          <cell r="C12959" t="str">
            <v>Mar</v>
          </cell>
          <cell r="D12959">
            <v>14</v>
          </cell>
          <cell r="F12959">
            <v>0</v>
          </cell>
          <cell r="G12959">
            <v>0</v>
          </cell>
          <cell r="H12959">
            <v>65</v>
          </cell>
          <cell r="I12959">
            <v>0.129</v>
          </cell>
          <cell r="K12959">
            <v>0</v>
          </cell>
          <cell r="L12959">
            <v>0</v>
          </cell>
          <cell r="M12959">
            <v>0</v>
          </cell>
          <cell r="N12959">
            <v>0</v>
          </cell>
          <cell r="O12959">
            <v>0</v>
          </cell>
          <cell r="P12959">
            <v>0</v>
          </cell>
        </row>
        <row r="12960">
          <cell r="A12960">
            <v>40252</v>
          </cell>
          <cell r="B12960">
            <v>2010</v>
          </cell>
          <cell r="C12960" t="str">
            <v>Mar</v>
          </cell>
          <cell r="D12960">
            <v>15</v>
          </cell>
          <cell r="F12960">
            <v>0</v>
          </cell>
          <cell r="G12960">
            <v>0</v>
          </cell>
          <cell r="H12960">
            <v>55</v>
          </cell>
          <cell r="I12960">
            <v>0.109</v>
          </cell>
          <cell r="K12960">
            <v>0</v>
          </cell>
          <cell r="L12960">
            <v>0</v>
          </cell>
          <cell r="M12960">
            <v>0</v>
          </cell>
          <cell r="N12960">
            <v>0</v>
          </cell>
          <cell r="O12960">
            <v>0</v>
          </cell>
          <cell r="P12960">
            <v>0</v>
          </cell>
        </row>
        <row r="12961">
          <cell r="A12961">
            <v>40253</v>
          </cell>
          <cell r="B12961">
            <v>2010</v>
          </cell>
          <cell r="C12961" t="str">
            <v>Mar</v>
          </cell>
          <cell r="D12961">
            <v>16</v>
          </cell>
          <cell r="F12961">
            <v>0</v>
          </cell>
          <cell r="G12961">
            <v>0</v>
          </cell>
          <cell r="H12961">
            <v>46</v>
          </cell>
          <cell r="I12961">
            <v>9.0999999999999998E-2</v>
          </cell>
          <cell r="K12961">
            <v>0</v>
          </cell>
          <cell r="L12961">
            <v>0</v>
          </cell>
          <cell r="M12961">
            <v>0</v>
          </cell>
          <cell r="N12961">
            <v>0</v>
          </cell>
          <cell r="O12961">
            <v>0</v>
          </cell>
          <cell r="P12961">
            <v>0</v>
          </cell>
        </row>
        <row r="12962">
          <cell r="A12962">
            <v>40254</v>
          </cell>
          <cell r="B12962">
            <v>2010</v>
          </cell>
          <cell r="C12962" t="str">
            <v>Mar</v>
          </cell>
          <cell r="D12962">
            <v>17</v>
          </cell>
          <cell r="F12962">
            <v>0</v>
          </cell>
          <cell r="G12962">
            <v>0</v>
          </cell>
          <cell r="H12962">
            <v>53</v>
          </cell>
          <cell r="I12962">
            <v>0.105</v>
          </cell>
          <cell r="K12962">
            <v>0</v>
          </cell>
          <cell r="L12962">
            <v>0</v>
          </cell>
          <cell r="M12962">
            <v>0</v>
          </cell>
          <cell r="N12962">
            <v>0</v>
          </cell>
          <cell r="O12962">
            <v>0</v>
          </cell>
          <cell r="P12962">
            <v>0</v>
          </cell>
        </row>
        <row r="12963">
          <cell r="A12963">
            <v>40255</v>
          </cell>
          <cell r="B12963">
            <v>2010</v>
          </cell>
          <cell r="C12963" t="str">
            <v>Mar</v>
          </cell>
          <cell r="D12963">
            <v>18</v>
          </cell>
          <cell r="F12963">
            <v>0</v>
          </cell>
          <cell r="G12963">
            <v>0</v>
          </cell>
          <cell r="H12963">
            <v>55</v>
          </cell>
          <cell r="I12963">
            <v>0.109</v>
          </cell>
          <cell r="K12963">
            <v>0</v>
          </cell>
          <cell r="L12963">
            <v>0</v>
          </cell>
          <cell r="M12963">
            <v>0</v>
          </cell>
          <cell r="N12963">
            <v>0</v>
          </cell>
          <cell r="O12963">
            <v>0</v>
          </cell>
          <cell r="P12963">
            <v>0</v>
          </cell>
        </row>
        <row r="12964">
          <cell r="A12964">
            <v>40256</v>
          </cell>
          <cell r="B12964">
            <v>2010</v>
          </cell>
          <cell r="C12964" t="str">
            <v>Mar</v>
          </cell>
          <cell r="D12964">
            <v>19</v>
          </cell>
          <cell r="F12964">
            <v>0</v>
          </cell>
          <cell r="G12964">
            <v>0</v>
          </cell>
          <cell r="H12964">
            <v>57</v>
          </cell>
          <cell r="I12964">
            <v>0.113</v>
          </cell>
          <cell r="K12964">
            <v>0</v>
          </cell>
          <cell r="L12964">
            <v>0</v>
          </cell>
          <cell r="M12964">
            <v>0</v>
          </cell>
          <cell r="N12964">
            <v>0</v>
          </cell>
          <cell r="O12964">
            <v>0</v>
          </cell>
          <cell r="P12964">
            <v>0</v>
          </cell>
        </row>
        <row r="12965">
          <cell r="A12965">
            <v>40257</v>
          </cell>
          <cell r="B12965">
            <v>2010</v>
          </cell>
          <cell r="C12965" t="str">
            <v>Mar</v>
          </cell>
          <cell r="D12965">
            <v>20</v>
          </cell>
          <cell r="F12965">
            <v>0</v>
          </cell>
          <cell r="G12965">
            <v>0</v>
          </cell>
          <cell r="H12965">
            <v>40</v>
          </cell>
          <cell r="I12965">
            <v>7.9000000000000001E-2</v>
          </cell>
          <cell r="K12965">
            <v>0</v>
          </cell>
          <cell r="L12965">
            <v>0</v>
          </cell>
          <cell r="M12965">
            <v>0</v>
          </cell>
          <cell r="N12965">
            <v>0</v>
          </cell>
          <cell r="O12965">
            <v>0</v>
          </cell>
          <cell r="P12965">
            <v>0</v>
          </cell>
        </row>
        <row r="12966">
          <cell r="A12966">
            <v>40258</v>
          </cell>
          <cell r="B12966">
            <v>2010</v>
          </cell>
          <cell r="C12966" t="str">
            <v>Mar</v>
          </cell>
          <cell r="D12966">
            <v>21</v>
          </cell>
          <cell r="F12966">
            <v>0</v>
          </cell>
          <cell r="G12966">
            <v>0</v>
          </cell>
          <cell r="H12966">
            <v>8</v>
          </cell>
          <cell r="I12966">
            <v>1.6E-2</v>
          </cell>
          <cell r="K12966">
            <v>0</v>
          </cell>
          <cell r="L12966">
            <v>0</v>
          </cell>
          <cell r="M12966">
            <v>0</v>
          </cell>
          <cell r="N12966">
            <v>0</v>
          </cell>
          <cell r="O12966">
            <v>0</v>
          </cell>
          <cell r="P12966">
            <v>0</v>
          </cell>
        </row>
        <row r="12967">
          <cell r="A12967">
            <v>40259</v>
          </cell>
          <cell r="B12967">
            <v>2010</v>
          </cell>
          <cell r="C12967" t="str">
            <v>Mar</v>
          </cell>
          <cell r="D12967">
            <v>22</v>
          </cell>
          <cell r="F12967">
            <v>0</v>
          </cell>
          <cell r="G12967">
            <v>0</v>
          </cell>
          <cell r="H12967">
            <v>28</v>
          </cell>
          <cell r="I12967">
            <v>5.6000000000000001E-2</v>
          </cell>
          <cell r="K12967">
            <v>0</v>
          </cell>
          <cell r="L12967">
            <v>0</v>
          </cell>
          <cell r="M12967">
            <v>0</v>
          </cell>
          <cell r="N12967">
            <v>0</v>
          </cell>
          <cell r="O12967">
            <v>0</v>
          </cell>
          <cell r="P12967">
            <v>0</v>
          </cell>
        </row>
        <row r="12968">
          <cell r="A12968">
            <v>40260</v>
          </cell>
          <cell r="B12968">
            <v>2010</v>
          </cell>
          <cell r="C12968" t="str">
            <v>Mar</v>
          </cell>
          <cell r="D12968">
            <v>23</v>
          </cell>
          <cell r="F12968">
            <v>0</v>
          </cell>
          <cell r="G12968">
            <v>0</v>
          </cell>
          <cell r="H12968">
            <v>55</v>
          </cell>
          <cell r="I12968">
            <v>0.109</v>
          </cell>
          <cell r="K12968">
            <v>0</v>
          </cell>
          <cell r="L12968">
            <v>0</v>
          </cell>
          <cell r="M12968">
            <v>0</v>
          </cell>
          <cell r="N12968">
            <v>0</v>
          </cell>
          <cell r="O12968">
            <v>0</v>
          </cell>
          <cell r="P12968">
            <v>0</v>
          </cell>
        </row>
        <row r="12969">
          <cell r="A12969">
            <v>40261</v>
          </cell>
          <cell r="B12969">
            <v>2010</v>
          </cell>
          <cell r="C12969" t="str">
            <v>Mar</v>
          </cell>
          <cell r="D12969">
            <v>24</v>
          </cell>
          <cell r="F12969">
            <v>0</v>
          </cell>
          <cell r="G12969">
            <v>0</v>
          </cell>
          <cell r="H12969">
            <v>40</v>
          </cell>
          <cell r="I12969">
            <v>7.9000000000000001E-2</v>
          </cell>
          <cell r="K12969">
            <v>0</v>
          </cell>
          <cell r="L12969">
            <v>0</v>
          </cell>
          <cell r="M12969">
            <v>0</v>
          </cell>
          <cell r="N12969">
            <v>0</v>
          </cell>
          <cell r="O12969">
            <v>0</v>
          </cell>
          <cell r="P12969">
            <v>0</v>
          </cell>
        </row>
        <row r="12970">
          <cell r="A12970">
            <v>40262</v>
          </cell>
          <cell r="B12970">
            <v>2010</v>
          </cell>
          <cell r="C12970" t="str">
            <v>Mar</v>
          </cell>
          <cell r="D12970">
            <v>25</v>
          </cell>
          <cell r="F12970">
            <v>0</v>
          </cell>
          <cell r="G12970">
            <v>0</v>
          </cell>
          <cell r="H12970">
            <v>0</v>
          </cell>
          <cell r="I12970">
            <v>0</v>
          </cell>
          <cell r="K12970">
            <v>0</v>
          </cell>
          <cell r="L12970">
            <v>0</v>
          </cell>
          <cell r="M12970">
            <v>0</v>
          </cell>
          <cell r="N12970">
            <v>0</v>
          </cell>
          <cell r="O12970">
            <v>0</v>
          </cell>
          <cell r="P12970">
            <v>0</v>
          </cell>
        </row>
        <row r="12971">
          <cell r="A12971">
            <v>40263</v>
          </cell>
          <cell r="B12971">
            <v>2010</v>
          </cell>
          <cell r="C12971" t="str">
            <v>Mar</v>
          </cell>
          <cell r="D12971">
            <v>26</v>
          </cell>
          <cell r="F12971">
            <v>0</v>
          </cell>
          <cell r="G12971">
            <v>0</v>
          </cell>
          <cell r="H12971">
            <v>0</v>
          </cell>
          <cell r="I12971">
            <v>0</v>
          </cell>
          <cell r="K12971">
            <v>0</v>
          </cell>
          <cell r="L12971">
            <v>0</v>
          </cell>
          <cell r="M12971">
            <v>0</v>
          </cell>
          <cell r="N12971">
            <v>0</v>
          </cell>
          <cell r="O12971">
            <v>0</v>
          </cell>
          <cell r="P12971">
            <v>0</v>
          </cell>
        </row>
        <row r="12972">
          <cell r="A12972">
            <v>40264</v>
          </cell>
          <cell r="B12972">
            <v>2010</v>
          </cell>
          <cell r="C12972" t="str">
            <v>Mar</v>
          </cell>
          <cell r="D12972">
            <v>27</v>
          </cell>
          <cell r="F12972">
            <v>0</v>
          </cell>
          <cell r="G12972">
            <v>0</v>
          </cell>
          <cell r="H12972">
            <v>0</v>
          </cell>
          <cell r="I12972">
            <v>0</v>
          </cell>
          <cell r="K12972">
            <v>0</v>
          </cell>
          <cell r="L12972">
            <v>0</v>
          </cell>
          <cell r="M12972">
            <v>0</v>
          </cell>
          <cell r="N12972">
            <v>0</v>
          </cell>
          <cell r="O12972">
            <v>0</v>
          </cell>
          <cell r="P12972">
            <v>0</v>
          </cell>
        </row>
        <row r="12973">
          <cell r="A12973">
            <v>40265</v>
          </cell>
          <cell r="B12973">
            <v>2010</v>
          </cell>
          <cell r="C12973" t="str">
            <v>Mar</v>
          </cell>
          <cell r="D12973">
            <v>28</v>
          </cell>
          <cell r="F12973">
            <v>0</v>
          </cell>
          <cell r="G12973">
            <v>0</v>
          </cell>
          <cell r="H12973">
            <v>0</v>
          </cell>
          <cell r="I12973">
            <v>0</v>
          </cell>
          <cell r="K12973">
            <v>0</v>
          </cell>
          <cell r="L12973">
            <v>0</v>
          </cell>
          <cell r="M12973">
            <v>0</v>
          </cell>
          <cell r="N12973">
            <v>0</v>
          </cell>
          <cell r="O12973">
            <v>0</v>
          </cell>
          <cell r="P12973">
            <v>0</v>
          </cell>
        </row>
        <row r="12974">
          <cell r="A12974">
            <v>40266</v>
          </cell>
          <cell r="B12974">
            <v>2010</v>
          </cell>
          <cell r="C12974" t="str">
            <v>Mar</v>
          </cell>
          <cell r="D12974">
            <v>29</v>
          </cell>
          <cell r="F12974">
            <v>0</v>
          </cell>
          <cell r="G12974">
            <v>0</v>
          </cell>
          <cell r="H12974">
            <v>20</v>
          </cell>
          <cell r="I12974">
            <v>0.04</v>
          </cell>
          <cell r="K12974">
            <v>0</v>
          </cell>
          <cell r="L12974">
            <v>0</v>
          </cell>
          <cell r="M12974">
            <v>0</v>
          </cell>
          <cell r="N12974">
            <v>0</v>
          </cell>
          <cell r="O12974">
            <v>0</v>
          </cell>
          <cell r="P12974">
            <v>0</v>
          </cell>
        </row>
        <row r="12975">
          <cell r="A12975">
            <v>40267</v>
          </cell>
          <cell r="B12975">
            <v>2010</v>
          </cell>
          <cell r="C12975" t="str">
            <v>Mar</v>
          </cell>
          <cell r="D12975">
            <v>30</v>
          </cell>
          <cell r="F12975">
            <v>0</v>
          </cell>
          <cell r="G12975">
            <v>0</v>
          </cell>
          <cell r="H12975">
            <v>49</v>
          </cell>
          <cell r="I12975">
            <v>9.7000000000000003E-2</v>
          </cell>
          <cell r="K12975">
            <v>0</v>
          </cell>
          <cell r="L12975">
            <v>0</v>
          </cell>
          <cell r="M12975">
            <v>0</v>
          </cell>
          <cell r="N12975">
            <v>0</v>
          </cell>
          <cell r="O12975">
            <v>0</v>
          </cell>
          <cell r="P12975">
            <v>0</v>
          </cell>
        </row>
        <row r="12976">
          <cell r="A12976">
            <v>40268</v>
          </cell>
          <cell r="B12976">
            <v>2010</v>
          </cell>
          <cell r="C12976" t="str">
            <v>Mar</v>
          </cell>
          <cell r="D12976">
            <v>31</v>
          </cell>
          <cell r="F12976">
            <v>0</v>
          </cell>
          <cell r="G12976">
            <v>0</v>
          </cell>
          <cell r="H12976">
            <v>53</v>
          </cell>
          <cell r="I12976">
            <v>0.105</v>
          </cell>
          <cell r="K12976">
            <v>0</v>
          </cell>
          <cell r="L12976">
            <v>0</v>
          </cell>
          <cell r="M12976">
            <v>0</v>
          </cell>
          <cell r="N12976">
            <v>0</v>
          </cell>
          <cell r="O12976">
            <v>0</v>
          </cell>
          <cell r="P12976">
            <v>0</v>
          </cell>
        </row>
        <row r="12977">
          <cell r="A12977">
            <v>40269</v>
          </cell>
          <cell r="B12977">
            <v>2010</v>
          </cell>
          <cell r="C12977" t="str">
            <v>Apr</v>
          </cell>
          <cell r="D12977">
            <v>1</v>
          </cell>
          <cell r="F12977">
            <v>0</v>
          </cell>
          <cell r="G12977">
            <v>0</v>
          </cell>
          <cell r="H12977">
            <v>52</v>
          </cell>
          <cell r="I12977">
            <v>0.10299999999999999</v>
          </cell>
          <cell r="K12977">
            <v>0</v>
          </cell>
          <cell r="L12977">
            <v>0</v>
          </cell>
          <cell r="M12977">
            <v>0</v>
          </cell>
          <cell r="N12977">
            <v>0</v>
          </cell>
          <cell r="O12977">
            <v>0</v>
          </cell>
          <cell r="P12977">
            <v>0</v>
          </cell>
        </row>
        <row r="12978">
          <cell r="A12978">
            <v>40270</v>
          </cell>
          <cell r="B12978">
            <v>2010</v>
          </cell>
          <cell r="C12978" t="str">
            <v>Apr</v>
          </cell>
          <cell r="D12978">
            <v>2</v>
          </cell>
          <cell r="F12978">
            <v>0</v>
          </cell>
          <cell r="G12978">
            <v>0</v>
          </cell>
          <cell r="H12978">
            <v>54</v>
          </cell>
          <cell r="I12978">
            <v>0.107</v>
          </cell>
          <cell r="K12978">
            <v>0</v>
          </cell>
          <cell r="L12978">
            <v>0</v>
          </cell>
          <cell r="M12978">
            <v>0</v>
          </cell>
          <cell r="N12978">
            <v>0</v>
          </cell>
          <cell r="O12978">
            <v>0</v>
          </cell>
          <cell r="P12978">
            <v>0</v>
          </cell>
        </row>
        <row r="12979">
          <cell r="A12979">
            <v>40271</v>
          </cell>
          <cell r="B12979">
            <v>2010</v>
          </cell>
          <cell r="C12979" t="str">
            <v>Apr</v>
          </cell>
          <cell r="D12979">
            <v>3</v>
          </cell>
          <cell r="F12979">
            <v>0</v>
          </cell>
          <cell r="G12979">
            <v>0</v>
          </cell>
          <cell r="H12979">
            <v>43</v>
          </cell>
          <cell r="I12979">
            <v>8.5000000000000006E-2</v>
          </cell>
          <cell r="K12979">
            <v>0</v>
          </cell>
          <cell r="L12979">
            <v>0</v>
          </cell>
          <cell r="M12979">
            <v>0</v>
          </cell>
          <cell r="N12979">
            <v>0</v>
          </cell>
          <cell r="O12979">
            <v>0</v>
          </cell>
          <cell r="P12979">
            <v>0</v>
          </cell>
        </row>
        <row r="12980">
          <cell r="A12980">
            <v>40272</v>
          </cell>
          <cell r="B12980">
            <v>2010</v>
          </cell>
          <cell r="C12980" t="str">
            <v>Apr</v>
          </cell>
          <cell r="D12980">
            <v>4</v>
          </cell>
          <cell r="F12980">
            <v>0</v>
          </cell>
          <cell r="G12980">
            <v>0</v>
          </cell>
          <cell r="H12980">
            <v>53</v>
          </cell>
          <cell r="I12980">
            <v>0.105</v>
          </cell>
          <cell r="K12980">
            <v>0</v>
          </cell>
          <cell r="L12980">
            <v>0</v>
          </cell>
          <cell r="M12980">
            <v>0</v>
          </cell>
          <cell r="N12980">
            <v>0</v>
          </cell>
          <cell r="O12980">
            <v>0</v>
          </cell>
          <cell r="P12980">
            <v>0</v>
          </cell>
        </row>
        <row r="12981">
          <cell r="A12981">
            <v>40273</v>
          </cell>
          <cell r="B12981">
            <v>2010</v>
          </cell>
          <cell r="C12981" t="str">
            <v>Apr</v>
          </cell>
          <cell r="D12981">
            <v>5</v>
          </cell>
          <cell r="F12981">
            <v>0</v>
          </cell>
          <cell r="G12981">
            <v>0</v>
          </cell>
          <cell r="H12981">
            <v>49</v>
          </cell>
          <cell r="I12981">
            <v>9.7000000000000003E-2</v>
          </cell>
          <cell r="K12981">
            <v>0</v>
          </cell>
          <cell r="L12981">
            <v>0</v>
          </cell>
          <cell r="M12981">
            <v>0</v>
          </cell>
          <cell r="N12981">
            <v>0</v>
          </cell>
          <cell r="O12981">
            <v>0</v>
          </cell>
          <cell r="P12981">
            <v>0</v>
          </cell>
        </row>
        <row r="12982">
          <cell r="A12982">
            <v>40274</v>
          </cell>
          <cell r="B12982">
            <v>2010</v>
          </cell>
          <cell r="C12982" t="str">
            <v>Apr</v>
          </cell>
          <cell r="D12982">
            <v>6</v>
          </cell>
          <cell r="F12982">
            <v>0</v>
          </cell>
          <cell r="G12982">
            <v>0</v>
          </cell>
          <cell r="H12982">
            <v>53</v>
          </cell>
          <cell r="I12982">
            <v>0.105</v>
          </cell>
          <cell r="K12982">
            <v>0</v>
          </cell>
          <cell r="L12982">
            <v>0</v>
          </cell>
          <cell r="M12982">
            <v>0</v>
          </cell>
          <cell r="N12982">
            <v>0</v>
          </cell>
          <cell r="O12982">
            <v>0</v>
          </cell>
          <cell r="P12982">
            <v>0</v>
          </cell>
        </row>
        <row r="12983">
          <cell r="A12983">
            <v>40275</v>
          </cell>
          <cell r="B12983">
            <v>2010</v>
          </cell>
          <cell r="C12983" t="str">
            <v>Apr</v>
          </cell>
          <cell r="D12983">
            <v>7</v>
          </cell>
          <cell r="F12983">
            <v>0</v>
          </cell>
          <cell r="G12983">
            <v>0</v>
          </cell>
          <cell r="H12983">
            <v>57</v>
          </cell>
          <cell r="I12983">
            <v>0.113</v>
          </cell>
          <cell r="K12983">
            <v>0</v>
          </cell>
          <cell r="L12983">
            <v>0</v>
          </cell>
          <cell r="M12983">
            <v>0</v>
          </cell>
          <cell r="N12983">
            <v>0</v>
          </cell>
          <cell r="O12983">
            <v>0</v>
          </cell>
          <cell r="P12983">
            <v>0</v>
          </cell>
        </row>
        <row r="12984">
          <cell r="A12984">
            <v>40276</v>
          </cell>
          <cell r="B12984">
            <v>2010</v>
          </cell>
          <cell r="C12984" t="str">
            <v>Apr</v>
          </cell>
          <cell r="D12984">
            <v>8</v>
          </cell>
          <cell r="F12984">
            <v>0</v>
          </cell>
          <cell r="G12984">
            <v>0</v>
          </cell>
          <cell r="H12984">
            <v>37</v>
          </cell>
          <cell r="I12984">
            <v>7.2999999999999995E-2</v>
          </cell>
          <cell r="K12984">
            <v>0</v>
          </cell>
          <cell r="L12984">
            <v>0</v>
          </cell>
          <cell r="M12984">
            <v>0</v>
          </cell>
          <cell r="N12984">
            <v>0</v>
          </cell>
          <cell r="O12984">
            <v>0</v>
          </cell>
          <cell r="P12984">
            <v>0</v>
          </cell>
        </row>
        <row r="12985">
          <cell r="A12985">
            <v>40277</v>
          </cell>
          <cell r="B12985">
            <v>2010</v>
          </cell>
          <cell r="C12985" t="str">
            <v>Apr</v>
          </cell>
          <cell r="D12985">
            <v>9</v>
          </cell>
          <cell r="F12985">
            <v>0</v>
          </cell>
          <cell r="G12985">
            <v>0</v>
          </cell>
          <cell r="H12985">
            <v>40</v>
          </cell>
          <cell r="I12985">
            <v>7.9000000000000001E-2</v>
          </cell>
          <cell r="K12985">
            <v>0</v>
          </cell>
          <cell r="L12985">
            <v>0</v>
          </cell>
          <cell r="M12985">
            <v>0</v>
          </cell>
          <cell r="N12985">
            <v>0</v>
          </cell>
          <cell r="O12985">
            <v>0</v>
          </cell>
          <cell r="P12985">
            <v>0</v>
          </cell>
        </row>
        <row r="12986">
          <cell r="A12986">
            <v>40278</v>
          </cell>
          <cell r="B12986">
            <v>2010</v>
          </cell>
          <cell r="C12986" t="str">
            <v>Apr</v>
          </cell>
          <cell r="D12986">
            <v>10</v>
          </cell>
          <cell r="F12986">
            <v>0</v>
          </cell>
          <cell r="G12986">
            <v>0</v>
          </cell>
          <cell r="H12986">
            <v>56</v>
          </cell>
          <cell r="I12986">
            <v>0.111</v>
          </cell>
          <cell r="K12986">
            <v>0</v>
          </cell>
          <cell r="L12986">
            <v>0</v>
          </cell>
          <cell r="M12986">
            <v>0</v>
          </cell>
          <cell r="N12986">
            <v>0</v>
          </cell>
          <cell r="O12986">
            <v>0</v>
          </cell>
          <cell r="P12986">
            <v>0</v>
          </cell>
        </row>
        <row r="12987">
          <cell r="A12987">
            <v>40279</v>
          </cell>
          <cell r="B12987">
            <v>2010</v>
          </cell>
          <cell r="C12987" t="str">
            <v>Apr</v>
          </cell>
          <cell r="D12987">
            <v>11</v>
          </cell>
          <cell r="F12987">
            <v>0</v>
          </cell>
          <cell r="G12987">
            <v>0</v>
          </cell>
          <cell r="H12987">
            <v>46</v>
          </cell>
          <cell r="I12987">
            <v>9.0999999999999998E-2</v>
          </cell>
          <cell r="K12987">
            <v>0</v>
          </cell>
          <cell r="L12987">
            <v>0</v>
          </cell>
          <cell r="M12987">
            <v>0</v>
          </cell>
          <cell r="N12987">
            <v>0</v>
          </cell>
          <cell r="O12987">
            <v>0</v>
          </cell>
          <cell r="P12987">
            <v>0</v>
          </cell>
        </row>
        <row r="12988">
          <cell r="A12988">
            <v>40280</v>
          </cell>
          <cell r="B12988">
            <v>2010</v>
          </cell>
          <cell r="C12988" t="str">
            <v>Apr</v>
          </cell>
          <cell r="D12988">
            <v>12</v>
          </cell>
          <cell r="F12988">
            <v>0</v>
          </cell>
          <cell r="G12988">
            <v>0</v>
          </cell>
          <cell r="H12988">
            <v>58</v>
          </cell>
          <cell r="I12988">
            <v>0.115</v>
          </cell>
          <cell r="K12988">
            <v>0</v>
          </cell>
          <cell r="L12988">
            <v>0</v>
          </cell>
          <cell r="M12988">
            <v>0</v>
          </cell>
          <cell r="N12988">
            <v>0</v>
          </cell>
          <cell r="O12988">
            <v>0</v>
          </cell>
          <cell r="P12988">
            <v>0</v>
          </cell>
        </row>
        <row r="12989">
          <cell r="A12989">
            <v>40281</v>
          </cell>
          <cell r="B12989">
            <v>2010</v>
          </cell>
          <cell r="C12989" t="str">
            <v>Apr</v>
          </cell>
          <cell r="D12989">
            <v>13</v>
          </cell>
          <cell r="F12989">
            <v>0</v>
          </cell>
          <cell r="G12989">
            <v>0</v>
          </cell>
          <cell r="H12989">
            <v>42</v>
          </cell>
          <cell r="I12989">
            <v>8.3000000000000004E-2</v>
          </cell>
          <cell r="K12989">
            <v>0</v>
          </cell>
          <cell r="L12989">
            <v>0</v>
          </cell>
          <cell r="M12989">
            <v>0</v>
          </cell>
          <cell r="N12989">
            <v>0</v>
          </cell>
          <cell r="O12989">
            <v>0</v>
          </cell>
          <cell r="P12989">
            <v>0</v>
          </cell>
        </row>
        <row r="12990">
          <cell r="A12990">
            <v>40282</v>
          </cell>
          <cell r="B12990">
            <v>2010</v>
          </cell>
          <cell r="C12990" t="str">
            <v>Apr</v>
          </cell>
          <cell r="D12990">
            <v>14</v>
          </cell>
          <cell r="F12990">
            <v>0</v>
          </cell>
          <cell r="G12990">
            <v>0</v>
          </cell>
          <cell r="H12990">
            <v>45</v>
          </cell>
          <cell r="I12990">
            <v>8.8999999999999996E-2</v>
          </cell>
          <cell r="K12990">
            <v>0</v>
          </cell>
          <cell r="L12990">
            <v>0</v>
          </cell>
          <cell r="M12990">
            <v>0</v>
          </cell>
          <cell r="N12990">
            <v>0</v>
          </cell>
          <cell r="O12990">
            <v>0</v>
          </cell>
          <cell r="P12990">
            <v>0</v>
          </cell>
        </row>
        <row r="12991">
          <cell r="A12991">
            <v>40283</v>
          </cell>
          <cell r="B12991">
            <v>2010</v>
          </cell>
          <cell r="C12991" t="str">
            <v>Apr</v>
          </cell>
          <cell r="D12991">
            <v>15</v>
          </cell>
          <cell r="F12991">
            <v>0</v>
          </cell>
          <cell r="G12991">
            <v>0</v>
          </cell>
          <cell r="H12991">
            <v>40</v>
          </cell>
          <cell r="I12991">
            <v>7.9000000000000001E-2</v>
          </cell>
          <cell r="K12991">
            <v>0</v>
          </cell>
          <cell r="L12991">
            <v>0</v>
          </cell>
          <cell r="M12991">
            <v>0</v>
          </cell>
          <cell r="N12991">
            <v>0</v>
          </cell>
          <cell r="O12991">
            <v>0</v>
          </cell>
          <cell r="P12991">
            <v>0</v>
          </cell>
        </row>
        <row r="12992">
          <cell r="A12992">
            <v>40284</v>
          </cell>
          <cell r="B12992">
            <v>2010</v>
          </cell>
          <cell r="C12992" t="str">
            <v>Apr</v>
          </cell>
          <cell r="D12992">
            <v>16</v>
          </cell>
          <cell r="F12992">
            <v>0</v>
          </cell>
          <cell r="G12992">
            <v>0</v>
          </cell>
          <cell r="H12992">
            <v>30</v>
          </cell>
          <cell r="I12992">
            <v>0.06</v>
          </cell>
          <cell r="K12992">
            <v>0</v>
          </cell>
          <cell r="L12992">
            <v>0</v>
          </cell>
          <cell r="M12992">
            <v>0</v>
          </cell>
          <cell r="N12992">
            <v>0</v>
          </cell>
          <cell r="O12992">
            <v>0</v>
          </cell>
          <cell r="P12992">
            <v>0</v>
          </cell>
        </row>
        <row r="12993">
          <cell r="A12993">
            <v>40285</v>
          </cell>
          <cell r="B12993">
            <v>2010</v>
          </cell>
          <cell r="C12993" t="str">
            <v>Apr</v>
          </cell>
          <cell r="D12993">
            <v>17</v>
          </cell>
          <cell r="F12993">
            <v>0</v>
          </cell>
          <cell r="G12993">
            <v>0</v>
          </cell>
          <cell r="H12993">
            <v>25</v>
          </cell>
          <cell r="I12993">
            <v>0.05</v>
          </cell>
          <cell r="K12993">
            <v>0</v>
          </cell>
          <cell r="L12993">
            <v>0</v>
          </cell>
          <cell r="M12993">
            <v>0</v>
          </cell>
          <cell r="N12993">
            <v>0</v>
          </cell>
          <cell r="O12993">
            <v>0</v>
          </cell>
          <cell r="P12993">
            <v>0</v>
          </cell>
        </row>
        <row r="12994">
          <cell r="A12994">
            <v>40286</v>
          </cell>
          <cell r="B12994">
            <v>2010</v>
          </cell>
          <cell r="C12994" t="str">
            <v>Apr</v>
          </cell>
          <cell r="D12994">
            <v>18</v>
          </cell>
          <cell r="F12994">
            <v>0</v>
          </cell>
          <cell r="G12994">
            <v>0</v>
          </cell>
          <cell r="H12994">
            <v>19</v>
          </cell>
          <cell r="I12994">
            <v>3.7999999999999999E-2</v>
          </cell>
          <cell r="K12994">
            <v>0</v>
          </cell>
          <cell r="L12994">
            <v>0</v>
          </cell>
          <cell r="M12994">
            <v>0</v>
          </cell>
          <cell r="N12994">
            <v>0</v>
          </cell>
          <cell r="O12994">
            <v>0</v>
          </cell>
          <cell r="P12994">
            <v>0</v>
          </cell>
        </row>
        <row r="12995">
          <cell r="A12995">
            <v>40287</v>
          </cell>
          <cell r="B12995">
            <v>2010</v>
          </cell>
          <cell r="C12995" t="str">
            <v>Apr</v>
          </cell>
          <cell r="D12995">
            <v>19</v>
          </cell>
          <cell r="F12995">
            <v>0</v>
          </cell>
          <cell r="G12995">
            <v>0</v>
          </cell>
          <cell r="H12995">
            <v>20</v>
          </cell>
          <cell r="I12995">
            <v>0.04</v>
          </cell>
          <cell r="K12995">
            <v>0</v>
          </cell>
          <cell r="L12995">
            <v>0</v>
          </cell>
          <cell r="M12995">
            <v>0</v>
          </cell>
          <cell r="N12995">
            <v>0</v>
          </cell>
          <cell r="O12995">
            <v>0</v>
          </cell>
          <cell r="P12995">
            <v>0</v>
          </cell>
        </row>
        <row r="12996">
          <cell r="A12996">
            <v>40288</v>
          </cell>
          <cell r="B12996">
            <v>2010</v>
          </cell>
          <cell r="C12996" t="str">
            <v>Apr</v>
          </cell>
          <cell r="D12996">
            <v>20</v>
          </cell>
          <cell r="F12996">
            <v>0</v>
          </cell>
          <cell r="G12996">
            <v>0</v>
          </cell>
          <cell r="H12996">
            <v>23</v>
          </cell>
          <cell r="I12996">
            <v>4.5999999999999999E-2</v>
          </cell>
          <cell r="K12996">
            <v>0</v>
          </cell>
          <cell r="L12996">
            <v>0</v>
          </cell>
          <cell r="M12996">
            <v>0</v>
          </cell>
          <cell r="N12996">
            <v>0</v>
          </cell>
          <cell r="O12996">
            <v>0</v>
          </cell>
          <cell r="P12996">
            <v>0</v>
          </cell>
        </row>
        <row r="12997">
          <cell r="A12997">
            <v>40289</v>
          </cell>
          <cell r="B12997">
            <v>2010</v>
          </cell>
          <cell r="C12997" t="str">
            <v>Apr</v>
          </cell>
          <cell r="D12997">
            <v>21</v>
          </cell>
          <cell r="F12997">
            <v>0</v>
          </cell>
          <cell r="G12997">
            <v>0</v>
          </cell>
          <cell r="H12997">
            <v>31</v>
          </cell>
          <cell r="I12997">
            <v>6.0999999999999999E-2</v>
          </cell>
          <cell r="K12997">
            <v>0</v>
          </cell>
          <cell r="L12997">
            <v>0</v>
          </cell>
          <cell r="M12997">
            <v>0</v>
          </cell>
          <cell r="N12997">
            <v>0</v>
          </cell>
          <cell r="O12997">
            <v>0</v>
          </cell>
          <cell r="P12997">
            <v>0</v>
          </cell>
        </row>
        <row r="12998">
          <cell r="A12998">
            <v>40290</v>
          </cell>
          <cell r="B12998">
            <v>2010</v>
          </cell>
          <cell r="C12998" t="str">
            <v>Apr</v>
          </cell>
          <cell r="D12998">
            <v>22</v>
          </cell>
          <cell r="F12998">
            <v>0</v>
          </cell>
          <cell r="G12998">
            <v>0</v>
          </cell>
          <cell r="H12998">
            <v>58</v>
          </cell>
          <cell r="I12998">
            <v>0.115</v>
          </cell>
          <cell r="K12998">
            <v>0</v>
          </cell>
          <cell r="L12998">
            <v>0</v>
          </cell>
          <cell r="M12998">
            <v>0</v>
          </cell>
          <cell r="N12998">
            <v>0</v>
          </cell>
          <cell r="O12998">
            <v>0</v>
          </cell>
          <cell r="P12998">
            <v>0</v>
          </cell>
        </row>
        <row r="12999">
          <cell r="A12999">
            <v>40291</v>
          </cell>
          <cell r="B12999">
            <v>2010</v>
          </cell>
          <cell r="C12999" t="str">
            <v>Apr</v>
          </cell>
          <cell r="D12999">
            <v>23</v>
          </cell>
          <cell r="F12999">
            <v>0</v>
          </cell>
          <cell r="G12999">
            <v>0</v>
          </cell>
          <cell r="H12999">
            <v>57</v>
          </cell>
          <cell r="I12999">
            <v>0.113</v>
          </cell>
          <cell r="K12999">
            <v>0</v>
          </cell>
          <cell r="L12999">
            <v>0</v>
          </cell>
          <cell r="M12999">
            <v>0</v>
          </cell>
          <cell r="N12999">
            <v>0</v>
          </cell>
          <cell r="O12999">
            <v>0</v>
          </cell>
          <cell r="P12999">
            <v>0</v>
          </cell>
        </row>
        <row r="13000">
          <cell r="A13000">
            <v>40292</v>
          </cell>
          <cell r="B13000">
            <v>2010</v>
          </cell>
          <cell r="C13000" t="str">
            <v>Apr</v>
          </cell>
          <cell r="D13000">
            <v>24</v>
          </cell>
          <cell r="F13000">
            <v>0</v>
          </cell>
          <cell r="G13000">
            <v>0</v>
          </cell>
          <cell r="H13000">
            <v>49</v>
          </cell>
          <cell r="I13000">
            <v>9.7000000000000003E-2</v>
          </cell>
          <cell r="K13000">
            <v>0</v>
          </cell>
          <cell r="L13000">
            <v>0</v>
          </cell>
          <cell r="M13000">
            <v>0</v>
          </cell>
          <cell r="N13000">
            <v>0</v>
          </cell>
          <cell r="O13000">
            <v>0</v>
          </cell>
          <cell r="P13000">
            <v>0</v>
          </cell>
        </row>
        <row r="13001">
          <cell r="A13001">
            <v>40293</v>
          </cell>
          <cell r="B13001">
            <v>2010</v>
          </cell>
          <cell r="C13001" t="str">
            <v>Apr</v>
          </cell>
          <cell r="D13001">
            <v>25</v>
          </cell>
          <cell r="E13001" t="str">
            <v>no paper record</v>
          </cell>
          <cell r="F13001">
            <v>0</v>
          </cell>
          <cell r="G13001">
            <v>0</v>
          </cell>
          <cell r="H13001">
            <v>61</v>
          </cell>
          <cell r="I13001">
            <v>0.121</v>
          </cell>
          <cell r="K13001">
            <v>0</v>
          </cell>
          <cell r="L13001">
            <v>0</v>
          </cell>
          <cell r="M13001">
            <v>0</v>
          </cell>
          <cell r="N13001">
            <v>0</v>
          </cell>
          <cell r="O13001">
            <v>0</v>
          </cell>
          <cell r="P13001">
            <v>0</v>
          </cell>
        </row>
        <row r="13002">
          <cell r="A13002">
            <v>40294</v>
          </cell>
          <cell r="B13002">
            <v>2010</v>
          </cell>
          <cell r="C13002" t="str">
            <v>Apr</v>
          </cell>
          <cell r="D13002">
            <v>26</v>
          </cell>
          <cell r="F13002">
            <v>0</v>
          </cell>
          <cell r="G13002">
            <v>0</v>
          </cell>
          <cell r="H13002">
            <v>31</v>
          </cell>
          <cell r="I13002">
            <v>6.0999999999999999E-2</v>
          </cell>
          <cell r="K13002">
            <v>0</v>
          </cell>
          <cell r="L13002">
            <v>0</v>
          </cell>
          <cell r="M13002">
            <v>0</v>
          </cell>
          <cell r="N13002">
            <v>0</v>
          </cell>
          <cell r="O13002">
            <v>0</v>
          </cell>
          <cell r="P13002">
            <v>0</v>
          </cell>
        </row>
        <row r="13003">
          <cell r="A13003">
            <v>40295</v>
          </cell>
          <cell r="B13003">
            <v>2010</v>
          </cell>
          <cell r="C13003" t="str">
            <v>Apr</v>
          </cell>
          <cell r="D13003">
            <v>27</v>
          </cell>
          <cell r="F13003">
            <v>0</v>
          </cell>
          <cell r="G13003">
            <v>0</v>
          </cell>
          <cell r="H13003">
            <v>37</v>
          </cell>
          <cell r="I13003">
            <v>7.2999999999999995E-2</v>
          </cell>
          <cell r="K13003">
            <v>0</v>
          </cell>
          <cell r="L13003">
            <v>0</v>
          </cell>
          <cell r="M13003">
            <v>0</v>
          </cell>
          <cell r="N13003">
            <v>0</v>
          </cell>
          <cell r="O13003">
            <v>0</v>
          </cell>
          <cell r="P13003">
            <v>0</v>
          </cell>
        </row>
        <row r="13004">
          <cell r="A13004">
            <v>40296</v>
          </cell>
          <cell r="B13004">
            <v>2010</v>
          </cell>
          <cell r="C13004" t="str">
            <v>Apr</v>
          </cell>
          <cell r="D13004">
            <v>28</v>
          </cell>
          <cell r="F13004">
            <v>0</v>
          </cell>
          <cell r="G13004">
            <v>0</v>
          </cell>
          <cell r="H13004">
            <v>71</v>
          </cell>
          <cell r="I13004">
            <v>0.14099999999999999</v>
          </cell>
          <cell r="K13004">
            <v>0</v>
          </cell>
          <cell r="L13004">
            <v>0</v>
          </cell>
          <cell r="M13004">
            <v>0</v>
          </cell>
          <cell r="N13004">
            <v>0</v>
          </cell>
          <cell r="O13004">
            <v>0</v>
          </cell>
          <cell r="P13004">
            <v>0</v>
          </cell>
        </row>
        <row r="13005">
          <cell r="A13005">
            <v>40297</v>
          </cell>
          <cell r="B13005">
            <v>2010</v>
          </cell>
          <cell r="C13005" t="str">
            <v>Apr</v>
          </cell>
          <cell r="D13005">
            <v>29</v>
          </cell>
          <cell r="F13005">
            <v>0</v>
          </cell>
          <cell r="G13005">
            <v>0</v>
          </cell>
          <cell r="H13005">
            <v>89</v>
          </cell>
          <cell r="I13005">
            <v>0.17699999999999999</v>
          </cell>
          <cell r="K13005">
            <v>0</v>
          </cell>
          <cell r="L13005">
            <v>0</v>
          </cell>
          <cell r="M13005">
            <v>0</v>
          </cell>
          <cell r="N13005">
            <v>0</v>
          </cell>
          <cell r="O13005">
            <v>0</v>
          </cell>
          <cell r="P13005">
            <v>0</v>
          </cell>
        </row>
        <row r="13006">
          <cell r="A13006">
            <v>40298</v>
          </cell>
          <cell r="B13006">
            <v>2010</v>
          </cell>
          <cell r="C13006" t="str">
            <v>Apr</v>
          </cell>
          <cell r="D13006">
            <v>30</v>
          </cell>
          <cell r="F13006">
            <v>0</v>
          </cell>
          <cell r="G13006">
            <v>0</v>
          </cell>
          <cell r="H13006">
            <v>89</v>
          </cell>
          <cell r="I13006">
            <v>0.17699999999999999</v>
          </cell>
          <cell r="K13006">
            <v>0</v>
          </cell>
          <cell r="L13006">
            <v>0</v>
          </cell>
          <cell r="M13006">
            <v>0</v>
          </cell>
          <cell r="N13006">
            <v>0</v>
          </cell>
          <cell r="O13006">
            <v>0</v>
          </cell>
          <cell r="P13006">
            <v>0</v>
          </cell>
        </row>
        <row r="13007">
          <cell r="A13007">
            <v>40299</v>
          </cell>
          <cell r="B13007">
            <v>2010</v>
          </cell>
          <cell r="C13007" t="str">
            <v>May</v>
          </cell>
          <cell r="D13007">
            <v>1</v>
          </cell>
          <cell r="F13007">
            <v>0</v>
          </cell>
          <cell r="G13007">
            <v>0</v>
          </cell>
          <cell r="H13007">
            <v>64</v>
          </cell>
          <cell r="I13007">
            <v>0.127</v>
          </cell>
          <cell r="K13007">
            <v>0</v>
          </cell>
          <cell r="L13007">
            <v>0</v>
          </cell>
          <cell r="M13007">
            <v>0</v>
          </cell>
          <cell r="N13007">
            <v>0</v>
          </cell>
          <cell r="O13007">
            <v>0</v>
          </cell>
          <cell r="P13007">
            <v>0</v>
          </cell>
        </row>
        <row r="13008">
          <cell r="A13008">
            <v>40300</v>
          </cell>
          <cell r="B13008">
            <v>2010</v>
          </cell>
          <cell r="C13008" t="str">
            <v>May</v>
          </cell>
          <cell r="D13008">
            <v>2</v>
          </cell>
          <cell r="F13008">
            <v>0</v>
          </cell>
          <cell r="G13008">
            <v>0</v>
          </cell>
          <cell r="H13008">
            <v>74</v>
          </cell>
          <cell r="I13008">
            <v>0.14699999999999999</v>
          </cell>
          <cell r="K13008">
            <v>0</v>
          </cell>
          <cell r="L13008">
            <v>0</v>
          </cell>
          <cell r="M13008">
            <v>0</v>
          </cell>
          <cell r="N13008">
            <v>0</v>
          </cell>
          <cell r="O13008">
            <v>0</v>
          </cell>
          <cell r="P13008">
            <v>0</v>
          </cell>
        </row>
        <row r="13009">
          <cell r="A13009">
            <v>40301</v>
          </cell>
          <cell r="B13009">
            <v>2010</v>
          </cell>
          <cell r="C13009" t="str">
            <v>May</v>
          </cell>
          <cell r="D13009">
            <v>3</v>
          </cell>
          <cell r="F13009">
            <v>0</v>
          </cell>
          <cell r="G13009">
            <v>0</v>
          </cell>
          <cell r="H13009">
            <v>45</v>
          </cell>
          <cell r="I13009">
            <v>8.8999999999999996E-2</v>
          </cell>
          <cell r="K13009">
            <v>0</v>
          </cell>
          <cell r="L13009">
            <v>0</v>
          </cell>
          <cell r="M13009">
            <v>0</v>
          </cell>
          <cell r="N13009">
            <v>0</v>
          </cell>
          <cell r="O13009">
            <v>0</v>
          </cell>
          <cell r="P13009">
            <v>0</v>
          </cell>
        </row>
        <row r="13010">
          <cell r="A13010">
            <v>40302</v>
          </cell>
          <cell r="B13010">
            <v>2010</v>
          </cell>
          <cell r="C13010" t="str">
            <v>May</v>
          </cell>
          <cell r="D13010">
            <v>4</v>
          </cell>
          <cell r="F13010">
            <v>0</v>
          </cell>
          <cell r="G13010">
            <v>0</v>
          </cell>
          <cell r="H13010">
            <v>56</v>
          </cell>
          <cell r="I13010">
            <v>0.111</v>
          </cell>
          <cell r="K13010">
            <v>0</v>
          </cell>
          <cell r="L13010">
            <v>0</v>
          </cell>
          <cell r="M13010">
            <v>0</v>
          </cell>
          <cell r="N13010">
            <v>0</v>
          </cell>
          <cell r="O13010">
            <v>0</v>
          </cell>
          <cell r="P13010">
            <v>0</v>
          </cell>
        </row>
        <row r="13011">
          <cell r="A13011">
            <v>40303</v>
          </cell>
          <cell r="B13011">
            <v>2010</v>
          </cell>
          <cell r="C13011" t="str">
            <v>May</v>
          </cell>
          <cell r="D13011">
            <v>5</v>
          </cell>
          <cell r="F13011">
            <v>0</v>
          </cell>
          <cell r="G13011">
            <v>0</v>
          </cell>
          <cell r="H13011">
            <v>32</v>
          </cell>
          <cell r="I13011">
            <v>6.3E-2</v>
          </cell>
          <cell r="K13011">
            <v>0</v>
          </cell>
          <cell r="L13011">
            <v>0</v>
          </cell>
          <cell r="M13011">
            <v>0</v>
          </cell>
          <cell r="N13011">
            <v>0</v>
          </cell>
          <cell r="O13011">
            <v>0</v>
          </cell>
          <cell r="P13011">
            <v>0</v>
          </cell>
        </row>
        <row r="13012">
          <cell r="A13012">
            <v>40304</v>
          </cell>
          <cell r="B13012">
            <v>2010</v>
          </cell>
          <cell r="C13012" t="str">
            <v>May</v>
          </cell>
          <cell r="D13012">
            <v>6</v>
          </cell>
          <cell r="F13012">
            <v>0</v>
          </cell>
          <cell r="G13012">
            <v>0</v>
          </cell>
          <cell r="H13012">
            <v>60</v>
          </cell>
          <cell r="I13012">
            <v>0.11899999999999999</v>
          </cell>
          <cell r="K13012">
            <v>0</v>
          </cell>
          <cell r="L13012">
            <v>0</v>
          </cell>
          <cell r="M13012">
            <v>0</v>
          </cell>
          <cell r="N13012">
            <v>0</v>
          </cell>
          <cell r="O13012">
            <v>0</v>
          </cell>
          <cell r="P13012">
            <v>0</v>
          </cell>
        </row>
        <row r="13013">
          <cell r="A13013">
            <v>40305</v>
          </cell>
          <cell r="B13013">
            <v>2010</v>
          </cell>
          <cell r="C13013" t="str">
            <v>May</v>
          </cell>
          <cell r="D13013">
            <v>7</v>
          </cell>
          <cell r="F13013">
            <v>0</v>
          </cell>
          <cell r="G13013">
            <v>0</v>
          </cell>
          <cell r="H13013">
            <v>36</v>
          </cell>
          <cell r="I13013">
            <v>7.0999999999999994E-2</v>
          </cell>
          <cell r="K13013">
            <v>0</v>
          </cell>
          <cell r="L13013">
            <v>0</v>
          </cell>
          <cell r="M13013">
            <v>0</v>
          </cell>
          <cell r="N13013">
            <v>0</v>
          </cell>
          <cell r="O13013">
            <v>0</v>
          </cell>
          <cell r="P13013">
            <v>0</v>
          </cell>
        </row>
        <row r="13014">
          <cell r="A13014">
            <v>40306</v>
          </cell>
          <cell r="B13014">
            <v>2010</v>
          </cell>
          <cell r="C13014" t="str">
            <v>May</v>
          </cell>
          <cell r="D13014">
            <v>8</v>
          </cell>
          <cell r="F13014">
            <v>0</v>
          </cell>
          <cell r="G13014">
            <v>0</v>
          </cell>
          <cell r="H13014">
            <v>28</v>
          </cell>
          <cell r="I13014">
            <v>5.6000000000000001E-2</v>
          </cell>
          <cell r="K13014">
            <v>0</v>
          </cell>
          <cell r="L13014">
            <v>0</v>
          </cell>
          <cell r="M13014">
            <v>0</v>
          </cell>
          <cell r="N13014">
            <v>0</v>
          </cell>
          <cell r="O13014">
            <v>0</v>
          </cell>
          <cell r="P13014">
            <v>0</v>
          </cell>
        </row>
        <row r="13015">
          <cell r="A13015">
            <v>40307</v>
          </cell>
          <cell r="B13015">
            <v>2010</v>
          </cell>
          <cell r="C13015" t="str">
            <v>May</v>
          </cell>
          <cell r="D13015">
            <v>9</v>
          </cell>
          <cell r="F13015">
            <v>0</v>
          </cell>
          <cell r="G13015">
            <v>0</v>
          </cell>
          <cell r="H13015">
            <v>27</v>
          </cell>
          <cell r="I13015">
            <v>5.3999999999999999E-2</v>
          </cell>
          <cell r="K13015">
            <v>0</v>
          </cell>
          <cell r="L13015">
            <v>0</v>
          </cell>
          <cell r="M13015">
            <v>0</v>
          </cell>
          <cell r="N13015">
            <v>0</v>
          </cell>
          <cell r="O13015">
            <v>0</v>
          </cell>
          <cell r="P13015">
            <v>0</v>
          </cell>
        </row>
        <row r="13016">
          <cell r="A13016">
            <v>40308</v>
          </cell>
          <cell r="B13016">
            <v>2010</v>
          </cell>
          <cell r="C13016" t="str">
            <v>May</v>
          </cell>
          <cell r="D13016">
            <v>10</v>
          </cell>
          <cell r="F13016">
            <v>0</v>
          </cell>
          <cell r="G13016">
            <v>0</v>
          </cell>
          <cell r="H13016">
            <v>32</v>
          </cell>
          <cell r="I13016">
            <v>6.3E-2</v>
          </cell>
          <cell r="K13016">
            <v>0</v>
          </cell>
          <cell r="L13016">
            <v>0</v>
          </cell>
          <cell r="M13016">
            <v>0</v>
          </cell>
          <cell r="N13016">
            <v>0</v>
          </cell>
          <cell r="O13016">
            <v>0</v>
          </cell>
          <cell r="P13016">
            <v>0</v>
          </cell>
        </row>
        <row r="13017">
          <cell r="A13017">
            <v>40309</v>
          </cell>
          <cell r="B13017">
            <v>2010</v>
          </cell>
          <cell r="C13017" t="str">
            <v>May</v>
          </cell>
          <cell r="D13017">
            <v>11</v>
          </cell>
          <cell r="F13017">
            <v>0</v>
          </cell>
          <cell r="G13017">
            <v>0</v>
          </cell>
          <cell r="H13017">
            <v>31</v>
          </cell>
          <cell r="I13017">
            <v>6.0999999999999999E-2</v>
          </cell>
          <cell r="K13017">
            <v>0</v>
          </cell>
          <cell r="L13017">
            <v>0</v>
          </cell>
          <cell r="M13017">
            <v>0</v>
          </cell>
          <cell r="N13017">
            <v>0</v>
          </cell>
          <cell r="O13017">
            <v>0</v>
          </cell>
          <cell r="P13017">
            <v>0</v>
          </cell>
        </row>
        <row r="13018">
          <cell r="A13018">
            <v>40310</v>
          </cell>
          <cell r="B13018">
            <v>2010</v>
          </cell>
          <cell r="C13018" t="str">
            <v>May</v>
          </cell>
          <cell r="D13018">
            <v>12</v>
          </cell>
          <cell r="F13018">
            <v>103</v>
          </cell>
          <cell r="G13018">
            <v>0.20399999999999999</v>
          </cell>
          <cell r="H13018">
            <v>60</v>
          </cell>
          <cell r="I13018">
            <v>0.11899999999999999</v>
          </cell>
          <cell r="K13018">
            <v>0</v>
          </cell>
          <cell r="L13018">
            <v>0</v>
          </cell>
          <cell r="M13018">
            <v>0</v>
          </cell>
          <cell r="N13018">
            <v>0</v>
          </cell>
          <cell r="O13018">
            <v>0</v>
          </cell>
          <cell r="P13018">
            <v>0</v>
          </cell>
        </row>
        <row r="13019">
          <cell r="A13019">
            <v>40311</v>
          </cell>
          <cell r="B13019">
            <v>2010</v>
          </cell>
          <cell r="C13019" t="str">
            <v>May</v>
          </cell>
          <cell r="D13019">
            <v>13</v>
          </cell>
          <cell r="F13019">
            <v>103</v>
          </cell>
          <cell r="G13019">
            <v>0.20399999999999999</v>
          </cell>
          <cell r="H13019">
            <v>40</v>
          </cell>
          <cell r="I13019">
            <v>7.9000000000000001E-2</v>
          </cell>
          <cell r="K13019">
            <v>0</v>
          </cell>
          <cell r="L13019">
            <v>0</v>
          </cell>
          <cell r="M13019">
            <v>0</v>
          </cell>
          <cell r="N13019">
            <v>0</v>
          </cell>
          <cell r="O13019">
            <v>0</v>
          </cell>
          <cell r="P13019">
            <v>0</v>
          </cell>
        </row>
        <row r="13020">
          <cell r="A13020">
            <v>40312</v>
          </cell>
          <cell r="B13020">
            <v>2010</v>
          </cell>
          <cell r="C13020" t="str">
            <v>May</v>
          </cell>
          <cell r="D13020">
            <v>14</v>
          </cell>
          <cell r="F13020">
            <v>103</v>
          </cell>
          <cell r="G13020">
            <v>0.20399999999999999</v>
          </cell>
          <cell r="H13020">
            <v>42</v>
          </cell>
          <cell r="I13020">
            <v>8.3000000000000004E-2</v>
          </cell>
          <cell r="K13020">
            <v>0</v>
          </cell>
          <cell r="L13020">
            <v>0</v>
          </cell>
          <cell r="M13020">
            <v>0</v>
          </cell>
          <cell r="N13020">
            <v>0</v>
          </cell>
          <cell r="O13020">
            <v>0</v>
          </cell>
          <cell r="P13020">
            <v>0</v>
          </cell>
        </row>
        <row r="13021">
          <cell r="A13021">
            <v>40313</v>
          </cell>
          <cell r="B13021">
            <v>2010</v>
          </cell>
          <cell r="C13021" t="str">
            <v>May</v>
          </cell>
          <cell r="D13021">
            <v>15</v>
          </cell>
          <cell r="F13021">
            <v>103</v>
          </cell>
          <cell r="G13021">
            <v>0.20399999999999999</v>
          </cell>
          <cell r="H13021">
            <v>46</v>
          </cell>
          <cell r="I13021">
            <v>9.0999999999999998E-2</v>
          </cell>
          <cell r="K13021">
            <v>0</v>
          </cell>
          <cell r="L13021">
            <v>0</v>
          </cell>
          <cell r="M13021">
            <v>0</v>
          </cell>
          <cell r="N13021">
            <v>0</v>
          </cell>
          <cell r="O13021">
            <v>0</v>
          </cell>
          <cell r="P13021">
            <v>0</v>
          </cell>
        </row>
        <row r="13022">
          <cell r="A13022">
            <v>40314</v>
          </cell>
          <cell r="B13022">
            <v>2010</v>
          </cell>
          <cell r="C13022" t="str">
            <v>May</v>
          </cell>
          <cell r="D13022">
            <v>16</v>
          </cell>
          <cell r="F13022">
            <v>102</v>
          </cell>
          <cell r="G13022">
            <v>0.20200000000000001</v>
          </cell>
          <cell r="H13022">
            <v>24</v>
          </cell>
          <cell r="I13022">
            <v>4.8000000000000001E-2</v>
          </cell>
          <cell r="K13022">
            <v>0</v>
          </cell>
          <cell r="L13022">
            <v>0</v>
          </cell>
          <cell r="M13022">
            <v>0</v>
          </cell>
          <cell r="N13022">
            <v>0</v>
          </cell>
          <cell r="O13022">
            <v>5</v>
          </cell>
          <cell r="P13022">
            <v>0.01</v>
          </cell>
        </row>
        <row r="13023">
          <cell r="A13023">
            <v>40315</v>
          </cell>
          <cell r="B13023">
            <v>2010</v>
          </cell>
          <cell r="C13023" t="str">
            <v>May</v>
          </cell>
          <cell r="D13023">
            <v>17</v>
          </cell>
          <cell r="F13023">
            <v>195</v>
          </cell>
          <cell r="G13023">
            <v>0.38700000000000001</v>
          </cell>
          <cell r="H13023">
            <v>28</v>
          </cell>
          <cell r="I13023">
            <v>5.6000000000000001E-2</v>
          </cell>
          <cell r="K13023">
            <v>0</v>
          </cell>
          <cell r="L13023">
            <v>0</v>
          </cell>
          <cell r="M13023">
            <v>0</v>
          </cell>
          <cell r="N13023">
            <v>0</v>
          </cell>
          <cell r="O13023">
            <v>0</v>
          </cell>
          <cell r="P13023">
            <v>0</v>
          </cell>
        </row>
        <row r="13024">
          <cell r="A13024">
            <v>40316</v>
          </cell>
          <cell r="B13024">
            <v>2010</v>
          </cell>
          <cell r="C13024" t="str">
            <v>May</v>
          </cell>
          <cell r="D13024">
            <v>18</v>
          </cell>
          <cell r="F13024">
            <v>209</v>
          </cell>
          <cell r="G13024">
            <v>0.41499999999999998</v>
          </cell>
          <cell r="H13024">
            <v>36</v>
          </cell>
          <cell r="I13024">
            <v>7.0999999999999994E-2</v>
          </cell>
          <cell r="K13024">
            <v>0</v>
          </cell>
          <cell r="L13024">
            <v>0</v>
          </cell>
          <cell r="M13024">
            <v>0</v>
          </cell>
          <cell r="N13024">
            <v>0</v>
          </cell>
          <cell r="O13024">
            <v>10</v>
          </cell>
          <cell r="P13024">
            <v>0.02</v>
          </cell>
        </row>
        <row r="13025">
          <cell r="A13025">
            <v>40317</v>
          </cell>
          <cell r="B13025">
            <v>2010</v>
          </cell>
          <cell r="C13025" t="str">
            <v>May</v>
          </cell>
          <cell r="D13025">
            <v>19</v>
          </cell>
          <cell r="F13025">
            <v>198</v>
          </cell>
          <cell r="G13025">
            <v>0.39300000000000002</v>
          </cell>
          <cell r="H13025">
            <v>26</v>
          </cell>
          <cell r="I13025">
            <v>5.1999999999999998E-2</v>
          </cell>
          <cell r="K13025">
            <v>0</v>
          </cell>
          <cell r="L13025">
            <v>0</v>
          </cell>
          <cell r="M13025">
            <v>0</v>
          </cell>
          <cell r="N13025">
            <v>0</v>
          </cell>
          <cell r="O13025">
            <v>0</v>
          </cell>
          <cell r="P13025">
            <v>0</v>
          </cell>
        </row>
        <row r="13026">
          <cell r="A13026">
            <v>40318</v>
          </cell>
          <cell r="B13026">
            <v>2010</v>
          </cell>
          <cell r="C13026" t="str">
            <v>May</v>
          </cell>
          <cell r="D13026">
            <v>20</v>
          </cell>
          <cell r="F13026">
            <v>204</v>
          </cell>
          <cell r="G13026">
            <v>0.40500000000000003</v>
          </cell>
          <cell r="H13026">
            <v>26</v>
          </cell>
          <cell r="I13026">
            <v>5.1999999999999998E-2</v>
          </cell>
          <cell r="K13026">
            <v>0</v>
          </cell>
          <cell r="L13026">
            <v>0</v>
          </cell>
          <cell r="M13026">
            <v>0</v>
          </cell>
          <cell r="N13026">
            <v>0</v>
          </cell>
          <cell r="O13026">
            <v>0</v>
          </cell>
          <cell r="P13026">
            <v>0</v>
          </cell>
        </row>
        <row r="13027">
          <cell r="A13027">
            <v>40319</v>
          </cell>
          <cell r="B13027">
            <v>2010</v>
          </cell>
          <cell r="C13027" t="str">
            <v>May</v>
          </cell>
          <cell r="D13027">
            <v>21</v>
          </cell>
          <cell r="F13027">
            <v>202</v>
          </cell>
          <cell r="G13027">
            <v>0.40100000000000002</v>
          </cell>
          <cell r="H13027">
            <v>30</v>
          </cell>
          <cell r="I13027">
            <v>0.06</v>
          </cell>
          <cell r="K13027">
            <v>0</v>
          </cell>
          <cell r="L13027">
            <v>0</v>
          </cell>
          <cell r="M13027">
            <v>0</v>
          </cell>
          <cell r="N13027">
            <v>0</v>
          </cell>
          <cell r="O13027">
            <v>7</v>
          </cell>
          <cell r="P13027">
            <v>1.4E-2</v>
          </cell>
        </row>
        <row r="13028">
          <cell r="A13028">
            <v>40320</v>
          </cell>
          <cell r="B13028">
            <v>2010</v>
          </cell>
          <cell r="C13028" t="str">
            <v>May</v>
          </cell>
          <cell r="D13028">
            <v>22</v>
          </cell>
          <cell r="F13028">
            <v>281</v>
          </cell>
          <cell r="G13028">
            <v>0.55700000000000005</v>
          </cell>
          <cell r="H13028">
            <v>63</v>
          </cell>
          <cell r="I13028">
            <v>0.125</v>
          </cell>
          <cell r="K13028">
            <v>0</v>
          </cell>
          <cell r="L13028">
            <v>0</v>
          </cell>
          <cell r="M13028">
            <v>0</v>
          </cell>
          <cell r="N13028">
            <v>0</v>
          </cell>
          <cell r="O13028">
            <v>2</v>
          </cell>
          <cell r="P13028">
            <v>4.0000000000000001E-3</v>
          </cell>
        </row>
        <row r="13029">
          <cell r="A13029">
            <v>40321</v>
          </cell>
          <cell r="B13029">
            <v>2010</v>
          </cell>
          <cell r="C13029" t="str">
            <v>May</v>
          </cell>
          <cell r="D13029">
            <v>23</v>
          </cell>
          <cell r="F13029">
            <v>281</v>
          </cell>
          <cell r="G13029">
            <v>0.55700000000000005</v>
          </cell>
          <cell r="H13029">
            <v>63</v>
          </cell>
          <cell r="I13029">
            <v>0.125</v>
          </cell>
          <cell r="K13029">
            <v>0</v>
          </cell>
          <cell r="L13029">
            <v>0</v>
          </cell>
          <cell r="M13029">
            <v>0</v>
          </cell>
          <cell r="N13029">
            <v>0</v>
          </cell>
          <cell r="O13029">
            <v>0</v>
          </cell>
          <cell r="P13029">
            <v>0</v>
          </cell>
        </row>
        <row r="13030">
          <cell r="A13030">
            <v>40322</v>
          </cell>
          <cell r="B13030">
            <v>2010</v>
          </cell>
          <cell r="C13030" t="str">
            <v>May</v>
          </cell>
          <cell r="D13030">
            <v>24</v>
          </cell>
          <cell r="F13030">
            <v>328</v>
          </cell>
          <cell r="G13030">
            <v>0.65100000000000002</v>
          </cell>
          <cell r="H13030">
            <v>47</v>
          </cell>
          <cell r="I13030">
            <v>9.2999999999999999E-2</v>
          </cell>
          <cell r="K13030">
            <v>0</v>
          </cell>
          <cell r="L13030">
            <v>0</v>
          </cell>
          <cell r="M13030">
            <v>0</v>
          </cell>
          <cell r="N13030">
            <v>0</v>
          </cell>
          <cell r="O13030">
            <v>0</v>
          </cell>
          <cell r="P13030">
            <v>0</v>
          </cell>
        </row>
        <row r="13031">
          <cell r="A13031">
            <v>40323</v>
          </cell>
          <cell r="B13031">
            <v>2010</v>
          </cell>
          <cell r="C13031" t="str">
            <v>May</v>
          </cell>
          <cell r="D13031">
            <v>25</v>
          </cell>
          <cell r="F13031">
            <v>342</v>
          </cell>
          <cell r="G13031">
            <v>0.67800000000000005</v>
          </cell>
          <cell r="H13031">
            <v>67</v>
          </cell>
          <cell r="I13031">
            <v>0.13300000000000001</v>
          </cell>
          <cell r="K13031">
            <v>0</v>
          </cell>
          <cell r="L13031">
            <v>0</v>
          </cell>
          <cell r="M13031">
            <v>8</v>
          </cell>
          <cell r="N13031">
            <v>1.6E-2</v>
          </cell>
          <cell r="O13031">
            <v>0</v>
          </cell>
          <cell r="P13031">
            <v>0</v>
          </cell>
        </row>
        <row r="13032">
          <cell r="A13032">
            <v>40324</v>
          </cell>
          <cell r="B13032">
            <v>2010</v>
          </cell>
          <cell r="C13032" t="str">
            <v>May</v>
          </cell>
          <cell r="D13032">
            <v>26</v>
          </cell>
          <cell r="F13032">
            <v>342</v>
          </cell>
          <cell r="G13032">
            <v>0.67800000000000005</v>
          </cell>
          <cell r="H13032">
            <v>66</v>
          </cell>
          <cell r="I13032">
            <v>0.13100000000000001</v>
          </cell>
          <cell r="K13032">
            <v>0</v>
          </cell>
          <cell r="L13032">
            <v>0</v>
          </cell>
          <cell r="M13032">
            <v>25</v>
          </cell>
          <cell r="N13032">
            <v>0.05</v>
          </cell>
          <cell r="O13032">
            <v>0</v>
          </cell>
          <cell r="P13032">
            <v>0</v>
          </cell>
        </row>
        <row r="13033">
          <cell r="A13033">
            <v>40325</v>
          </cell>
          <cell r="B13033">
            <v>2010</v>
          </cell>
          <cell r="C13033" t="str">
            <v>May</v>
          </cell>
          <cell r="D13033">
            <v>27</v>
          </cell>
          <cell r="F13033">
            <v>365</v>
          </cell>
          <cell r="G13033">
            <v>0.72399999999999998</v>
          </cell>
          <cell r="H13033">
            <v>70</v>
          </cell>
          <cell r="I13033">
            <v>0.13900000000000001</v>
          </cell>
          <cell r="K13033">
            <v>0</v>
          </cell>
          <cell r="L13033">
            <v>0</v>
          </cell>
          <cell r="M13033">
            <v>25</v>
          </cell>
          <cell r="N13033">
            <v>0.05</v>
          </cell>
          <cell r="O13033">
            <v>0</v>
          </cell>
          <cell r="P13033">
            <v>0</v>
          </cell>
        </row>
        <row r="13034">
          <cell r="A13034">
            <v>40326</v>
          </cell>
          <cell r="B13034">
            <v>2010</v>
          </cell>
          <cell r="C13034" t="str">
            <v>May</v>
          </cell>
          <cell r="D13034">
            <v>28</v>
          </cell>
          <cell r="F13034">
            <v>364</v>
          </cell>
          <cell r="G13034">
            <v>0.72199999999999998</v>
          </cell>
          <cell r="H13034">
            <v>73</v>
          </cell>
          <cell r="I13034">
            <v>0.14499999999999999</v>
          </cell>
          <cell r="K13034">
            <v>0</v>
          </cell>
          <cell r="L13034">
            <v>0</v>
          </cell>
          <cell r="M13034">
            <v>19</v>
          </cell>
          <cell r="N13034">
            <v>3.7999999999999999E-2</v>
          </cell>
          <cell r="O13034">
            <v>0</v>
          </cell>
          <cell r="P13034">
            <v>0</v>
          </cell>
        </row>
        <row r="13035">
          <cell r="A13035">
            <v>40327</v>
          </cell>
          <cell r="B13035">
            <v>2010</v>
          </cell>
          <cell r="C13035" t="str">
            <v>May</v>
          </cell>
          <cell r="D13035">
            <v>29</v>
          </cell>
          <cell r="F13035">
            <v>334</v>
          </cell>
          <cell r="G13035">
            <v>0.66200000000000003</v>
          </cell>
          <cell r="H13035">
            <v>78</v>
          </cell>
          <cell r="I13035">
            <v>0.155</v>
          </cell>
          <cell r="K13035">
            <v>0</v>
          </cell>
          <cell r="L13035">
            <v>0</v>
          </cell>
          <cell r="M13035">
            <v>15</v>
          </cell>
          <cell r="N13035">
            <v>0.03</v>
          </cell>
          <cell r="O13035">
            <v>0</v>
          </cell>
          <cell r="P13035">
            <v>0</v>
          </cell>
        </row>
        <row r="13036">
          <cell r="A13036">
            <v>40328</v>
          </cell>
          <cell r="B13036">
            <v>2010</v>
          </cell>
          <cell r="C13036" t="str">
            <v>May</v>
          </cell>
          <cell r="D13036">
            <v>30</v>
          </cell>
          <cell r="F13036">
            <v>345</v>
          </cell>
          <cell r="G13036">
            <v>0.68400000000000005</v>
          </cell>
          <cell r="H13036">
            <v>80</v>
          </cell>
          <cell r="I13036">
            <v>0.159</v>
          </cell>
          <cell r="K13036">
            <v>0</v>
          </cell>
          <cell r="L13036">
            <v>0</v>
          </cell>
          <cell r="M13036">
            <v>15</v>
          </cell>
          <cell r="N13036">
            <v>0.03</v>
          </cell>
          <cell r="O13036">
            <v>0</v>
          </cell>
          <cell r="P13036">
            <v>0</v>
          </cell>
        </row>
        <row r="13037">
          <cell r="A13037">
            <v>40329</v>
          </cell>
          <cell r="B13037">
            <v>2010</v>
          </cell>
          <cell r="C13037" t="str">
            <v>May</v>
          </cell>
          <cell r="D13037">
            <v>31</v>
          </cell>
          <cell r="F13037">
            <v>345</v>
          </cell>
          <cell r="G13037">
            <v>0.68400000000000005</v>
          </cell>
          <cell r="H13037">
            <v>59</v>
          </cell>
          <cell r="I13037">
            <v>0.11700000000000001</v>
          </cell>
          <cell r="K13037">
            <v>0</v>
          </cell>
          <cell r="L13037">
            <v>0</v>
          </cell>
          <cell r="M13037">
            <v>15</v>
          </cell>
          <cell r="N13037">
            <v>0.03</v>
          </cell>
          <cell r="O13037">
            <v>0</v>
          </cell>
          <cell r="P13037">
            <v>0</v>
          </cell>
        </row>
        <row r="13038">
          <cell r="A13038">
            <v>40330</v>
          </cell>
          <cell r="B13038">
            <v>2010</v>
          </cell>
          <cell r="C13038" t="str">
            <v>Jun</v>
          </cell>
          <cell r="D13038">
            <v>1</v>
          </cell>
          <cell r="F13038">
            <v>360</v>
          </cell>
          <cell r="G13038">
            <v>0.71399999999999997</v>
          </cell>
          <cell r="H13038">
            <v>22</v>
          </cell>
          <cell r="I13038">
            <v>4.3999999999999997E-2</v>
          </cell>
          <cell r="K13038">
            <v>0</v>
          </cell>
          <cell r="L13038">
            <v>0</v>
          </cell>
          <cell r="M13038">
            <v>6</v>
          </cell>
          <cell r="N13038">
            <v>1.2E-2</v>
          </cell>
          <cell r="O13038">
            <v>0</v>
          </cell>
          <cell r="P13038">
            <v>0</v>
          </cell>
        </row>
        <row r="13039">
          <cell r="A13039">
            <v>40331</v>
          </cell>
          <cell r="B13039">
            <v>2010</v>
          </cell>
          <cell r="C13039" t="str">
            <v>Jun</v>
          </cell>
          <cell r="D13039">
            <v>2</v>
          </cell>
          <cell r="F13039">
            <v>358</v>
          </cell>
          <cell r="G13039">
            <v>0.71</v>
          </cell>
          <cell r="H13039">
            <v>79</v>
          </cell>
          <cell r="I13039">
            <v>0.157</v>
          </cell>
          <cell r="K13039">
            <v>0</v>
          </cell>
          <cell r="L13039">
            <v>0</v>
          </cell>
          <cell r="M13039">
            <v>0</v>
          </cell>
          <cell r="N13039">
            <v>0</v>
          </cell>
          <cell r="O13039">
            <v>0</v>
          </cell>
          <cell r="P13039">
            <v>0</v>
          </cell>
        </row>
        <row r="13040">
          <cell r="A13040">
            <v>40332</v>
          </cell>
          <cell r="B13040">
            <v>2010</v>
          </cell>
          <cell r="C13040" t="str">
            <v>Jun</v>
          </cell>
          <cell r="D13040">
            <v>3</v>
          </cell>
          <cell r="F13040">
            <v>330</v>
          </cell>
          <cell r="G13040">
            <v>0.65500000000000003</v>
          </cell>
          <cell r="H13040">
            <v>90</v>
          </cell>
          <cell r="I13040">
            <v>0.17899999999999999</v>
          </cell>
          <cell r="K13040">
            <v>0</v>
          </cell>
          <cell r="L13040">
            <v>0</v>
          </cell>
          <cell r="M13040">
            <v>0</v>
          </cell>
          <cell r="N13040">
            <v>0</v>
          </cell>
          <cell r="O13040">
            <v>1</v>
          </cell>
          <cell r="P13040">
            <v>2E-3</v>
          </cell>
        </row>
        <row r="13041">
          <cell r="A13041">
            <v>40333</v>
          </cell>
          <cell r="B13041">
            <v>2010</v>
          </cell>
          <cell r="C13041" t="str">
            <v>Jun</v>
          </cell>
          <cell r="D13041">
            <v>4</v>
          </cell>
          <cell r="F13041">
            <v>336</v>
          </cell>
          <cell r="G13041">
            <v>0.66600000000000004</v>
          </cell>
          <cell r="H13041">
            <v>100</v>
          </cell>
          <cell r="I13041">
            <v>0.19800000000000001</v>
          </cell>
          <cell r="K13041">
            <v>0</v>
          </cell>
          <cell r="L13041">
            <v>0</v>
          </cell>
          <cell r="M13041">
            <v>0</v>
          </cell>
          <cell r="N13041">
            <v>0</v>
          </cell>
          <cell r="O13041">
            <v>0</v>
          </cell>
          <cell r="P13041">
            <v>0</v>
          </cell>
        </row>
        <row r="13042">
          <cell r="A13042">
            <v>40334</v>
          </cell>
          <cell r="B13042">
            <v>2010</v>
          </cell>
          <cell r="C13042" t="str">
            <v>Jun</v>
          </cell>
          <cell r="D13042">
            <v>5</v>
          </cell>
          <cell r="F13042">
            <v>317</v>
          </cell>
          <cell r="G13042">
            <v>0.629</v>
          </cell>
          <cell r="H13042">
            <v>100</v>
          </cell>
          <cell r="I13042">
            <v>0.19800000000000001</v>
          </cell>
          <cell r="K13042">
            <v>0</v>
          </cell>
          <cell r="L13042">
            <v>0</v>
          </cell>
          <cell r="M13042">
            <v>0</v>
          </cell>
          <cell r="N13042">
            <v>0</v>
          </cell>
          <cell r="O13042">
            <v>0</v>
          </cell>
          <cell r="P13042">
            <v>0</v>
          </cell>
        </row>
        <row r="13043">
          <cell r="A13043">
            <v>40335</v>
          </cell>
          <cell r="B13043">
            <v>2010</v>
          </cell>
          <cell r="C13043" t="str">
            <v>Jun</v>
          </cell>
          <cell r="D13043">
            <v>6</v>
          </cell>
          <cell r="F13043">
            <v>308</v>
          </cell>
          <cell r="G13043">
            <v>0.61099999999999999</v>
          </cell>
          <cell r="H13043">
            <v>100</v>
          </cell>
          <cell r="I13043">
            <v>0.19800000000000001</v>
          </cell>
          <cell r="K13043">
            <v>0</v>
          </cell>
          <cell r="L13043">
            <v>0</v>
          </cell>
          <cell r="M13043">
            <v>0</v>
          </cell>
          <cell r="N13043">
            <v>0</v>
          </cell>
          <cell r="O13043">
            <v>0</v>
          </cell>
          <cell r="P13043">
            <v>0</v>
          </cell>
        </row>
        <row r="13044">
          <cell r="A13044">
            <v>40336</v>
          </cell>
          <cell r="B13044">
            <v>2010</v>
          </cell>
          <cell r="C13044" t="str">
            <v>Jun</v>
          </cell>
          <cell r="D13044">
            <v>7</v>
          </cell>
          <cell r="F13044">
            <v>293</v>
          </cell>
          <cell r="G13044">
            <v>0.58099999999999996</v>
          </cell>
          <cell r="H13044">
            <v>100</v>
          </cell>
          <cell r="I13044">
            <v>0.19800000000000001</v>
          </cell>
          <cell r="K13044">
            <v>0</v>
          </cell>
          <cell r="L13044">
            <v>0</v>
          </cell>
          <cell r="M13044">
            <v>0</v>
          </cell>
          <cell r="N13044">
            <v>0</v>
          </cell>
          <cell r="O13044">
            <v>0</v>
          </cell>
          <cell r="P13044">
            <v>0</v>
          </cell>
        </row>
        <row r="13045">
          <cell r="A13045">
            <v>40337</v>
          </cell>
          <cell r="B13045">
            <v>2010</v>
          </cell>
          <cell r="C13045" t="str">
            <v>Jun</v>
          </cell>
          <cell r="D13045">
            <v>8</v>
          </cell>
          <cell r="F13045">
            <v>296</v>
          </cell>
          <cell r="G13045">
            <v>0.58699999999999997</v>
          </cell>
          <cell r="H13045">
            <v>80</v>
          </cell>
          <cell r="I13045">
            <v>0.159</v>
          </cell>
          <cell r="K13045">
            <v>0</v>
          </cell>
          <cell r="L13045">
            <v>0</v>
          </cell>
          <cell r="M13045">
            <v>0</v>
          </cell>
          <cell r="N13045">
            <v>0</v>
          </cell>
          <cell r="O13045">
            <v>0</v>
          </cell>
          <cell r="P13045">
            <v>0</v>
          </cell>
        </row>
        <row r="13046">
          <cell r="A13046">
            <v>40338</v>
          </cell>
          <cell r="B13046">
            <v>2010</v>
          </cell>
          <cell r="C13046" t="str">
            <v>Jun</v>
          </cell>
          <cell r="D13046">
            <v>9</v>
          </cell>
          <cell r="F13046">
            <v>353</v>
          </cell>
          <cell r="G13046">
            <v>0.7</v>
          </cell>
          <cell r="H13046">
            <v>70</v>
          </cell>
          <cell r="I13046">
            <v>0.13900000000000001</v>
          </cell>
          <cell r="K13046">
            <v>0</v>
          </cell>
          <cell r="L13046">
            <v>0</v>
          </cell>
          <cell r="M13046">
            <v>0</v>
          </cell>
          <cell r="N13046">
            <v>0</v>
          </cell>
          <cell r="O13046">
            <v>0</v>
          </cell>
          <cell r="P13046">
            <v>0</v>
          </cell>
        </row>
        <row r="13047">
          <cell r="A13047">
            <v>40339</v>
          </cell>
          <cell r="B13047">
            <v>2010</v>
          </cell>
          <cell r="C13047" t="str">
            <v>Jun</v>
          </cell>
          <cell r="D13047">
            <v>10</v>
          </cell>
          <cell r="F13047">
            <v>347</v>
          </cell>
          <cell r="G13047">
            <v>0.68799999999999994</v>
          </cell>
          <cell r="H13047">
            <v>79</v>
          </cell>
          <cell r="I13047">
            <v>0.157</v>
          </cell>
          <cell r="K13047">
            <v>0</v>
          </cell>
          <cell r="L13047">
            <v>0</v>
          </cell>
          <cell r="M13047">
            <v>0</v>
          </cell>
          <cell r="N13047">
            <v>0</v>
          </cell>
          <cell r="O13047">
            <v>0</v>
          </cell>
          <cell r="P13047">
            <v>0</v>
          </cell>
        </row>
        <row r="13048">
          <cell r="A13048">
            <v>40340</v>
          </cell>
          <cell r="B13048">
            <v>2010</v>
          </cell>
          <cell r="C13048" t="str">
            <v>Jun</v>
          </cell>
          <cell r="D13048">
            <v>11</v>
          </cell>
          <cell r="F13048">
            <v>342</v>
          </cell>
          <cell r="G13048">
            <v>0.67800000000000005</v>
          </cell>
          <cell r="H13048">
            <v>76</v>
          </cell>
          <cell r="I13048">
            <v>0.151</v>
          </cell>
          <cell r="K13048">
            <v>0</v>
          </cell>
          <cell r="L13048">
            <v>0</v>
          </cell>
          <cell r="M13048">
            <v>0</v>
          </cell>
          <cell r="N13048">
            <v>0</v>
          </cell>
          <cell r="O13048">
            <v>0</v>
          </cell>
          <cell r="P13048">
            <v>0</v>
          </cell>
        </row>
        <row r="13049">
          <cell r="A13049">
            <v>40341</v>
          </cell>
          <cell r="B13049">
            <v>2010</v>
          </cell>
          <cell r="C13049" t="str">
            <v>Jun</v>
          </cell>
          <cell r="D13049">
            <v>12</v>
          </cell>
          <cell r="F13049">
            <v>344</v>
          </cell>
          <cell r="G13049">
            <v>0.68200000000000005</v>
          </cell>
          <cell r="H13049">
            <v>50</v>
          </cell>
          <cell r="I13049">
            <v>9.9000000000000005E-2</v>
          </cell>
          <cell r="K13049">
            <v>0</v>
          </cell>
          <cell r="L13049">
            <v>0</v>
          </cell>
          <cell r="M13049">
            <v>0</v>
          </cell>
          <cell r="N13049">
            <v>0</v>
          </cell>
          <cell r="O13049">
            <v>0</v>
          </cell>
          <cell r="P13049">
            <v>0</v>
          </cell>
        </row>
        <row r="13050">
          <cell r="A13050">
            <v>40342</v>
          </cell>
          <cell r="B13050">
            <v>2010</v>
          </cell>
          <cell r="C13050" t="str">
            <v>Jun</v>
          </cell>
          <cell r="D13050">
            <v>13</v>
          </cell>
          <cell r="F13050">
            <v>334</v>
          </cell>
          <cell r="G13050">
            <v>0.66200000000000003</v>
          </cell>
          <cell r="H13050">
            <v>36</v>
          </cell>
          <cell r="I13050">
            <v>7.0999999999999994E-2</v>
          </cell>
          <cell r="K13050">
            <v>0</v>
          </cell>
          <cell r="L13050">
            <v>0</v>
          </cell>
          <cell r="M13050">
            <v>0</v>
          </cell>
          <cell r="N13050">
            <v>0</v>
          </cell>
          <cell r="O13050">
            <v>0</v>
          </cell>
          <cell r="P13050">
            <v>0</v>
          </cell>
        </row>
        <row r="13051">
          <cell r="A13051">
            <v>40343</v>
          </cell>
          <cell r="B13051">
            <v>2010</v>
          </cell>
          <cell r="C13051" t="str">
            <v>Jun</v>
          </cell>
          <cell r="D13051">
            <v>14</v>
          </cell>
          <cell r="F13051">
            <v>329</v>
          </cell>
          <cell r="G13051">
            <v>0.65300000000000002</v>
          </cell>
          <cell r="H13051">
            <v>66</v>
          </cell>
          <cell r="I13051">
            <v>0.13100000000000001</v>
          </cell>
          <cell r="K13051">
            <v>0</v>
          </cell>
          <cell r="L13051">
            <v>0</v>
          </cell>
          <cell r="M13051">
            <v>0</v>
          </cell>
          <cell r="N13051">
            <v>0</v>
          </cell>
          <cell r="O13051">
            <v>5</v>
          </cell>
          <cell r="P13051">
            <v>0.01</v>
          </cell>
        </row>
        <row r="13052">
          <cell r="A13052">
            <v>40344</v>
          </cell>
          <cell r="B13052">
            <v>2010</v>
          </cell>
          <cell r="C13052" t="str">
            <v>Jun</v>
          </cell>
          <cell r="D13052">
            <v>15</v>
          </cell>
          <cell r="F13052">
            <v>358</v>
          </cell>
          <cell r="G13052">
            <v>0.71</v>
          </cell>
          <cell r="H13052">
            <v>59</v>
          </cell>
          <cell r="I13052">
            <v>0.11700000000000001</v>
          </cell>
          <cell r="K13052">
            <v>0</v>
          </cell>
          <cell r="L13052">
            <v>0</v>
          </cell>
          <cell r="M13052">
            <v>26</v>
          </cell>
          <cell r="N13052">
            <v>5.1999999999999998E-2</v>
          </cell>
          <cell r="O13052">
            <v>0</v>
          </cell>
          <cell r="P13052">
            <v>0</v>
          </cell>
        </row>
        <row r="13053">
          <cell r="A13053">
            <v>40345</v>
          </cell>
          <cell r="B13053">
            <v>2010</v>
          </cell>
          <cell r="C13053" t="str">
            <v>Jun</v>
          </cell>
          <cell r="D13053">
            <v>16</v>
          </cell>
          <cell r="F13053">
            <v>367</v>
          </cell>
          <cell r="G13053">
            <v>0.72799999999999998</v>
          </cell>
          <cell r="H13053">
            <v>30</v>
          </cell>
          <cell r="I13053">
            <v>0.06</v>
          </cell>
          <cell r="K13053">
            <v>0</v>
          </cell>
          <cell r="L13053">
            <v>0</v>
          </cell>
          <cell r="M13053">
            <v>63</v>
          </cell>
          <cell r="N13053">
            <v>0.125</v>
          </cell>
          <cell r="O13053">
            <v>0</v>
          </cell>
          <cell r="P13053">
            <v>0</v>
          </cell>
        </row>
        <row r="13054">
          <cell r="A13054">
            <v>40346</v>
          </cell>
          <cell r="B13054">
            <v>2010</v>
          </cell>
          <cell r="C13054" t="str">
            <v>Jun</v>
          </cell>
          <cell r="D13054">
            <v>17</v>
          </cell>
          <cell r="F13054">
            <v>354</v>
          </cell>
          <cell r="G13054">
            <v>0.70199999999999996</v>
          </cell>
          <cell r="H13054">
            <v>29</v>
          </cell>
          <cell r="I13054">
            <v>5.8000000000000003E-2</v>
          </cell>
          <cell r="K13054">
            <v>0</v>
          </cell>
          <cell r="L13054">
            <v>0</v>
          </cell>
          <cell r="M13054">
            <v>59</v>
          </cell>
          <cell r="N13054">
            <v>0.11700000000000001</v>
          </cell>
          <cell r="O13054">
            <v>0</v>
          </cell>
          <cell r="P13054">
            <v>0</v>
          </cell>
        </row>
        <row r="13055">
          <cell r="A13055">
            <v>40347</v>
          </cell>
          <cell r="B13055">
            <v>2010</v>
          </cell>
          <cell r="C13055" t="str">
            <v>Jun</v>
          </cell>
          <cell r="D13055">
            <v>18</v>
          </cell>
          <cell r="F13055">
            <v>352</v>
          </cell>
          <cell r="G13055">
            <v>0.69799999999999995</v>
          </cell>
          <cell r="H13055">
            <v>35</v>
          </cell>
          <cell r="I13055">
            <v>6.9000000000000006E-2</v>
          </cell>
          <cell r="K13055">
            <v>0</v>
          </cell>
          <cell r="L13055">
            <v>0</v>
          </cell>
          <cell r="M13055">
            <v>50</v>
          </cell>
          <cell r="N13055">
            <v>9.9000000000000005E-2</v>
          </cell>
          <cell r="O13055">
            <v>0</v>
          </cell>
          <cell r="P13055">
            <v>0</v>
          </cell>
        </row>
        <row r="13056">
          <cell r="A13056">
            <v>40348</v>
          </cell>
          <cell r="B13056">
            <v>2010</v>
          </cell>
          <cell r="C13056" t="str">
            <v>Jun</v>
          </cell>
          <cell r="D13056">
            <v>19</v>
          </cell>
          <cell r="F13056">
            <v>370</v>
          </cell>
          <cell r="G13056">
            <v>0.73399999999999999</v>
          </cell>
          <cell r="H13056">
            <v>49</v>
          </cell>
          <cell r="I13056">
            <v>9.7000000000000003E-2</v>
          </cell>
          <cell r="K13056">
            <v>0</v>
          </cell>
          <cell r="L13056">
            <v>0</v>
          </cell>
          <cell r="M13056">
            <v>50</v>
          </cell>
          <cell r="N13056">
            <v>9.9000000000000005E-2</v>
          </cell>
          <cell r="O13056">
            <v>0</v>
          </cell>
          <cell r="P13056">
            <v>0</v>
          </cell>
        </row>
        <row r="13057">
          <cell r="A13057">
            <v>40349</v>
          </cell>
          <cell r="B13057">
            <v>2010</v>
          </cell>
          <cell r="C13057" t="str">
            <v>Jun</v>
          </cell>
          <cell r="D13057">
            <v>20</v>
          </cell>
          <cell r="F13057">
            <v>370</v>
          </cell>
          <cell r="G13057">
            <v>0.73399999999999999</v>
          </cell>
          <cell r="H13057">
            <v>49</v>
          </cell>
          <cell r="I13057">
            <v>9.7000000000000003E-2</v>
          </cell>
          <cell r="K13057">
            <v>0</v>
          </cell>
          <cell r="L13057">
            <v>0</v>
          </cell>
          <cell r="M13057">
            <v>85</v>
          </cell>
          <cell r="N13057">
            <v>0.16900000000000001</v>
          </cell>
          <cell r="O13057">
            <v>0</v>
          </cell>
          <cell r="P13057">
            <v>0</v>
          </cell>
        </row>
        <row r="13058">
          <cell r="A13058">
            <v>40350</v>
          </cell>
          <cell r="B13058">
            <v>2010</v>
          </cell>
          <cell r="C13058" t="str">
            <v>Jun</v>
          </cell>
          <cell r="D13058">
            <v>21</v>
          </cell>
          <cell r="F13058">
            <v>385</v>
          </cell>
          <cell r="G13058">
            <v>0.76400000000000001</v>
          </cell>
          <cell r="H13058">
            <v>61</v>
          </cell>
          <cell r="I13058">
            <v>0.121</v>
          </cell>
          <cell r="K13058">
            <v>0</v>
          </cell>
          <cell r="L13058">
            <v>0</v>
          </cell>
          <cell r="M13058">
            <v>65</v>
          </cell>
          <cell r="N13058">
            <v>0.129</v>
          </cell>
          <cell r="O13058">
            <v>0</v>
          </cell>
          <cell r="P13058">
            <v>0</v>
          </cell>
        </row>
        <row r="13059">
          <cell r="A13059">
            <v>40351</v>
          </cell>
          <cell r="B13059">
            <v>2010</v>
          </cell>
          <cell r="C13059" t="str">
            <v>Jun</v>
          </cell>
          <cell r="D13059">
            <v>22</v>
          </cell>
          <cell r="F13059">
            <v>393</v>
          </cell>
          <cell r="G13059">
            <v>0.78</v>
          </cell>
          <cell r="H13059">
            <v>42</v>
          </cell>
          <cell r="I13059">
            <v>8.3000000000000004E-2</v>
          </cell>
          <cell r="K13059">
            <v>0</v>
          </cell>
          <cell r="L13059">
            <v>0</v>
          </cell>
          <cell r="M13059">
            <v>75</v>
          </cell>
          <cell r="N13059">
            <v>0.14899999999999999</v>
          </cell>
          <cell r="O13059">
            <v>0</v>
          </cell>
          <cell r="P13059">
            <v>0</v>
          </cell>
        </row>
        <row r="13060">
          <cell r="A13060">
            <v>40352</v>
          </cell>
          <cell r="B13060">
            <v>2010</v>
          </cell>
          <cell r="C13060" t="str">
            <v>Jun</v>
          </cell>
          <cell r="D13060">
            <v>23</v>
          </cell>
          <cell r="F13060">
            <v>393</v>
          </cell>
          <cell r="G13060">
            <v>0.78</v>
          </cell>
          <cell r="H13060">
            <v>50</v>
          </cell>
          <cell r="I13060">
            <v>9.9000000000000005E-2</v>
          </cell>
          <cell r="K13060">
            <v>0</v>
          </cell>
          <cell r="L13060">
            <v>0</v>
          </cell>
          <cell r="M13060">
            <v>138</v>
          </cell>
          <cell r="N13060">
            <v>0.27400000000000002</v>
          </cell>
          <cell r="O13060">
            <v>0</v>
          </cell>
          <cell r="P13060">
            <v>0</v>
          </cell>
        </row>
        <row r="13061">
          <cell r="A13061">
            <v>40353</v>
          </cell>
          <cell r="B13061">
            <v>2010</v>
          </cell>
          <cell r="C13061" t="str">
            <v>Jun</v>
          </cell>
          <cell r="D13061">
            <v>24</v>
          </cell>
          <cell r="F13061">
            <v>389</v>
          </cell>
          <cell r="G13061">
            <v>0.77200000000000002</v>
          </cell>
          <cell r="H13061">
            <v>45</v>
          </cell>
          <cell r="I13061">
            <v>8.8999999999999996E-2</v>
          </cell>
          <cell r="K13061">
            <v>0</v>
          </cell>
          <cell r="L13061">
            <v>0</v>
          </cell>
          <cell r="M13061">
            <v>140</v>
          </cell>
          <cell r="N13061">
            <v>0.27800000000000002</v>
          </cell>
          <cell r="O13061">
            <v>0</v>
          </cell>
          <cell r="P13061">
            <v>0</v>
          </cell>
        </row>
        <row r="13062">
          <cell r="A13062">
            <v>40354</v>
          </cell>
          <cell r="B13062">
            <v>2010</v>
          </cell>
          <cell r="C13062" t="str">
            <v>Jun</v>
          </cell>
          <cell r="D13062">
            <v>25</v>
          </cell>
          <cell r="F13062">
            <v>404</v>
          </cell>
          <cell r="G13062">
            <v>0.80100000000000005</v>
          </cell>
          <cell r="H13062">
            <v>39</v>
          </cell>
          <cell r="I13062">
            <v>7.6999999999999999E-2</v>
          </cell>
          <cell r="K13062">
            <v>0</v>
          </cell>
          <cell r="L13062">
            <v>0</v>
          </cell>
          <cell r="M13062">
            <v>173</v>
          </cell>
          <cell r="N13062">
            <v>0.34300000000000003</v>
          </cell>
          <cell r="O13062">
            <v>0</v>
          </cell>
          <cell r="P13062">
            <v>0</v>
          </cell>
        </row>
        <row r="13063">
          <cell r="A13063">
            <v>40355</v>
          </cell>
          <cell r="B13063">
            <v>2010</v>
          </cell>
          <cell r="C13063" t="str">
            <v>Jun</v>
          </cell>
          <cell r="D13063">
            <v>26</v>
          </cell>
          <cell r="F13063">
            <v>418</v>
          </cell>
          <cell r="G13063">
            <v>0.82899999999999996</v>
          </cell>
          <cell r="H13063">
            <v>49</v>
          </cell>
          <cell r="I13063">
            <v>9.7000000000000003E-2</v>
          </cell>
          <cell r="K13063">
            <v>0</v>
          </cell>
          <cell r="L13063">
            <v>0</v>
          </cell>
          <cell r="M13063">
            <v>217</v>
          </cell>
          <cell r="N13063">
            <v>0.43</v>
          </cell>
          <cell r="O13063">
            <v>0</v>
          </cell>
          <cell r="P13063">
            <v>0</v>
          </cell>
        </row>
        <row r="13064">
          <cell r="A13064">
            <v>40356</v>
          </cell>
          <cell r="B13064">
            <v>2010</v>
          </cell>
          <cell r="C13064" t="str">
            <v>Jun</v>
          </cell>
          <cell r="D13064">
            <v>27</v>
          </cell>
          <cell r="F13064">
            <v>464</v>
          </cell>
          <cell r="G13064">
            <v>0.92</v>
          </cell>
          <cell r="H13064">
            <v>62</v>
          </cell>
          <cell r="I13064">
            <v>0.123</v>
          </cell>
          <cell r="K13064">
            <v>0</v>
          </cell>
          <cell r="L13064">
            <v>0</v>
          </cell>
          <cell r="M13064">
            <v>200</v>
          </cell>
          <cell r="N13064">
            <v>0.39700000000000002</v>
          </cell>
          <cell r="O13064">
            <v>2</v>
          </cell>
          <cell r="P13064">
            <v>4.0000000000000001E-3</v>
          </cell>
        </row>
        <row r="13065">
          <cell r="A13065">
            <v>40357</v>
          </cell>
          <cell r="B13065">
            <v>2010</v>
          </cell>
          <cell r="C13065" t="str">
            <v>Jun</v>
          </cell>
          <cell r="D13065">
            <v>28</v>
          </cell>
          <cell r="F13065">
            <v>468</v>
          </cell>
          <cell r="G13065">
            <v>0.92800000000000005</v>
          </cell>
          <cell r="H13065">
            <v>64</v>
          </cell>
          <cell r="I13065">
            <v>0.127</v>
          </cell>
          <cell r="K13065">
            <v>0</v>
          </cell>
          <cell r="L13065">
            <v>0</v>
          </cell>
          <cell r="M13065">
            <v>174</v>
          </cell>
          <cell r="N13065">
            <v>0.34499999999999997</v>
          </cell>
          <cell r="O13065">
            <v>0</v>
          </cell>
          <cell r="P13065">
            <v>0</v>
          </cell>
        </row>
        <row r="13066">
          <cell r="A13066">
            <v>40358</v>
          </cell>
          <cell r="B13066">
            <v>2010</v>
          </cell>
          <cell r="C13066" t="str">
            <v>Jun</v>
          </cell>
          <cell r="D13066">
            <v>29</v>
          </cell>
          <cell r="F13066">
            <v>471</v>
          </cell>
          <cell r="G13066">
            <v>0.93400000000000005</v>
          </cell>
          <cell r="H13066">
            <v>60</v>
          </cell>
          <cell r="I13066">
            <v>0.11899999999999999</v>
          </cell>
          <cell r="K13066">
            <v>0</v>
          </cell>
          <cell r="L13066">
            <v>0</v>
          </cell>
          <cell r="M13066">
            <v>150</v>
          </cell>
          <cell r="N13066">
            <v>0.29799999999999999</v>
          </cell>
          <cell r="O13066">
            <v>0</v>
          </cell>
          <cell r="P13066">
            <v>0</v>
          </cell>
        </row>
        <row r="13067">
          <cell r="A13067">
            <v>40359</v>
          </cell>
          <cell r="B13067">
            <v>2010</v>
          </cell>
          <cell r="C13067" t="str">
            <v>Jun</v>
          </cell>
          <cell r="D13067">
            <v>30</v>
          </cell>
          <cell r="F13067">
            <v>470</v>
          </cell>
          <cell r="G13067">
            <v>0.93200000000000005</v>
          </cell>
          <cell r="H13067">
            <v>75</v>
          </cell>
          <cell r="I13067">
            <v>0.14899999999999999</v>
          </cell>
          <cell r="K13067">
            <v>0</v>
          </cell>
          <cell r="L13067">
            <v>0</v>
          </cell>
          <cell r="M13067">
            <v>233</v>
          </cell>
          <cell r="N13067">
            <v>0.46200000000000002</v>
          </cell>
          <cell r="O13067">
            <v>0</v>
          </cell>
          <cell r="P13067">
            <v>0</v>
          </cell>
        </row>
        <row r="13068">
          <cell r="A13068">
            <v>40360</v>
          </cell>
          <cell r="B13068">
            <v>2010</v>
          </cell>
          <cell r="C13068" t="str">
            <v>Jul</v>
          </cell>
          <cell r="D13068">
            <v>1</v>
          </cell>
          <cell r="F13068">
            <v>470</v>
          </cell>
          <cell r="G13068">
            <v>0.93200000000000005</v>
          </cell>
          <cell r="H13068">
            <v>57</v>
          </cell>
          <cell r="I13068">
            <v>0.113</v>
          </cell>
          <cell r="K13068">
            <v>0</v>
          </cell>
          <cell r="L13068">
            <v>0</v>
          </cell>
          <cell r="M13068">
            <v>288</v>
          </cell>
          <cell r="N13068">
            <v>0.57099999999999995</v>
          </cell>
          <cell r="O13068">
            <v>0</v>
          </cell>
          <cell r="P13068">
            <v>0</v>
          </cell>
        </row>
        <row r="13069">
          <cell r="A13069">
            <v>40361</v>
          </cell>
          <cell r="B13069">
            <v>2010</v>
          </cell>
          <cell r="C13069" t="str">
            <v>Jul</v>
          </cell>
          <cell r="D13069">
            <v>2</v>
          </cell>
          <cell r="F13069">
            <v>488</v>
          </cell>
          <cell r="G13069">
            <v>0.96799999999999997</v>
          </cell>
          <cell r="H13069">
            <v>74</v>
          </cell>
          <cell r="I13069">
            <v>0.14699999999999999</v>
          </cell>
          <cell r="K13069">
            <v>0</v>
          </cell>
          <cell r="L13069">
            <v>0</v>
          </cell>
          <cell r="M13069">
            <v>250</v>
          </cell>
          <cell r="N13069">
            <v>0.496</v>
          </cell>
          <cell r="O13069">
            <v>0</v>
          </cell>
          <cell r="P13069">
            <v>0</v>
          </cell>
        </row>
        <row r="13070">
          <cell r="A13070">
            <v>40362</v>
          </cell>
          <cell r="B13070">
            <v>2010</v>
          </cell>
          <cell r="C13070" t="str">
            <v>Jul</v>
          </cell>
          <cell r="D13070">
            <v>3</v>
          </cell>
          <cell r="F13070">
            <v>473</v>
          </cell>
          <cell r="G13070">
            <v>0.93799999999999994</v>
          </cell>
          <cell r="H13070">
            <v>57</v>
          </cell>
          <cell r="I13070">
            <v>0.113</v>
          </cell>
          <cell r="K13070">
            <v>0</v>
          </cell>
          <cell r="L13070">
            <v>0</v>
          </cell>
          <cell r="M13070">
            <v>231</v>
          </cell>
          <cell r="N13070">
            <v>0.45800000000000002</v>
          </cell>
          <cell r="O13070">
            <v>0</v>
          </cell>
          <cell r="P13070">
            <v>0</v>
          </cell>
        </row>
        <row r="13071">
          <cell r="A13071">
            <v>40363</v>
          </cell>
          <cell r="B13071">
            <v>2010</v>
          </cell>
          <cell r="C13071" t="str">
            <v>Jul</v>
          </cell>
          <cell r="D13071">
            <v>4</v>
          </cell>
          <cell r="F13071">
            <v>468</v>
          </cell>
          <cell r="G13071">
            <v>0.92800000000000005</v>
          </cell>
          <cell r="H13071">
            <v>56</v>
          </cell>
          <cell r="I13071">
            <v>0.111</v>
          </cell>
          <cell r="K13071">
            <v>0</v>
          </cell>
          <cell r="L13071">
            <v>0</v>
          </cell>
          <cell r="M13071">
            <v>250</v>
          </cell>
          <cell r="N13071">
            <v>0.496</v>
          </cell>
          <cell r="O13071">
            <v>3</v>
          </cell>
          <cell r="P13071">
            <v>6.0000000000000001E-3</v>
          </cell>
        </row>
        <row r="13072">
          <cell r="A13072">
            <v>40364</v>
          </cell>
          <cell r="B13072">
            <v>2010</v>
          </cell>
          <cell r="C13072" t="str">
            <v>Jul</v>
          </cell>
          <cell r="D13072">
            <v>5</v>
          </cell>
          <cell r="F13072">
            <v>470</v>
          </cell>
          <cell r="G13072">
            <v>0.93200000000000005</v>
          </cell>
          <cell r="H13072">
            <v>74</v>
          </cell>
          <cell r="I13072">
            <v>0.14699999999999999</v>
          </cell>
          <cell r="K13072">
            <v>0</v>
          </cell>
          <cell r="L13072">
            <v>0</v>
          </cell>
          <cell r="M13072">
            <v>271</v>
          </cell>
          <cell r="N13072">
            <v>0.53800000000000003</v>
          </cell>
          <cell r="O13072">
            <v>0</v>
          </cell>
          <cell r="P13072">
            <v>0</v>
          </cell>
        </row>
        <row r="13073">
          <cell r="A13073">
            <v>40365</v>
          </cell>
          <cell r="B13073">
            <v>2010</v>
          </cell>
          <cell r="C13073" t="str">
            <v>Jul</v>
          </cell>
          <cell r="D13073">
            <v>6</v>
          </cell>
          <cell r="F13073">
            <v>501</v>
          </cell>
          <cell r="G13073">
            <v>0.99399999999999999</v>
          </cell>
          <cell r="H13073">
            <v>70</v>
          </cell>
          <cell r="I13073">
            <v>0.13900000000000001</v>
          </cell>
          <cell r="K13073">
            <v>0</v>
          </cell>
          <cell r="L13073">
            <v>0</v>
          </cell>
          <cell r="M13073">
            <v>338</v>
          </cell>
          <cell r="N13073">
            <v>0.67</v>
          </cell>
          <cell r="O13073">
            <v>0</v>
          </cell>
          <cell r="P13073">
            <v>0</v>
          </cell>
        </row>
        <row r="13074">
          <cell r="A13074">
            <v>40366</v>
          </cell>
          <cell r="B13074">
            <v>2010</v>
          </cell>
          <cell r="C13074" t="str">
            <v>Jul</v>
          </cell>
          <cell r="D13074">
            <v>7</v>
          </cell>
          <cell r="F13074">
            <v>528</v>
          </cell>
          <cell r="G13074">
            <v>1.0469999999999999</v>
          </cell>
          <cell r="H13074">
            <v>52</v>
          </cell>
          <cell r="I13074">
            <v>0.10299999999999999</v>
          </cell>
          <cell r="K13074">
            <v>0</v>
          </cell>
          <cell r="L13074">
            <v>0</v>
          </cell>
          <cell r="M13074">
            <v>388</v>
          </cell>
          <cell r="N13074">
            <v>0.77</v>
          </cell>
          <cell r="O13074">
            <v>0</v>
          </cell>
          <cell r="P13074">
            <v>0</v>
          </cell>
        </row>
        <row r="13075">
          <cell r="A13075">
            <v>40367</v>
          </cell>
          <cell r="B13075">
            <v>2010</v>
          </cell>
          <cell r="C13075" t="str">
            <v>Jul</v>
          </cell>
          <cell r="D13075">
            <v>8</v>
          </cell>
          <cell r="F13075">
            <v>526</v>
          </cell>
          <cell r="G13075">
            <v>1.0429999999999999</v>
          </cell>
          <cell r="H13075">
            <v>57</v>
          </cell>
          <cell r="I13075">
            <v>0.113</v>
          </cell>
          <cell r="K13075">
            <v>0</v>
          </cell>
          <cell r="L13075">
            <v>0</v>
          </cell>
          <cell r="M13075">
            <v>368</v>
          </cell>
          <cell r="N13075">
            <v>0.73</v>
          </cell>
          <cell r="O13075">
            <v>0</v>
          </cell>
          <cell r="P13075">
            <v>0</v>
          </cell>
        </row>
        <row r="13076">
          <cell r="A13076">
            <v>40368</v>
          </cell>
          <cell r="B13076">
            <v>2010</v>
          </cell>
          <cell r="C13076" t="str">
            <v>Jul</v>
          </cell>
          <cell r="D13076">
            <v>9</v>
          </cell>
          <cell r="F13076">
            <v>529</v>
          </cell>
          <cell r="G13076">
            <v>1.0489999999999999</v>
          </cell>
          <cell r="H13076">
            <v>38</v>
          </cell>
          <cell r="I13076">
            <v>7.4999999999999997E-2</v>
          </cell>
          <cell r="K13076">
            <v>0</v>
          </cell>
          <cell r="L13076">
            <v>0</v>
          </cell>
          <cell r="M13076">
            <v>350</v>
          </cell>
          <cell r="N13076">
            <v>0.69399999999999995</v>
          </cell>
          <cell r="O13076">
            <v>0</v>
          </cell>
          <cell r="P13076">
            <v>0</v>
          </cell>
        </row>
        <row r="13077">
          <cell r="A13077">
            <v>40369</v>
          </cell>
          <cell r="B13077">
            <v>2010</v>
          </cell>
          <cell r="C13077" t="str">
            <v>Jul</v>
          </cell>
          <cell r="D13077">
            <v>10</v>
          </cell>
          <cell r="F13077">
            <v>570</v>
          </cell>
          <cell r="G13077">
            <v>1.131</v>
          </cell>
          <cell r="H13077">
            <v>38</v>
          </cell>
          <cell r="I13077">
            <v>7.4999999999999997E-2</v>
          </cell>
          <cell r="K13077">
            <v>0</v>
          </cell>
          <cell r="L13077">
            <v>0</v>
          </cell>
          <cell r="M13077">
            <v>315</v>
          </cell>
          <cell r="N13077">
            <v>0.625</v>
          </cell>
          <cell r="O13077">
            <v>0</v>
          </cell>
          <cell r="P13077">
            <v>0</v>
          </cell>
        </row>
        <row r="13078">
          <cell r="A13078">
            <v>40370</v>
          </cell>
          <cell r="B13078">
            <v>2010</v>
          </cell>
          <cell r="C13078" t="str">
            <v>Jul</v>
          </cell>
          <cell r="D13078">
            <v>11</v>
          </cell>
          <cell r="F13078">
            <v>560</v>
          </cell>
          <cell r="G13078">
            <v>1.111</v>
          </cell>
          <cell r="H13078">
            <v>35</v>
          </cell>
          <cell r="I13078">
            <v>6.9000000000000006E-2</v>
          </cell>
          <cell r="K13078">
            <v>0</v>
          </cell>
          <cell r="L13078">
            <v>0</v>
          </cell>
          <cell r="M13078">
            <v>300</v>
          </cell>
          <cell r="N13078">
            <v>0.59499999999999997</v>
          </cell>
          <cell r="O13078">
            <v>0</v>
          </cell>
          <cell r="P13078">
            <v>0</v>
          </cell>
        </row>
        <row r="13079">
          <cell r="A13079">
            <v>40371</v>
          </cell>
          <cell r="B13079">
            <v>2010</v>
          </cell>
          <cell r="C13079" t="str">
            <v>Jul</v>
          </cell>
          <cell r="D13079">
            <v>12</v>
          </cell>
          <cell r="F13079">
            <v>559</v>
          </cell>
          <cell r="G13079">
            <v>1.109</v>
          </cell>
          <cell r="H13079">
            <v>49</v>
          </cell>
          <cell r="I13079">
            <v>9.7000000000000003E-2</v>
          </cell>
          <cell r="K13079">
            <v>0</v>
          </cell>
          <cell r="L13079">
            <v>0</v>
          </cell>
          <cell r="M13079">
            <v>300</v>
          </cell>
          <cell r="N13079">
            <v>0.59499999999999997</v>
          </cell>
          <cell r="O13079">
            <v>0</v>
          </cell>
          <cell r="P13079">
            <v>0</v>
          </cell>
        </row>
        <row r="13080">
          <cell r="A13080">
            <v>40372</v>
          </cell>
          <cell r="B13080">
            <v>2010</v>
          </cell>
          <cell r="C13080" t="str">
            <v>Jul</v>
          </cell>
          <cell r="D13080">
            <v>13</v>
          </cell>
          <cell r="F13080">
            <v>585</v>
          </cell>
          <cell r="G13080">
            <v>1.1599999999999999</v>
          </cell>
          <cell r="H13080">
            <v>29</v>
          </cell>
          <cell r="I13080">
            <v>5.8000000000000003E-2</v>
          </cell>
          <cell r="K13080">
            <v>0</v>
          </cell>
          <cell r="L13080">
            <v>0</v>
          </cell>
          <cell r="M13080">
            <v>294</v>
          </cell>
          <cell r="N13080">
            <v>0.58299999999999996</v>
          </cell>
          <cell r="O13080">
            <v>0</v>
          </cell>
          <cell r="P13080">
            <v>0</v>
          </cell>
        </row>
        <row r="13081">
          <cell r="A13081">
            <v>40373</v>
          </cell>
          <cell r="B13081">
            <v>2010</v>
          </cell>
          <cell r="C13081" t="str">
            <v>Jul</v>
          </cell>
          <cell r="D13081">
            <v>14</v>
          </cell>
          <cell r="F13081">
            <v>591</v>
          </cell>
          <cell r="G13081">
            <v>1.1719999999999999</v>
          </cell>
          <cell r="H13081">
            <v>33</v>
          </cell>
          <cell r="I13081">
            <v>6.5000000000000002E-2</v>
          </cell>
          <cell r="K13081">
            <v>0</v>
          </cell>
          <cell r="L13081">
            <v>0</v>
          </cell>
          <cell r="M13081">
            <v>300</v>
          </cell>
          <cell r="N13081">
            <v>0.59499999999999997</v>
          </cell>
          <cell r="O13081">
            <v>0</v>
          </cell>
          <cell r="P13081">
            <v>0</v>
          </cell>
        </row>
        <row r="13082">
          <cell r="A13082">
            <v>40374</v>
          </cell>
          <cell r="B13082">
            <v>2010</v>
          </cell>
          <cell r="C13082" t="str">
            <v>Jul</v>
          </cell>
          <cell r="D13082">
            <v>15</v>
          </cell>
          <cell r="F13082">
            <v>585</v>
          </cell>
          <cell r="G13082">
            <v>1.1599999999999999</v>
          </cell>
          <cell r="H13082">
            <v>37</v>
          </cell>
          <cell r="I13082">
            <v>7.2999999999999995E-2</v>
          </cell>
          <cell r="K13082">
            <v>0</v>
          </cell>
          <cell r="L13082">
            <v>0</v>
          </cell>
          <cell r="M13082">
            <v>300</v>
          </cell>
          <cell r="N13082">
            <v>0.59499999999999997</v>
          </cell>
          <cell r="O13082">
            <v>0</v>
          </cell>
          <cell r="P13082">
            <v>0</v>
          </cell>
        </row>
        <row r="13083">
          <cell r="A13083">
            <v>40375</v>
          </cell>
          <cell r="B13083">
            <v>2010</v>
          </cell>
          <cell r="C13083" t="str">
            <v>Jul</v>
          </cell>
          <cell r="D13083">
            <v>16</v>
          </cell>
          <cell r="F13083">
            <v>583</v>
          </cell>
          <cell r="G13083">
            <v>1.1559999999999999</v>
          </cell>
          <cell r="H13083">
            <v>42</v>
          </cell>
          <cell r="I13083">
            <v>8.3000000000000004E-2</v>
          </cell>
          <cell r="K13083">
            <v>0</v>
          </cell>
          <cell r="L13083">
            <v>0</v>
          </cell>
          <cell r="M13083">
            <v>265</v>
          </cell>
          <cell r="N13083">
            <v>0.52600000000000002</v>
          </cell>
          <cell r="O13083">
            <v>0</v>
          </cell>
          <cell r="P13083">
            <v>0</v>
          </cell>
        </row>
        <row r="13084">
          <cell r="A13084">
            <v>40376</v>
          </cell>
          <cell r="B13084">
            <v>2010</v>
          </cell>
          <cell r="C13084" t="str">
            <v>Jul</v>
          </cell>
          <cell r="D13084">
            <v>17</v>
          </cell>
          <cell r="F13084">
            <v>586</v>
          </cell>
          <cell r="G13084">
            <v>1.1619999999999999</v>
          </cell>
          <cell r="H13084">
            <v>50</v>
          </cell>
          <cell r="I13084">
            <v>9.9000000000000005E-2</v>
          </cell>
          <cell r="K13084">
            <v>0</v>
          </cell>
          <cell r="L13084">
            <v>0</v>
          </cell>
          <cell r="M13084">
            <v>250</v>
          </cell>
          <cell r="N13084">
            <v>0.496</v>
          </cell>
          <cell r="O13084">
            <v>0</v>
          </cell>
          <cell r="P13084">
            <v>0</v>
          </cell>
        </row>
        <row r="13085">
          <cell r="A13085">
            <v>40377</v>
          </cell>
          <cell r="B13085">
            <v>2010</v>
          </cell>
          <cell r="C13085" t="str">
            <v>Jul</v>
          </cell>
          <cell r="D13085">
            <v>18</v>
          </cell>
          <cell r="F13085">
            <v>581</v>
          </cell>
          <cell r="G13085">
            <v>1.1519999999999999</v>
          </cell>
          <cell r="H13085">
            <v>50</v>
          </cell>
          <cell r="I13085">
            <v>9.9000000000000005E-2</v>
          </cell>
          <cell r="K13085">
            <v>0</v>
          </cell>
          <cell r="L13085">
            <v>0</v>
          </cell>
          <cell r="M13085">
            <v>229</v>
          </cell>
          <cell r="N13085">
            <v>0.45400000000000001</v>
          </cell>
          <cell r="O13085">
            <v>0</v>
          </cell>
          <cell r="P13085">
            <v>0</v>
          </cell>
        </row>
        <row r="13086">
          <cell r="A13086">
            <v>40378</v>
          </cell>
          <cell r="B13086">
            <v>2010</v>
          </cell>
          <cell r="C13086" t="str">
            <v>Jul</v>
          </cell>
          <cell r="D13086">
            <v>19</v>
          </cell>
          <cell r="F13086">
            <v>592</v>
          </cell>
          <cell r="G13086">
            <v>1.1739999999999999</v>
          </cell>
          <cell r="H13086">
            <v>26</v>
          </cell>
          <cell r="I13086">
            <v>5.1999999999999998E-2</v>
          </cell>
          <cell r="K13086">
            <v>0</v>
          </cell>
          <cell r="L13086">
            <v>0</v>
          </cell>
          <cell r="M13086">
            <v>169</v>
          </cell>
          <cell r="N13086">
            <v>0.33500000000000002</v>
          </cell>
          <cell r="O13086">
            <v>0</v>
          </cell>
          <cell r="P13086">
            <v>0</v>
          </cell>
        </row>
        <row r="13087">
          <cell r="A13087">
            <v>40379</v>
          </cell>
          <cell r="B13087">
            <v>2010</v>
          </cell>
          <cell r="C13087" t="str">
            <v>Jul</v>
          </cell>
          <cell r="D13087">
            <v>20</v>
          </cell>
          <cell r="F13087">
            <v>609</v>
          </cell>
          <cell r="G13087">
            <v>1.208</v>
          </cell>
          <cell r="H13087">
            <v>24</v>
          </cell>
          <cell r="I13087">
            <v>4.8000000000000001E-2</v>
          </cell>
          <cell r="K13087">
            <v>0</v>
          </cell>
          <cell r="L13087">
            <v>0</v>
          </cell>
          <cell r="M13087">
            <v>150</v>
          </cell>
          <cell r="N13087">
            <v>0.29799999999999999</v>
          </cell>
          <cell r="O13087">
            <v>0</v>
          </cell>
          <cell r="P13087">
            <v>0</v>
          </cell>
        </row>
        <row r="13088">
          <cell r="A13088">
            <v>40380</v>
          </cell>
          <cell r="B13088">
            <v>2010</v>
          </cell>
          <cell r="C13088" t="str">
            <v>Jul</v>
          </cell>
          <cell r="D13088">
            <v>21</v>
          </cell>
          <cell r="F13088">
            <v>627</v>
          </cell>
          <cell r="G13088">
            <v>1.244</v>
          </cell>
          <cell r="H13088">
            <v>49</v>
          </cell>
          <cell r="I13088">
            <v>9.7000000000000003E-2</v>
          </cell>
          <cell r="K13088">
            <v>0</v>
          </cell>
          <cell r="L13088">
            <v>0</v>
          </cell>
          <cell r="M13088">
            <v>150</v>
          </cell>
          <cell r="N13088">
            <v>0.29799999999999999</v>
          </cell>
          <cell r="O13088">
            <v>0</v>
          </cell>
          <cell r="P13088">
            <v>0</v>
          </cell>
        </row>
        <row r="13089">
          <cell r="A13089">
            <v>40381</v>
          </cell>
          <cell r="B13089">
            <v>2010</v>
          </cell>
          <cell r="C13089" t="str">
            <v>Jul</v>
          </cell>
          <cell r="D13089">
            <v>22</v>
          </cell>
          <cell r="F13089">
            <v>627</v>
          </cell>
          <cell r="G13089">
            <v>1.244</v>
          </cell>
          <cell r="H13089">
            <v>56</v>
          </cell>
          <cell r="I13089">
            <v>0.111</v>
          </cell>
          <cell r="K13089">
            <v>0</v>
          </cell>
          <cell r="L13089">
            <v>0</v>
          </cell>
          <cell r="M13089">
            <v>128</v>
          </cell>
          <cell r="N13089">
            <v>0.254</v>
          </cell>
          <cell r="O13089">
            <v>0</v>
          </cell>
          <cell r="P13089">
            <v>0</v>
          </cell>
        </row>
        <row r="13090">
          <cell r="A13090">
            <v>40382</v>
          </cell>
          <cell r="B13090">
            <v>2010</v>
          </cell>
          <cell r="C13090" t="str">
            <v>Jul</v>
          </cell>
          <cell r="D13090">
            <v>23</v>
          </cell>
          <cell r="F13090">
            <v>628</v>
          </cell>
          <cell r="G13090">
            <v>1.246</v>
          </cell>
          <cell r="H13090">
            <v>59</v>
          </cell>
          <cell r="I13090">
            <v>0.11700000000000001</v>
          </cell>
          <cell r="K13090">
            <v>0</v>
          </cell>
          <cell r="L13090">
            <v>0</v>
          </cell>
          <cell r="M13090">
            <v>131</v>
          </cell>
          <cell r="N13090">
            <v>0.26</v>
          </cell>
          <cell r="O13090">
            <v>0</v>
          </cell>
          <cell r="P13090">
            <v>0</v>
          </cell>
        </row>
        <row r="13091">
          <cell r="A13091">
            <v>40383</v>
          </cell>
          <cell r="B13091">
            <v>2010</v>
          </cell>
          <cell r="C13091" t="str">
            <v>Jul</v>
          </cell>
          <cell r="D13091">
            <v>24</v>
          </cell>
          <cell r="F13091">
            <v>620</v>
          </cell>
          <cell r="G13091">
            <v>1.23</v>
          </cell>
          <cell r="H13091">
            <v>50</v>
          </cell>
          <cell r="I13091">
            <v>9.9000000000000005E-2</v>
          </cell>
          <cell r="K13091">
            <v>0</v>
          </cell>
          <cell r="L13091">
            <v>0</v>
          </cell>
          <cell r="M13091">
            <v>150</v>
          </cell>
          <cell r="N13091">
            <v>0.29799999999999999</v>
          </cell>
          <cell r="O13091">
            <v>0</v>
          </cell>
          <cell r="P13091">
            <v>0</v>
          </cell>
        </row>
        <row r="13092">
          <cell r="A13092">
            <v>40384</v>
          </cell>
          <cell r="B13092">
            <v>2010</v>
          </cell>
          <cell r="C13092" t="str">
            <v>Jul</v>
          </cell>
          <cell r="D13092">
            <v>25</v>
          </cell>
          <cell r="F13092">
            <v>606</v>
          </cell>
          <cell r="G13092">
            <v>1.202</v>
          </cell>
          <cell r="H13092">
            <v>56</v>
          </cell>
          <cell r="I13092">
            <v>0.111</v>
          </cell>
          <cell r="K13092">
            <v>0</v>
          </cell>
          <cell r="L13092">
            <v>0</v>
          </cell>
          <cell r="M13092">
            <v>115</v>
          </cell>
          <cell r="N13092">
            <v>0.22800000000000001</v>
          </cell>
          <cell r="O13092">
            <v>5</v>
          </cell>
          <cell r="P13092">
            <v>0.01</v>
          </cell>
        </row>
        <row r="13093">
          <cell r="A13093">
            <v>40385</v>
          </cell>
          <cell r="B13093">
            <v>2010</v>
          </cell>
          <cell r="C13093" t="str">
            <v>Jul</v>
          </cell>
          <cell r="D13093">
            <v>26</v>
          </cell>
          <cell r="F13093">
            <v>600</v>
          </cell>
          <cell r="G13093">
            <v>1.19</v>
          </cell>
          <cell r="H13093">
            <v>39</v>
          </cell>
          <cell r="I13093">
            <v>7.6999999999999999E-2</v>
          </cell>
          <cell r="K13093">
            <v>0</v>
          </cell>
          <cell r="L13093">
            <v>0</v>
          </cell>
          <cell r="M13093">
            <v>100</v>
          </cell>
          <cell r="N13093">
            <v>0.19800000000000001</v>
          </cell>
          <cell r="O13093">
            <v>0</v>
          </cell>
          <cell r="P13093">
            <v>0</v>
          </cell>
        </row>
        <row r="13094">
          <cell r="A13094">
            <v>40386</v>
          </cell>
          <cell r="B13094">
            <v>2010</v>
          </cell>
          <cell r="C13094" t="str">
            <v>Jul</v>
          </cell>
          <cell r="D13094">
            <v>27</v>
          </cell>
          <cell r="F13094">
            <v>589</v>
          </cell>
          <cell r="G13094">
            <v>1.1679999999999999</v>
          </cell>
          <cell r="H13094">
            <v>83</v>
          </cell>
          <cell r="I13094">
            <v>0.16500000000000001</v>
          </cell>
          <cell r="K13094">
            <v>0</v>
          </cell>
          <cell r="L13094">
            <v>0</v>
          </cell>
          <cell r="M13094">
            <v>115</v>
          </cell>
          <cell r="N13094">
            <v>0.22800000000000001</v>
          </cell>
          <cell r="O13094">
            <v>0</v>
          </cell>
          <cell r="P13094">
            <v>0</v>
          </cell>
        </row>
        <row r="13095">
          <cell r="A13095">
            <v>40387</v>
          </cell>
          <cell r="B13095">
            <v>2010</v>
          </cell>
          <cell r="C13095" t="str">
            <v>Jul</v>
          </cell>
          <cell r="D13095">
            <v>28</v>
          </cell>
          <cell r="F13095">
            <v>580</v>
          </cell>
          <cell r="G13095">
            <v>1.1499999999999999</v>
          </cell>
          <cell r="H13095">
            <v>83</v>
          </cell>
          <cell r="I13095">
            <v>0.16500000000000001</v>
          </cell>
          <cell r="K13095">
            <v>0</v>
          </cell>
          <cell r="L13095">
            <v>0</v>
          </cell>
          <cell r="M13095">
            <v>183</v>
          </cell>
          <cell r="N13095">
            <v>0.36299999999999999</v>
          </cell>
          <cell r="O13095">
            <v>0</v>
          </cell>
          <cell r="P13095">
            <v>0</v>
          </cell>
        </row>
        <row r="13096">
          <cell r="A13096">
            <v>40388</v>
          </cell>
          <cell r="B13096">
            <v>2010</v>
          </cell>
          <cell r="C13096" t="str">
            <v>Jul</v>
          </cell>
          <cell r="D13096">
            <v>29</v>
          </cell>
          <cell r="F13096">
            <v>589</v>
          </cell>
          <cell r="G13096">
            <v>1.1679999999999999</v>
          </cell>
          <cell r="H13096">
            <v>74</v>
          </cell>
          <cell r="I13096">
            <v>0.14699999999999999</v>
          </cell>
          <cell r="K13096">
            <v>0</v>
          </cell>
          <cell r="L13096">
            <v>0</v>
          </cell>
          <cell r="M13096">
            <v>200</v>
          </cell>
          <cell r="N13096">
            <v>0.39700000000000002</v>
          </cell>
          <cell r="O13096">
            <v>0</v>
          </cell>
          <cell r="P13096">
            <v>0</v>
          </cell>
        </row>
        <row r="13097">
          <cell r="A13097">
            <v>40389</v>
          </cell>
          <cell r="B13097">
            <v>2010</v>
          </cell>
          <cell r="C13097" t="str">
            <v>Jul</v>
          </cell>
          <cell r="D13097">
            <v>30</v>
          </cell>
          <cell r="F13097">
            <v>556</v>
          </cell>
          <cell r="G13097">
            <v>1.103</v>
          </cell>
          <cell r="H13097">
            <v>22</v>
          </cell>
          <cell r="I13097">
            <v>4.3999999999999997E-2</v>
          </cell>
          <cell r="K13097">
            <v>0</v>
          </cell>
          <cell r="L13097">
            <v>0</v>
          </cell>
          <cell r="M13097">
            <v>200</v>
          </cell>
          <cell r="N13097">
            <v>0.39700000000000002</v>
          </cell>
          <cell r="O13097">
            <v>0</v>
          </cell>
          <cell r="P13097">
            <v>0</v>
          </cell>
        </row>
        <row r="13098">
          <cell r="A13098">
            <v>40390</v>
          </cell>
          <cell r="B13098">
            <v>2010</v>
          </cell>
          <cell r="C13098" t="str">
            <v>Jul</v>
          </cell>
          <cell r="D13098">
            <v>31</v>
          </cell>
          <cell r="F13098">
            <v>575</v>
          </cell>
          <cell r="G13098">
            <v>1.1399999999999999</v>
          </cell>
          <cell r="H13098">
            <v>39</v>
          </cell>
          <cell r="I13098">
            <v>7.6999999999999999E-2</v>
          </cell>
          <cell r="K13098">
            <v>0</v>
          </cell>
          <cell r="L13098">
            <v>0</v>
          </cell>
          <cell r="M13098">
            <v>200</v>
          </cell>
          <cell r="N13098">
            <v>0.39700000000000002</v>
          </cell>
          <cell r="O13098">
            <v>7</v>
          </cell>
          <cell r="P13098">
            <v>1.4E-2</v>
          </cell>
        </row>
        <row r="13099">
          <cell r="A13099">
            <v>40391</v>
          </cell>
          <cell r="B13099">
            <v>2010</v>
          </cell>
          <cell r="C13099" t="str">
            <v>Aug</v>
          </cell>
          <cell r="D13099">
            <v>1</v>
          </cell>
          <cell r="F13099">
            <v>582</v>
          </cell>
          <cell r="G13099">
            <v>1.1539999999999999</v>
          </cell>
          <cell r="H13099">
            <v>54</v>
          </cell>
          <cell r="I13099">
            <v>0.107</v>
          </cell>
          <cell r="K13099">
            <v>0</v>
          </cell>
          <cell r="L13099">
            <v>0</v>
          </cell>
          <cell r="M13099">
            <v>200</v>
          </cell>
          <cell r="N13099">
            <v>0.39700000000000002</v>
          </cell>
          <cell r="O13099">
            <v>7</v>
          </cell>
          <cell r="P13099">
            <v>1.4E-2</v>
          </cell>
        </row>
        <row r="13100">
          <cell r="A13100">
            <v>40392</v>
          </cell>
          <cell r="B13100">
            <v>2010</v>
          </cell>
          <cell r="C13100" t="str">
            <v>Aug</v>
          </cell>
          <cell r="D13100">
            <v>2</v>
          </cell>
          <cell r="F13100">
            <v>591</v>
          </cell>
          <cell r="G13100">
            <v>1.1719999999999999</v>
          </cell>
          <cell r="H13100">
            <v>64</v>
          </cell>
          <cell r="I13100">
            <v>0.127</v>
          </cell>
          <cell r="K13100">
            <v>0</v>
          </cell>
          <cell r="L13100">
            <v>0</v>
          </cell>
          <cell r="M13100">
            <v>200</v>
          </cell>
          <cell r="N13100">
            <v>0.39700000000000002</v>
          </cell>
          <cell r="O13100">
            <v>4</v>
          </cell>
          <cell r="P13100">
            <v>8.0000000000000002E-3</v>
          </cell>
        </row>
        <row r="13101">
          <cell r="A13101">
            <v>40393</v>
          </cell>
          <cell r="B13101">
            <v>2010</v>
          </cell>
          <cell r="C13101" t="str">
            <v>Aug</v>
          </cell>
          <cell r="D13101">
            <v>3</v>
          </cell>
          <cell r="F13101">
            <v>581</v>
          </cell>
          <cell r="G13101">
            <v>1.1519999999999999</v>
          </cell>
          <cell r="H13101">
            <v>71</v>
          </cell>
          <cell r="I13101">
            <v>0.14099999999999999</v>
          </cell>
          <cell r="K13101">
            <v>0</v>
          </cell>
          <cell r="L13101">
            <v>0</v>
          </cell>
          <cell r="M13101">
            <v>188</v>
          </cell>
          <cell r="N13101">
            <v>0.373</v>
          </cell>
          <cell r="O13101">
            <v>0</v>
          </cell>
          <cell r="P13101">
            <v>0</v>
          </cell>
        </row>
        <row r="13102">
          <cell r="A13102">
            <v>40394</v>
          </cell>
          <cell r="B13102">
            <v>2010</v>
          </cell>
          <cell r="C13102" t="str">
            <v>Aug</v>
          </cell>
          <cell r="D13102">
            <v>4</v>
          </cell>
          <cell r="F13102">
            <v>577</v>
          </cell>
          <cell r="G13102">
            <v>1.1439999999999999</v>
          </cell>
          <cell r="H13102">
            <v>60</v>
          </cell>
          <cell r="I13102">
            <v>0.11899999999999999</v>
          </cell>
          <cell r="K13102">
            <v>0</v>
          </cell>
          <cell r="L13102">
            <v>0</v>
          </cell>
          <cell r="M13102">
            <v>163</v>
          </cell>
          <cell r="N13102">
            <v>0.32300000000000001</v>
          </cell>
          <cell r="O13102">
            <v>0</v>
          </cell>
          <cell r="P13102">
            <v>0</v>
          </cell>
        </row>
        <row r="13103">
          <cell r="A13103">
            <v>40395</v>
          </cell>
          <cell r="B13103">
            <v>2010</v>
          </cell>
          <cell r="C13103" t="str">
            <v>Aug</v>
          </cell>
          <cell r="D13103">
            <v>5</v>
          </cell>
          <cell r="F13103">
            <v>600</v>
          </cell>
          <cell r="G13103">
            <v>1.19</v>
          </cell>
          <cell r="H13103">
            <v>63</v>
          </cell>
          <cell r="I13103">
            <v>0.125</v>
          </cell>
          <cell r="K13103">
            <v>0</v>
          </cell>
          <cell r="L13103">
            <v>0</v>
          </cell>
          <cell r="M13103">
            <v>169</v>
          </cell>
          <cell r="N13103">
            <v>0.33500000000000002</v>
          </cell>
          <cell r="O13103">
            <v>7</v>
          </cell>
          <cell r="P13103">
            <v>1.4E-2</v>
          </cell>
        </row>
        <row r="13104">
          <cell r="A13104">
            <v>40396</v>
          </cell>
          <cell r="B13104">
            <v>2010</v>
          </cell>
          <cell r="C13104" t="str">
            <v>Aug</v>
          </cell>
          <cell r="D13104">
            <v>6</v>
          </cell>
          <cell r="F13104">
            <v>604</v>
          </cell>
          <cell r="G13104">
            <v>1.198</v>
          </cell>
          <cell r="H13104">
            <v>60</v>
          </cell>
          <cell r="I13104">
            <v>0.11899999999999999</v>
          </cell>
          <cell r="K13104">
            <v>0</v>
          </cell>
          <cell r="L13104">
            <v>0</v>
          </cell>
          <cell r="M13104">
            <v>160</v>
          </cell>
          <cell r="N13104">
            <v>0.317</v>
          </cell>
          <cell r="O13104">
            <v>4</v>
          </cell>
          <cell r="P13104">
            <v>8.0000000000000002E-3</v>
          </cell>
        </row>
        <row r="13105">
          <cell r="A13105">
            <v>40397</v>
          </cell>
          <cell r="B13105">
            <v>2010</v>
          </cell>
          <cell r="C13105" t="str">
            <v>Aug</v>
          </cell>
          <cell r="D13105">
            <v>7</v>
          </cell>
          <cell r="F13105">
            <v>611</v>
          </cell>
          <cell r="G13105">
            <v>1.212</v>
          </cell>
          <cell r="H13105">
            <v>69</v>
          </cell>
          <cell r="I13105">
            <v>0.13700000000000001</v>
          </cell>
          <cell r="K13105">
            <v>0</v>
          </cell>
          <cell r="L13105">
            <v>0</v>
          </cell>
          <cell r="M13105">
            <v>167</v>
          </cell>
          <cell r="N13105">
            <v>0.33100000000000002</v>
          </cell>
          <cell r="O13105">
            <v>7</v>
          </cell>
          <cell r="P13105">
            <v>1.4E-2</v>
          </cell>
        </row>
        <row r="13106">
          <cell r="A13106">
            <v>40398</v>
          </cell>
          <cell r="B13106">
            <v>2010</v>
          </cell>
          <cell r="C13106" t="str">
            <v>Aug</v>
          </cell>
          <cell r="D13106">
            <v>8</v>
          </cell>
          <cell r="F13106">
            <v>613</v>
          </cell>
          <cell r="G13106">
            <v>1.216</v>
          </cell>
          <cell r="H13106">
            <v>60</v>
          </cell>
          <cell r="I13106">
            <v>0.11899999999999999</v>
          </cell>
          <cell r="K13106">
            <v>0</v>
          </cell>
          <cell r="L13106">
            <v>0</v>
          </cell>
          <cell r="M13106">
            <v>150</v>
          </cell>
          <cell r="N13106">
            <v>0.29799999999999999</v>
          </cell>
          <cell r="O13106">
            <v>0</v>
          </cell>
          <cell r="P13106">
            <v>0</v>
          </cell>
        </row>
        <row r="13107">
          <cell r="A13107">
            <v>40399</v>
          </cell>
          <cell r="B13107">
            <v>2010</v>
          </cell>
          <cell r="C13107" t="str">
            <v>Aug</v>
          </cell>
          <cell r="D13107">
            <v>9</v>
          </cell>
          <cell r="F13107">
            <v>591</v>
          </cell>
          <cell r="G13107">
            <v>1.1719999999999999</v>
          </cell>
          <cell r="H13107">
            <v>76</v>
          </cell>
          <cell r="I13107">
            <v>0.151</v>
          </cell>
          <cell r="K13107">
            <v>0</v>
          </cell>
          <cell r="L13107">
            <v>0</v>
          </cell>
          <cell r="M13107">
            <v>150</v>
          </cell>
          <cell r="N13107">
            <v>0.29799999999999999</v>
          </cell>
          <cell r="O13107">
            <v>0</v>
          </cell>
          <cell r="P13107">
            <v>0</v>
          </cell>
        </row>
        <row r="13108">
          <cell r="A13108">
            <v>40400</v>
          </cell>
          <cell r="B13108">
            <v>2010</v>
          </cell>
          <cell r="C13108" t="str">
            <v>Aug</v>
          </cell>
          <cell r="D13108">
            <v>10</v>
          </cell>
          <cell r="F13108">
            <v>601</v>
          </cell>
          <cell r="G13108">
            <v>1.1919999999999999</v>
          </cell>
          <cell r="H13108">
            <v>79</v>
          </cell>
          <cell r="I13108">
            <v>0.157</v>
          </cell>
          <cell r="K13108">
            <v>0</v>
          </cell>
          <cell r="L13108">
            <v>0</v>
          </cell>
          <cell r="M13108">
            <v>192</v>
          </cell>
          <cell r="N13108">
            <v>0.38100000000000001</v>
          </cell>
          <cell r="O13108">
            <v>0</v>
          </cell>
          <cell r="P13108">
            <v>0</v>
          </cell>
        </row>
        <row r="13109">
          <cell r="A13109">
            <v>40401</v>
          </cell>
          <cell r="B13109">
            <v>2010</v>
          </cell>
          <cell r="C13109" t="str">
            <v>Aug</v>
          </cell>
          <cell r="D13109">
            <v>11</v>
          </cell>
          <cell r="F13109">
            <v>617</v>
          </cell>
          <cell r="G13109">
            <v>1.224</v>
          </cell>
          <cell r="H13109">
            <v>58</v>
          </cell>
          <cell r="I13109">
            <v>0.115</v>
          </cell>
          <cell r="K13109">
            <v>0</v>
          </cell>
          <cell r="L13109">
            <v>0</v>
          </cell>
          <cell r="M13109">
            <v>231</v>
          </cell>
          <cell r="N13109">
            <v>0.45800000000000002</v>
          </cell>
          <cell r="O13109">
            <v>0</v>
          </cell>
          <cell r="P13109">
            <v>0</v>
          </cell>
        </row>
        <row r="13110">
          <cell r="A13110">
            <v>40402</v>
          </cell>
          <cell r="B13110">
            <v>2010</v>
          </cell>
          <cell r="C13110" t="str">
            <v>Aug</v>
          </cell>
          <cell r="D13110">
            <v>12</v>
          </cell>
          <cell r="F13110">
            <v>600</v>
          </cell>
          <cell r="G13110">
            <v>1.19</v>
          </cell>
          <cell r="H13110">
            <v>56</v>
          </cell>
          <cell r="I13110">
            <v>0.111</v>
          </cell>
          <cell r="K13110">
            <v>0</v>
          </cell>
          <cell r="L13110">
            <v>0</v>
          </cell>
          <cell r="M13110">
            <v>200</v>
          </cell>
          <cell r="N13110">
            <v>0.39700000000000002</v>
          </cell>
          <cell r="O13110">
            <v>0</v>
          </cell>
          <cell r="P13110">
            <v>0</v>
          </cell>
        </row>
        <row r="13111">
          <cell r="A13111">
            <v>40403</v>
          </cell>
          <cell r="B13111">
            <v>2010</v>
          </cell>
          <cell r="C13111" t="str">
            <v>Aug</v>
          </cell>
          <cell r="D13111">
            <v>13</v>
          </cell>
          <cell r="F13111">
            <v>600</v>
          </cell>
          <cell r="G13111">
            <v>1.19</v>
          </cell>
          <cell r="H13111">
            <v>55</v>
          </cell>
          <cell r="I13111">
            <v>0.109</v>
          </cell>
          <cell r="K13111">
            <v>0</v>
          </cell>
          <cell r="L13111">
            <v>0</v>
          </cell>
          <cell r="M13111">
            <v>200</v>
          </cell>
          <cell r="N13111">
            <v>0.39700000000000002</v>
          </cell>
          <cell r="O13111">
            <v>0</v>
          </cell>
          <cell r="P13111">
            <v>0</v>
          </cell>
        </row>
        <row r="13112">
          <cell r="A13112">
            <v>40404</v>
          </cell>
          <cell r="B13112">
            <v>2010</v>
          </cell>
          <cell r="C13112" t="str">
            <v>Aug</v>
          </cell>
          <cell r="D13112">
            <v>14</v>
          </cell>
          <cell r="F13112">
            <v>606</v>
          </cell>
          <cell r="G13112">
            <v>1.202</v>
          </cell>
          <cell r="H13112">
            <v>0</v>
          </cell>
          <cell r="I13112">
            <v>0</v>
          </cell>
          <cell r="K13112">
            <v>0</v>
          </cell>
          <cell r="L13112">
            <v>0</v>
          </cell>
          <cell r="M13112">
            <v>181</v>
          </cell>
          <cell r="N13112">
            <v>0.35899999999999999</v>
          </cell>
          <cell r="O13112">
            <v>0</v>
          </cell>
          <cell r="P13112">
            <v>0</v>
          </cell>
        </row>
        <row r="13113">
          <cell r="A13113">
            <v>40405</v>
          </cell>
          <cell r="B13113">
            <v>2010</v>
          </cell>
          <cell r="C13113" t="str">
            <v>Aug</v>
          </cell>
          <cell r="D13113">
            <v>15</v>
          </cell>
          <cell r="F13113">
            <v>620</v>
          </cell>
          <cell r="G13113">
            <v>1.23</v>
          </cell>
          <cell r="H13113">
            <v>0</v>
          </cell>
          <cell r="I13113">
            <v>0</v>
          </cell>
          <cell r="K13113">
            <v>0</v>
          </cell>
          <cell r="L13113">
            <v>0</v>
          </cell>
          <cell r="M13113">
            <v>150</v>
          </cell>
          <cell r="N13113">
            <v>0.29799999999999999</v>
          </cell>
          <cell r="O13113">
            <v>0</v>
          </cell>
          <cell r="P13113">
            <v>0</v>
          </cell>
        </row>
        <row r="13114">
          <cell r="A13114">
            <v>40406</v>
          </cell>
          <cell r="B13114">
            <v>2010</v>
          </cell>
          <cell r="C13114" t="str">
            <v>Aug</v>
          </cell>
          <cell r="D13114">
            <v>16</v>
          </cell>
          <cell r="F13114">
            <v>608</v>
          </cell>
          <cell r="G13114">
            <v>1.206</v>
          </cell>
          <cell r="H13114">
            <v>0</v>
          </cell>
          <cell r="I13114">
            <v>0</v>
          </cell>
          <cell r="K13114">
            <v>0</v>
          </cell>
          <cell r="L13114">
            <v>0</v>
          </cell>
          <cell r="M13114">
            <v>150</v>
          </cell>
          <cell r="N13114">
            <v>0.29799999999999999</v>
          </cell>
          <cell r="O13114">
            <v>0</v>
          </cell>
          <cell r="P13114">
            <v>0</v>
          </cell>
        </row>
        <row r="13115">
          <cell r="A13115">
            <v>40407</v>
          </cell>
          <cell r="B13115">
            <v>2010</v>
          </cell>
          <cell r="C13115" t="str">
            <v>Aug</v>
          </cell>
          <cell r="D13115">
            <v>17</v>
          </cell>
          <cell r="F13115">
            <v>598</v>
          </cell>
          <cell r="G13115">
            <v>1.1859999999999999</v>
          </cell>
          <cell r="H13115">
            <v>55</v>
          </cell>
          <cell r="I13115">
            <v>0.109</v>
          </cell>
          <cell r="K13115">
            <v>0</v>
          </cell>
          <cell r="L13115">
            <v>0</v>
          </cell>
          <cell r="M13115">
            <v>154</v>
          </cell>
          <cell r="N13115">
            <v>0.30499999999999999</v>
          </cell>
          <cell r="O13115">
            <v>0</v>
          </cell>
          <cell r="P13115">
            <v>0</v>
          </cell>
        </row>
        <row r="13116">
          <cell r="A13116">
            <v>40408</v>
          </cell>
          <cell r="B13116">
            <v>2010</v>
          </cell>
          <cell r="C13116" t="str">
            <v>Aug</v>
          </cell>
          <cell r="D13116">
            <v>18</v>
          </cell>
          <cell r="F13116">
            <v>600</v>
          </cell>
          <cell r="G13116">
            <v>1.19</v>
          </cell>
          <cell r="H13116">
            <v>45</v>
          </cell>
          <cell r="I13116">
            <v>8.8999999999999996E-2</v>
          </cell>
          <cell r="K13116">
            <v>0</v>
          </cell>
          <cell r="L13116">
            <v>0</v>
          </cell>
          <cell r="M13116">
            <v>169</v>
          </cell>
          <cell r="N13116">
            <v>0.33500000000000002</v>
          </cell>
          <cell r="O13116">
            <v>0</v>
          </cell>
          <cell r="P13116">
            <v>0</v>
          </cell>
        </row>
        <row r="13117">
          <cell r="A13117">
            <v>40409</v>
          </cell>
          <cell r="B13117">
            <v>2010</v>
          </cell>
          <cell r="C13117" t="str">
            <v>Aug</v>
          </cell>
          <cell r="D13117">
            <v>19</v>
          </cell>
          <cell r="F13117">
            <v>602</v>
          </cell>
          <cell r="G13117">
            <v>1.194</v>
          </cell>
          <cell r="H13117">
            <v>47</v>
          </cell>
          <cell r="I13117">
            <v>9.2999999999999999E-2</v>
          </cell>
          <cell r="K13117">
            <v>0</v>
          </cell>
          <cell r="L13117">
            <v>0</v>
          </cell>
          <cell r="M13117">
            <v>167</v>
          </cell>
          <cell r="N13117">
            <v>0.33100000000000002</v>
          </cell>
          <cell r="O13117">
            <v>0</v>
          </cell>
          <cell r="P13117">
            <v>0</v>
          </cell>
        </row>
        <row r="13118">
          <cell r="A13118">
            <v>40410</v>
          </cell>
          <cell r="B13118">
            <v>2010</v>
          </cell>
          <cell r="C13118" t="str">
            <v>Aug</v>
          </cell>
          <cell r="D13118">
            <v>20</v>
          </cell>
          <cell r="F13118">
            <v>601</v>
          </cell>
          <cell r="G13118">
            <v>1.1919999999999999</v>
          </cell>
          <cell r="H13118">
            <v>55</v>
          </cell>
          <cell r="I13118">
            <v>0.109</v>
          </cell>
          <cell r="K13118">
            <v>0</v>
          </cell>
          <cell r="L13118">
            <v>0</v>
          </cell>
          <cell r="M13118">
            <v>150</v>
          </cell>
          <cell r="N13118">
            <v>0.29799999999999999</v>
          </cell>
          <cell r="O13118">
            <v>0</v>
          </cell>
          <cell r="P13118">
            <v>0</v>
          </cell>
        </row>
        <row r="13119">
          <cell r="A13119">
            <v>40411</v>
          </cell>
          <cell r="B13119">
            <v>2010</v>
          </cell>
          <cell r="C13119" t="str">
            <v>Aug</v>
          </cell>
          <cell r="D13119">
            <v>21</v>
          </cell>
          <cell r="F13119">
            <v>586</v>
          </cell>
          <cell r="G13119">
            <v>1.1619999999999999</v>
          </cell>
          <cell r="H13119">
            <v>84</v>
          </cell>
          <cell r="I13119">
            <v>0.16700000000000001</v>
          </cell>
          <cell r="K13119">
            <v>0</v>
          </cell>
          <cell r="L13119">
            <v>0</v>
          </cell>
          <cell r="M13119">
            <v>183</v>
          </cell>
          <cell r="N13119">
            <v>0.36299999999999999</v>
          </cell>
          <cell r="O13119">
            <v>0</v>
          </cell>
          <cell r="P13119">
            <v>0</v>
          </cell>
        </row>
        <row r="13120">
          <cell r="A13120">
            <v>40412</v>
          </cell>
          <cell r="B13120">
            <v>2010</v>
          </cell>
          <cell r="C13120" t="str">
            <v>Aug</v>
          </cell>
          <cell r="D13120">
            <v>22</v>
          </cell>
          <cell r="F13120">
            <v>573</v>
          </cell>
          <cell r="G13120">
            <v>1.137</v>
          </cell>
          <cell r="H13120">
            <v>75</v>
          </cell>
          <cell r="I13120">
            <v>0.14899999999999999</v>
          </cell>
          <cell r="K13120">
            <v>0</v>
          </cell>
          <cell r="L13120">
            <v>0</v>
          </cell>
          <cell r="M13120">
            <v>200</v>
          </cell>
          <cell r="N13120">
            <v>0.39700000000000002</v>
          </cell>
          <cell r="O13120">
            <v>0</v>
          </cell>
          <cell r="P13120">
            <v>0</v>
          </cell>
        </row>
        <row r="13121">
          <cell r="A13121">
            <v>40413</v>
          </cell>
          <cell r="B13121">
            <v>2010</v>
          </cell>
          <cell r="C13121" t="str">
            <v>Aug</v>
          </cell>
          <cell r="D13121">
            <v>23</v>
          </cell>
          <cell r="F13121">
            <v>560</v>
          </cell>
          <cell r="G13121">
            <v>1.111</v>
          </cell>
          <cell r="H13121">
            <v>59</v>
          </cell>
          <cell r="I13121">
            <v>0.11700000000000001</v>
          </cell>
          <cell r="K13121">
            <v>0</v>
          </cell>
          <cell r="L13121">
            <v>0</v>
          </cell>
          <cell r="M13121">
            <v>148</v>
          </cell>
          <cell r="N13121">
            <v>0.29399999999999998</v>
          </cell>
          <cell r="O13121">
            <v>0</v>
          </cell>
          <cell r="P13121">
            <v>0</v>
          </cell>
        </row>
        <row r="13122">
          <cell r="A13122">
            <v>40414</v>
          </cell>
          <cell r="B13122">
            <v>2010</v>
          </cell>
          <cell r="C13122" t="str">
            <v>Aug</v>
          </cell>
          <cell r="D13122">
            <v>24</v>
          </cell>
          <cell r="F13122">
            <v>574</v>
          </cell>
          <cell r="G13122">
            <v>1.139</v>
          </cell>
          <cell r="H13122">
            <v>33</v>
          </cell>
          <cell r="I13122">
            <v>6.5000000000000002E-2</v>
          </cell>
          <cell r="K13122">
            <v>0</v>
          </cell>
          <cell r="L13122">
            <v>0</v>
          </cell>
          <cell r="M13122">
            <v>100</v>
          </cell>
          <cell r="N13122">
            <v>0.19800000000000001</v>
          </cell>
          <cell r="O13122">
            <v>0</v>
          </cell>
          <cell r="P13122">
            <v>0</v>
          </cell>
        </row>
        <row r="13123">
          <cell r="A13123">
            <v>40415</v>
          </cell>
          <cell r="B13123">
            <v>2010</v>
          </cell>
          <cell r="C13123" t="str">
            <v>Aug</v>
          </cell>
          <cell r="D13123">
            <v>25</v>
          </cell>
          <cell r="F13123">
            <v>578</v>
          </cell>
          <cell r="G13123">
            <v>1.1459999999999999</v>
          </cell>
          <cell r="H13123">
            <v>35</v>
          </cell>
          <cell r="I13123">
            <v>6.9000000000000006E-2</v>
          </cell>
          <cell r="K13123">
            <v>0</v>
          </cell>
          <cell r="L13123">
            <v>0</v>
          </cell>
          <cell r="M13123">
            <v>100</v>
          </cell>
          <cell r="N13123">
            <v>0.19800000000000001</v>
          </cell>
          <cell r="O13123">
            <v>0</v>
          </cell>
          <cell r="P13123">
            <v>0</v>
          </cell>
        </row>
        <row r="13124">
          <cell r="A13124">
            <v>40416</v>
          </cell>
          <cell r="B13124">
            <v>2010</v>
          </cell>
          <cell r="C13124" t="str">
            <v>Aug</v>
          </cell>
          <cell r="D13124">
            <v>26</v>
          </cell>
          <cell r="F13124">
            <v>588</v>
          </cell>
          <cell r="G13124">
            <v>1.1659999999999999</v>
          </cell>
          <cell r="H13124">
            <v>49</v>
          </cell>
          <cell r="I13124">
            <v>9.7000000000000003E-2</v>
          </cell>
          <cell r="K13124">
            <v>0</v>
          </cell>
          <cell r="L13124">
            <v>0</v>
          </cell>
          <cell r="M13124">
            <v>156</v>
          </cell>
          <cell r="N13124">
            <v>0.309</v>
          </cell>
          <cell r="O13124">
            <v>0</v>
          </cell>
          <cell r="P13124">
            <v>0</v>
          </cell>
        </row>
        <row r="13125">
          <cell r="A13125">
            <v>40417</v>
          </cell>
          <cell r="B13125">
            <v>2010</v>
          </cell>
          <cell r="C13125" t="str">
            <v>Aug</v>
          </cell>
          <cell r="D13125">
            <v>27</v>
          </cell>
          <cell r="F13125">
            <v>604</v>
          </cell>
          <cell r="G13125">
            <v>1.198</v>
          </cell>
          <cell r="H13125">
            <v>43</v>
          </cell>
          <cell r="I13125">
            <v>8.5000000000000006E-2</v>
          </cell>
          <cell r="K13125">
            <v>0</v>
          </cell>
          <cell r="L13125">
            <v>0</v>
          </cell>
          <cell r="M13125">
            <v>181</v>
          </cell>
          <cell r="N13125">
            <v>0.35899999999999999</v>
          </cell>
          <cell r="O13125">
            <v>0</v>
          </cell>
          <cell r="P13125">
            <v>0</v>
          </cell>
        </row>
        <row r="13126">
          <cell r="A13126">
            <v>40418</v>
          </cell>
          <cell r="B13126">
            <v>2010</v>
          </cell>
          <cell r="C13126" t="str">
            <v>Aug</v>
          </cell>
          <cell r="D13126">
            <v>28</v>
          </cell>
          <cell r="F13126">
            <v>591</v>
          </cell>
          <cell r="G13126">
            <v>1.1719999999999999</v>
          </cell>
          <cell r="H13126">
            <v>65</v>
          </cell>
          <cell r="I13126">
            <v>0.129</v>
          </cell>
          <cell r="K13126">
            <v>0</v>
          </cell>
          <cell r="L13126">
            <v>0</v>
          </cell>
          <cell r="M13126">
            <v>148</v>
          </cell>
          <cell r="N13126">
            <v>0.29399999999999998</v>
          </cell>
          <cell r="O13126">
            <v>3</v>
          </cell>
          <cell r="P13126">
            <v>6.0000000000000001E-3</v>
          </cell>
        </row>
        <row r="13127">
          <cell r="A13127">
            <v>40419</v>
          </cell>
          <cell r="B13127">
            <v>2010</v>
          </cell>
          <cell r="C13127" t="str">
            <v>Aug</v>
          </cell>
          <cell r="D13127">
            <v>29</v>
          </cell>
          <cell r="F13127">
            <v>554</v>
          </cell>
          <cell r="G13127">
            <v>1.099</v>
          </cell>
          <cell r="H13127">
            <v>70</v>
          </cell>
          <cell r="I13127">
            <v>0.13900000000000001</v>
          </cell>
          <cell r="K13127">
            <v>0</v>
          </cell>
          <cell r="L13127">
            <v>0</v>
          </cell>
          <cell r="M13127">
            <v>100</v>
          </cell>
          <cell r="N13127">
            <v>0.19800000000000001</v>
          </cell>
          <cell r="O13127">
            <v>7</v>
          </cell>
          <cell r="P13127">
            <v>1.4E-2</v>
          </cell>
        </row>
        <row r="13128">
          <cell r="A13128">
            <v>40420</v>
          </cell>
          <cell r="B13128">
            <v>2010</v>
          </cell>
          <cell r="C13128" t="str">
            <v>Aug</v>
          </cell>
          <cell r="D13128">
            <v>30</v>
          </cell>
          <cell r="F13128">
            <v>541</v>
          </cell>
          <cell r="G13128">
            <v>1.073</v>
          </cell>
          <cell r="H13128">
            <v>75</v>
          </cell>
          <cell r="I13128">
            <v>0.14899999999999999</v>
          </cell>
          <cell r="K13128">
            <v>0</v>
          </cell>
          <cell r="L13128">
            <v>0</v>
          </cell>
          <cell r="M13128">
            <v>100</v>
          </cell>
          <cell r="N13128">
            <v>0.19800000000000001</v>
          </cell>
          <cell r="O13128">
            <v>3</v>
          </cell>
          <cell r="P13128">
            <v>6.0000000000000001E-3</v>
          </cell>
        </row>
        <row r="13129">
          <cell r="A13129">
            <v>40421</v>
          </cell>
          <cell r="B13129">
            <v>2010</v>
          </cell>
          <cell r="C13129" t="str">
            <v>Aug</v>
          </cell>
          <cell r="D13129">
            <v>31</v>
          </cell>
          <cell r="F13129">
            <v>531</v>
          </cell>
          <cell r="G13129">
            <v>1.0529999999999999</v>
          </cell>
          <cell r="H13129">
            <v>65</v>
          </cell>
          <cell r="I13129">
            <v>0.129</v>
          </cell>
          <cell r="K13129">
            <v>0</v>
          </cell>
          <cell r="L13129">
            <v>0</v>
          </cell>
          <cell r="M13129">
            <v>79</v>
          </cell>
          <cell r="N13129">
            <v>0.157</v>
          </cell>
          <cell r="O13129">
            <v>7</v>
          </cell>
          <cell r="P13129">
            <v>1.4E-2</v>
          </cell>
        </row>
        <row r="13130">
          <cell r="A13130">
            <v>40422</v>
          </cell>
          <cell r="B13130">
            <v>2010</v>
          </cell>
          <cell r="C13130" t="str">
            <v>Sep</v>
          </cell>
          <cell r="D13130">
            <v>1</v>
          </cell>
          <cell r="F13130">
            <v>500</v>
          </cell>
          <cell r="G13130">
            <v>0.99199999999999999</v>
          </cell>
          <cell r="H13130">
            <v>57</v>
          </cell>
          <cell r="I13130">
            <v>0.113</v>
          </cell>
          <cell r="K13130">
            <v>0</v>
          </cell>
          <cell r="L13130">
            <v>0</v>
          </cell>
          <cell r="M13130">
            <v>40</v>
          </cell>
          <cell r="N13130">
            <v>7.9000000000000001E-2</v>
          </cell>
          <cell r="O13130">
            <v>5</v>
          </cell>
          <cell r="P13130">
            <v>0.01</v>
          </cell>
        </row>
        <row r="13131">
          <cell r="A13131">
            <v>40423</v>
          </cell>
          <cell r="B13131">
            <v>2010</v>
          </cell>
          <cell r="C13131" t="str">
            <v>Sep</v>
          </cell>
          <cell r="D13131">
            <v>2</v>
          </cell>
          <cell r="F13131">
            <v>490</v>
          </cell>
          <cell r="G13131">
            <v>0.97199999999999998</v>
          </cell>
          <cell r="H13131">
            <v>46</v>
          </cell>
          <cell r="I13131">
            <v>9.0999999999999998E-2</v>
          </cell>
          <cell r="K13131">
            <v>0</v>
          </cell>
          <cell r="L13131">
            <v>0</v>
          </cell>
          <cell r="M13131">
            <v>8</v>
          </cell>
          <cell r="N13131">
            <v>1.6E-2</v>
          </cell>
          <cell r="O13131">
            <v>0</v>
          </cell>
          <cell r="P13131">
            <v>0</v>
          </cell>
        </row>
        <row r="13132">
          <cell r="A13132">
            <v>40424</v>
          </cell>
          <cell r="B13132">
            <v>2010</v>
          </cell>
          <cell r="C13132" t="str">
            <v>Sep</v>
          </cell>
          <cell r="D13132">
            <v>3</v>
          </cell>
          <cell r="F13132">
            <v>478</v>
          </cell>
          <cell r="G13132">
            <v>0.94799999999999995</v>
          </cell>
          <cell r="H13132">
            <v>54</v>
          </cell>
          <cell r="I13132">
            <v>0.107</v>
          </cell>
          <cell r="K13132">
            <v>0</v>
          </cell>
          <cell r="L13132">
            <v>0</v>
          </cell>
          <cell r="M13132">
            <v>0</v>
          </cell>
          <cell r="N13132">
            <v>0</v>
          </cell>
          <cell r="O13132">
            <v>0</v>
          </cell>
          <cell r="P13132">
            <v>0</v>
          </cell>
        </row>
        <row r="13133">
          <cell r="A13133">
            <v>40425</v>
          </cell>
          <cell r="B13133">
            <v>2010</v>
          </cell>
          <cell r="C13133" t="str">
            <v>Sep</v>
          </cell>
          <cell r="D13133">
            <v>4</v>
          </cell>
          <cell r="F13133">
            <v>469</v>
          </cell>
          <cell r="G13133">
            <v>0.93</v>
          </cell>
          <cell r="H13133">
            <v>53</v>
          </cell>
          <cell r="I13133">
            <v>0.105</v>
          </cell>
          <cell r="K13133">
            <v>0</v>
          </cell>
          <cell r="L13133">
            <v>0</v>
          </cell>
          <cell r="M13133">
            <v>35</v>
          </cell>
          <cell r="N13133">
            <v>6.9000000000000006E-2</v>
          </cell>
          <cell r="O13133">
            <v>0</v>
          </cell>
          <cell r="P13133">
            <v>0</v>
          </cell>
        </row>
        <row r="13134">
          <cell r="A13134">
            <v>40426</v>
          </cell>
          <cell r="B13134">
            <v>2010</v>
          </cell>
          <cell r="C13134" t="str">
            <v>Sep</v>
          </cell>
          <cell r="D13134">
            <v>5</v>
          </cell>
          <cell r="F13134">
            <v>465</v>
          </cell>
          <cell r="G13134">
            <v>0.92200000000000004</v>
          </cell>
          <cell r="H13134">
            <v>63</v>
          </cell>
          <cell r="I13134">
            <v>0.125</v>
          </cell>
          <cell r="K13134">
            <v>0</v>
          </cell>
          <cell r="L13134">
            <v>0</v>
          </cell>
          <cell r="M13134">
            <v>81</v>
          </cell>
          <cell r="N13134">
            <v>0.161</v>
          </cell>
          <cell r="O13134">
            <v>0</v>
          </cell>
          <cell r="P13134">
            <v>0</v>
          </cell>
        </row>
        <row r="13135">
          <cell r="A13135">
            <v>40427</v>
          </cell>
          <cell r="B13135">
            <v>2010</v>
          </cell>
          <cell r="C13135" t="str">
            <v>Sep</v>
          </cell>
          <cell r="D13135">
            <v>6</v>
          </cell>
          <cell r="F13135">
            <v>457</v>
          </cell>
          <cell r="G13135">
            <v>0.90600000000000003</v>
          </cell>
          <cell r="H13135">
            <v>72</v>
          </cell>
          <cell r="I13135">
            <v>0.14299999999999999</v>
          </cell>
          <cell r="K13135">
            <v>0</v>
          </cell>
          <cell r="L13135">
            <v>0</v>
          </cell>
          <cell r="M13135">
            <v>110</v>
          </cell>
          <cell r="N13135">
            <v>0.218</v>
          </cell>
          <cell r="O13135">
            <v>0</v>
          </cell>
          <cell r="P13135">
            <v>0</v>
          </cell>
        </row>
        <row r="13136">
          <cell r="A13136">
            <v>40428</v>
          </cell>
          <cell r="B13136">
            <v>2010</v>
          </cell>
          <cell r="C13136" t="str">
            <v>Sep</v>
          </cell>
          <cell r="D13136">
            <v>7</v>
          </cell>
          <cell r="F13136">
            <v>489</v>
          </cell>
          <cell r="G13136">
            <v>0.97</v>
          </cell>
          <cell r="H13136">
            <v>77</v>
          </cell>
          <cell r="I13136">
            <v>0.153</v>
          </cell>
          <cell r="K13136">
            <v>0</v>
          </cell>
          <cell r="L13136">
            <v>0</v>
          </cell>
          <cell r="M13136">
            <v>125</v>
          </cell>
          <cell r="N13136">
            <v>0.248</v>
          </cell>
          <cell r="O13136">
            <v>0</v>
          </cell>
          <cell r="P13136">
            <v>0</v>
          </cell>
        </row>
        <row r="13137">
          <cell r="A13137">
            <v>40429</v>
          </cell>
          <cell r="B13137">
            <v>2010</v>
          </cell>
          <cell r="C13137" t="str">
            <v>Sep</v>
          </cell>
          <cell r="D13137">
            <v>8</v>
          </cell>
          <cell r="F13137">
            <v>509</v>
          </cell>
          <cell r="G13137">
            <v>1.01</v>
          </cell>
          <cell r="H13137">
            <v>76</v>
          </cell>
          <cell r="I13137">
            <v>0.151</v>
          </cell>
          <cell r="K13137">
            <v>0</v>
          </cell>
          <cell r="L13137">
            <v>0</v>
          </cell>
          <cell r="M13137">
            <v>100</v>
          </cell>
          <cell r="N13137">
            <v>0.19800000000000001</v>
          </cell>
          <cell r="O13137">
            <v>0</v>
          </cell>
          <cell r="P13137">
            <v>0</v>
          </cell>
        </row>
        <row r="13138">
          <cell r="A13138">
            <v>40430</v>
          </cell>
          <cell r="B13138">
            <v>2010</v>
          </cell>
          <cell r="C13138" t="str">
            <v>Sep</v>
          </cell>
          <cell r="D13138">
            <v>9</v>
          </cell>
          <cell r="F13138">
            <v>504</v>
          </cell>
          <cell r="G13138">
            <v>1</v>
          </cell>
          <cell r="H13138">
            <v>98</v>
          </cell>
          <cell r="I13138">
            <v>0.19400000000000001</v>
          </cell>
          <cell r="K13138">
            <v>0</v>
          </cell>
          <cell r="L13138">
            <v>0</v>
          </cell>
          <cell r="M13138">
            <v>50</v>
          </cell>
          <cell r="N13138">
            <v>9.9000000000000005E-2</v>
          </cell>
          <cell r="O13138">
            <v>0</v>
          </cell>
          <cell r="P13138">
            <v>0</v>
          </cell>
        </row>
        <row r="13139">
          <cell r="A13139">
            <v>40431</v>
          </cell>
          <cell r="B13139">
            <v>2010</v>
          </cell>
          <cell r="C13139" t="str">
            <v>Sep</v>
          </cell>
          <cell r="D13139">
            <v>10</v>
          </cell>
          <cell r="F13139">
            <v>500</v>
          </cell>
          <cell r="G13139">
            <v>0.99199999999999999</v>
          </cell>
          <cell r="H13139">
            <v>95</v>
          </cell>
          <cell r="I13139">
            <v>0.188</v>
          </cell>
          <cell r="K13139">
            <v>0</v>
          </cell>
          <cell r="L13139">
            <v>0</v>
          </cell>
          <cell r="M13139">
            <v>75</v>
          </cell>
          <cell r="N13139">
            <v>0.14899999999999999</v>
          </cell>
          <cell r="O13139">
            <v>0</v>
          </cell>
          <cell r="P13139">
            <v>0</v>
          </cell>
        </row>
        <row r="13140">
          <cell r="A13140">
            <v>40432</v>
          </cell>
          <cell r="B13140">
            <v>2010</v>
          </cell>
          <cell r="C13140" t="str">
            <v>Sep</v>
          </cell>
          <cell r="D13140">
            <v>11</v>
          </cell>
          <cell r="F13140">
            <v>501</v>
          </cell>
          <cell r="G13140">
            <v>0.99399999999999999</v>
          </cell>
          <cell r="H13140">
            <v>83</v>
          </cell>
          <cell r="I13140">
            <v>0.16500000000000001</v>
          </cell>
          <cell r="K13140">
            <v>0</v>
          </cell>
          <cell r="L13140">
            <v>0</v>
          </cell>
          <cell r="M13140">
            <v>38</v>
          </cell>
          <cell r="N13140">
            <v>7.4999999999999997E-2</v>
          </cell>
          <cell r="O13140">
            <v>7</v>
          </cell>
          <cell r="P13140">
            <v>1.4E-2</v>
          </cell>
        </row>
        <row r="13141">
          <cell r="A13141">
            <v>40433</v>
          </cell>
          <cell r="B13141">
            <v>2010</v>
          </cell>
          <cell r="C13141" t="str">
            <v>Sep</v>
          </cell>
          <cell r="D13141">
            <v>12</v>
          </cell>
          <cell r="F13141">
            <v>465</v>
          </cell>
          <cell r="G13141">
            <v>0.92200000000000004</v>
          </cell>
          <cell r="H13141">
            <v>109</v>
          </cell>
          <cell r="I13141">
            <v>0.216</v>
          </cell>
          <cell r="K13141">
            <v>0</v>
          </cell>
          <cell r="L13141">
            <v>0</v>
          </cell>
          <cell r="M13141">
            <v>9</v>
          </cell>
          <cell r="N13141">
            <v>1.7999999999999999E-2</v>
          </cell>
          <cell r="O13141">
            <v>2</v>
          </cell>
          <cell r="P13141">
            <v>4.0000000000000001E-3</v>
          </cell>
        </row>
        <row r="13142">
          <cell r="A13142">
            <v>40434</v>
          </cell>
          <cell r="B13142">
            <v>2010</v>
          </cell>
          <cell r="C13142" t="str">
            <v>Sep</v>
          </cell>
          <cell r="D13142">
            <v>13</v>
          </cell>
          <cell r="F13142">
            <v>459</v>
          </cell>
          <cell r="G13142">
            <v>0.91</v>
          </cell>
          <cell r="H13142">
            <v>106</v>
          </cell>
          <cell r="I13142">
            <v>0.21</v>
          </cell>
          <cell r="K13142">
            <v>0</v>
          </cell>
          <cell r="L13142">
            <v>0</v>
          </cell>
          <cell r="M13142">
            <v>42</v>
          </cell>
          <cell r="N13142">
            <v>8.3000000000000004E-2</v>
          </cell>
          <cell r="O13142">
            <v>2</v>
          </cell>
          <cell r="P13142">
            <v>4.0000000000000001E-3</v>
          </cell>
        </row>
        <row r="13143">
          <cell r="A13143">
            <v>40435</v>
          </cell>
          <cell r="B13143">
            <v>2010</v>
          </cell>
          <cell r="C13143" t="str">
            <v>Sep</v>
          </cell>
          <cell r="D13143">
            <v>14</v>
          </cell>
          <cell r="F13143">
            <v>471</v>
          </cell>
          <cell r="G13143">
            <v>0.93400000000000005</v>
          </cell>
          <cell r="H13143">
            <v>102</v>
          </cell>
          <cell r="I13143">
            <v>0.20200000000000001</v>
          </cell>
          <cell r="K13143">
            <v>0</v>
          </cell>
          <cell r="L13143">
            <v>0</v>
          </cell>
          <cell r="M13143">
            <v>133</v>
          </cell>
          <cell r="N13143">
            <v>0.26400000000000001</v>
          </cell>
          <cell r="O13143">
            <v>2</v>
          </cell>
          <cell r="P13143">
            <v>4.0000000000000001E-3</v>
          </cell>
        </row>
        <row r="13144">
          <cell r="A13144">
            <v>40436</v>
          </cell>
          <cell r="B13144">
            <v>2010</v>
          </cell>
          <cell r="C13144" t="str">
            <v>Sep</v>
          </cell>
          <cell r="D13144">
            <v>15</v>
          </cell>
          <cell r="F13144">
            <v>510</v>
          </cell>
          <cell r="G13144">
            <v>1.012</v>
          </cell>
          <cell r="H13144">
            <v>69</v>
          </cell>
          <cell r="I13144">
            <v>0.13700000000000001</v>
          </cell>
          <cell r="K13144">
            <v>0</v>
          </cell>
          <cell r="L13144">
            <v>0</v>
          </cell>
          <cell r="M13144">
            <v>113</v>
          </cell>
          <cell r="N13144">
            <v>0.224</v>
          </cell>
          <cell r="O13144">
            <v>3</v>
          </cell>
          <cell r="P13144">
            <v>6.0000000000000001E-3</v>
          </cell>
        </row>
        <row r="13145">
          <cell r="A13145">
            <v>40437</v>
          </cell>
          <cell r="B13145">
            <v>2010</v>
          </cell>
          <cell r="C13145" t="str">
            <v>Sep</v>
          </cell>
          <cell r="D13145">
            <v>16</v>
          </cell>
          <cell r="F13145">
            <v>499</v>
          </cell>
          <cell r="G13145">
            <v>0.99</v>
          </cell>
          <cell r="H13145">
            <v>79</v>
          </cell>
          <cell r="I13145">
            <v>0.157</v>
          </cell>
          <cell r="K13145">
            <v>0</v>
          </cell>
          <cell r="L13145">
            <v>0</v>
          </cell>
          <cell r="M13145">
            <v>36</v>
          </cell>
          <cell r="N13145">
            <v>7.0999999999999994E-2</v>
          </cell>
          <cell r="O13145">
            <v>7</v>
          </cell>
          <cell r="P13145">
            <v>1.4E-2</v>
          </cell>
        </row>
        <row r="13146">
          <cell r="A13146">
            <v>40438</v>
          </cell>
          <cell r="B13146">
            <v>2010</v>
          </cell>
          <cell r="C13146" t="str">
            <v>Sep</v>
          </cell>
          <cell r="D13146">
            <v>17</v>
          </cell>
          <cell r="F13146">
            <v>466</v>
          </cell>
          <cell r="G13146">
            <v>0.92400000000000004</v>
          </cell>
          <cell r="H13146">
            <v>89</v>
          </cell>
          <cell r="I13146">
            <v>0.17699999999999999</v>
          </cell>
          <cell r="K13146">
            <v>0</v>
          </cell>
          <cell r="L13146">
            <v>0</v>
          </cell>
          <cell r="M13146">
            <v>9</v>
          </cell>
          <cell r="N13146">
            <v>1.7999999999999999E-2</v>
          </cell>
          <cell r="O13146">
            <v>0</v>
          </cell>
          <cell r="P13146">
            <v>0</v>
          </cell>
        </row>
        <row r="13147">
          <cell r="A13147">
            <v>40439</v>
          </cell>
          <cell r="B13147">
            <v>2010</v>
          </cell>
          <cell r="C13147" t="str">
            <v>Sep</v>
          </cell>
          <cell r="D13147">
            <v>18</v>
          </cell>
          <cell r="F13147">
            <v>443</v>
          </cell>
          <cell r="G13147">
            <v>0.879</v>
          </cell>
          <cell r="H13147">
            <v>107</v>
          </cell>
          <cell r="I13147">
            <v>0.21199999999999999</v>
          </cell>
          <cell r="K13147">
            <v>0</v>
          </cell>
          <cell r="L13147">
            <v>0</v>
          </cell>
          <cell r="M13147">
            <v>0</v>
          </cell>
          <cell r="N13147">
            <v>0</v>
          </cell>
          <cell r="O13147">
            <v>2</v>
          </cell>
          <cell r="P13147">
            <v>4.0000000000000001E-3</v>
          </cell>
        </row>
        <row r="13148">
          <cell r="A13148">
            <v>40440</v>
          </cell>
          <cell r="B13148">
            <v>2010</v>
          </cell>
          <cell r="C13148" t="str">
            <v>Sep</v>
          </cell>
          <cell r="D13148">
            <v>19</v>
          </cell>
          <cell r="F13148">
            <v>429</v>
          </cell>
          <cell r="G13148">
            <v>0.85099999999999998</v>
          </cell>
          <cell r="H13148">
            <v>128</v>
          </cell>
          <cell r="I13148">
            <v>0.254</v>
          </cell>
          <cell r="K13148">
            <v>0</v>
          </cell>
          <cell r="L13148">
            <v>0</v>
          </cell>
          <cell r="M13148">
            <v>0</v>
          </cell>
          <cell r="N13148">
            <v>0</v>
          </cell>
          <cell r="O13148">
            <v>7</v>
          </cell>
          <cell r="P13148">
            <v>1.4E-2</v>
          </cell>
        </row>
        <row r="13149">
          <cell r="A13149">
            <v>40441</v>
          </cell>
          <cell r="B13149">
            <v>2010</v>
          </cell>
          <cell r="C13149" t="str">
            <v>Sep</v>
          </cell>
          <cell r="D13149">
            <v>20</v>
          </cell>
          <cell r="F13149">
            <v>403</v>
          </cell>
          <cell r="G13149">
            <v>0.79900000000000004</v>
          </cell>
          <cell r="H13149">
            <v>128</v>
          </cell>
          <cell r="I13149">
            <v>0.254</v>
          </cell>
          <cell r="K13149">
            <v>0</v>
          </cell>
          <cell r="L13149">
            <v>0</v>
          </cell>
          <cell r="M13149">
            <v>0</v>
          </cell>
          <cell r="N13149">
            <v>0</v>
          </cell>
          <cell r="O13149">
            <v>9</v>
          </cell>
          <cell r="P13149">
            <v>1.7999999999999999E-2</v>
          </cell>
        </row>
        <row r="13150">
          <cell r="A13150">
            <v>40442</v>
          </cell>
          <cell r="B13150">
            <v>2010</v>
          </cell>
          <cell r="C13150" t="str">
            <v>Sep</v>
          </cell>
          <cell r="D13150">
            <v>21</v>
          </cell>
          <cell r="F13150">
            <v>383</v>
          </cell>
          <cell r="G13150">
            <v>0.76</v>
          </cell>
          <cell r="H13150">
            <v>101</v>
          </cell>
          <cell r="I13150">
            <v>0.2</v>
          </cell>
          <cell r="K13150">
            <v>0</v>
          </cell>
          <cell r="L13150">
            <v>0</v>
          </cell>
          <cell r="M13150">
            <v>0</v>
          </cell>
          <cell r="N13150">
            <v>0</v>
          </cell>
          <cell r="O13150">
            <v>4</v>
          </cell>
          <cell r="P13150">
            <v>8.0000000000000002E-3</v>
          </cell>
        </row>
        <row r="13151">
          <cell r="A13151">
            <v>40443</v>
          </cell>
          <cell r="B13151">
            <v>2010</v>
          </cell>
          <cell r="C13151" t="str">
            <v>Sep</v>
          </cell>
          <cell r="D13151">
            <v>22</v>
          </cell>
          <cell r="F13151">
            <v>383</v>
          </cell>
          <cell r="G13151">
            <v>0.76</v>
          </cell>
          <cell r="H13151">
            <v>92</v>
          </cell>
          <cell r="I13151">
            <v>0.182</v>
          </cell>
          <cell r="K13151">
            <v>0</v>
          </cell>
          <cell r="L13151">
            <v>0</v>
          </cell>
          <cell r="M13151">
            <v>0</v>
          </cell>
          <cell r="N13151">
            <v>0</v>
          </cell>
          <cell r="O13151">
            <v>4</v>
          </cell>
          <cell r="P13151">
            <v>8.0000000000000002E-3</v>
          </cell>
        </row>
        <row r="13152">
          <cell r="A13152">
            <v>40444</v>
          </cell>
          <cell r="B13152">
            <v>2010</v>
          </cell>
          <cell r="C13152" t="str">
            <v>Sep</v>
          </cell>
          <cell r="D13152">
            <v>23</v>
          </cell>
          <cell r="F13152">
            <v>378</v>
          </cell>
          <cell r="G13152">
            <v>0.75</v>
          </cell>
          <cell r="H13152">
            <v>82</v>
          </cell>
          <cell r="I13152">
            <v>0.16300000000000001</v>
          </cell>
          <cell r="K13152">
            <v>0</v>
          </cell>
          <cell r="L13152">
            <v>0</v>
          </cell>
          <cell r="M13152">
            <v>0</v>
          </cell>
          <cell r="N13152">
            <v>0</v>
          </cell>
          <cell r="O13152">
            <v>9</v>
          </cell>
          <cell r="P13152">
            <v>1.7999999999999999E-2</v>
          </cell>
        </row>
        <row r="13153">
          <cell r="A13153">
            <v>40445</v>
          </cell>
          <cell r="B13153">
            <v>2010</v>
          </cell>
          <cell r="C13153" t="str">
            <v>Sep</v>
          </cell>
          <cell r="D13153">
            <v>24</v>
          </cell>
          <cell r="F13153">
            <v>362</v>
          </cell>
          <cell r="G13153">
            <v>0.71799999999999997</v>
          </cell>
          <cell r="H13153">
            <v>78</v>
          </cell>
          <cell r="I13153">
            <v>0.155</v>
          </cell>
          <cell r="K13153">
            <v>0</v>
          </cell>
          <cell r="L13153">
            <v>0</v>
          </cell>
          <cell r="M13153">
            <v>0</v>
          </cell>
          <cell r="N13153">
            <v>0</v>
          </cell>
          <cell r="O13153">
            <v>9</v>
          </cell>
          <cell r="P13153">
            <v>1.7999999999999999E-2</v>
          </cell>
        </row>
        <row r="13154">
          <cell r="A13154">
            <v>40446</v>
          </cell>
          <cell r="B13154">
            <v>2010</v>
          </cell>
          <cell r="C13154" t="str">
            <v>Sep</v>
          </cell>
          <cell r="D13154">
            <v>25</v>
          </cell>
          <cell r="F13154">
            <v>360</v>
          </cell>
          <cell r="G13154">
            <v>0.71399999999999997</v>
          </cell>
          <cell r="H13154">
            <v>74</v>
          </cell>
          <cell r="I13154">
            <v>0.14699999999999999</v>
          </cell>
          <cell r="K13154">
            <v>0</v>
          </cell>
          <cell r="L13154">
            <v>0</v>
          </cell>
          <cell r="M13154">
            <v>0</v>
          </cell>
          <cell r="N13154">
            <v>0</v>
          </cell>
          <cell r="O13154">
            <v>10</v>
          </cell>
          <cell r="P13154">
            <v>0.02</v>
          </cell>
        </row>
        <row r="13155">
          <cell r="A13155">
            <v>40447</v>
          </cell>
          <cell r="B13155">
            <v>2010</v>
          </cell>
          <cell r="C13155" t="str">
            <v>Sep</v>
          </cell>
          <cell r="D13155">
            <v>26</v>
          </cell>
          <cell r="F13155">
            <v>360</v>
          </cell>
          <cell r="G13155">
            <v>0.71399999999999997</v>
          </cell>
          <cell r="H13155">
            <v>69</v>
          </cell>
          <cell r="I13155">
            <v>0.13700000000000001</v>
          </cell>
          <cell r="K13155">
            <v>0</v>
          </cell>
          <cell r="L13155">
            <v>0</v>
          </cell>
          <cell r="M13155">
            <v>0</v>
          </cell>
          <cell r="N13155">
            <v>0</v>
          </cell>
          <cell r="O13155">
            <v>2</v>
          </cell>
          <cell r="P13155">
            <v>4.0000000000000001E-3</v>
          </cell>
        </row>
        <row r="13156">
          <cell r="A13156">
            <v>40448</v>
          </cell>
          <cell r="B13156">
            <v>2010</v>
          </cell>
          <cell r="C13156" t="str">
            <v>Sep</v>
          </cell>
          <cell r="D13156">
            <v>27</v>
          </cell>
          <cell r="F13156">
            <v>351</v>
          </cell>
          <cell r="G13156">
            <v>0.69599999999999995</v>
          </cell>
          <cell r="H13156">
            <v>71</v>
          </cell>
          <cell r="I13156">
            <v>0.14099999999999999</v>
          </cell>
          <cell r="K13156">
            <v>0</v>
          </cell>
          <cell r="L13156">
            <v>0</v>
          </cell>
          <cell r="M13156">
            <v>0</v>
          </cell>
          <cell r="N13156">
            <v>0</v>
          </cell>
          <cell r="O13156">
            <v>0</v>
          </cell>
          <cell r="P13156">
            <v>0</v>
          </cell>
        </row>
        <row r="13157">
          <cell r="A13157">
            <v>40449</v>
          </cell>
          <cell r="B13157">
            <v>2010</v>
          </cell>
          <cell r="C13157" t="str">
            <v>Sep</v>
          </cell>
          <cell r="D13157">
            <v>28</v>
          </cell>
          <cell r="F13157">
            <v>370</v>
          </cell>
          <cell r="G13157">
            <v>0.73399999999999999</v>
          </cell>
          <cell r="H13157">
            <v>65</v>
          </cell>
          <cell r="I13157">
            <v>0.129</v>
          </cell>
          <cell r="K13157">
            <v>0</v>
          </cell>
          <cell r="L13157">
            <v>0</v>
          </cell>
          <cell r="M13157">
            <v>0</v>
          </cell>
          <cell r="N13157">
            <v>0</v>
          </cell>
          <cell r="O13157">
            <v>9</v>
          </cell>
          <cell r="P13157">
            <v>1.7999999999999999E-2</v>
          </cell>
        </row>
        <row r="13158">
          <cell r="A13158">
            <v>40450</v>
          </cell>
          <cell r="B13158">
            <v>2010</v>
          </cell>
          <cell r="C13158" t="str">
            <v>Sep</v>
          </cell>
          <cell r="D13158">
            <v>29</v>
          </cell>
          <cell r="F13158">
            <v>368</v>
          </cell>
          <cell r="G13158">
            <v>0.73</v>
          </cell>
          <cell r="H13158">
            <v>67</v>
          </cell>
          <cell r="I13158">
            <v>0.13300000000000001</v>
          </cell>
          <cell r="K13158">
            <v>0</v>
          </cell>
          <cell r="L13158">
            <v>0</v>
          </cell>
          <cell r="M13158">
            <v>0</v>
          </cell>
          <cell r="N13158">
            <v>0</v>
          </cell>
          <cell r="O13158">
            <v>7</v>
          </cell>
          <cell r="P13158">
            <v>1.4E-2</v>
          </cell>
        </row>
        <row r="13159">
          <cell r="A13159">
            <v>40451</v>
          </cell>
          <cell r="B13159">
            <v>2010</v>
          </cell>
          <cell r="C13159" t="str">
            <v>Sep</v>
          </cell>
          <cell r="D13159">
            <v>30</v>
          </cell>
          <cell r="F13159">
            <v>355</v>
          </cell>
          <cell r="G13159">
            <v>0.70399999999999996</v>
          </cell>
          <cell r="H13159">
            <v>58</v>
          </cell>
          <cell r="I13159">
            <v>0.115</v>
          </cell>
          <cell r="K13159">
            <v>0</v>
          </cell>
          <cell r="L13159">
            <v>0</v>
          </cell>
          <cell r="M13159">
            <v>0</v>
          </cell>
          <cell r="N13159">
            <v>0</v>
          </cell>
          <cell r="O13159">
            <v>3</v>
          </cell>
          <cell r="P13159">
            <v>6.0000000000000001E-3</v>
          </cell>
        </row>
        <row r="13160">
          <cell r="A13160">
            <v>40452</v>
          </cell>
          <cell r="B13160">
            <v>2010</v>
          </cell>
          <cell r="C13160" t="str">
            <v>Oct</v>
          </cell>
          <cell r="D13160">
            <v>1</v>
          </cell>
          <cell r="F13160">
            <v>356</v>
          </cell>
          <cell r="G13160">
            <v>0.70599999999999996</v>
          </cell>
          <cell r="H13160">
            <v>70</v>
          </cell>
          <cell r="I13160">
            <v>0.13900000000000001</v>
          </cell>
          <cell r="K13160">
            <v>0</v>
          </cell>
          <cell r="L13160">
            <v>0</v>
          </cell>
          <cell r="M13160">
            <v>0</v>
          </cell>
          <cell r="N13160">
            <v>0</v>
          </cell>
          <cell r="O13160">
            <v>2</v>
          </cell>
          <cell r="P13160">
            <v>4.0000000000000001E-3</v>
          </cell>
        </row>
        <row r="13161">
          <cell r="A13161">
            <v>40453</v>
          </cell>
          <cell r="B13161">
            <v>2010</v>
          </cell>
          <cell r="C13161" t="str">
            <v>Oct</v>
          </cell>
          <cell r="D13161">
            <v>2</v>
          </cell>
          <cell r="F13161">
            <v>332</v>
          </cell>
          <cell r="G13161">
            <v>0.65900000000000003</v>
          </cell>
          <cell r="H13161">
            <v>53</v>
          </cell>
          <cell r="I13161">
            <v>0.105</v>
          </cell>
          <cell r="K13161">
            <v>0</v>
          </cell>
          <cell r="L13161">
            <v>0</v>
          </cell>
          <cell r="M13161">
            <v>0</v>
          </cell>
          <cell r="N13161">
            <v>0</v>
          </cell>
          <cell r="O13161">
            <v>0</v>
          </cell>
          <cell r="P13161">
            <v>0</v>
          </cell>
        </row>
        <row r="13162">
          <cell r="A13162">
            <v>40454</v>
          </cell>
          <cell r="B13162">
            <v>2010</v>
          </cell>
          <cell r="C13162" t="str">
            <v>Oct</v>
          </cell>
          <cell r="D13162">
            <v>3</v>
          </cell>
          <cell r="F13162">
            <v>306</v>
          </cell>
          <cell r="G13162">
            <v>0.60699999999999998</v>
          </cell>
          <cell r="H13162">
            <v>38</v>
          </cell>
          <cell r="I13162">
            <v>7.4999999999999997E-2</v>
          </cell>
          <cell r="K13162">
            <v>0</v>
          </cell>
          <cell r="L13162">
            <v>0</v>
          </cell>
          <cell r="M13162">
            <v>0</v>
          </cell>
          <cell r="N13162">
            <v>0</v>
          </cell>
          <cell r="O13162">
            <v>3</v>
          </cell>
          <cell r="P13162">
            <v>6.0000000000000001E-3</v>
          </cell>
        </row>
        <row r="13163">
          <cell r="A13163">
            <v>40455</v>
          </cell>
          <cell r="B13163">
            <v>2010</v>
          </cell>
          <cell r="C13163" t="str">
            <v>Oct</v>
          </cell>
          <cell r="D13163">
            <v>4</v>
          </cell>
          <cell r="F13163">
            <v>312</v>
          </cell>
          <cell r="G13163">
            <v>0.61899999999999999</v>
          </cell>
          <cell r="H13163">
            <v>56</v>
          </cell>
          <cell r="I13163">
            <v>0.111</v>
          </cell>
          <cell r="K13163">
            <v>0</v>
          </cell>
          <cell r="L13163">
            <v>0</v>
          </cell>
          <cell r="M13163">
            <v>0</v>
          </cell>
          <cell r="N13163">
            <v>0</v>
          </cell>
          <cell r="O13163">
            <v>1</v>
          </cell>
          <cell r="P13163">
            <v>2E-3</v>
          </cell>
        </row>
        <row r="13164">
          <cell r="A13164">
            <v>40456</v>
          </cell>
          <cell r="B13164">
            <v>2010</v>
          </cell>
          <cell r="C13164" t="str">
            <v>Oct</v>
          </cell>
          <cell r="D13164">
            <v>5</v>
          </cell>
          <cell r="F13164">
            <v>297</v>
          </cell>
          <cell r="G13164">
            <v>0.58899999999999997</v>
          </cell>
          <cell r="H13164">
            <v>49</v>
          </cell>
          <cell r="I13164">
            <v>9.7000000000000003E-2</v>
          </cell>
          <cell r="K13164">
            <v>0</v>
          </cell>
          <cell r="L13164">
            <v>0</v>
          </cell>
          <cell r="M13164">
            <v>0</v>
          </cell>
          <cell r="N13164">
            <v>0</v>
          </cell>
          <cell r="O13164">
            <v>8</v>
          </cell>
          <cell r="P13164">
            <v>1.6E-2</v>
          </cell>
        </row>
        <row r="13165">
          <cell r="A13165">
            <v>40457</v>
          </cell>
          <cell r="B13165">
            <v>2010</v>
          </cell>
          <cell r="C13165" t="str">
            <v>Oct</v>
          </cell>
          <cell r="D13165">
            <v>6</v>
          </cell>
          <cell r="F13165">
            <v>277</v>
          </cell>
          <cell r="G13165">
            <v>0.54900000000000004</v>
          </cell>
          <cell r="H13165">
            <v>38</v>
          </cell>
          <cell r="I13165">
            <v>7.4999999999999997E-2</v>
          </cell>
          <cell r="K13165">
            <v>0</v>
          </cell>
          <cell r="L13165">
            <v>0</v>
          </cell>
          <cell r="M13165">
            <v>0</v>
          </cell>
          <cell r="N13165">
            <v>0</v>
          </cell>
          <cell r="O13165">
            <v>1</v>
          </cell>
          <cell r="P13165">
            <v>2E-3</v>
          </cell>
        </row>
        <row r="13166">
          <cell r="A13166">
            <v>40458</v>
          </cell>
          <cell r="B13166">
            <v>2010</v>
          </cell>
          <cell r="C13166" t="str">
            <v>Oct</v>
          </cell>
          <cell r="D13166">
            <v>7</v>
          </cell>
          <cell r="F13166">
            <v>276</v>
          </cell>
          <cell r="G13166">
            <v>0.54700000000000004</v>
          </cell>
          <cell r="H13166">
            <v>47</v>
          </cell>
          <cell r="I13166">
            <v>9.2999999999999999E-2</v>
          </cell>
          <cell r="K13166">
            <v>0</v>
          </cell>
          <cell r="L13166">
            <v>0</v>
          </cell>
          <cell r="M13166">
            <v>0</v>
          </cell>
          <cell r="N13166">
            <v>0</v>
          </cell>
          <cell r="O13166">
            <v>0</v>
          </cell>
          <cell r="P13166">
            <v>0</v>
          </cell>
        </row>
        <row r="13167">
          <cell r="A13167">
            <v>40459</v>
          </cell>
          <cell r="B13167">
            <v>2010</v>
          </cell>
          <cell r="C13167" t="str">
            <v>Oct</v>
          </cell>
          <cell r="D13167">
            <v>8</v>
          </cell>
          <cell r="F13167">
            <v>276</v>
          </cell>
          <cell r="G13167">
            <v>0.54700000000000004</v>
          </cell>
          <cell r="H13167">
            <v>55</v>
          </cell>
          <cell r="I13167">
            <v>0.109</v>
          </cell>
          <cell r="K13167">
            <v>0</v>
          </cell>
          <cell r="L13167">
            <v>0</v>
          </cell>
          <cell r="M13167">
            <v>0</v>
          </cell>
          <cell r="N13167">
            <v>0</v>
          </cell>
          <cell r="O13167">
            <v>0</v>
          </cell>
          <cell r="P13167">
            <v>0</v>
          </cell>
        </row>
        <row r="13168">
          <cell r="A13168">
            <v>40460</v>
          </cell>
          <cell r="B13168">
            <v>2010</v>
          </cell>
          <cell r="C13168" t="str">
            <v>Oct</v>
          </cell>
          <cell r="D13168">
            <v>9</v>
          </cell>
          <cell r="F13168">
            <v>276</v>
          </cell>
          <cell r="G13168">
            <v>0.54700000000000004</v>
          </cell>
          <cell r="H13168">
            <v>47</v>
          </cell>
          <cell r="I13168">
            <v>9.2999999999999999E-2</v>
          </cell>
          <cell r="K13168">
            <v>0</v>
          </cell>
          <cell r="L13168">
            <v>0</v>
          </cell>
          <cell r="M13168">
            <v>0</v>
          </cell>
          <cell r="N13168">
            <v>0</v>
          </cell>
          <cell r="O13168">
            <v>0</v>
          </cell>
          <cell r="P13168">
            <v>0</v>
          </cell>
        </row>
        <row r="13169">
          <cell r="A13169">
            <v>40461</v>
          </cell>
          <cell r="B13169">
            <v>2010</v>
          </cell>
          <cell r="C13169" t="str">
            <v>Oct</v>
          </cell>
          <cell r="D13169">
            <v>10</v>
          </cell>
          <cell r="F13169">
            <v>274</v>
          </cell>
          <cell r="G13169">
            <v>0.54300000000000004</v>
          </cell>
          <cell r="H13169">
            <v>53</v>
          </cell>
          <cell r="I13169">
            <v>0.105</v>
          </cell>
          <cell r="K13169">
            <v>0</v>
          </cell>
          <cell r="L13169">
            <v>0</v>
          </cell>
          <cell r="M13169">
            <v>0</v>
          </cell>
          <cell r="N13169">
            <v>0</v>
          </cell>
          <cell r="O13169">
            <v>2</v>
          </cell>
          <cell r="P13169">
            <v>4.0000000000000001E-3</v>
          </cell>
        </row>
        <row r="13170">
          <cell r="A13170">
            <v>40462</v>
          </cell>
          <cell r="B13170">
            <v>2010</v>
          </cell>
          <cell r="C13170" t="str">
            <v>Oct</v>
          </cell>
          <cell r="D13170">
            <v>11</v>
          </cell>
          <cell r="F13170">
            <v>264</v>
          </cell>
          <cell r="G13170">
            <v>0.52400000000000002</v>
          </cell>
          <cell r="H13170">
            <v>51</v>
          </cell>
          <cell r="I13170">
            <v>0.10100000000000001</v>
          </cell>
          <cell r="K13170">
            <v>0</v>
          </cell>
          <cell r="L13170">
            <v>0</v>
          </cell>
          <cell r="M13170">
            <v>0</v>
          </cell>
          <cell r="N13170">
            <v>0</v>
          </cell>
          <cell r="O13170">
            <v>2</v>
          </cell>
          <cell r="P13170">
            <v>4.0000000000000001E-3</v>
          </cell>
        </row>
        <row r="13171">
          <cell r="A13171">
            <v>40463</v>
          </cell>
          <cell r="B13171">
            <v>2010</v>
          </cell>
          <cell r="C13171" t="str">
            <v>Oct</v>
          </cell>
          <cell r="D13171">
            <v>12</v>
          </cell>
          <cell r="F13171">
            <v>260</v>
          </cell>
          <cell r="G13171">
            <v>0.51600000000000001</v>
          </cell>
          <cell r="H13171">
            <v>50</v>
          </cell>
          <cell r="I13171">
            <v>9.9000000000000005E-2</v>
          </cell>
          <cell r="K13171">
            <v>0</v>
          </cell>
          <cell r="L13171">
            <v>0</v>
          </cell>
          <cell r="M13171">
            <v>0</v>
          </cell>
          <cell r="N13171">
            <v>0</v>
          </cell>
          <cell r="O13171">
            <v>0</v>
          </cell>
          <cell r="P13171">
            <v>0</v>
          </cell>
        </row>
        <row r="13172">
          <cell r="A13172">
            <v>40464</v>
          </cell>
          <cell r="B13172">
            <v>2010</v>
          </cell>
          <cell r="C13172" t="str">
            <v>Oct</v>
          </cell>
          <cell r="D13172">
            <v>13</v>
          </cell>
          <cell r="F13172">
            <v>246</v>
          </cell>
          <cell r="G13172">
            <v>0.48799999999999999</v>
          </cell>
          <cell r="H13172">
            <v>38</v>
          </cell>
          <cell r="I13172">
            <v>7.4999999999999997E-2</v>
          </cell>
          <cell r="K13172">
            <v>0</v>
          </cell>
          <cell r="L13172">
            <v>0</v>
          </cell>
          <cell r="M13172">
            <v>0</v>
          </cell>
          <cell r="N13172">
            <v>0</v>
          </cell>
          <cell r="O13172">
            <v>0</v>
          </cell>
          <cell r="P13172">
            <v>0</v>
          </cell>
        </row>
        <row r="13173">
          <cell r="A13173">
            <v>40465</v>
          </cell>
          <cell r="B13173">
            <v>2010</v>
          </cell>
          <cell r="C13173" t="str">
            <v>Oct</v>
          </cell>
          <cell r="D13173">
            <v>14</v>
          </cell>
          <cell r="F13173">
            <v>232</v>
          </cell>
          <cell r="G13173">
            <v>0.46</v>
          </cell>
          <cell r="H13173">
            <v>41</v>
          </cell>
          <cell r="I13173">
            <v>8.1000000000000003E-2</v>
          </cell>
          <cell r="K13173">
            <v>0</v>
          </cell>
          <cell r="L13173">
            <v>0</v>
          </cell>
          <cell r="M13173">
            <v>0</v>
          </cell>
          <cell r="N13173">
            <v>0</v>
          </cell>
          <cell r="O13173">
            <v>0</v>
          </cell>
          <cell r="P13173">
            <v>0</v>
          </cell>
        </row>
        <row r="13174">
          <cell r="A13174">
            <v>40466</v>
          </cell>
          <cell r="B13174">
            <v>2010</v>
          </cell>
          <cell r="C13174" t="str">
            <v>Oct</v>
          </cell>
          <cell r="D13174">
            <v>15</v>
          </cell>
          <cell r="F13174">
            <v>84</v>
          </cell>
          <cell r="G13174">
            <v>0.16700000000000001</v>
          </cell>
          <cell r="H13174">
            <v>61</v>
          </cell>
          <cell r="I13174">
            <v>0.121</v>
          </cell>
          <cell r="K13174">
            <v>0</v>
          </cell>
          <cell r="L13174">
            <v>0</v>
          </cell>
          <cell r="M13174">
            <v>0</v>
          </cell>
          <cell r="N13174">
            <v>0</v>
          </cell>
          <cell r="O13174">
            <v>0</v>
          </cell>
          <cell r="P13174">
            <v>0</v>
          </cell>
        </row>
        <row r="13175">
          <cell r="A13175">
            <v>40467</v>
          </cell>
          <cell r="B13175">
            <v>2010</v>
          </cell>
          <cell r="C13175" t="str">
            <v>Oct</v>
          </cell>
          <cell r="D13175">
            <v>16</v>
          </cell>
          <cell r="F13175">
            <v>5</v>
          </cell>
          <cell r="G13175">
            <v>0.01</v>
          </cell>
          <cell r="H13175">
            <v>42</v>
          </cell>
          <cell r="I13175">
            <v>8.3000000000000004E-2</v>
          </cell>
          <cell r="K13175">
            <v>0</v>
          </cell>
          <cell r="L13175">
            <v>0</v>
          </cell>
          <cell r="M13175">
            <v>17</v>
          </cell>
          <cell r="N13175">
            <v>3.4000000000000002E-2</v>
          </cell>
          <cell r="O13175">
            <v>0</v>
          </cell>
          <cell r="P13175">
            <v>0</v>
          </cell>
        </row>
        <row r="13176">
          <cell r="A13176">
            <v>40468</v>
          </cell>
          <cell r="B13176">
            <v>2010</v>
          </cell>
          <cell r="C13176" t="str">
            <v>Oct</v>
          </cell>
          <cell r="D13176">
            <v>17</v>
          </cell>
          <cell r="F13176">
            <v>5</v>
          </cell>
          <cell r="G13176">
            <v>0.01</v>
          </cell>
          <cell r="H13176">
            <v>45</v>
          </cell>
          <cell r="I13176">
            <v>8.8999999999999996E-2</v>
          </cell>
          <cell r="K13176">
            <v>0</v>
          </cell>
          <cell r="L13176">
            <v>0</v>
          </cell>
          <cell r="M13176">
            <v>58</v>
          </cell>
          <cell r="N13176">
            <v>0.115</v>
          </cell>
          <cell r="O13176">
            <v>0</v>
          </cell>
          <cell r="P13176">
            <v>0</v>
          </cell>
        </row>
        <row r="13177">
          <cell r="A13177">
            <v>40469</v>
          </cell>
          <cell r="B13177">
            <v>2010</v>
          </cell>
          <cell r="C13177" t="str">
            <v>Oct</v>
          </cell>
          <cell r="D13177">
            <v>18</v>
          </cell>
          <cell r="F13177">
            <v>10</v>
          </cell>
          <cell r="G13177">
            <v>0.02</v>
          </cell>
          <cell r="H13177">
            <v>43</v>
          </cell>
          <cell r="I13177">
            <v>8.5000000000000006E-2</v>
          </cell>
          <cell r="K13177">
            <v>0</v>
          </cell>
          <cell r="L13177">
            <v>0</v>
          </cell>
          <cell r="M13177">
            <v>75</v>
          </cell>
          <cell r="N13177">
            <v>0.14899999999999999</v>
          </cell>
          <cell r="O13177">
            <v>0</v>
          </cell>
          <cell r="P13177">
            <v>0</v>
          </cell>
        </row>
        <row r="13178">
          <cell r="A13178">
            <v>40470</v>
          </cell>
          <cell r="B13178">
            <v>2010</v>
          </cell>
          <cell r="C13178" t="str">
            <v>Oct</v>
          </cell>
          <cell r="D13178">
            <v>19</v>
          </cell>
          <cell r="F13178">
            <v>19</v>
          </cell>
          <cell r="G13178">
            <v>3.7999999999999999E-2</v>
          </cell>
          <cell r="H13178">
            <v>47</v>
          </cell>
          <cell r="I13178">
            <v>9.2999999999999999E-2</v>
          </cell>
          <cell r="K13178">
            <v>0</v>
          </cell>
          <cell r="L13178">
            <v>0</v>
          </cell>
          <cell r="M13178">
            <v>85</v>
          </cell>
          <cell r="N13178">
            <v>0.16900000000000001</v>
          </cell>
          <cell r="O13178">
            <v>0</v>
          </cell>
          <cell r="P13178">
            <v>0</v>
          </cell>
        </row>
        <row r="13179">
          <cell r="A13179">
            <v>40471</v>
          </cell>
          <cell r="B13179">
            <v>2010</v>
          </cell>
          <cell r="C13179" t="str">
            <v>Oct</v>
          </cell>
          <cell r="D13179">
            <v>20</v>
          </cell>
          <cell r="F13179">
            <v>21</v>
          </cell>
          <cell r="G13179">
            <v>4.2000000000000003E-2</v>
          </cell>
          <cell r="H13179">
            <v>44</v>
          </cell>
          <cell r="I13179">
            <v>8.6999999999999994E-2</v>
          </cell>
          <cell r="K13179">
            <v>0</v>
          </cell>
          <cell r="L13179">
            <v>0</v>
          </cell>
          <cell r="M13179">
            <v>84</v>
          </cell>
          <cell r="N13179">
            <v>0.16700000000000001</v>
          </cell>
          <cell r="O13179">
            <v>0</v>
          </cell>
          <cell r="P13179">
            <v>0</v>
          </cell>
        </row>
        <row r="13180">
          <cell r="A13180">
            <v>40472</v>
          </cell>
          <cell r="B13180">
            <v>2010</v>
          </cell>
          <cell r="C13180" t="str">
            <v>Oct</v>
          </cell>
          <cell r="D13180">
            <v>21</v>
          </cell>
          <cell r="F13180">
            <v>11</v>
          </cell>
          <cell r="G13180">
            <v>2.1999999999999999E-2</v>
          </cell>
          <cell r="H13180">
            <v>35</v>
          </cell>
          <cell r="I13180">
            <v>6.9000000000000006E-2</v>
          </cell>
          <cell r="K13180">
            <v>0</v>
          </cell>
          <cell r="L13180">
            <v>0</v>
          </cell>
          <cell r="M13180">
            <v>75</v>
          </cell>
          <cell r="N13180">
            <v>0.14899999999999999</v>
          </cell>
          <cell r="O13180">
            <v>0</v>
          </cell>
          <cell r="P13180">
            <v>0</v>
          </cell>
        </row>
        <row r="13181">
          <cell r="A13181">
            <v>40473</v>
          </cell>
          <cell r="B13181">
            <v>2010</v>
          </cell>
          <cell r="C13181" t="str">
            <v>Oct</v>
          </cell>
          <cell r="D13181">
            <v>22</v>
          </cell>
          <cell r="F13181">
            <v>5</v>
          </cell>
          <cell r="G13181">
            <v>0.01</v>
          </cell>
          <cell r="H13181">
            <v>42</v>
          </cell>
          <cell r="I13181">
            <v>8.3000000000000004E-2</v>
          </cell>
          <cell r="K13181">
            <v>0</v>
          </cell>
          <cell r="L13181">
            <v>0</v>
          </cell>
          <cell r="M13181">
            <v>58</v>
          </cell>
          <cell r="N13181">
            <v>0.115</v>
          </cell>
          <cell r="O13181">
            <v>0</v>
          </cell>
          <cell r="P13181">
            <v>0</v>
          </cell>
        </row>
        <row r="13182">
          <cell r="A13182">
            <v>40474</v>
          </cell>
          <cell r="B13182">
            <v>2010</v>
          </cell>
          <cell r="C13182" t="str">
            <v>Oct</v>
          </cell>
          <cell r="D13182">
            <v>23</v>
          </cell>
          <cell r="F13182">
            <v>0</v>
          </cell>
          <cell r="G13182">
            <v>0</v>
          </cell>
          <cell r="H13182">
            <v>51</v>
          </cell>
          <cell r="I13182">
            <v>0.10100000000000001</v>
          </cell>
          <cell r="K13182">
            <v>0</v>
          </cell>
          <cell r="L13182">
            <v>0</v>
          </cell>
          <cell r="M13182">
            <v>50</v>
          </cell>
          <cell r="N13182">
            <v>9.9000000000000005E-2</v>
          </cell>
          <cell r="O13182">
            <v>0</v>
          </cell>
          <cell r="P13182">
            <v>0</v>
          </cell>
        </row>
        <row r="13183">
          <cell r="A13183">
            <v>40475</v>
          </cell>
          <cell r="B13183">
            <v>2010</v>
          </cell>
          <cell r="C13183" t="str">
            <v>Oct</v>
          </cell>
          <cell r="D13183">
            <v>24</v>
          </cell>
          <cell r="F13183">
            <v>0</v>
          </cell>
          <cell r="G13183">
            <v>0</v>
          </cell>
          <cell r="H13183">
            <v>56</v>
          </cell>
          <cell r="I13183">
            <v>0.111</v>
          </cell>
          <cell r="K13183">
            <v>0</v>
          </cell>
          <cell r="L13183">
            <v>0</v>
          </cell>
          <cell r="M13183">
            <v>67</v>
          </cell>
          <cell r="N13183">
            <v>0.13300000000000001</v>
          </cell>
          <cell r="O13183">
            <v>0</v>
          </cell>
          <cell r="P13183">
            <v>0</v>
          </cell>
        </row>
        <row r="13184">
          <cell r="A13184">
            <v>40476</v>
          </cell>
          <cell r="B13184">
            <v>2010</v>
          </cell>
          <cell r="C13184" t="str">
            <v>Oct</v>
          </cell>
          <cell r="D13184">
            <v>25</v>
          </cell>
          <cell r="F13184">
            <v>0</v>
          </cell>
          <cell r="G13184">
            <v>0</v>
          </cell>
          <cell r="H13184">
            <v>87</v>
          </cell>
          <cell r="I13184">
            <v>0.17299999999999999</v>
          </cell>
          <cell r="K13184">
            <v>0</v>
          </cell>
          <cell r="L13184">
            <v>0</v>
          </cell>
          <cell r="M13184">
            <v>75</v>
          </cell>
          <cell r="N13184">
            <v>0.14899999999999999</v>
          </cell>
          <cell r="O13184">
            <v>0</v>
          </cell>
          <cell r="P13184">
            <v>0</v>
          </cell>
        </row>
        <row r="13185">
          <cell r="A13185">
            <v>40477</v>
          </cell>
          <cell r="B13185">
            <v>2010</v>
          </cell>
          <cell r="C13185" t="str">
            <v>Oct</v>
          </cell>
          <cell r="D13185">
            <v>26</v>
          </cell>
          <cell r="F13185">
            <v>0</v>
          </cell>
          <cell r="G13185">
            <v>0</v>
          </cell>
          <cell r="H13185">
            <v>75</v>
          </cell>
          <cell r="I13185">
            <v>0.14899999999999999</v>
          </cell>
          <cell r="K13185">
            <v>0</v>
          </cell>
          <cell r="L13185">
            <v>0</v>
          </cell>
          <cell r="M13185">
            <v>75</v>
          </cell>
          <cell r="N13185">
            <v>0.14899999999999999</v>
          </cell>
          <cell r="O13185">
            <v>0</v>
          </cell>
          <cell r="P13185">
            <v>0</v>
          </cell>
        </row>
        <row r="13186">
          <cell r="A13186">
            <v>40478</v>
          </cell>
          <cell r="B13186">
            <v>2010</v>
          </cell>
          <cell r="C13186" t="str">
            <v>Oct</v>
          </cell>
          <cell r="D13186">
            <v>27</v>
          </cell>
          <cell r="F13186">
            <v>0</v>
          </cell>
          <cell r="G13186">
            <v>0</v>
          </cell>
          <cell r="H13186">
            <v>94</v>
          </cell>
          <cell r="I13186">
            <v>0.186</v>
          </cell>
          <cell r="K13186">
            <v>0</v>
          </cell>
          <cell r="L13186">
            <v>0</v>
          </cell>
          <cell r="M13186">
            <v>75</v>
          </cell>
          <cell r="N13186">
            <v>0.14899999999999999</v>
          </cell>
          <cell r="O13186">
            <v>0</v>
          </cell>
          <cell r="P13186">
            <v>0</v>
          </cell>
        </row>
        <row r="13187">
          <cell r="A13187">
            <v>40479</v>
          </cell>
          <cell r="B13187">
            <v>2010</v>
          </cell>
          <cell r="C13187" t="str">
            <v>Oct</v>
          </cell>
          <cell r="D13187">
            <v>28</v>
          </cell>
          <cell r="F13187">
            <v>0</v>
          </cell>
          <cell r="G13187">
            <v>0</v>
          </cell>
          <cell r="H13187">
            <v>125</v>
          </cell>
          <cell r="I13187">
            <v>0.248</v>
          </cell>
          <cell r="K13187">
            <v>0</v>
          </cell>
          <cell r="L13187">
            <v>0</v>
          </cell>
          <cell r="M13187">
            <v>75</v>
          </cell>
          <cell r="N13187">
            <v>0.14899999999999999</v>
          </cell>
          <cell r="O13187">
            <v>0</v>
          </cell>
          <cell r="P13187">
            <v>0</v>
          </cell>
        </row>
        <row r="13188">
          <cell r="A13188">
            <v>40480</v>
          </cell>
          <cell r="B13188">
            <v>2010</v>
          </cell>
          <cell r="C13188" t="str">
            <v>Oct</v>
          </cell>
          <cell r="D13188">
            <v>29</v>
          </cell>
          <cell r="F13188">
            <v>0</v>
          </cell>
          <cell r="G13188">
            <v>0</v>
          </cell>
          <cell r="H13188">
            <v>111</v>
          </cell>
          <cell r="I13188">
            <v>0.22</v>
          </cell>
          <cell r="K13188">
            <v>0</v>
          </cell>
          <cell r="L13188">
            <v>0</v>
          </cell>
          <cell r="M13188">
            <v>85</v>
          </cell>
          <cell r="N13188">
            <v>0.16900000000000001</v>
          </cell>
          <cell r="O13188">
            <v>0</v>
          </cell>
          <cell r="P13188">
            <v>0</v>
          </cell>
        </row>
        <row r="13189">
          <cell r="A13189">
            <v>40481</v>
          </cell>
          <cell r="B13189">
            <v>2010</v>
          </cell>
          <cell r="C13189" t="str">
            <v>Oct</v>
          </cell>
          <cell r="D13189">
            <v>30</v>
          </cell>
          <cell r="F13189">
            <v>0</v>
          </cell>
          <cell r="G13189">
            <v>0</v>
          </cell>
          <cell r="H13189">
            <v>94</v>
          </cell>
          <cell r="I13189">
            <v>0.186</v>
          </cell>
          <cell r="K13189">
            <v>0</v>
          </cell>
          <cell r="L13189">
            <v>0</v>
          </cell>
          <cell r="M13189">
            <v>123</v>
          </cell>
          <cell r="N13189">
            <v>0.24399999999999999</v>
          </cell>
          <cell r="O13189">
            <v>0</v>
          </cell>
          <cell r="P13189">
            <v>0</v>
          </cell>
        </row>
        <row r="13190">
          <cell r="A13190">
            <v>40482</v>
          </cell>
          <cell r="B13190">
            <v>2010</v>
          </cell>
          <cell r="C13190" t="str">
            <v>Oct</v>
          </cell>
          <cell r="D13190">
            <v>31</v>
          </cell>
          <cell r="F13190">
            <v>0</v>
          </cell>
          <cell r="G13190">
            <v>0</v>
          </cell>
          <cell r="H13190">
            <v>88</v>
          </cell>
          <cell r="I13190">
            <v>0.17499999999999999</v>
          </cell>
          <cell r="K13190">
            <v>0</v>
          </cell>
          <cell r="L13190">
            <v>0</v>
          </cell>
          <cell r="M13190">
            <v>150</v>
          </cell>
          <cell r="N13190">
            <v>0.29799999999999999</v>
          </cell>
          <cell r="O13190">
            <v>0</v>
          </cell>
          <cell r="P13190">
            <v>0</v>
          </cell>
        </row>
        <row r="13191">
          <cell r="A13191">
            <v>40483</v>
          </cell>
          <cell r="B13191">
            <v>2010</v>
          </cell>
          <cell r="C13191" t="str">
            <v>Nov</v>
          </cell>
          <cell r="D13191">
            <v>1</v>
          </cell>
          <cell r="F13191">
            <v>0</v>
          </cell>
          <cell r="G13191">
            <v>0</v>
          </cell>
          <cell r="H13191">
            <v>34</v>
          </cell>
          <cell r="I13191">
            <v>6.7000000000000004E-2</v>
          </cell>
          <cell r="K13191">
            <v>0</v>
          </cell>
          <cell r="L13191">
            <v>0</v>
          </cell>
          <cell r="M13191">
            <v>150</v>
          </cell>
          <cell r="N13191">
            <v>0.29799999999999999</v>
          </cell>
          <cell r="O13191">
            <v>0</v>
          </cell>
          <cell r="P13191">
            <v>0</v>
          </cell>
        </row>
        <row r="13192">
          <cell r="A13192">
            <v>40484</v>
          </cell>
          <cell r="B13192">
            <v>2010</v>
          </cell>
          <cell r="C13192" t="str">
            <v>Nov</v>
          </cell>
          <cell r="D13192">
            <v>2</v>
          </cell>
          <cell r="F13192">
            <v>0</v>
          </cell>
          <cell r="G13192">
            <v>0</v>
          </cell>
          <cell r="H13192">
            <v>28</v>
          </cell>
          <cell r="I13192">
            <v>5.6000000000000001E-2</v>
          </cell>
          <cell r="K13192">
            <v>0</v>
          </cell>
          <cell r="L13192">
            <v>0</v>
          </cell>
          <cell r="M13192">
            <v>150</v>
          </cell>
          <cell r="N13192">
            <v>0.29799999999999999</v>
          </cell>
          <cell r="O13192">
            <v>0</v>
          </cell>
          <cell r="P13192">
            <v>0</v>
          </cell>
        </row>
        <row r="13193">
          <cell r="A13193">
            <v>40485</v>
          </cell>
          <cell r="B13193">
            <v>2010</v>
          </cell>
          <cell r="C13193" t="str">
            <v>Nov</v>
          </cell>
          <cell r="D13193">
            <v>3</v>
          </cell>
          <cell r="F13193">
            <v>0</v>
          </cell>
          <cell r="G13193">
            <v>0</v>
          </cell>
          <cell r="H13193">
            <v>35</v>
          </cell>
          <cell r="I13193">
            <v>6.9000000000000006E-2</v>
          </cell>
          <cell r="K13193">
            <v>0</v>
          </cell>
          <cell r="L13193">
            <v>0</v>
          </cell>
          <cell r="M13193">
            <v>136</v>
          </cell>
          <cell r="N13193">
            <v>0.27</v>
          </cell>
          <cell r="O13193">
            <v>0</v>
          </cell>
          <cell r="P13193">
            <v>0</v>
          </cell>
        </row>
        <row r="13194">
          <cell r="A13194">
            <v>40486</v>
          </cell>
          <cell r="B13194">
            <v>2010</v>
          </cell>
          <cell r="C13194" t="str">
            <v>Nov</v>
          </cell>
          <cell r="D13194">
            <v>4</v>
          </cell>
          <cell r="F13194">
            <v>0</v>
          </cell>
          <cell r="G13194">
            <v>0</v>
          </cell>
          <cell r="H13194">
            <v>37</v>
          </cell>
          <cell r="I13194">
            <v>7.2999999999999995E-2</v>
          </cell>
          <cell r="K13194">
            <v>0</v>
          </cell>
          <cell r="L13194">
            <v>0</v>
          </cell>
          <cell r="M13194">
            <v>125</v>
          </cell>
          <cell r="N13194">
            <v>0.248</v>
          </cell>
          <cell r="O13194">
            <v>0</v>
          </cell>
          <cell r="P13194">
            <v>0</v>
          </cell>
        </row>
        <row r="13195">
          <cell r="A13195">
            <v>40487</v>
          </cell>
          <cell r="B13195">
            <v>2010</v>
          </cell>
          <cell r="C13195" t="str">
            <v>Nov</v>
          </cell>
          <cell r="D13195">
            <v>5</v>
          </cell>
          <cell r="F13195">
            <v>0</v>
          </cell>
          <cell r="G13195">
            <v>0</v>
          </cell>
          <cell r="H13195">
            <v>40</v>
          </cell>
          <cell r="I13195">
            <v>7.9000000000000001E-2</v>
          </cell>
          <cell r="K13195">
            <v>0</v>
          </cell>
          <cell r="L13195">
            <v>0</v>
          </cell>
          <cell r="M13195">
            <v>125</v>
          </cell>
          <cell r="N13195">
            <v>0.248</v>
          </cell>
          <cell r="O13195">
            <v>0</v>
          </cell>
          <cell r="P13195">
            <v>0</v>
          </cell>
        </row>
        <row r="13196">
          <cell r="A13196">
            <v>40488</v>
          </cell>
          <cell r="B13196">
            <v>2010</v>
          </cell>
          <cell r="C13196" t="str">
            <v>Nov</v>
          </cell>
          <cell r="D13196">
            <v>6</v>
          </cell>
          <cell r="F13196">
            <v>0</v>
          </cell>
          <cell r="G13196">
            <v>0</v>
          </cell>
          <cell r="H13196">
            <v>46</v>
          </cell>
          <cell r="I13196">
            <v>9.0999999999999998E-2</v>
          </cell>
          <cell r="K13196">
            <v>0</v>
          </cell>
          <cell r="L13196">
            <v>0</v>
          </cell>
          <cell r="M13196">
            <v>140</v>
          </cell>
          <cell r="N13196">
            <v>0.27800000000000002</v>
          </cell>
          <cell r="O13196">
            <v>0</v>
          </cell>
          <cell r="P13196">
            <v>0</v>
          </cell>
        </row>
        <row r="13197">
          <cell r="A13197">
            <v>40489</v>
          </cell>
          <cell r="B13197">
            <v>2010</v>
          </cell>
          <cell r="C13197" t="str">
            <v>Nov</v>
          </cell>
          <cell r="D13197">
            <v>7</v>
          </cell>
          <cell r="F13197">
            <v>0</v>
          </cell>
          <cell r="G13197">
            <v>0</v>
          </cell>
          <cell r="H13197">
            <v>49</v>
          </cell>
          <cell r="I13197">
            <v>9.7000000000000003E-2</v>
          </cell>
          <cell r="K13197">
            <v>0</v>
          </cell>
          <cell r="L13197">
            <v>0</v>
          </cell>
          <cell r="M13197">
            <v>119</v>
          </cell>
          <cell r="N13197">
            <v>0.23599999999999999</v>
          </cell>
          <cell r="O13197">
            <v>0</v>
          </cell>
          <cell r="P13197">
            <v>0</v>
          </cell>
        </row>
        <row r="13198">
          <cell r="A13198">
            <v>40490</v>
          </cell>
          <cell r="B13198">
            <v>2010</v>
          </cell>
          <cell r="C13198" t="str">
            <v>Nov</v>
          </cell>
          <cell r="D13198">
            <v>8</v>
          </cell>
          <cell r="F13198">
            <v>0</v>
          </cell>
          <cell r="G13198">
            <v>0</v>
          </cell>
          <cell r="H13198">
            <v>46</v>
          </cell>
          <cell r="I13198">
            <v>9.0999999999999998E-2</v>
          </cell>
          <cell r="K13198">
            <v>0</v>
          </cell>
          <cell r="L13198">
            <v>0</v>
          </cell>
          <cell r="M13198">
            <v>100</v>
          </cell>
          <cell r="N13198">
            <v>0.19800000000000001</v>
          </cell>
          <cell r="O13198">
            <v>0</v>
          </cell>
          <cell r="P13198">
            <v>0</v>
          </cell>
        </row>
        <row r="13199">
          <cell r="A13199">
            <v>40491</v>
          </cell>
          <cell r="B13199">
            <v>2010</v>
          </cell>
          <cell r="C13199" t="str">
            <v>Nov</v>
          </cell>
          <cell r="D13199">
            <v>9</v>
          </cell>
          <cell r="F13199">
            <v>0</v>
          </cell>
          <cell r="G13199">
            <v>0</v>
          </cell>
          <cell r="H13199">
            <v>79</v>
          </cell>
          <cell r="I13199">
            <v>0.157</v>
          </cell>
          <cell r="K13199">
            <v>0</v>
          </cell>
          <cell r="L13199">
            <v>0</v>
          </cell>
          <cell r="M13199">
            <v>100</v>
          </cell>
          <cell r="N13199">
            <v>0.19800000000000001</v>
          </cell>
          <cell r="O13199">
            <v>0</v>
          </cell>
          <cell r="P13199">
            <v>0</v>
          </cell>
        </row>
        <row r="13200">
          <cell r="A13200">
            <v>40492</v>
          </cell>
          <cell r="B13200">
            <v>2010</v>
          </cell>
          <cell r="C13200" t="str">
            <v>Nov</v>
          </cell>
          <cell r="D13200">
            <v>10</v>
          </cell>
          <cell r="F13200">
            <v>0</v>
          </cell>
          <cell r="G13200">
            <v>0</v>
          </cell>
          <cell r="H13200">
            <v>70</v>
          </cell>
          <cell r="I13200">
            <v>0.13900000000000001</v>
          </cell>
          <cell r="K13200">
            <v>0</v>
          </cell>
          <cell r="L13200">
            <v>0</v>
          </cell>
          <cell r="M13200">
            <v>92</v>
          </cell>
          <cell r="N13200">
            <v>0.182</v>
          </cell>
          <cell r="O13200">
            <v>0</v>
          </cell>
          <cell r="P13200">
            <v>0</v>
          </cell>
        </row>
        <row r="13201">
          <cell r="A13201">
            <v>40493</v>
          </cell>
          <cell r="B13201">
            <v>2010</v>
          </cell>
          <cell r="C13201" t="str">
            <v>Nov</v>
          </cell>
          <cell r="D13201">
            <v>11</v>
          </cell>
          <cell r="F13201">
            <v>0</v>
          </cell>
          <cell r="G13201">
            <v>0</v>
          </cell>
          <cell r="H13201">
            <v>57</v>
          </cell>
          <cell r="I13201">
            <v>0.113</v>
          </cell>
          <cell r="K13201">
            <v>0</v>
          </cell>
          <cell r="L13201">
            <v>0</v>
          </cell>
          <cell r="M13201">
            <v>75</v>
          </cell>
          <cell r="N13201">
            <v>0.14899999999999999</v>
          </cell>
          <cell r="O13201">
            <v>0</v>
          </cell>
          <cell r="P13201">
            <v>0</v>
          </cell>
        </row>
        <row r="13202">
          <cell r="A13202">
            <v>40494</v>
          </cell>
          <cell r="B13202">
            <v>2010</v>
          </cell>
          <cell r="C13202" t="str">
            <v>Nov</v>
          </cell>
          <cell r="D13202">
            <v>12</v>
          </cell>
          <cell r="F13202">
            <v>0</v>
          </cell>
          <cell r="G13202">
            <v>0</v>
          </cell>
          <cell r="H13202">
            <v>48</v>
          </cell>
          <cell r="I13202">
            <v>9.5000000000000001E-2</v>
          </cell>
          <cell r="K13202">
            <v>0</v>
          </cell>
          <cell r="L13202">
            <v>0</v>
          </cell>
          <cell r="M13202">
            <v>32</v>
          </cell>
          <cell r="N13202">
            <v>6.3E-2</v>
          </cell>
          <cell r="O13202">
            <v>0</v>
          </cell>
          <cell r="P13202">
            <v>0</v>
          </cell>
        </row>
        <row r="13203">
          <cell r="A13203">
            <v>40495</v>
          </cell>
          <cell r="B13203">
            <v>2010</v>
          </cell>
          <cell r="C13203" t="str">
            <v>Nov</v>
          </cell>
          <cell r="D13203">
            <v>13</v>
          </cell>
          <cell r="F13203">
            <v>0</v>
          </cell>
          <cell r="G13203">
            <v>0</v>
          </cell>
          <cell r="H13203">
            <v>53</v>
          </cell>
          <cell r="I13203">
            <v>0.105</v>
          </cell>
          <cell r="K13203">
            <v>0</v>
          </cell>
          <cell r="L13203">
            <v>0</v>
          </cell>
          <cell r="M13203">
            <v>0</v>
          </cell>
          <cell r="N13203">
            <v>0</v>
          </cell>
          <cell r="O13203">
            <v>0</v>
          </cell>
          <cell r="P13203">
            <v>0</v>
          </cell>
        </row>
        <row r="13204">
          <cell r="A13204">
            <v>40496</v>
          </cell>
          <cell r="B13204">
            <v>2010</v>
          </cell>
          <cell r="C13204" t="str">
            <v>Nov</v>
          </cell>
          <cell r="D13204">
            <v>14</v>
          </cell>
          <cell r="F13204">
            <v>0</v>
          </cell>
          <cell r="G13204">
            <v>0</v>
          </cell>
          <cell r="H13204">
            <v>48</v>
          </cell>
          <cell r="I13204">
            <v>9.5000000000000001E-2</v>
          </cell>
          <cell r="K13204">
            <v>0</v>
          </cell>
          <cell r="L13204">
            <v>0</v>
          </cell>
          <cell r="M13204">
            <v>0</v>
          </cell>
          <cell r="N13204">
            <v>0</v>
          </cell>
          <cell r="O13204">
            <v>0</v>
          </cell>
          <cell r="P13204">
            <v>0</v>
          </cell>
        </row>
        <row r="13205">
          <cell r="A13205">
            <v>40497</v>
          </cell>
          <cell r="B13205">
            <v>2010</v>
          </cell>
          <cell r="C13205" t="str">
            <v>Nov</v>
          </cell>
          <cell r="D13205">
            <v>15</v>
          </cell>
          <cell r="F13205">
            <v>0</v>
          </cell>
          <cell r="G13205">
            <v>0</v>
          </cell>
          <cell r="H13205">
            <v>48</v>
          </cell>
          <cell r="I13205">
            <v>9.5000000000000001E-2</v>
          </cell>
          <cell r="K13205">
            <v>0</v>
          </cell>
          <cell r="L13205">
            <v>0</v>
          </cell>
          <cell r="M13205">
            <v>0</v>
          </cell>
          <cell r="N13205">
            <v>0</v>
          </cell>
          <cell r="O13205">
            <v>0</v>
          </cell>
          <cell r="P13205">
            <v>0</v>
          </cell>
        </row>
        <row r="13206">
          <cell r="A13206">
            <v>40498</v>
          </cell>
          <cell r="B13206">
            <v>2010</v>
          </cell>
          <cell r="C13206" t="str">
            <v>Nov</v>
          </cell>
          <cell r="D13206">
            <v>16</v>
          </cell>
          <cell r="F13206">
            <v>0</v>
          </cell>
          <cell r="G13206">
            <v>0</v>
          </cell>
          <cell r="H13206">
            <v>66</v>
          </cell>
          <cell r="I13206">
            <v>0.13100000000000001</v>
          </cell>
          <cell r="K13206">
            <v>0</v>
          </cell>
          <cell r="L13206">
            <v>0</v>
          </cell>
          <cell r="M13206">
            <v>0</v>
          </cell>
          <cell r="N13206">
            <v>0</v>
          </cell>
          <cell r="O13206">
            <v>0</v>
          </cell>
          <cell r="P13206">
            <v>0</v>
          </cell>
        </row>
        <row r="13207">
          <cell r="A13207">
            <v>40499</v>
          </cell>
          <cell r="B13207">
            <v>2010</v>
          </cell>
          <cell r="C13207" t="str">
            <v>Nov</v>
          </cell>
          <cell r="D13207">
            <v>17</v>
          </cell>
          <cell r="F13207">
            <v>0</v>
          </cell>
          <cell r="G13207">
            <v>0</v>
          </cell>
          <cell r="H13207">
            <v>47</v>
          </cell>
          <cell r="I13207">
            <v>9.2999999999999999E-2</v>
          </cell>
          <cell r="K13207">
            <v>0</v>
          </cell>
          <cell r="L13207">
            <v>0</v>
          </cell>
          <cell r="M13207">
            <v>0</v>
          </cell>
          <cell r="N13207">
            <v>0</v>
          </cell>
          <cell r="O13207">
            <v>0</v>
          </cell>
          <cell r="P13207">
            <v>0</v>
          </cell>
        </row>
        <row r="13208">
          <cell r="A13208">
            <v>40500</v>
          </cell>
          <cell r="B13208">
            <v>2010</v>
          </cell>
          <cell r="C13208" t="str">
            <v>Nov</v>
          </cell>
          <cell r="D13208">
            <v>18</v>
          </cell>
          <cell r="F13208">
            <v>0</v>
          </cell>
          <cell r="G13208">
            <v>0</v>
          </cell>
          <cell r="H13208">
            <v>77</v>
          </cell>
          <cell r="I13208">
            <v>0.153</v>
          </cell>
          <cell r="K13208">
            <v>0</v>
          </cell>
          <cell r="L13208">
            <v>0</v>
          </cell>
          <cell r="M13208">
            <v>0</v>
          </cell>
          <cell r="N13208">
            <v>0</v>
          </cell>
          <cell r="O13208">
            <v>0</v>
          </cell>
          <cell r="P13208">
            <v>0</v>
          </cell>
        </row>
        <row r="13209">
          <cell r="A13209">
            <v>40501</v>
          </cell>
          <cell r="B13209">
            <v>2010</v>
          </cell>
          <cell r="C13209" t="str">
            <v>Nov</v>
          </cell>
          <cell r="D13209">
            <v>19</v>
          </cell>
          <cell r="F13209">
            <v>0</v>
          </cell>
          <cell r="G13209">
            <v>0</v>
          </cell>
          <cell r="H13209">
            <v>99</v>
          </cell>
          <cell r="I13209">
            <v>0.19600000000000001</v>
          </cell>
          <cell r="K13209">
            <v>0</v>
          </cell>
          <cell r="L13209">
            <v>0</v>
          </cell>
          <cell r="M13209">
            <v>0</v>
          </cell>
          <cell r="N13209">
            <v>0</v>
          </cell>
          <cell r="O13209">
            <v>0</v>
          </cell>
          <cell r="P13209">
            <v>0</v>
          </cell>
        </row>
        <row r="13210">
          <cell r="A13210">
            <v>40502</v>
          </cell>
          <cell r="B13210">
            <v>2010</v>
          </cell>
          <cell r="C13210" t="str">
            <v>Nov</v>
          </cell>
          <cell r="D13210">
            <v>20</v>
          </cell>
          <cell r="F13210">
            <v>0</v>
          </cell>
          <cell r="G13210">
            <v>0</v>
          </cell>
          <cell r="H13210">
            <v>79</v>
          </cell>
          <cell r="I13210">
            <v>0.157</v>
          </cell>
          <cell r="K13210">
            <v>0</v>
          </cell>
          <cell r="L13210">
            <v>0</v>
          </cell>
          <cell r="M13210">
            <v>0</v>
          </cell>
          <cell r="N13210">
            <v>0</v>
          </cell>
          <cell r="O13210">
            <v>0</v>
          </cell>
          <cell r="P13210">
            <v>0</v>
          </cell>
        </row>
        <row r="13211">
          <cell r="A13211">
            <v>40503</v>
          </cell>
          <cell r="B13211">
            <v>2010</v>
          </cell>
          <cell r="C13211" t="str">
            <v>Nov</v>
          </cell>
          <cell r="D13211">
            <v>21</v>
          </cell>
          <cell r="F13211">
            <v>0</v>
          </cell>
          <cell r="G13211">
            <v>0</v>
          </cell>
          <cell r="H13211">
            <v>49</v>
          </cell>
          <cell r="I13211">
            <v>9.7000000000000003E-2</v>
          </cell>
          <cell r="K13211">
            <v>0</v>
          </cell>
          <cell r="L13211">
            <v>0</v>
          </cell>
          <cell r="M13211">
            <v>0</v>
          </cell>
          <cell r="N13211">
            <v>0</v>
          </cell>
          <cell r="O13211">
            <v>0</v>
          </cell>
          <cell r="P13211">
            <v>0</v>
          </cell>
        </row>
        <row r="13212">
          <cell r="A13212">
            <v>40504</v>
          </cell>
          <cell r="B13212">
            <v>2010</v>
          </cell>
          <cell r="C13212" t="str">
            <v>Nov</v>
          </cell>
          <cell r="D13212">
            <v>22</v>
          </cell>
          <cell r="F13212">
            <v>0</v>
          </cell>
          <cell r="G13212">
            <v>0</v>
          </cell>
          <cell r="H13212">
            <v>59</v>
          </cell>
          <cell r="I13212">
            <v>0.11700000000000001</v>
          </cell>
          <cell r="K13212">
            <v>0</v>
          </cell>
          <cell r="L13212">
            <v>0</v>
          </cell>
          <cell r="M13212">
            <v>0</v>
          </cell>
          <cell r="N13212">
            <v>0</v>
          </cell>
          <cell r="O13212">
            <v>0</v>
          </cell>
          <cell r="P13212">
            <v>0</v>
          </cell>
        </row>
        <row r="13213">
          <cell r="A13213">
            <v>40505</v>
          </cell>
          <cell r="B13213">
            <v>2010</v>
          </cell>
          <cell r="C13213" t="str">
            <v>Nov</v>
          </cell>
          <cell r="D13213">
            <v>23</v>
          </cell>
          <cell r="F13213">
            <v>0</v>
          </cell>
          <cell r="G13213">
            <v>0</v>
          </cell>
          <cell r="H13213">
            <v>72</v>
          </cell>
          <cell r="I13213">
            <v>0.14299999999999999</v>
          </cell>
          <cell r="K13213">
            <v>0</v>
          </cell>
          <cell r="L13213">
            <v>0</v>
          </cell>
          <cell r="M13213">
            <v>0</v>
          </cell>
          <cell r="N13213">
            <v>0</v>
          </cell>
          <cell r="O13213">
            <v>0</v>
          </cell>
          <cell r="P13213">
            <v>0</v>
          </cell>
        </row>
        <row r="13214">
          <cell r="A13214">
            <v>40506</v>
          </cell>
          <cell r="B13214">
            <v>2010</v>
          </cell>
          <cell r="C13214" t="str">
            <v>Nov</v>
          </cell>
          <cell r="D13214">
            <v>24</v>
          </cell>
          <cell r="F13214">
            <v>0</v>
          </cell>
          <cell r="G13214">
            <v>0</v>
          </cell>
          <cell r="H13214">
            <v>58</v>
          </cell>
          <cell r="I13214">
            <v>0.115</v>
          </cell>
          <cell r="K13214">
            <v>0</v>
          </cell>
          <cell r="L13214">
            <v>0</v>
          </cell>
          <cell r="M13214">
            <v>0</v>
          </cell>
          <cell r="N13214">
            <v>0</v>
          </cell>
          <cell r="O13214">
            <v>0</v>
          </cell>
          <cell r="P13214">
            <v>0</v>
          </cell>
        </row>
        <row r="13215">
          <cell r="A13215">
            <v>40507</v>
          </cell>
          <cell r="B13215">
            <v>2010</v>
          </cell>
          <cell r="C13215" t="str">
            <v>Nov</v>
          </cell>
          <cell r="D13215">
            <v>25</v>
          </cell>
          <cell r="F13215">
            <v>0</v>
          </cell>
          <cell r="G13215">
            <v>0</v>
          </cell>
          <cell r="H13215">
            <v>61</v>
          </cell>
          <cell r="I13215">
            <v>0.121</v>
          </cell>
          <cell r="K13215">
            <v>0</v>
          </cell>
          <cell r="L13215">
            <v>0</v>
          </cell>
          <cell r="M13215">
            <v>0</v>
          </cell>
          <cell r="N13215">
            <v>0</v>
          </cell>
          <cell r="O13215">
            <v>0</v>
          </cell>
          <cell r="P13215">
            <v>0</v>
          </cell>
        </row>
        <row r="13216">
          <cell r="A13216">
            <v>40508</v>
          </cell>
          <cell r="B13216">
            <v>2010</v>
          </cell>
          <cell r="C13216" t="str">
            <v>Nov</v>
          </cell>
          <cell r="D13216">
            <v>26</v>
          </cell>
          <cell r="F13216">
            <v>0</v>
          </cell>
          <cell r="G13216">
            <v>0</v>
          </cell>
          <cell r="H13216">
            <v>59</v>
          </cell>
          <cell r="I13216">
            <v>0.11700000000000001</v>
          </cell>
          <cell r="K13216">
            <v>0</v>
          </cell>
          <cell r="L13216">
            <v>0</v>
          </cell>
          <cell r="M13216">
            <v>0</v>
          </cell>
          <cell r="N13216">
            <v>0</v>
          </cell>
          <cell r="O13216">
            <v>0</v>
          </cell>
          <cell r="P13216">
            <v>0</v>
          </cell>
        </row>
        <row r="13217">
          <cell r="A13217">
            <v>40509</v>
          </cell>
          <cell r="B13217">
            <v>2010</v>
          </cell>
          <cell r="C13217" t="str">
            <v>Nov</v>
          </cell>
          <cell r="D13217">
            <v>27</v>
          </cell>
          <cell r="F13217">
            <v>0</v>
          </cell>
          <cell r="G13217">
            <v>0</v>
          </cell>
          <cell r="H13217">
            <v>59</v>
          </cell>
          <cell r="I13217">
            <v>0.11700000000000001</v>
          </cell>
          <cell r="K13217">
            <v>0</v>
          </cell>
          <cell r="L13217">
            <v>0</v>
          </cell>
          <cell r="M13217">
            <v>0</v>
          </cell>
          <cell r="N13217">
            <v>0</v>
          </cell>
          <cell r="O13217">
            <v>0</v>
          </cell>
          <cell r="P13217">
            <v>0</v>
          </cell>
        </row>
        <row r="13218">
          <cell r="A13218">
            <v>40510</v>
          </cell>
          <cell r="B13218">
            <v>2010</v>
          </cell>
          <cell r="C13218" t="str">
            <v>Nov</v>
          </cell>
          <cell r="D13218">
            <v>28</v>
          </cell>
          <cell r="F13218">
            <v>0</v>
          </cell>
          <cell r="G13218">
            <v>0</v>
          </cell>
          <cell r="H13218">
            <v>62</v>
          </cell>
          <cell r="I13218">
            <v>0.123</v>
          </cell>
          <cell r="K13218">
            <v>0</v>
          </cell>
          <cell r="L13218">
            <v>0</v>
          </cell>
          <cell r="M13218">
            <v>0</v>
          </cell>
          <cell r="N13218">
            <v>0</v>
          </cell>
          <cell r="O13218">
            <v>0</v>
          </cell>
          <cell r="P13218">
            <v>0</v>
          </cell>
        </row>
        <row r="13219">
          <cell r="A13219">
            <v>40511</v>
          </cell>
          <cell r="B13219">
            <v>2010</v>
          </cell>
          <cell r="C13219" t="str">
            <v>Nov</v>
          </cell>
          <cell r="D13219">
            <v>29</v>
          </cell>
          <cell r="F13219">
            <v>0</v>
          </cell>
          <cell r="G13219">
            <v>0</v>
          </cell>
          <cell r="H13219">
            <v>58</v>
          </cell>
          <cell r="I13219">
            <v>0.115</v>
          </cell>
          <cell r="K13219">
            <v>0</v>
          </cell>
          <cell r="L13219">
            <v>0</v>
          </cell>
          <cell r="M13219">
            <v>0</v>
          </cell>
          <cell r="N13219">
            <v>0</v>
          </cell>
          <cell r="O13219">
            <v>0</v>
          </cell>
          <cell r="P13219">
            <v>0</v>
          </cell>
        </row>
        <row r="13220">
          <cell r="A13220">
            <v>40512</v>
          </cell>
          <cell r="B13220">
            <v>2010</v>
          </cell>
          <cell r="C13220" t="str">
            <v>Nov</v>
          </cell>
          <cell r="D13220">
            <v>30</v>
          </cell>
          <cell r="F13220">
            <v>0</v>
          </cell>
          <cell r="G13220">
            <v>0</v>
          </cell>
          <cell r="H13220">
            <v>57</v>
          </cell>
          <cell r="I13220">
            <v>0.113</v>
          </cell>
          <cell r="K13220">
            <v>0</v>
          </cell>
          <cell r="L13220">
            <v>0</v>
          </cell>
          <cell r="M13220">
            <v>0</v>
          </cell>
          <cell r="N13220">
            <v>0</v>
          </cell>
          <cell r="O13220">
            <v>0</v>
          </cell>
          <cell r="P13220">
            <v>0</v>
          </cell>
        </row>
        <row r="13221">
          <cell r="A13221">
            <v>40513</v>
          </cell>
          <cell r="B13221">
            <v>2010</v>
          </cell>
          <cell r="C13221" t="str">
            <v>Dec</v>
          </cell>
          <cell r="D13221">
            <v>1</v>
          </cell>
          <cell r="F13221">
            <v>0</v>
          </cell>
          <cell r="G13221">
            <v>0</v>
          </cell>
          <cell r="H13221">
            <v>62</v>
          </cell>
          <cell r="I13221">
            <v>0.123</v>
          </cell>
          <cell r="K13221">
            <v>0</v>
          </cell>
          <cell r="L13221">
            <v>0</v>
          </cell>
          <cell r="M13221">
            <v>0</v>
          </cell>
          <cell r="N13221">
            <v>0</v>
          </cell>
          <cell r="O13221">
            <v>0</v>
          </cell>
          <cell r="P13221">
            <v>0</v>
          </cell>
        </row>
        <row r="13222">
          <cell r="A13222">
            <v>40514</v>
          </cell>
          <cell r="B13222">
            <v>2010</v>
          </cell>
          <cell r="C13222" t="str">
            <v>Dec</v>
          </cell>
          <cell r="D13222">
            <v>2</v>
          </cell>
          <cell r="F13222">
            <v>0</v>
          </cell>
          <cell r="G13222">
            <v>0</v>
          </cell>
          <cell r="H13222">
            <v>63</v>
          </cell>
          <cell r="I13222">
            <v>0.125</v>
          </cell>
          <cell r="K13222">
            <v>0</v>
          </cell>
          <cell r="L13222">
            <v>0</v>
          </cell>
          <cell r="M13222">
            <v>0</v>
          </cell>
          <cell r="N13222">
            <v>0</v>
          </cell>
          <cell r="O13222">
            <v>0</v>
          </cell>
          <cell r="P13222">
            <v>0</v>
          </cell>
        </row>
        <row r="13223">
          <cell r="A13223">
            <v>40515</v>
          </cell>
          <cell r="B13223">
            <v>2010</v>
          </cell>
          <cell r="C13223" t="str">
            <v>Dec</v>
          </cell>
          <cell r="D13223">
            <v>3</v>
          </cell>
          <cell r="F13223">
            <v>0</v>
          </cell>
          <cell r="G13223">
            <v>0</v>
          </cell>
          <cell r="H13223">
            <v>48</v>
          </cell>
          <cell r="I13223">
            <v>9.5000000000000001E-2</v>
          </cell>
          <cell r="K13223">
            <v>0</v>
          </cell>
          <cell r="L13223">
            <v>0</v>
          </cell>
          <cell r="M13223">
            <v>0</v>
          </cell>
          <cell r="N13223">
            <v>0</v>
          </cell>
          <cell r="O13223">
            <v>0</v>
          </cell>
          <cell r="P13223">
            <v>0</v>
          </cell>
        </row>
        <row r="13224">
          <cell r="A13224">
            <v>40516</v>
          </cell>
          <cell r="B13224">
            <v>2010</v>
          </cell>
          <cell r="C13224" t="str">
            <v>Dec</v>
          </cell>
          <cell r="D13224">
            <v>4</v>
          </cell>
          <cell r="F13224">
            <v>0</v>
          </cell>
          <cell r="G13224">
            <v>0</v>
          </cell>
          <cell r="H13224">
            <v>43</v>
          </cell>
          <cell r="I13224">
            <v>8.5000000000000006E-2</v>
          </cell>
          <cell r="K13224">
            <v>0</v>
          </cell>
          <cell r="L13224">
            <v>0</v>
          </cell>
          <cell r="M13224">
            <v>0</v>
          </cell>
          <cell r="N13224">
            <v>0</v>
          </cell>
          <cell r="O13224">
            <v>0</v>
          </cell>
          <cell r="P13224">
            <v>0</v>
          </cell>
        </row>
        <row r="13225">
          <cell r="A13225">
            <v>40517</v>
          </cell>
          <cell r="B13225">
            <v>2010</v>
          </cell>
          <cell r="C13225" t="str">
            <v>Dec</v>
          </cell>
          <cell r="D13225">
            <v>5</v>
          </cell>
          <cell r="F13225">
            <v>0</v>
          </cell>
          <cell r="G13225">
            <v>0</v>
          </cell>
          <cell r="H13225">
            <v>50</v>
          </cell>
          <cell r="I13225">
            <v>9.9000000000000005E-2</v>
          </cell>
          <cell r="K13225">
            <v>0</v>
          </cell>
          <cell r="L13225">
            <v>0</v>
          </cell>
          <cell r="M13225">
            <v>0</v>
          </cell>
          <cell r="N13225">
            <v>0</v>
          </cell>
          <cell r="O13225">
            <v>0</v>
          </cell>
          <cell r="P13225">
            <v>0</v>
          </cell>
        </row>
        <row r="13226">
          <cell r="A13226">
            <v>40518</v>
          </cell>
          <cell r="B13226">
            <v>2010</v>
          </cell>
          <cell r="C13226" t="str">
            <v>Dec</v>
          </cell>
          <cell r="D13226">
            <v>6</v>
          </cell>
          <cell r="F13226">
            <v>0</v>
          </cell>
          <cell r="G13226">
            <v>0</v>
          </cell>
          <cell r="H13226">
            <v>70</v>
          </cell>
          <cell r="I13226">
            <v>0.13900000000000001</v>
          </cell>
          <cell r="K13226">
            <v>0</v>
          </cell>
          <cell r="L13226">
            <v>0</v>
          </cell>
          <cell r="M13226">
            <v>0</v>
          </cell>
          <cell r="N13226">
            <v>0</v>
          </cell>
          <cell r="O13226">
            <v>0</v>
          </cell>
          <cell r="P13226">
            <v>0</v>
          </cell>
        </row>
        <row r="13227">
          <cell r="A13227">
            <v>40519</v>
          </cell>
          <cell r="B13227">
            <v>2010</v>
          </cell>
          <cell r="C13227" t="str">
            <v>Dec</v>
          </cell>
          <cell r="D13227">
            <v>7</v>
          </cell>
          <cell r="F13227">
            <v>0</v>
          </cell>
          <cell r="G13227">
            <v>0</v>
          </cell>
          <cell r="H13227">
            <v>156</v>
          </cell>
          <cell r="I13227">
            <v>0.309</v>
          </cell>
          <cell r="K13227">
            <v>0</v>
          </cell>
          <cell r="L13227">
            <v>0</v>
          </cell>
          <cell r="M13227">
            <v>0</v>
          </cell>
          <cell r="N13227">
            <v>0</v>
          </cell>
          <cell r="O13227">
            <v>0</v>
          </cell>
          <cell r="P13227">
            <v>0</v>
          </cell>
        </row>
        <row r="13228">
          <cell r="A13228">
            <v>40520</v>
          </cell>
          <cell r="B13228">
            <v>2010</v>
          </cell>
          <cell r="C13228" t="str">
            <v>Dec</v>
          </cell>
          <cell r="D13228">
            <v>8</v>
          </cell>
          <cell r="F13228">
            <v>0</v>
          </cell>
          <cell r="G13228">
            <v>0</v>
          </cell>
          <cell r="H13228">
            <v>348</v>
          </cell>
          <cell r="I13228">
            <v>0.69</v>
          </cell>
          <cell r="K13228">
            <v>0</v>
          </cell>
          <cell r="L13228">
            <v>0</v>
          </cell>
          <cell r="M13228">
            <v>0</v>
          </cell>
          <cell r="N13228">
            <v>0</v>
          </cell>
          <cell r="O13228">
            <v>0</v>
          </cell>
          <cell r="P13228">
            <v>0</v>
          </cell>
        </row>
        <row r="13229">
          <cell r="A13229">
            <v>40521</v>
          </cell>
          <cell r="B13229">
            <v>2010</v>
          </cell>
          <cell r="C13229" t="str">
            <v>Dec</v>
          </cell>
          <cell r="D13229">
            <v>9</v>
          </cell>
          <cell r="F13229">
            <v>0</v>
          </cell>
          <cell r="G13229">
            <v>0</v>
          </cell>
          <cell r="H13229">
            <v>259</v>
          </cell>
          <cell r="I13229">
            <v>0.51400000000000001</v>
          </cell>
          <cell r="K13229">
            <v>0</v>
          </cell>
          <cell r="L13229">
            <v>0</v>
          </cell>
          <cell r="M13229">
            <v>0</v>
          </cell>
          <cell r="N13229">
            <v>0</v>
          </cell>
          <cell r="O13229">
            <v>0</v>
          </cell>
          <cell r="P13229">
            <v>0</v>
          </cell>
        </row>
        <row r="13230">
          <cell r="A13230">
            <v>40522</v>
          </cell>
          <cell r="B13230">
            <v>2010</v>
          </cell>
          <cell r="C13230" t="str">
            <v>Dec</v>
          </cell>
          <cell r="D13230">
            <v>10</v>
          </cell>
          <cell r="F13230">
            <v>0</v>
          </cell>
          <cell r="G13230">
            <v>0</v>
          </cell>
          <cell r="H13230">
            <v>208</v>
          </cell>
          <cell r="I13230">
            <v>0.41299999999999998</v>
          </cell>
          <cell r="K13230">
            <v>0</v>
          </cell>
          <cell r="L13230">
            <v>0</v>
          </cell>
          <cell r="M13230">
            <v>0</v>
          </cell>
          <cell r="N13230">
            <v>0</v>
          </cell>
          <cell r="O13230">
            <v>0</v>
          </cell>
          <cell r="P13230">
            <v>0</v>
          </cell>
        </row>
        <row r="13231">
          <cell r="A13231">
            <v>40523</v>
          </cell>
          <cell r="B13231">
            <v>2010</v>
          </cell>
          <cell r="C13231" t="str">
            <v>Dec</v>
          </cell>
          <cell r="D13231">
            <v>11</v>
          </cell>
          <cell r="F13231">
            <v>0</v>
          </cell>
          <cell r="G13231">
            <v>0</v>
          </cell>
          <cell r="H13231">
            <v>222</v>
          </cell>
          <cell r="I13231">
            <v>0.44</v>
          </cell>
          <cell r="K13231">
            <v>0</v>
          </cell>
          <cell r="L13231">
            <v>0</v>
          </cell>
          <cell r="M13231">
            <v>0</v>
          </cell>
          <cell r="N13231">
            <v>0</v>
          </cell>
          <cell r="O13231">
            <v>0</v>
          </cell>
          <cell r="P13231">
            <v>0</v>
          </cell>
        </row>
        <row r="13232">
          <cell r="A13232">
            <v>40524</v>
          </cell>
          <cell r="B13232">
            <v>2010</v>
          </cell>
          <cell r="C13232" t="str">
            <v>Dec</v>
          </cell>
          <cell r="D13232">
            <v>12</v>
          </cell>
          <cell r="F13232">
            <v>0</v>
          </cell>
          <cell r="G13232">
            <v>0</v>
          </cell>
          <cell r="H13232">
            <v>189</v>
          </cell>
          <cell r="I13232">
            <v>0.375</v>
          </cell>
          <cell r="K13232">
            <v>0</v>
          </cell>
          <cell r="L13232">
            <v>0</v>
          </cell>
          <cell r="M13232">
            <v>0</v>
          </cell>
          <cell r="N13232">
            <v>0</v>
          </cell>
          <cell r="O13232">
            <v>0</v>
          </cell>
          <cell r="P13232">
            <v>0</v>
          </cell>
        </row>
        <row r="13233">
          <cell r="A13233">
            <v>40525</v>
          </cell>
          <cell r="B13233">
            <v>2010</v>
          </cell>
          <cell r="C13233" t="str">
            <v>Dec</v>
          </cell>
          <cell r="D13233">
            <v>13</v>
          </cell>
          <cell r="F13233">
            <v>0</v>
          </cell>
          <cell r="G13233">
            <v>0</v>
          </cell>
          <cell r="H13233">
            <v>181</v>
          </cell>
          <cell r="I13233">
            <v>0.35899999999999999</v>
          </cell>
          <cell r="K13233">
            <v>0</v>
          </cell>
          <cell r="L13233">
            <v>0</v>
          </cell>
          <cell r="M13233">
            <v>0</v>
          </cell>
          <cell r="N13233">
            <v>0</v>
          </cell>
          <cell r="O13233">
            <v>0</v>
          </cell>
          <cell r="P13233">
            <v>0</v>
          </cell>
        </row>
        <row r="13234">
          <cell r="A13234">
            <v>40526</v>
          </cell>
          <cell r="B13234">
            <v>2010</v>
          </cell>
          <cell r="C13234" t="str">
            <v>Dec</v>
          </cell>
          <cell r="D13234">
            <v>14</v>
          </cell>
          <cell r="F13234">
            <v>0</v>
          </cell>
          <cell r="G13234">
            <v>0</v>
          </cell>
          <cell r="H13234">
            <v>215</v>
          </cell>
          <cell r="I13234">
            <v>0.42599999999999999</v>
          </cell>
          <cell r="K13234">
            <v>0</v>
          </cell>
          <cell r="L13234">
            <v>0</v>
          </cell>
          <cell r="M13234">
            <v>0</v>
          </cell>
          <cell r="N13234">
            <v>0</v>
          </cell>
          <cell r="O13234">
            <v>0</v>
          </cell>
          <cell r="P13234">
            <v>0</v>
          </cell>
        </row>
        <row r="13235">
          <cell r="A13235">
            <v>40527</v>
          </cell>
          <cell r="B13235">
            <v>2010</v>
          </cell>
          <cell r="C13235" t="str">
            <v>Dec</v>
          </cell>
          <cell r="D13235">
            <v>15</v>
          </cell>
          <cell r="F13235">
            <v>0</v>
          </cell>
          <cell r="G13235">
            <v>0</v>
          </cell>
          <cell r="H13235">
            <v>306</v>
          </cell>
          <cell r="I13235">
            <v>0.60699999999999998</v>
          </cell>
          <cell r="K13235">
            <v>0</v>
          </cell>
          <cell r="L13235">
            <v>0</v>
          </cell>
          <cell r="M13235">
            <v>0</v>
          </cell>
          <cell r="N13235">
            <v>0</v>
          </cell>
          <cell r="O13235">
            <v>0</v>
          </cell>
          <cell r="P13235">
            <v>0</v>
          </cell>
        </row>
        <row r="13236">
          <cell r="A13236">
            <v>40528</v>
          </cell>
          <cell r="B13236">
            <v>2010</v>
          </cell>
          <cell r="C13236" t="str">
            <v>Dec</v>
          </cell>
          <cell r="D13236">
            <v>16</v>
          </cell>
          <cell r="F13236">
            <v>0</v>
          </cell>
          <cell r="G13236">
            <v>0</v>
          </cell>
          <cell r="H13236">
            <v>288</v>
          </cell>
          <cell r="I13236">
            <v>0.57099999999999995</v>
          </cell>
          <cell r="K13236">
            <v>0</v>
          </cell>
          <cell r="L13236">
            <v>0</v>
          </cell>
          <cell r="M13236">
            <v>0</v>
          </cell>
          <cell r="N13236">
            <v>0</v>
          </cell>
          <cell r="O13236">
            <v>0</v>
          </cell>
          <cell r="P13236">
            <v>0</v>
          </cell>
        </row>
        <row r="13237">
          <cell r="A13237">
            <v>40529</v>
          </cell>
          <cell r="B13237">
            <v>2010</v>
          </cell>
          <cell r="C13237" t="str">
            <v>Dec</v>
          </cell>
          <cell r="D13237">
            <v>17</v>
          </cell>
          <cell r="F13237">
            <v>0</v>
          </cell>
          <cell r="G13237">
            <v>0</v>
          </cell>
          <cell r="H13237">
            <v>175</v>
          </cell>
          <cell r="I13237">
            <v>0.34699999999999998</v>
          </cell>
          <cell r="K13237">
            <v>0</v>
          </cell>
          <cell r="L13237">
            <v>0</v>
          </cell>
          <cell r="M13237">
            <v>0</v>
          </cell>
          <cell r="N13237">
            <v>0</v>
          </cell>
          <cell r="O13237">
            <v>0</v>
          </cell>
          <cell r="P13237">
            <v>0</v>
          </cell>
        </row>
        <row r="13238">
          <cell r="A13238">
            <v>40530</v>
          </cell>
          <cell r="B13238">
            <v>2010</v>
          </cell>
          <cell r="C13238" t="str">
            <v>Dec</v>
          </cell>
          <cell r="D13238">
            <v>18</v>
          </cell>
          <cell r="F13238">
            <v>0</v>
          </cell>
          <cell r="G13238">
            <v>0</v>
          </cell>
          <cell r="H13238">
            <v>136</v>
          </cell>
          <cell r="I13238">
            <v>0.27</v>
          </cell>
          <cell r="K13238">
            <v>0</v>
          </cell>
          <cell r="L13238">
            <v>0</v>
          </cell>
          <cell r="M13238">
            <v>0</v>
          </cell>
          <cell r="N13238">
            <v>0</v>
          </cell>
          <cell r="O13238">
            <v>0</v>
          </cell>
          <cell r="P13238">
            <v>0</v>
          </cell>
        </row>
        <row r="13239">
          <cell r="A13239">
            <v>40531</v>
          </cell>
          <cell r="B13239">
            <v>2010</v>
          </cell>
          <cell r="C13239" t="str">
            <v>Dec</v>
          </cell>
          <cell r="D13239">
            <v>19</v>
          </cell>
          <cell r="F13239">
            <v>0</v>
          </cell>
          <cell r="G13239">
            <v>0</v>
          </cell>
          <cell r="H13239">
            <v>127</v>
          </cell>
          <cell r="I13239">
            <v>0.252</v>
          </cell>
          <cell r="K13239">
            <v>0</v>
          </cell>
          <cell r="L13239">
            <v>0</v>
          </cell>
          <cell r="M13239">
            <v>0</v>
          </cell>
          <cell r="N13239">
            <v>0</v>
          </cell>
          <cell r="O13239">
            <v>0</v>
          </cell>
          <cell r="P13239">
            <v>0</v>
          </cell>
        </row>
        <row r="13240">
          <cell r="A13240">
            <v>40532</v>
          </cell>
          <cell r="B13240">
            <v>2010</v>
          </cell>
          <cell r="C13240" t="str">
            <v>Dec</v>
          </cell>
          <cell r="D13240">
            <v>20</v>
          </cell>
          <cell r="F13240">
            <v>0</v>
          </cell>
          <cell r="G13240">
            <v>0</v>
          </cell>
          <cell r="H13240">
            <v>125</v>
          </cell>
          <cell r="I13240">
            <v>0.248</v>
          </cell>
          <cell r="K13240">
            <v>0</v>
          </cell>
          <cell r="L13240">
            <v>0</v>
          </cell>
          <cell r="M13240">
            <v>0</v>
          </cell>
          <cell r="N13240">
            <v>0</v>
          </cell>
          <cell r="O13240">
            <v>0</v>
          </cell>
          <cell r="P13240">
            <v>0</v>
          </cell>
        </row>
        <row r="13241">
          <cell r="A13241">
            <v>40533</v>
          </cell>
          <cell r="B13241">
            <v>2010</v>
          </cell>
          <cell r="C13241" t="str">
            <v>Dec</v>
          </cell>
          <cell r="D13241">
            <v>21</v>
          </cell>
          <cell r="F13241">
            <v>0</v>
          </cell>
          <cell r="G13241">
            <v>0</v>
          </cell>
          <cell r="H13241">
            <v>109</v>
          </cell>
          <cell r="I13241">
            <v>0.216</v>
          </cell>
          <cell r="K13241">
            <v>0</v>
          </cell>
          <cell r="L13241">
            <v>0</v>
          </cell>
          <cell r="M13241">
            <v>0</v>
          </cell>
          <cell r="N13241">
            <v>0</v>
          </cell>
          <cell r="O13241">
            <v>0</v>
          </cell>
          <cell r="P13241">
            <v>0</v>
          </cell>
        </row>
        <row r="13242">
          <cell r="A13242">
            <v>40534</v>
          </cell>
          <cell r="B13242">
            <v>2010</v>
          </cell>
          <cell r="C13242" t="str">
            <v>Dec</v>
          </cell>
          <cell r="D13242">
            <v>22</v>
          </cell>
          <cell r="F13242">
            <v>0</v>
          </cell>
          <cell r="G13242">
            <v>0</v>
          </cell>
          <cell r="H13242">
            <v>97</v>
          </cell>
          <cell r="I13242">
            <v>0.192</v>
          </cell>
          <cell r="K13242">
            <v>0</v>
          </cell>
          <cell r="L13242">
            <v>0</v>
          </cell>
          <cell r="M13242">
            <v>0</v>
          </cell>
          <cell r="N13242">
            <v>0</v>
          </cell>
          <cell r="O13242">
            <v>0</v>
          </cell>
          <cell r="P13242">
            <v>0</v>
          </cell>
        </row>
        <row r="13243">
          <cell r="A13243">
            <v>40535</v>
          </cell>
          <cell r="B13243">
            <v>2010</v>
          </cell>
          <cell r="C13243" t="str">
            <v>Dec</v>
          </cell>
          <cell r="D13243">
            <v>23</v>
          </cell>
          <cell r="F13243">
            <v>0</v>
          </cell>
          <cell r="G13243">
            <v>0</v>
          </cell>
          <cell r="H13243">
            <v>104</v>
          </cell>
          <cell r="I13243">
            <v>0.20599999999999999</v>
          </cell>
          <cell r="K13243">
            <v>0</v>
          </cell>
          <cell r="L13243">
            <v>0</v>
          </cell>
          <cell r="M13243">
            <v>0</v>
          </cell>
          <cell r="N13243">
            <v>0</v>
          </cell>
          <cell r="O13243">
            <v>0</v>
          </cell>
          <cell r="P13243">
            <v>0</v>
          </cell>
        </row>
        <row r="13244">
          <cell r="A13244">
            <v>40536</v>
          </cell>
          <cell r="B13244">
            <v>2010</v>
          </cell>
          <cell r="C13244" t="str">
            <v>Dec</v>
          </cell>
          <cell r="D13244">
            <v>24</v>
          </cell>
          <cell r="F13244">
            <v>0</v>
          </cell>
          <cell r="G13244">
            <v>0</v>
          </cell>
          <cell r="H13244">
            <v>99</v>
          </cell>
          <cell r="I13244">
            <v>0.19600000000000001</v>
          </cell>
          <cell r="K13244">
            <v>0</v>
          </cell>
          <cell r="L13244">
            <v>0</v>
          </cell>
          <cell r="M13244">
            <v>0</v>
          </cell>
          <cell r="N13244">
            <v>0</v>
          </cell>
          <cell r="O13244">
            <v>0</v>
          </cell>
          <cell r="P13244">
            <v>0</v>
          </cell>
        </row>
        <row r="13245">
          <cell r="A13245">
            <v>40537</v>
          </cell>
          <cell r="B13245">
            <v>2010</v>
          </cell>
          <cell r="C13245" t="str">
            <v>Dec</v>
          </cell>
          <cell r="D13245">
            <v>25</v>
          </cell>
          <cell r="F13245">
            <v>0</v>
          </cell>
          <cell r="G13245">
            <v>0</v>
          </cell>
          <cell r="H13245">
            <v>101</v>
          </cell>
          <cell r="I13245">
            <v>0.2</v>
          </cell>
          <cell r="K13245">
            <v>0</v>
          </cell>
          <cell r="L13245">
            <v>0</v>
          </cell>
          <cell r="M13245">
            <v>0</v>
          </cell>
          <cell r="N13245">
            <v>0</v>
          </cell>
          <cell r="O13245">
            <v>0</v>
          </cell>
          <cell r="P13245">
            <v>0</v>
          </cell>
        </row>
        <row r="13246">
          <cell r="A13246">
            <v>40538</v>
          </cell>
          <cell r="B13246">
            <v>2010</v>
          </cell>
          <cell r="C13246" t="str">
            <v>Dec</v>
          </cell>
          <cell r="D13246">
            <v>26</v>
          </cell>
          <cell r="F13246">
            <v>0</v>
          </cell>
          <cell r="G13246">
            <v>0</v>
          </cell>
          <cell r="H13246">
            <v>110</v>
          </cell>
          <cell r="I13246">
            <v>0.218</v>
          </cell>
          <cell r="K13246">
            <v>0</v>
          </cell>
          <cell r="L13246">
            <v>0</v>
          </cell>
          <cell r="M13246">
            <v>0</v>
          </cell>
          <cell r="N13246">
            <v>0</v>
          </cell>
          <cell r="O13246">
            <v>0</v>
          </cell>
          <cell r="P13246">
            <v>0</v>
          </cell>
        </row>
        <row r="13247">
          <cell r="A13247">
            <v>40539</v>
          </cell>
          <cell r="B13247">
            <v>2010</v>
          </cell>
          <cell r="C13247" t="str">
            <v>Dec</v>
          </cell>
          <cell r="D13247">
            <v>27</v>
          </cell>
          <cell r="F13247">
            <v>0</v>
          </cell>
          <cell r="G13247">
            <v>0</v>
          </cell>
          <cell r="H13247">
            <v>110</v>
          </cell>
          <cell r="I13247">
            <v>0.218</v>
          </cell>
          <cell r="K13247">
            <v>0</v>
          </cell>
          <cell r="L13247">
            <v>0</v>
          </cell>
          <cell r="M13247">
            <v>0</v>
          </cell>
          <cell r="N13247">
            <v>0</v>
          </cell>
          <cell r="O13247">
            <v>0</v>
          </cell>
          <cell r="P13247">
            <v>0</v>
          </cell>
        </row>
        <row r="13248">
          <cell r="A13248">
            <v>40540</v>
          </cell>
          <cell r="B13248">
            <v>2010</v>
          </cell>
          <cell r="C13248" t="str">
            <v>Dec</v>
          </cell>
          <cell r="D13248">
            <v>28</v>
          </cell>
          <cell r="F13248">
            <v>0</v>
          </cell>
          <cell r="G13248">
            <v>0</v>
          </cell>
          <cell r="H13248">
            <v>128</v>
          </cell>
          <cell r="I13248">
            <v>0.254</v>
          </cell>
          <cell r="K13248">
            <v>0</v>
          </cell>
          <cell r="L13248">
            <v>0</v>
          </cell>
          <cell r="M13248">
            <v>0</v>
          </cell>
          <cell r="N13248">
            <v>0</v>
          </cell>
          <cell r="O13248">
            <v>0</v>
          </cell>
          <cell r="P13248">
            <v>0</v>
          </cell>
        </row>
        <row r="13249">
          <cell r="A13249">
            <v>40541</v>
          </cell>
          <cell r="B13249">
            <v>2010</v>
          </cell>
          <cell r="C13249" t="str">
            <v>Dec</v>
          </cell>
          <cell r="D13249">
            <v>29</v>
          </cell>
          <cell r="F13249">
            <v>0</v>
          </cell>
          <cell r="G13249">
            <v>0</v>
          </cell>
          <cell r="H13249">
            <v>199</v>
          </cell>
          <cell r="I13249">
            <v>0.39500000000000002</v>
          </cell>
          <cell r="K13249">
            <v>0</v>
          </cell>
          <cell r="L13249">
            <v>0</v>
          </cell>
          <cell r="M13249">
            <v>0</v>
          </cell>
          <cell r="N13249">
            <v>0</v>
          </cell>
          <cell r="O13249">
            <v>0</v>
          </cell>
          <cell r="P13249">
            <v>0</v>
          </cell>
        </row>
        <row r="13250">
          <cell r="A13250">
            <v>40542</v>
          </cell>
          <cell r="B13250">
            <v>2010</v>
          </cell>
          <cell r="C13250" t="str">
            <v>Dec</v>
          </cell>
          <cell r="D13250">
            <v>30</v>
          </cell>
          <cell r="F13250">
            <v>0</v>
          </cell>
          <cell r="G13250">
            <v>0</v>
          </cell>
          <cell r="H13250">
            <v>208</v>
          </cell>
          <cell r="I13250">
            <v>0.41299999999999998</v>
          </cell>
          <cell r="K13250">
            <v>0</v>
          </cell>
          <cell r="L13250">
            <v>0</v>
          </cell>
          <cell r="M13250">
            <v>0</v>
          </cell>
          <cell r="N13250">
            <v>0</v>
          </cell>
          <cell r="O13250">
            <v>0</v>
          </cell>
          <cell r="P13250">
            <v>0</v>
          </cell>
        </row>
        <row r="13251">
          <cell r="A13251">
            <v>40543</v>
          </cell>
          <cell r="B13251">
            <v>2010</v>
          </cell>
          <cell r="C13251" t="str">
            <v>Dec</v>
          </cell>
          <cell r="D13251">
            <v>31</v>
          </cell>
          <cell r="F13251">
            <v>0</v>
          </cell>
          <cell r="G13251">
            <v>0</v>
          </cell>
          <cell r="H13251">
            <v>151</v>
          </cell>
          <cell r="I13251">
            <v>0.3</v>
          </cell>
          <cell r="K13251">
            <v>0</v>
          </cell>
          <cell r="L13251">
            <v>0</v>
          </cell>
          <cell r="M13251">
            <v>0</v>
          </cell>
          <cell r="N13251">
            <v>0</v>
          </cell>
          <cell r="O13251">
            <v>0</v>
          </cell>
          <cell r="P13251">
            <v>0</v>
          </cell>
        </row>
        <row r="13252">
          <cell r="A13252">
            <v>40544</v>
          </cell>
          <cell r="B13252">
            <v>2011</v>
          </cell>
          <cell r="C13252" t="str">
            <v>Jan</v>
          </cell>
          <cell r="D13252">
            <v>1</v>
          </cell>
          <cell r="F13252">
            <v>0</v>
          </cell>
          <cell r="G13252">
            <v>0</v>
          </cell>
          <cell r="H13252">
            <v>156</v>
          </cell>
          <cell r="I13252">
            <v>0.309</v>
          </cell>
          <cell r="K13252">
            <v>0</v>
          </cell>
          <cell r="L13252">
            <v>0</v>
          </cell>
          <cell r="M13252">
            <v>0</v>
          </cell>
          <cell r="N13252">
            <v>0</v>
          </cell>
          <cell r="O13252">
            <v>0</v>
          </cell>
          <cell r="P13252">
            <v>0</v>
          </cell>
        </row>
        <row r="13253">
          <cell r="A13253">
            <v>40545</v>
          </cell>
          <cell r="B13253">
            <v>2011</v>
          </cell>
          <cell r="C13253" t="str">
            <v>Jan</v>
          </cell>
          <cell r="D13253">
            <v>2</v>
          </cell>
          <cell r="F13253">
            <v>0</v>
          </cell>
          <cell r="G13253">
            <v>0</v>
          </cell>
          <cell r="H13253">
            <v>138</v>
          </cell>
          <cell r="I13253">
            <v>0.27400000000000002</v>
          </cell>
          <cell r="K13253">
            <v>0</v>
          </cell>
          <cell r="L13253">
            <v>0</v>
          </cell>
          <cell r="M13253">
            <v>0</v>
          </cell>
          <cell r="N13253">
            <v>0</v>
          </cell>
          <cell r="O13253">
            <v>0</v>
          </cell>
          <cell r="P13253">
            <v>0</v>
          </cell>
        </row>
        <row r="13254">
          <cell r="A13254">
            <v>40546</v>
          </cell>
          <cell r="B13254">
            <v>2011</v>
          </cell>
          <cell r="C13254" t="str">
            <v>Jan</v>
          </cell>
          <cell r="D13254">
            <v>3</v>
          </cell>
          <cell r="F13254">
            <v>0</v>
          </cell>
          <cell r="G13254">
            <v>0</v>
          </cell>
          <cell r="H13254">
            <v>106</v>
          </cell>
          <cell r="I13254">
            <v>0.21</v>
          </cell>
          <cell r="K13254">
            <v>0</v>
          </cell>
          <cell r="L13254">
            <v>0</v>
          </cell>
          <cell r="M13254">
            <v>0</v>
          </cell>
          <cell r="N13254">
            <v>0</v>
          </cell>
          <cell r="O13254">
            <v>0</v>
          </cell>
          <cell r="P13254">
            <v>0</v>
          </cell>
        </row>
        <row r="13255">
          <cell r="A13255">
            <v>40547</v>
          </cell>
          <cell r="B13255">
            <v>2011</v>
          </cell>
          <cell r="C13255" t="str">
            <v>Jan</v>
          </cell>
          <cell r="D13255">
            <v>4</v>
          </cell>
          <cell r="F13255">
            <v>0</v>
          </cell>
          <cell r="G13255">
            <v>0</v>
          </cell>
          <cell r="H13255">
            <v>109</v>
          </cell>
          <cell r="I13255">
            <v>0.216</v>
          </cell>
          <cell r="K13255">
            <v>0</v>
          </cell>
          <cell r="L13255">
            <v>0</v>
          </cell>
          <cell r="M13255">
            <v>0</v>
          </cell>
          <cell r="N13255">
            <v>0</v>
          </cell>
          <cell r="O13255">
            <v>0</v>
          </cell>
          <cell r="P13255">
            <v>0</v>
          </cell>
        </row>
        <row r="13256">
          <cell r="A13256">
            <v>40548</v>
          </cell>
          <cell r="B13256">
            <v>2011</v>
          </cell>
          <cell r="C13256" t="str">
            <v>Jan</v>
          </cell>
          <cell r="D13256">
            <v>5</v>
          </cell>
          <cell r="F13256">
            <v>0</v>
          </cell>
          <cell r="G13256">
            <v>0</v>
          </cell>
          <cell r="H13256">
            <v>97</v>
          </cell>
          <cell r="I13256">
            <v>0.192</v>
          </cell>
          <cell r="K13256">
            <v>0</v>
          </cell>
          <cell r="L13256">
            <v>0</v>
          </cell>
          <cell r="M13256">
            <v>0</v>
          </cell>
          <cell r="N13256">
            <v>0</v>
          </cell>
          <cell r="O13256">
            <v>0</v>
          </cell>
          <cell r="P13256">
            <v>0</v>
          </cell>
        </row>
        <row r="13257">
          <cell r="A13257">
            <v>40549</v>
          </cell>
          <cell r="B13257">
            <v>2011</v>
          </cell>
          <cell r="C13257" t="str">
            <v>Jan</v>
          </cell>
          <cell r="D13257">
            <v>6</v>
          </cell>
          <cell r="F13257">
            <v>0</v>
          </cell>
          <cell r="G13257">
            <v>0</v>
          </cell>
          <cell r="H13257">
            <v>97</v>
          </cell>
          <cell r="I13257">
            <v>0.192</v>
          </cell>
          <cell r="K13257">
            <v>0</v>
          </cell>
          <cell r="L13257">
            <v>0</v>
          </cell>
          <cell r="M13257">
            <v>0</v>
          </cell>
          <cell r="N13257">
            <v>0</v>
          </cell>
          <cell r="O13257">
            <v>0</v>
          </cell>
          <cell r="P13257">
            <v>0</v>
          </cell>
        </row>
        <row r="13258">
          <cell r="A13258">
            <v>40550</v>
          </cell>
          <cell r="B13258">
            <v>2011</v>
          </cell>
          <cell r="C13258" t="str">
            <v>Jan</v>
          </cell>
          <cell r="D13258">
            <v>7</v>
          </cell>
          <cell r="F13258">
            <v>0</v>
          </cell>
          <cell r="G13258">
            <v>0</v>
          </cell>
          <cell r="H13258">
            <v>97</v>
          </cell>
          <cell r="I13258">
            <v>0.192</v>
          </cell>
          <cell r="K13258">
            <v>0</v>
          </cell>
          <cell r="L13258">
            <v>0</v>
          </cell>
          <cell r="M13258">
            <v>0</v>
          </cell>
          <cell r="N13258">
            <v>0</v>
          </cell>
          <cell r="O13258">
            <v>0</v>
          </cell>
          <cell r="P13258">
            <v>0</v>
          </cell>
        </row>
        <row r="13259">
          <cell r="A13259">
            <v>40551</v>
          </cell>
          <cell r="B13259">
            <v>2011</v>
          </cell>
          <cell r="C13259" t="str">
            <v>Jan</v>
          </cell>
          <cell r="D13259">
            <v>8</v>
          </cell>
          <cell r="F13259">
            <v>0</v>
          </cell>
          <cell r="G13259">
            <v>0</v>
          </cell>
          <cell r="H13259">
            <v>95</v>
          </cell>
          <cell r="I13259">
            <v>0.188</v>
          </cell>
          <cell r="K13259">
            <v>0</v>
          </cell>
          <cell r="L13259">
            <v>0</v>
          </cell>
          <cell r="M13259">
            <v>0</v>
          </cell>
          <cell r="N13259">
            <v>0</v>
          </cell>
          <cell r="O13259">
            <v>0</v>
          </cell>
          <cell r="P13259">
            <v>0</v>
          </cell>
        </row>
        <row r="13260">
          <cell r="A13260">
            <v>40552</v>
          </cell>
          <cell r="B13260">
            <v>2011</v>
          </cell>
          <cell r="C13260" t="str">
            <v>Jan</v>
          </cell>
          <cell r="D13260">
            <v>9</v>
          </cell>
          <cell r="F13260">
            <v>0</v>
          </cell>
          <cell r="G13260">
            <v>0</v>
          </cell>
          <cell r="H13260">
            <v>79</v>
          </cell>
          <cell r="I13260">
            <v>0.157</v>
          </cell>
          <cell r="K13260">
            <v>0</v>
          </cell>
          <cell r="L13260">
            <v>0</v>
          </cell>
          <cell r="M13260">
            <v>0</v>
          </cell>
          <cell r="N13260">
            <v>0</v>
          </cell>
          <cell r="O13260">
            <v>0</v>
          </cell>
          <cell r="P13260">
            <v>0</v>
          </cell>
        </row>
        <row r="13261">
          <cell r="A13261">
            <v>40553</v>
          </cell>
          <cell r="B13261">
            <v>2011</v>
          </cell>
          <cell r="C13261" t="str">
            <v>Jan</v>
          </cell>
          <cell r="D13261">
            <v>10</v>
          </cell>
          <cell r="F13261">
            <v>0</v>
          </cell>
          <cell r="G13261">
            <v>0</v>
          </cell>
          <cell r="H13261">
            <v>0</v>
          </cell>
          <cell r="I13261">
            <v>0</v>
          </cell>
          <cell r="K13261">
            <v>0</v>
          </cell>
          <cell r="L13261">
            <v>0</v>
          </cell>
          <cell r="M13261">
            <v>0</v>
          </cell>
          <cell r="N13261">
            <v>0</v>
          </cell>
          <cell r="O13261">
            <v>0</v>
          </cell>
          <cell r="P13261">
            <v>0</v>
          </cell>
        </row>
        <row r="13262">
          <cell r="A13262">
            <v>40554</v>
          </cell>
          <cell r="B13262">
            <v>2011</v>
          </cell>
          <cell r="C13262" t="str">
            <v>Jan</v>
          </cell>
          <cell r="D13262">
            <v>11</v>
          </cell>
          <cell r="F13262">
            <v>0</v>
          </cell>
          <cell r="G13262">
            <v>0</v>
          </cell>
          <cell r="H13262">
            <v>83</v>
          </cell>
          <cell r="I13262">
            <v>0.16500000000000001</v>
          </cell>
          <cell r="K13262">
            <v>0</v>
          </cell>
          <cell r="L13262">
            <v>0</v>
          </cell>
          <cell r="M13262">
            <v>0</v>
          </cell>
          <cell r="N13262">
            <v>0</v>
          </cell>
          <cell r="O13262">
            <v>0</v>
          </cell>
          <cell r="P13262">
            <v>0</v>
          </cell>
        </row>
        <row r="13263">
          <cell r="A13263">
            <v>40555</v>
          </cell>
          <cell r="B13263">
            <v>2011</v>
          </cell>
          <cell r="C13263" t="str">
            <v>Jan</v>
          </cell>
          <cell r="D13263">
            <v>12</v>
          </cell>
          <cell r="F13263">
            <v>0</v>
          </cell>
          <cell r="G13263">
            <v>0</v>
          </cell>
          <cell r="H13263">
            <v>89</v>
          </cell>
          <cell r="I13263">
            <v>0.17699999999999999</v>
          </cell>
          <cell r="K13263">
            <v>0</v>
          </cell>
          <cell r="L13263">
            <v>0</v>
          </cell>
          <cell r="M13263">
            <v>0</v>
          </cell>
          <cell r="N13263">
            <v>0</v>
          </cell>
          <cell r="O13263">
            <v>0</v>
          </cell>
          <cell r="P13263">
            <v>0</v>
          </cell>
        </row>
        <row r="13264">
          <cell r="A13264">
            <v>40556</v>
          </cell>
          <cell r="B13264">
            <v>2011</v>
          </cell>
          <cell r="C13264" t="str">
            <v>Jan</v>
          </cell>
          <cell r="D13264">
            <v>13</v>
          </cell>
          <cell r="F13264">
            <v>0</v>
          </cell>
          <cell r="G13264">
            <v>0</v>
          </cell>
          <cell r="H13264">
            <v>153</v>
          </cell>
          <cell r="I13264">
            <v>0.30299999999999999</v>
          </cell>
          <cell r="K13264">
            <v>0</v>
          </cell>
          <cell r="L13264">
            <v>0</v>
          </cell>
          <cell r="M13264">
            <v>0</v>
          </cell>
          <cell r="N13264">
            <v>0</v>
          </cell>
          <cell r="O13264">
            <v>0</v>
          </cell>
          <cell r="P13264">
            <v>0</v>
          </cell>
        </row>
        <row r="13265">
          <cell r="A13265">
            <v>40557</v>
          </cell>
          <cell r="B13265">
            <v>2011</v>
          </cell>
          <cell r="C13265" t="str">
            <v>Jan</v>
          </cell>
          <cell r="D13265">
            <v>14</v>
          </cell>
          <cell r="F13265">
            <v>0</v>
          </cell>
          <cell r="G13265">
            <v>0</v>
          </cell>
          <cell r="H13265">
            <v>240</v>
          </cell>
          <cell r="I13265">
            <v>0.47599999999999998</v>
          </cell>
          <cell r="K13265">
            <v>0</v>
          </cell>
          <cell r="L13265">
            <v>0</v>
          </cell>
          <cell r="M13265">
            <v>0</v>
          </cell>
          <cell r="N13265">
            <v>0</v>
          </cell>
          <cell r="O13265">
            <v>0</v>
          </cell>
          <cell r="P13265">
            <v>0</v>
          </cell>
        </row>
        <row r="13266">
          <cell r="A13266">
            <v>40558</v>
          </cell>
          <cell r="B13266">
            <v>2011</v>
          </cell>
          <cell r="C13266" t="str">
            <v>Jan</v>
          </cell>
          <cell r="D13266">
            <v>15</v>
          </cell>
          <cell r="F13266">
            <v>0</v>
          </cell>
          <cell r="G13266">
            <v>0</v>
          </cell>
          <cell r="H13266">
            <v>340</v>
          </cell>
          <cell r="I13266">
            <v>0.67400000000000004</v>
          </cell>
          <cell r="K13266">
            <v>0</v>
          </cell>
          <cell r="L13266">
            <v>0</v>
          </cell>
          <cell r="M13266">
            <v>0</v>
          </cell>
          <cell r="N13266">
            <v>0</v>
          </cell>
          <cell r="O13266">
            <v>0</v>
          </cell>
          <cell r="P13266">
            <v>0</v>
          </cell>
        </row>
        <row r="13267">
          <cell r="A13267">
            <v>40559</v>
          </cell>
          <cell r="B13267">
            <v>2011</v>
          </cell>
          <cell r="C13267" t="str">
            <v>Jan</v>
          </cell>
          <cell r="D13267">
            <v>16</v>
          </cell>
          <cell r="F13267">
            <v>0</v>
          </cell>
          <cell r="G13267">
            <v>0</v>
          </cell>
          <cell r="H13267">
            <v>431</v>
          </cell>
          <cell r="I13267">
            <v>0.85499999999999998</v>
          </cell>
          <cell r="K13267">
            <v>0</v>
          </cell>
          <cell r="L13267">
            <v>0</v>
          </cell>
          <cell r="M13267">
            <v>0</v>
          </cell>
          <cell r="N13267">
            <v>0</v>
          </cell>
          <cell r="O13267">
            <v>0</v>
          </cell>
          <cell r="P13267">
            <v>0</v>
          </cell>
        </row>
        <row r="13268">
          <cell r="A13268">
            <v>40560</v>
          </cell>
          <cell r="B13268">
            <v>2011</v>
          </cell>
          <cell r="C13268" t="str">
            <v>Jan</v>
          </cell>
          <cell r="D13268">
            <v>17</v>
          </cell>
          <cell r="F13268">
            <v>0</v>
          </cell>
          <cell r="G13268">
            <v>0</v>
          </cell>
          <cell r="H13268">
            <v>912</v>
          </cell>
          <cell r="I13268">
            <v>1.8089999999999999</v>
          </cell>
          <cell r="K13268">
            <v>0</v>
          </cell>
          <cell r="L13268">
            <v>0</v>
          </cell>
          <cell r="M13268">
            <v>0</v>
          </cell>
          <cell r="N13268">
            <v>0</v>
          </cell>
          <cell r="O13268">
            <v>0</v>
          </cell>
          <cell r="P13268">
            <v>0</v>
          </cell>
        </row>
        <row r="13269">
          <cell r="A13269">
            <v>40561</v>
          </cell>
          <cell r="B13269">
            <v>2011</v>
          </cell>
          <cell r="C13269" t="str">
            <v>Jan</v>
          </cell>
          <cell r="D13269">
            <v>18</v>
          </cell>
          <cell r="F13269">
            <v>0</v>
          </cell>
          <cell r="G13269">
            <v>0</v>
          </cell>
          <cell r="H13269">
            <v>814</v>
          </cell>
          <cell r="I13269">
            <v>1.615</v>
          </cell>
          <cell r="K13269">
            <v>0</v>
          </cell>
          <cell r="L13269">
            <v>0</v>
          </cell>
          <cell r="M13269">
            <v>0</v>
          </cell>
          <cell r="N13269">
            <v>0</v>
          </cell>
          <cell r="O13269">
            <v>0</v>
          </cell>
          <cell r="P13269">
            <v>0</v>
          </cell>
        </row>
        <row r="13270">
          <cell r="A13270">
            <v>40562</v>
          </cell>
          <cell r="B13270">
            <v>2011</v>
          </cell>
          <cell r="C13270" t="str">
            <v>Jan</v>
          </cell>
          <cell r="D13270">
            <v>19</v>
          </cell>
          <cell r="F13270">
            <v>0</v>
          </cell>
          <cell r="G13270">
            <v>0</v>
          </cell>
          <cell r="H13270">
            <v>398</v>
          </cell>
          <cell r="I13270">
            <v>0.78900000000000003</v>
          </cell>
          <cell r="K13270">
            <v>0</v>
          </cell>
          <cell r="L13270">
            <v>0</v>
          </cell>
          <cell r="M13270">
            <v>0</v>
          </cell>
          <cell r="N13270">
            <v>0</v>
          </cell>
          <cell r="O13270">
            <v>0</v>
          </cell>
          <cell r="P13270">
            <v>0</v>
          </cell>
        </row>
        <row r="13271">
          <cell r="A13271">
            <v>40563</v>
          </cell>
          <cell r="B13271">
            <v>2011</v>
          </cell>
          <cell r="C13271" t="str">
            <v>Jan</v>
          </cell>
          <cell r="D13271">
            <v>20</v>
          </cell>
          <cell r="F13271">
            <v>0</v>
          </cell>
          <cell r="G13271">
            <v>0</v>
          </cell>
          <cell r="H13271">
            <v>285</v>
          </cell>
          <cell r="I13271">
            <v>0.56499999999999995</v>
          </cell>
          <cell r="K13271">
            <v>0</v>
          </cell>
          <cell r="L13271">
            <v>0</v>
          </cell>
          <cell r="M13271">
            <v>0</v>
          </cell>
          <cell r="N13271">
            <v>0</v>
          </cell>
          <cell r="O13271">
            <v>0</v>
          </cell>
          <cell r="P13271">
            <v>0</v>
          </cell>
        </row>
        <row r="13272">
          <cell r="A13272">
            <v>40564</v>
          </cell>
          <cell r="B13272">
            <v>2011</v>
          </cell>
          <cell r="C13272" t="str">
            <v>Jan</v>
          </cell>
          <cell r="D13272">
            <v>21</v>
          </cell>
          <cell r="F13272">
            <v>0</v>
          </cell>
          <cell r="G13272">
            <v>0</v>
          </cell>
          <cell r="H13272">
            <v>217</v>
          </cell>
          <cell r="I13272">
            <v>0.43</v>
          </cell>
          <cell r="K13272">
            <v>0</v>
          </cell>
          <cell r="L13272">
            <v>0</v>
          </cell>
          <cell r="M13272">
            <v>0</v>
          </cell>
          <cell r="N13272">
            <v>0</v>
          </cell>
          <cell r="O13272">
            <v>0</v>
          </cell>
          <cell r="P13272">
            <v>0</v>
          </cell>
        </row>
        <row r="13273">
          <cell r="A13273">
            <v>40565</v>
          </cell>
          <cell r="B13273">
            <v>2011</v>
          </cell>
          <cell r="C13273" t="str">
            <v>Jan</v>
          </cell>
          <cell r="D13273">
            <v>22</v>
          </cell>
          <cell r="F13273">
            <v>0</v>
          </cell>
          <cell r="G13273">
            <v>0</v>
          </cell>
          <cell r="H13273">
            <v>182</v>
          </cell>
          <cell r="I13273">
            <v>0.36099999999999999</v>
          </cell>
          <cell r="K13273">
            <v>0</v>
          </cell>
          <cell r="L13273">
            <v>0</v>
          </cell>
          <cell r="M13273">
            <v>0</v>
          </cell>
          <cell r="N13273">
            <v>0</v>
          </cell>
          <cell r="O13273">
            <v>0</v>
          </cell>
          <cell r="P13273">
            <v>0</v>
          </cell>
        </row>
        <row r="13274">
          <cell r="A13274">
            <v>40566</v>
          </cell>
          <cell r="B13274">
            <v>2011</v>
          </cell>
          <cell r="C13274" t="str">
            <v>Jan</v>
          </cell>
          <cell r="D13274">
            <v>23</v>
          </cell>
          <cell r="F13274">
            <v>0</v>
          </cell>
          <cell r="G13274">
            <v>0</v>
          </cell>
          <cell r="H13274">
            <v>166</v>
          </cell>
          <cell r="I13274">
            <v>0.32900000000000001</v>
          </cell>
          <cell r="K13274">
            <v>0</v>
          </cell>
          <cell r="L13274">
            <v>0</v>
          </cell>
          <cell r="M13274">
            <v>0</v>
          </cell>
          <cell r="N13274">
            <v>0</v>
          </cell>
          <cell r="O13274">
            <v>0</v>
          </cell>
          <cell r="P13274">
            <v>0</v>
          </cell>
        </row>
        <row r="13275">
          <cell r="A13275">
            <v>40567</v>
          </cell>
          <cell r="B13275">
            <v>2011</v>
          </cell>
          <cell r="C13275" t="str">
            <v>Jan</v>
          </cell>
          <cell r="D13275">
            <v>24</v>
          </cell>
          <cell r="F13275">
            <v>0</v>
          </cell>
          <cell r="G13275">
            <v>0</v>
          </cell>
          <cell r="H13275">
            <v>143</v>
          </cell>
          <cell r="I13275">
            <v>0.28399999999999997</v>
          </cell>
          <cell r="K13275">
            <v>0</v>
          </cell>
          <cell r="L13275">
            <v>0</v>
          </cell>
          <cell r="M13275">
            <v>0</v>
          </cell>
          <cell r="N13275">
            <v>0</v>
          </cell>
          <cell r="O13275">
            <v>0</v>
          </cell>
          <cell r="P13275">
            <v>0</v>
          </cell>
        </row>
        <row r="13276">
          <cell r="A13276">
            <v>40568</v>
          </cell>
          <cell r="B13276">
            <v>2011</v>
          </cell>
          <cell r="C13276" t="str">
            <v>Jan</v>
          </cell>
          <cell r="D13276">
            <v>25</v>
          </cell>
          <cell r="F13276">
            <v>0</v>
          </cell>
          <cell r="G13276">
            <v>0</v>
          </cell>
          <cell r="H13276">
            <v>137</v>
          </cell>
          <cell r="I13276">
            <v>0.27200000000000002</v>
          </cell>
          <cell r="K13276">
            <v>0</v>
          </cell>
          <cell r="L13276">
            <v>0</v>
          </cell>
          <cell r="M13276">
            <v>0</v>
          </cell>
          <cell r="N13276">
            <v>0</v>
          </cell>
          <cell r="O13276">
            <v>0</v>
          </cell>
          <cell r="P13276">
            <v>0</v>
          </cell>
        </row>
        <row r="13277">
          <cell r="A13277">
            <v>40569</v>
          </cell>
          <cell r="B13277">
            <v>2011</v>
          </cell>
          <cell r="C13277" t="str">
            <v>Jan</v>
          </cell>
          <cell r="D13277">
            <v>26</v>
          </cell>
          <cell r="F13277">
            <v>0</v>
          </cell>
          <cell r="G13277">
            <v>0</v>
          </cell>
          <cell r="H13277">
            <v>132</v>
          </cell>
          <cell r="I13277">
            <v>0.26200000000000001</v>
          </cell>
          <cell r="K13277">
            <v>0</v>
          </cell>
          <cell r="L13277">
            <v>0</v>
          </cell>
          <cell r="M13277">
            <v>0</v>
          </cell>
          <cell r="N13277">
            <v>0</v>
          </cell>
          <cell r="O13277">
            <v>0</v>
          </cell>
          <cell r="P13277">
            <v>0</v>
          </cell>
        </row>
        <row r="13278">
          <cell r="A13278">
            <v>40570</v>
          </cell>
          <cell r="B13278">
            <v>2011</v>
          </cell>
          <cell r="C13278" t="str">
            <v>Jan</v>
          </cell>
          <cell r="D13278">
            <v>27</v>
          </cell>
          <cell r="F13278">
            <v>0</v>
          </cell>
          <cell r="G13278">
            <v>0</v>
          </cell>
          <cell r="H13278">
            <v>126</v>
          </cell>
          <cell r="I13278">
            <v>0.25</v>
          </cell>
          <cell r="K13278">
            <v>0</v>
          </cell>
          <cell r="L13278">
            <v>0</v>
          </cell>
          <cell r="M13278">
            <v>0</v>
          </cell>
          <cell r="N13278">
            <v>0</v>
          </cell>
          <cell r="O13278">
            <v>0</v>
          </cell>
          <cell r="P13278">
            <v>0</v>
          </cell>
        </row>
        <row r="13279">
          <cell r="A13279">
            <v>40571</v>
          </cell>
          <cell r="B13279">
            <v>2011</v>
          </cell>
          <cell r="C13279" t="str">
            <v>Jan</v>
          </cell>
          <cell r="D13279">
            <v>28</v>
          </cell>
          <cell r="F13279">
            <v>0</v>
          </cell>
          <cell r="G13279">
            <v>0</v>
          </cell>
          <cell r="H13279">
            <v>126</v>
          </cell>
          <cell r="I13279">
            <v>0.25</v>
          </cell>
          <cell r="K13279">
            <v>0</v>
          </cell>
          <cell r="L13279">
            <v>0</v>
          </cell>
          <cell r="M13279">
            <v>0</v>
          </cell>
          <cell r="N13279">
            <v>0</v>
          </cell>
          <cell r="O13279">
            <v>0</v>
          </cell>
          <cell r="P13279">
            <v>0</v>
          </cell>
        </row>
        <row r="13280">
          <cell r="A13280">
            <v>40572</v>
          </cell>
          <cell r="B13280">
            <v>2011</v>
          </cell>
          <cell r="C13280" t="str">
            <v>Jan</v>
          </cell>
          <cell r="D13280">
            <v>29</v>
          </cell>
          <cell r="F13280">
            <v>0</v>
          </cell>
          <cell r="G13280">
            <v>0</v>
          </cell>
          <cell r="H13280">
            <v>122</v>
          </cell>
          <cell r="I13280">
            <v>0.24199999999999999</v>
          </cell>
          <cell r="K13280">
            <v>0</v>
          </cell>
          <cell r="L13280">
            <v>0</v>
          </cell>
          <cell r="M13280">
            <v>0</v>
          </cell>
          <cell r="N13280">
            <v>0</v>
          </cell>
          <cell r="O13280">
            <v>0</v>
          </cell>
          <cell r="P13280">
            <v>0</v>
          </cell>
        </row>
        <row r="13281">
          <cell r="A13281">
            <v>40573</v>
          </cell>
          <cell r="B13281">
            <v>2011</v>
          </cell>
          <cell r="C13281" t="str">
            <v>Jan</v>
          </cell>
          <cell r="D13281">
            <v>30</v>
          </cell>
          <cell r="F13281">
            <v>0</v>
          </cell>
          <cell r="G13281">
            <v>0</v>
          </cell>
          <cell r="H13281">
            <v>126</v>
          </cell>
          <cell r="I13281">
            <v>0.25</v>
          </cell>
          <cell r="K13281">
            <v>0</v>
          </cell>
          <cell r="L13281">
            <v>0</v>
          </cell>
          <cell r="M13281">
            <v>0</v>
          </cell>
          <cell r="N13281">
            <v>0</v>
          </cell>
          <cell r="O13281">
            <v>0</v>
          </cell>
          <cell r="P13281">
            <v>0</v>
          </cell>
        </row>
        <row r="13282">
          <cell r="A13282">
            <v>40574</v>
          </cell>
          <cell r="B13282">
            <v>2011</v>
          </cell>
          <cell r="C13282" t="str">
            <v>Jan</v>
          </cell>
          <cell r="D13282">
            <v>31</v>
          </cell>
          <cell r="F13282">
            <v>0</v>
          </cell>
          <cell r="G13282">
            <v>0</v>
          </cell>
          <cell r="H13282">
            <v>121</v>
          </cell>
          <cell r="I13282">
            <v>0.24</v>
          </cell>
          <cell r="K13282">
            <v>0</v>
          </cell>
          <cell r="L13282">
            <v>0</v>
          </cell>
          <cell r="M13282">
            <v>0</v>
          </cell>
          <cell r="N13282">
            <v>0</v>
          </cell>
          <cell r="O13282">
            <v>0</v>
          </cell>
          <cell r="P13282">
            <v>0</v>
          </cell>
        </row>
        <row r="13283">
          <cell r="A13283">
            <v>40575</v>
          </cell>
          <cell r="B13283">
            <v>2011</v>
          </cell>
          <cell r="C13283" t="str">
            <v>Feb</v>
          </cell>
          <cell r="D13283">
            <v>1</v>
          </cell>
          <cell r="F13283">
            <v>0</v>
          </cell>
          <cell r="G13283">
            <v>0</v>
          </cell>
          <cell r="H13283">
            <v>117</v>
          </cell>
          <cell r="I13283">
            <v>0.23200000000000001</v>
          </cell>
          <cell r="K13283">
            <v>0</v>
          </cell>
          <cell r="L13283">
            <v>0</v>
          </cell>
          <cell r="M13283">
            <v>0</v>
          </cell>
          <cell r="N13283">
            <v>0</v>
          </cell>
          <cell r="O13283">
            <v>0</v>
          </cell>
          <cell r="P13283">
            <v>0</v>
          </cell>
        </row>
        <row r="13284">
          <cell r="A13284">
            <v>40576</v>
          </cell>
          <cell r="B13284">
            <v>2011</v>
          </cell>
          <cell r="C13284" t="str">
            <v>Feb</v>
          </cell>
          <cell r="D13284">
            <v>2</v>
          </cell>
          <cell r="F13284">
            <v>0</v>
          </cell>
          <cell r="G13284">
            <v>0</v>
          </cell>
          <cell r="H13284">
            <v>111</v>
          </cell>
          <cell r="I13284">
            <v>0.22</v>
          </cell>
          <cell r="K13284">
            <v>0</v>
          </cell>
          <cell r="L13284">
            <v>0</v>
          </cell>
          <cell r="M13284">
            <v>0</v>
          </cell>
          <cell r="N13284">
            <v>0</v>
          </cell>
          <cell r="O13284">
            <v>0</v>
          </cell>
          <cell r="P13284">
            <v>0</v>
          </cell>
        </row>
        <row r="13285">
          <cell r="A13285">
            <v>40577</v>
          </cell>
          <cell r="B13285">
            <v>2011</v>
          </cell>
          <cell r="C13285" t="str">
            <v>Feb</v>
          </cell>
          <cell r="D13285">
            <v>3</v>
          </cell>
          <cell r="F13285">
            <v>0</v>
          </cell>
          <cell r="G13285">
            <v>0</v>
          </cell>
          <cell r="H13285">
            <v>109</v>
          </cell>
          <cell r="I13285">
            <v>0.216</v>
          </cell>
          <cell r="K13285">
            <v>0</v>
          </cell>
          <cell r="L13285">
            <v>0</v>
          </cell>
          <cell r="M13285">
            <v>0</v>
          </cell>
          <cell r="N13285">
            <v>0</v>
          </cell>
          <cell r="O13285">
            <v>0</v>
          </cell>
          <cell r="P13285">
            <v>0</v>
          </cell>
        </row>
        <row r="13286">
          <cell r="A13286">
            <v>40578</v>
          </cell>
          <cell r="B13286">
            <v>2011</v>
          </cell>
          <cell r="C13286" t="str">
            <v>Feb</v>
          </cell>
          <cell r="D13286">
            <v>4</v>
          </cell>
          <cell r="F13286">
            <v>0</v>
          </cell>
          <cell r="G13286">
            <v>0</v>
          </cell>
          <cell r="H13286">
            <v>104</v>
          </cell>
          <cell r="I13286">
            <v>0.20599999999999999</v>
          </cell>
          <cell r="K13286">
            <v>0</v>
          </cell>
          <cell r="L13286">
            <v>0</v>
          </cell>
          <cell r="M13286">
            <v>0</v>
          </cell>
          <cell r="N13286">
            <v>0</v>
          </cell>
          <cell r="O13286">
            <v>0</v>
          </cell>
          <cell r="P13286">
            <v>0</v>
          </cell>
        </row>
        <row r="13287">
          <cell r="A13287">
            <v>40579</v>
          </cell>
          <cell r="B13287">
            <v>2011</v>
          </cell>
          <cell r="C13287" t="str">
            <v>Feb</v>
          </cell>
          <cell r="D13287">
            <v>5</v>
          </cell>
          <cell r="F13287">
            <v>0</v>
          </cell>
          <cell r="G13287">
            <v>0</v>
          </cell>
          <cell r="H13287">
            <v>108</v>
          </cell>
          <cell r="I13287">
            <v>0.214</v>
          </cell>
          <cell r="K13287">
            <v>0</v>
          </cell>
          <cell r="L13287">
            <v>0</v>
          </cell>
          <cell r="M13287">
            <v>0</v>
          </cell>
          <cell r="N13287">
            <v>0</v>
          </cell>
          <cell r="O13287">
            <v>0</v>
          </cell>
          <cell r="P13287">
            <v>0</v>
          </cell>
        </row>
        <row r="13288">
          <cell r="A13288">
            <v>40580</v>
          </cell>
          <cell r="B13288">
            <v>2011</v>
          </cell>
          <cell r="C13288" t="str">
            <v>Feb</v>
          </cell>
          <cell r="D13288">
            <v>6</v>
          </cell>
          <cell r="F13288">
            <v>0</v>
          </cell>
          <cell r="G13288">
            <v>0</v>
          </cell>
          <cell r="H13288">
            <v>102</v>
          </cell>
          <cell r="I13288">
            <v>0.20200000000000001</v>
          </cell>
          <cell r="K13288">
            <v>0</v>
          </cell>
          <cell r="L13288">
            <v>0</v>
          </cell>
          <cell r="M13288">
            <v>0</v>
          </cell>
          <cell r="N13288">
            <v>0</v>
          </cell>
          <cell r="O13288">
            <v>0</v>
          </cell>
          <cell r="P13288">
            <v>0</v>
          </cell>
        </row>
        <row r="13289">
          <cell r="A13289">
            <v>40581</v>
          </cell>
          <cell r="B13289">
            <v>2011</v>
          </cell>
          <cell r="C13289" t="str">
            <v>Feb</v>
          </cell>
          <cell r="D13289">
            <v>7</v>
          </cell>
          <cell r="F13289">
            <v>0</v>
          </cell>
          <cell r="G13289">
            <v>0</v>
          </cell>
          <cell r="H13289">
            <v>104</v>
          </cell>
          <cell r="I13289">
            <v>0.20599999999999999</v>
          </cell>
          <cell r="K13289">
            <v>0</v>
          </cell>
          <cell r="L13289">
            <v>0</v>
          </cell>
          <cell r="M13289">
            <v>0</v>
          </cell>
          <cell r="N13289">
            <v>0</v>
          </cell>
          <cell r="O13289">
            <v>0</v>
          </cell>
          <cell r="P13289">
            <v>0</v>
          </cell>
        </row>
        <row r="13290">
          <cell r="A13290">
            <v>40582</v>
          </cell>
          <cell r="B13290">
            <v>2011</v>
          </cell>
          <cell r="C13290" t="str">
            <v>Feb</v>
          </cell>
          <cell r="D13290">
            <v>8</v>
          </cell>
          <cell r="F13290">
            <v>0</v>
          </cell>
          <cell r="G13290">
            <v>0</v>
          </cell>
          <cell r="H13290">
            <v>110</v>
          </cell>
          <cell r="I13290">
            <v>0.218</v>
          </cell>
          <cell r="K13290">
            <v>0</v>
          </cell>
          <cell r="L13290">
            <v>0</v>
          </cell>
          <cell r="M13290">
            <v>0</v>
          </cell>
          <cell r="N13290">
            <v>0</v>
          </cell>
          <cell r="O13290">
            <v>0</v>
          </cell>
          <cell r="P13290">
            <v>0</v>
          </cell>
        </row>
        <row r="13291">
          <cell r="A13291">
            <v>40583</v>
          </cell>
          <cell r="B13291">
            <v>2011</v>
          </cell>
          <cell r="C13291" t="str">
            <v>Feb</v>
          </cell>
          <cell r="D13291">
            <v>9</v>
          </cell>
          <cell r="F13291">
            <v>0</v>
          </cell>
          <cell r="G13291">
            <v>0</v>
          </cell>
          <cell r="H13291">
            <v>101</v>
          </cell>
          <cell r="I13291">
            <v>0.2</v>
          </cell>
          <cell r="K13291">
            <v>0</v>
          </cell>
          <cell r="L13291">
            <v>0</v>
          </cell>
          <cell r="M13291">
            <v>0</v>
          </cell>
          <cell r="N13291">
            <v>0</v>
          </cell>
          <cell r="O13291">
            <v>0</v>
          </cell>
          <cell r="P13291">
            <v>0</v>
          </cell>
        </row>
        <row r="13292">
          <cell r="A13292">
            <v>40584</v>
          </cell>
          <cell r="B13292">
            <v>2011</v>
          </cell>
          <cell r="C13292" t="str">
            <v>Feb</v>
          </cell>
          <cell r="D13292">
            <v>10</v>
          </cell>
          <cell r="F13292">
            <v>0</v>
          </cell>
          <cell r="G13292">
            <v>0</v>
          </cell>
          <cell r="H13292">
            <v>96</v>
          </cell>
          <cell r="I13292">
            <v>0.19</v>
          </cell>
          <cell r="K13292">
            <v>0</v>
          </cell>
          <cell r="L13292">
            <v>0</v>
          </cell>
          <cell r="M13292">
            <v>0</v>
          </cell>
          <cell r="N13292">
            <v>0</v>
          </cell>
          <cell r="O13292">
            <v>0</v>
          </cell>
          <cell r="P13292">
            <v>0</v>
          </cell>
        </row>
        <row r="13293">
          <cell r="A13293">
            <v>40585</v>
          </cell>
          <cell r="B13293">
            <v>2011</v>
          </cell>
          <cell r="C13293" t="str">
            <v>Feb</v>
          </cell>
          <cell r="D13293">
            <v>11</v>
          </cell>
          <cell r="F13293">
            <v>0</v>
          </cell>
          <cell r="G13293">
            <v>0</v>
          </cell>
          <cell r="H13293">
            <v>102</v>
          </cell>
          <cell r="I13293">
            <v>0.20200000000000001</v>
          </cell>
          <cell r="K13293">
            <v>0</v>
          </cell>
          <cell r="L13293">
            <v>0</v>
          </cell>
          <cell r="M13293">
            <v>0</v>
          </cell>
          <cell r="N13293">
            <v>0</v>
          </cell>
          <cell r="O13293">
            <v>0</v>
          </cell>
          <cell r="P13293">
            <v>0</v>
          </cell>
        </row>
        <row r="13294">
          <cell r="A13294">
            <v>40586</v>
          </cell>
          <cell r="B13294">
            <v>2011</v>
          </cell>
          <cell r="C13294" t="str">
            <v>Feb</v>
          </cell>
          <cell r="D13294">
            <v>12</v>
          </cell>
          <cell r="F13294">
            <v>0</v>
          </cell>
          <cell r="G13294">
            <v>0</v>
          </cell>
          <cell r="H13294">
            <v>86</v>
          </cell>
          <cell r="I13294">
            <v>0.17100000000000001</v>
          </cell>
          <cell r="K13294">
            <v>0</v>
          </cell>
          <cell r="L13294">
            <v>0</v>
          </cell>
          <cell r="M13294">
            <v>0</v>
          </cell>
          <cell r="N13294">
            <v>0</v>
          </cell>
          <cell r="O13294">
            <v>0</v>
          </cell>
          <cell r="P13294">
            <v>0</v>
          </cell>
        </row>
        <row r="13295">
          <cell r="A13295">
            <v>40587</v>
          </cell>
          <cell r="B13295">
            <v>2011</v>
          </cell>
          <cell r="C13295" t="str">
            <v>Feb</v>
          </cell>
          <cell r="D13295">
            <v>13</v>
          </cell>
          <cell r="F13295">
            <v>0</v>
          </cell>
          <cell r="G13295">
            <v>0</v>
          </cell>
          <cell r="H13295">
            <v>93</v>
          </cell>
          <cell r="I13295">
            <v>0.184</v>
          </cell>
          <cell r="K13295">
            <v>0</v>
          </cell>
          <cell r="L13295">
            <v>0</v>
          </cell>
          <cell r="M13295">
            <v>0</v>
          </cell>
          <cell r="N13295">
            <v>0</v>
          </cell>
          <cell r="O13295">
            <v>0</v>
          </cell>
          <cell r="P13295">
            <v>0</v>
          </cell>
        </row>
        <row r="13296">
          <cell r="A13296">
            <v>40588</v>
          </cell>
          <cell r="B13296">
            <v>2011</v>
          </cell>
          <cell r="C13296" t="str">
            <v>Feb</v>
          </cell>
          <cell r="D13296">
            <v>14</v>
          </cell>
          <cell r="F13296">
            <v>0</v>
          </cell>
          <cell r="G13296">
            <v>0</v>
          </cell>
          <cell r="H13296">
            <v>82</v>
          </cell>
          <cell r="I13296">
            <v>0.16300000000000001</v>
          </cell>
          <cell r="K13296">
            <v>0</v>
          </cell>
          <cell r="L13296">
            <v>0</v>
          </cell>
          <cell r="M13296">
            <v>0</v>
          </cell>
          <cell r="N13296">
            <v>0</v>
          </cell>
          <cell r="O13296">
            <v>0</v>
          </cell>
          <cell r="P13296">
            <v>0</v>
          </cell>
        </row>
        <row r="13297">
          <cell r="A13297">
            <v>40589</v>
          </cell>
          <cell r="B13297">
            <v>2011</v>
          </cell>
          <cell r="C13297" t="str">
            <v>Feb</v>
          </cell>
          <cell r="D13297">
            <v>15</v>
          </cell>
          <cell r="F13297">
            <v>0</v>
          </cell>
          <cell r="G13297">
            <v>0</v>
          </cell>
          <cell r="H13297">
            <v>114</v>
          </cell>
          <cell r="I13297">
            <v>0.22600000000000001</v>
          </cell>
          <cell r="K13297">
            <v>0</v>
          </cell>
          <cell r="L13297">
            <v>0</v>
          </cell>
          <cell r="M13297">
            <v>0</v>
          </cell>
          <cell r="N13297">
            <v>0</v>
          </cell>
          <cell r="O13297">
            <v>0</v>
          </cell>
          <cell r="P13297">
            <v>0</v>
          </cell>
        </row>
        <row r="13298">
          <cell r="A13298">
            <v>40590</v>
          </cell>
          <cell r="B13298">
            <v>2011</v>
          </cell>
          <cell r="C13298" t="str">
            <v>Feb</v>
          </cell>
          <cell r="D13298">
            <v>16</v>
          </cell>
          <cell r="F13298">
            <v>0</v>
          </cell>
          <cell r="G13298">
            <v>0</v>
          </cell>
          <cell r="H13298">
            <v>115</v>
          </cell>
          <cell r="I13298">
            <v>0.22800000000000001</v>
          </cell>
          <cell r="K13298">
            <v>0</v>
          </cell>
          <cell r="L13298">
            <v>0</v>
          </cell>
          <cell r="M13298">
            <v>0</v>
          </cell>
          <cell r="N13298">
            <v>0</v>
          </cell>
          <cell r="O13298">
            <v>0</v>
          </cell>
          <cell r="P13298">
            <v>0</v>
          </cell>
        </row>
        <row r="13299">
          <cell r="A13299">
            <v>40591</v>
          </cell>
          <cell r="B13299">
            <v>2011</v>
          </cell>
          <cell r="C13299" t="str">
            <v>Feb</v>
          </cell>
          <cell r="D13299">
            <v>17</v>
          </cell>
          <cell r="F13299">
            <v>0</v>
          </cell>
          <cell r="G13299">
            <v>0</v>
          </cell>
          <cell r="H13299">
            <v>104</v>
          </cell>
          <cell r="I13299">
            <v>0.20599999999999999</v>
          </cell>
          <cell r="K13299">
            <v>0</v>
          </cell>
          <cell r="L13299">
            <v>0</v>
          </cell>
          <cell r="M13299">
            <v>0</v>
          </cell>
          <cell r="N13299">
            <v>0</v>
          </cell>
          <cell r="O13299">
            <v>0</v>
          </cell>
          <cell r="P13299">
            <v>0</v>
          </cell>
        </row>
        <row r="13300">
          <cell r="A13300">
            <v>40592</v>
          </cell>
          <cell r="B13300">
            <v>2011</v>
          </cell>
          <cell r="C13300" t="str">
            <v>Feb</v>
          </cell>
          <cell r="D13300">
            <v>18</v>
          </cell>
          <cell r="F13300">
            <v>0</v>
          </cell>
          <cell r="G13300">
            <v>0</v>
          </cell>
          <cell r="H13300">
            <v>108</v>
          </cell>
          <cell r="I13300">
            <v>0.214</v>
          </cell>
          <cell r="K13300">
            <v>0</v>
          </cell>
          <cell r="L13300">
            <v>0</v>
          </cell>
          <cell r="M13300">
            <v>0</v>
          </cell>
          <cell r="N13300">
            <v>0</v>
          </cell>
          <cell r="O13300">
            <v>0</v>
          </cell>
          <cell r="P13300">
            <v>0</v>
          </cell>
        </row>
        <row r="13301">
          <cell r="A13301">
            <v>40593</v>
          </cell>
          <cell r="B13301">
            <v>2011</v>
          </cell>
          <cell r="C13301" t="str">
            <v>Feb</v>
          </cell>
          <cell r="D13301">
            <v>19</v>
          </cell>
          <cell r="F13301">
            <v>0</v>
          </cell>
          <cell r="G13301">
            <v>0</v>
          </cell>
          <cell r="H13301">
            <v>103</v>
          </cell>
          <cell r="I13301">
            <v>0.20399999999999999</v>
          </cell>
          <cell r="K13301">
            <v>0</v>
          </cell>
          <cell r="L13301">
            <v>0</v>
          </cell>
          <cell r="M13301">
            <v>0</v>
          </cell>
          <cell r="N13301">
            <v>0</v>
          </cell>
          <cell r="O13301">
            <v>0</v>
          </cell>
          <cell r="P13301">
            <v>0</v>
          </cell>
        </row>
        <row r="13302">
          <cell r="A13302">
            <v>40594</v>
          </cell>
          <cell r="B13302">
            <v>2011</v>
          </cell>
          <cell r="C13302" t="str">
            <v>Feb</v>
          </cell>
          <cell r="D13302">
            <v>20</v>
          </cell>
          <cell r="F13302">
            <v>0</v>
          </cell>
          <cell r="G13302">
            <v>0</v>
          </cell>
          <cell r="H13302">
            <v>116</v>
          </cell>
          <cell r="I13302">
            <v>0.23</v>
          </cell>
          <cell r="K13302">
            <v>0</v>
          </cell>
          <cell r="L13302">
            <v>0</v>
          </cell>
          <cell r="M13302">
            <v>0</v>
          </cell>
          <cell r="N13302">
            <v>0</v>
          </cell>
          <cell r="O13302">
            <v>0</v>
          </cell>
          <cell r="P13302">
            <v>0</v>
          </cell>
        </row>
        <row r="13303">
          <cell r="A13303">
            <v>40595</v>
          </cell>
          <cell r="B13303">
            <v>2011</v>
          </cell>
          <cell r="C13303" t="str">
            <v>Feb</v>
          </cell>
          <cell r="D13303">
            <v>21</v>
          </cell>
          <cell r="F13303">
            <v>0</v>
          </cell>
          <cell r="G13303">
            <v>0</v>
          </cell>
          <cell r="H13303">
            <v>110</v>
          </cell>
          <cell r="I13303">
            <v>0.218</v>
          </cell>
          <cell r="K13303">
            <v>0</v>
          </cell>
          <cell r="L13303">
            <v>0</v>
          </cell>
          <cell r="M13303">
            <v>0</v>
          </cell>
          <cell r="N13303">
            <v>0</v>
          </cell>
          <cell r="O13303">
            <v>0</v>
          </cell>
          <cell r="P13303">
            <v>0</v>
          </cell>
        </row>
        <row r="13304">
          <cell r="A13304">
            <v>40596</v>
          </cell>
          <cell r="B13304">
            <v>2011</v>
          </cell>
          <cell r="C13304" t="str">
            <v>Feb</v>
          </cell>
          <cell r="D13304">
            <v>22</v>
          </cell>
          <cell r="F13304">
            <v>0</v>
          </cell>
          <cell r="G13304">
            <v>0</v>
          </cell>
          <cell r="H13304">
            <v>97</v>
          </cell>
          <cell r="I13304">
            <v>0.192</v>
          </cell>
          <cell r="K13304">
            <v>0</v>
          </cell>
          <cell r="L13304">
            <v>0</v>
          </cell>
          <cell r="M13304">
            <v>0</v>
          </cell>
          <cell r="N13304">
            <v>0</v>
          </cell>
          <cell r="O13304">
            <v>0</v>
          </cell>
          <cell r="P13304">
            <v>0</v>
          </cell>
        </row>
        <row r="13305">
          <cell r="A13305">
            <v>40597</v>
          </cell>
          <cell r="B13305">
            <v>2011</v>
          </cell>
          <cell r="C13305" t="str">
            <v>Feb</v>
          </cell>
          <cell r="D13305">
            <v>23</v>
          </cell>
          <cell r="F13305">
            <v>0</v>
          </cell>
          <cell r="G13305">
            <v>0</v>
          </cell>
          <cell r="H13305">
            <v>102</v>
          </cell>
          <cell r="I13305">
            <v>0.20200000000000001</v>
          </cell>
          <cell r="K13305">
            <v>0</v>
          </cell>
          <cell r="L13305">
            <v>0</v>
          </cell>
          <cell r="M13305">
            <v>0</v>
          </cell>
          <cell r="N13305">
            <v>0</v>
          </cell>
          <cell r="O13305">
            <v>0</v>
          </cell>
          <cell r="P13305">
            <v>0</v>
          </cell>
        </row>
        <row r="13306">
          <cell r="A13306">
            <v>40598</v>
          </cell>
          <cell r="B13306">
            <v>2011</v>
          </cell>
          <cell r="C13306" t="str">
            <v>Feb</v>
          </cell>
          <cell r="D13306">
            <v>24</v>
          </cell>
          <cell r="F13306">
            <v>0</v>
          </cell>
          <cell r="G13306">
            <v>0</v>
          </cell>
          <cell r="H13306">
            <v>120</v>
          </cell>
          <cell r="I13306">
            <v>0.23799999999999999</v>
          </cell>
          <cell r="K13306">
            <v>0</v>
          </cell>
          <cell r="L13306">
            <v>0</v>
          </cell>
          <cell r="M13306">
            <v>0</v>
          </cell>
          <cell r="N13306">
            <v>0</v>
          </cell>
          <cell r="O13306">
            <v>0</v>
          </cell>
          <cell r="P13306">
            <v>0</v>
          </cell>
        </row>
        <row r="13307">
          <cell r="A13307">
            <v>40599</v>
          </cell>
          <cell r="B13307">
            <v>2011</v>
          </cell>
          <cell r="C13307" t="str">
            <v>Feb</v>
          </cell>
          <cell r="D13307">
            <v>25</v>
          </cell>
          <cell r="F13307">
            <v>0</v>
          </cell>
          <cell r="G13307">
            <v>0</v>
          </cell>
          <cell r="H13307">
            <v>109</v>
          </cell>
          <cell r="I13307">
            <v>0.216</v>
          </cell>
          <cell r="K13307">
            <v>0</v>
          </cell>
          <cell r="L13307">
            <v>0</v>
          </cell>
          <cell r="M13307">
            <v>0</v>
          </cell>
          <cell r="N13307">
            <v>0</v>
          </cell>
          <cell r="O13307">
            <v>0</v>
          </cell>
          <cell r="P13307">
            <v>0</v>
          </cell>
        </row>
        <row r="13308">
          <cell r="A13308">
            <v>40600</v>
          </cell>
          <cell r="B13308">
            <v>2011</v>
          </cell>
          <cell r="C13308" t="str">
            <v>Feb</v>
          </cell>
          <cell r="D13308">
            <v>26</v>
          </cell>
          <cell r="F13308">
            <v>0</v>
          </cell>
          <cell r="G13308">
            <v>0</v>
          </cell>
          <cell r="H13308">
            <v>99</v>
          </cell>
          <cell r="I13308">
            <v>0.19600000000000001</v>
          </cell>
          <cell r="K13308">
            <v>0</v>
          </cell>
          <cell r="L13308">
            <v>0</v>
          </cell>
          <cell r="M13308">
            <v>0</v>
          </cell>
          <cell r="N13308">
            <v>0</v>
          </cell>
          <cell r="O13308">
            <v>0</v>
          </cell>
          <cell r="P13308">
            <v>0</v>
          </cell>
        </row>
        <row r="13309">
          <cell r="A13309">
            <v>40601</v>
          </cell>
          <cell r="B13309">
            <v>2011</v>
          </cell>
          <cell r="C13309" t="str">
            <v>Feb</v>
          </cell>
          <cell r="D13309">
            <v>27</v>
          </cell>
          <cell r="F13309">
            <v>0</v>
          </cell>
          <cell r="G13309">
            <v>0</v>
          </cell>
          <cell r="H13309">
            <v>92</v>
          </cell>
          <cell r="I13309">
            <v>0.182</v>
          </cell>
          <cell r="K13309">
            <v>0</v>
          </cell>
          <cell r="L13309">
            <v>0</v>
          </cell>
          <cell r="M13309">
            <v>0</v>
          </cell>
          <cell r="N13309">
            <v>0</v>
          </cell>
          <cell r="O13309">
            <v>0</v>
          </cell>
          <cell r="P13309">
            <v>0</v>
          </cell>
        </row>
        <row r="13310">
          <cell r="A13310">
            <v>40602</v>
          </cell>
          <cell r="B13310">
            <v>2011</v>
          </cell>
          <cell r="C13310" t="str">
            <v>Feb</v>
          </cell>
          <cell r="D13310">
            <v>28</v>
          </cell>
          <cell r="F13310">
            <v>0</v>
          </cell>
          <cell r="G13310">
            <v>0</v>
          </cell>
          <cell r="H13310">
            <v>88</v>
          </cell>
          <cell r="I13310">
            <v>0.17499999999999999</v>
          </cell>
          <cell r="K13310">
            <v>0</v>
          </cell>
          <cell r="L13310">
            <v>0</v>
          </cell>
          <cell r="M13310">
            <v>0</v>
          </cell>
          <cell r="N13310">
            <v>0</v>
          </cell>
          <cell r="O13310">
            <v>0</v>
          </cell>
          <cell r="P13310">
            <v>0</v>
          </cell>
        </row>
        <row r="13311">
          <cell r="A13311">
            <v>40603</v>
          </cell>
          <cell r="B13311">
            <v>2011</v>
          </cell>
          <cell r="C13311" t="str">
            <v>Mar</v>
          </cell>
          <cell r="D13311">
            <v>1</v>
          </cell>
          <cell r="F13311">
            <v>0</v>
          </cell>
          <cell r="G13311">
            <v>0</v>
          </cell>
          <cell r="H13311">
            <v>95</v>
          </cell>
          <cell r="I13311">
            <v>0.188</v>
          </cell>
          <cell r="K13311">
            <v>0</v>
          </cell>
          <cell r="L13311">
            <v>0</v>
          </cell>
          <cell r="M13311">
            <v>0</v>
          </cell>
          <cell r="N13311">
            <v>0</v>
          </cell>
          <cell r="O13311">
            <v>0</v>
          </cell>
          <cell r="P13311">
            <v>0</v>
          </cell>
        </row>
        <row r="13312">
          <cell r="A13312">
            <v>40604</v>
          </cell>
          <cell r="B13312">
            <v>2011</v>
          </cell>
          <cell r="C13312" t="str">
            <v>Mar</v>
          </cell>
          <cell r="D13312">
            <v>2</v>
          </cell>
          <cell r="F13312">
            <v>0</v>
          </cell>
          <cell r="G13312">
            <v>0</v>
          </cell>
          <cell r="H13312">
            <v>110</v>
          </cell>
          <cell r="I13312">
            <v>0.218</v>
          </cell>
          <cell r="K13312">
            <v>0</v>
          </cell>
          <cell r="L13312">
            <v>0</v>
          </cell>
          <cell r="M13312">
            <v>0</v>
          </cell>
          <cell r="N13312">
            <v>0</v>
          </cell>
          <cell r="O13312">
            <v>0</v>
          </cell>
          <cell r="P13312">
            <v>0</v>
          </cell>
        </row>
        <row r="13313">
          <cell r="A13313">
            <v>40605</v>
          </cell>
          <cell r="B13313">
            <v>2011</v>
          </cell>
          <cell r="C13313" t="str">
            <v>Mar</v>
          </cell>
          <cell r="D13313">
            <v>3</v>
          </cell>
          <cell r="F13313">
            <v>0</v>
          </cell>
          <cell r="G13313">
            <v>0</v>
          </cell>
          <cell r="H13313">
            <v>128</v>
          </cell>
          <cell r="I13313">
            <v>0.254</v>
          </cell>
          <cell r="K13313">
            <v>0</v>
          </cell>
          <cell r="L13313">
            <v>0</v>
          </cell>
          <cell r="M13313">
            <v>0</v>
          </cell>
          <cell r="N13313">
            <v>0</v>
          </cell>
          <cell r="O13313">
            <v>0</v>
          </cell>
          <cell r="P13313">
            <v>0</v>
          </cell>
        </row>
        <row r="13314">
          <cell r="A13314">
            <v>40606</v>
          </cell>
          <cell r="B13314">
            <v>2011</v>
          </cell>
          <cell r="C13314" t="str">
            <v>Mar</v>
          </cell>
          <cell r="D13314">
            <v>4</v>
          </cell>
          <cell r="F13314">
            <v>0</v>
          </cell>
          <cell r="G13314">
            <v>0</v>
          </cell>
          <cell r="H13314">
            <v>137</v>
          </cell>
          <cell r="I13314">
            <v>0.27200000000000002</v>
          </cell>
          <cell r="K13314">
            <v>0</v>
          </cell>
          <cell r="L13314">
            <v>0</v>
          </cell>
          <cell r="M13314">
            <v>0</v>
          </cell>
          <cell r="N13314">
            <v>0</v>
          </cell>
          <cell r="O13314">
            <v>0</v>
          </cell>
          <cell r="P13314">
            <v>0</v>
          </cell>
        </row>
        <row r="13315">
          <cell r="A13315">
            <v>40607</v>
          </cell>
          <cell r="B13315">
            <v>2011</v>
          </cell>
          <cell r="C13315" t="str">
            <v>Mar</v>
          </cell>
          <cell r="D13315">
            <v>5</v>
          </cell>
          <cell r="F13315">
            <v>0</v>
          </cell>
          <cell r="G13315">
            <v>0</v>
          </cell>
          <cell r="H13315">
            <v>186</v>
          </cell>
          <cell r="I13315">
            <v>0.36899999999999999</v>
          </cell>
          <cell r="K13315">
            <v>0</v>
          </cell>
          <cell r="L13315">
            <v>0</v>
          </cell>
          <cell r="M13315">
            <v>0</v>
          </cell>
          <cell r="N13315">
            <v>0</v>
          </cell>
          <cell r="O13315">
            <v>0</v>
          </cell>
          <cell r="P13315">
            <v>0</v>
          </cell>
        </row>
        <row r="13316">
          <cell r="A13316">
            <v>40608</v>
          </cell>
          <cell r="B13316">
            <v>2011</v>
          </cell>
          <cell r="C13316" t="str">
            <v>Mar</v>
          </cell>
          <cell r="D13316">
            <v>6</v>
          </cell>
          <cell r="F13316">
            <v>0</v>
          </cell>
          <cell r="G13316">
            <v>0</v>
          </cell>
          <cell r="H13316">
            <v>360</v>
          </cell>
          <cell r="I13316">
            <v>0.71399999999999997</v>
          </cell>
          <cell r="K13316">
            <v>0</v>
          </cell>
          <cell r="L13316">
            <v>0</v>
          </cell>
          <cell r="M13316">
            <v>0</v>
          </cell>
          <cell r="N13316">
            <v>0</v>
          </cell>
          <cell r="O13316">
            <v>0</v>
          </cell>
          <cell r="P13316">
            <v>0</v>
          </cell>
        </row>
        <row r="13317">
          <cell r="A13317">
            <v>40609</v>
          </cell>
          <cell r="B13317">
            <v>2011</v>
          </cell>
          <cell r="C13317" t="str">
            <v>Mar</v>
          </cell>
          <cell r="D13317">
            <v>7</v>
          </cell>
          <cell r="F13317">
            <v>0</v>
          </cell>
          <cell r="G13317">
            <v>0</v>
          </cell>
          <cell r="H13317">
            <v>767</v>
          </cell>
          <cell r="I13317">
            <v>1.5209999999999999</v>
          </cell>
          <cell r="K13317">
            <v>0</v>
          </cell>
          <cell r="L13317">
            <v>0</v>
          </cell>
          <cell r="M13317">
            <v>0</v>
          </cell>
          <cell r="N13317">
            <v>0</v>
          </cell>
          <cell r="O13317">
            <v>0</v>
          </cell>
          <cell r="P13317">
            <v>0</v>
          </cell>
        </row>
        <row r="13318">
          <cell r="A13318">
            <v>40610</v>
          </cell>
          <cell r="B13318">
            <v>2011</v>
          </cell>
          <cell r="C13318" t="str">
            <v>Mar</v>
          </cell>
          <cell r="D13318">
            <v>8</v>
          </cell>
          <cell r="F13318">
            <v>0</v>
          </cell>
          <cell r="G13318">
            <v>0</v>
          </cell>
          <cell r="H13318">
            <v>313</v>
          </cell>
          <cell r="I13318">
            <v>0.621</v>
          </cell>
          <cell r="K13318">
            <v>0</v>
          </cell>
          <cell r="L13318">
            <v>0</v>
          </cell>
          <cell r="M13318">
            <v>0</v>
          </cell>
          <cell r="N13318">
            <v>0</v>
          </cell>
          <cell r="O13318">
            <v>0</v>
          </cell>
          <cell r="P13318">
            <v>0</v>
          </cell>
        </row>
        <row r="13319">
          <cell r="A13319">
            <v>40611</v>
          </cell>
          <cell r="B13319">
            <v>2011</v>
          </cell>
          <cell r="C13319" t="str">
            <v>Mar</v>
          </cell>
          <cell r="D13319">
            <v>9</v>
          </cell>
          <cell r="F13319">
            <v>0</v>
          </cell>
          <cell r="G13319">
            <v>0</v>
          </cell>
          <cell r="H13319">
            <v>313</v>
          </cell>
          <cell r="I13319">
            <v>0.621</v>
          </cell>
          <cell r="K13319">
            <v>0</v>
          </cell>
          <cell r="L13319">
            <v>0</v>
          </cell>
          <cell r="M13319">
            <v>0</v>
          </cell>
          <cell r="N13319">
            <v>0</v>
          </cell>
          <cell r="O13319">
            <v>0</v>
          </cell>
          <cell r="P13319">
            <v>0</v>
          </cell>
        </row>
        <row r="13320">
          <cell r="A13320">
            <v>40612</v>
          </cell>
          <cell r="B13320">
            <v>2011</v>
          </cell>
          <cell r="C13320" t="str">
            <v>Mar</v>
          </cell>
          <cell r="D13320">
            <v>10</v>
          </cell>
          <cell r="F13320">
            <v>0</v>
          </cell>
          <cell r="G13320">
            <v>0</v>
          </cell>
          <cell r="H13320">
            <v>271</v>
          </cell>
          <cell r="I13320">
            <v>0.53800000000000003</v>
          </cell>
          <cell r="K13320">
            <v>0</v>
          </cell>
          <cell r="L13320">
            <v>0</v>
          </cell>
          <cell r="M13320">
            <v>0</v>
          </cell>
          <cell r="N13320">
            <v>0</v>
          </cell>
          <cell r="O13320">
            <v>0</v>
          </cell>
          <cell r="P13320">
            <v>0</v>
          </cell>
        </row>
        <row r="13321">
          <cell r="A13321">
            <v>40613</v>
          </cell>
          <cell r="B13321">
            <v>2011</v>
          </cell>
          <cell r="C13321" t="str">
            <v>Mar</v>
          </cell>
          <cell r="D13321">
            <v>11</v>
          </cell>
          <cell r="F13321">
            <v>0</v>
          </cell>
          <cell r="G13321">
            <v>0</v>
          </cell>
          <cell r="H13321">
            <v>282</v>
          </cell>
          <cell r="I13321">
            <v>0.55900000000000005</v>
          </cell>
          <cell r="K13321">
            <v>0</v>
          </cell>
          <cell r="L13321">
            <v>0</v>
          </cell>
          <cell r="M13321">
            <v>0</v>
          </cell>
          <cell r="N13321">
            <v>0</v>
          </cell>
          <cell r="O13321">
            <v>0</v>
          </cell>
          <cell r="P13321">
            <v>0</v>
          </cell>
        </row>
        <row r="13322">
          <cell r="A13322">
            <v>40614</v>
          </cell>
          <cell r="B13322">
            <v>2011</v>
          </cell>
          <cell r="C13322" t="str">
            <v>Mar</v>
          </cell>
          <cell r="D13322">
            <v>12</v>
          </cell>
          <cell r="F13322">
            <v>0</v>
          </cell>
          <cell r="G13322">
            <v>0</v>
          </cell>
          <cell r="H13322">
            <v>273</v>
          </cell>
          <cell r="I13322">
            <v>0.54100000000000004</v>
          </cell>
          <cell r="K13322">
            <v>0</v>
          </cell>
          <cell r="L13322">
            <v>0</v>
          </cell>
          <cell r="M13322">
            <v>0</v>
          </cell>
          <cell r="N13322">
            <v>0</v>
          </cell>
          <cell r="O13322">
            <v>0</v>
          </cell>
          <cell r="P13322">
            <v>0</v>
          </cell>
        </row>
        <row r="13323">
          <cell r="A13323">
            <v>40615</v>
          </cell>
          <cell r="B13323">
            <v>2011</v>
          </cell>
          <cell r="C13323" t="str">
            <v>Mar</v>
          </cell>
          <cell r="D13323">
            <v>13</v>
          </cell>
          <cell r="F13323">
            <v>0</v>
          </cell>
          <cell r="G13323">
            <v>0</v>
          </cell>
          <cell r="H13323">
            <v>224</v>
          </cell>
          <cell r="I13323">
            <v>0.44400000000000001</v>
          </cell>
          <cell r="K13323">
            <v>0</v>
          </cell>
          <cell r="L13323">
            <v>0</v>
          </cell>
          <cell r="M13323">
            <v>0</v>
          </cell>
          <cell r="N13323">
            <v>0</v>
          </cell>
          <cell r="O13323">
            <v>0</v>
          </cell>
          <cell r="P13323">
            <v>0</v>
          </cell>
        </row>
        <row r="13324">
          <cell r="A13324">
            <v>40616</v>
          </cell>
          <cell r="B13324">
            <v>2011</v>
          </cell>
          <cell r="C13324" t="str">
            <v>Mar</v>
          </cell>
          <cell r="D13324">
            <v>14</v>
          </cell>
          <cell r="F13324">
            <v>0</v>
          </cell>
          <cell r="G13324">
            <v>0</v>
          </cell>
          <cell r="H13324">
            <v>200</v>
          </cell>
          <cell r="I13324">
            <v>0.39700000000000002</v>
          </cell>
          <cell r="K13324">
            <v>0</v>
          </cell>
          <cell r="L13324">
            <v>0</v>
          </cell>
          <cell r="M13324">
            <v>0</v>
          </cell>
          <cell r="N13324">
            <v>0</v>
          </cell>
          <cell r="O13324">
            <v>0</v>
          </cell>
          <cell r="P13324">
            <v>0</v>
          </cell>
        </row>
        <row r="13325">
          <cell r="A13325">
            <v>40617</v>
          </cell>
          <cell r="B13325">
            <v>2011</v>
          </cell>
          <cell r="C13325" t="str">
            <v>Mar</v>
          </cell>
          <cell r="D13325">
            <v>15</v>
          </cell>
          <cell r="F13325">
            <v>0</v>
          </cell>
          <cell r="G13325">
            <v>0</v>
          </cell>
          <cell r="H13325">
            <v>221</v>
          </cell>
          <cell r="I13325">
            <v>0.438</v>
          </cell>
          <cell r="K13325">
            <v>0</v>
          </cell>
          <cell r="L13325">
            <v>0</v>
          </cell>
          <cell r="M13325">
            <v>0</v>
          </cell>
          <cell r="N13325">
            <v>0</v>
          </cell>
          <cell r="O13325">
            <v>0</v>
          </cell>
          <cell r="P13325">
            <v>0</v>
          </cell>
        </row>
        <row r="13326">
          <cell r="A13326">
            <v>40618</v>
          </cell>
          <cell r="B13326">
            <v>2011</v>
          </cell>
          <cell r="C13326" t="str">
            <v>Mar</v>
          </cell>
          <cell r="D13326">
            <v>16</v>
          </cell>
          <cell r="F13326">
            <v>0</v>
          </cell>
          <cell r="G13326">
            <v>0</v>
          </cell>
          <cell r="H13326">
            <v>376</v>
          </cell>
          <cell r="I13326">
            <v>0.746</v>
          </cell>
          <cell r="K13326">
            <v>0</v>
          </cell>
          <cell r="L13326">
            <v>0</v>
          </cell>
          <cell r="M13326">
            <v>0</v>
          </cell>
          <cell r="N13326">
            <v>0</v>
          </cell>
          <cell r="O13326">
            <v>0</v>
          </cell>
          <cell r="P13326">
            <v>0</v>
          </cell>
        </row>
        <row r="13327">
          <cell r="A13327">
            <v>40619</v>
          </cell>
          <cell r="B13327">
            <v>2011</v>
          </cell>
          <cell r="C13327" t="str">
            <v>Mar</v>
          </cell>
          <cell r="D13327">
            <v>17</v>
          </cell>
          <cell r="F13327">
            <v>0</v>
          </cell>
          <cell r="G13327">
            <v>0</v>
          </cell>
          <cell r="H13327">
            <v>591</v>
          </cell>
          <cell r="I13327">
            <v>1.1719999999999999</v>
          </cell>
          <cell r="K13327">
            <v>0</v>
          </cell>
          <cell r="L13327">
            <v>0</v>
          </cell>
          <cell r="M13327">
            <v>0</v>
          </cell>
          <cell r="N13327">
            <v>0</v>
          </cell>
          <cell r="O13327">
            <v>0</v>
          </cell>
          <cell r="P13327">
            <v>0</v>
          </cell>
        </row>
        <row r="13328">
          <cell r="A13328">
            <v>40620</v>
          </cell>
          <cell r="B13328">
            <v>2011</v>
          </cell>
          <cell r="C13328" t="str">
            <v>Mar</v>
          </cell>
          <cell r="D13328">
            <v>18</v>
          </cell>
          <cell r="F13328">
            <v>0</v>
          </cell>
          <cell r="G13328">
            <v>0</v>
          </cell>
          <cell r="H13328">
            <v>437</v>
          </cell>
          <cell r="I13328">
            <v>0.86699999999999999</v>
          </cell>
          <cell r="K13328">
            <v>0</v>
          </cell>
          <cell r="L13328">
            <v>0</v>
          </cell>
          <cell r="M13328">
            <v>0</v>
          </cell>
          <cell r="N13328">
            <v>0</v>
          </cell>
          <cell r="O13328">
            <v>0</v>
          </cell>
          <cell r="P13328">
            <v>0</v>
          </cell>
        </row>
        <row r="13329">
          <cell r="A13329">
            <v>40621</v>
          </cell>
          <cell r="B13329">
            <v>2011</v>
          </cell>
          <cell r="C13329" t="str">
            <v>Mar</v>
          </cell>
          <cell r="D13329">
            <v>19</v>
          </cell>
          <cell r="F13329">
            <v>0</v>
          </cell>
          <cell r="G13329">
            <v>0</v>
          </cell>
          <cell r="H13329">
            <v>325</v>
          </cell>
          <cell r="I13329">
            <v>0.64500000000000002</v>
          </cell>
          <cell r="K13329">
            <v>0</v>
          </cell>
          <cell r="L13329">
            <v>0</v>
          </cell>
          <cell r="M13329">
            <v>0</v>
          </cell>
          <cell r="N13329">
            <v>0</v>
          </cell>
          <cell r="O13329">
            <v>0</v>
          </cell>
          <cell r="P13329">
            <v>0</v>
          </cell>
        </row>
        <row r="13330">
          <cell r="A13330">
            <v>40622</v>
          </cell>
          <cell r="B13330">
            <v>2011</v>
          </cell>
          <cell r="C13330" t="str">
            <v>Mar</v>
          </cell>
          <cell r="D13330">
            <v>20</v>
          </cell>
          <cell r="F13330">
            <v>0</v>
          </cell>
          <cell r="G13330">
            <v>0</v>
          </cell>
          <cell r="H13330">
            <v>318</v>
          </cell>
          <cell r="I13330">
            <v>0.63100000000000001</v>
          </cell>
          <cell r="K13330">
            <v>0</v>
          </cell>
          <cell r="L13330">
            <v>0</v>
          </cell>
          <cell r="M13330">
            <v>0</v>
          </cell>
          <cell r="N13330">
            <v>0</v>
          </cell>
          <cell r="O13330">
            <v>0</v>
          </cell>
          <cell r="P13330">
            <v>0</v>
          </cell>
        </row>
        <row r="13331">
          <cell r="A13331">
            <v>40623</v>
          </cell>
          <cell r="B13331">
            <v>2011</v>
          </cell>
          <cell r="C13331" t="str">
            <v>Mar</v>
          </cell>
          <cell r="D13331">
            <v>21</v>
          </cell>
          <cell r="F13331">
            <v>0</v>
          </cell>
          <cell r="G13331">
            <v>0</v>
          </cell>
          <cell r="H13331">
            <v>358</v>
          </cell>
          <cell r="I13331">
            <v>0.71</v>
          </cell>
          <cell r="K13331">
            <v>0</v>
          </cell>
          <cell r="L13331">
            <v>0</v>
          </cell>
          <cell r="M13331">
            <v>0</v>
          </cell>
          <cell r="N13331">
            <v>0</v>
          </cell>
          <cell r="O13331">
            <v>0</v>
          </cell>
          <cell r="P13331">
            <v>0</v>
          </cell>
        </row>
        <row r="13332">
          <cell r="A13332">
            <v>40624</v>
          </cell>
          <cell r="B13332">
            <v>2011</v>
          </cell>
          <cell r="C13332" t="str">
            <v>Mar</v>
          </cell>
          <cell r="D13332">
            <v>22</v>
          </cell>
          <cell r="F13332">
            <v>0</v>
          </cell>
          <cell r="G13332">
            <v>0</v>
          </cell>
          <cell r="H13332">
            <v>319</v>
          </cell>
          <cell r="I13332">
            <v>0.63300000000000001</v>
          </cell>
          <cell r="K13332">
            <v>0</v>
          </cell>
          <cell r="L13332">
            <v>0</v>
          </cell>
          <cell r="M13332">
            <v>0</v>
          </cell>
          <cell r="N13332">
            <v>0</v>
          </cell>
          <cell r="O13332">
            <v>0</v>
          </cell>
          <cell r="P13332">
            <v>0</v>
          </cell>
        </row>
        <row r="13333">
          <cell r="A13333">
            <v>40625</v>
          </cell>
          <cell r="B13333">
            <v>2011</v>
          </cell>
          <cell r="C13333" t="str">
            <v>Mar</v>
          </cell>
          <cell r="D13333">
            <v>23</v>
          </cell>
          <cell r="F13333">
            <v>0</v>
          </cell>
          <cell r="G13333">
            <v>0</v>
          </cell>
          <cell r="H13333">
            <v>259</v>
          </cell>
          <cell r="I13333">
            <v>0.51400000000000001</v>
          </cell>
          <cell r="K13333">
            <v>0</v>
          </cell>
          <cell r="L13333">
            <v>0</v>
          </cell>
          <cell r="M13333">
            <v>0</v>
          </cell>
          <cell r="N13333">
            <v>0</v>
          </cell>
          <cell r="O13333">
            <v>0</v>
          </cell>
          <cell r="P13333">
            <v>0</v>
          </cell>
        </row>
        <row r="13334">
          <cell r="A13334">
            <v>40626</v>
          </cell>
          <cell r="B13334">
            <v>2011</v>
          </cell>
          <cell r="C13334" t="str">
            <v>Mar</v>
          </cell>
          <cell r="D13334">
            <v>24</v>
          </cell>
          <cell r="F13334">
            <v>0</v>
          </cell>
          <cell r="G13334">
            <v>0</v>
          </cell>
          <cell r="H13334">
            <v>242</v>
          </cell>
          <cell r="I13334">
            <v>0.48</v>
          </cell>
          <cell r="K13334">
            <v>0</v>
          </cell>
          <cell r="L13334">
            <v>0</v>
          </cell>
          <cell r="M13334">
            <v>0</v>
          </cell>
          <cell r="N13334">
            <v>0</v>
          </cell>
          <cell r="O13334">
            <v>0</v>
          </cell>
          <cell r="P13334">
            <v>0</v>
          </cell>
        </row>
        <row r="13335">
          <cell r="A13335">
            <v>40627</v>
          </cell>
          <cell r="B13335">
            <v>2011</v>
          </cell>
          <cell r="C13335" t="str">
            <v>Mar</v>
          </cell>
          <cell r="D13335">
            <v>25</v>
          </cell>
          <cell r="F13335">
            <v>0</v>
          </cell>
          <cell r="G13335">
            <v>0</v>
          </cell>
          <cell r="H13335">
            <v>224</v>
          </cell>
          <cell r="I13335">
            <v>0.44400000000000001</v>
          </cell>
          <cell r="K13335">
            <v>0</v>
          </cell>
          <cell r="L13335">
            <v>0</v>
          </cell>
          <cell r="M13335">
            <v>0</v>
          </cell>
          <cell r="N13335">
            <v>0</v>
          </cell>
          <cell r="O13335">
            <v>0</v>
          </cell>
          <cell r="P13335">
            <v>0</v>
          </cell>
        </row>
        <row r="13336">
          <cell r="A13336">
            <v>40628</v>
          </cell>
          <cell r="B13336">
            <v>2011</v>
          </cell>
          <cell r="C13336" t="str">
            <v>Mar</v>
          </cell>
          <cell r="D13336">
            <v>26</v>
          </cell>
          <cell r="F13336">
            <v>0</v>
          </cell>
          <cell r="G13336">
            <v>0</v>
          </cell>
          <cell r="H13336">
            <v>225</v>
          </cell>
          <cell r="I13336">
            <v>0.44600000000000001</v>
          </cell>
          <cell r="K13336">
            <v>0</v>
          </cell>
          <cell r="L13336">
            <v>0</v>
          </cell>
          <cell r="M13336">
            <v>0</v>
          </cell>
          <cell r="N13336">
            <v>0</v>
          </cell>
          <cell r="O13336">
            <v>0</v>
          </cell>
          <cell r="P13336">
            <v>0</v>
          </cell>
        </row>
        <row r="13337">
          <cell r="A13337">
            <v>40629</v>
          </cell>
          <cell r="B13337">
            <v>2011</v>
          </cell>
          <cell r="C13337" t="str">
            <v>Mar</v>
          </cell>
          <cell r="D13337">
            <v>27</v>
          </cell>
          <cell r="F13337">
            <v>0</v>
          </cell>
          <cell r="G13337">
            <v>0</v>
          </cell>
          <cell r="H13337">
            <v>243</v>
          </cell>
          <cell r="I13337">
            <v>0.48199999999999998</v>
          </cell>
          <cell r="K13337">
            <v>0</v>
          </cell>
          <cell r="L13337">
            <v>0</v>
          </cell>
          <cell r="M13337">
            <v>0</v>
          </cell>
          <cell r="N13337">
            <v>0</v>
          </cell>
          <cell r="O13337">
            <v>0</v>
          </cell>
          <cell r="P13337">
            <v>0</v>
          </cell>
        </row>
        <row r="13338">
          <cell r="A13338">
            <v>40630</v>
          </cell>
          <cell r="B13338">
            <v>2011</v>
          </cell>
          <cell r="C13338" t="str">
            <v>Mar</v>
          </cell>
          <cell r="D13338">
            <v>28</v>
          </cell>
          <cell r="F13338">
            <v>0</v>
          </cell>
          <cell r="G13338">
            <v>0</v>
          </cell>
          <cell r="H13338">
            <v>243</v>
          </cell>
          <cell r="I13338">
            <v>0.48199999999999998</v>
          </cell>
          <cell r="K13338">
            <v>0</v>
          </cell>
          <cell r="L13338">
            <v>0</v>
          </cell>
          <cell r="M13338">
            <v>0</v>
          </cell>
          <cell r="N13338">
            <v>0</v>
          </cell>
          <cell r="O13338">
            <v>0</v>
          </cell>
          <cell r="P13338">
            <v>0</v>
          </cell>
        </row>
        <row r="13339">
          <cell r="A13339">
            <v>40631</v>
          </cell>
          <cell r="B13339">
            <v>2011</v>
          </cell>
          <cell r="C13339" t="str">
            <v>Mar</v>
          </cell>
          <cell r="D13339">
            <v>29</v>
          </cell>
          <cell r="F13339">
            <v>0</v>
          </cell>
          <cell r="G13339">
            <v>0</v>
          </cell>
          <cell r="H13339">
            <v>283</v>
          </cell>
          <cell r="I13339">
            <v>0.56100000000000005</v>
          </cell>
          <cell r="K13339">
            <v>0</v>
          </cell>
          <cell r="L13339">
            <v>0</v>
          </cell>
          <cell r="M13339">
            <v>0</v>
          </cell>
          <cell r="N13339">
            <v>0</v>
          </cell>
          <cell r="O13339">
            <v>0</v>
          </cell>
          <cell r="P13339">
            <v>0</v>
          </cell>
        </row>
        <row r="13340">
          <cell r="A13340">
            <v>40632</v>
          </cell>
          <cell r="B13340">
            <v>2011</v>
          </cell>
          <cell r="C13340" t="str">
            <v>Mar</v>
          </cell>
          <cell r="D13340">
            <v>30</v>
          </cell>
          <cell r="F13340">
            <v>0</v>
          </cell>
          <cell r="G13340">
            <v>0</v>
          </cell>
          <cell r="H13340">
            <v>317</v>
          </cell>
          <cell r="I13340">
            <v>0.629</v>
          </cell>
          <cell r="K13340">
            <v>0</v>
          </cell>
          <cell r="L13340">
            <v>0</v>
          </cell>
          <cell r="M13340">
            <v>0</v>
          </cell>
          <cell r="N13340">
            <v>0</v>
          </cell>
          <cell r="O13340">
            <v>0</v>
          </cell>
          <cell r="P13340">
            <v>0</v>
          </cell>
        </row>
        <row r="13341">
          <cell r="A13341">
            <v>40633</v>
          </cell>
          <cell r="B13341">
            <v>2011</v>
          </cell>
          <cell r="C13341" t="str">
            <v>Mar</v>
          </cell>
          <cell r="D13341">
            <v>31</v>
          </cell>
          <cell r="F13341">
            <v>0</v>
          </cell>
          <cell r="G13341">
            <v>0</v>
          </cell>
          <cell r="H13341">
            <v>319</v>
          </cell>
          <cell r="I13341">
            <v>0.63300000000000001</v>
          </cell>
          <cell r="K13341">
            <v>0</v>
          </cell>
          <cell r="L13341">
            <v>0</v>
          </cell>
          <cell r="M13341">
            <v>0</v>
          </cell>
          <cell r="N13341">
            <v>0</v>
          </cell>
          <cell r="O13341">
            <v>0</v>
          </cell>
          <cell r="P13341">
            <v>0</v>
          </cell>
        </row>
        <row r="13342">
          <cell r="A13342">
            <v>40634</v>
          </cell>
          <cell r="B13342">
            <v>2011</v>
          </cell>
          <cell r="C13342" t="str">
            <v>Apr</v>
          </cell>
          <cell r="D13342">
            <v>1</v>
          </cell>
          <cell r="F13342">
            <v>93</v>
          </cell>
          <cell r="G13342">
            <v>0.184</v>
          </cell>
          <cell r="H13342">
            <v>275</v>
          </cell>
          <cell r="I13342">
            <v>0.54500000000000004</v>
          </cell>
          <cell r="K13342">
            <v>0</v>
          </cell>
          <cell r="L13342">
            <v>0</v>
          </cell>
          <cell r="M13342">
            <v>0</v>
          </cell>
          <cell r="N13342">
            <v>0</v>
          </cell>
          <cell r="O13342">
            <v>0</v>
          </cell>
          <cell r="P13342">
            <v>0</v>
          </cell>
        </row>
        <row r="13343">
          <cell r="A13343">
            <v>40635</v>
          </cell>
          <cell r="B13343">
            <v>2011</v>
          </cell>
          <cell r="C13343" t="str">
            <v>Apr</v>
          </cell>
          <cell r="D13343">
            <v>2</v>
          </cell>
          <cell r="F13343">
            <v>94</v>
          </cell>
          <cell r="G13343">
            <v>0.186</v>
          </cell>
          <cell r="H13343">
            <v>252</v>
          </cell>
          <cell r="I13343">
            <v>0.5</v>
          </cell>
          <cell r="K13343">
            <v>0</v>
          </cell>
          <cell r="L13343">
            <v>0</v>
          </cell>
          <cell r="M13343">
            <v>0</v>
          </cell>
          <cell r="N13343">
            <v>0</v>
          </cell>
          <cell r="O13343">
            <v>0</v>
          </cell>
          <cell r="P13343">
            <v>0</v>
          </cell>
        </row>
        <row r="13344">
          <cell r="A13344">
            <v>40636</v>
          </cell>
          <cell r="B13344">
            <v>2011</v>
          </cell>
          <cell r="C13344" t="str">
            <v>Apr</v>
          </cell>
          <cell r="D13344">
            <v>3</v>
          </cell>
          <cell r="F13344">
            <v>95</v>
          </cell>
          <cell r="G13344">
            <v>0.188</v>
          </cell>
          <cell r="H13344">
            <v>240</v>
          </cell>
          <cell r="I13344">
            <v>0.47599999999999998</v>
          </cell>
          <cell r="K13344">
            <v>0</v>
          </cell>
          <cell r="L13344">
            <v>0</v>
          </cell>
          <cell r="M13344">
            <v>0</v>
          </cell>
          <cell r="N13344">
            <v>0</v>
          </cell>
          <cell r="O13344">
            <v>0</v>
          </cell>
          <cell r="P13344">
            <v>0</v>
          </cell>
        </row>
        <row r="13345">
          <cell r="A13345">
            <v>40637</v>
          </cell>
          <cell r="B13345">
            <v>2011</v>
          </cell>
          <cell r="C13345" t="str">
            <v>Apr</v>
          </cell>
          <cell r="D13345">
            <v>4</v>
          </cell>
          <cell r="F13345">
            <v>85</v>
          </cell>
          <cell r="G13345">
            <v>0.16900000000000001</v>
          </cell>
          <cell r="H13345">
            <v>157</v>
          </cell>
          <cell r="I13345">
            <v>0.311</v>
          </cell>
          <cell r="K13345">
            <v>0</v>
          </cell>
          <cell r="L13345">
            <v>0</v>
          </cell>
          <cell r="M13345">
            <v>0</v>
          </cell>
          <cell r="N13345">
            <v>0</v>
          </cell>
          <cell r="O13345">
            <v>0</v>
          </cell>
          <cell r="P13345">
            <v>0</v>
          </cell>
        </row>
        <row r="13346">
          <cell r="A13346">
            <v>40638</v>
          </cell>
          <cell r="B13346">
            <v>2011</v>
          </cell>
          <cell r="C13346" t="str">
            <v>Apr</v>
          </cell>
          <cell r="D13346">
            <v>5</v>
          </cell>
          <cell r="F13346">
            <v>159</v>
          </cell>
          <cell r="G13346">
            <v>0.315</v>
          </cell>
          <cell r="H13346">
            <v>87</v>
          </cell>
          <cell r="I13346">
            <v>0.17299999999999999</v>
          </cell>
          <cell r="K13346">
            <v>0</v>
          </cell>
          <cell r="L13346">
            <v>0</v>
          </cell>
          <cell r="M13346">
            <v>0</v>
          </cell>
          <cell r="N13346">
            <v>0</v>
          </cell>
          <cell r="O13346">
            <v>0</v>
          </cell>
          <cell r="P13346">
            <v>0</v>
          </cell>
        </row>
        <row r="13347">
          <cell r="A13347">
            <v>40639</v>
          </cell>
          <cell r="B13347">
            <v>2011</v>
          </cell>
          <cell r="C13347" t="str">
            <v>Apr</v>
          </cell>
          <cell r="D13347">
            <v>6</v>
          </cell>
          <cell r="F13347">
            <v>191</v>
          </cell>
          <cell r="G13347">
            <v>0.379</v>
          </cell>
          <cell r="H13347">
            <v>89</v>
          </cell>
          <cell r="I13347">
            <v>0.17699999999999999</v>
          </cell>
          <cell r="K13347">
            <v>13</v>
          </cell>
          <cell r="L13347">
            <v>2.5999999999999999E-2</v>
          </cell>
          <cell r="M13347">
            <v>0</v>
          </cell>
          <cell r="N13347">
            <v>0</v>
          </cell>
          <cell r="O13347">
            <v>0</v>
          </cell>
          <cell r="P13347">
            <v>0</v>
          </cell>
        </row>
        <row r="13348">
          <cell r="A13348">
            <v>40640</v>
          </cell>
          <cell r="B13348">
            <v>2011</v>
          </cell>
          <cell r="C13348" t="str">
            <v>Apr</v>
          </cell>
          <cell r="D13348">
            <v>7</v>
          </cell>
          <cell r="F13348">
            <v>168</v>
          </cell>
          <cell r="G13348">
            <v>0.33300000000000002</v>
          </cell>
          <cell r="H13348">
            <v>150</v>
          </cell>
          <cell r="I13348">
            <v>0.29799999999999999</v>
          </cell>
          <cell r="K13348">
            <v>0</v>
          </cell>
          <cell r="L13348">
            <v>0</v>
          </cell>
          <cell r="M13348">
            <v>0</v>
          </cell>
          <cell r="N13348">
            <v>0</v>
          </cell>
          <cell r="O13348">
            <v>22</v>
          </cell>
          <cell r="P13348">
            <v>4.3999999999999997E-2</v>
          </cell>
        </row>
        <row r="13349">
          <cell r="A13349">
            <v>40641</v>
          </cell>
          <cell r="B13349">
            <v>2011</v>
          </cell>
          <cell r="C13349" t="str">
            <v>Apr</v>
          </cell>
          <cell r="D13349">
            <v>8</v>
          </cell>
          <cell r="F13349">
            <v>159</v>
          </cell>
          <cell r="G13349">
            <v>0.315</v>
          </cell>
          <cell r="H13349">
            <v>181</v>
          </cell>
          <cell r="I13349">
            <v>0.35899999999999999</v>
          </cell>
          <cell r="K13349">
            <v>0</v>
          </cell>
          <cell r="L13349">
            <v>0</v>
          </cell>
          <cell r="M13349">
            <v>0</v>
          </cell>
          <cell r="N13349">
            <v>0</v>
          </cell>
          <cell r="O13349">
            <v>7</v>
          </cell>
          <cell r="P13349">
            <v>1.4E-2</v>
          </cell>
        </row>
        <row r="13350">
          <cell r="A13350">
            <v>40642</v>
          </cell>
          <cell r="B13350">
            <v>2011</v>
          </cell>
          <cell r="C13350" t="str">
            <v>Apr</v>
          </cell>
          <cell r="D13350">
            <v>9</v>
          </cell>
          <cell r="F13350">
            <v>160</v>
          </cell>
          <cell r="G13350">
            <v>0.317</v>
          </cell>
          <cell r="H13350">
            <v>171</v>
          </cell>
          <cell r="I13350">
            <v>0.33900000000000002</v>
          </cell>
          <cell r="K13350">
            <v>0</v>
          </cell>
          <cell r="L13350">
            <v>0</v>
          </cell>
          <cell r="M13350">
            <v>0</v>
          </cell>
          <cell r="N13350">
            <v>0</v>
          </cell>
          <cell r="O13350">
            <v>0</v>
          </cell>
          <cell r="P13350">
            <v>0</v>
          </cell>
        </row>
        <row r="13351">
          <cell r="A13351">
            <v>40643</v>
          </cell>
          <cell r="B13351">
            <v>2011</v>
          </cell>
          <cell r="C13351" t="str">
            <v>Apr</v>
          </cell>
          <cell r="D13351">
            <v>10</v>
          </cell>
          <cell r="F13351">
            <v>161</v>
          </cell>
          <cell r="G13351">
            <v>0.31900000000000001</v>
          </cell>
          <cell r="H13351">
            <v>151</v>
          </cell>
          <cell r="I13351">
            <v>0.3</v>
          </cell>
          <cell r="K13351">
            <v>0</v>
          </cell>
          <cell r="L13351">
            <v>0</v>
          </cell>
          <cell r="M13351">
            <v>0</v>
          </cell>
          <cell r="N13351">
            <v>0</v>
          </cell>
          <cell r="O13351">
            <v>12</v>
          </cell>
          <cell r="P13351">
            <v>2.4E-2</v>
          </cell>
        </row>
        <row r="13352">
          <cell r="A13352">
            <v>40644</v>
          </cell>
          <cell r="B13352">
            <v>2011</v>
          </cell>
          <cell r="C13352" t="str">
            <v>Apr</v>
          </cell>
          <cell r="D13352">
            <v>11</v>
          </cell>
          <cell r="F13352">
            <v>167</v>
          </cell>
          <cell r="G13352">
            <v>0.33100000000000002</v>
          </cell>
          <cell r="H13352">
            <v>156</v>
          </cell>
          <cell r="I13352">
            <v>0.309</v>
          </cell>
          <cell r="K13352">
            <v>0</v>
          </cell>
          <cell r="L13352">
            <v>0</v>
          </cell>
          <cell r="M13352">
            <v>0</v>
          </cell>
          <cell r="N13352">
            <v>0</v>
          </cell>
          <cell r="O13352">
            <v>7</v>
          </cell>
          <cell r="P13352">
            <v>1.4E-2</v>
          </cell>
        </row>
        <row r="13353">
          <cell r="A13353">
            <v>40645</v>
          </cell>
          <cell r="B13353">
            <v>2011</v>
          </cell>
          <cell r="C13353" t="str">
            <v>Apr</v>
          </cell>
          <cell r="D13353">
            <v>12</v>
          </cell>
          <cell r="F13353">
            <v>165</v>
          </cell>
          <cell r="G13353">
            <v>0.32700000000000001</v>
          </cell>
          <cell r="H13353">
            <v>135</v>
          </cell>
          <cell r="I13353">
            <v>0.26800000000000002</v>
          </cell>
          <cell r="K13353">
            <v>0</v>
          </cell>
          <cell r="L13353">
            <v>0</v>
          </cell>
          <cell r="M13353">
            <v>0</v>
          </cell>
          <cell r="N13353">
            <v>0</v>
          </cell>
          <cell r="O13353">
            <v>7</v>
          </cell>
          <cell r="P13353">
            <v>1.4E-2</v>
          </cell>
        </row>
        <row r="13354">
          <cell r="A13354">
            <v>40646</v>
          </cell>
          <cell r="B13354">
            <v>2011</v>
          </cell>
          <cell r="C13354" t="str">
            <v>Apr</v>
          </cell>
          <cell r="D13354">
            <v>13</v>
          </cell>
          <cell r="F13354">
            <v>165</v>
          </cell>
          <cell r="G13354">
            <v>0.32700000000000001</v>
          </cell>
          <cell r="H13354">
            <v>139</v>
          </cell>
          <cell r="I13354">
            <v>0.27600000000000002</v>
          </cell>
          <cell r="K13354">
            <v>0</v>
          </cell>
          <cell r="L13354">
            <v>0</v>
          </cell>
          <cell r="M13354">
            <v>0</v>
          </cell>
          <cell r="N13354">
            <v>0</v>
          </cell>
          <cell r="O13354">
            <v>5</v>
          </cell>
          <cell r="P13354">
            <v>0.01</v>
          </cell>
        </row>
        <row r="13355">
          <cell r="A13355">
            <v>40647</v>
          </cell>
          <cell r="B13355">
            <v>2011</v>
          </cell>
          <cell r="C13355" t="str">
            <v>Apr</v>
          </cell>
          <cell r="D13355">
            <v>14</v>
          </cell>
          <cell r="F13355">
            <v>165</v>
          </cell>
          <cell r="G13355">
            <v>0.32700000000000001</v>
          </cell>
          <cell r="H13355">
            <v>157</v>
          </cell>
          <cell r="I13355">
            <v>0.311</v>
          </cell>
          <cell r="K13355">
            <v>0</v>
          </cell>
          <cell r="L13355">
            <v>0</v>
          </cell>
          <cell r="M13355">
            <v>0</v>
          </cell>
          <cell r="N13355">
            <v>0</v>
          </cell>
          <cell r="O13355">
            <v>10</v>
          </cell>
          <cell r="P13355">
            <v>0.02</v>
          </cell>
        </row>
        <row r="13356">
          <cell r="A13356">
            <v>40648</v>
          </cell>
          <cell r="B13356">
            <v>2011</v>
          </cell>
          <cell r="C13356" t="str">
            <v>Apr</v>
          </cell>
          <cell r="D13356">
            <v>15</v>
          </cell>
          <cell r="F13356">
            <v>176</v>
          </cell>
          <cell r="G13356">
            <v>0.34899999999999998</v>
          </cell>
          <cell r="H13356">
            <v>169</v>
          </cell>
          <cell r="I13356">
            <v>0.33500000000000002</v>
          </cell>
          <cell r="K13356">
            <v>0</v>
          </cell>
          <cell r="L13356">
            <v>0</v>
          </cell>
          <cell r="M13356">
            <v>0</v>
          </cell>
          <cell r="N13356">
            <v>0</v>
          </cell>
          <cell r="O13356">
            <v>10</v>
          </cell>
          <cell r="P13356">
            <v>0.02</v>
          </cell>
        </row>
        <row r="13357">
          <cell r="A13357">
            <v>40649</v>
          </cell>
          <cell r="B13357">
            <v>2011</v>
          </cell>
          <cell r="C13357" t="str">
            <v>Apr</v>
          </cell>
          <cell r="D13357">
            <v>16</v>
          </cell>
          <cell r="F13357">
            <v>216</v>
          </cell>
          <cell r="G13357">
            <v>0.42799999999999999</v>
          </cell>
          <cell r="H13357">
            <v>166</v>
          </cell>
          <cell r="I13357">
            <v>0.32900000000000001</v>
          </cell>
          <cell r="K13357">
            <v>0</v>
          </cell>
          <cell r="L13357">
            <v>0</v>
          </cell>
          <cell r="M13357">
            <v>0</v>
          </cell>
          <cell r="N13357">
            <v>0</v>
          </cell>
          <cell r="O13357">
            <v>5</v>
          </cell>
          <cell r="P13357">
            <v>0.01</v>
          </cell>
        </row>
        <row r="13358">
          <cell r="A13358">
            <v>40650</v>
          </cell>
          <cell r="B13358">
            <v>2011</v>
          </cell>
          <cell r="C13358" t="str">
            <v>Apr</v>
          </cell>
          <cell r="D13358">
            <v>17</v>
          </cell>
          <cell r="F13358">
            <v>217</v>
          </cell>
          <cell r="G13358">
            <v>0.43</v>
          </cell>
          <cell r="H13358">
            <v>159</v>
          </cell>
          <cell r="I13358">
            <v>0.315</v>
          </cell>
          <cell r="K13358">
            <v>0</v>
          </cell>
          <cell r="L13358">
            <v>0</v>
          </cell>
          <cell r="M13358">
            <v>0</v>
          </cell>
          <cell r="N13358">
            <v>0</v>
          </cell>
          <cell r="O13358">
            <v>11</v>
          </cell>
          <cell r="P13358">
            <v>2.1999999999999999E-2</v>
          </cell>
        </row>
        <row r="13359">
          <cell r="A13359">
            <v>40651</v>
          </cell>
          <cell r="B13359">
            <v>2011</v>
          </cell>
          <cell r="C13359" t="str">
            <v>Apr</v>
          </cell>
          <cell r="D13359">
            <v>18</v>
          </cell>
          <cell r="F13359">
            <v>217</v>
          </cell>
          <cell r="G13359">
            <v>0.43</v>
          </cell>
          <cell r="H13359">
            <v>195</v>
          </cell>
          <cell r="I13359">
            <v>0.38700000000000001</v>
          </cell>
          <cell r="K13359">
            <v>0</v>
          </cell>
          <cell r="L13359">
            <v>0</v>
          </cell>
          <cell r="M13359">
            <v>0</v>
          </cell>
          <cell r="N13359">
            <v>0</v>
          </cell>
          <cell r="O13359">
            <v>14</v>
          </cell>
          <cell r="P13359">
            <v>2.8000000000000001E-2</v>
          </cell>
        </row>
        <row r="13360">
          <cell r="A13360">
            <v>40652</v>
          </cell>
          <cell r="B13360">
            <v>2011</v>
          </cell>
          <cell r="C13360" t="str">
            <v>Apr</v>
          </cell>
          <cell r="D13360">
            <v>19</v>
          </cell>
          <cell r="F13360">
            <v>217</v>
          </cell>
          <cell r="G13360">
            <v>0.43</v>
          </cell>
          <cell r="H13360">
            <v>327</v>
          </cell>
          <cell r="I13360">
            <v>0.64900000000000002</v>
          </cell>
          <cell r="K13360">
            <v>0</v>
          </cell>
          <cell r="L13360">
            <v>0</v>
          </cell>
          <cell r="M13360">
            <v>0</v>
          </cell>
          <cell r="N13360">
            <v>0</v>
          </cell>
          <cell r="O13360">
            <v>14</v>
          </cell>
          <cell r="P13360">
            <v>2.8000000000000001E-2</v>
          </cell>
        </row>
        <row r="13361">
          <cell r="A13361">
            <v>40653</v>
          </cell>
          <cell r="B13361">
            <v>2011</v>
          </cell>
          <cell r="C13361" t="str">
            <v>Apr</v>
          </cell>
          <cell r="D13361">
            <v>20</v>
          </cell>
          <cell r="F13361">
            <v>217</v>
          </cell>
          <cell r="G13361">
            <v>0.43</v>
          </cell>
          <cell r="H13361">
            <v>294</v>
          </cell>
          <cell r="I13361">
            <v>0.58299999999999996</v>
          </cell>
          <cell r="K13361">
            <v>0</v>
          </cell>
          <cell r="L13361">
            <v>0</v>
          </cell>
          <cell r="M13361">
            <v>0</v>
          </cell>
          <cell r="N13361">
            <v>0</v>
          </cell>
          <cell r="O13361">
            <v>14</v>
          </cell>
          <cell r="P13361">
            <v>2.8000000000000001E-2</v>
          </cell>
        </row>
        <row r="13362">
          <cell r="A13362">
            <v>40654</v>
          </cell>
          <cell r="B13362">
            <v>2011</v>
          </cell>
          <cell r="C13362" t="str">
            <v>Apr</v>
          </cell>
          <cell r="D13362">
            <v>21</v>
          </cell>
          <cell r="F13362">
            <v>217</v>
          </cell>
          <cell r="G13362">
            <v>0.43</v>
          </cell>
          <cell r="H13362">
            <v>268</v>
          </cell>
          <cell r="I13362">
            <v>0.53200000000000003</v>
          </cell>
          <cell r="K13362">
            <v>0</v>
          </cell>
          <cell r="L13362">
            <v>0</v>
          </cell>
          <cell r="M13362">
            <v>0</v>
          </cell>
          <cell r="N13362">
            <v>0</v>
          </cell>
          <cell r="O13362">
            <v>14</v>
          </cell>
          <cell r="P13362">
            <v>2.8000000000000001E-2</v>
          </cell>
        </row>
        <row r="13363">
          <cell r="A13363">
            <v>40655</v>
          </cell>
          <cell r="B13363">
            <v>2011</v>
          </cell>
          <cell r="C13363" t="str">
            <v>Apr</v>
          </cell>
          <cell r="D13363">
            <v>22</v>
          </cell>
          <cell r="F13363">
            <v>216</v>
          </cell>
          <cell r="G13363">
            <v>0.42799999999999999</v>
          </cell>
          <cell r="H13363">
            <v>594</v>
          </cell>
          <cell r="I13363">
            <v>1.1779999999999999</v>
          </cell>
          <cell r="K13363">
            <v>0</v>
          </cell>
          <cell r="L13363">
            <v>0</v>
          </cell>
          <cell r="M13363">
            <v>0</v>
          </cell>
          <cell r="N13363">
            <v>0</v>
          </cell>
          <cell r="O13363">
            <v>12</v>
          </cell>
          <cell r="P13363">
            <v>2.4E-2</v>
          </cell>
        </row>
        <row r="13364">
          <cell r="A13364">
            <v>40656</v>
          </cell>
          <cell r="B13364">
            <v>2011</v>
          </cell>
          <cell r="C13364" t="str">
            <v>Apr</v>
          </cell>
          <cell r="D13364">
            <v>23</v>
          </cell>
          <cell r="F13364">
            <v>213</v>
          </cell>
          <cell r="G13364">
            <v>0.42199999999999999</v>
          </cell>
          <cell r="H13364">
            <v>511</v>
          </cell>
          <cell r="I13364">
            <v>1.014</v>
          </cell>
          <cell r="K13364">
            <v>0</v>
          </cell>
          <cell r="L13364">
            <v>0</v>
          </cell>
          <cell r="M13364">
            <v>0</v>
          </cell>
          <cell r="N13364">
            <v>0</v>
          </cell>
          <cell r="O13364">
            <v>14</v>
          </cell>
          <cell r="P13364">
            <v>2.8000000000000001E-2</v>
          </cell>
        </row>
        <row r="13365">
          <cell r="A13365">
            <v>40657</v>
          </cell>
          <cell r="B13365">
            <v>2011</v>
          </cell>
          <cell r="C13365" t="str">
            <v>Apr</v>
          </cell>
          <cell r="D13365">
            <v>24</v>
          </cell>
          <cell r="F13365">
            <v>210</v>
          </cell>
          <cell r="G13365">
            <v>0.41699999999999998</v>
          </cell>
          <cell r="H13365">
            <v>333</v>
          </cell>
          <cell r="I13365">
            <v>0.66</v>
          </cell>
          <cell r="K13365">
            <v>0</v>
          </cell>
          <cell r="L13365">
            <v>0</v>
          </cell>
          <cell r="M13365">
            <v>0</v>
          </cell>
          <cell r="N13365">
            <v>0</v>
          </cell>
          <cell r="O13365">
            <v>5</v>
          </cell>
          <cell r="P13365">
            <v>0.01</v>
          </cell>
        </row>
        <row r="13366">
          <cell r="A13366">
            <v>40658</v>
          </cell>
          <cell r="B13366">
            <v>2011</v>
          </cell>
          <cell r="C13366" t="str">
            <v>Apr</v>
          </cell>
          <cell r="D13366">
            <v>25</v>
          </cell>
          <cell r="F13366">
            <v>210</v>
          </cell>
          <cell r="G13366">
            <v>0.41699999999999998</v>
          </cell>
          <cell r="H13366">
            <v>311</v>
          </cell>
          <cell r="I13366">
            <v>0.61699999999999999</v>
          </cell>
          <cell r="K13366">
            <v>0</v>
          </cell>
          <cell r="L13366">
            <v>0</v>
          </cell>
          <cell r="M13366">
            <v>0</v>
          </cell>
          <cell r="N13366">
            <v>0</v>
          </cell>
          <cell r="O13366">
            <v>5</v>
          </cell>
          <cell r="P13366">
            <v>0.01</v>
          </cell>
        </row>
        <row r="13367">
          <cell r="A13367">
            <v>40659</v>
          </cell>
          <cell r="B13367">
            <v>2011</v>
          </cell>
          <cell r="C13367" t="str">
            <v>Apr</v>
          </cell>
          <cell r="D13367">
            <v>26</v>
          </cell>
          <cell r="F13367">
            <v>207</v>
          </cell>
          <cell r="G13367">
            <v>0.41099999999999998</v>
          </cell>
          <cell r="H13367">
            <v>331</v>
          </cell>
          <cell r="I13367">
            <v>0.65700000000000003</v>
          </cell>
          <cell r="K13367">
            <v>0</v>
          </cell>
          <cell r="L13367">
            <v>0</v>
          </cell>
          <cell r="M13367">
            <v>0</v>
          </cell>
          <cell r="N13367">
            <v>0</v>
          </cell>
          <cell r="O13367">
            <v>5</v>
          </cell>
          <cell r="P13367">
            <v>0.01</v>
          </cell>
        </row>
        <row r="13368">
          <cell r="A13368">
            <v>40660</v>
          </cell>
          <cell r="B13368">
            <v>2011</v>
          </cell>
          <cell r="C13368" t="str">
            <v>Apr</v>
          </cell>
          <cell r="D13368">
            <v>27</v>
          </cell>
          <cell r="F13368">
            <v>205</v>
          </cell>
          <cell r="G13368">
            <v>0.40699999999999997</v>
          </cell>
          <cell r="H13368">
            <v>263</v>
          </cell>
          <cell r="I13368">
            <v>0.52200000000000002</v>
          </cell>
          <cell r="K13368">
            <v>0</v>
          </cell>
          <cell r="L13368">
            <v>0</v>
          </cell>
          <cell r="M13368">
            <v>0</v>
          </cell>
          <cell r="N13368">
            <v>0</v>
          </cell>
          <cell r="O13368">
            <v>5</v>
          </cell>
          <cell r="P13368">
            <v>0.01</v>
          </cell>
        </row>
        <row r="13369">
          <cell r="A13369">
            <v>40661</v>
          </cell>
          <cell r="B13369">
            <v>2011</v>
          </cell>
          <cell r="C13369" t="str">
            <v>Apr</v>
          </cell>
          <cell r="D13369">
            <v>28</v>
          </cell>
          <cell r="F13369">
            <v>205</v>
          </cell>
          <cell r="G13369">
            <v>0.40699999999999997</v>
          </cell>
          <cell r="H13369">
            <v>228</v>
          </cell>
          <cell r="I13369">
            <v>0.45200000000000001</v>
          </cell>
          <cell r="K13369">
            <v>0</v>
          </cell>
          <cell r="L13369">
            <v>0</v>
          </cell>
          <cell r="M13369">
            <v>0</v>
          </cell>
          <cell r="N13369">
            <v>0</v>
          </cell>
          <cell r="O13369">
            <v>5</v>
          </cell>
          <cell r="P13369">
            <v>0.01</v>
          </cell>
        </row>
        <row r="13370">
          <cell r="A13370">
            <v>40662</v>
          </cell>
          <cell r="B13370">
            <v>2011</v>
          </cell>
          <cell r="C13370" t="str">
            <v>Apr</v>
          </cell>
          <cell r="D13370">
            <v>29</v>
          </cell>
          <cell r="F13370">
            <v>205</v>
          </cell>
          <cell r="G13370">
            <v>0.40699999999999997</v>
          </cell>
          <cell r="H13370">
            <v>200</v>
          </cell>
          <cell r="I13370">
            <v>0.39700000000000002</v>
          </cell>
          <cell r="K13370">
            <v>0</v>
          </cell>
          <cell r="L13370">
            <v>0</v>
          </cell>
          <cell r="M13370">
            <v>0</v>
          </cell>
          <cell r="N13370">
            <v>0</v>
          </cell>
          <cell r="O13370">
            <v>5</v>
          </cell>
          <cell r="P13370">
            <v>0.01</v>
          </cell>
        </row>
        <row r="13371">
          <cell r="A13371">
            <v>40663</v>
          </cell>
          <cell r="B13371">
            <v>2011</v>
          </cell>
          <cell r="C13371" t="str">
            <v>Apr</v>
          </cell>
          <cell r="D13371">
            <v>30</v>
          </cell>
          <cell r="F13371">
            <v>205</v>
          </cell>
          <cell r="G13371">
            <v>0.40699999999999997</v>
          </cell>
          <cell r="H13371">
            <v>163</v>
          </cell>
          <cell r="I13371">
            <v>0.32300000000000001</v>
          </cell>
          <cell r="K13371">
            <v>0</v>
          </cell>
          <cell r="L13371">
            <v>0</v>
          </cell>
          <cell r="M13371">
            <v>0</v>
          </cell>
          <cell r="N13371">
            <v>0</v>
          </cell>
          <cell r="O13371">
            <v>5</v>
          </cell>
          <cell r="P13371">
            <v>0.01</v>
          </cell>
        </row>
        <row r="13372">
          <cell r="A13372">
            <v>40664</v>
          </cell>
          <cell r="B13372">
            <v>2011</v>
          </cell>
          <cell r="C13372" t="str">
            <v>May</v>
          </cell>
          <cell r="D13372">
            <v>1</v>
          </cell>
          <cell r="F13372">
            <v>251</v>
          </cell>
          <cell r="G13372">
            <v>0.498</v>
          </cell>
          <cell r="H13372">
            <v>154</v>
          </cell>
          <cell r="I13372">
            <v>0.30499999999999999</v>
          </cell>
          <cell r="K13372">
            <v>0</v>
          </cell>
          <cell r="L13372">
            <v>0</v>
          </cell>
          <cell r="M13372">
            <v>0</v>
          </cell>
          <cell r="N13372">
            <v>0</v>
          </cell>
          <cell r="O13372">
            <v>5</v>
          </cell>
          <cell r="P13372">
            <v>0.01</v>
          </cell>
        </row>
        <row r="13373">
          <cell r="A13373">
            <v>40665</v>
          </cell>
          <cell r="B13373">
            <v>2011</v>
          </cell>
          <cell r="C13373" t="str">
            <v>May</v>
          </cell>
          <cell r="D13373">
            <v>2</v>
          </cell>
          <cell r="F13373">
            <v>313</v>
          </cell>
          <cell r="G13373">
            <v>0.621</v>
          </cell>
          <cell r="H13373">
            <v>136</v>
          </cell>
          <cell r="I13373">
            <v>0.27</v>
          </cell>
          <cell r="K13373">
            <v>0</v>
          </cell>
          <cell r="L13373">
            <v>0</v>
          </cell>
          <cell r="M13373">
            <v>22</v>
          </cell>
          <cell r="N13373">
            <v>4.3999999999999997E-2</v>
          </cell>
          <cell r="O13373">
            <v>5</v>
          </cell>
          <cell r="P13373">
            <v>0.01</v>
          </cell>
        </row>
        <row r="13374">
          <cell r="A13374">
            <v>40666</v>
          </cell>
          <cell r="B13374">
            <v>2011</v>
          </cell>
          <cell r="C13374" t="str">
            <v>May</v>
          </cell>
          <cell r="D13374">
            <v>3</v>
          </cell>
          <cell r="F13374">
            <v>313</v>
          </cell>
          <cell r="G13374">
            <v>0.621</v>
          </cell>
          <cell r="H13374">
            <v>140</v>
          </cell>
          <cell r="I13374">
            <v>0.27800000000000002</v>
          </cell>
          <cell r="K13374">
            <v>0</v>
          </cell>
          <cell r="L13374">
            <v>0</v>
          </cell>
          <cell r="M13374">
            <v>25</v>
          </cell>
          <cell r="N13374">
            <v>0.05</v>
          </cell>
          <cell r="O13374">
            <v>5</v>
          </cell>
          <cell r="P13374">
            <v>0.01</v>
          </cell>
        </row>
        <row r="13375">
          <cell r="A13375">
            <v>40667</v>
          </cell>
          <cell r="B13375">
            <v>2011</v>
          </cell>
          <cell r="C13375" t="str">
            <v>May</v>
          </cell>
          <cell r="D13375">
            <v>4</v>
          </cell>
          <cell r="F13375">
            <v>360</v>
          </cell>
          <cell r="G13375">
            <v>0.71399999999999997</v>
          </cell>
          <cell r="H13375">
            <v>130</v>
          </cell>
          <cell r="I13375">
            <v>0.25800000000000001</v>
          </cell>
          <cell r="K13375">
            <v>0</v>
          </cell>
          <cell r="L13375">
            <v>0</v>
          </cell>
          <cell r="M13375">
            <v>8</v>
          </cell>
          <cell r="N13375">
            <v>1.6E-2</v>
          </cell>
          <cell r="O13375">
            <v>10</v>
          </cell>
          <cell r="P13375">
            <v>0.02</v>
          </cell>
        </row>
        <row r="13376">
          <cell r="A13376">
            <v>40668</v>
          </cell>
          <cell r="B13376">
            <v>2011</v>
          </cell>
          <cell r="C13376" t="str">
            <v>May</v>
          </cell>
          <cell r="D13376">
            <v>5</v>
          </cell>
          <cell r="F13376">
            <v>465</v>
          </cell>
          <cell r="G13376">
            <v>0.92200000000000004</v>
          </cell>
          <cell r="H13376">
            <v>119</v>
          </cell>
          <cell r="I13376">
            <v>0.23599999999999999</v>
          </cell>
          <cell r="K13376">
            <v>0</v>
          </cell>
          <cell r="L13376">
            <v>0</v>
          </cell>
          <cell r="M13376">
            <v>31</v>
          </cell>
          <cell r="N13376">
            <v>6.0999999999999999E-2</v>
          </cell>
          <cell r="O13376">
            <v>3</v>
          </cell>
          <cell r="P13376">
            <v>6.0000000000000001E-3</v>
          </cell>
        </row>
        <row r="13377">
          <cell r="A13377">
            <v>40669</v>
          </cell>
          <cell r="B13377">
            <v>2011</v>
          </cell>
          <cell r="C13377" t="str">
            <v>May</v>
          </cell>
          <cell r="D13377">
            <v>6</v>
          </cell>
          <cell r="F13377">
            <v>480</v>
          </cell>
          <cell r="G13377">
            <v>0.95199999999999996</v>
          </cell>
          <cell r="H13377">
            <v>87</v>
          </cell>
          <cell r="I13377">
            <v>0.17299999999999999</v>
          </cell>
          <cell r="K13377">
            <v>0</v>
          </cell>
          <cell r="L13377">
            <v>0</v>
          </cell>
          <cell r="M13377">
            <v>33</v>
          </cell>
          <cell r="N13377">
            <v>6.5000000000000002E-2</v>
          </cell>
          <cell r="O13377">
            <v>14</v>
          </cell>
          <cell r="P13377">
            <v>2.8000000000000001E-2</v>
          </cell>
        </row>
        <row r="13378">
          <cell r="A13378">
            <v>40670</v>
          </cell>
          <cell r="B13378">
            <v>2011</v>
          </cell>
          <cell r="C13378" t="str">
            <v>May</v>
          </cell>
          <cell r="D13378">
            <v>7</v>
          </cell>
          <cell r="F13378">
            <v>501</v>
          </cell>
          <cell r="G13378">
            <v>0.99399999999999999</v>
          </cell>
          <cell r="H13378">
            <v>41</v>
          </cell>
          <cell r="I13378">
            <v>8.1000000000000003E-2</v>
          </cell>
          <cell r="K13378">
            <v>0</v>
          </cell>
          <cell r="L13378">
            <v>0</v>
          </cell>
          <cell r="M13378">
            <v>25</v>
          </cell>
          <cell r="N13378">
            <v>0.05</v>
          </cell>
          <cell r="O13378">
            <v>7</v>
          </cell>
          <cell r="P13378">
            <v>1.4E-2</v>
          </cell>
        </row>
        <row r="13379">
          <cell r="A13379">
            <v>40671</v>
          </cell>
          <cell r="B13379">
            <v>2011</v>
          </cell>
          <cell r="C13379" t="str">
            <v>May</v>
          </cell>
          <cell r="D13379">
            <v>8</v>
          </cell>
          <cell r="F13379">
            <v>506</v>
          </cell>
          <cell r="G13379">
            <v>1.004</v>
          </cell>
          <cell r="H13379">
            <v>109</v>
          </cell>
          <cell r="I13379">
            <v>0.216</v>
          </cell>
          <cell r="K13379">
            <v>0</v>
          </cell>
          <cell r="L13379">
            <v>0</v>
          </cell>
          <cell r="M13379">
            <v>25</v>
          </cell>
          <cell r="N13379">
            <v>0.05</v>
          </cell>
          <cell r="O13379">
            <v>7</v>
          </cell>
          <cell r="P13379">
            <v>1.4E-2</v>
          </cell>
        </row>
        <row r="13380">
          <cell r="A13380">
            <v>40672</v>
          </cell>
          <cell r="B13380">
            <v>2011</v>
          </cell>
          <cell r="C13380" t="str">
            <v>May</v>
          </cell>
          <cell r="D13380">
            <v>9</v>
          </cell>
          <cell r="F13380">
            <v>491</v>
          </cell>
          <cell r="G13380">
            <v>0.97399999999999998</v>
          </cell>
          <cell r="H13380">
            <v>99</v>
          </cell>
          <cell r="I13380">
            <v>0.19600000000000001</v>
          </cell>
          <cell r="K13380">
            <v>0</v>
          </cell>
          <cell r="L13380">
            <v>0</v>
          </cell>
          <cell r="M13380">
            <v>25</v>
          </cell>
          <cell r="N13380">
            <v>0.05</v>
          </cell>
          <cell r="O13380">
            <v>9</v>
          </cell>
          <cell r="P13380">
            <v>1.7999999999999999E-2</v>
          </cell>
        </row>
        <row r="13381">
          <cell r="A13381">
            <v>40673</v>
          </cell>
          <cell r="B13381">
            <v>2011</v>
          </cell>
          <cell r="C13381" t="str">
            <v>May</v>
          </cell>
          <cell r="D13381">
            <v>10</v>
          </cell>
          <cell r="F13381">
            <v>621</v>
          </cell>
          <cell r="G13381">
            <v>1.232</v>
          </cell>
          <cell r="H13381">
            <v>63</v>
          </cell>
          <cell r="I13381">
            <v>0.125</v>
          </cell>
          <cell r="K13381">
            <v>0</v>
          </cell>
          <cell r="L13381">
            <v>0</v>
          </cell>
          <cell r="M13381">
            <v>25</v>
          </cell>
          <cell r="N13381">
            <v>0.05</v>
          </cell>
          <cell r="O13381">
            <v>0</v>
          </cell>
          <cell r="P13381">
            <v>0</v>
          </cell>
        </row>
        <row r="13382">
          <cell r="A13382">
            <v>40674</v>
          </cell>
          <cell r="B13382">
            <v>2011</v>
          </cell>
          <cell r="C13382" t="str">
            <v>May</v>
          </cell>
          <cell r="D13382">
            <v>11</v>
          </cell>
          <cell r="F13382">
            <v>611</v>
          </cell>
          <cell r="G13382">
            <v>1.212</v>
          </cell>
          <cell r="H13382">
            <v>56</v>
          </cell>
          <cell r="I13382">
            <v>0.111</v>
          </cell>
          <cell r="K13382">
            <v>13</v>
          </cell>
          <cell r="L13382">
            <v>2.5999999999999999E-2</v>
          </cell>
          <cell r="M13382">
            <v>25</v>
          </cell>
          <cell r="N13382">
            <v>0.05</v>
          </cell>
          <cell r="O13382">
            <v>0</v>
          </cell>
          <cell r="P13382">
            <v>0</v>
          </cell>
        </row>
        <row r="13383">
          <cell r="A13383">
            <v>40675</v>
          </cell>
          <cell r="B13383">
            <v>2011</v>
          </cell>
          <cell r="C13383" t="str">
            <v>May</v>
          </cell>
          <cell r="D13383">
            <v>12</v>
          </cell>
          <cell r="F13383">
            <v>658</v>
          </cell>
          <cell r="G13383">
            <v>1.3049999999999999</v>
          </cell>
          <cell r="H13383">
            <v>70</v>
          </cell>
          <cell r="I13383">
            <v>0.13900000000000001</v>
          </cell>
          <cell r="K13383">
            <v>7</v>
          </cell>
          <cell r="L13383">
            <v>1.4E-2</v>
          </cell>
          <cell r="M13383">
            <v>25</v>
          </cell>
          <cell r="N13383">
            <v>0.05</v>
          </cell>
          <cell r="O13383">
            <v>0</v>
          </cell>
          <cell r="P13383">
            <v>0</v>
          </cell>
        </row>
        <row r="13384">
          <cell r="A13384">
            <v>40676</v>
          </cell>
          <cell r="B13384">
            <v>2011</v>
          </cell>
          <cell r="C13384" t="str">
            <v>May</v>
          </cell>
          <cell r="D13384">
            <v>13</v>
          </cell>
          <cell r="F13384">
            <v>637</v>
          </cell>
          <cell r="G13384">
            <v>1.2629999999999999</v>
          </cell>
          <cell r="H13384">
            <v>55</v>
          </cell>
          <cell r="I13384">
            <v>0.109</v>
          </cell>
          <cell r="K13384">
            <v>0</v>
          </cell>
          <cell r="L13384">
            <v>0</v>
          </cell>
          <cell r="M13384">
            <v>45</v>
          </cell>
          <cell r="N13384">
            <v>8.8999999999999996E-2</v>
          </cell>
          <cell r="O13384">
            <v>0</v>
          </cell>
          <cell r="P13384">
            <v>0</v>
          </cell>
        </row>
        <row r="13385">
          <cell r="A13385">
            <v>40677</v>
          </cell>
          <cell r="B13385">
            <v>2011</v>
          </cell>
          <cell r="C13385" t="str">
            <v>May</v>
          </cell>
          <cell r="D13385">
            <v>14</v>
          </cell>
          <cell r="F13385">
            <v>647</v>
          </cell>
          <cell r="G13385">
            <v>1.2829999999999999</v>
          </cell>
          <cell r="H13385">
            <v>78</v>
          </cell>
          <cell r="I13385">
            <v>0.155</v>
          </cell>
          <cell r="K13385">
            <v>0</v>
          </cell>
          <cell r="L13385">
            <v>0</v>
          </cell>
          <cell r="M13385">
            <v>87</v>
          </cell>
          <cell r="N13385">
            <v>0.17299999999999999</v>
          </cell>
          <cell r="O13385">
            <v>0</v>
          </cell>
          <cell r="P13385">
            <v>0</v>
          </cell>
        </row>
        <row r="13386">
          <cell r="A13386">
            <v>40678</v>
          </cell>
          <cell r="B13386">
            <v>2011</v>
          </cell>
          <cell r="C13386" t="str">
            <v>May</v>
          </cell>
          <cell r="D13386">
            <v>15</v>
          </cell>
          <cell r="F13386">
            <v>663</v>
          </cell>
          <cell r="G13386">
            <v>1.3149999999999999</v>
          </cell>
          <cell r="H13386">
            <v>74</v>
          </cell>
          <cell r="I13386">
            <v>0.14699999999999999</v>
          </cell>
          <cell r="K13386">
            <v>0</v>
          </cell>
          <cell r="L13386">
            <v>0</v>
          </cell>
          <cell r="M13386">
            <v>108</v>
          </cell>
          <cell r="N13386">
            <v>0.214</v>
          </cell>
          <cell r="O13386">
            <v>0</v>
          </cell>
          <cell r="P13386">
            <v>0</v>
          </cell>
        </row>
        <row r="13387">
          <cell r="A13387">
            <v>40679</v>
          </cell>
          <cell r="B13387">
            <v>2011</v>
          </cell>
          <cell r="C13387" t="str">
            <v>May</v>
          </cell>
          <cell r="D13387">
            <v>16</v>
          </cell>
          <cell r="F13387">
            <v>647</v>
          </cell>
          <cell r="G13387">
            <v>1.2829999999999999</v>
          </cell>
          <cell r="H13387">
            <v>86</v>
          </cell>
          <cell r="I13387">
            <v>0.17100000000000001</v>
          </cell>
          <cell r="K13387">
            <v>0</v>
          </cell>
          <cell r="L13387">
            <v>0</v>
          </cell>
          <cell r="M13387">
            <v>108</v>
          </cell>
          <cell r="N13387">
            <v>0.214</v>
          </cell>
          <cell r="O13387">
            <v>0</v>
          </cell>
          <cell r="P13387">
            <v>0</v>
          </cell>
        </row>
        <row r="13388">
          <cell r="A13388">
            <v>40680</v>
          </cell>
          <cell r="B13388">
            <v>2011</v>
          </cell>
          <cell r="C13388" t="str">
            <v>May</v>
          </cell>
          <cell r="D13388">
            <v>17</v>
          </cell>
          <cell r="F13388">
            <v>590</v>
          </cell>
          <cell r="G13388">
            <v>1.17</v>
          </cell>
          <cell r="H13388">
            <v>92</v>
          </cell>
          <cell r="I13388">
            <v>0.182</v>
          </cell>
          <cell r="K13388">
            <v>0</v>
          </cell>
          <cell r="L13388">
            <v>0</v>
          </cell>
          <cell r="M13388">
            <v>108</v>
          </cell>
          <cell r="N13388">
            <v>0.214</v>
          </cell>
          <cell r="O13388">
            <v>0</v>
          </cell>
          <cell r="P13388">
            <v>0</v>
          </cell>
        </row>
        <row r="13389">
          <cell r="A13389">
            <v>40681</v>
          </cell>
          <cell r="B13389">
            <v>2011</v>
          </cell>
          <cell r="C13389" t="str">
            <v>May</v>
          </cell>
          <cell r="D13389">
            <v>18</v>
          </cell>
          <cell r="F13389">
            <v>571</v>
          </cell>
          <cell r="G13389">
            <v>1.133</v>
          </cell>
          <cell r="H13389">
            <v>99</v>
          </cell>
          <cell r="I13389">
            <v>0.19600000000000001</v>
          </cell>
          <cell r="K13389">
            <v>0</v>
          </cell>
          <cell r="L13389">
            <v>0</v>
          </cell>
          <cell r="M13389">
            <v>142</v>
          </cell>
          <cell r="N13389">
            <v>0.28199999999999997</v>
          </cell>
          <cell r="O13389">
            <v>0</v>
          </cell>
          <cell r="P13389">
            <v>0</v>
          </cell>
        </row>
        <row r="13390">
          <cell r="A13390">
            <v>40682</v>
          </cell>
          <cell r="B13390">
            <v>2011</v>
          </cell>
          <cell r="C13390" t="str">
            <v>May</v>
          </cell>
          <cell r="D13390">
            <v>19</v>
          </cell>
          <cell r="F13390">
            <v>632</v>
          </cell>
          <cell r="G13390">
            <v>1.254</v>
          </cell>
          <cell r="H13390">
            <v>87</v>
          </cell>
          <cell r="I13390">
            <v>0.17299999999999999</v>
          </cell>
          <cell r="K13390">
            <v>0</v>
          </cell>
          <cell r="L13390">
            <v>0</v>
          </cell>
          <cell r="M13390">
            <v>183</v>
          </cell>
          <cell r="N13390">
            <v>0.36299999999999999</v>
          </cell>
          <cell r="O13390">
            <v>0</v>
          </cell>
          <cell r="P13390">
            <v>0</v>
          </cell>
        </row>
        <row r="13391">
          <cell r="A13391">
            <v>40683</v>
          </cell>
          <cell r="B13391">
            <v>2011</v>
          </cell>
          <cell r="C13391" t="str">
            <v>May</v>
          </cell>
          <cell r="D13391">
            <v>20</v>
          </cell>
          <cell r="F13391">
            <v>571</v>
          </cell>
          <cell r="G13391">
            <v>1.133</v>
          </cell>
          <cell r="H13391">
            <v>93</v>
          </cell>
          <cell r="I13391">
            <v>0.184</v>
          </cell>
          <cell r="K13391">
            <v>0</v>
          </cell>
          <cell r="L13391">
            <v>0</v>
          </cell>
          <cell r="M13391">
            <v>167</v>
          </cell>
          <cell r="N13391">
            <v>0.33100000000000002</v>
          </cell>
          <cell r="O13391">
            <v>0</v>
          </cell>
          <cell r="P13391">
            <v>0</v>
          </cell>
        </row>
        <row r="13392">
          <cell r="A13392">
            <v>40684</v>
          </cell>
          <cell r="B13392">
            <v>2011</v>
          </cell>
          <cell r="C13392" t="str">
            <v>May</v>
          </cell>
          <cell r="D13392">
            <v>21</v>
          </cell>
          <cell r="F13392">
            <v>637</v>
          </cell>
          <cell r="G13392">
            <v>1.2629999999999999</v>
          </cell>
          <cell r="H13392">
            <v>93</v>
          </cell>
          <cell r="I13392">
            <v>0.184</v>
          </cell>
          <cell r="K13392">
            <v>13</v>
          </cell>
          <cell r="L13392">
            <v>2.5999999999999999E-2</v>
          </cell>
          <cell r="M13392">
            <v>140</v>
          </cell>
          <cell r="N13392">
            <v>0.27800000000000002</v>
          </cell>
          <cell r="O13392">
            <v>0</v>
          </cell>
          <cell r="P13392">
            <v>0</v>
          </cell>
        </row>
        <row r="13393">
          <cell r="A13393">
            <v>40685</v>
          </cell>
          <cell r="B13393">
            <v>2011</v>
          </cell>
          <cell r="C13393" t="str">
            <v>May</v>
          </cell>
          <cell r="D13393">
            <v>22</v>
          </cell>
          <cell r="F13393">
            <v>627</v>
          </cell>
          <cell r="G13393">
            <v>1.244</v>
          </cell>
          <cell r="H13393">
            <v>91</v>
          </cell>
          <cell r="I13393">
            <v>0.18</v>
          </cell>
          <cell r="K13393">
            <v>20</v>
          </cell>
          <cell r="L13393">
            <v>0.04</v>
          </cell>
          <cell r="M13393">
            <v>125</v>
          </cell>
          <cell r="N13393">
            <v>0.248</v>
          </cell>
          <cell r="O13393">
            <v>0</v>
          </cell>
          <cell r="P13393">
            <v>0</v>
          </cell>
        </row>
        <row r="13394">
          <cell r="A13394">
            <v>40686</v>
          </cell>
          <cell r="B13394">
            <v>2011</v>
          </cell>
          <cell r="C13394" t="str">
            <v>May</v>
          </cell>
          <cell r="D13394">
            <v>23</v>
          </cell>
          <cell r="F13394">
            <v>668</v>
          </cell>
          <cell r="G13394">
            <v>1.325</v>
          </cell>
          <cell r="H13394">
            <v>95</v>
          </cell>
          <cell r="I13394">
            <v>0.188</v>
          </cell>
          <cell r="K13394">
            <v>20</v>
          </cell>
          <cell r="L13394">
            <v>0.04</v>
          </cell>
          <cell r="M13394">
            <v>134</v>
          </cell>
          <cell r="N13394">
            <v>0.26600000000000001</v>
          </cell>
          <cell r="O13394">
            <v>0</v>
          </cell>
          <cell r="P13394">
            <v>0</v>
          </cell>
        </row>
        <row r="13395">
          <cell r="A13395">
            <v>40687</v>
          </cell>
          <cell r="B13395">
            <v>2011</v>
          </cell>
          <cell r="C13395" t="str">
            <v>May</v>
          </cell>
          <cell r="D13395">
            <v>24</v>
          </cell>
          <cell r="F13395">
            <v>731</v>
          </cell>
          <cell r="G13395">
            <v>1.45</v>
          </cell>
          <cell r="H13395">
            <v>80</v>
          </cell>
          <cell r="I13395">
            <v>0.159</v>
          </cell>
          <cell r="K13395">
            <v>20</v>
          </cell>
          <cell r="L13395">
            <v>0.04</v>
          </cell>
          <cell r="M13395">
            <v>169</v>
          </cell>
          <cell r="N13395">
            <v>0.33500000000000002</v>
          </cell>
          <cell r="O13395">
            <v>0</v>
          </cell>
          <cell r="P13395">
            <v>0</v>
          </cell>
        </row>
        <row r="13396">
          <cell r="A13396">
            <v>40688</v>
          </cell>
          <cell r="B13396">
            <v>2011</v>
          </cell>
          <cell r="C13396" t="str">
            <v>May</v>
          </cell>
          <cell r="D13396">
            <v>25</v>
          </cell>
          <cell r="F13396">
            <v>694</v>
          </cell>
          <cell r="G13396">
            <v>1.377</v>
          </cell>
          <cell r="H13396">
            <v>105</v>
          </cell>
          <cell r="I13396">
            <v>0.20799999999999999</v>
          </cell>
          <cell r="K13396">
            <v>20</v>
          </cell>
          <cell r="L13396">
            <v>0.04</v>
          </cell>
          <cell r="M13396">
            <v>200</v>
          </cell>
          <cell r="N13396">
            <v>0.39700000000000002</v>
          </cell>
          <cell r="O13396">
            <v>0</v>
          </cell>
          <cell r="P13396">
            <v>0</v>
          </cell>
        </row>
        <row r="13397">
          <cell r="A13397">
            <v>40689</v>
          </cell>
          <cell r="B13397">
            <v>2011</v>
          </cell>
          <cell r="C13397" t="str">
            <v>May</v>
          </cell>
          <cell r="D13397">
            <v>26</v>
          </cell>
          <cell r="F13397">
            <v>689</v>
          </cell>
          <cell r="G13397">
            <v>1.367</v>
          </cell>
          <cell r="H13397">
            <v>124</v>
          </cell>
          <cell r="I13397">
            <v>0.246</v>
          </cell>
          <cell r="K13397">
            <v>16</v>
          </cell>
          <cell r="L13397">
            <v>3.2000000000000001E-2</v>
          </cell>
          <cell r="M13397">
            <v>150</v>
          </cell>
          <cell r="N13397">
            <v>0.29799999999999999</v>
          </cell>
          <cell r="O13397">
            <v>0</v>
          </cell>
          <cell r="P13397">
            <v>0</v>
          </cell>
        </row>
        <row r="13398">
          <cell r="A13398">
            <v>40690</v>
          </cell>
          <cell r="B13398">
            <v>2011</v>
          </cell>
          <cell r="C13398" t="str">
            <v>May</v>
          </cell>
          <cell r="D13398">
            <v>27</v>
          </cell>
          <cell r="F13398">
            <v>632</v>
          </cell>
          <cell r="G13398">
            <v>1.254</v>
          </cell>
          <cell r="H13398">
            <v>160</v>
          </cell>
          <cell r="I13398">
            <v>0.317</v>
          </cell>
          <cell r="K13398">
            <v>10</v>
          </cell>
          <cell r="L13398">
            <v>0.02</v>
          </cell>
          <cell r="M13398">
            <v>110</v>
          </cell>
          <cell r="N13398">
            <v>0.218</v>
          </cell>
          <cell r="O13398">
            <v>0</v>
          </cell>
          <cell r="P13398">
            <v>0</v>
          </cell>
        </row>
        <row r="13399">
          <cell r="A13399">
            <v>40691</v>
          </cell>
          <cell r="B13399">
            <v>2011</v>
          </cell>
          <cell r="C13399" t="str">
            <v>May</v>
          </cell>
          <cell r="D13399">
            <v>28</v>
          </cell>
          <cell r="F13399">
            <v>615</v>
          </cell>
          <cell r="G13399">
            <v>1.22</v>
          </cell>
          <cell r="H13399">
            <v>148</v>
          </cell>
          <cell r="I13399">
            <v>0.29399999999999998</v>
          </cell>
          <cell r="K13399">
            <v>10</v>
          </cell>
          <cell r="L13399">
            <v>0.02</v>
          </cell>
          <cell r="M13399">
            <v>108</v>
          </cell>
          <cell r="N13399">
            <v>0.214</v>
          </cell>
          <cell r="O13399">
            <v>0</v>
          </cell>
          <cell r="P13399">
            <v>0</v>
          </cell>
        </row>
        <row r="13400">
          <cell r="A13400">
            <v>40692</v>
          </cell>
          <cell r="B13400">
            <v>2011</v>
          </cell>
          <cell r="C13400" t="str">
            <v>May</v>
          </cell>
          <cell r="D13400">
            <v>29</v>
          </cell>
          <cell r="F13400">
            <v>602</v>
          </cell>
          <cell r="G13400">
            <v>1.194</v>
          </cell>
          <cell r="H13400">
            <v>136</v>
          </cell>
          <cell r="I13400">
            <v>0.27</v>
          </cell>
          <cell r="K13400">
            <v>0</v>
          </cell>
          <cell r="L13400">
            <v>0</v>
          </cell>
          <cell r="M13400">
            <v>133</v>
          </cell>
          <cell r="N13400">
            <v>0.26400000000000001</v>
          </cell>
          <cell r="O13400">
            <v>0</v>
          </cell>
          <cell r="P13400">
            <v>0</v>
          </cell>
        </row>
        <row r="13401">
          <cell r="A13401">
            <v>40693</v>
          </cell>
          <cell r="B13401">
            <v>2011</v>
          </cell>
          <cell r="C13401" t="str">
            <v>May</v>
          </cell>
          <cell r="D13401">
            <v>30</v>
          </cell>
          <cell r="F13401">
            <v>610</v>
          </cell>
          <cell r="G13401">
            <v>1.21</v>
          </cell>
          <cell r="H13401">
            <v>135</v>
          </cell>
          <cell r="I13401">
            <v>0.26800000000000002</v>
          </cell>
          <cell r="K13401">
            <v>0</v>
          </cell>
          <cell r="L13401">
            <v>0</v>
          </cell>
          <cell r="M13401">
            <v>157</v>
          </cell>
          <cell r="N13401">
            <v>0.311</v>
          </cell>
          <cell r="O13401">
            <v>0</v>
          </cell>
          <cell r="P13401">
            <v>0</v>
          </cell>
        </row>
        <row r="13402">
          <cell r="A13402">
            <v>40694</v>
          </cell>
          <cell r="B13402">
            <v>2011</v>
          </cell>
          <cell r="C13402" t="str">
            <v>May</v>
          </cell>
          <cell r="D13402">
            <v>31</v>
          </cell>
          <cell r="F13402">
            <v>606</v>
          </cell>
          <cell r="G13402">
            <v>1.202</v>
          </cell>
          <cell r="H13402">
            <v>149</v>
          </cell>
          <cell r="I13402">
            <v>0.29599999999999999</v>
          </cell>
          <cell r="K13402">
            <v>0</v>
          </cell>
          <cell r="L13402">
            <v>0</v>
          </cell>
          <cell r="M13402">
            <v>164</v>
          </cell>
          <cell r="N13402">
            <v>0.32500000000000001</v>
          </cell>
          <cell r="O13402">
            <v>0</v>
          </cell>
          <cell r="P13402">
            <v>0</v>
          </cell>
        </row>
        <row r="13403">
          <cell r="A13403">
            <v>40695</v>
          </cell>
          <cell r="B13403">
            <v>2011</v>
          </cell>
          <cell r="C13403" t="str">
            <v>Jun</v>
          </cell>
          <cell r="D13403">
            <v>1</v>
          </cell>
          <cell r="F13403">
            <v>576</v>
          </cell>
          <cell r="G13403">
            <v>1.1419999999999999</v>
          </cell>
          <cell r="H13403">
            <v>155</v>
          </cell>
          <cell r="I13403">
            <v>0.307</v>
          </cell>
          <cell r="K13403">
            <v>14</v>
          </cell>
          <cell r="L13403">
            <v>2.8000000000000001E-2</v>
          </cell>
          <cell r="M13403">
            <v>150</v>
          </cell>
          <cell r="N13403">
            <v>0.29799999999999999</v>
          </cell>
          <cell r="O13403">
            <v>0</v>
          </cell>
          <cell r="P13403">
            <v>0</v>
          </cell>
        </row>
        <row r="13404">
          <cell r="A13404">
            <v>40696</v>
          </cell>
          <cell r="B13404">
            <v>2011</v>
          </cell>
          <cell r="C13404" t="str">
            <v>Jun</v>
          </cell>
          <cell r="D13404">
            <v>2</v>
          </cell>
          <cell r="F13404">
            <v>560</v>
          </cell>
          <cell r="G13404">
            <v>1.111</v>
          </cell>
          <cell r="H13404">
            <v>149</v>
          </cell>
          <cell r="I13404">
            <v>0.29599999999999999</v>
          </cell>
          <cell r="K13404">
            <v>8</v>
          </cell>
          <cell r="L13404">
            <v>1.6E-2</v>
          </cell>
          <cell r="M13404">
            <v>157</v>
          </cell>
          <cell r="N13404">
            <v>0.311</v>
          </cell>
          <cell r="O13404">
            <v>0</v>
          </cell>
          <cell r="P13404">
            <v>0</v>
          </cell>
        </row>
        <row r="13405">
          <cell r="A13405">
            <v>40697</v>
          </cell>
          <cell r="B13405">
            <v>2011</v>
          </cell>
          <cell r="C13405" t="str">
            <v>Jun</v>
          </cell>
          <cell r="D13405">
            <v>3</v>
          </cell>
          <cell r="F13405">
            <v>594</v>
          </cell>
          <cell r="G13405">
            <v>1.1779999999999999</v>
          </cell>
          <cell r="H13405">
            <v>118</v>
          </cell>
          <cell r="I13405">
            <v>0.23400000000000001</v>
          </cell>
          <cell r="K13405">
            <v>14</v>
          </cell>
          <cell r="L13405">
            <v>2.8000000000000001E-2</v>
          </cell>
          <cell r="M13405">
            <v>222</v>
          </cell>
          <cell r="N13405">
            <v>0.44</v>
          </cell>
          <cell r="O13405">
            <v>0</v>
          </cell>
          <cell r="P13405">
            <v>0</v>
          </cell>
        </row>
        <row r="13406">
          <cell r="A13406">
            <v>40698</v>
          </cell>
          <cell r="B13406">
            <v>2011</v>
          </cell>
          <cell r="C13406" t="str">
            <v>Jun</v>
          </cell>
          <cell r="D13406">
            <v>4</v>
          </cell>
          <cell r="F13406">
            <v>656</v>
          </cell>
          <cell r="G13406">
            <v>1.3009999999999999</v>
          </cell>
          <cell r="H13406">
            <v>135</v>
          </cell>
          <cell r="I13406">
            <v>0.26800000000000002</v>
          </cell>
          <cell r="K13406">
            <v>25</v>
          </cell>
          <cell r="L13406">
            <v>0.05</v>
          </cell>
          <cell r="M13406">
            <v>217</v>
          </cell>
          <cell r="N13406">
            <v>0.43</v>
          </cell>
          <cell r="O13406">
            <v>0</v>
          </cell>
          <cell r="P13406">
            <v>0</v>
          </cell>
        </row>
        <row r="13407">
          <cell r="A13407">
            <v>40699</v>
          </cell>
          <cell r="B13407">
            <v>2011</v>
          </cell>
          <cell r="C13407" t="str">
            <v>Jun</v>
          </cell>
          <cell r="D13407">
            <v>5</v>
          </cell>
          <cell r="F13407">
            <v>676</v>
          </cell>
          <cell r="G13407">
            <v>1.341</v>
          </cell>
          <cell r="H13407">
            <v>111</v>
          </cell>
          <cell r="I13407">
            <v>0.22</v>
          </cell>
          <cell r="K13407">
            <v>28</v>
          </cell>
          <cell r="L13407">
            <v>5.6000000000000001E-2</v>
          </cell>
          <cell r="M13407">
            <v>165</v>
          </cell>
          <cell r="N13407">
            <v>0.32700000000000001</v>
          </cell>
          <cell r="O13407">
            <v>0</v>
          </cell>
          <cell r="P13407">
            <v>0</v>
          </cell>
        </row>
        <row r="13408">
          <cell r="A13408">
            <v>40700</v>
          </cell>
          <cell r="B13408">
            <v>2011</v>
          </cell>
          <cell r="C13408" t="str">
            <v>Jun</v>
          </cell>
          <cell r="D13408">
            <v>6</v>
          </cell>
          <cell r="F13408">
            <v>708</v>
          </cell>
          <cell r="G13408">
            <v>1.4039999999999999</v>
          </cell>
          <cell r="H13408">
            <v>108</v>
          </cell>
          <cell r="I13408">
            <v>0.214</v>
          </cell>
          <cell r="K13408">
            <v>19</v>
          </cell>
          <cell r="L13408">
            <v>3.7999999999999999E-2</v>
          </cell>
          <cell r="M13408">
            <v>138</v>
          </cell>
          <cell r="N13408">
            <v>0.27400000000000002</v>
          </cell>
          <cell r="O13408">
            <v>0</v>
          </cell>
          <cell r="P13408">
            <v>0</v>
          </cell>
        </row>
        <row r="13409">
          <cell r="A13409">
            <v>40701</v>
          </cell>
          <cell r="B13409">
            <v>2011</v>
          </cell>
          <cell r="C13409" t="str">
            <v>Jun</v>
          </cell>
          <cell r="D13409">
            <v>7</v>
          </cell>
          <cell r="F13409">
            <v>722</v>
          </cell>
          <cell r="G13409">
            <v>1.4319999999999999</v>
          </cell>
          <cell r="H13409">
            <v>99</v>
          </cell>
          <cell r="I13409">
            <v>0.19600000000000001</v>
          </cell>
          <cell r="K13409">
            <v>23</v>
          </cell>
          <cell r="L13409">
            <v>4.5999999999999999E-2</v>
          </cell>
          <cell r="M13409">
            <v>169</v>
          </cell>
          <cell r="N13409">
            <v>0.33500000000000002</v>
          </cell>
          <cell r="O13409">
            <v>0</v>
          </cell>
          <cell r="P13409">
            <v>0</v>
          </cell>
        </row>
        <row r="13410">
          <cell r="A13410">
            <v>40702</v>
          </cell>
          <cell r="B13410">
            <v>2011</v>
          </cell>
          <cell r="C13410" t="str">
            <v>Jun</v>
          </cell>
          <cell r="D13410">
            <v>8</v>
          </cell>
          <cell r="F13410">
            <v>744</v>
          </cell>
          <cell r="G13410">
            <v>1.476</v>
          </cell>
          <cell r="H13410">
            <v>84</v>
          </cell>
          <cell r="I13410">
            <v>0.16700000000000001</v>
          </cell>
          <cell r="K13410">
            <v>28</v>
          </cell>
          <cell r="L13410">
            <v>5.6000000000000001E-2</v>
          </cell>
          <cell r="M13410">
            <v>250</v>
          </cell>
          <cell r="N13410">
            <v>0.496</v>
          </cell>
          <cell r="O13410">
            <v>0</v>
          </cell>
          <cell r="P13410">
            <v>0</v>
          </cell>
        </row>
        <row r="13411">
          <cell r="A13411">
            <v>40703</v>
          </cell>
          <cell r="B13411">
            <v>2011</v>
          </cell>
          <cell r="C13411" t="str">
            <v>Jun</v>
          </cell>
          <cell r="D13411">
            <v>9</v>
          </cell>
          <cell r="F13411">
            <v>762</v>
          </cell>
          <cell r="G13411">
            <v>1.5109999999999999</v>
          </cell>
          <cell r="H13411">
            <v>77</v>
          </cell>
          <cell r="I13411">
            <v>0.153</v>
          </cell>
          <cell r="K13411">
            <v>45</v>
          </cell>
          <cell r="L13411">
            <v>8.8999999999999996E-2</v>
          </cell>
          <cell r="M13411">
            <v>340</v>
          </cell>
          <cell r="N13411">
            <v>0.67400000000000004</v>
          </cell>
          <cell r="O13411">
            <v>0</v>
          </cell>
          <cell r="P13411">
            <v>0</v>
          </cell>
        </row>
        <row r="13412">
          <cell r="A13412">
            <v>40704</v>
          </cell>
          <cell r="B13412">
            <v>2011</v>
          </cell>
          <cell r="C13412" t="str">
            <v>Jun</v>
          </cell>
          <cell r="D13412">
            <v>10</v>
          </cell>
          <cell r="F13412">
            <v>812</v>
          </cell>
          <cell r="G13412">
            <v>1.611</v>
          </cell>
          <cell r="H13412">
            <v>79</v>
          </cell>
          <cell r="I13412">
            <v>0.157</v>
          </cell>
          <cell r="K13412">
            <v>47</v>
          </cell>
          <cell r="L13412">
            <v>9.2999999999999999E-2</v>
          </cell>
          <cell r="M13412">
            <v>342</v>
          </cell>
          <cell r="N13412">
            <v>0.67800000000000005</v>
          </cell>
          <cell r="O13412">
            <v>0</v>
          </cell>
          <cell r="P13412">
            <v>0</v>
          </cell>
        </row>
        <row r="13413">
          <cell r="A13413">
            <v>40705</v>
          </cell>
          <cell r="B13413">
            <v>2011</v>
          </cell>
          <cell r="C13413" t="str">
            <v>Jun</v>
          </cell>
          <cell r="D13413">
            <v>11</v>
          </cell>
          <cell r="F13413">
            <v>817</v>
          </cell>
          <cell r="G13413">
            <v>1.62</v>
          </cell>
          <cell r="H13413">
            <v>73</v>
          </cell>
          <cell r="I13413">
            <v>0.14499999999999999</v>
          </cell>
          <cell r="K13413">
            <v>59</v>
          </cell>
          <cell r="L13413">
            <v>0.11700000000000001</v>
          </cell>
          <cell r="M13413">
            <v>300</v>
          </cell>
          <cell r="N13413">
            <v>0.59499999999999997</v>
          </cell>
          <cell r="O13413">
            <v>0</v>
          </cell>
          <cell r="P13413">
            <v>0</v>
          </cell>
        </row>
        <row r="13414">
          <cell r="A13414">
            <v>40706</v>
          </cell>
          <cell r="B13414">
            <v>2011</v>
          </cell>
          <cell r="C13414" t="str">
            <v>Jun</v>
          </cell>
          <cell r="D13414">
            <v>12</v>
          </cell>
          <cell r="F13414">
            <v>786</v>
          </cell>
          <cell r="G13414">
            <v>1.5589999999999999</v>
          </cell>
          <cell r="H13414">
            <v>72</v>
          </cell>
          <cell r="I13414">
            <v>0.14299999999999999</v>
          </cell>
          <cell r="K13414">
            <v>50</v>
          </cell>
          <cell r="L13414">
            <v>9.9000000000000005E-2</v>
          </cell>
          <cell r="M13414">
            <v>300</v>
          </cell>
          <cell r="N13414">
            <v>0.59499999999999997</v>
          </cell>
          <cell r="O13414">
            <v>0</v>
          </cell>
          <cell r="P13414">
            <v>0</v>
          </cell>
        </row>
        <row r="13415">
          <cell r="A13415">
            <v>40707</v>
          </cell>
          <cell r="B13415">
            <v>2011</v>
          </cell>
          <cell r="C13415" t="str">
            <v>Jun</v>
          </cell>
          <cell r="D13415">
            <v>13</v>
          </cell>
          <cell r="F13415">
            <v>766</v>
          </cell>
          <cell r="G13415">
            <v>1.5189999999999999</v>
          </cell>
          <cell r="H13415">
            <v>69</v>
          </cell>
          <cell r="I13415">
            <v>0.13700000000000001</v>
          </cell>
          <cell r="K13415">
            <v>46</v>
          </cell>
          <cell r="L13415">
            <v>9.0999999999999998E-2</v>
          </cell>
          <cell r="M13415">
            <v>300</v>
          </cell>
          <cell r="N13415">
            <v>0.59499999999999997</v>
          </cell>
          <cell r="O13415">
            <v>0</v>
          </cell>
          <cell r="P13415">
            <v>0</v>
          </cell>
        </row>
        <row r="13416">
          <cell r="A13416">
            <v>40708</v>
          </cell>
          <cell r="B13416">
            <v>2011</v>
          </cell>
          <cell r="C13416" t="str">
            <v>Jun</v>
          </cell>
          <cell r="D13416">
            <v>14</v>
          </cell>
          <cell r="F13416">
            <v>774</v>
          </cell>
          <cell r="G13416">
            <v>1.5349999999999999</v>
          </cell>
          <cell r="H13416">
            <v>61</v>
          </cell>
          <cell r="I13416">
            <v>0.121</v>
          </cell>
          <cell r="K13416">
            <v>50</v>
          </cell>
          <cell r="L13416">
            <v>9.9000000000000005E-2</v>
          </cell>
          <cell r="M13416">
            <v>267</v>
          </cell>
          <cell r="N13416">
            <v>0.53</v>
          </cell>
          <cell r="O13416">
            <v>0</v>
          </cell>
          <cell r="P13416">
            <v>0</v>
          </cell>
        </row>
        <row r="13417">
          <cell r="A13417">
            <v>40709</v>
          </cell>
          <cell r="B13417">
            <v>2011</v>
          </cell>
          <cell r="C13417" t="str">
            <v>Jun</v>
          </cell>
          <cell r="D13417">
            <v>15</v>
          </cell>
          <cell r="F13417">
            <v>798</v>
          </cell>
          <cell r="G13417">
            <v>1.583</v>
          </cell>
          <cell r="H13417">
            <v>47</v>
          </cell>
          <cell r="I13417">
            <v>9.2999999999999999E-2</v>
          </cell>
          <cell r="K13417">
            <v>42</v>
          </cell>
          <cell r="L13417">
            <v>8.3000000000000004E-2</v>
          </cell>
          <cell r="M13417">
            <v>269</v>
          </cell>
          <cell r="N13417">
            <v>0.53400000000000003</v>
          </cell>
          <cell r="O13417">
            <v>0</v>
          </cell>
          <cell r="P13417">
            <v>0</v>
          </cell>
        </row>
        <row r="13418">
          <cell r="A13418">
            <v>40710</v>
          </cell>
          <cell r="B13418">
            <v>2011</v>
          </cell>
          <cell r="C13418" t="str">
            <v>Jun</v>
          </cell>
          <cell r="D13418">
            <v>16</v>
          </cell>
          <cell r="F13418">
            <v>809</v>
          </cell>
          <cell r="G13418">
            <v>1.605</v>
          </cell>
          <cell r="H13418">
            <v>46</v>
          </cell>
          <cell r="I13418">
            <v>9.0999999999999998E-2</v>
          </cell>
          <cell r="K13418">
            <v>36</v>
          </cell>
          <cell r="L13418">
            <v>7.0999999999999994E-2</v>
          </cell>
          <cell r="M13418">
            <v>319</v>
          </cell>
          <cell r="N13418">
            <v>0.63300000000000001</v>
          </cell>
          <cell r="O13418">
            <v>0</v>
          </cell>
          <cell r="P13418">
            <v>0</v>
          </cell>
        </row>
        <row r="13419">
          <cell r="A13419">
            <v>40711</v>
          </cell>
          <cell r="B13419">
            <v>2011</v>
          </cell>
          <cell r="C13419" t="str">
            <v>Jun</v>
          </cell>
          <cell r="D13419">
            <v>17</v>
          </cell>
          <cell r="F13419">
            <v>823</v>
          </cell>
          <cell r="G13419">
            <v>1.6319999999999999</v>
          </cell>
          <cell r="H13419">
            <v>45</v>
          </cell>
          <cell r="I13419">
            <v>8.8999999999999996E-2</v>
          </cell>
          <cell r="K13419">
            <v>40</v>
          </cell>
          <cell r="L13419">
            <v>7.9000000000000001E-2</v>
          </cell>
          <cell r="M13419">
            <v>365</v>
          </cell>
          <cell r="N13419">
            <v>0.72399999999999998</v>
          </cell>
          <cell r="O13419">
            <v>0</v>
          </cell>
          <cell r="P13419">
            <v>0</v>
          </cell>
        </row>
        <row r="13420">
          <cell r="A13420">
            <v>40712</v>
          </cell>
          <cell r="B13420">
            <v>2011</v>
          </cell>
          <cell r="C13420" t="str">
            <v>Jun</v>
          </cell>
          <cell r="D13420">
            <v>18</v>
          </cell>
          <cell r="F13420">
            <v>833</v>
          </cell>
          <cell r="G13420">
            <v>1.6519999999999999</v>
          </cell>
          <cell r="H13420">
            <v>41</v>
          </cell>
          <cell r="I13420">
            <v>8.1000000000000003E-2</v>
          </cell>
          <cell r="K13420">
            <v>38</v>
          </cell>
          <cell r="L13420">
            <v>7.4999999999999997E-2</v>
          </cell>
          <cell r="M13420">
            <v>346</v>
          </cell>
          <cell r="N13420">
            <v>0.68600000000000005</v>
          </cell>
          <cell r="O13420">
            <v>0</v>
          </cell>
          <cell r="P13420">
            <v>0</v>
          </cell>
        </row>
        <row r="13421">
          <cell r="A13421">
            <v>40713</v>
          </cell>
          <cell r="B13421">
            <v>2011</v>
          </cell>
          <cell r="C13421" t="str">
            <v>Jun</v>
          </cell>
          <cell r="D13421">
            <v>19</v>
          </cell>
          <cell r="F13421">
            <v>809</v>
          </cell>
          <cell r="G13421">
            <v>1.605</v>
          </cell>
          <cell r="H13421">
            <v>58</v>
          </cell>
          <cell r="I13421">
            <v>0.115</v>
          </cell>
          <cell r="K13421">
            <v>27</v>
          </cell>
          <cell r="L13421">
            <v>5.3999999999999999E-2</v>
          </cell>
          <cell r="M13421">
            <v>271</v>
          </cell>
          <cell r="N13421">
            <v>0.53800000000000003</v>
          </cell>
          <cell r="O13421">
            <v>0</v>
          </cell>
          <cell r="P13421">
            <v>0</v>
          </cell>
        </row>
        <row r="13422">
          <cell r="A13422">
            <v>40714</v>
          </cell>
          <cell r="B13422">
            <v>2011</v>
          </cell>
          <cell r="C13422" t="str">
            <v>Jun</v>
          </cell>
          <cell r="D13422">
            <v>20</v>
          </cell>
          <cell r="F13422">
            <v>810</v>
          </cell>
          <cell r="G13422">
            <v>1.607</v>
          </cell>
          <cell r="H13422">
            <v>53</v>
          </cell>
          <cell r="I13422">
            <v>0.105</v>
          </cell>
          <cell r="K13422">
            <v>23</v>
          </cell>
          <cell r="L13422">
            <v>4.5999999999999999E-2</v>
          </cell>
          <cell r="M13422">
            <v>227</v>
          </cell>
          <cell r="N13422">
            <v>0.45</v>
          </cell>
          <cell r="O13422">
            <v>0</v>
          </cell>
          <cell r="P13422">
            <v>0</v>
          </cell>
        </row>
        <row r="13423">
          <cell r="A13423">
            <v>40715</v>
          </cell>
          <cell r="B13423">
            <v>2011</v>
          </cell>
          <cell r="C13423" t="str">
            <v>Jun</v>
          </cell>
          <cell r="D13423">
            <v>21</v>
          </cell>
          <cell r="F13423">
            <v>809</v>
          </cell>
          <cell r="G13423">
            <v>1.605</v>
          </cell>
          <cell r="H13423">
            <v>57</v>
          </cell>
          <cell r="I13423">
            <v>0.113</v>
          </cell>
          <cell r="K13423">
            <v>25</v>
          </cell>
          <cell r="L13423">
            <v>0.05</v>
          </cell>
          <cell r="M13423">
            <v>238</v>
          </cell>
          <cell r="N13423">
            <v>0.47199999999999998</v>
          </cell>
          <cell r="O13423">
            <v>0</v>
          </cell>
          <cell r="P13423">
            <v>0</v>
          </cell>
        </row>
        <row r="13424">
          <cell r="A13424">
            <v>40716</v>
          </cell>
          <cell r="B13424">
            <v>2011</v>
          </cell>
          <cell r="C13424" t="str">
            <v>Jun</v>
          </cell>
          <cell r="D13424">
            <v>22</v>
          </cell>
          <cell r="F13424">
            <v>813</v>
          </cell>
          <cell r="G13424">
            <v>1.613</v>
          </cell>
          <cell r="H13424">
            <v>55</v>
          </cell>
          <cell r="I13424">
            <v>0.109</v>
          </cell>
          <cell r="K13424">
            <v>32</v>
          </cell>
          <cell r="L13424">
            <v>6.3E-2</v>
          </cell>
          <cell r="M13424">
            <v>406</v>
          </cell>
          <cell r="N13424">
            <v>0.80500000000000005</v>
          </cell>
          <cell r="O13424">
            <v>0</v>
          </cell>
          <cell r="P13424">
            <v>0</v>
          </cell>
        </row>
        <row r="13425">
          <cell r="A13425">
            <v>40717</v>
          </cell>
          <cell r="B13425">
            <v>2011</v>
          </cell>
          <cell r="C13425" t="str">
            <v>Jun</v>
          </cell>
          <cell r="D13425">
            <v>23</v>
          </cell>
          <cell r="F13425">
            <v>813</v>
          </cell>
          <cell r="G13425">
            <v>1.613</v>
          </cell>
          <cell r="H13425">
            <v>39</v>
          </cell>
          <cell r="I13425">
            <v>7.6999999999999999E-2</v>
          </cell>
          <cell r="K13425">
            <v>27</v>
          </cell>
          <cell r="L13425">
            <v>5.3999999999999999E-2</v>
          </cell>
          <cell r="M13425">
            <v>403</v>
          </cell>
          <cell r="N13425">
            <v>0.79900000000000004</v>
          </cell>
          <cell r="O13425">
            <v>0</v>
          </cell>
          <cell r="P13425">
            <v>0</v>
          </cell>
        </row>
        <row r="13426">
          <cell r="A13426">
            <v>40718</v>
          </cell>
          <cell r="B13426">
            <v>2011</v>
          </cell>
          <cell r="C13426" t="str">
            <v>Jun</v>
          </cell>
          <cell r="D13426">
            <v>24</v>
          </cell>
          <cell r="F13426">
            <v>813</v>
          </cell>
          <cell r="G13426">
            <v>1.613</v>
          </cell>
          <cell r="H13426">
            <v>41</v>
          </cell>
          <cell r="I13426">
            <v>8.1000000000000003E-2</v>
          </cell>
          <cell r="K13426">
            <v>25</v>
          </cell>
          <cell r="L13426">
            <v>0.05</v>
          </cell>
          <cell r="M13426">
            <v>292</v>
          </cell>
          <cell r="N13426">
            <v>0.57899999999999996</v>
          </cell>
          <cell r="O13426">
            <v>0</v>
          </cell>
          <cell r="P13426">
            <v>0</v>
          </cell>
        </row>
        <row r="13427">
          <cell r="A13427">
            <v>40719</v>
          </cell>
          <cell r="B13427">
            <v>2011</v>
          </cell>
          <cell r="C13427" t="str">
            <v>Jun</v>
          </cell>
          <cell r="D13427">
            <v>25</v>
          </cell>
          <cell r="F13427">
            <v>827</v>
          </cell>
          <cell r="G13427">
            <v>1.64</v>
          </cell>
          <cell r="H13427">
            <v>52</v>
          </cell>
          <cell r="I13427">
            <v>0.10299999999999999</v>
          </cell>
          <cell r="K13427">
            <v>22</v>
          </cell>
          <cell r="L13427">
            <v>4.3999999999999997E-2</v>
          </cell>
          <cell r="M13427">
            <v>267</v>
          </cell>
          <cell r="N13427">
            <v>0.53</v>
          </cell>
          <cell r="O13427">
            <v>0</v>
          </cell>
          <cell r="P13427">
            <v>0</v>
          </cell>
        </row>
        <row r="13428">
          <cell r="A13428">
            <v>40720</v>
          </cell>
          <cell r="B13428">
            <v>2011</v>
          </cell>
          <cell r="C13428" t="str">
            <v>Jun</v>
          </cell>
          <cell r="D13428">
            <v>26</v>
          </cell>
          <cell r="F13428">
            <v>832</v>
          </cell>
          <cell r="G13428">
            <v>1.65</v>
          </cell>
          <cell r="H13428">
            <v>53</v>
          </cell>
          <cell r="I13428">
            <v>0.105</v>
          </cell>
          <cell r="K13428">
            <v>7</v>
          </cell>
          <cell r="L13428">
            <v>1.4E-2</v>
          </cell>
          <cell r="M13428">
            <v>350</v>
          </cell>
          <cell r="N13428">
            <v>0.69399999999999995</v>
          </cell>
          <cell r="O13428">
            <v>0</v>
          </cell>
          <cell r="P13428">
            <v>0</v>
          </cell>
        </row>
        <row r="13429">
          <cell r="A13429">
            <v>40721</v>
          </cell>
          <cell r="B13429">
            <v>2011</v>
          </cell>
          <cell r="C13429" t="str">
            <v>Jun</v>
          </cell>
          <cell r="D13429">
            <v>27</v>
          </cell>
          <cell r="F13429">
            <v>846</v>
          </cell>
          <cell r="G13429">
            <v>1.6779999999999999</v>
          </cell>
          <cell r="H13429">
            <v>74</v>
          </cell>
          <cell r="I13429">
            <v>0.14699999999999999</v>
          </cell>
          <cell r="K13429">
            <v>0</v>
          </cell>
          <cell r="L13429">
            <v>0</v>
          </cell>
          <cell r="M13429">
            <v>400</v>
          </cell>
          <cell r="N13429">
            <v>0.79300000000000004</v>
          </cell>
          <cell r="O13429">
            <v>0</v>
          </cell>
          <cell r="P13429">
            <v>0</v>
          </cell>
        </row>
        <row r="13430">
          <cell r="A13430">
            <v>40722</v>
          </cell>
          <cell r="B13430">
            <v>2011</v>
          </cell>
          <cell r="C13430" t="str">
            <v>Jun</v>
          </cell>
          <cell r="D13430">
            <v>28</v>
          </cell>
          <cell r="F13430">
            <v>825</v>
          </cell>
          <cell r="G13430">
            <v>1.6359999999999999</v>
          </cell>
          <cell r="H13430">
            <v>67</v>
          </cell>
          <cell r="I13430">
            <v>0.13300000000000001</v>
          </cell>
          <cell r="K13430">
            <v>0</v>
          </cell>
          <cell r="L13430">
            <v>0</v>
          </cell>
          <cell r="M13430">
            <v>388</v>
          </cell>
          <cell r="N13430">
            <v>0.77</v>
          </cell>
          <cell r="O13430">
            <v>0</v>
          </cell>
          <cell r="P13430">
            <v>0</v>
          </cell>
        </row>
        <row r="13431">
          <cell r="A13431">
            <v>40723</v>
          </cell>
          <cell r="B13431">
            <v>2011</v>
          </cell>
          <cell r="C13431" t="str">
            <v>Jun</v>
          </cell>
          <cell r="D13431">
            <v>29</v>
          </cell>
          <cell r="F13431">
            <v>782</v>
          </cell>
          <cell r="G13431">
            <v>1.5509999999999999</v>
          </cell>
          <cell r="H13431">
            <v>52</v>
          </cell>
          <cell r="I13431">
            <v>0.10299999999999999</v>
          </cell>
          <cell r="K13431">
            <v>0</v>
          </cell>
          <cell r="L13431">
            <v>0</v>
          </cell>
          <cell r="M13431">
            <v>350</v>
          </cell>
          <cell r="N13431">
            <v>0.69399999999999995</v>
          </cell>
          <cell r="O13431">
            <v>0</v>
          </cell>
          <cell r="P13431">
            <v>0</v>
          </cell>
        </row>
        <row r="13432">
          <cell r="A13432">
            <v>40724</v>
          </cell>
          <cell r="B13432">
            <v>2011</v>
          </cell>
          <cell r="C13432" t="str">
            <v>Jun</v>
          </cell>
          <cell r="D13432">
            <v>30</v>
          </cell>
          <cell r="F13432">
            <v>775</v>
          </cell>
          <cell r="G13432">
            <v>1.5369999999999999</v>
          </cell>
          <cell r="H13432">
            <v>61</v>
          </cell>
          <cell r="I13432">
            <v>0.121</v>
          </cell>
          <cell r="K13432">
            <v>0</v>
          </cell>
          <cell r="L13432">
            <v>0</v>
          </cell>
          <cell r="M13432">
            <v>354</v>
          </cell>
          <cell r="N13432">
            <v>0.70199999999999996</v>
          </cell>
          <cell r="O13432">
            <v>0</v>
          </cell>
          <cell r="P13432">
            <v>0</v>
          </cell>
        </row>
        <row r="13433">
          <cell r="A13433">
            <v>40725</v>
          </cell>
          <cell r="B13433">
            <v>2011</v>
          </cell>
          <cell r="C13433" t="str">
            <v>Jul</v>
          </cell>
          <cell r="D13433">
            <v>1</v>
          </cell>
          <cell r="F13433">
            <v>799</v>
          </cell>
          <cell r="G13433">
            <v>1.585</v>
          </cell>
          <cell r="H13433">
            <v>58</v>
          </cell>
          <cell r="I13433">
            <v>0.115</v>
          </cell>
          <cell r="K13433">
            <v>12</v>
          </cell>
          <cell r="L13433">
            <v>2.4E-2</v>
          </cell>
          <cell r="M13433">
            <v>441</v>
          </cell>
          <cell r="N13433">
            <v>0.875</v>
          </cell>
          <cell r="O13433">
            <v>0</v>
          </cell>
          <cell r="P13433">
            <v>0</v>
          </cell>
        </row>
        <row r="13434">
          <cell r="A13434">
            <v>40726</v>
          </cell>
          <cell r="B13434">
            <v>2011</v>
          </cell>
          <cell r="C13434" t="str">
            <v>Jul</v>
          </cell>
          <cell r="D13434">
            <v>2</v>
          </cell>
          <cell r="F13434">
            <v>858</v>
          </cell>
          <cell r="G13434">
            <v>1.702</v>
          </cell>
          <cell r="H13434">
            <v>69</v>
          </cell>
          <cell r="I13434">
            <v>0.13700000000000001</v>
          </cell>
          <cell r="K13434">
            <v>19</v>
          </cell>
          <cell r="L13434">
            <v>3.7999999999999999E-2</v>
          </cell>
          <cell r="M13434">
            <v>517</v>
          </cell>
          <cell r="N13434">
            <v>1.0249999999999999</v>
          </cell>
          <cell r="O13434">
            <v>0</v>
          </cell>
          <cell r="P13434">
            <v>0</v>
          </cell>
        </row>
        <row r="13435">
          <cell r="A13435">
            <v>40727</v>
          </cell>
          <cell r="B13435">
            <v>2011</v>
          </cell>
          <cell r="C13435" t="str">
            <v>Jul</v>
          </cell>
          <cell r="D13435">
            <v>3</v>
          </cell>
          <cell r="F13435">
            <v>858</v>
          </cell>
          <cell r="G13435">
            <v>1.702</v>
          </cell>
          <cell r="H13435">
            <v>80</v>
          </cell>
          <cell r="I13435">
            <v>0.159</v>
          </cell>
          <cell r="K13435">
            <v>23</v>
          </cell>
          <cell r="L13435">
            <v>4.5999999999999999E-2</v>
          </cell>
          <cell r="M13435">
            <v>550</v>
          </cell>
          <cell r="N13435">
            <v>1.091</v>
          </cell>
          <cell r="O13435">
            <v>0</v>
          </cell>
          <cell r="P13435">
            <v>0</v>
          </cell>
        </row>
        <row r="13436">
          <cell r="A13436">
            <v>40728</v>
          </cell>
          <cell r="B13436">
            <v>2011</v>
          </cell>
          <cell r="C13436" t="str">
            <v>Jul</v>
          </cell>
          <cell r="D13436">
            <v>4</v>
          </cell>
          <cell r="F13436">
            <v>852</v>
          </cell>
          <cell r="G13436">
            <v>1.69</v>
          </cell>
          <cell r="H13436">
            <v>73</v>
          </cell>
          <cell r="I13436">
            <v>0.14499999999999999</v>
          </cell>
          <cell r="K13436">
            <v>29</v>
          </cell>
          <cell r="L13436">
            <v>5.8000000000000003E-2</v>
          </cell>
          <cell r="M13436">
            <v>479</v>
          </cell>
          <cell r="N13436">
            <v>0.95</v>
          </cell>
          <cell r="O13436">
            <v>0</v>
          </cell>
          <cell r="P13436">
            <v>0</v>
          </cell>
        </row>
        <row r="13437">
          <cell r="A13437">
            <v>40729</v>
          </cell>
          <cell r="B13437">
            <v>2011</v>
          </cell>
          <cell r="C13437" t="str">
            <v>Jul</v>
          </cell>
          <cell r="D13437">
            <v>5</v>
          </cell>
          <cell r="F13437">
            <v>856</v>
          </cell>
          <cell r="G13437">
            <v>1.698</v>
          </cell>
          <cell r="H13437">
            <v>63</v>
          </cell>
          <cell r="I13437">
            <v>0.125</v>
          </cell>
          <cell r="K13437">
            <v>38</v>
          </cell>
          <cell r="L13437">
            <v>7.4999999999999997E-2</v>
          </cell>
          <cell r="M13437">
            <v>463</v>
          </cell>
          <cell r="N13437">
            <v>0.91800000000000004</v>
          </cell>
          <cell r="O13437">
            <v>0</v>
          </cell>
          <cell r="P13437">
            <v>0</v>
          </cell>
        </row>
        <row r="13438">
          <cell r="A13438">
            <v>40730</v>
          </cell>
          <cell r="B13438">
            <v>2011</v>
          </cell>
          <cell r="C13438" t="str">
            <v>Jul</v>
          </cell>
          <cell r="D13438">
            <v>6</v>
          </cell>
          <cell r="F13438">
            <v>859</v>
          </cell>
          <cell r="G13438">
            <v>1.704</v>
          </cell>
          <cell r="H13438">
            <v>44</v>
          </cell>
          <cell r="I13438">
            <v>8.6999999999999994E-2</v>
          </cell>
          <cell r="K13438">
            <v>39</v>
          </cell>
          <cell r="L13438">
            <v>7.6999999999999999E-2</v>
          </cell>
          <cell r="M13438">
            <v>479</v>
          </cell>
          <cell r="N13438">
            <v>0.95</v>
          </cell>
          <cell r="O13438">
            <v>0</v>
          </cell>
          <cell r="P13438">
            <v>0</v>
          </cell>
        </row>
        <row r="13439">
          <cell r="A13439">
            <v>40731</v>
          </cell>
          <cell r="B13439">
            <v>2011</v>
          </cell>
          <cell r="C13439" t="str">
            <v>Jul</v>
          </cell>
          <cell r="D13439">
            <v>7</v>
          </cell>
          <cell r="F13439">
            <v>902</v>
          </cell>
          <cell r="G13439">
            <v>1.7889999999999999</v>
          </cell>
          <cell r="H13439">
            <v>39</v>
          </cell>
          <cell r="I13439">
            <v>7.6999999999999999E-2</v>
          </cell>
          <cell r="K13439">
            <v>62</v>
          </cell>
          <cell r="L13439">
            <v>0.123</v>
          </cell>
          <cell r="M13439">
            <v>535</v>
          </cell>
          <cell r="N13439">
            <v>1.0609999999999999</v>
          </cell>
          <cell r="O13439">
            <v>0</v>
          </cell>
          <cell r="P13439">
            <v>0</v>
          </cell>
        </row>
        <row r="13440">
          <cell r="A13440">
            <v>40732</v>
          </cell>
          <cell r="B13440">
            <v>2011</v>
          </cell>
          <cell r="C13440" t="str">
            <v>Jul</v>
          </cell>
          <cell r="D13440">
            <v>8</v>
          </cell>
          <cell r="F13440">
            <v>922</v>
          </cell>
          <cell r="G13440">
            <v>1.829</v>
          </cell>
          <cell r="H13440">
            <v>29</v>
          </cell>
          <cell r="I13440">
            <v>5.8000000000000003E-2</v>
          </cell>
          <cell r="K13440">
            <v>67</v>
          </cell>
          <cell r="L13440">
            <v>0.13300000000000001</v>
          </cell>
          <cell r="M13440">
            <v>550</v>
          </cell>
          <cell r="N13440">
            <v>1.091</v>
          </cell>
          <cell r="O13440">
            <v>0</v>
          </cell>
          <cell r="P13440">
            <v>0</v>
          </cell>
        </row>
        <row r="13441">
          <cell r="A13441">
            <v>40733</v>
          </cell>
          <cell r="B13441">
            <v>2011</v>
          </cell>
          <cell r="C13441" t="str">
            <v>Jul</v>
          </cell>
          <cell r="D13441">
            <v>9</v>
          </cell>
          <cell r="F13441">
            <v>939</v>
          </cell>
          <cell r="G13441">
            <v>1.8620000000000001</v>
          </cell>
          <cell r="H13441">
            <v>15</v>
          </cell>
          <cell r="I13441">
            <v>0.03</v>
          </cell>
          <cell r="K13441">
            <v>56</v>
          </cell>
          <cell r="L13441">
            <v>0.111</v>
          </cell>
          <cell r="M13441">
            <v>538</v>
          </cell>
          <cell r="N13441">
            <v>1.0669999999999999</v>
          </cell>
          <cell r="O13441">
            <v>0</v>
          </cell>
          <cell r="P13441">
            <v>0</v>
          </cell>
        </row>
        <row r="13442">
          <cell r="A13442">
            <v>40734</v>
          </cell>
          <cell r="B13442">
            <v>2011</v>
          </cell>
          <cell r="C13442" t="str">
            <v>Jul</v>
          </cell>
          <cell r="D13442">
            <v>10</v>
          </cell>
          <cell r="F13442">
            <v>937</v>
          </cell>
          <cell r="G13442">
            <v>1.859</v>
          </cell>
          <cell r="H13442">
            <v>12</v>
          </cell>
          <cell r="I13442">
            <v>2.4E-2</v>
          </cell>
          <cell r="K13442">
            <v>71</v>
          </cell>
          <cell r="L13442">
            <v>0.14099999999999999</v>
          </cell>
          <cell r="M13442">
            <v>517</v>
          </cell>
          <cell r="N13442">
            <v>1.0249999999999999</v>
          </cell>
          <cell r="O13442">
            <v>0</v>
          </cell>
          <cell r="P13442">
            <v>0</v>
          </cell>
        </row>
        <row r="13443">
          <cell r="A13443">
            <v>40735</v>
          </cell>
          <cell r="B13443">
            <v>2011</v>
          </cell>
          <cell r="C13443" t="str">
            <v>Jul</v>
          </cell>
          <cell r="D13443">
            <v>11</v>
          </cell>
          <cell r="F13443">
            <v>936</v>
          </cell>
          <cell r="G13443">
            <v>1.857</v>
          </cell>
          <cell r="H13443">
            <v>30</v>
          </cell>
          <cell r="I13443">
            <v>0.06</v>
          </cell>
          <cell r="K13443">
            <v>72</v>
          </cell>
          <cell r="L13443">
            <v>0.14299999999999999</v>
          </cell>
          <cell r="M13443">
            <v>500</v>
          </cell>
          <cell r="N13443">
            <v>0.99199999999999999</v>
          </cell>
          <cell r="O13443">
            <v>0</v>
          </cell>
          <cell r="P13443">
            <v>0</v>
          </cell>
        </row>
        <row r="13444">
          <cell r="A13444">
            <v>40736</v>
          </cell>
          <cell r="B13444">
            <v>2011</v>
          </cell>
          <cell r="C13444" t="str">
            <v>Jul</v>
          </cell>
          <cell r="D13444">
            <v>12</v>
          </cell>
          <cell r="F13444">
            <v>942</v>
          </cell>
          <cell r="G13444">
            <v>1.8680000000000001</v>
          </cell>
          <cell r="H13444">
            <v>27</v>
          </cell>
          <cell r="I13444">
            <v>5.3999999999999999E-2</v>
          </cell>
          <cell r="K13444">
            <v>77</v>
          </cell>
          <cell r="L13444">
            <v>0.153</v>
          </cell>
          <cell r="M13444">
            <v>533</v>
          </cell>
          <cell r="N13444">
            <v>1.0569999999999999</v>
          </cell>
          <cell r="O13444">
            <v>0</v>
          </cell>
          <cell r="P13444">
            <v>0</v>
          </cell>
        </row>
        <row r="13445">
          <cell r="A13445">
            <v>40737</v>
          </cell>
          <cell r="B13445">
            <v>2011</v>
          </cell>
          <cell r="C13445" t="str">
            <v>Jul</v>
          </cell>
          <cell r="D13445">
            <v>13</v>
          </cell>
          <cell r="F13445">
            <v>933</v>
          </cell>
          <cell r="G13445">
            <v>1.851</v>
          </cell>
          <cell r="H13445">
            <v>34</v>
          </cell>
          <cell r="I13445">
            <v>6.7000000000000004E-2</v>
          </cell>
          <cell r="K13445">
            <v>85</v>
          </cell>
          <cell r="L13445">
            <v>0.16900000000000001</v>
          </cell>
          <cell r="M13445">
            <v>500</v>
          </cell>
          <cell r="N13445">
            <v>0.99199999999999999</v>
          </cell>
          <cell r="O13445">
            <v>0</v>
          </cell>
          <cell r="P13445">
            <v>0</v>
          </cell>
        </row>
        <row r="13446">
          <cell r="A13446">
            <v>40738</v>
          </cell>
          <cell r="B13446">
            <v>2011</v>
          </cell>
          <cell r="C13446" t="str">
            <v>Jul</v>
          </cell>
          <cell r="D13446">
            <v>14</v>
          </cell>
          <cell r="F13446">
            <v>928</v>
          </cell>
          <cell r="G13446">
            <v>1.841</v>
          </cell>
          <cell r="H13446">
            <v>45</v>
          </cell>
          <cell r="I13446">
            <v>8.8999999999999996E-2</v>
          </cell>
          <cell r="K13446">
            <v>89</v>
          </cell>
          <cell r="L13446">
            <v>0.17699999999999999</v>
          </cell>
          <cell r="M13446">
            <v>433</v>
          </cell>
          <cell r="N13446">
            <v>0.85899999999999999</v>
          </cell>
          <cell r="O13446">
            <v>0</v>
          </cell>
          <cell r="P13446">
            <v>0</v>
          </cell>
        </row>
        <row r="13447">
          <cell r="A13447">
            <v>40739</v>
          </cell>
          <cell r="B13447">
            <v>2011</v>
          </cell>
          <cell r="C13447" t="str">
            <v>Jul</v>
          </cell>
          <cell r="D13447">
            <v>15</v>
          </cell>
          <cell r="F13447">
            <v>925</v>
          </cell>
          <cell r="G13447">
            <v>1.835</v>
          </cell>
          <cell r="H13447">
            <v>45</v>
          </cell>
          <cell r="I13447">
            <v>8.8999999999999996E-2</v>
          </cell>
          <cell r="K13447">
            <v>82</v>
          </cell>
          <cell r="L13447">
            <v>0.16300000000000001</v>
          </cell>
          <cell r="M13447">
            <v>388</v>
          </cell>
          <cell r="N13447">
            <v>0.77</v>
          </cell>
          <cell r="O13447">
            <v>0</v>
          </cell>
          <cell r="P13447">
            <v>0</v>
          </cell>
        </row>
        <row r="13448">
          <cell r="A13448">
            <v>40740</v>
          </cell>
          <cell r="B13448">
            <v>2011</v>
          </cell>
          <cell r="C13448" t="str">
            <v>Jul</v>
          </cell>
          <cell r="D13448">
            <v>16</v>
          </cell>
          <cell r="F13448">
            <v>914</v>
          </cell>
          <cell r="G13448">
            <v>1.8129999999999999</v>
          </cell>
          <cell r="H13448">
            <v>44</v>
          </cell>
          <cell r="I13448">
            <v>8.6999999999999994E-2</v>
          </cell>
          <cell r="K13448">
            <v>65</v>
          </cell>
          <cell r="L13448">
            <v>0.129</v>
          </cell>
          <cell r="M13448">
            <v>350</v>
          </cell>
          <cell r="N13448">
            <v>0.69399999999999995</v>
          </cell>
          <cell r="O13448">
            <v>0</v>
          </cell>
          <cell r="P13448">
            <v>0</v>
          </cell>
        </row>
        <row r="13449">
          <cell r="A13449">
            <v>40741</v>
          </cell>
          <cell r="B13449">
            <v>2011</v>
          </cell>
          <cell r="C13449" t="str">
            <v>Jul</v>
          </cell>
          <cell r="D13449">
            <v>17</v>
          </cell>
          <cell r="F13449">
            <v>885</v>
          </cell>
          <cell r="G13449">
            <v>1.7549999999999999</v>
          </cell>
          <cell r="H13449">
            <v>53</v>
          </cell>
          <cell r="I13449">
            <v>0.105</v>
          </cell>
          <cell r="K13449">
            <v>58</v>
          </cell>
          <cell r="L13449">
            <v>0.115</v>
          </cell>
          <cell r="M13449">
            <v>331</v>
          </cell>
          <cell r="N13449">
            <v>0.65700000000000003</v>
          </cell>
          <cell r="O13449">
            <v>0</v>
          </cell>
          <cell r="P13449">
            <v>0</v>
          </cell>
        </row>
        <row r="13450">
          <cell r="A13450">
            <v>40742</v>
          </cell>
          <cell r="B13450">
            <v>2011</v>
          </cell>
          <cell r="C13450" t="str">
            <v>Jul</v>
          </cell>
          <cell r="D13450">
            <v>18</v>
          </cell>
          <cell r="F13450">
            <v>903</v>
          </cell>
          <cell r="G13450">
            <v>1.7909999999999999</v>
          </cell>
          <cell r="H13450">
            <v>67</v>
          </cell>
          <cell r="I13450">
            <v>0.13300000000000001</v>
          </cell>
          <cell r="K13450">
            <v>53</v>
          </cell>
          <cell r="L13450">
            <v>0.105</v>
          </cell>
          <cell r="M13450">
            <v>288</v>
          </cell>
          <cell r="N13450">
            <v>0.57099999999999995</v>
          </cell>
          <cell r="O13450">
            <v>0</v>
          </cell>
          <cell r="P13450">
            <v>0</v>
          </cell>
        </row>
        <row r="13451">
          <cell r="A13451">
            <v>40743</v>
          </cell>
          <cell r="B13451">
            <v>2011</v>
          </cell>
          <cell r="C13451" t="str">
            <v>Jul</v>
          </cell>
          <cell r="D13451">
            <v>19</v>
          </cell>
          <cell r="F13451">
            <v>894</v>
          </cell>
          <cell r="G13451">
            <v>1.7729999999999999</v>
          </cell>
          <cell r="H13451">
            <v>96</v>
          </cell>
          <cell r="I13451">
            <v>0.19</v>
          </cell>
          <cell r="K13451">
            <v>47</v>
          </cell>
          <cell r="L13451">
            <v>9.2999999999999999E-2</v>
          </cell>
          <cell r="M13451">
            <v>250</v>
          </cell>
          <cell r="N13451">
            <v>0.496</v>
          </cell>
          <cell r="O13451">
            <v>0</v>
          </cell>
          <cell r="P13451">
            <v>0</v>
          </cell>
        </row>
        <row r="13452">
          <cell r="A13452">
            <v>40744</v>
          </cell>
          <cell r="B13452">
            <v>2011</v>
          </cell>
          <cell r="C13452" t="str">
            <v>Jul</v>
          </cell>
          <cell r="D13452">
            <v>20</v>
          </cell>
          <cell r="F13452">
            <v>898</v>
          </cell>
          <cell r="G13452">
            <v>1.7809999999999999</v>
          </cell>
          <cell r="H13452">
            <v>80</v>
          </cell>
          <cell r="I13452">
            <v>0.159</v>
          </cell>
          <cell r="K13452">
            <v>54</v>
          </cell>
          <cell r="L13452">
            <v>0.107</v>
          </cell>
          <cell r="M13452">
            <v>227</v>
          </cell>
          <cell r="N13452">
            <v>0.45</v>
          </cell>
          <cell r="O13452">
            <v>0</v>
          </cell>
          <cell r="P13452">
            <v>0</v>
          </cell>
        </row>
        <row r="13453">
          <cell r="A13453">
            <v>40745</v>
          </cell>
          <cell r="B13453">
            <v>2011</v>
          </cell>
          <cell r="C13453" t="str">
            <v>Jul</v>
          </cell>
          <cell r="D13453">
            <v>21</v>
          </cell>
          <cell r="F13453">
            <v>898</v>
          </cell>
          <cell r="G13453">
            <v>1.7809999999999999</v>
          </cell>
          <cell r="H13453">
            <v>66</v>
          </cell>
          <cell r="I13453">
            <v>0.13100000000000001</v>
          </cell>
          <cell r="K13453">
            <v>54</v>
          </cell>
          <cell r="L13453">
            <v>0.107</v>
          </cell>
          <cell r="M13453">
            <v>165</v>
          </cell>
          <cell r="N13453">
            <v>0.32700000000000001</v>
          </cell>
          <cell r="O13453">
            <v>0</v>
          </cell>
          <cell r="P13453">
            <v>0</v>
          </cell>
        </row>
        <row r="13454">
          <cell r="A13454">
            <v>40746</v>
          </cell>
          <cell r="B13454">
            <v>2011</v>
          </cell>
          <cell r="C13454" t="str">
            <v>Jul</v>
          </cell>
          <cell r="D13454">
            <v>22</v>
          </cell>
          <cell r="F13454">
            <v>874</v>
          </cell>
          <cell r="G13454">
            <v>1.734</v>
          </cell>
          <cell r="H13454">
            <v>66</v>
          </cell>
          <cell r="I13454">
            <v>0.13100000000000001</v>
          </cell>
          <cell r="K13454">
            <v>56</v>
          </cell>
          <cell r="L13454">
            <v>0.111</v>
          </cell>
          <cell r="M13454">
            <v>185</v>
          </cell>
          <cell r="N13454">
            <v>0.36699999999999999</v>
          </cell>
          <cell r="O13454">
            <v>0</v>
          </cell>
          <cell r="P13454">
            <v>0</v>
          </cell>
        </row>
        <row r="13455">
          <cell r="A13455">
            <v>40747</v>
          </cell>
          <cell r="B13455">
            <v>2011</v>
          </cell>
          <cell r="C13455" t="str">
            <v>Jul</v>
          </cell>
          <cell r="D13455">
            <v>23</v>
          </cell>
          <cell r="F13455">
            <v>871</v>
          </cell>
          <cell r="G13455">
            <v>1.728</v>
          </cell>
          <cell r="H13455">
            <v>61</v>
          </cell>
          <cell r="I13455">
            <v>0.121</v>
          </cell>
          <cell r="K13455">
            <v>69</v>
          </cell>
          <cell r="L13455">
            <v>0.13700000000000001</v>
          </cell>
          <cell r="M13455">
            <v>200</v>
          </cell>
          <cell r="N13455">
            <v>0.39700000000000002</v>
          </cell>
          <cell r="O13455">
            <v>0</v>
          </cell>
          <cell r="P13455">
            <v>0</v>
          </cell>
        </row>
        <row r="13456">
          <cell r="A13456">
            <v>40748</v>
          </cell>
          <cell r="B13456">
            <v>2011</v>
          </cell>
          <cell r="C13456" t="str">
            <v>Jul</v>
          </cell>
          <cell r="D13456">
            <v>24</v>
          </cell>
          <cell r="F13456">
            <v>879</v>
          </cell>
          <cell r="G13456">
            <v>1.7430000000000001</v>
          </cell>
          <cell r="H13456">
            <v>74</v>
          </cell>
          <cell r="I13456">
            <v>0.14699999999999999</v>
          </cell>
          <cell r="K13456">
            <v>73</v>
          </cell>
          <cell r="L13456">
            <v>0.14499999999999999</v>
          </cell>
          <cell r="M13456">
            <v>188</v>
          </cell>
          <cell r="N13456">
            <v>0.373</v>
          </cell>
          <cell r="O13456">
            <v>0</v>
          </cell>
          <cell r="P13456">
            <v>0</v>
          </cell>
        </row>
        <row r="13457">
          <cell r="A13457">
            <v>40749</v>
          </cell>
          <cell r="B13457">
            <v>2011</v>
          </cell>
          <cell r="C13457" t="str">
            <v>Jul</v>
          </cell>
          <cell r="D13457">
            <v>25</v>
          </cell>
          <cell r="F13457">
            <v>880</v>
          </cell>
          <cell r="G13457">
            <v>1.7450000000000001</v>
          </cell>
          <cell r="H13457">
            <v>88</v>
          </cell>
          <cell r="I13457">
            <v>0.17499999999999999</v>
          </cell>
          <cell r="K13457">
            <v>82</v>
          </cell>
          <cell r="L13457">
            <v>0.16300000000000001</v>
          </cell>
          <cell r="M13457">
            <v>150</v>
          </cell>
          <cell r="N13457">
            <v>0.29799999999999999</v>
          </cell>
          <cell r="O13457">
            <v>0</v>
          </cell>
          <cell r="P13457">
            <v>0</v>
          </cell>
        </row>
        <row r="13458">
          <cell r="A13458">
            <v>40750</v>
          </cell>
          <cell r="B13458">
            <v>2011</v>
          </cell>
          <cell r="C13458" t="str">
            <v>Jul</v>
          </cell>
          <cell r="D13458">
            <v>26</v>
          </cell>
          <cell r="F13458">
            <v>882</v>
          </cell>
          <cell r="G13458">
            <v>1.7490000000000001</v>
          </cell>
          <cell r="H13458">
            <v>93</v>
          </cell>
          <cell r="I13458">
            <v>0.184</v>
          </cell>
          <cell r="K13458">
            <v>89</v>
          </cell>
          <cell r="L13458">
            <v>0.17699999999999999</v>
          </cell>
          <cell r="M13458">
            <v>204</v>
          </cell>
          <cell r="N13458">
            <v>0.40500000000000003</v>
          </cell>
          <cell r="O13458">
            <v>0</v>
          </cell>
          <cell r="P13458">
            <v>0</v>
          </cell>
        </row>
        <row r="13459">
          <cell r="A13459">
            <v>40751</v>
          </cell>
          <cell r="B13459">
            <v>2011</v>
          </cell>
          <cell r="C13459" t="str">
            <v>Jul</v>
          </cell>
          <cell r="D13459">
            <v>27</v>
          </cell>
          <cell r="F13459">
            <v>892</v>
          </cell>
          <cell r="G13459">
            <v>1.7689999999999999</v>
          </cell>
          <cell r="H13459">
            <v>90</v>
          </cell>
          <cell r="I13459">
            <v>0.17899999999999999</v>
          </cell>
          <cell r="K13459">
            <v>94</v>
          </cell>
          <cell r="L13459">
            <v>0.186</v>
          </cell>
          <cell r="M13459">
            <v>250</v>
          </cell>
          <cell r="N13459">
            <v>0.496</v>
          </cell>
          <cell r="O13459">
            <v>0</v>
          </cell>
          <cell r="P13459">
            <v>0</v>
          </cell>
        </row>
        <row r="13460">
          <cell r="A13460">
            <v>40752</v>
          </cell>
          <cell r="B13460">
            <v>2011</v>
          </cell>
          <cell r="C13460" t="str">
            <v>Jul</v>
          </cell>
          <cell r="D13460">
            <v>28</v>
          </cell>
          <cell r="F13460">
            <v>899</v>
          </cell>
          <cell r="G13460">
            <v>1.7829999999999999</v>
          </cell>
          <cell r="H13460">
            <v>69</v>
          </cell>
          <cell r="I13460">
            <v>0.13700000000000001</v>
          </cell>
          <cell r="K13460">
            <v>90</v>
          </cell>
          <cell r="L13460">
            <v>0.17899999999999999</v>
          </cell>
          <cell r="M13460">
            <v>215</v>
          </cell>
          <cell r="N13460">
            <v>0.42599999999999999</v>
          </cell>
          <cell r="O13460">
            <v>0</v>
          </cell>
          <cell r="P13460">
            <v>0</v>
          </cell>
        </row>
        <row r="13461">
          <cell r="A13461">
            <v>40753</v>
          </cell>
          <cell r="B13461">
            <v>2011</v>
          </cell>
          <cell r="C13461" t="str">
            <v>Jul</v>
          </cell>
          <cell r="D13461">
            <v>29</v>
          </cell>
          <cell r="F13461">
            <v>914</v>
          </cell>
          <cell r="G13461">
            <v>1.8129999999999999</v>
          </cell>
          <cell r="H13461">
            <v>34</v>
          </cell>
          <cell r="I13461">
            <v>6.7000000000000004E-2</v>
          </cell>
          <cell r="K13461">
            <v>65</v>
          </cell>
          <cell r="L13461">
            <v>0.129</v>
          </cell>
          <cell r="M13461">
            <v>213</v>
          </cell>
          <cell r="N13461">
            <v>0.42199999999999999</v>
          </cell>
          <cell r="O13461">
            <v>0</v>
          </cell>
          <cell r="P13461">
            <v>0</v>
          </cell>
        </row>
        <row r="13462">
          <cell r="A13462">
            <v>40754</v>
          </cell>
          <cell r="B13462">
            <v>2011</v>
          </cell>
          <cell r="C13462" t="str">
            <v>Jul</v>
          </cell>
          <cell r="D13462">
            <v>30</v>
          </cell>
          <cell r="F13462">
            <v>913</v>
          </cell>
          <cell r="G13462">
            <v>1.8109999999999999</v>
          </cell>
          <cell r="H13462">
            <v>41</v>
          </cell>
          <cell r="I13462">
            <v>8.1000000000000003E-2</v>
          </cell>
          <cell r="K13462">
            <v>75</v>
          </cell>
          <cell r="L13462">
            <v>0.14899999999999999</v>
          </cell>
          <cell r="M13462">
            <v>235</v>
          </cell>
          <cell r="N13462">
            <v>0.46600000000000003</v>
          </cell>
          <cell r="O13462">
            <v>0</v>
          </cell>
          <cell r="P13462">
            <v>0</v>
          </cell>
        </row>
        <row r="13463">
          <cell r="A13463">
            <v>40755</v>
          </cell>
          <cell r="B13463">
            <v>2011</v>
          </cell>
          <cell r="C13463" t="str">
            <v>Jul</v>
          </cell>
          <cell r="D13463">
            <v>31</v>
          </cell>
          <cell r="F13463">
            <v>890</v>
          </cell>
          <cell r="G13463">
            <v>1.7649999999999999</v>
          </cell>
          <cell r="H13463">
            <v>62</v>
          </cell>
          <cell r="I13463">
            <v>0.123</v>
          </cell>
          <cell r="K13463">
            <v>76</v>
          </cell>
          <cell r="L13463">
            <v>0.151</v>
          </cell>
          <cell r="M13463">
            <v>200</v>
          </cell>
          <cell r="N13463">
            <v>0.39700000000000002</v>
          </cell>
          <cell r="O13463">
            <v>0</v>
          </cell>
          <cell r="P13463">
            <v>0</v>
          </cell>
        </row>
        <row r="13464">
          <cell r="A13464">
            <v>40756</v>
          </cell>
          <cell r="B13464">
            <v>2011</v>
          </cell>
          <cell r="C13464" t="str">
            <v>Aug</v>
          </cell>
          <cell r="D13464">
            <v>1</v>
          </cell>
          <cell r="F13464">
            <v>862</v>
          </cell>
          <cell r="G13464">
            <v>1.71</v>
          </cell>
          <cell r="H13464">
            <v>68</v>
          </cell>
          <cell r="I13464">
            <v>0.13500000000000001</v>
          </cell>
          <cell r="K13464">
            <v>71</v>
          </cell>
          <cell r="L13464">
            <v>0.14099999999999999</v>
          </cell>
          <cell r="M13464">
            <v>165</v>
          </cell>
          <cell r="N13464">
            <v>0.32700000000000001</v>
          </cell>
          <cell r="O13464">
            <v>0</v>
          </cell>
          <cell r="P13464">
            <v>0</v>
          </cell>
        </row>
        <row r="13465">
          <cell r="A13465">
            <v>40757</v>
          </cell>
          <cell r="B13465">
            <v>2011</v>
          </cell>
          <cell r="C13465" t="str">
            <v>Aug</v>
          </cell>
          <cell r="D13465">
            <v>2</v>
          </cell>
          <cell r="F13465">
            <v>843</v>
          </cell>
          <cell r="G13465">
            <v>1.6719999999999999</v>
          </cell>
          <cell r="H13465">
            <v>87</v>
          </cell>
          <cell r="I13465">
            <v>0.17299999999999999</v>
          </cell>
          <cell r="K13465">
            <v>62</v>
          </cell>
          <cell r="L13465">
            <v>0.123</v>
          </cell>
          <cell r="M13465">
            <v>150</v>
          </cell>
          <cell r="N13465">
            <v>0.29799999999999999</v>
          </cell>
          <cell r="O13465">
            <v>0</v>
          </cell>
          <cell r="P13465">
            <v>0</v>
          </cell>
        </row>
        <row r="13466">
          <cell r="A13466">
            <v>40758</v>
          </cell>
          <cell r="B13466">
            <v>2011</v>
          </cell>
          <cell r="C13466" t="str">
            <v>Aug</v>
          </cell>
          <cell r="D13466">
            <v>3</v>
          </cell>
          <cell r="F13466">
            <v>825</v>
          </cell>
          <cell r="G13466">
            <v>1.6359999999999999</v>
          </cell>
          <cell r="H13466">
            <v>90</v>
          </cell>
          <cell r="I13466">
            <v>0.17899999999999999</v>
          </cell>
          <cell r="K13466">
            <v>59</v>
          </cell>
          <cell r="L13466">
            <v>0.11700000000000001</v>
          </cell>
          <cell r="M13466">
            <v>131</v>
          </cell>
          <cell r="N13466">
            <v>0.26</v>
          </cell>
          <cell r="O13466">
            <v>0</v>
          </cell>
          <cell r="P13466">
            <v>0</v>
          </cell>
        </row>
        <row r="13467">
          <cell r="A13467">
            <v>40759</v>
          </cell>
          <cell r="B13467">
            <v>2011</v>
          </cell>
          <cell r="C13467" t="str">
            <v>Aug</v>
          </cell>
          <cell r="D13467">
            <v>4</v>
          </cell>
          <cell r="F13467">
            <v>827</v>
          </cell>
          <cell r="G13467">
            <v>1.64</v>
          </cell>
          <cell r="H13467">
            <v>116</v>
          </cell>
          <cell r="I13467">
            <v>0.23</v>
          </cell>
          <cell r="K13467">
            <v>66</v>
          </cell>
          <cell r="L13467">
            <v>0.13100000000000001</v>
          </cell>
          <cell r="M13467">
            <v>129</v>
          </cell>
          <cell r="N13467">
            <v>0.25600000000000001</v>
          </cell>
          <cell r="O13467">
            <v>0</v>
          </cell>
          <cell r="P13467">
            <v>0</v>
          </cell>
        </row>
        <row r="13468">
          <cell r="A13468">
            <v>40760</v>
          </cell>
          <cell r="B13468">
            <v>2011</v>
          </cell>
          <cell r="C13468" t="str">
            <v>Aug</v>
          </cell>
          <cell r="D13468">
            <v>5</v>
          </cell>
          <cell r="F13468">
            <v>830</v>
          </cell>
          <cell r="G13468">
            <v>1.6459999999999999</v>
          </cell>
          <cell r="H13468">
            <v>114</v>
          </cell>
          <cell r="I13468">
            <v>0.22600000000000001</v>
          </cell>
          <cell r="K13468">
            <v>69</v>
          </cell>
          <cell r="L13468">
            <v>0.13700000000000001</v>
          </cell>
          <cell r="M13468">
            <v>150</v>
          </cell>
          <cell r="N13468">
            <v>0.29799999999999999</v>
          </cell>
          <cell r="O13468">
            <v>0</v>
          </cell>
          <cell r="P13468">
            <v>0</v>
          </cell>
        </row>
        <row r="13469">
          <cell r="A13469">
            <v>40761</v>
          </cell>
          <cell r="B13469">
            <v>2011</v>
          </cell>
          <cell r="C13469" t="str">
            <v>Aug</v>
          </cell>
          <cell r="D13469">
            <v>6</v>
          </cell>
          <cell r="F13469">
            <v>825</v>
          </cell>
          <cell r="G13469">
            <v>1.6359999999999999</v>
          </cell>
          <cell r="H13469">
            <v>107</v>
          </cell>
          <cell r="I13469">
            <v>0.21199999999999999</v>
          </cell>
          <cell r="K13469">
            <v>67</v>
          </cell>
          <cell r="L13469">
            <v>0.13300000000000001</v>
          </cell>
          <cell r="M13469">
            <v>150</v>
          </cell>
          <cell r="N13469">
            <v>0.29799999999999999</v>
          </cell>
          <cell r="O13469">
            <v>0</v>
          </cell>
          <cell r="P13469">
            <v>0</v>
          </cell>
        </row>
        <row r="13470">
          <cell r="A13470">
            <v>40762</v>
          </cell>
          <cell r="B13470">
            <v>2011</v>
          </cell>
          <cell r="C13470" t="str">
            <v>Aug</v>
          </cell>
          <cell r="D13470">
            <v>7</v>
          </cell>
          <cell r="F13470">
            <v>827</v>
          </cell>
          <cell r="G13470">
            <v>1.64</v>
          </cell>
          <cell r="H13470">
            <v>125</v>
          </cell>
          <cell r="I13470">
            <v>0.248</v>
          </cell>
          <cell r="K13470">
            <v>78</v>
          </cell>
          <cell r="L13470">
            <v>0.155</v>
          </cell>
          <cell r="M13470">
            <v>150</v>
          </cell>
          <cell r="N13470">
            <v>0.29799999999999999</v>
          </cell>
          <cell r="O13470">
            <v>0</v>
          </cell>
          <cell r="P13470">
            <v>0</v>
          </cell>
        </row>
        <row r="13471">
          <cell r="A13471">
            <v>40763</v>
          </cell>
          <cell r="B13471">
            <v>2011</v>
          </cell>
          <cell r="C13471" t="str">
            <v>Aug</v>
          </cell>
          <cell r="D13471">
            <v>8</v>
          </cell>
          <cell r="F13471">
            <v>835</v>
          </cell>
          <cell r="G13471">
            <v>1.6559999999999999</v>
          </cell>
          <cell r="H13471">
            <v>154</v>
          </cell>
          <cell r="I13471">
            <v>0.30499999999999999</v>
          </cell>
          <cell r="K13471">
            <v>85</v>
          </cell>
          <cell r="L13471">
            <v>0.16900000000000001</v>
          </cell>
          <cell r="M13471">
            <v>163</v>
          </cell>
          <cell r="N13471">
            <v>0.32300000000000001</v>
          </cell>
          <cell r="O13471">
            <v>0</v>
          </cell>
          <cell r="P13471">
            <v>0</v>
          </cell>
        </row>
        <row r="13472">
          <cell r="A13472">
            <v>40764</v>
          </cell>
          <cell r="B13472">
            <v>2011</v>
          </cell>
          <cell r="C13472" t="str">
            <v>Aug</v>
          </cell>
          <cell r="D13472">
            <v>9</v>
          </cell>
          <cell r="F13472">
            <v>848</v>
          </cell>
          <cell r="G13472">
            <v>1.6819999999999999</v>
          </cell>
          <cell r="H13472">
            <v>159</v>
          </cell>
          <cell r="I13472">
            <v>0.315</v>
          </cell>
          <cell r="K13472">
            <v>81</v>
          </cell>
          <cell r="L13472">
            <v>0.161</v>
          </cell>
          <cell r="M13472">
            <v>173</v>
          </cell>
          <cell r="N13472">
            <v>0.34300000000000003</v>
          </cell>
          <cell r="O13472">
            <v>0</v>
          </cell>
          <cell r="P13472">
            <v>0</v>
          </cell>
        </row>
        <row r="13473">
          <cell r="A13473">
            <v>40765</v>
          </cell>
          <cell r="B13473">
            <v>2011</v>
          </cell>
          <cell r="C13473" t="str">
            <v>Aug</v>
          </cell>
          <cell r="D13473">
            <v>10</v>
          </cell>
          <cell r="F13473">
            <v>861</v>
          </cell>
          <cell r="G13473">
            <v>1.708</v>
          </cell>
          <cell r="H13473">
            <v>142</v>
          </cell>
          <cell r="I13473">
            <v>0.28199999999999997</v>
          </cell>
          <cell r="K13473">
            <v>68</v>
          </cell>
          <cell r="L13473">
            <v>0.13500000000000001</v>
          </cell>
          <cell r="M13473">
            <v>219</v>
          </cell>
          <cell r="N13473">
            <v>0.434</v>
          </cell>
          <cell r="O13473">
            <v>0</v>
          </cell>
          <cell r="P13473">
            <v>0</v>
          </cell>
        </row>
        <row r="13474">
          <cell r="A13474">
            <v>40766</v>
          </cell>
          <cell r="B13474">
            <v>2011</v>
          </cell>
          <cell r="C13474" t="str">
            <v>Aug</v>
          </cell>
          <cell r="D13474">
            <v>11</v>
          </cell>
          <cell r="F13474">
            <v>874</v>
          </cell>
          <cell r="G13474">
            <v>1.734</v>
          </cell>
          <cell r="H13474">
            <v>158</v>
          </cell>
          <cell r="I13474">
            <v>0.313</v>
          </cell>
          <cell r="K13474">
            <v>76</v>
          </cell>
          <cell r="L13474">
            <v>0.151</v>
          </cell>
          <cell r="M13474">
            <v>295</v>
          </cell>
          <cell r="N13474">
            <v>0.58499999999999996</v>
          </cell>
          <cell r="O13474">
            <v>0</v>
          </cell>
          <cell r="P13474">
            <v>0</v>
          </cell>
        </row>
        <row r="13475">
          <cell r="A13475">
            <v>40767</v>
          </cell>
          <cell r="B13475">
            <v>2011</v>
          </cell>
          <cell r="C13475" t="str">
            <v>Aug</v>
          </cell>
          <cell r="D13475">
            <v>12</v>
          </cell>
          <cell r="F13475">
            <v>879</v>
          </cell>
          <cell r="G13475">
            <v>1.7430000000000001</v>
          </cell>
          <cell r="H13475">
            <v>133</v>
          </cell>
          <cell r="I13475">
            <v>0.26400000000000001</v>
          </cell>
          <cell r="K13475">
            <v>83</v>
          </cell>
          <cell r="L13475">
            <v>0.16500000000000001</v>
          </cell>
          <cell r="M13475">
            <v>319</v>
          </cell>
          <cell r="N13475">
            <v>0.63300000000000001</v>
          </cell>
          <cell r="O13475">
            <v>0</v>
          </cell>
          <cell r="P13475">
            <v>0</v>
          </cell>
        </row>
        <row r="13476">
          <cell r="A13476">
            <v>40768</v>
          </cell>
          <cell r="B13476">
            <v>2011</v>
          </cell>
          <cell r="C13476" t="str">
            <v>Aug</v>
          </cell>
          <cell r="D13476">
            <v>13</v>
          </cell>
          <cell r="F13476">
            <v>872</v>
          </cell>
          <cell r="G13476">
            <v>1.73</v>
          </cell>
          <cell r="H13476">
            <v>116</v>
          </cell>
          <cell r="I13476">
            <v>0.23</v>
          </cell>
          <cell r="K13476">
            <v>68</v>
          </cell>
          <cell r="L13476">
            <v>0.13500000000000001</v>
          </cell>
          <cell r="M13476">
            <v>229</v>
          </cell>
          <cell r="N13476">
            <v>0.45400000000000001</v>
          </cell>
          <cell r="O13476">
            <v>0</v>
          </cell>
          <cell r="P13476">
            <v>0</v>
          </cell>
        </row>
        <row r="13477">
          <cell r="A13477">
            <v>40769</v>
          </cell>
          <cell r="B13477">
            <v>2011</v>
          </cell>
          <cell r="C13477" t="str">
            <v>Aug</v>
          </cell>
          <cell r="D13477">
            <v>14</v>
          </cell>
          <cell r="F13477">
            <v>875</v>
          </cell>
          <cell r="G13477">
            <v>1.736</v>
          </cell>
          <cell r="H13477">
            <v>102</v>
          </cell>
          <cell r="I13477">
            <v>0.20200000000000001</v>
          </cell>
          <cell r="K13477">
            <v>62</v>
          </cell>
          <cell r="L13477">
            <v>0.123</v>
          </cell>
          <cell r="M13477">
            <v>200</v>
          </cell>
          <cell r="N13477">
            <v>0.39700000000000002</v>
          </cell>
          <cell r="O13477">
            <v>0</v>
          </cell>
          <cell r="P13477">
            <v>0</v>
          </cell>
        </row>
        <row r="13478">
          <cell r="A13478">
            <v>40770</v>
          </cell>
          <cell r="B13478">
            <v>2011</v>
          </cell>
          <cell r="C13478" t="str">
            <v>Aug</v>
          </cell>
          <cell r="D13478">
            <v>15</v>
          </cell>
          <cell r="F13478">
            <v>881</v>
          </cell>
          <cell r="G13478">
            <v>1.7470000000000001</v>
          </cell>
          <cell r="H13478">
            <v>101</v>
          </cell>
          <cell r="I13478">
            <v>0.2</v>
          </cell>
          <cell r="K13478">
            <v>56</v>
          </cell>
          <cell r="L13478">
            <v>0.111</v>
          </cell>
          <cell r="M13478">
            <v>185</v>
          </cell>
          <cell r="N13478">
            <v>0.36699999999999999</v>
          </cell>
          <cell r="O13478">
            <v>0</v>
          </cell>
          <cell r="P13478">
            <v>0</v>
          </cell>
        </row>
        <row r="13479">
          <cell r="A13479">
            <v>40771</v>
          </cell>
          <cell r="B13479">
            <v>2011</v>
          </cell>
          <cell r="C13479" t="str">
            <v>Aug</v>
          </cell>
          <cell r="D13479">
            <v>16</v>
          </cell>
          <cell r="F13479">
            <v>881</v>
          </cell>
          <cell r="G13479">
            <v>1.7470000000000001</v>
          </cell>
          <cell r="H13479">
            <v>117</v>
          </cell>
          <cell r="I13479">
            <v>0.23200000000000001</v>
          </cell>
          <cell r="K13479">
            <v>53</v>
          </cell>
          <cell r="L13479">
            <v>0.105</v>
          </cell>
          <cell r="M13479">
            <v>227</v>
          </cell>
          <cell r="N13479">
            <v>0.45</v>
          </cell>
          <cell r="O13479">
            <v>0</v>
          </cell>
          <cell r="P13479">
            <v>0</v>
          </cell>
        </row>
        <row r="13480">
          <cell r="A13480">
            <v>40772</v>
          </cell>
          <cell r="B13480">
            <v>2011</v>
          </cell>
          <cell r="C13480" t="str">
            <v>Aug</v>
          </cell>
          <cell r="D13480">
            <v>17</v>
          </cell>
          <cell r="F13480">
            <v>883</v>
          </cell>
          <cell r="G13480">
            <v>1.7509999999999999</v>
          </cell>
          <cell r="H13480">
            <v>114</v>
          </cell>
          <cell r="I13480">
            <v>0.22600000000000001</v>
          </cell>
          <cell r="K13480">
            <v>50</v>
          </cell>
          <cell r="L13480">
            <v>9.9000000000000005E-2</v>
          </cell>
          <cell r="M13480">
            <v>233</v>
          </cell>
          <cell r="N13480">
            <v>0.46200000000000002</v>
          </cell>
          <cell r="O13480">
            <v>0</v>
          </cell>
          <cell r="P13480">
            <v>0</v>
          </cell>
        </row>
        <row r="13481">
          <cell r="A13481">
            <v>40773</v>
          </cell>
          <cell r="B13481">
            <v>2011</v>
          </cell>
          <cell r="C13481" t="str">
            <v>Aug</v>
          </cell>
          <cell r="D13481">
            <v>18</v>
          </cell>
          <cell r="F13481">
            <v>869</v>
          </cell>
          <cell r="G13481">
            <v>1.724</v>
          </cell>
          <cell r="H13481">
            <v>108</v>
          </cell>
          <cell r="I13481">
            <v>0.214</v>
          </cell>
          <cell r="K13481">
            <v>52</v>
          </cell>
          <cell r="L13481">
            <v>0.10299999999999999</v>
          </cell>
          <cell r="M13481">
            <v>194</v>
          </cell>
          <cell r="N13481">
            <v>0.38500000000000001</v>
          </cell>
          <cell r="O13481">
            <v>0</v>
          </cell>
          <cell r="P13481">
            <v>0</v>
          </cell>
        </row>
        <row r="13482">
          <cell r="A13482">
            <v>40774</v>
          </cell>
          <cell r="B13482">
            <v>2011</v>
          </cell>
          <cell r="C13482" t="str">
            <v>Aug</v>
          </cell>
          <cell r="D13482">
            <v>19</v>
          </cell>
          <cell r="F13482">
            <v>857</v>
          </cell>
          <cell r="G13482">
            <v>1.7</v>
          </cell>
          <cell r="H13482">
            <v>94</v>
          </cell>
          <cell r="I13482">
            <v>0.186</v>
          </cell>
          <cell r="K13482">
            <v>60</v>
          </cell>
          <cell r="L13482">
            <v>0.11899999999999999</v>
          </cell>
          <cell r="M13482">
            <v>265</v>
          </cell>
          <cell r="N13482">
            <v>0.52600000000000002</v>
          </cell>
          <cell r="O13482">
            <v>0</v>
          </cell>
          <cell r="P13482">
            <v>0</v>
          </cell>
        </row>
        <row r="13483">
          <cell r="A13483">
            <v>40775</v>
          </cell>
          <cell r="B13483">
            <v>2011</v>
          </cell>
          <cell r="C13483" t="str">
            <v>Aug</v>
          </cell>
          <cell r="D13483">
            <v>20</v>
          </cell>
          <cell r="F13483">
            <v>844</v>
          </cell>
          <cell r="G13483">
            <v>1.6739999999999999</v>
          </cell>
          <cell r="H13483">
            <v>83</v>
          </cell>
          <cell r="I13483">
            <v>0.16500000000000001</v>
          </cell>
          <cell r="K13483">
            <v>64</v>
          </cell>
          <cell r="L13483">
            <v>0.127</v>
          </cell>
          <cell r="M13483">
            <v>264</v>
          </cell>
          <cell r="N13483">
            <v>0.52400000000000002</v>
          </cell>
          <cell r="O13483">
            <v>0</v>
          </cell>
          <cell r="P13483">
            <v>0</v>
          </cell>
        </row>
        <row r="13484">
          <cell r="A13484">
            <v>40776</v>
          </cell>
          <cell r="B13484">
            <v>2011</v>
          </cell>
          <cell r="C13484" t="str">
            <v>Aug</v>
          </cell>
          <cell r="D13484">
            <v>21</v>
          </cell>
          <cell r="F13484">
            <v>847</v>
          </cell>
          <cell r="G13484">
            <v>1.68</v>
          </cell>
          <cell r="H13484">
            <v>68</v>
          </cell>
          <cell r="I13484">
            <v>0.13500000000000001</v>
          </cell>
          <cell r="K13484">
            <v>64</v>
          </cell>
          <cell r="L13484">
            <v>0.127</v>
          </cell>
          <cell r="M13484">
            <v>219</v>
          </cell>
          <cell r="N13484">
            <v>0.434</v>
          </cell>
          <cell r="O13484">
            <v>0</v>
          </cell>
          <cell r="P13484">
            <v>0</v>
          </cell>
        </row>
        <row r="13485">
          <cell r="A13485">
            <v>40777</v>
          </cell>
          <cell r="B13485">
            <v>2011</v>
          </cell>
          <cell r="C13485" t="str">
            <v>Aug</v>
          </cell>
          <cell r="D13485">
            <v>22</v>
          </cell>
          <cell r="F13485">
            <v>845</v>
          </cell>
          <cell r="G13485">
            <v>1.6759999999999999</v>
          </cell>
          <cell r="H13485">
            <v>71</v>
          </cell>
          <cell r="I13485">
            <v>0.14099999999999999</v>
          </cell>
          <cell r="K13485">
            <v>74</v>
          </cell>
          <cell r="L13485">
            <v>0.14699999999999999</v>
          </cell>
          <cell r="M13485">
            <v>235</v>
          </cell>
          <cell r="N13485">
            <v>0.46600000000000003</v>
          </cell>
          <cell r="O13485">
            <v>0</v>
          </cell>
          <cell r="P13485">
            <v>0</v>
          </cell>
        </row>
        <row r="13486">
          <cell r="A13486">
            <v>40778</v>
          </cell>
          <cell r="B13486">
            <v>2011</v>
          </cell>
          <cell r="C13486" t="str">
            <v>Aug</v>
          </cell>
          <cell r="D13486">
            <v>23</v>
          </cell>
          <cell r="F13486">
            <v>869</v>
          </cell>
          <cell r="G13486">
            <v>1.724</v>
          </cell>
          <cell r="H13486">
            <v>70</v>
          </cell>
          <cell r="I13486">
            <v>0.13900000000000001</v>
          </cell>
          <cell r="K13486">
            <v>81</v>
          </cell>
          <cell r="L13486">
            <v>0.161</v>
          </cell>
          <cell r="M13486">
            <v>279</v>
          </cell>
          <cell r="N13486">
            <v>0.55300000000000005</v>
          </cell>
          <cell r="O13486">
            <v>0</v>
          </cell>
          <cell r="P13486">
            <v>0</v>
          </cell>
        </row>
        <row r="13487">
          <cell r="A13487">
            <v>40779</v>
          </cell>
          <cell r="B13487">
            <v>2011</v>
          </cell>
          <cell r="C13487" t="str">
            <v>Aug</v>
          </cell>
          <cell r="D13487">
            <v>24</v>
          </cell>
          <cell r="F13487">
            <v>882</v>
          </cell>
          <cell r="G13487">
            <v>1.7490000000000001</v>
          </cell>
          <cell r="H13487">
            <v>87</v>
          </cell>
          <cell r="I13487">
            <v>0.17299999999999999</v>
          </cell>
          <cell r="K13487">
            <v>80</v>
          </cell>
          <cell r="L13487">
            <v>0.159</v>
          </cell>
          <cell r="M13487">
            <v>265</v>
          </cell>
          <cell r="N13487">
            <v>0.52600000000000002</v>
          </cell>
          <cell r="O13487">
            <v>0</v>
          </cell>
          <cell r="P13487">
            <v>0</v>
          </cell>
        </row>
        <row r="13488">
          <cell r="A13488">
            <v>40780</v>
          </cell>
          <cell r="B13488">
            <v>2011</v>
          </cell>
          <cell r="C13488" t="str">
            <v>Aug</v>
          </cell>
          <cell r="D13488">
            <v>25</v>
          </cell>
          <cell r="F13488">
            <v>903</v>
          </cell>
          <cell r="G13488">
            <v>1.7909999999999999</v>
          </cell>
          <cell r="H13488">
            <v>87</v>
          </cell>
          <cell r="I13488">
            <v>0.17299999999999999</v>
          </cell>
          <cell r="K13488">
            <v>84</v>
          </cell>
          <cell r="L13488">
            <v>0.16700000000000001</v>
          </cell>
          <cell r="M13488">
            <v>223</v>
          </cell>
          <cell r="N13488">
            <v>0.442</v>
          </cell>
          <cell r="O13488">
            <v>0</v>
          </cell>
          <cell r="P13488">
            <v>0</v>
          </cell>
        </row>
        <row r="13489">
          <cell r="A13489">
            <v>40781</v>
          </cell>
          <cell r="B13489">
            <v>2011</v>
          </cell>
          <cell r="C13489" t="str">
            <v>Aug</v>
          </cell>
          <cell r="D13489">
            <v>26</v>
          </cell>
          <cell r="F13489">
            <v>901</v>
          </cell>
          <cell r="G13489">
            <v>1.7869999999999999</v>
          </cell>
          <cell r="H13489">
            <v>84</v>
          </cell>
          <cell r="I13489">
            <v>0.16700000000000001</v>
          </cell>
          <cell r="K13489">
            <v>83</v>
          </cell>
          <cell r="L13489">
            <v>0.16500000000000001</v>
          </cell>
          <cell r="M13489">
            <v>208</v>
          </cell>
          <cell r="N13489">
            <v>0.41299999999999998</v>
          </cell>
          <cell r="O13489">
            <v>0</v>
          </cell>
          <cell r="P13489">
            <v>0</v>
          </cell>
        </row>
        <row r="13490">
          <cell r="A13490">
            <v>40782</v>
          </cell>
          <cell r="B13490">
            <v>2011</v>
          </cell>
          <cell r="C13490" t="str">
            <v>Aug</v>
          </cell>
          <cell r="D13490">
            <v>27</v>
          </cell>
          <cell r="F13490">
            <v>855</v>
          </cell>
          <cell r="G13490">
            <v>1.696</v>
          </cell>
          <cell r="H13490">
            <v>92</v>
          </cell>
          <cell r="I13490">
            <v>0.182</v>
          </cell>
          <cell r="K13490">
            <v>76</v>
          </cell>
          <cell r="L13490">
            <v>0.151</v>
          </cell>
          <cell r="M13490">
            <v>173</v>
          </cell>
          <cell r="N13490">
            <v>0.34300000000000003</v>
          </cell>
          <cell r="O13490">
            <v>0</v>
          </cell>
          <cell r="P13490">
            <v>0</v>
          </cell>
        </row>
        <row r="13491">
          <cell r="A13491">
            <v>40783</v>
          </cell>
          <cell r="B13491">
            <v>2011</v>
          </cell>
          <cell r="C13491" t="str">
            <v>Aug</v>
          </cell>
          <cell r="D13491">
            <v>28</v>
          </cell>
          <cell r="F13491">
            <v>836</v>
          </cell>
          <cell r="G13491">
            <v>1.6579999999999999</v>
          </cell>
          <cell r="H13491">
            <v>84</v>
          </cell>
          <cell r="I13491">
            <v>0.16700000000000001</v>
          </cell>
          <cell r="K13491">
            <v>61</v>
          </cell>
          <cell r="L13491">
            <v>0.121</v>
          </cell>
          <cell r="M13491">
            <v>129</v>
          </cell>
          <cell r="N13491">
            <v>0.25600000000000001</v>
          </cell>
          <cell r="O13491">
            <v>0</v>
          </cell>
          <cell r="P13491">
            <v>0</v>
          </cell>
        </row>
        <row r="13492">
          <cell r="A13492">
            <v>40784</v>
          </cell>
          <cell r="B13492">
            <v>2011</v>
          </cell>
          <cell r="C13492" t="str">
            <v>Aug</v>
          </cell>
          <cell r="D13492">
            <v>29</v>
          </cell>
          <cell r="F13492">
            <v>836</v>
          </cell>
          <cell r="G13492">
            <v>1.6579999999999999</v>
          </cell>
          <cell r="H13492">
            <v>105</v>
          </cell>
          <cell r="I13492">
            <v>0.20799999999999999</v>
          </cell>
          <cell r="K13492">
            <v>54</v>
          </cell>
          <cell r="L13492">
            <v>0.107</v>
          </cell>
          <cell r="M13492">
            <v>100</v>
          </cell>
          <cell r="N13492">
            <v>0.19800000000000001</v>
          </cell>
          <cell r="O13492">
            <v>0</v>
          </cell>
          <cell r="P13492">
            <v>0</v>
          </cell>
        </row>
        <row r="13493">
          <cell r="A13493">
            <v>40785</v>
          </cell>
          <cell r="B13493">
            <v>2011</v>
          </cell>
          <cell r="C13493" t="str">
            <v>Aug</v>
          </cell>
          <cell r="D13493">
            <v>30</v>
          </cell>
          <cell r="F13493">
            <v>842</v>
          </cell>
          <cell r="G13493">
            <v>1.67</v>
          </cell>
          <cell r="H13493">
            <v>126</v>
          </cell>
          <cell r="I13493">
            <v>0.25</v>
          </cell>
          <cell r="K13493">
            <v>54</v>
          </cell>
          <cell r="L13493">
            <v>0.107</v>
          </cell>
          <cell r="M13493">
            <v>157</v>
          </cell>
          <cell r="N13493">
            <v>0.311</v>
          </cell>
          <cell r="O13493">
            <v>0</v>
          </cell>
          <cell r="P13493">
            <v>0</v>
          </cell>
        </row>
        <row r="13494">
          <cell r="A13494">
            <v>40786</v>
          </cell>
          <cell r="B13494">
            <v>2011</v>
          </cell>
          <cell r="C13494" t="str">
            <v>Aug</v>
          </cell>
          <cell r="D13494">
            <v>31</v>
          </cell>
          <cell r="F13494">
            <v>854</v>
          </cell>
          <cell r="G13494">
            <v>1.694</v>
          </cell>
          <cell r="H13494">
            <v>116</v>
          </cell>
          <cell r="I13494">
            <v>0.23</v>
          </cell>
          <cell r="K13494">
            <v>57</v>
          </cell>
          <cell r="L13494">
            <v>0.113</v>
          </cell>
          <cell r="M13494">
            <v>213</v>
          </cell>
          <cell r="N13494">
            <v>0.42199999999999999</v>
          </cell>
          <cell r="O13494">
            <v>0</v>
          </cell>
          <cell r="P13494">
            <v>0</v>
          </cell>
        </row>
        <row r="13495">
          <cell r="A13495">
            <v>40787</v>
          </cell>
          <cell r="B13495">
            <v>2011</v>
          </cell>
          <cell r="C13495" t="str">
            <v>Sep</v>
          </cell>
          <cell r="D13495">
            <v>1</v>
          </cell>
          <cell r="F13495">
            <v>866</v>
          </cell>
          <cell r="G13495">
            <v>1.718</v>
          </cell>
          <cell r="H13495">
            <v>129</v>
          </cell>
          <cell r="I13495">
            <v>0.25600000000000001</v>
          </cell>
          <cell r="K13495">
            <v>61</v>
          </cell>
          <cell r="L13495">
            <v>0.121</v>
          </cell>
          <cell r="M13495">
            <v>179</v>
          </cell>
          <cell r="N13495">
            <v>0.35499999999999998</v>
          </cell>
          <cell r="O13495">
            <v>0</v>
          </cell>
          <cell r="P13495">
            <v>0</v>
          </cell>
        </row>
        <row r="13496">
          <cell r="A13496">
            <v>40788</v>
          </cell>
          <cell r="B13496">
            <v>2011</v>
          </cell>
          <cell r="C13496" t="str">
            <v>Sep</v>
          </cell>
          <cell r="D13496">
            <v>2</v>
          </cell>
          <cell r="F13496">
            <v>870</v>
          </cell>
          <cell r="G13496">
            <v>1.726</v>
          </cell>
          <cell r="H13496">
            <v>153</v>
          </cell>
          <cell r="I13496">
            <v>0.30299999999999999</v>
          </cell>
          <cell r="K13496">
            <v>55</v>
          </cell>
          <cell r="L13496">
            <v>0.109</v>
          </cell>
          <cell r="M13496">
            <v>92</v>
          </cell>
          <cell r="N13496">
            <v>0.182</v>
          </cell>
          <cell r="O13496">
            <v>0</v>
          </cell>
          <cell r="P13496">
            <v>0</v>
          </cell>
        </row>
        <row r="13497">
          <cell r="A13497">
            <v>40789</v>
          </cell>
          <cell r="B13497">
            <v>2011</v>
          </cell>
          <cell r="C13497" t="str">
            <v>Sep</v>
          </cell>
          <cell r="D13497">
            <v>3</v>
          </cell>
          <cell r="F13497">
            <v>829</v>
          </cell>
          <cell r="G13497">
            <v>1.6439999999999999</v>
          </cell>
          <cell r="H13497">
            <v>140</v>
          </cell>
          <cell r="I13497">
            <v>0.27800000000000002</v>
          </cell>
          <cell r="K13497">
            <v>49</v>
          </cell>
          <cell r="L13497">
            <v>9.7000000000000003E-2</v>
          </cell>
          <cell r="M13497">
            <v>39</v>
          </cell>
          <cell r="N13497">
            <v>7.6999999999999999E-2</v>
          </cell>
          <cell r="O13497">
            <v>0</v>
          </cell>
          <cell r="P13497">
            <v>0</v>
          </cell>
        </row>
        <row r="13498">
          <cell r="A13498">
            <v>40790</v>
          </cell>
          <cell r="B13498">
            <v>2011</v>
          </cell>
          <cell r="C13498" t="str">
            <v>Sep</v>
          </cell>
          <cell r="D13498">
            <v>4</v>
          </cell>
          <cell r="F13498">
            <v>790</v>
          </cell>
          <cell r="G13498">
            <v>1.5669999999999999</v>
          </cell>
          <cell r="H13498">
            <v>127</v>
          </cell>
          <cell r="I13498">
            <v>0.252</v>
          </cell>
          <cell r="K13498">
            <v>49</v>
          </cell>
          <cell r="L13498">
            <v>9.7000000000000003E-2</v>
          </cell>
          <cell r="M13498">
            <v>25</v>
          </cell>
          <cell r="N13498">
            <v>0.05</v>
          </cell>
          <cell r="O13498">
            <v>0</v>
          </cell>
          <cell r="P13498">
            <v>0</v>
          </cell>
        </row>
        <row r="13499">
          <cell r="A13499">
            <v>40791</v>
          </cell>
          <cell r="B13499">
            <v>2011</v>
          </cell>
          <cell r="C13499" t="str">
            <v>Sep</v>
          </cell>
          <cell r="D13499">
            <v>5</v>
          </cell>
          <cell r="F13499">
            <v>788</v>
          </cell>
          <cell r="G13499">
            <v>1.5629999999999999</v>
          </cell>
          <cell r="H13499">
            <v>133</v>
          </cell>
          <cell r="I13499">
            <v>0.26400000000000001</v>
          </cell>
          <cell r="K13499">
            <v>47</v>
          </cell>
          <cell r="L13499">
            <v>9.2999999999999999E-2</v>
          </cell>
          <cell r="M13499">
            <v>25</v>
          </cell>
          <cell r="N13499">
            <v>0.05</v>
          </cell>
          <cell r="O13499">
            <v>0</v>
          </cell>
          <cell r="P13499">
            <v>0</v>
          </cell>
        </row>
        <row r="13500">
          <cell r="A13500">
            <v>40792</v>
          </cell>
          <cell r="B13500">
            <v>2011</v>
          </cell>
          <cell r="C13500" t="str">
            <v>Sep</v>
          </cell>
          <cell r="D13500">
            <v>6</v>
          </cell>
          <cell r="F13500">
            <v>779</v>
          </cell>
          <cell r="G13500">
            <v>1.5449999999999999</v>
          </cell>
          <cell r="H13500">
            <v>143</v>
          </cell>
          <cell r="I13500">
            <v>0.28399999999999997</v>
          </cell>
          <cell r="K13500">
            <v>50</v>
          </cell>
          <cell r="L13500">
            <v>9.9000000000000005E-2</v>
          </cell>
          <cell r="M13500">
            <v>25</v>
          </cell>
          <cell r="N13500">
            <v>0.05</v>
          </cell>
          <cell r="O13500">
            <v>0</v>
          </cell>
          <cell r="P13500">
            <v>0</v>
          </cell>
        </row>
        <row r="13501">
          <cell r="A13501">
            <v>40793</v>
          </cell>
          <cell r="B13501">
            <v>2011</v>
          </cell>
          <cell r="C13501" t="str">
            <v>Sep</v>
          </cell>
          <cell r="D13501">
            <v>7</v>
          </cell>
          <cell r="F13501">
            <v>773</v>
          </cell>
          <cell r="G13501">
            <v>1.5329999999999999</v>
          </cell>
          <cell r="H13501">
            <v>122</v>
          </cell>
          <cell r="I13501">
            <v>0.24199999999999999</v>
          </cell>
          <cell r="K13501">
            <v>54</v>
          </cell>
          <cell r="L13501">
            <v>0.107</v>
          </cell>
          <cell r="M13501">
            <v>25</v>
          </cell>
          <cell r="N13501">
            <v>0.05</v>
          </cell>
          <cell r="O13501">
            <v>0</v>
          </cell>
          <cell r="P13501">
            <v>0</v>
          </cell>
        </row>
        <row r="13502">
          <cell r="A13502">
            <v>40794</v>
          </cell>
          <cell r="B13502">
            <v>2011</v>
          </cell>
          <cell r="C13502" t="str">
            <v>Sep</v>
          </cell>
          <cell r="D13502">
            <v>8</v>
          </cell>
          <cell r="F13502">
            <v>765</v>
          </cell>
          <cell r="G13502">
            <v>1.5169999999999999</v>
          </cell>
          <cell r="H13502">
            <v>123</v>
          </cell>
          <cell r="I13502">
            <v>0.24399999999999999</v>
          </cell>
          <cell r="K13502">
            <v>56</v>
          </cell>
          <cell r="L13502">
            <v>0.111</v>
          </cell>
          <cell r="M13502">
            <v>25</v>
          </cell>
          <cell r="N13502">
            <v>0.05</v>
          </cell>
          <cell r="O13502">
            <v>0</v>
          </cell>
          <cell r="P13502">
            <v>0</v>
          </cell>
        </row>
        <row r="13503">
          <cell r="A13503">
            <v>40795</v>
          </cell>
          <cell r="B13503">
            <v>2011</v>
          </cell>
          <cell r="C13503" t="str">
            <v>Sep</v>
          </cell>
          <cell r="D13503">
            <v>9</v>
          </cell>
          <cell r="F13503">
            <v>763</v>
          </cell>
          <cell r="G13503">
            <v>1.5129999999999999</v>
          </cell>
          <cell r="H13503">
            <v>133</v>
          </cell>
          <cell r="I13503">
            <v>0.26400000000000001</v>
          </cell>
          <cell r="K13503">
            <v>60</v>
          </cell>
          <cell r="L13503">
            <v>0.11899999999999999</v>
          </cell>
          <cell r="M13503">
            <v>25</v>
          </cell>
          <cell r="N13503">
            <v>0.05</v>
          </cell>
          <cell r="O13503">
            <v>0</v>
          </cell>
          <cell r="P13503">
            <v>0</v>
          </cell>
        </row>
        <row r="13504">
          <cell r="A13504">
            <v>40796</v>
          </cell>
          <cell r="B13504">
            <v>2011</v>
          </cell>
          <cell r="C13504" t="str">
            <v>Sep</v>
          </cell>
          <cell r="D13504">
            <v>10</v>
          </cell>
          <cell r="F13504">
            <v>739</v>
          </cell>
          <cell r="G13504">
            <v>1.466</v>
          </cell>
          <cell r="H13504">
            <v>115</v>
          </cell>
          <cell r="I13504">
            <v>0.22800000000000001</v>
          </cell>
          <cell r="K13504">
            <v>53</v>
          </cell>
          <cell r="L13504">
            <v>0.105</v>
          </cell>
          <cell r="M13504">
            <v>25</v>
          </cell>
          <cell r="N13504">
            <v>0.05</v>
          </cell>
          <cell r="O13504">
            <v>0</v>
          </cell>
          <cell r="P13504">
            <v>0</v>
          </cell>
        </row>
        <row r="13505">
          <cell r="A13505">
            <v>40797</v>
          </cell>
          <cell r="B13505">
            <v>2011</v>
          </cell>
          <cell r="C13505" t="str">
            <v>Sep</v>
          </cell>
          <cell r="D13505">
            <v>11</v>
          </cell>
          <cell r="F13505">
            <v>735</v>
          </cell>
          <cell r="G13505">
            <v>1.458</v>
          </cell>
          <cell r="H13505">
            <v>126</v>
          </cell>
          <cell r="I13505">
            <v>0.25</v>
          </cell>
          <cell r="K13505">
            <v>34</v>
          </cell>
          <cell r="L13505">
            <v>6.7000000000000004E-2</v>
          </cell>
          <cell r="M13505">
            <v>25</v>
          </cell>
          <cell r="N13505">
            <v>0.05</v>
          </cell>
          <cell r="O13505">
            <v>0</v>
          </cell>
          <cell r="P13505">
            <v>0</v>
          </cell>
        </row>
        <row r="13506">
          <cell r="A13506">
            <v>40798</v>
          </cell>
          <cell r="B13506">
            <v>2011</v>
          </cell>
          <cell r="C13506" t="str">
            <v>Sep</v>
          </cell>
          <cell r="D13506">
            <v>12</v>
          </cell>
          <cell r="F13506">
            <v>698</v>
          </cell>
          <cell r="G13506">
            <v>1.3839999999999999</v>
          </cell>
          <cell r="H13506">
            <v>156</v>
          </cell>
          <cell r="I13506">
            <v>0.309</v>
          </cell>
          <cell r="K13506">
            <v>22</v>
          </cell>
          <cell r="L13506">
            <v>4.3999999999999997E-2</v>
          </cell>
          <cell r="M13506">
            <v>25</v>
          </cell>
          <cell r="N13506">
            <v>0.05</v>
          </cell>
          <cell r="O13506">
            <v>0</v>
          </cell>
          <cell r="P13506">
            <v>0</v>
          </cell>
        </row>
        <row r="13507">
          <cell r="A13507">
            <v>40799</v>
          </cell>
          <cell r="B13507">
            <v>2011</v>
          </cell>
          <cell r="C13507" t="str">
            <v>Sep</v>
          </cell>
          <cell r="D13507">
            <v>13</v>
          </cell>
          <cell r="F13507">
            <v>659</v>
          </cell>
          <cell r="G13507">
            <v>1.3069999999999999</v>
          </cell>
          <cell r="H13507">
            <v>165</v>
          </cell>
          <cell r="I13507">
            <v>0.32700000000000001</v>
          </cell>
          <cell r="K13507">
            <v>20</v>
          </cell>
          <cell r="L13507">
            <v>0.04</v>
          </cell>
          <cell r="M13507">
            <v>25</v>
          </cell>
          <cell r="N13507">
            <v>0.05</v>
          </cell>
          <cell r="O13507">
            <v>0</v>
          </cell>
          <cell r="P13507">
            <v>0</v>
          </cell>
        </row>
        <row r="13508">
          <cell r="A13508">
            <v>40800</v>
          </cell>
          <cell r="B13508">
            <v>2011</v>
          </cell>
          <cell r="C13508" t="str">
            <v>Sep</v>
          </cell>
          <cell r="D13508">
            <v>14</v>
          </cell>
          <cell r="F13508">
            <v>667</v>
          </cell>
          <cell r="G13508">
            <v>1.323</v>
          </cell>
          <cell r="H13508">
            <v>153</v>
          </cell>
          <cell r="I13508">
            <v>0.30299999999999999</v>
          </cell>
          <cell r="K13508">
            <v>19</v>
          </cell>
          <cell r="L13508">
            <v>3.7999999999999999E-2</v>
          </cell>
          <cell r="M13508">
            <v>25</v>
          </cell>
          <cell r="N13508">
            <v>0.05</v>
          </cell>
          <cell r="O13508">
            <v>0</v>
          </cell>
          <cell r="P13508">
            <v>0</v>
          </cell>
        </row>
        <row r="13509">
          <cell r="A13509">
            <v>40801</v>
          </cell>
          <cell r="B13509">
            <v>2011</v>
          </cell>
          <cell r="C13509" t="str">
            <v>Sep</v>
          </cell>
          <cell r="D13509">
            <v>15</v>
          </cell>
          <cell r="F13509">
            <v>681</v>
          </cell>
          <cell r="G13509">
            <v>1.351</v>
          </cell>
          <cell r="H13509">
            <v>150</v>
          </cell>
          <cell r="I13509">
            <v>0.29799999999999999</v>
          </cell>
          <cell r="K13509">
            <v>17</v>
          </cell>
          <cell r="L13509">
            <v>3.4000000000000002E-2</v>
          </cell>
          <cell r="M13509">
            <v>15</v>
          </cell>
          <cell r="N13509">
            <v>0.03</v>
          </cell>
          <cell r="O13509">
            <v>0</v>
          </cell>
          <cell r="P13509">
            <v>0</v>
          </cell>
        </row>
        <row r="13510">
          <cell r="A13510">
            <v>40802</v>
          </cell>
          <cell r="B13510">
            <v>2011</v>
          </cell>
          <cell r="C13510" t="str">
            <v>Sep</v>
          </cell>
          <cell r="D13510">
            <v>16</v>
          </cell>
          <cell r="F13510">
            <v>648</v>
          </cell>
          <cell r="G13510">
            <v>1.2849999999999999</v>
          </cell>
          <cell r="H13510">
            <v>151</v>
          </cell>
          <cell r="I13510">
            <v>0.3</v>
          </cell>
          <cell r="K13510">
            <v>7</v>
          </cell>
          <cell r="L13510">
            <v>1.4E-2</v>
          </cell>
          <cell r="M13510">
            <v>0</v>
          </cell>
          <cell r="N13510">
            <v>0</v>
          </cell>
          <cell r="O13510">
            <v>0</v>
          </cell>
          <cell r="P13510">
            <v>0</v>
          </cell>
        </row>
        <row r="13511">
          <cell r="A13511">
            <v>40803</v>
          </cell>
          <cell r="B13511">
            <v>2011</v>
          </cell>
          <cell r="C13511" t="str">
            <v>Sep</v>
          </cell>
          <cell r="D13511">
            <v>17</v>
          </cell>
          <cell r="F13511">
            <v>633</v>
          </cell>
          <cell r="G13511">
            <v>1.256</v>
          </cell>
          <cell r="H13511">
            <v>162</v>
          </cell>
          <cell r="I13511">
            <v>0.32100000000000001</v>
          </cell>
          <cell r="K13511">
            <v>0</v>
          </cell>
          <cell r="L13511">
            <v>0</v>
          </cell>
          <cell r="M13511">
            <v>0</v>
          </cell>
          <cell r="N13511">
            <v>0</v>
          </cell>
          <cell r="O13511">
            <v>0</v>
          </cell>
          <cell r="P13511">
            <v>0</v>
          </cell>
        </row>
        <row r="13512">
          <cell r="A13512">
            <v>40804</v>
          </cell>
          <cell r="B13512">
            <v>2011</v>
          </cell>
          <cell r="C13512" t="str">
            <v>Sep</v>
          </cell>
          <cell r="D13512">
            <v>18</v>
          </cell>
          <cell r="F13512">
            <v>616</v>
          </cell>
          <cell r="G13512">
            <v>1.222</v>
          </cell>
          <cell r="H13512">
            <v>181</v>
          </cell>
          <cell r="I13512">
            <v>0.35899999999999999</v>
          </cell>
          <cell r="K13512">
            <v>0</v>
          </cell>
          <cell r="L13512">
            <v>0</v>
          </cell>
          <cell r="M13512">
            <v>0</v>
          </cell>
          <cell r="N13512">
            <v>0</v>
          </cell>
          <cell r="O13512">
            <v>0</v>
          </cell>
          <cell r="P13512">
            <v>0</v>
          </cell>
        </row>
        <row r="13513">
          <cell r="A13513">
            <v>40805</v>
          </cell>
          <cell r="B13513">
            <v>2011</v>
          </cell>
          <cell r="C13513" t="str">
            <v>Sep</v>
          </cell>
          <cell r="D13513">
            <v>19</v>
          </cell>
          <cell r="F13513">
            <v>591</v>
          </cell>
          <cell r="G13513">
            <v>1.1719999999999999</v>
          </cell>
          <cell r="H13513">
            <v>170</v>
          </cell>
          <cell r="I13513">
            <v>0.33700000000000002</v>
          </cell>
          <cell r="K13513">
            <v>0</v>
          </cell>
          <cell r="L13513">
            <v>0</v>
          </cell>
          <cell r="M13513">
            <v>0</v>
          </cell>
          <cell r="N13513">
            <v>0</v>
          </cell>
          <cell r="O13513">
            <v>0</v>
          </cell>
          <cell r="P13513">
            <v>0</v>
          </cell>
        </row>
        <row r="13514">
          <cell r="A13514">
            <v>40806</v>
          </cell>
          <cell r="B13514">
            <v>2011</v>
          </cell>
          <cell r="C13514" t="str">
            <v>Sep</v>
          </cell>
          <cell r="D13514">
            <v>20</v>
          </cell>
          <cell r="F13514">
            <v>571</v>
          </cell>
          <cell r="G13514">
            <v>1.133</v>
          </cell>
          <cell r="H13514">
            <v>137</v>
          </cell>
          <cell r="I13514">
            <v>0.27200000000000002</v>
          </cell>
          <cell r="K13514">
            <v>0</v>
          </cell>
          <cell r="L13514">
            <v>0</v>
          </cell>
          <cell r="M13514">
            <v>0</v>
          </cell>
          <cell r="N13514">
            <v>0</v>
          </cell>
          <cell r="O13514">
            <v>0</v>
          </cell>
          <cell r="P13514">
            <v>0</v>
          </cell>
        </row>
        <row r="13515">
          <cell r="A13515">
            <v>40807</v>
          </cell>
          <cell r="B13515">
            <v>2011</v>
          </cell>
          <cell r="C13515" t="str">
            <v>Sep</v>
          </cell>
          <cell r="D13515">
            <v>21</v>
          </cell>
          <cell r="F13515">
            <v>539</v>
          </cell>
          <cell r="G13515">
            <v>1.069</v>
          </cell>
          <cell r="H13515">
            <v>170</v>
          </cell>
          <cell r="I13515">
            <v>0.33700000000000002</v>
          </cell>
          <cell r="K13515">
            <v>0</v>
          </cell>
          <cell r="L13515">
            <v>0</v>
          </cell>
          <cell r="M13515">
            <v>0</v>
          </cell>
          <cell r="N13515">
            <v>0</v>
          </cell>
          <cell r="O13515">
            <v>0</v>
          </cell>
          <cell r="P13515">
            <v>0</v>
          </cell>
        </row>
        <row r="13516">
          <cell r="A13516">
            <v>40808</v>
          </cell>
          <cell r="B13516">
            <v>2011</v>
          </cell>
          <cell r="C13516" t="str">
            <v>Sep</v>
          </cell>
          <cell r="D13516">
            <v>22</v>
          </cell>
          <cell r="F13516">
            <v>545</v>
          </cell>
          <cell r="G13516">
            <v>1.081</v>
          </cell>
          <cell r="H13516">
            <v>211</v>
          </cell>
          <cell r="I13516">
            <v>0.41899999999999998</v>
          </cell>
          <cell r="K13516">
            <v>0</v>
          </cell>
          <cell r="L13516">
            <v>0</v>
          </cell>
          <cell r="M13516">
            <v>0</v>
          </cell>
          <cell r="N13516">
            <v>0</v>
          </cell>
          <cell r="O13516">
            <v>3</v>
          </cell>
          <cell r="P13516">
            <v>6.0000000000000001E-3</v>
          </cell>
        </row>
        <row r="13517">
          <cell r="A13517">
            <v>40809</v>
          </cell>
          <cell r="B13517">
            <v>2011</v>
          </cell>
          <cell r="C13517" t="str">
            <v>Sep</v>
          </cell>
          <cell r="D13517">
            <v>23</v>
          </cell>
          <cell r="F13517">
            <v>561</v>
          </cell>
          <cell r="G13517">
            <v>1.113</v>
          </cell>
          <cell r="H13517">
            <v>223</v>
          </cell>
          <cell r="I13517">
            <v>0.442</v>
          </cell>
          <cell r="K13517">
            <v>0</v>
          </cell>
          <cell r="L13517">
            <v>0</v>
          </cell>
          <cell r="M13517">
            <v>0</v>
          </cell>
          <cell r="N13517">
            <v>0</v>
          </cell>
          <cell r="O13517">
            <v>2</v>
          </cell>
          <cell r="P13517">
            <v>4.0000000000000001E-3</v>
          </cell>
        </row>
        <row r="13518">
          <cell r="A13518">
            <v>40810</v>
          </cell>
          <cell r="B13518">
            <v>2011</v>
          </cell>
          <cell r="C13518" t="str">
            <v>Sep</v>
          </cell>
          <cell r="D13518">
            <v>24</v>
          </cell>
          <cell r="F13518">
            <v>585</v>
          </cell>
          <cell r="G13518">
            <v>1.1599999999999999</v>
          </cell>
          <cell r="H13518">
            <v>205</v>
          </cell>
          <cell r="I13518">
            <v>0.40699999999999997</v>
          </cell>
          <cell r="K13518">
            <v>0</v>
          </cell>
          <cell r="L13518">
            <v>0</v>
          </cell>
          <cell r="M13518">
            <v>0</v>
          </cell>
          <cell r="N13518">
            <v>0</v>
          </cell>
          <cell r="O13518">
            <v>7</v>
          </cell>
          <cell r="P13518">
            <v>1.4E-2</v>
          </cell>
        </row>
        <row r="13519">
          <cell r="A13519">
            <v>40811</v>
          </cell>
          <cell r="B13519">
            <v>2011</v>
          </cell>
          <cell r="C13519" t="str">
            <v>Sep</v>
          </cell>
          <cell r="D13519">
            <v>25</v>
          </cell>
          <cell r="F13519">
            <v>553</v>
          </cell>
          <cell r="G13519">
            <v>1.097</v>
          </cell>
          <cell r="H13519">
            <v>248</v>
          </cell>
          <cell r="I13519">
            <v>0.49199999999999999</v>
          </cell>
          <cell r="K13519">
            <v>0</v>
          </cell>
          <cell r="L13519">
            <v>0</v>
          </cell>
          <cell r="M13519">
            <v>0</v>
          </cell>
          <cell r="N13519">
            <v>0</v>
          </cell>
          <cell r="O13519">
            <v>9</v>
          </cell>
          <cell r="P13519">
            <v>1.7999999999999999E-2</v>
          </cell>
        </row>
        <row r="13520">
          <cell r="A13520">
            <v>40812</v>
          </cell>
          <cell r="B13520">
            <v>2011</v>
          </cell>
          <cell r="C13520" t="str">
            <v>Sep</v>
          </cell>
          <cell r="D13520">
            <v>26</v>
          </cell>
          <cell r="F13520">
            <v>539</v>
          </cell>
          <cell r="G13520">
            <v>1.069</v>
          </cell>
          <cell r="H13520">
            <v>260</v>
          </cell>
          <cell r="I13520">
            <v>0.51600000000000001</v>
          </cell>
          <cell r="K13520">
            <v>0</v>
          </cell>
          <cell r="L13520">
            <v>0</v>
          </cell>
          <cell r="M13520">
            <v>0</v>
          </cell>
          <cell r="N13520">
            <v>0</v>
          </cell>
          <cell r="O13520">
            <v>11</v>
          </cell>
          <cell r="P13520">
            <v>2.1999999999999999E-2</v>
          </cell>
        </row>
        <row r="13521">
          <cell r="A13521">
            <v>40813</v>
          </cell>
          <cell r="B13521">
            <v>2011</v>
          </cell>
          <cell r="C13521" t="str">
            <v>Sep</v>
          </cell>
          <cell r="D13521">
            <v>27</v>
          </cell>
          <cell r="F13521">
            <v>539</v>
          </cell>
          <cell r="G13521">
            <v>1.069</v>
          </cell>
          <cell r="H13521">
            <v>269</v>
          </cell>
          <cell r="I13521">
            <v>0.53400000000000003</v>
          </cell>
          <cell r="K13521">
            <v>0</v>
          </cell>
          <cell r="L13521">
            <v>0</v>
          </cell>
          <cell r="M13521">
            <v>8</v>
          </cell>
          <cell r="N13521">
            <v>1.6E-2</v>
          </cell>
          <cell r="O13521">
            <v>16</v>
          </cell>
          <cell r="P13521">
            <v>3.2000000000000001E-2</v>
          </cell>
        </row>
        <row r="13522">
          <cell r="A13522">
            <v>40814</v>
          </cell>
          <cell r="B13522">
            <v>2011</v>
          </cell>
          <cell r="C13522" t="str">
            <v>Sep</v>
          </cell>
          <cell r="D13522">
            <v>28</v>
          </cell>
          <cell r="F13522">
            <v>545</v>
          </cell>
          <cell r="G13522">
            <v>1.081</v>
          </cell>
          <cell r="H13522">
            <v>296</v>
          </cell>
          <cell r="I13522">
            <v>0.58699999999999997</v>
          </cell>
          <cell r="K13522">
            <v>0</v>
          </cell>
          <cell r="L13522">
            <v>0</v>
          </cell>
          <cell r="M13522">
            <v>10</v>
          </cell>
          <cell r="N13522">
            <v>0.02</v>
          </cell>
          <cell r="O13522">
            <v>16</v>
          </cell>
          <cell r="P13522">
            <v>3.2000000000000001E-2</v>
          </cell>
        </row>
        <row r="13523">
          <cell r="A13523">
            <v>40815</v>
          </cell>
          <cell r="B13523">
            <v>2011</v>
          </cell>
          <cell r="C13523" t="str">
            <v>Sep</v>
          </cell>
          <cell r="D13523">
            <v>29</v>
          </cell>
          <cell r="F13523">
            <v>512</v>
          </cell>
          <cell r="G13523">
            <v>1.016</v>
          </cell>
          <cell r="H13523">
            <v>257</v>
          </cell>
          <cell r="I13523">
            <v>0.51</v>
          </cell>
          <cell r="K13523">
            <v>0</v>
          </cell>
          <cell r="L13523">
            <v>0</v>
          </cell>
          <cell r="M13523">
            <v>0</v>
          </cell>
          <cell r="N13523">
            <v>0</v>
          </cell>
          <cell r="O13523">
            <v>5</v>
          </cell>
          <cell r="P13523">
            <v>0.01</v>
          </cell>
        </row>
        <row r="13524">
          <cell r="A13524">
            <v>40816</v>
          </cell>
          <cell r="B13524">
            <v>2011</v>
          </cell>
          <cell r="C13524" t="str">
            <v>Sep</v>
          </cell>
          <cell r="D13524">
            <v>30</v>
          </cell>
          <cell r="F13524">
            <v>498</v>
          </cell>
          <cell r="G13524">
            <v>0.98799999999999999</v>
          </cell>
          <cell r="H13524">
            <v>220</v>
          </cell>
          <cell r="I13524">
            <v>0.436</v>
          </cell>
          <cell r="K13524">
            <v>0</v>
          </cell>
          <cell r="L13524">
            <v>0</v>
          </cell>
          <cell r="M13524">
            <v>0</v>
          </cell>
          <cell r="N13524">
            <v>0</v>
          </cell>
          <cell r="O13524">
            <v>11</v>
          </cell>
          <cell r="P13524">
            <v>2.1999999999999999E-2</v>
          </cell>
        </row>
        <row r="13525">
          <cell r="A13525">
            <v>40817</v>
          </cell>
          <cell r="B13525">
            <v>2011</v>
          </cell>
          <cell r="C13525" t="str">
            <v>Oct</v>
          </cell>
          <cell r="D13525">
            <v>1</v>
          </cell>
          <cell r="F13525">
            <v>505</v>
          </cell>
          <cell r="G13525">
            <v>1.002</v>
          </cell>
          <cell r="H13525">
            <v>237</v>
          </cell>
          <cell r="I13525">
            <v>0.47</v>
          </cell>
          <cell r="K13525">
            <v>0</v>
          </cell>
          <cell r="L13525">
            <v>0</v>
          </cell>
          <cell r="M13525">
            <v>0</v>
          </cell>
          <cell r="N13525">
            <v>0</v>
          </cell>
          <cell r="O13525">
            <v>11</v>
          </cell>
          <cell r="P13525">
            <v>2.1999999999999999E-2</v>
          </cell>
        </row>
        <row r="13526">
          <cell r="A13526">
            <v>40818</v>
          </cell>
          <cell r="B13526">
            <v>2011</v>
          </cell>
          <cell r="C13526" t="str">
            <v>Oct</v>
          </cell>
          <cell r="D13526">
            <v>2</v>
          </cell>
          <cell r="F13526">
            <v>513</v>
          </cell>
          <cell r="G13526">
            <v>1.018</v>
          </cell>
          <cell r="H13526">
            <v>281</v>
          </cell>
          <cell r="I13526">
            <v>0.55700000000000005</v>
          </cell>
          <cell r="K13526">
            <v>0</v>
          </cell>
          <cell r="L13526">
            <v>0</v>
          </cell>
          <cell r="M13526">
            <v>0</v>
          </cell>
          <cell r="N13526">
            <v>0</v>
          </cell>
          <cell r="O13526">
            <v>14</v>
          </cell>
          <cell r="P13526">
            <v>2.8000000000000001E-2</v>
          </cell>
        </row>
        <row r="13527">
          <cell r="A13527">
            <v>40819</v>
          </cell>
          <cell r="B13527">
            <v>2011</v>
          </cell>
          <cell r="C13527" t="str">
            <v>Oct</v>
          </cell>
          <cell r="D13527">
            <v>3</v>
          </cell>
          <cell r="F13527">
            <v>516</v>
          </cell>
          <cell r="G13527">
            <v>1.0229999999999999</v>
          </cell>
          <cell r="H13527">
            <v>305</v>
          </cell>
          <cell r="I13527">
            <v>0.60499999999999998</v>
          </cell>
          <cell r="K13527">
            <v>0</v>
          </cell>
          <cell r="L13527">
            <v>0</v>
          </cell>
          <cell r="M13527">
            <v>0</v>
          </cell>
          <cell r="N13527">
            <v>0</v>
          </cell>
          <cell r="O13527">
            <v>8</v>
          </cell>
          <cell r="P13527">
            <v>1.6E-2</v>
          </cell>
        </row>
        <row r="13528">
          <cell r="A13528">
            <v>40820</v>
          </cell>
          <cell r="B13528">
            <v>2011</v>
          </cell>
          <cell r="C13528" t="str">
            <v>Oct</v>
          </cell>
          <cell r="D13528">
            <v>4</v>
          </cell>
          <cell r="F13528">
            <v>499</v>
          </cell>
          <cell r="G13528">
            <v>0.99</v>
          </cell>
          <cell r="H13528">
            <v>280</v>
          </cell>
          <cell r="I13528">
            <v>0.55500000000000005</v>
          </cell>
          <cell r="K13528">
            <v>0</v>
          </cell>
          <cell r="L13528">
            <v>0</v>
          </cell>
          <cell r="M13528">
            <v>0</v>
          </cell>
          <cell r="N13528">
            <v>0</v>
          </cell>
          <cell r="O13528">
            <v>14</v>
          </cell>
          <cell r="P13528">
            <v>2.8000000000000001E-2</v>
          </cell>
        </row>
        <row r="13529">
          <cell r="A13529">
            <v>40821</v>
          </cell>
          <cell r="B13529">
            <v>2011</v>
          </cell>
          <cell r="C13529" t="str">
            <v>Oct</v>
          </cell>
          <cell r="D13529">
            <v>5</v>
          </cell>
          <cell r="F13529">
            <v>465</v>
          </cell>
          <cell r="G13529">
            <v>0.92200000000000004</v>
          </cell>
          <cell r="H13529">
            <v>368</v>
          </cell>
          <cell r="I13529">
            <v>0.73</v>
          </cell>
          <cell r="K13529">
            <v>0</v>
          </cell>
          <cell r="L13529">
            <v>0</v>
          </cell>
          <cell r="M13529">
            <v>0</v>
          </cell>
          <cell r="N13529">
            <v>0</v>
          </cell>
          <cell r="O13529">
            <v>11</v>
          </cell>
          <cell r="P13529">
            <v>2.1999999999999999E-2</v>
          </cell>
        </row>
        <row r="13530">
          <cell r="A13530">
            <v>40822</v>
          </cell>
          <cell r="B13530">
            <v>2011</v>
          </cell>
          <cell r="C13530" t="str">
            <v>Oct</v>
          </cell>
          <cell r="D13530">
            <v>6</v>
          </cell>
          <cell r="F13530">
            <v>435</v>
          </cell>
          <cell r="G13530">
            <v>0.86299999999999999</v>
          </cell>
          <cell r="H13530">
            <v>260</v>
          </cell>
          <cell r="I13530">
            <v>0.51600000000000001</v>
          </cell>
          <cell r="K13530">
            <v>0</v>
          </cell>
          <cell r="L13530">
            <v>0</v>
          </cell>
          <cell r="M13530">
            <v>0</v>
          </cell>
          <cell r="N13530">
            <v>0</v>
          </cell>
          <cell r="O13530">
            <v>14</v>
          </cell>
          <cell r="P13530">
            <v>2.8000000000000001E-2</v>
          </cell>
        </row>
        <row r="13531">
          <cell r="A13531">
            <v>40823</v>
          </cell>
          <cell r="B13531">
            <v>2011</v>
          </cell>
          <cell r="C13531" t="str">
            <v>Oct</v>
          </cell>
          <cell r="D13531">
            <v>7</v>
          </cell>
          <cell r="F13531">
            <v>402</v>
          </cell>
          <cell r="G13531">
            <v>0.79700000000000004</v>
          </cell>
          <cell r="H13531">
            <v>246</v>
          </cell>
          <cell r="I13531">
            <v>0.48799999999999999</v>
          </cell>
          <cell r="K13531">
            <v>0</v>
          </cell>
          <cell r="L13531">
            <v>0</v>
          </cell>
          <cell r="M13531">
            <v>0</v>
          </cell>
          <cell r="N13531">
            <v>0</v>
          </cell>
          <cell r="O13531">
            <v>14</v>
          </cell>
          <cell r="P13531">
            <v>2.8000000000000001E-2</v>
          </cell>
        </row>
        <row r="13532">
          <cell r="A13532">
            <v>40824</v>
          </cell>
          <cell r="B13532">
            <v>2011</v>
          </cell>
          <cell r="C13532" t="str">
            <v>Oct</v>
          </cell>
          <cell r="D13532">
            <v>8</v>
          </cell>
          <cell r="F13532">
            <v>377</v>
          </cell>
          <cell r="G13532">
            <v>0.748</v>
          </cell>
          <cell r="H13532">
            <v>260</v>
          </cell>
          <cell r="I13532">
            <v>0.51600000000000001</v>
          </cell>
          <cell r="K13532">
            <v>0</v>
          </cell>
          <cell r="L13532">
            <v>0</v>
          </cell>
          <cell r="M13532">
            <v>0</v>
          </cell>
          <cell r="N13532">
            <v>0</v>
          </cell>
          <cell r="O13532">
            <v>7</v>
          </cell>
          <cell r="P13532">
            <v>1.4E-2</v>
          </cell>
        </row>
        <row r="13533">
          <cell r="A13533">
            <v>40825</v>
          </cell>
          <cell r="B13533">
            <v>2011</v>
          </cell>
          <cell r="C13533" t="str">
            <v>Oct</v>
          </cell>
          <cell r="D13533">
            <v>9</v>
          </cell>
          <cell r="F13533">
            <v>374</v>
          </cell>
          <cell r="G13533">
            <v>0.74199999999999999</v>
          </cell>
          <cell r="H13533">
            <v>192</v>
          </cell>
          <cell r="I13533">
            <v>0.38100000000000001</v>
          </cell>
          <cell r="K13533">
            <v>0</v>
          </cell>
          <cell r="L13533">
            <v>0</v>
          </cell>
          <cell r="M13533">
            <v>0</v>
          </cell>
          <cell r="N13533">
            <v>0</v>
          </cell>
          <cell r="O13533">
            <v>0</v>
          </cell>
          <cell r="P13533">
            <v>0</v>
          </cell>
        </row>
        <row r="13534">
          <cell r="A13534">
            <v>40826</v>
          </cell>
          <cell r="B13534">
            <v>2011</v>
          </cell>
          <cell r="C13534" t="str">
            <v>Oct</v>
          </cell>
          <cell r="D13534">
            <v>10</v>
          </cell>
          <cell r="F13534">
            <v>361</v>
          </cell>
          <cell r="G13534">
            <v>0.71599999999999997</v>
          </cell>
          <cell r="H13534">
            <v>233</v>
          </cell>
          <cell r="I13534">
            <v>0.46200000000000002</v>
          </cell>
          <cell r="K13534">
            <v>0</v>
          </cell>
          <cell r="L13534">
            <v>0</v>
          </cell>
          <cell r="M13534">
            <v>0</v>
          </cell>
          <cell r="N13534">
            <v>0</v>
          </cell>
          <cell r="O13534">
            <v>9</v>
          </cell>
          <cell r="P13534">
            <v>1.7999999999999999E-2</v>
          </cell>
        </row>
        <row r="13535">
          <cell r="A13535">
            <v>40827</v>
          </cell>
          <cell r="B13535">
            <v>2011</v>
          </cell>
          <cell r="C13535" t="str">
            <v>Oct</v>
          </cell>
          <cell r="D13535">
            <v>11</v>
          </cell>
          <cell r="F13535">
            <v>243</v>
          </cell>
          <cell r="G13535">
            <v>0.48199999999999998</v>
          </cell>
          <cell r="H13535">
            <v>244</v>
          </cell>
          <cell r="I13535">
            <v>0.48399999999999999</v>
          </cell>
          <cell r="K13535">
            <v>0</v>
          </cell>
          <cell r="L13535">
            <v>0</v>
          </cell>
          <cell r="M13535">
            <v>0</v>
          </cell>
          <cell r="N13535">
            <v>0</v>
          </cell>
          <cell r="O13535">
            <v>8</v>
          </cell>
          <cell r="P13535">
            <v>1.6E-2</v>
          </cell>
        </row>
        <row r="13536">
          <cell r="A13536">
            <v>40828</v>
          </cell>
          <cell r="B13536">
            <v>2011</v>
          </cell>
          <cell r="C13536" t="str">
            <v>Oct</v>
          </cell>
          <cell r="D13536">
            <v>12</v>
          </cell>
          <cell r="F13536">
            <v>330</v>
          </cell>
          <cell r="G13536">
            <v>0.65500000000000003</v>
          </cell>
          <cell r="H13536">
            <v>232</v>
          </cell>
          <cell r="I13536">
            <v>0.46</v>
          </cell>
          <cell r="K13536">
            <v>0</v>
          </cell>
          <cell r="L13536">
            <v>0</v>
          </cell>
          <cell r="M13536">
            <v>0</v>
          </cell>
          <cell r="N13536">
            <v>0</v>
          </cell>
          <cell r="O13536">
            <v>11</v>
          </cell>
          <cell r="P13536">
            <v>2.1999999999999999E-2</v>
          </cell>
        </row>
        <row r="13537">
          <cell r="A13537">
            <v>40829</v>
          </cell>
          <cell r="B13537">
            <v>2011</v>
          </cell>
          <cell r="C13537" t="str">
            <v>Oct</v>
          </cell>
          <cell r="D13537">
            <v>13</v>
          </cell>
          <cell r="F13537">
            <v>304</v>
          </cell>
          <cell r="G13537">
            <v>0.60299999999999998</v>
          </cell>
          <cell r="H13537">
            <v>201</v>
          </cell>
          <cell r="I13537">
            <v>0.39900000000000002</v>
          </cell>
          <cell r="K13537">
            <v>0</v>
          </cell>
          <cell r="L13537">
            <v>0</v>
          </cell>
          <cell r="M13537">
            <v>0</v>
          </cell>
          <cell r="N13537">
            <v>0</v>
          </cell>
          <cell r="O13537">
            <v>9</v>
          </cell>
          <cell r="P13537">
            <v>1.7999999999999999E-2</v>
          </cell>
        </row>
        <row r="13538">
          <cell r="A13538">
            <v>40830</v>
          </cell>
          <cell r="B13538">
            <v>2011</v>
          </cell>
          <cell r="C13538" t="str">
            <v>Oct</v>
          </cell>
          <cell r="D13538">
            <v>14</v>
          </cell>
          <cell r="F13538">
            <v>268</v>
          </cell>
          <cell r="G13538">
            <v>0.53200000000000003</v>
          </cell>
          <cell r="H13538">
            <v>157</v>
          </cell>
          <cell r="I13538">
            <v>0.311</v>
          </cell>
          <cell r="K13538">
            <v>0</v>
          </cell>
          <cell r="L13538">
            <v>0</v>
          </cell>
          <cell r="M13538">
            <v>0</v>
          </cell>
          <cell r="N13538">
            <v>0</v>
          </cell>
          <cell r="O13538">
            <v>9</v>
          </cell>
          <cell r="P13538">
            <v>1.7999999999999999E-2</v>
          </cell>
        </row>
        <row r="13539">
          <cell r="A13539">
            <v>40831</v>
          </cell>
          <cell r="B13539">
            <v>2011</v>
          </cell>
          <cell r="C13539" t="str">
            <v>Oct</v>
          </cell>
          <cell r="D13539">
            <v>15</v>
          </cell>
          <cell r="F13539">
            <v>269</v>
          </cell>
          <cell r="G13539">
            <v>0.53400000000000003</v>
          </cell>
          <cell r="H13539">
            <v>148</v>
          </cell>
          <cell r="I13539">
            <v>0.29399999999999998</v>
          </cell>
          <cell r="K13539">
            <v>0</v>
          </cell>
          <cell r="L13539">
            <v>0</v>
          </cell>
          <cell r="M13539">
            <v>0</v>
          </cell>
          <cell r="N13539">
            <v>0</v>
          </cell>
          <cell r="O13539">
            <v>5</v>
          </cell>
          <cell r="P13539">
            <v>0.01</v>
          </cell>
        </row>
        <row r="13540">
          <cell r="A13540">
            <v>40832</v>
          </cell>
          <cell r="B13540">
            <v>2011</v>
          </cell>
          <cell r="C13540" t="str">
            <v>Oct</v>
          </cell>
          <cell r="D13540">
            <v>16</v>
          </cell>
          <cell r="F13540">
            <v>259</v>
          </cell>
          <cell r="G13540">
            <v>0.51400000000000001</v>
          </cell>
          <cell r="H13540">
            <v>162</v>
          </cell>
          <cell r="I13540">
            <v>0.32100000000000001</v>
          </cell>
          <cell r="K13540">
            <v>0</v>
          </cell>
          <cell r="L13540">
            <v>0</v>
          </cell>
          <cell r="M13540">
            <v>0</v>
          </cell>
          <cell r="N13540">
            <v>0</v>
          </cell>
          <cell r="O13540">
            <v>7</v>
          </cell>
          <cell r="P13540">
            <v>1.4E-2</v>
          </cell>
        </row>
        <row r="13541">
          <cell r="A13541">
            <v>40833</v>
          </cell>
          <cell r="B13541">
            <v>2011</v>
          </cell>
          <cell r="C13541" t="str">
            <v>Oct</v>
          </cell>
          <cell r="D13541">
            <v>17</v>
          </cell>
          <cell r="F13541">
            <v>264</v>
          </cell>
          <cell r="G13541">
            <v>0.52400000000000002</v>
          </cell>
          <cell r="H13541">
            <v>139</v>
          </cell>
          <cell r="I13541">
            <v>0.27600000000000002</v>
          </cell>
          <cell r="K13541">
            <v>0</v>
          </cell>
          <cell r="L13541">
            <v>0</v>
          </cell>
          <cell r="M13541">
            <v>0</v>
          </cell>
          <cell r="N13541">
            <v>0</v>
          </cell>
          <cell r="O13541">
            <v>0</v>
          </cell>
          <cell r="P13541">
            <v>0</v>
          </cell>
        </row>
        <row r="13542">
          <cell r="A13542">
            <v>40834</v>
          </cell>
          <cell r="B13542">
            <v>2011</v>
          </cell>
          <cell r="C13542" t="str">
            <v>Oct</v>
          </cell>
          <cell r="D13542">
            <v>18</v>
          </cell>
          <cell r="F13542">
            <v>239</v>
          </cell>
          <cell r="G13542">
            <v>0.47399999999999998</v>
          </cell>
          <cell r="H13542">
            <v>136</v>
          </cell>
          <cell r="I13542">
            <v>0.27</v>
          </cell>
          <cell r="K13542">
            <v>0</v>
          </cell>
          <cell r="L13542">
            <v>0</v>
          </cell>
          <cell r="M13542">
            <v>0</v>
          </cell>
          <cell r="N13542">
            <v>0</v>
          </cell>
          <cell r="O13542">
            <v>0</v>
          </cell>
          <cell r="P13542">
            <v>0</v>
          </cell>
        </row>
        <row r="13543">
          <cell r="A13543">
            <v>40835</v>
          </cell>
          <cell r="B13543">
            <v>2011</v>
          </cell>
          <cell r="C13543" t="str">
            <v>Oct</v>
          </cell>
          <cell r="D13543">
            <v>19</v>
          </cell>
          <cell r="F13543">
            <v>218</v>
          </cell>
          <cell r="G13543">
            <v>0.432</v>
          </cell>
          <cell r="H13543">
            <v>132</v>
          </cell>
          <cell r="I13543">
            <v>0.26200000000000001</v>
          </cell>
          <cell r="K13543">
            <v>0</v>
          </cell>
          <cell r="L13543">
            <v>0</v>
          </cell>
          <cell r="M13543">
            <v>0</v>
          </cell>
          <cell r="N13543">
            <v>0</v>
          </cell>
          <cell r="O13543">
            <v>0</v>
          </cell>
          <cell r="P13543">
            <v>0</v>
          </cell>
        </row>
        <row r="13544">
          <cell r="A13544">
            <v>40836</v>
          </cell>
          <cell r="B13544">
            <v>2011</v>
          </cell>
          <cell r="C13544" t="str">
            <v>Oct</v>
          </cell>
          <cell r="D13544">
            <v>20</v>
          </cell>
          <cell r="F13544">
            <v>204</v>
          </cell>
          <cell r="G13544">
            <v>0.40500000000000003</v>
          </cell>
          <cell r="H13544">
            <v>108</v>
          </cell>
          <cell r="I13544">
            <v>0.214</v>
          </cell>
          <cell r="K13544">
            <v>0</v>
          </cell>
          <cell r="L13544">
            <v>0</v>
          </cell>
          <cell r="M13544">
            <v>0</v>
          </cell>
          <cell r="N13544">
            <v>0</v>
          </cell>
          <cell r="O13544">
            <v>0</v>
          </cell>
          <cell r="P13544">
            <v>0</v>
          </cell>
        </row>
        <row r="13545">
          <cell r="A13545">
            <v>40837</v>
          </cell>
          <cell r="B13545">
            <v>2011</v>
          </cell>
          <cell r="C13545" t="str">
            <v>Oct</v>
          </cell>
          <cell r="D13545">
            <v>21</v>
          </cell>
          <cell r="F13545">
            <v>78</v>
          </cell>
          <cell r="G13545">
            <v>0.155</v>
          </cell>
          <cell r="H13545">
            <v>96</v>
          </cell>
          <cell r="I13545">
            <v>0.19</v>
          </cell>
          <cell r="K13545">
            <v>0</v>
          </cell>
          <cell r="L13545">
            <v>0</v>
          </cell>
          <cell r="M13545">
            <v>0</v>
          </cell>
          <cell r="N13545">
            <v>0</v>
          </cell>
          <cell r="O13545">
            <v>0</v>
          </cell>
          <cell r="P13545">
            <v>0</v>
          </cell>
        </row>
        <row r="13546">
          <cell r="A13546">
            <v>40838</v>
          </cell>
          <cell r="B13546">
            <v>2011</v>
          </cell>
          <cell r="C13546" t="str">
            <v>Oct</v>
          </cell>
          <cell r="D13546">
            <v>22</v>
          </cell>
          <cell r="F13546">
            <v>6</v>
          </cell>
          <cell r="G13546">
            <v>1.2E-2</v>
          </cell>
          <cell r="H13546">
            <v>89</v>
          </cell>
          <cell r="I13546">
            <v>0.17699999999999999</v>
          </cell>
          <cell r="K13546">
            <v>0</v>
          </cell>
          <cell r="L13546">
            <v>0</v>
          </cell>
          <cell r="M13546">
            <v>0</v>
          </cell>
          <cell r="N13546">
            <v>0</v>
          </cell>
          <cell r="O13546">
            <v>0</v>
          </cell>
          <cell r="P13546">
            <v>0</v>
          </cell>
        </row>
        <row r="13547">
          <cell r="A13547">
            <v>40839</v>
          </cell>
          <cell r="B13547">
            <v>2011</v>
          </cell>
          <cell r="C13547" t="str">
            <v>Oct</v>
          </cell>
          <cell r="D13547">
            <v>23</v>
          </cell>
          <cell r="F13547">
            <v>0</v>
          </cell>
          <cell r="G13547">
            <v>0</v>
          </cell>
          <cell r="H13547">
            <v>59</v>
          </cell>
          <cell r="I13547">
            <v>0.11700000000000001</v>
          </cell>
          <cell r="K13547">
            <v>0</v>
          </cell>
          <cell r="L13547">
            <v>0</v>
          </cell>
          <cell r="M13547">
            <v>47</v>
          </cell>
          <cell r="N13547">
            <v>9.2999999999999999E-2</v>
          </cell>
          <cell r="O13547">
            <v>0</v>
          </cell>
          <cell r="P13547">
            <v>0</v>
          </cell>
        </row>
        <row r="13548">
          <cell r="A13548">
            <v>40840</v>
          </cell>
          <cell r="B13548">
            <v>2011</v>
          </cell>
          <cell r="C13548" t="str">
            <v>Oct</v>
          </cell>
          <cell r="D13548">
            <v>24</v>
          </cell>
          <cell r="F13548">
            <v>0</v>
          </cell>
          <cell r="G13548">
            <v>0</v>
          </cell>
          <cell r="H13548">
            <v>82</v>
          </cell>
          <cell r="I13548">
            <v>0.16300000000000001</v>
          </cell>
          <cell r="K13548">
            <v>0</v>
          </cell>
          <cell r="L13548">
            <v>0</v>
          </cell>
          <cell r="M13548">
            <v>75</v>
          </cell>
          <cell r="N13548">
            <v>0.14899999999999999</v>
          </cell>
          <cell r="O13548">
            <v>0</v>
          </cell>
          <cell r="P13548">
            <v>0</v>
          </cell>
        </row>
        <row r="13549">
          <cell r="A13549">
            <v>40841</v>
          </cell>
          <cell r="B13549">
            <v>2011</v>
          </cell>
          <cell r="C13549" t="str">
            <v>Oct</v>
          </cell>
          <cell r="D13549">
            <v>25</v>
          </cell>
          <cell r="F13549">
            <v>0</v>
          </cell>
          <cell r="G13549">
            <v>0</v>
          </cell>
          <cell r="H13549">
            <v>156</v>
          </cell>
          <cell r="I13549">
            <v>0.309</v>
          </cell>
          <cell r="K13549">
            <v>0</v>
          </cell>
          <cell r="L13549">
            <v>0</v>
          </cell>
          <cell r="M13549">
            <v>75</v>
          </cell>
          <cell r="N13549">
            <v>0.14899999999999999</v>
          </cell>
          <cell r="O13549">
            <v>0</v>
          </cell>
          <cell r="P13549">
            <v>0</v>
          </cell>
        </row>
        <row r="13550">
          <cell r="A13550">
            <v>40842</v>
          </cell>
          <cell r="B13550">
            <v>2011</v>
          </cell>
          <cell r="C13550" t="str">
            <v>Oct</v>
          </cell>
          <cell r="D13550">
            <v>26</v>
          </cell>
          <cell r="F13550">
            <v>0</v>
          </cell>
          <cell r="G13550">
            <v>0</v>
          </cell>
          <cell r="H13550">
            <v>139</v>
          </cell>
          <cell r="I13550">
            <v>0.27600000000000002</v>
          </cell>
          <cell r="K13550">
            <v>0</v>
          </cell>
          <cell r="L13550">
            <v>0</v>
          </cell>
          <cell r="M13550">
            <v>75</v>
          </cell>
          <cell r="N13550">
            <v>0.14899999999999999</v>
          </cell>
          <cell r="O13550">
            <v>0</v>
          </cell>
          <cell r="P13550">
            <v>0</v>
          </cell>
        </row>
        <row r="13551">
          <cell r="A13551">
            <v>40843</v>
          </cell>
          <cell r="B13551">
            <v>2011</v>
          </cell>
          <cell r="C13551" t="str">
            <v>Oct</v>
          </cell>
          <cell r="D13551">
            <v>27</v>
          </cell>
          <cell r="F13551">
            <v>0</v>
          </cell>
          <cell r="G13551">
            <v>0</v>
          </cell>
          <cell r="H13551">
            <v>117</v>
          </cell>
          <cell r="I13551">
            <v>0.23200000000000001</v>
          </cell>
          <cell r="K13551">
            <v>0</v>
          </cell>
          <cell r="L13551">
            <v>0</v>
          </cell>
          <cell r="M13551">
            <v>75</v>
          </cell>
          <cell r="N13551">
            <v>0.14899999999999999</v>
          </cell>
          <cell r="O13551">
            <v>0</v>
          </cell>
          <cell r="P13551">
            <v>0</v>
          </cell>
        </row>
        <row r="13552">
          <cell r="A13552">
            <v>40844</v>
          </cell>
          <cell r="B13552">
            <v>2011</v>
          </cell>
          <cell r="C13552" t="str">
            <v>Oct</v>
          </cell>
          <cell r="D13552">
            <v>28</v>
          </cell>
          <cell r="F13552">
            <v>0</v>
          </cell>
          <cell r="G13552">
            <v>0</v>
          </cell>
          <cell r="H13552">
            <v>104</v>
          </cell>
          <cell r="I13552">
            <v>0.20599999999999999</v>
          </cell>
          <cell r="K13552">
            <v>0</v>
          </cell>
          <cell r="L13552">
            <v>0</v>
          </cell>
          <cell r="M13552">
            <v>60</v>
          </cell>
          <cell r="N13552">
            <v>0.11899999999999999</v>
          </cell>
          <cell r="O13552">
            <v>0</v>
          </cell>
          <cell r="P13552">
            <v>0</v>
          </cell>
        </row>
        <row r="13553">
          <cell r="A13553">
            <v>40845</v>
          </cell>
          <cell r="B13553">
            <v>2011</v>
          </cell>
          <cell r="C13553" t="str">
            <v>Oct</v>
          </cell>
          <cell r="D13553">
            <v>29</v>
          </cell>
          <cell r="F13553">
            <v>0</v>
          </cell>
          <cell r="G13553">
            <v>0</v>
          </cell>
          <cell r="H13553">
            <v>95</v>
          </cell>
          <cell r="I13553">
            <v>0.188</v>
          </cell>
          <cell r="K13553">
            <v>0</v>
          </cell>
          <cell r="L13553">
            <v>0</v>
          </cell>
          <cell r="M13553">
            <v>50</v>
          </cell>
          <cell r="N13553">
            <v>9.9000000000000005E-2</v>
          </cell>
          <cell r="O13553">
            <v>0</v>
          </cell>
          <cell r="P13553">
            <v>0</v>
          </cell>
        </row>
        <row r="13554">
          <cell r="A13554">
            <v>40846</v>
          </cell>
          <cell r="B13554">
            <v>2011</v>
          </cell>
          <cell r="C13554" t="str">
            <v>Oct</v>
          </cell>
          <cell r="D13554">
            <v>30</v>
          </cell>
          <cell r="F13554">
            <v>0</v>
          </cell>
          <cell r="G13554">
            <v>0</v>
          </cell>
          <cell r="H13554">
            <v>86</v>
          </cell>
          <cell r="I13554">
            <v>0.17100000000000001</v>
          </cell>
          <cell r="K13554">
            <v>0</v>
          </cell>
          <cell r="L13554">
            <v>0</v>
          </cell>
          <cell r="M13554">
            <v>50</v>
          </cell>
          <cell r="N13554">
            <v>9.9000000000000005E-2</v>
          </cell>
          <cell r="O13554">
            <v>0</v>
          </cell>
          <cell r="P13554">
            <v>0</v>
          </cell>
        </row>
        <row r="13555">
          <cell r="A13555">
            <v>40847</v>
          </cell>
          <cell r="B13555">
            <v>2011</v>
          </cell>
          <cell r="C13555" t="str">
            <v>Oct</v>
          </cell>
          <cell r="D13555">
            <v>31</v>
          </cell>
          <cell r="F13555">
            <v>0</v>
          </cell>
          <cell r="G13555">
            <v>0</v>
          </cell>
          <cell r="H13555">
            <v>51</v>
          </cell>
          <cell r="I13555">
            <v>0.10100000000000001</v>
          </cell>
          <cell r="K13555">
            <v>0</v>
          </cell>
          <cell r="L13555">
            <v>0</v>
          </cell>
          <cell r="M13555">
            <v>50</v>
          </cell>
          <cell r="N13555">
            <v>9.9000000000000005E-2</v>
          </cell>
          <cell r="O13555">
            <v>0</v>
          </cell>
          <cell r="P13555">
            <v>0</v>
          </cell>
        </row>
        <row r="13556">
          <cell r="A13556">
            <v>40848</v>
          </cell>
          <cell r="B13556">
            <v>2011</v>
          </cell>
          <cell r="C13556" t="str">
            <v>Nov</v>
          </cell>
          <cell r="D13556">
            <v>1</v>
          </cell>
          <cell r="F13556">
            <v>0</v>
          </cell>
          <cell r="G13556">
            <v>0</v>
          </cell>
          <cell r="H13556">
            <v>48</v>
          </cell>
          <cell r="I13556">
            <v>9.5000000000000001E-2</v>
          </cell>
          <cell r="K13556">
            <v>0</v>
          </cell>
          <cell r="L13556">
            <v>0</v>
          </cell>
          <cell r="M13556">
            <v>71</v>
          </cell>
          <cell r="N13556">
            <v>0.14099999999999999</v>
          </cell>
          <cell r="O13556">
            <v>0</v>
          </cell>
          <cell r="P13556">
            <v>0</v>
          </cell>
        </row>
        <row r="13557">
          <cell r="A13557">
            <v>40849</v>
          </cell>
          <cell r="B13557">
            <v>2011</v>
          </cell>
          <cell r="C13557" t="str">
            <v>Nov</v>
          </cell>
          <cell r="D13557">
            <v>2</v>
          </cell>
          <cell r="F13557">
            <v>0</v>
          </cell>
          <cell r="G13557">
            <v>0</v>
          </cell>
          <cell r="H13557">
            <v>49</v>
          </cell>
          <cell r="I13557">
            <v>9.7000000000000003E-2</v>
          </cell>
          <cell r="K13557">
            <v>0</v>
          </cell>
          <cell r="L13557">
            <v>0</v>
          </cell>
          <cell r="M13557">
            <v>100</v>
          </cell>
          <cell r="N13557">
            <v>0.19800000000000001</v>
          </cell>
          <cell r="O13557">
            <v>0</v>
          </cell>
          <cell r="P13557">
            <v>0</v>
          </cell>
        </row>
        <row r="13558">
          <cell r="A13558">
            <v>40850</v>
          </cell>
          <cell r="B13558">
            <v>2011</v>
          </cell>
          <cell r="C13558" t="str">
            <v>Nov</v>
          </cell>
          <cell r="D13558">
            <v>3</v>
          </cell>
          <cell r="F13558">
            <v>0</v>
          </cell>
          <cell r="G13558">
            <v>0</v>
          </cell>
          <cell r="H13558">
            <v>60</v>
          </cell>
          <cell r="I13558">
            <v>0.11899999999999999</v>
          </cell>
          <cell r="K13558">
            <v>0</v>
          </cell>
          <cell r="L13558">
            <v>0</v>
          </cell>
          <cell r="M13558">
            <v>100</v>
          </cell>
          <cell r="N13558">
            <v>0.19800000000000001</v>
          </cell>
          <cell r="O13558">
            <v>0</v>
          </cell>
          <cell r="P13558">
            <v>0</v>
          </cell>
        </row>
        <row r="13559">
          <cell r="A13559">
            <v>40851</v>
          </cell>
          <cell r="B13559">
            <v>2011</v>
          </cell>
          <cell r="C13559" t="str">
            <v>Nov</v>
          </cell>
          <cell r="D13559">
            <v>4</v>
          </cell>
          <cell r="F13559">
            <v>0</v>
          </cell>
          <cell r="G13559">
            <v>0</v>
          </cell>
          <cell r="H13559">
            <v>58</v>
          </cell>
          <cell r="I13559">
            <v>0.115</v>
          </cell>
          <cell r="K13559">
            <v>0</v>
          </cell>
          <cell r="L13559">
            <v>0</v>
          </cell>
          <cell r="M13559">
            <v>83</v>
          </cell>
          <cell r="N13559">
            <v>0.16500000000000001</v>
          </cell>
          <cell r="O13559">
            <v>0</v>
          </cell>
          <cell r="P13559">
            <v>0</v>
          </cell>
        </row>
        <row r="13560">
          <cell r="A13560">
            <v>40852</v>
          </cell>
          <cell r="B13560">
            <v>2011</v>
          </cell>
          <cell r="C13560" t="str">
            <v>Nov</v>
          </cell>
          <cell r="D13560">
            <v>5</v>
          </cell>
          <cell r="F13560">
            <v>0</v>
          </cell>
          <cell r="G13560">
            <v>0</v>
          </cell>
          <cell r="H13560">
            <v>69</v>
          </cell>
          <cell r="I13560">
            <v>0.13700000000000001</v>
          </cell>
          <cell r="K13560">
            <v>0</v>
          </cell>
          <cell r="L13560">
            <v>0</v>
          </cell>
          <cell r="M13560">
            <v>75</v>
          </cell>
          <cell r="N13560">
            <v>0.14899999999999999</v>
          </cell>
          <cell r="O13560">
            <v>0</v>
          </cell>
          <cell r="P13560">
            <v>0</v>
          </cell>
        </row>
        <row r="13561">
          <cell r="A13561">
            <v>40853</v>
          </cell>
          <cell r="B13561">
            <v>2011</v>
          </cell>
          <cell r="C13561" t="str">
            <v>Nov</v>
          </cell>
          <cell r="D13561">
            <v>6</v>
          </cell>
          <cell r="F13561">
            <v>0</v>
          </cell>
          <cell r="G13561">
            <v>0</v>
          </cell>
          <cell r="H13561">
            <v>65</v>
          </cell>
          <cell r="I13561">
            <v>0.129</v>
          </cell>
          <cell r="K13561">
            <v>0</v>
          </cell>
          <cell r="L13561">
            <v>0</v>
          </cell>
          <cell r="M13561">
            <v>58</v>
          </cell>
          <cell r="N13561">
            <v>0.115</v>
          </cell>
          <cell r="O13561">
            <v>0</v>
          </cell>
          <cell r="P13561">
            <v>0</v>
          </cell>
        </row>
        <row r="13562">
          <cell r="A13562">
            <v>40854</v>
          </cell>
          <cell r="B13562">
            <v>2011</v>
          </cell>
          <cell r="C13562" t="str">
            <v>Nov</v>
          </cell>
          <cell r="D13562">
            <v>7</v>
          </cell>
          <cell r="F13562">
            <v>0</v>
          </cell>
          <cell r="G13562">
            <v>0</v>
          </cell>
          <cell r="H13562">
            <v>65</v>
          </cell>
          <cell r="I13562">
            <v>0.129</v>
          </cell>
          <cell r="K13562">
            <v>0</v>
          </cell>
          <cell r="L13562">
            <v>0</v>
          </cell>
          <cell r="M13562">
            <v>50</v>
          </cell>
          <cell r="N13562">
            <v>9.9000000000000005E-2</v>
          </cell>
          <cell r="O13562">
            <v>0</v>
          </cell>
          <cell r="P13562">
            <v>0</v>
          </cell>
        </row>
        <row r="13563">
          <cell r="A13563">
            <v>40855</v>
          </cell>
          <cell r="B13563">
            <v>2011</v>
          </cell>
          <cell r="C13563" t="str">
            <v>Nov</v>
          </cell>
          <cell r="D13563">
            <v>8</v>
          </cell>
          <cell r="F13563">
            <v>0</v>
          </cell>
          <cell r="G13563">
            <v>0</v>
          </cell>
          <cell r="H13563">
            <v>69</v>
          </cell>
          <cell r="I13563">
            <v>0.13700000000000001</v>
          </cell>
          <cell r="K13563">
            <v>0</v>
          </cell>
          <cell r="L13563">
            <v>0</v>
          </cell>
          <cell r="M13563">
            <v>50</v>
          </cell>
          <cell r="N13563">
            <v>9.9000000000000005E-2</v>
          </cell>
          <cell r="O13563">
            <v>0</v>
          </cell>
          <cell r="P13563">
            <v>0</v>
          </cell>
        </row>
        <row r="13564">
          <cell r="A13564">
            <v>40856</v>
          </cell>
          <cell r="B13564">
            <v>2011</v>
          </cell>
          <cell r="C13564" t="str">
            <v>Nov</v>
          </cell>
          <cell r="D13564">
            <v>9</v>
          </cell>
          <cell r="F13564">
            <v>0</v>
          </cell>
          <cell r="G13564">
            <v>0</v>
          </cell>
          <cell r="H13564">
            <v>67</v>
          </cell>
          <cell r="I13564">
            <v>0.13300000000000001</v>
          </cell>
          <cell r="K13564">
            <v>0</v>
          </cell>
          <cell r="L13564">
            <v>0</v>
          </cell>
          <cell r="M13564">
            <v>50</v>
          </cell>
          <cell r="N13564">
            <v>9.9000000000000005E-2</v>
          </cell>
          <cell r="O13564">
            <v>0</v>
          </cell>
          <cell r="P13564">
            <v>0</v>
          </cell>
        </row>
        <row r="13565">
          <cell r="A13565">
            <v>40857</v>
          </cell>
          <cell r="B13565">
            <v>2011</v>
          </cell>
          <cell r="C13565" t="str">
            <v>Nov</v>
          </cell>
          <cell r="D13565">
            <v>10</v>
          </cell>
          <cell r="F13565">
            <v>0</v>
          </cell>
          <cell r="G13565">
            <v>0</v>
          </cell>
          <cell r="H13565">
            <v>66</v>
          </cell>
          <cell r="I13565">
            <v>0.13100000000000001</v>
          </cell>
          <cell r="K13565">
            <v>0</v>
          </cell>
          <cell r="L13565">
            <v>0</v>
          </cell>
          <cell r="M13565">
            <v>50</v>
          </cell>
          <cell r="N13565">
            <v>9.9000000000000005E-2</v>
          </cell>
          <cell r="O13565">
            <v>0</v>
          </cell>
          <cell r="P13565">
            <v>0</v>
          </cell>
        </row>
        <row r="13566">
          <cell r="A13566">
            <v>40858</v>
          </cell>
          <cell r="B13566">
            <v>2011</v>
          </cell>
          <cell r="C13566" t="str">
            <v>Nov</v>
          </cell>
          <cell r="D13566">
            <v>11</v>
          </cell>
          <cell r="F13566">
            <v>0</v>
          </cell>
          <cell r="G13566">
            <v>0</v>
          </cell>
          <cell r="H13566">
            <v>70</v>
          </cell>
          <cell r="I13566">
            <v>0.13900000000000001</v>
          </cell>
          <cell r="K13566">
            <v>0</v>
          </cell>
          <cell r="L13566">
            <v>0</v>
          </cell>
          <cell r="M13566">
            <v>56</v>
          </cell>
          <cell r="N13566">
            <v>0.111</v>
          </cell>
          <cell r="O13566">
            <v>0</v>
          </cell>
          <cell r="P13566">
            <v>0</v>
          </cell>
        </row>
        <row r="13567">
          <cell r="A13567">
            <v>40859</v>
          </cell>
          <cell r="B13567">
            <v>2011</v>
          </cell>
          <cell r="C13567" t="str">
            <v>Nov</v>
          </cell>
          <cell r="D13567">
            <v>12</v>
          </cell>
          <cell r="F13567">
            <v>0</v>
          </cell>
          <cell r="G13567">
            <v>0</v>
          </cell>
          <cell r="H13567">
            <v>68</v>
          </cell>
          <cell r="I13567">
            <v>0.13500000000000001</v>
          </cell>
          <cell r="K13567">
            <v>0</v>
          </cell>
          <cell r="L13567">
            <v>0</v>
          </cell>
          <cell r="M13567">
            <v>50</v>
          </cell>
          <cell r="N13567">
            <v>9.9000000000000005E-2</v>
          </cell>
          <cell r="O13567">
            <v>0</v>
          </cell>
          <cell r="P13567">
            <v>0</v>
          </cell>
        </row>
        <row r="13568">
          <cell r="A13568">
            <v>40860</v>
          </cell>
          <cell r="B13568">
            <v>2011</v>
          </cell>
          <cell r="C13568" t="str">
            <v>Nov</v>
          </cell>
          <cell r="D13568">
            <v>13</v>
          </cell>
          <cell r="F13568">
            <v>0</v>
          </cell>
          <cell r="G13568">
            <v>0</v>
          </cell>
          <cell r="H13568">
            <v>68</v>
          </cell>
          <cell r="I13568">
            <v>0.13500000000000001</v>
          </cell>
          <cell r="K13568">
            <v>0</v>
          </cell>
          <cell r="L13568">
            <v>0</v>
          </cell>
          <cell r="M13568">
            <v>50</v>
          </cell>
          <cell r="N13568">
            <v>9.9000000000000005E-2</v>
          </cell>
          <cell r="O13568">
            <v>0</v>
          </cell>
          <cell r="P13568">
            <v>0</v>
          </cell>
        </row>
        <row r="13569">
          <cell r="A13569">
            <v>40861</v>
          </cell>
          <cell r="B13569">
            <v>2011</v>
          </cell>
          <cell r="C13569" t="str">
            <v>Nov</v>
          </cell>
          <cell r="D13569">
            <v>14</v>
          </cell>
          <cell r="F13569">
            <v>0</v>
          </cell>
          <cell r="G13569">
            <v>0</v>
          </cell>
          <cell r="H13569">
            <v>68</v>
          </cell>
          <cell r="I13569">
            <v>0.13500000000000001</v>
          </cell>
          <cell r="K13569">
            <v>0</v>
          </cell>
          <cell r="L13569">
            <v>0</v>
          </cell>
          <cell r="M13569">
            <v>50</v>
          </cell>
          <cell r="N13569">
            <v>9.9000000000000005E-2</v>
          </cell>
          <cell r="O13569">
            <v>0</v>
          </cell>
          <cell r="P13569">
            <v>0</v>
          </cell>
        </row>
        <row r="13570">
          <cell r="A13570">
            <v>40862</v>
          </cell>
          <cell r="B13570">
            <v>2011</v>
          </cell>
          <cell r="C13570" t="str">
            <v>Nov</v>
          </cell>
          <cell r="D13570">
            <v>15</v>
          </cell>
          <cell r="F13570">
            <v>0</v>
          </cell>
          <cell r="G13570">
            <v>0</v>
          </cell>
          <cell r="H13570">
            <v>67</v>
          </cell>
          <cell r="I13570">
            <v>0.13300000000000001</v>
          </cell>
          <cell r="K13570">
            <v>0</v>
          </cell>
          <cell r="L13570">
            <v>0</v>
          </cell>
          <cell r="M13570">
            <v>39</v>
          </cell>
          <cell r="N13570">
            <v>7.6999999999999999E-2</v>
          </cell>
          <cell r="O13570">
            <v>0</v>
          </cell>
          <cell r="P13570">
            <v>0</v>
          </cell>
        </row>
        <row r="13571">
          <cell r="A13571">
            <v>40863</v>
          </cell>
          <cell r="B13571">
            <v>2011</v>
          </cell>
          <cell r="C13571" t="str">
            <v>Nov</v>
          </cell>
          <cell r="D13571">
            <v>16</v>
          </cell>
          <cell r="F13571">
            <v>0</v>
          </cell>
          <cell r="G13571">
            <v>0</v>
          </cell>
          <cell r="H13571">
            <v>67</v>
          </cell>
          <cell r="I13571">
            <v>0.13300000000000001</v>
          </cell>
          <cell r="K13571">
            <v>0</v>
          </cell>
          <cell r="L13571">
            <v>0</v>
          </cell>
          <cell r="M13571">
            <v>25</v>
          </cell>
          <cell r="N13571">
            <v>0.05</v>
          </cell>
          <cell r="O13571">
            <v>0</v>
          </cell>
          <cell r="P13571">
            <v>0</v>
          </cell>
        </row>
        <row r="13572">
          <cell r="A13572">
            <v>40864</v>
          </cell>
          <cell r="B13572">
            <v>2011</v>
          </cell>
          <cell r="C13572" t="str">
            <v>Nov</v>
          </cell>
          <cell r="D13572">
            <v>17</v>
          </cell>
          <cell r="F13572">
            <v>0</v>
          </cell>
          <cell r="G13572">
            <v>0</v>
          </cell>
          <cell r="H13572">
            <v>63</v>
          </cell>
          <cell r="I13572">
            <v>0.125</v>
          </cell>
          <cell r="K13572">
            <v>0</v>
          </cell>
          <cell r="L13572">
            <v>0</v>
          </cell>
          <cell r="M13572">
            <v>9</v>
          </cell>
          <cell r="N13572">
            <v>1.7999999999999999E-2</v>
          </cell>
          <cell r="O13572">
            <v>0</v>
          </cell>
          <cell r="P13572">
            <v>0</v>
          </cell>
        </row>
        <row r="13573">
          <cell r="A13573">
            <v>40865</v>
          </cell>
          <cell r="B13573">
            <v>2011</v>
          </cell>
          <cell r="C13573" t="str">
            <v>Nov</v>
          </cell>
          <cell r="D13573">
            <v>18</v>
          </cell>
          <cell r="F13573">
            <v>0</v>
          </cell>
          <cell r="G13573">
            <v>0</v>
          </cell>
          <cell r="H13573">
            <v>69</v>
          </cell>
          <cell r="I13573">
            <v>0.13700000000000001</v>
          </cell>
          <cell r="K13573">
            <v>0</v>
          </cell>
          <cell r="L13573">
            <v>0</v>
          </cell>
          <cell r="M13573">
            <v>0</v>
          </cell>
          <cell r="N13573">
            <v>0</v>
          </cell>
          <cell r="O13573">
            <v>0</v>
          </cell>
          <cell r="P13573">
            <v>0</v>
          </cell>
        </row>
        <row r="13574">
          <cell r="A13574">
            <v>40866</v>
          </cell>
          <cell r="B13574">
            <v>2011</v>
          </cell>
          <cell r="C13574" t="str">
            <v>Nov</v>
          </cell>
          <cell r="D13574">
            <v>19</v>
          </cell>
          <cell r="F13574">
            <v>0</v>
          </cell>
          <cell r="G13574">
            <v>0</v>
          </cell>
          <cell r="H13574">
            <v>70</v>
          </cell>
          <cell r="I13574">
            <v>0.13900000000000001</v>
          </cell>
          <cell r="K13574">
            <v>0</v>
          </cell>
          <cell r="L13574">
            <v>0</v>
          </cell>
          <cell r="M13574">
            <v>0</v>
          </cell>
          <cell r="N13574">
            <v>0</v>
          </cell>
          <cell r="O13574">
            <v>0</v>
          </cell>
          <cell r="P13574">
            <v>0</v>
          </cell>
        </row>
        <row r="13575">
          <cell r="A13575">
            <v>40867</v>
          </cell>
          <cell r="B13575">
            <v>2011</v>
          </cell>
          <cell r="C13575" t="str">
            <v>Nov</v>
          </cell>
          <cell r="D13575">
            <v>20</v>
          </cell>
          <cell r="F13575">
            <v>0</v>
          </cell>
          <cell r="G13575">
            <v>0</v>
          </cell>
          <cell r="H13575">
            <v>66</v>
          </cell>
          <cell r="I13575">
            <v>0.13100000000000001</v>
          </cell>
          <cell r="K13575">
            <v>0</v>
          </cell>
          <cell r="L13575">
            <v>0</v>
          </cell>
          <cell r="M13575">
            <v>0</v>
          </cell>
          <cell r="N13575">
            <v>0</v>
          </cell>
          <cell r="O13575">
            <v>0</v>
          </cell>
          <cell r="P13575">
            <v>0</v>
          </cell>
        </row>
        <row r="13576">
          <cell r="A13576">
            <v>40868</v>
          </cell>
          <cell r="B13576">
            <v>2011</v>
          </cell>
          <cell r="C13576" t="str">
            <v>Nov</v>
          </cell>
          <cell r="D13576">
            <v>21</v>
          </cell>
          <cell r="F13576">
            <v>0</v>
          </cell>
          <cell r="G13576">
            <v>0</v>
          </cell>
          <cell r="H13576">
            <v>70</v>
          </cell>
          <cell r="I13576">
            <v>0.13900000000000001</v>
          </cell>
          <cell r="K13576">
            <v>0</v>
          </cell>
          <cell r="L13576">
            <v>0</v>
          </cell>
          <cell r="M13576">
            <v>0</v>
          </cell>
          <cell r="N13576">
            <v>0</v>
          </cell>
          <cell r="O13576">
            <v>0</v>
          </cell>
          <cell r="P13576">
            <v>0</v>
          </cell>
        </row>
        <row r="13577">
          <cell r="A13577">
            <v>40869</v>
          </cell>
          <cell r="B13577">
            <v>2011</v>
          </cell>
          <cell r="C13577" t="str">
            <v>Nov</v>
          </cell>
          <cell r="D13577">
            <v>22</v>
          </cell>
          <cell r="F13577">
            <v>0</v>
          </cell>
          <cell r="G13577">
            <v>0</v>
          </cell>
          <cell r="H13577">
            <v>84</v>
          </cell>
          <cell r="I13577">
            <v>0.16700000000000001</v>
          </cell>
          <cell r="K13577">
            <v>0</v>
          </cell>
          <cell r="L13577">
            <v>0</v>
          </cell>
          <cell r="M13577">
            <v>0</v>
          </cell>
          <cell r="N13577">
            <v>0</v>
          </cell>
          <cell r="O13577">
            <v>0</v>
          </cell>
          <cell r="P13577">
            <v>0</v>
          </cell>
        </row>
        <row r="13578">
          <cell r="A13578">
            <v>40870</v>
          </cell>
          <cell r="B13578">
            <v>2011</v>
          </cell>
          <cell r="C13578" t="str">
            <v>Nov</v>
          </cell>
          <cell r="D13578">
            <v>23</v>
          </cell>
          <cell r="F13578">
            <v>0</v>
          </cell>
          <cell r="G13578">
            <v>0</v>
          </cell>
          <cell r="H13578">
            <v>120</v>
          </cell>
          <cell r="I13578">
            <v>0.23799999999999999</v>
          </cell>
          <cell r="K13578">
            <v>0</v>
          </cell>
          <cell r="L13578">
            <v>0</v>
          </cell>
          <cell r="M13578">
            <v>0</v>
          </cell>
          <cell r="N13578">
            <v>0</v>
          </cell>
          <cell r="O13578">
            <v>0</v>
          </cell>
          <cell r="P13578">
            <v>0</v>
          </cell>
        </row>
        <row r="13579">
          <cell r="A13579">
            <v>40871</v>
          </cell>
          <cell r="B13579">
            <v>2011</v>
          </cell>
          <cell r="C13579" t="str">
            <v>Nov</v>
          </cell>
          <cell r="D13579">
            <v>24</v>
          </cell>
          <cell r="F13579">
            <v>0</v>
          </cell>
          <cell r="G13579">
            <v>0</v>
          </cell>
          <cell r="H13579">
            <v>86</v>
          </cell>
          <cell r="I13579">
            <v>0.17100000000000001</v>
          </cell>
          <cell r="K13579">
            <v>0</v>
          </cell>
          <cell r="L13579">
            <v>0</v>
          </cell>
          <cell r="M13579">
            <v>0</v>
          </cell>
          <cell r="N13579">
            <v>0</v>
          </cell>
          <cell r="O13579">
            <v>0</v>
          </cell>
          <cell r="P13579">
            <v>0</v>
          </cell>
        </row>
        <row r="13580">
          <cell r="A13580">
            <v>40872</v>
          </cell>
          <cell r="B13580">
            <v>2011</v>
          </cell>
          <cell r="C13580" t="str">
            <v>Nov</v>
          </cell>
          <cell r="D13580">
            <v>25</v>
          </cell>
          <cell r="F13580">
            <v>0</v>
          </cell>
          <cell r="G13580">
            <v>0</v>
          </cell>
          <cell r="H13580">
            <v>84</v>
          </cell>
          <cell r="I13580">
            <v>0.16700000000000001</v>
          </cell>
          <cell r="K13580">
            <v>0</v>
          </cell>
          <cell r="L13580">
            <v>0</v>
          </cell>
          <cell r="M13580">
            <v>0</v>
          </cell>
          <cell r="N13580">
            <v>0</v>
          </cell>
          <cell r="O13580">
            <v>0</v>
          </cell>
          <cell r="P13580">
            <v>0</v>
          </cell>
        </row>
        <row r="13581">
          <cell r="A13581">
            <v>40873</v>
          </cell>
          <cell r="B13581">
            <v>2011</v>
          </cell>
          <cell r="C13581" t="str">
            <v>Nov</v>
          </cell>
          <cell r="D13581">
            <v>26</v>
          </cell>
          <cell r="F13581">
            <v>0</v>
          </cell>
          <cell r="G13581">
            <v>0</v>
          </cell>
          <cell r="H13581">
            <v>95</v>
          </cell>
          <cell r="I13581">
            <v>0.188</v>
          </cell>
          <cell r="K13581">
            <v>0</v>
          </cell>
          <cell r="L13581">
            <v>0</v>
          </cell>
          <cell r="M13581">
            <v>0</v>
          </cell>
          <cell r="N13581">
            <v>0</v>
          </cell>
          <cell r="O13581">
            <v>0</v>
          </cell>
          <cell r="P13581">
            <v>0</v>
          </cell>
        </row>
        <row r="13582">
          <cell r="A13582">
            <v>40874</v>
          </cell>
          <cell r="B13582">
            <v>2011</v>
          </cell>
          <cell r="C13582" t="str">
            <v>Nov</v>
          </cell>
          <cell r="D13582">
            <v>27</v>
          </cell>
          <cell r="F13582">
            <v>0</v>
          </cell>
          <cell r="G13582">
            <v>0</v>
          </cell>
          <cell r="H13582">
            <v>67</v>
          </cell>
          <cell r="I13582">
            <v>0.13300000000000001</v>
          </cell>
          <cell r="K13582">
            <v>0</v>
          </cell>
          <cell r="L13582">
            <v>0</v>
          </cell>
          <cell r="M13582">
            <v>0</v>
          </cell>
          <cell r="N13582">
            <v>0</v>
          </cell>
          <cell r="O13582">
            <v>0</v>
          </cell>
          <cell r="P13582">
            <v>0</v>
          </cell>
        </row>
        <row r="13583">
          <cell r="A13583">
            <v>40875</v>
          </cell>
          <cell r="B13583">
            <v>2011</v>
          </cell>
          <cell r="C13583" t="str">
            <v>Nov</v>
          </cell>
          <cell r="D13583">
            <v>28</v>
          </cell>
          <cell r="F13583">
            <v>0</v>
          </cell>
          <cell r="G13583">
            <v>0</v>
          </cell>
          <cell r="H13583">
            <v>82</v>
          </cell>
          <cell r="I13583">
            <v>0.16300000000000001</v>
          </cell>
          <cell r="K13583">
            <v>0</v>
          </cell>
          <cell r="L13583">
            <v>0</v>
          </cell>
          <cell r="M13583">
            <v>0</v>
          </cell>
          <cell r="N13583">
            <v>0</v>
          </cell>
          <cell r="O13583">
            <v>0</v>
          </cell>
          <cell r="P13583">
            <v>0</v>
          </cell>
        </row>
        <row r="13584">
          <cell r="A13584">
            <v>40876</v>
          </cell>
          <cell r="B13584">
            <v>2011</v>
          </cell>
          <cell r="C13584" t="str">
            <v>Nov</v>
          </cell>
          <cell r="D13584">
            <v>29</v>
          </cell>
          <cell r="F13584">
            <v>0</v>
          </cell>
          <cell r="G13584">
            <v>0</v>
          </cell>
          <cell r="H13584">
            <v>69</v>
          </cell>
          <cell r="I13584">
            <v>0.13700000000000001</v>
          </cell>
          <cell r="K13584">
            <v>0</v>
          </cell>
          <cell r="L13584">
            <v>0</v>
          </cell>
          <cell r="M13584">
            <v>0</v>
          </cell>
          <cell r="N13584">
            <v>0</v>
          </cell>
          <cell r="O13584">
            <v>0</v>
          </cell>
          <cell r="P13584">
            <v>0</v>
          </cell>
        </row>
        <row r="13585">
          <cell r="A13585">
            <v>40877</v>
          </cell>
          <cell r="B13585">
            <v>2011</v>
          </cell>
          <cell r="C13585" t="str">
            <v>Nov</v>
          </cell>
          <cell r="D13585">
            <v>30</v>
          </cell>
          <cell r="F13585">
            <v>0</v>
          </cell>
          <cell r="G13585">
            <v>0</v>
          </cell>
          <cell r="H13585">
            <v>71</v>
          </cell>
          <cell r="I13585">
            <v>0.14099999999999999</v>
          </cell>
          <cell r="K13585">
            <v>0</v>
          </cell>
          <cell r="L13585">
            <v>0</v>
          </cell>
          <cell r="M13585">
            <v>0</v>
          </cell>
          <cell r="N13585">
            <v>0</v>
          </cell>
          <cell r="O13585">
            <v>0</v>
          </cell>
          <cell r="P13585">
            <v>0</v>
          </cell>
        </row>
        <row r="13586">
          <cell r="A13586">
            <v>40878</v>
          </cell>
          <cell r="B13586">
            <v>2011</v>
          </cell>
          <cell r="C13586" t="str">
            <v>Dec</v>
          </cell>
          <cell r="D13586">
            <v>1</v>
          </cell>
          <cell r="E13586" t="str">
            <v>2012 data added by DRF</v>
          </cell>
          <cell r="F13586">
            <v>0</v>
          </cell>
          <cell r="G13586">
            <v>0</v>
          </cell>
          <cell r="H13586">
            <v>60</v>
          </cell>
          <cell r="I13586">
            <v>0.11899999999999999</v>
          </cell>
          <cell r="K13586">
            <v>0</v>
          </cell>
          <cell r="L13586">
            <v>0</v>
          </cell>
          <cell r="M13586">
            <v>0</v>
          </cell>
          <cell r="N13586">
            <v>0</v>
          </cell>
          <cell r="O13586">
            <v>0</v>
          </cell>
          <cell r="P13586">
            <v>0</v>
          </cell>
        </row>
        <row r="13587">
          <cell r="A13587">
            <v>40879</v>
          </cell>
          <cell r="B13587">
            <v>2011</v>
          </cell>
          <cell r="C13587" t="str">
            <v>Dec</v>
          </cell>
          <cell r="D13587">
            <v>2</v>
          </cell>
          <cell r="F13587">
            <v>0</v>
          </cell>
          <cell r="G13587">
            <v>0</v>
          </cell>
          <cell r="H13587">
            <v>62</v>
          </cell>
          <cell r="I13587">
            <v>0.123</v>
          </cell>
          <cell r="K13587">
            <v>0</v>
          </cell>
          <cell r="L13587">
            <v>0</v>
          </cell>
          <cell r="M13587">
            <v>0</v>
          </cell>
          <cell r="N13587">
            <v>0</v>
          </cell>
          <cell r="O13587">
            <v>0</v>
          </cell>
          <cell r="P13587">
            <v>0</v>
          </cell>
        </row>
        <row r="13588">
          <cell r="A13588">
            <v>40880</v>
          </cell>
          <cell r="B13588">
            <v>2011</v>
          </cell>
          <cell r="C13588" t="str">
            <v>Dec</v>
          </cell>
          <cell r="D13588">
            <v>3</v>
          </cell>
          <cell r="F13588">
            <v>0</v>
          </cell>
          <cell r="G13588">
            <v>0</v>
          </cell>
          <cell r="H13588">
            <v>62</v>
          </cell>
          <cell r="I13588">
            <v>0.123</v>
          </cell>
          <cell r="K13588">
            <v>0</v>
          </cell>
          <cell r="L13588">
            <v>0</v>
          </cell>
          <cell r="M13588">
            <v>0</v>
          </cell>
          <cell r="N13588">
            <v>0</v>
          </cell>
          <cell r="O13588">
            <v>0</v>
          </cell>
          <cell r="P13588">
            <v>0</v>
          </cell>
        </row>
        <row r="13589">
          <cell r="A13589">
            <v>40881</v>
          </cell>
          <cell r="B13589">
            <v>2011</v>
          </cell>
          <cell r="C13589" t="str">
            <v>Dec</v>
          </cell>
          <cell r="D13589">
            <v>4</v>
          </cell>
          <cell r="F13589">
            <v>0</v>
          </cell>
          <cell r="G13589">
            <v>0</v>
          </cell>
          <cell r="H13589">
            <v>58</v>
          </cell>
          <cell r="I13589">
            <v>0.115</v>
          </cell>
          <cell r="K13589">
            <v>0</v>
          </cell>
          <cell r="L13589">
            <v>0</v>
          </cell>
          <cell r="M13589">
            <v>0</v>
          </cell>
          <cell r="N13589">
            <v>0</v>
          </cell>
          <cell r="O13589">
            <v>0</v>
          </cell>
          <cell r="P13589">
            <v>0</v>
          </cell>
        </row>
        <row r="13590">
          <cell r="A13590">
            <v>40882</v>
          </cell>
          <cell r="B13590">
            <v>2011</v>
          </cell>
          <cell r="C13590" t="str">
            <v>Dec</v>
          </cell>
          <cell r="D13590">
            <v>5</v>
          </cell>
          <cell r="F13590">
            <v>0</v>
          </cell>
          <cell r="G13590">
            <v>0</v>
          </cell>
          <cell r="H13590">
            <v>59</v>
          </cell>
          <cell r="I13590">
            <v>0.11700000000000001</v>
          </cell>
          <cell r="K13590">
            <v>0</v>
          </cell>
          <cell r="L13590">
            <v>0</v>
          </cell>
          <cell r="M13590">
            <v>0</v>
          </cell>
          <cell r="N13590">
            <v>0</v>
          </cell>
          <cell r="O13590">
            <v>0</v>
          </cell>
          <cell r="P13590">
            <v>0</v>
          </cell>
        </row>
        <row r="13591">
          <cell r="A13591">
            <v>40883</v>
          </cell>
          <cell r="B13591">
            <v>2011</v>
          </cell>
          <cell r="C13591" t="str">
            <v>Dec</v>
          </cell>
          <cell r="D13591">
            <v>6</v>
          </cell>
          <cell r="F13591">
            <v>0</v>
          </cell>
          <cell r="G13591">
            <v>0</v>
          </cell>
          <cell r="H13591">
            <v>60</v>
          </cell>
          <cell r="I13591">
            <v>0.11899999999999999</v>
          </cell>
          <cell r="K13591">
            <v>0</v>
          </cell>
          <cell r="L13591">
            <v>0</v>
          </cell>
          <cell r="M13591">
            <v>0</v>
          </cell>
          <cell r="N13591">
            <v>0</v>
          </cell>
          <cell r="O13591">
            <v>0</v>
          </cell>
          <cell r="P13591">
            <v>0</v>
          </cell>
        </row>
        <row r="13592">
          <cell r="A13592">
            <v>40884</v>
          </cell>
          <cell r="B13592">
            <v>2011</v>
          </cell>
          <cell r="C13592" t="str">
            <v>Dec</v>
          </cell>
          <cell r="D13592">
            <v>7</v>
          </cell>
          <cell r="F13592">
            <v>0</v>
          </cell>
          <cell r="G13592">
            <v>0</v>
          </cell>
          <cell r="H13592">
            <v>66</v>
          </cell>
          <cell r="I13592">
            <v>0.13100000000000001</v>
          </cell>
          <cell r="K13592">
            <v>0</v>
          </cell>
          <cell r="L13592">
            <v>0</v>
          </cell>
          <cell r="M13592">
            <v>0</v>
          </cell>
          <cell r="N13592">
            <v>0</v>
          </cell>
          <cell r="O13592">
            <v>0</v>
          </cell>
          <cell r="P13592">
            <v>0</v>
          </cell>
        </row>
        <row r="13593">
          <cell r="A13593">
            <v>40885</v>
          </cell>
          <cell r="B13593">
            <v>2011</v>
          </cell>
          <cell r="C13593" t="str">
            <v>Dec</v>
          </cell>
          <cell r="D13593">
            <v>8</v>
          </cell>
          <cell r="F13593">
            <v>0</v>
          </cell>
          <cell r="G13593">
            <v>0</v>
          </cell>
          <cell r="H13593">
            <v>62</v>
          </cell>
          <cell r="I13593">
            <v>0.123</v>
          </cell>
          <cell r="K13593">
            <v>0</v>
          </cell>
          <cell r="L13593">
            <v>0</v>
          </cell>
          <cell r="M13593">
            <v>0</v>
          </cell>
          <cell r="N13593">
            <v>0</v>
          </cell>
          <cell r="O13593">
            <v>0</v>
          </cell>
          <cell r="P13593">
            <v>0</v>
          </cell>
        </row>
        <row r="13594">
          <cell r="A13594">
            <v>40886</v>
          </cell>
          <cell r="B13594">
            <v>2011</v>
          </cell>
          <cell r="C13594" t="str">
            <v>Dec</v>
          </cell>
          <cell r="D13594">
            <v>9</v>
          </cell>
          <cell r="F13594">
            <v>0</v>
          </cell>
          <cell r="G13594">
            <v>0</v>
          </cell>
          <cell r="H13594">
            <v>60</v>
          </cell>
          <cell r="I13594">
            <v>0.11899999999999999</v>
          </cell>
          <cell r="K13594">
            <v>0</v>
          </cell>
          <cell r="L13594">
            <v>0</v>
          </cell>
          <cell r="M13594">
            <v>0</v>
          </cell>
          <cell r="N13594">
            <v>0</v>
          </cell>
          <cell r="O13594">
            <v>0</v>
          </cell>
          <cell r="P13594">
            <v>0</v>
          </cell>
        </row>
        <row r="13595">
          <cell r="A13595">
            <v>40887</v>
          </cell>
          <cell r="B13595">
            <v>2011</v>
          </cell>
          <cell r="C13595" t="str">
            <v>Dec</v>
          </cell>
          <cell r="D13595">
            <v>10</v>
          </cell>
          <cell r="F13595">
            <v>0</v>
          </cell>
          <cell r="G13595">
            <v>0</v>
          </cell>
          <cell r="H13595">
            <v>59</v>
          </cell>
          <cell r="I13595">
            <v>0.11700000000000001</v>
          </cell>
          <cell r="K13595">
            <v>0</v>
          </cell>
          <cell r="L13595">
            <v>0</v>
          </cell>
          <cell r="M13595">
            <v>0</v>
          </cell>
          <cell r="N13595">
            <v>0</v>
          </cell>
          <cell r="O13595">
            <v>0</v>
          </cell>
          <cell r="P13595">
            <v>0</v>
          </cell>
        </row>
        <row r="13596">
          <cell r="A13596">
            <v>40888</v>
          </cell>
          <cell r="B13596">
            <v>2011</v>
          </cell>
          <cell r="C13596" t="str">
            <v>Dec</v>
          </cell>
          <cell r="D13596">
            <v>11</v>
          </cell>
          <cell r="F13596">
            <v>0</v>
          </cell>
          <cell r="G13596">
            <v>0</v>
          </cell>
          <cell r="H13596">
            <v>62</v>
          </cell>
          <cell r="I13596">
            <v>0.123</v>
          </cell>
          <cell r="K13596">
            <v>0</v>
          </cell>
          <cell r="L13596">
            <v>0</v>
          </cell>
          <cell r="M13596">
            <v>0</v>
          </cell>
          <cell r="N13596">
            <v>0</v>
          </cell>
          <cell r="O13596">
            <v>0</v>
          </cell>
          <cell r="P13596">
            <v>0</v>
          </cell>
        </row>
        <row r="13597">
          <cell r="A13597">
            <v>40889</v>
          </cell>
          <cell r="B13597">
            <v>2011</v>
          </cell>
          <cell r="C13597" t="str">
            <v>Dec</v>
          </cell>
          <cell r="D13597">
            <v>12</v>
          </cell>
          <cell r="F13597">
            <v>0</v>
          </cell>
          <cell r="G13597">
            <v>0</v>
          </cell>
          <cell r="H13597">
            <v>52</v>
          </cell>
          <cell r="I13597">
            <v>0.10299999999999999</v>
          </cell>
          <cell r="K13597">
            <v>0</v>
          </cell>
          <cell r="L13597">
            <v>0</v>
          </cell>
          <cell r="M13597">
            <v>0</v>
          </cell>
          <cell r="N13597">
            <v>0</v>
          </cell>
          <cell r="O13597">
            <v>0</v>
          </cell>
          <cell r="P13597">
            <v>0</v>
          </cell>
        </row>
        <row r="13598">
          <cell r="A13598">
            <v>40890</v>
          </cell>
          <cell r="B13598">
            <v>2011</v>
          </cell>
          <cell r="C13598" t="str">
            <v>Dec</v>
          </cell>
          <cell r="D13598">
            <v>13</v>
          </cell>
          <cell r="F13598">
            <v>0</v>
          </cell>
          <cell r="G13598">
            <v>0</v>
          </cell>
          <cell r="H13598">
            <v>53</v>
          </cell>
          <cell r="I13598">
            <v>0.105</v>
          </cell>
          <cell r="K13598">
            <v>0</v>
          </cell>
          <cell r="L13598">
            <v>0</v>
          </cell>
          <cell r="M13598">
            <v>0</v>
          </cell>
          <cell r="N13598">
            <v>0</v>
          </cell>
          <cell r="O13598">
            <v>0</v>
          </cell>
          <cell r="P13598">
            <v>0</v>
          </cell>
        </row>
        <row r="13599">
          <cell r="A13599">
            <v>40891</v>
          </cell>
          <cell r="B13599">
            <v>2011</v>
          </cell>
          <cell r="C13599" t="str">
            <v>Dec</v>
          </cell>
          <cell r="D13599">
            <v>14</v>
          </cell>
          <cell r="F13599">
            <v>0</v>
          </cell>
          <cell r="G13599">
            <v>0</v>
          </cell>
          <cell r="H13599">
            <v>58</v>
          </cell>
          <cell r="I13599">
            <v>0.115</v>
          </cell>
          <cell r="K13599">
            <v>0</v>
          </cell>
          <cell r="L13599">
            <v>0</v>
          </cell>
          <cell r="M13599">
            <v>0</v>
          </cell>
          <cell r="N13599">
            <v>0</v>
          </cell>
          <cell r="O13599">
            <v>0</v>
          </cell>
          <cell r="P13599">
            <v>0</v>
          </cell>
        </row>
        <row r="13600">
          <cell r="A13600">
            <v>40892</v>
          </cell>
          <cell r="B13600">
            <v>2011</v>
          </cell>
          <cell r="C13600" t="str">
            <v>Dec</v>
          </cell>
          <cell r="D13600">
            <v>15</v>
          </cell>
          <cell r="F13600">
            <v>0</v>
          </cell>
          <cell r="G13600">
            <v>0</v>
          </cell>
          <cell r="H13600">
            <v>64</v>
          </cell>
          <cell r="I13600">
            <v>0.127</v>
          </cell>
          <cell r="K13600">
            <v>0</v>
          </cell>
          <cell r="L13600">
            <v>0</v>
          </cell>
          <cell r="M13600">
            <v>0</v>
          </cell>
          <cell r="N13600">
            <v>0</v>
          </cell>
          <cell r="O13600">
            <v>0</v>
          </cell>
          <cell r="P13600">
            <v>0</v>
          </cell>
        </row>
        <row r="13601">
          <cell r="A13601">
            <v>40893</v>
          </cell>
          <cell r="B13601">
            <v>2011</v>
          </cell>
          <cell r="C13601" t="str">
            <v>Dec</v>
          </cell>
          <cell r="D13601">
            <v>16</v>
          </cell>
          <cell r="F13601">
            <v>0</v>
          </cell>
          <cell r="G13601">
            <v>0</v>
          </cell>
          <cell r="H13601">
            <v>56</v>
          </cell>
          <cell r="I13601">
            <v>0.111</v>
          </cell>
          <cell r="K13601">
            <v>0</v>
          </cell>
          <cell r="L13601">
            <v>0</v>
          </cell>
          <cell r="M13601">
            <v>0</v>
          </cell>
          <cell r="N13601">
            <v>0</v>
          </cell>
          <cell r="O13601">
            <v>0</v>
          </cell>
          <cell r="P13601">
            <v>0</v>
          </cell>
        </row>
        <row r="13602">
          <cell r="A13602">
            <v>40894</v>
          </cell>
          <cell r="B13602">
            <v>2011</v>
          </cell>
          <cell r="C13602" t="str">
            <v>Dec</v>
          </cell>
          <cell r="D13602">
            <v>17</v>
          </cell>
          <cell r="F13602">
            <v>0</v>
          </cell>
          <cell r="G13602">
            <v>0</v>
          </cell>
          <cell r="H13602">
            <v>58</v>
          </cell>
          <cell r="I13602">
            <v>0.115</v>
          </cell>
          <cell r="K13602">
            <v>0</v>
          </cell>
          <cell r="L13602">
            <v>0</v>
          </cell>
          <cell r="M13602">
            <v>0</v>
          </cell>
          <cell r="N13602">
            <v>0</v>
          </cell>
          <cell r="O13602">
            <v>0</v>
          </cell>
          <cell r="P13602">
            <v>0</v>
          </cell>
        </row>
        <row r="13603">
          <cell r="A13603">
            <v>40895</v>
          </cell>
          <cell r="B13603">
            <v>2011</v>
          </cell>
          <cell r="C13603" t="str">
            <v>Dec</v>
          </cell>
          <cell r="D13603">
            <v>18</v>
          </cell>
          <cell r="F13603">
            <v>0</v>
          </cell>
          <cell r="G13603">
            <v>0</v>
          </cell>
          <cell r="H13603">
            <v>62</v>
          </cell>
          <cell r="I13603">
            <v>0.123</v>
          </cell>
          <cell r="K13603">
            <v>0</v>
          </cell>
          <cell r="L13603">
            <v>0</v>
          </cell>
          <cell r="M13603">
            <v>0</v>
          </cell>
          <cell r="N13603">
            <v>0</v>
          </cell>
          <cell r="O13603">
            <v>0</v>
          </cell>
          <cell r="P13603">
            <v>0</v>
          </cell>
        </row>
        <row r="13604">
          <cell r="A13604">
            <v>40896</v>
          </cell>
          <cell r="B13604">
            <v>2011</v>
          </cell>
          <cell r="C13604" t="str">
            <v>Dec</v>
          </cell>
          <cell r="D13604">
            <v>19</v>
          </cell>
          <cell r="F13604">
            <v>0</v>
          </cell>
          <cell r="G13604">
            <v>0</v>
          </cell>
          <cell r="H13604">
            <v>60</v>
          </cell>
          <cell r="I13604">
            <v>0.11899999999999999</v>
          </cell>
          <cell r="K13604">
            <v>0</v>
          </cell>
          <cell r="L13604">
            <v>0</v>
          </cell>
          <cell r="M13604">
            <v>0</v>
          </cell>
          <cell r="N13604">
            <v>0</v>
          </cell>
          <cell r="O13604">
            <v>0</v>
          </cell>
          <cell r="P13604">
            <v>0</v>
          </cell>
        </row>
        <row r="13605">
          <cell r="A13605">
            <v>40897</v>
          </cell>
          <cell r="B13605">
            <v>2011</v>
          </cell>
          <cell r="C13605" t="str">
            <v>Dec</v>
          </cell>
          <cell r="D13605">
            <v>20</v>
          </cell>
          <cell r="F13605">
            <v>0</v>
          </cell>
          <cell r="G13605">
            <v>0</v>
          </cell>
          <cell r="H13605">
            <v>58</v>
          </cell>
          <cell r="I13605">
            <v>0.115</v>
          </cell>
          <cell r="K13605">
            <v>0</v>
          </cell>
          <cell r="L13605">
            <v>0</v>
          </cell>
          <cell r="M13605">
            <v>0</v>
          </cell>
          <cell r="N13605">
            <v>0</v>
          </cell>
          <cell r="O13605">
            <v>0</v>
          </cell>
          <cell r="P13605">
            <v>0</v>
          </cell>
        </row>
        <row r="13606">
          <cell r="A13606">
            <v>40898</v>
          </cell>
          <cell r="B13606">
            <v>2011</v>
          </cell>
          <cell r="C13606" t="str">
            <v>Dec</v>
          </cell>
          <cell r="D13606">
            <v>21</v>
          </cell>
          <cell r="F13606">
            <v>0</v>
          </cell>
          <cell r="G13606">
            <v>0</v>
          </cell>
          <cell r="H13606">
            <v>55</v>
          </cell>
          <cell r="I13606">
            <v>0.109</v>
          </cell>
          <cell r="K13606">
            <v>0</v>
          </cell>
          <cell r="L13606">
            <v>0</v>
          </cell>
          <cell r="M13606">
            <v>0</v>
          </cell>
          <cell r="N13606">
            <v>0</v>
          </cell>
          <cell r="O13606">
            <v>0</v>
          </cell>
          <cell r="P13606">
            <v>0</v>
          </cell>
        </row>
        <row r="13607">
          <cell r="A13607">
            <v>40899</v>
          </cell>
          <cell r="B13607">
            <v>2011</v>
          </cell>
          <cell r="C13607" t="str">
            <v>Dec</v>
          </cell>
          <cell r="D13607">
            <v>22</v>
          </cell>
          <cell r="F13607">
            <v>0</v>
          </cell>
          <cell r="G13607">
            <v>0</v>
          </cell>
          <cell r="H13607">
            <v>59</v>
          </cell>
          <cell r="I13607">
            <v>0.11700000000000001</v>
          </cell>
          <cell r="K13607">
            <v>0</v>
          </cell>
          <cell r="L13607">
            <v>0</v>
          </cell>
          <cell r="M13607">
            <v>0</v>
          </cell>
          <cell r="N13607">
            <v>0</v>
          </cell>
          <cell r="O13607">
            <v>0</v>
          </cell>
          <cell r="P13607">
            <v>0</v>
          </cell>
        </row>
        <row r="13608">
          <cell r="A13608">
            <v>40900</v>
          </cell>
          <cell r="B13608">
            <v>2011</v>
          </cell>
          <cell r="C13608" t="str">
            <v>Dec</v>
          </cell>
          <cell r="D13608">
            <v>23</v>
          </cell>
          <cell r="F13608">
            <v>0</v>
          </cell>
          <cell r="G13608">
            <v>0</v>
          </cell>
          <cell r="H13608">
            <v>55</v>
          </cell>
          <cell r="I13608">
            <v>0.109</v>
          </cell>
          <cell r="K13608">
            <v>0</v>
          </cell>
          <cell r="L13608">
            <v>0</v>
          </cell>
          <cell r="M13608">
            <v>0</v>
          </cell>
          <cell r="N13608">
            <v>0</v>
          </cell>
          <cell r="O13608">
            <v>0</v>
          </cell>
          <cell r="P13608">
            <v>0</v>
          </cell>
        </row>
        <row r="13609">
          <cell r="A13609">
            <v>40901</v>
          </cell>
          <cell r="B13609">
            <v>2011</v>
          </cell>
          <cell r="C13609" t="str">
            <v>Dec</v>
          </cell>
          <cell r="D13609">
            <v>24</v>
          </cell>
          <cell r="F13609">
            <v>0</v>
          </cell>
          <cell r="G13609">
            <v>0</v>
          </cell>
          <cell r="H13609">
            <v>58</v>
          </cell>
          <cell r="I13609">
            <v>0.115</v>
          </cell>
          <cell r="K13609">
            <v>0</v>
          </cell>
          <cell r="L13609">
            <v>0</v>
          </cell>
          <cell r="M13609">
            <v>0</v>
          </cell>
          <cell r="N13609">
            <v>0</v>
          </cell>
          <cell r="O13609">
            <v>0</v>
          </cell>
          <cell r="P13609">
            <v>0</v>
          </cell>
        </row>
        <row r="13610">
          <cell r="A13610">
            <v>40902</v>
          </cell>
          <cell r="B13610">
            <v>2011</v>
          </cell>
          <cell r="C13610" t="str">
            <v>Dec</v>
          </cell>
          <cell r="D13610">
            <v>25</v>
          </cell>
          <cell r="F13610">
            <v>0</v>
          </cell>
          <cell r="G13610">
            <v>0</v>
          </cell>
          <cell r="H13610">
            <v>58</v>
          </cell>
          <cell r="I13610">
            <v>0.115</v>
          </cell>
          <cell r="K13610">
            <v>0</v>
          </cell>
          <cell r="L13610">
            <v>0</v>
          </cell>
          <cell r="M13610">
            <v>0</v>
          </cell>
          <cell r="N13610">
            <v>0</v>
          </cell>
          <cell r="O13610">
            <v>0</v>
          </cell>
          <cell r="P13610">
            <v>0</v>
          </cell>
        </row>
        <row r="13611">
          <cell r="A13611">
            <v>40903</v>
          </cell>
          <cell r="B13611">
            <v>2011</v>
          </cell>
          <cell r="C13611" t="str">
            <v>Dec</v>
          </cell>
          <cell r="D13611">
            <v>26</v>
          </cell>
          <cell r="F13611">
            <v>0</v>
          </cell>
          <cell r="G13611">
            <v>0</v>
          </cell>
          <cell r="H13611">
            <v>58</v>
          </cell>
          <cell r="I13611">
            <v>0.115</v>
          </cell>
          <cell r="K13611">
            <v>0</v>
          </cell>
          <cell r="L13611">
            <v>0</v>
          </cell>
          <cell r="M13611">
            <v>0</v>
          </cell>
          <cell r="N13611">
            <v>0</v>
          </cell>
          <cell r="O13611">
            <v>0</v>
          </cell>
          <cell r="P13611">
            <v>0</v>
          </cell>
        </row>
        <row r="13612">
          <cell r="A13612">
            <v>40904</v>
          </cell>
          <cell r="B13612">
            <v>2011</v>
          </cell>
          <cell r="C13612" t="str">
            <v>Dec</v>
          </cell>
          <cell r="D13612">
            <v>27</v>
          </cell>
          <cell r="F13612">
            <v>0</v>
          </cell>
          <cell r="G13612">
            <v>0</v>
          </cell>
          <cell r="H13612">
            <v>63</v>
          </cell>
          <cell r="I13612">
            <v>0.125</v>
          </cell>
          <cell r="K13612">
            <v>0</v>
          </cell>
          <cell r="L13612">
            <v>0</v>
          </cell>
          <cell r="M13612">
            <v>0</v>
          </cell>
          <cell r="N13612">
            <v>0</v>
          </cell>
          <cell r="O13612">
            <v>0</v>
          </cell>
          <cell r="P13612">
            <v>0</v>
          </cell>
        </row>
        <row r="13613">
          <cell r="A13613">
            <v>40905</v>
          </cell>
          <cell r="B13613">
            <v>2011</v>
          </cell>
          <cell r="C13613" t="str">
            <v>Dec</v>
          </cell>
          <cell r="D13613">
            <v>28</v>
          </cell>
          <cell r="F13613">
            <v>0</v>
          </cell>
          <cell r="G13613">
            <v>0</v>
          </cell>
          <cell r="H13613">
            <v>63</v>
          </cell>
          <cell r="I13613">
            <v>0.125</v>
          </cell>
          <cell r="K13613">
            <v>0</v>
          </cell>
          <cell r="L13613">
            <v>0</v>
          </cell>
          <cell r="M13613">
            <v>0</v>
          </cell>
          <cell r="N13613">
            <v>0</v>
          </cell>
          <cell r="O13613">
            <v>0</v>
          </cell>
          <cell r="P13613">
            <v>0</v>
          </cell>
        </row>
        <row r="13614">
          <cell r="A13614">
            <v>40906</v>
          </cell>
          <cell r="B13614">
            <v>2011</v>
          </cell>
          <cell r="C13614" t="str">
            <v>Dec</v>
          </cell>
          <cell r="D13614">
            <v>29</v>
          </cell>
          <cell r="F13614">
            <v>0</v>
          </cell>
          <cell r="G13614">
            <v>0</v>
          </cell>
          <cell r="H13614">
            <v>65</v>
          </cell>
          <cell r="I13614">
            <v>0.129</v>
          </cell>
          <cell r="K13614">
            <v>0</v>
          </cell>
          <cell r="L13614">
            <v>0</v>
          </cell>
          <cell r="M13614">
            <v>0</v>
          </cell>
          <cell r="N13614">
            <v>0</v>
          </cell>
          <cell r="O13614">
            <v>0</v>
          </cell>
          <cell r="P13614">
            <v>0</v>
          </cell>
        </row>
        <row r="13615">
          <cell r="A13615">
            <v>40907</v>
          </cell>
          <cell r="B13615">
            <v>2011</v>
          </cell>
          <cell r="C13615" t="str">
            <v>Dec</v>
          </cell>
          <cell r="D13615">
            <v>30</v>
          </cell>
          <cell r="F13615">
            <v>0</v>
          </cell>
          <cell r="G13615">
            <v>0</v>
          </cell>
          <cell r="H13615">
            <v>73</v>
          </cell>
          <cell r="I13615">
            <v>0.14499999999999999</v>
          </cell>
          <cell r="K13615">
            <v>0</v>
          </cell>
          <cell r="L13615">
            <v>0</v>
          </cell>
          <cell r="M13615">
            <v>0</v>
          </cell>
          <cell r="N13615">
            <v>0</v>
          </cell>
          <cell r="O13615">
            <v>0</v>
          </cell>
          <cell r="P13615">
            <v>0</v>
          </cell>
        </row>
        <row r="13616">
          <cell r="A13616">
            <v>40908</v>
          </cell>
          <cell r="B13616">
            <v>2011</v>
          </cell>
          <cell r="C13616" t="str">
            <v>Dec</v>
          </cell>
          <cell r="D13616">
            <v>31</v>
          </cell>
          <cell r="F13616">
            <v>0</v>
          </cell>
          <cell r="G13616">
            <v>0</v>
          </cell>
          <cell r="H13616">
            <v>74</v>
          </cell>
          <cell r="I13616">
            <v>0.14699999999999999</v>
          </cell>
          <cell r="K13616">
            <v>0</v>
          </cell>
          <cell r="L13616">
            <v>0</v>
          </cell>
          <cell r="M13616">
            <v>0</v>
          </cell>
          <cell r="N13616">
            <v>0</v>
          </cell>
          <cell r="O13616">
            <v>0</v>
          </cell>
          <cell r="P13616">
            <v>0</v>
          </cell>
        </row>
        <row r="13617">
          <cell r="A13617">
            <v>40909</v>
          </cell>
          <cell r="B13617">
            <v>2012</v>
          </cell>
          <cell r="C13617" t="str">
            <v>Jan</v>
          </cell>
          <cell r="D13617">
            <v>1</v>
          </cell>
          <cell r="F13617">
            <v>0</v>
          </cell>
          <cell r="G13617">
            <v>0</v>
          </cell>
          <cell r="H13617">
            <v>74</v>
          </cell>
          <cell r="I13617">
            <v>0.14699999999999999</v>
          </cell>
          <cell r="K13617">
            <v>0</v>
          </cell>
          <cell r="L13617">
            <v>0</v>
          </cell>
          <cell r="M13617">
            <v>0</v>
          </cell>
          <cell r="N13617">
            <v>0</v>
          </cell>
          <cell r="O13617">
            <v>0</v>
          </cell>
          <cell r="P13617">
            <v>0</v>
          </cell>
        </row>
        <row r="13618">
          <cell r="A13618">
            <v>40910</v>
          </cell>
          <cell r="B13618">
            <v>2012</v>
          </cell>
          <cell r="C13618" t="str">
            <v>Jan</v>
          </cell>
          <cell r="D13618">
            <v>2</v>
          </cell>
          <cell r="F13618">
            <v>0</v>
          </cell>
          <cell r="G13618">
            <v>0</v>
          </cell>
          <cell r="H13618">
            <v>73</v>
          </cell>
          <cell r="I13618">
            <v>0.14499999999999999</v>
          </cell>
          <cell r="K13618">
            <v>0</v>
          </cell>
          <cell r="L13618">
            <v>0</v>
          </cell>
          <cell r="M13618">
            <v>0</v>
          </cell>
          <cell r="N13618">
            <v>0</v>
          </cell>
          <cell r="O13618">
            <v>0</v>
          </cell>
          <cell r="P13618">
            <v>0</v>
          </cell>
        </row>
        <row r="13619">
          <cell r="A13619">
            <v>40911</v>
          </cell>
          <cell r="B13619">
            <v>2012</v>
          </cell>
          <cell r="C13619" t="str">
            <v>Jan</v>
          </cell>
          <cell r="D13619">
            <v>3</v>
          </cell>
          <cell r="F13619">
            <v>0</v>
          </cell>
          <cell r="G13619">
            <v>0</v>
          </cell>
          <cell r="H13619">
            <v>72</v>
          </cell>
          <cell r="I13619">
            <v>0.14299999999999999</v>
          </cell>
          <cell r="K13619">
            <v>0</v>
          </cell>
          <cell r="L13619">
            <v>0</v>
          </cell>
          <cell r="M13619">
            <v>0</v>
          </cell>
          <cell r="N13619">
            <v>0</v>
          </cell>
          <cell r="O13619">
            <v>0</v>
          </cell>
          <cell r="P13619">
            <v>0</v>
          </cell>
        </row>
        <row r="13620">
          <cell r="A13620">
            <v>40912</v>
          </cell>
          <cell r="B13620">
            <v>2012</v>
          </cell>
          <cell r="C13620" t="str">
            <v>Jan</v>
          </cell>
          <cell r="D13620">
            <v>4</v>
          </cell>
          <cell r="F13620">
            <v>0</v>
          </cell>
          <cell r="G13620">
            <v>0</v>
          </cell>
          <cell r="H13620">
            <v>62</v>
          </cell>
          <cell r="I13620">
            <v>0.123</v>
          </cell>
          <cell r="K13620">
            <v>0</v>
          </cell>
          <cell r="L13620">
            <v>0</v>
          </cell>
          <cell r="M13620">
            <v>0</v>
          </cell>
          <cell r="N13620">
            <v>0</v>
          </cell>
          <cell r="O13620">
            <v>0</v>
          </cell>
          <cell r="P13620">
            <v>0</v>
          </cell>
        </row>
        <row r="13621">
          <cell r="A13621">
            <v>40913</v>
          </cell>
          <cell r="B13621">
            <v>2012</v>
          </cell>
          <cell r="C13621" t="str">
            <v>Jan</v>
          </cell>
          <cell r="D13621">
            <v>5</v>
          </cell>
          <cell r="F13621">
            <v>0</v>
          </cell>
          <cell r="G13621">
            <v>0</v>
          </cell>
          <cell r="H13621">
            <v>61</v>
          </cell>
          <cell r="I13621">
            <v>0.121</v>
          </cell>
          <cell r="K13621">
            <v>0</v>
          </cell>
          <cell r="L13621">
            <v>0</v>
          </cell>
          <cell r="M13621">
            <v>0</v>
          </cell>
          <cell r="N13621">
            <v>0</v>
          </cell>
          <cell r="O13621">
            <v>0</v>
          </cell>
          <cell r="P13621">
            <v>0</v>
          </cell>
        </row>
        <row r="13622">
          <cell r="A13622">
            <v>40914</v>
          </cell>
          <cell r="B13622">
            <v>2012</v>
          </cell>
          <cell r="C13622" t="str">
            <v>Jan</v>
          </cell>
          <cell r="D13622">
            <v>6</v>
          </cell>
          <cell r="F13622">
            <v>0</v>
          </cell>
          <cell r="G13622">
            <v>0</v>
          </cell>
          <cell r="H13622">
            <v>60</v>
          </cell>
          <cell r="I13622">
            <v>0.11899999999999999</v>
          </cell>
          <cell r="K13622">
            <v>0</v>
          </cell>
          <cell r="L13622">
            <v>0</v>
          </cell>
          <cell r="M13622">
            <v>0</v>
          </cell>
          <cell r="N13622">
            <v>0</v>
          </cell>
          <cell r="O13622">
            <v>0</v>
          </cell>
          <cell r="P13622">
            <v>0</v>
          </cell>
        </row>
        <row r="13623">
          <cell r="A13623">
            <v>40915</v>
          </cell>
          <cell r="B13623">
            <v>2012</v>
          </cell>
          <cell r="C13623" t="str">
            <v>Jan</v>
          </cell>
          <cell r="D13623">
            <v>7</v>
          </cell>
          <cell r="F13623">
            <v>0</v>
          </cell>
          <cell r="G13623">
            <v>0</v>
          </cell>
          <cell r="H13623">
            <v>66</v>
          </cell>
          <cell r="I13623">
            <v>0.13100000000000001</v>
          </cell>
          <cell r="K13623">
            <v>0</v>
          </cell>
          <cell r="L13623">
            <v>0</v>
          </cell>
          <cell r="M13623">
            <v>0</v>
          </cell>
          <cell r="N13623">
            <v>0</v>
          </cell>
          <cell r="O13623">
            <v>0</v>
          </cell>
          <cell r="P13623">
            <v>0</v>
          </cell>
        </row>
        <row r="13624">
          <cell r="A13624">
            <v>40916</v>
          </cell>
          <cell r="B13624">
            <v>2012</v>
          </cell>
          <cell r="C13624" t="str">
            <v>Jan</v>
          </cell>
          <cell r="D13624">
            <v>8</v>
          </cell>
          <cell r="F13624">
            <v>0</v>
          </cell>
          <cell r="G13624">
            <v>0</v>
          </cell>
          <cell r="H13624">
            <v>65</v>
          </cell>
          <cell r="I13624">
            <v>0.129</v>
          </cell>
          <cell r="K13624">
            <v>0</v>
          </cell>
          <cell r="L13624">
            <v>0</v>
          </cell>
          <cell r="M13624">
            <v>0</v>
          </cell>
          <cell r="N13624">
            <v>0</v>
          </cell>
          <cell r="O13624">
            <v>0</v>
          </cell>
          <cell r="P13624">
            <v>0</v>
          </cell>
        </row>
        <row r="13625">
          <cell r="A13625">
            <v>40917</v>
          </cell>
          <cell r="B13625">
            <v>2012</v>
          </cell>
          <cell r="C13625" t="str">
            <v>Jan</v>
          </cell>
          <cell r="D13625">
            <v>9</v>
          </cell>
          <cell r="F13625">
            <v>0</v>
          </cell>
          <cell r="G13625">
            <v>0</v>
          </cell>
          <cell r="H13625">
            <v>62</v>
          </cell>
          <cell r="I13625">
            <v>0.123</v>
          </cell>
          <cell r="K13625">
            <v>0</v>
          </cell>
          <cell r="L13625">
            <v>0</v>
          </cell>
          <cell r="M13625">
            <v>0</v>
          </cell>
          <cell r="N13625">
            <v>0</v>
          </cell>
          <cell r="O13625">
            <v>0</v>
          </cell>
          <cell r="P13625">
            <v>0</v>
          </cell>
        </row>
        <row r="13626">
          <cell r="A13626">
            <v>40918</v>
          </cell>
          <cell r="B13626">
            <v>2012</v>
          </cell>
          <cell r="C13626" t="str">
            <v>Jan</v>
          </cell>
          <cell r="D13626">
            <v>10</v>
          </cell>
          <cell r="F13626">
            <v>0</v>
          </cell>
          <cell r="G13626">
            <v>0</v>
          </cell>
          <cell r="H13626">
            <v>64</v>
          </cell>
          <cell r="I13626">
            <v>0.127</v>
          </cell>
          <cell r="K13626">
            <v>0</v>
          </cell>
          <cell r="L13626">
            <v>0</v>
          </cell>
          <cell r="M13626">
            <v>0</v>
          </cell>
          <cell r="N13626">
            <v>0</v>
          </cell>
          <cell r="O13626">
            <v>0</v>
          </cell>
          <cell r="P13626">
            <v>0</v>
          </cell>
        </row>
        <row r="13627">
          <cell r="A13627">
            <v>40919</v>
          </cell>
          <cell r="B13627">
            <v>2012</v>
          </cell>
          <cell r="C13627" t="str">
            <v>Jan</v>
          </cell>
          <cell r="D13627">
            <v>11</v>
          </cell>
          <cell r="F13627">
            <v>0</v>
          </cell>
          <cell r="G13627">
            <v>0</v>
          </cell>
          <cell r="H13627">
            <v>63</v>
          </cell>
          <cell r="I13627">
            <v>0.125</v>
          </cell>
          <cell r="K13627">
            <v>0</v>
          </cell>
          <cell r="L13627">
            <v>0</v>
          </cell>
          <cell r="M13627">
            <v>0</v>
          </cell>
          <cell r="N13627">
            <v>0</v>
          </cell>
          <cell r="O13627">
            <v>0</v>
          </cell>
          <cell r="P13627">
            <v>0</v>
          </cell>
        </row>
        <row r="13628">
          <cell r="A13628">
            <v>40920</v>
          </cell>
          <cell r="B13628">
            <v>2012</v>
          </cell>
          <cell r="C13628" t="str">
            <v>Jan</v>
          </cell>
          <cell r="D13628">
            <v>12</v>
          </cell>
          <cell r="F13628">
            <v>0</v>
          </cell>
          <cell r="G13628">
            <v>0</v>
          </cell>
          <cell r="H13628">
            <v>58</v>
          </cell>
          <cell r="I13628">
            <v>0.115</v>
          </cell>
          <cell r="K13628">
            <v>0</v>
          </cell>
          <cell r="L13628">
            <v>0</v>
          </cell>
          <cell r="M13628">
            <v>0</v>
          </cell>
          <cell r="N13628">
            <v>0</v>
          </cell>
          <cell r="O13628">
            <v>0</v>
          </cell>
          <cell r="P13628">
            <v>0</v>
          </cell>
        </row>
        <row r="13629">
          <cell r="A13629">
            <v>40921</v>
          </cell>
          <cell r="B13629">
            <v>2012</v>
          </cell>
          <cell r="C13629" t="str">
            <v>Jan</v>
          </cell>
          <cell r="D13629">
            <v>13</v>
          </cell>
          <cell r="F13629">
            <v>0</v>
          </cell>
          <cell r="G13629">
            <v>0</v>
          </cell>
          <cell r="H13629">
            <v>57</v>
          </cell>
          <cell r="I13629">
            <v>0.113</v>
          </cell>
          <cell r="K13629">
            <v>0</v>
          </cell>
          <cell r="L13629">
            <v>0</v>
          </cell>
          <cell r="M13629">
            <v>0</v>
          </cell>
          <cell r="N13629">
            <v>0</v>
          </cell>
          <cell r="O13629">
            <v>0</v>
          </cell>
          <cell r="P13629">
            <v>0</v>
          </cell>
        </row>
        <row r="13630">
          <cell r="A13630">
            <v>40922</v>
          </cell>
          <cell r="B13630">
            <v>2012</v>
          </cell>
          <cell r="C13630" t="str">
            <v>Jan</v>
          </cell>
          <cell r="D13630">
            <v>14</v>
          </cell>
          <cell r="F13630">
            <v>0</v>
          </cell>
          <cell r="G13630">
            <v>0</v>
          </cell>
          <cell r="H13630">
            <v>54</v>
          </cell>
          <cell r="I13630">
            <v>0.107</v>
          </cell>
          <cell r="K13630">
            <v>0</v>
          </cell>
          <cell r="L13630">
            <v>0</v>
          </cell>
          <cell r="M13630">
            <v>0</v>
          </cell>
          <cell r="N13630">
            <v>0</v>
          </cell>
          <cell r="O13630">
            <v>0</v>
          </cell>
          <cell r="P13630">
            <v>0</v>
          </cell>
        </row>
        <row r="13631">
          <cell r="A13631">
            <v>40923</v>
          </cell>
          <cell r="B13631">
            <v>2012</v>
          </cell>
          <cell r="C13631" t="str">
            <v>Jan</v>
          </cell>
          <cell r="D13631">
            <v>15</v>
          </cell>
          <cell r="F13631">
            <v>0</v>
          </cell>
          <cell r="G13631">
            <v>0</v>
          </cell>
          <cell r="H13631">
            <v>69</v>
          </cell>
          <cell r="I13631">
            <v>0.13700000000000001</v>
          </cell>
          <cell r="K13631">
            <v>0</v>
          </cell>
          <cell r="L13631">
            <v>0</v>
          </cell>
          <cell r="M13631">
            <v>0</v>
          </cell>
          <cell r="N13631">
            <v>0</v>
          </cell>
          <cell r="O13631">
            <v>0</v>
          </cell>
          <cell r="P13631">
            <v>0</v>
          </cell>
        </row>
        <row r="13632">
          <cell r="A13632">
            <v>40924</v>
          </cell>
          <cell r="B13632">
            <v>2012</v>
          </cell>
          <cell r="C13632" t="str">
            <v>Jan</v>
          </cell>
          <cell r="D13632">
            <v>16</v>
          </cell>
          <cell r="F13632">
            <v>0</v>
          </cell>
          <cell r="G13632">
            <v>0</v>
          </cell>
          <cell r="H13632">
            <v>60</v>
          </cell>
          <cell r="I13632">
            <v>0.11899999999999999</v>
          </cell>
          <cell r="K13632">
            <v>0</v>
          </cell>
          <cell r="L13632">
            <v>0</v>
          </cell>
          <cell r="M13632">
            <v>0</v>
          </cell>
          <cell r="N13632">
            <v>0</v>
          </cell>
          <cell r="O13632">
            <v>0</v>
          </cell>
          <cell r="P13632">
            <v>0</v>
          </cell>
        </row>
        <row r="13633">
          <cell r="A13633">
            <v>40925</v>
          </cell>
          <cell r="B13633">
            <v>2012</v>
          </cell>
          <cell r="C13633" t="str">
            <v>Jan</v>
          </cell>
          <cell r="D13633">
            <v>17</v>
          </cell>
          <cell r="F13633">
            <v>0</v>
          </cell>
          <cell r="G13633">
            <v>0</v>
          </cell>
          <cell r="H13633">
            <v>57</v>
          </cell>
          <cell r="I13633">
            <v>0.113</v>
          </cell>
          <cell r="K13633">
            <v>0</v>
          </cell>
          <cell r="L13633">
            <v>0</v>
          </cell>
          <cell r="M13633">
            <v>0</v>
          </cell>
          <cell r="N13633">
            <v>0</v>
          </cell>
          <cell r="O13633">
            <v>0</v>
          </cell>
          <cell r="P13633">
            <v>0</v>
          </cell>
        </row>
        <row r="13634">
          <cell r="A13634">
            <v>40926</v>
          </cell>
          <cell r="B13634">
            <v>2012</v>
          </cell>
          <cell r="C13634" t="str">
            <v>Jan</v>
          </cell>
          <cell r="D13634">
            <v>18</v>
          </cell>
          <cell r="F13634">
            <v>0</v>
          </cell>
          <cell r="G13634">
            <v>0</v>
          </cell>
          <cell r="H13634">
            <v>66</v>
          </cell>
          <cell r="I13634">
            <v>0.13100000000000001</v>
          </cell>
          <cell r="K13634">
            <v>0</v>
          </cell>
          <cell r="L13634">
            <v>0</v>
          </cell>
          <cell r="M13634">
            <v>0</v>
          </cell>
          <cell r="N13634">
            <v>0</v>
          </cell>
          <cell r="O13634">
            <v>0</v>
          </cell>
          <cell r="P13634">
            <v>0</v>
          </cell>
        </row>
        <row r="13635">
          <cell r="A13635">
            <v>40927</v>
          </cell>
          <cell r="B13635">
            <v>2012</v>
          </cell>
          <cell r="C13635" t="str">
            <v>Jan</v>
          </cell>
          <cell r="D13635">
            <v>19</v>
          </cell>
          <cell r="F13635">
            <v>0</v>
          </cell>
          <cell r="G13635">
            <v>0</v>
          </cell>
          <cell r="H13635">
            <v>67</v>
          </cell>
          <cell r="I13635">
            <v>0.13300000000000001</v>
          </cell>
          <cell r="K13635">
            <v>0</v>
          </cell>
          <cell r="L13635">
            <v>0</v>
          </cell>
          <cell r="M13635">
            <v>0</v>
          </cell>
          <cell r="N13635">
            <v>0</v>
          </cell>
          <cell r="O13635">
            <v>0</v>
          </cell>
          <cell r="P13635">
            <v>0</v>
          </cell>
        </row>
        <row r="13636">
          <cell r="A13636">
            <v>40928</v>
          </cell>
          <cell r="B13636">
            <v>2012</v>
          </cell>
          <cell r="C13636" t="str">
            <v>Jan</v>
          </cell>
          <cell r="D13636">
            <v>20</v>
          </cell>
          <cell r="F13636">
            <v>0</v>
          </cell>
          <cell r="G13636">
            <v>0</v>
          </cell>
          <cell r="H13636">
            <v>93</v>
          </cell>
          <cell r="I13636">
            <v>0.184</v>
          </cell>
          <cell r="K13636">
            <v>0</v>
          </cell>
          <cell r="L13636">
            <v>0</v>
          </cell>
          <cell r="M13636">
            <v>0</v>
          </cell>
          <cell r="N13636">
            <v>0</v>
          </cell>
          <cell r="O13636">
            <v>0</v>
          </cell>
          <cell r="P13636">
            <v>0</v>
          </cell>
        </row>
        <row r="13637">
          <cell r="A13637">
            <v>40929</v>
          </cell>
          <cell r="B13637">
            <v>2012</v>
          </cell>
          <cell r="C13637" t="str">
            <v>Jan</v>
          </cell>
          <cell r="D13637">
            <v>21</v>
          </cell>
          <cell r="F13637">
            <v>0</v>
          </cell>
          <cell r="G13637">
            <v>0</v>
          </cell>
          <cell r="H13637">
            <v>201</v>
          </cell>
          <cell r="I13637">
            <v>0.39900000000000002</v>
          </cell>
          <cell r="K13637">
            <v>0</v>
          </cell>
          <cell r="L13637">
            <v>0</v>
          </cell>
          <cell r="M13637">
            <v>0</v>
          </cell>
          <cell r="N13637">
            <v>0</v>
          </cell>
          <cell r="O13637">
            <v>0</v>
          </cell>
          <cell r="P13637">
            <v>0</v>
          </cell>
        </row>
        <row r="13638">
          <cell r="A13638">
            <v>40930</v>
          </cell>
          <cell r="B13638">
            <v>2012</v>
          </cell>
          <cell r="C13638" t="str">
            <v>Jan</v>
          </cell>
          <cell r="D13638">
            <v>22</v>
          </cell>
          <cell r="F13638">
            <v>0</v>
          </cell>
          <cell r="G13638">
            <v>0</v>
          </cell>
          <cell r="H13638">
            <v>187</v>
          </cell>
          <cell r="I13638">
            <v>0.371</v>
          </cell>
          <cell r="K13638">
            <v>0</v>
          </cell>
          <cell r="L13638">
            <v>0</v>
          </cell>
          <cell r="M13638">
            <v>0</v>
          </cell>
          <cell r="N13638">
            <v>0</v>
          </cell>
          <cell r="O13638">
            <v>0</v>
          </cell>
          <cell r="P13638">
            <v>0</v>
          </cell>
        </row>
        <row r="13639">
          <cell r="A13639">
            <v>40931</v>
          </cell>
          <cell r="B13639">
            <v>2012</v>
          </cell>
          <cell r="C13639" t="str">
            <v>Jan</v>
          </cell>
          <cell r="D13639">
            <v>23</v>
          </cell>
          <cell r="F13639">
            <v>0</v>
          </cell>
          <cell r="G13639">
            <v>0</v>
          </cell>
          <cell r="H13639">
            <v>125</v>
          </cell>
          <cell r="I13639">
            <v>0.248</v>
          </cell>
          <cell r="K13639">
            <v>0</v>
          </cell>
          <cell r="L13639">
            <v>0</v>
          </cell>
          <cell r="M13639">
            <v>0</v>
          </cell>
          <cell r="N13639">
            <v>0</v>
          </cell>
          <cell r="O13639">
            <v>0</v>
          </cell>
          <cell r="P13639">
            <v>0</v>
          </cell>
        </row>
        <row r="13640">
          <cell r="A13640">
            <v>40932</v>
          </cell>
          <cell r="B13640">
            <v>2012</v>
          </cell>
          <cell r="C13640" t="str">
            <v>Jan</v>
          </cell>
          <cell r="D13640">
            <v>24</v>
          </cell>
          <cell r="F13640">
            <v>0</v>
          </cell>
          <cell r="G13640">
            <v>0</v>
          </cell>
          <cell r="H13640">
            <v>102</v>
          </cell>
          <cell r="I13640">
            <v>0.20200000000000001</v>
          </cell>
          <cell r="K13640">
            <v>0</v>
          </cell>
          <cell r="L13640">
            <v>0</v>
          </cell>
          <cell r="M13640">
            <v>0</v>
          </cell>
          <cell r="N13640">
            <v>0</v>
          </cell>
          <cell r="O13640">
            <v>0</v>
          </cell>
          <cell r="P13640">
            <v>0</v>
          </cell>
        </row>
        <row r="13641">
          <cell r="A13641">
            <v>40933</v>
          </cell>
          <cell r="B13641">
            <v>2012</v>
          </cell>
          <cell r="C13641" t="str">
            <v>Jan</v>
          </cell>
          <cell r="D13641">
            <v>25</v>
          </cell>
          <cell r="F13641">
            <v>0</v>
          </cell>
          <cell r="G13641">
            <v>0</v>
          </cell>
          <cell r="H13641">
            <v>121</v>
          </cell>
          <cell r="I13641">
            <v>0.24</v>
          </cell>
          <cell r="K13641">
            <v>0</v>
          </cell>
          <cell r="L13641">
            <v>0</v>
          </cell>
          <cell r="M13641">
            <v>0</v>
          </cell>
          <cell r="N13641">
            <v>0</v>
          </cell>
          <cell r="O13641">
            <v>0</v>
          </cell>
          <cell r="P13641">
            <v>0</v>
          </cell>
        </row>
        <row r="13642">
          <cell r="A13642">
            <v>40934</v>
          </cell>
          <cell r="B13642">
            <v>2012</v>
          </cell>
          <cell r="C13642" t="str">
            <v>Jan</v>
          </cell>
          <cell r="D13642">
            <v>26</v>
          </cell>
          <cell r="F13642">
            <v>0</v>
          </cell>
          <cell r="G13642">
            <v>0</v>
          </cell>
          <cell r="H13642">
            <v>182</v>
          </cell>
          <cell r="I13642">
            <v>0.36099999999999999</v>
          </cell>
          <cell r="K13642">
            <v>0</v>
          </cell>
          <cell r="L13642">
            <v>0</v>
          </cell>
          <cell r="M13642">
            <v>0</v>
          </cell>
          <cell r="N13642">
            <v>0</v>
          </cell>
          <cell r="O13642">
            <v>0</v>
          </cell>
          <cell r="P13642">
            <v>0</v>
          </cell>
        </row>
        <row r="13643">
          <cell r="A13643">
            <v>40935</v>
          </cell>
          <cell r="B13643">
            <v>2012</v>
          </cell>
          <cell r="C13643" t="str">
            <v>Jan</v>
          </cell>
          <cell r="D13643">
            <v>27</v>
          </cell>
          <cell r="F13643">
            <v>0</v>
          </cell>
          <cell r="G13643">
            <v>0</v>
          </cell>
          <cell r="H13643">
            <v>176</v>
          </cell>
          <cell r="I13643">
            <v>0.34899999999999998</v>
          </cell>
          <cell r="K13643">
            <v>0</v>
          </cell>
          <cell r="L13643">
            <v>0</v>
          </cell>
          <cell r="M13643">
            <v>0</v>
          </cell>
          <cell r="N13643">
            <v>0</v>
          </cell>
          <cell r="O13643">
            <v>0</v>
          </cell>
          <cell r="P13643">
            <v>0</v>
          </cell>
        </row>
        <row r="13644">
          <cell r="A13644">
            <v>40936</v>
          </cell>
          <cell r="B13644">
            <v>2012</v>
          </cell>
          <cell r="C13644" t="str">
            <v>Jan</v>
          </cell>
          <cell r="D13644">
            <v>28</v>
          </cell>
          <cell r="F13644">
            <v>0</v>
          </cell>
          <cell r="G13644">
            <v>0</v>
          </cell>
          <cell r="H13644">
            <v>149</v>
          </cell>
          <cell r="I13644">
            <v>0.29599999999999999</v>
          </cell>
          <cell r="K13644">
            <v>0</v>
          </cell>
          <cell r="L13644">
            <v>0</v>
          </cell>
          <cell r="M13644">
            <v>0</v>
          </cell>
          <cell r="N13644">
            <v>0</v>
          </cell>
          <cell r="O13644">
            <v>0</v>
          </cell>
          <cell r="P13644">
            <v>0</v>
          </cell>
        </row>
        <row r="13645">
          <cell r="A13645">
            <v>40937</v>
          </cell>
          <cell r="B13645">
            <v>2012</v>
          </cell>
          <cell r="C13645" t="str">
            <v>Jan</v>
          </cell>
          <cell r="D13645">
            <v>29</v>
          </cell>
          <cell r="F13645">
            <v>0</v>
          </cell>
          <cell r="G13645">
            <v>0</v>
          </cell>
          <cell r="H13645">
            <v>120</v>
          </cell>
          <cell r="I13645">
            <v>0.23799999999999999</v>
          </cell>
          <cell r="K13645">
            <v>0</v>
          </cell>
          <cell r="L13645">
            <v>0</v>
          </cell>
          <cell r="M13645">
            <v>0</v>
          </cell>
          <cell r="N13645">
            <v>0</v>
          </cell>
          <cell r="O13645">
            <v>0</v>
          </cell>
          <cell r="P13645">
            <v>0</v>
          </cell>
        </row>
        <row r="13646">
          <cell r="A13646">
            <v>40938</v>
          </cell>
          <cell r="B13646">
            <v>2012</v>
          </cell>
          <cell r="C13646" t="str">
            <v>Jan</v>
          </cell>
          <cell r="D13646">
            <v>30</v>
          </cell>
          <cell r="F13646">
            <v>0</v>
          </cell>
          <cell r="G13646">
            <v>0</v>
          </cell>
          <cell r="H13646">
            <v>109</v>
          </cell>
          <cell r="I13646">
            <v>0.216</v>
          </cell>
          <cell r="K13646">
            <v>0</v>
          </cell>
          <cell r="L13646">
            <v>0</v>
          </cell>
          <cell r="M13646">
            <v>0</v>
          </cell>
          <cell r="N13646">
            <v>0</v>
          </cell>
          <cell r="O13646">
            <v>0</v>
          </cell>
          <cell r="P13646">
            <v>0</v>
          </cell>
        </row>
        <row r="13647">
          <cell r="A13647">
            <v>40939</v>
          </cell>
          <cell r="B13647">
            <v>2012</v>
          </cell>
          <cell r="C13647" t="str">
            <v>Jan</v>
          </cell>
          <cell r="D13647">
            <v>31</v>
          </cell>
          <cell r="F13647">
            <v>0</v>
          </cell>
          <cell r="G13647">
            <v>0</v>
          </cell>
          <cell r="H13647">
            <v>98</v>
          </cell>
          <cell r="I13647">
            <v>0.19400000000000001</v>
          </cell>
          <cell r="K13647">
            <v>0</v>
          </cell>
          <cell r="L13647">
            <v>0</v>
          </cell>
          <cell r="M13647">
            <v>0</v>
          </cell>
          <cell r="N13647">
            <v>0</v>
          </cell>
          <cell r="O13647">
            <v>0</v>
          </cell>
          <cell r="P13647">
            <v>0</v>
          </cell>
        </row>
        <row r="13648">
          <cell r="A13648">
            <v>40940</v>
          </cell>
          <cell r="B13648">
            <v>2012</v>
          </cell>
          <cell r="C13648" t="str">
            <v>Feb</v>
          </cell>
          <cell r="D13648">
            <v>1</v>
          </cell>
          <cell r="F13648">
            <v>0</v>
          </cell>
          <cell r="G13648">
            <v>0</v>
          </cell>
          <cell r="H13648">
            <v>99</v>
          </cell>
          <cell r="I13648">
            <v>0.19600000000000001</v>
          </cell>
          <cell r="K13648">
            <v>0</v>
          </cell>
          <cell r="L13648">
            <v>0</v>
          </cell>
          <cell r="M13648">
            <v>0</v>
          </cell>
          <cell r="N13648">
            <v>0</v>
          </cell>
          <cell r="O13648">
            <v>0</v>
          </cell>
          <cell r="P13648">
            <v>0</v>
          </cell>
        </row>
        <row r="13649">
          <cell r="A13649">
            <v>40941</v>
          </cell>
          <cell r="B13649">
            <v>2012</v>
          </cell>
          <cell r="C13649" t="str">
            <v>Feb</v>
          </cell>
          <cell r="D13649">
            <v>2</v>
          </cell>
          <cell r="F13649">
            <v>0</v>
          </cell>
          <cell r="G13649">
            <v>0</v>
          </cell>
          <cell r="H13649">
            <v>104</v>
          </cell>
          <cell r="I13649">
            <v>0.20599999999999999</v>
          </cell>
          <cell r="K13649">
            <v>0</v>
          </cell>
          <cell r="L13649">
            <v>0</v>
          </cell>
          <cell r="M13649">
            <v>0</v>
          </cell>
          <cell r="N13649">
            <v>0</v>
          </cell>
          <cell r="O13649">
            <v>0</v>
          </cell>
          <cell r="P13649">
            <v>0</v>
          </cell>
        </row>
        <row r="13650">
          <cell r="A13650">
            <v>40942</v>
          </cell>
          <cell r="B13650">
            <v>2012</v>
          </cell>
          <cell r="C13650" t="str">
            <v>Feb</v>
          </cell>
          <cell r="D13650">
            <v>3</v>
          </cell>
          <cell r="F13650">
            <v>0</v>
          </cell>
          <cell r="G13650">
            <v>0</v>
          </cell>
          <cell r="H13650">
            <v>102</v>
          </cell>
          <cell r="I13650">
            <v>0.20200000000000001</v>
          </cell>
          <cell r="K13650">
            <v>0</v>
          </cell>
          <cell r="L13650">
            <v>0</v>
          </cell>
          <cell r="M13650">
            <v>0</v>
          </cell>
          <cell r="N13650">
            <v>0</v>
          </cell>
          <cell r="O13650">
            <v>0</v>
          </cell>
          <cell r="P13650">
            <v>0</v>
          </cell>
        </row>
        <row r="13651">
          <cell r="A13651">
            <v>40943</v>
          </cell>
          <cell r="B13651">
            <v>2012</v>
          </cell>
          <cell r="C13651" t="str">
            <v>Feb</v>
          </cell>
          <cell r="D13651">
            <v>4</v>
          </cell>
          <cell r="F13651">
            <v>0</v>
          </cell>
          <cell r="G13651">
            <v>0</v>
          </cell>
          <cell r="H13651">
            <v>103</v>
          </cell>
          <cell r="I13651">
            <v>0.20399999999999999</v>
          </cell>
          <cell r="K13651">
            <v>0</v>
          </cell>
          <cell r="L13651">
            <v>0</v>
          </cell>
          <cell r="M13651">
            <v>0</v>
          </cell>
          <cell r="N13651">
            <v>0</v>
          </cell>
          <cell r="O13651">
            <v>0</v>
          </cell>
          <cell r="P13651">
            <v>0</v>
          </cell>
        </row>
        <row r="13652">
          <cell r="A13652">
            <v>40944</v>
          </cell>
          <cell r="B13652">
            <v>2012</v>
          </cell>
          <cell r="C13652" t="str">
            <v>Feb</v>
          </cell>
          <cell r="D13652">
            <v>5</v>
          </cell>
          <cell r="F13652">
            <v>0</v>
          </cell>
          <cell r="G13652">
            <v>0</v>
          </cell>
          <cell r="H13652">
            <v>65</v>
          </cell>
          <cell r="I13652">
            <v>0.129</v>
          </cell>
          <cell r="K13652">
            <v>0</v>
          </cell>
          <cell r="L13652">
            <v>0</v>
          </cell>
          <cell r="M13652">
            <v>0</v>
          </cell>
          <cell r="N13652">
            <v>0</v>
          </cell>
          <cell r="O13652">
            <v>0</v>
          </cell>
          <cell r="P13652">
            <v>0</v>
          </cell>
        </row>
        <row r="13653">
          <cell r="A13653">
            <v>40945</v>
          </cell>
          <cell r="B13653">
            <v>2012</v>
          </cell>
          <cell r="C13653" t="str">
            <v>Feb</v>
          </cell>
          <cell r="D13653">
            <v>6</v>
          </cell>
          <cell r="F13653">
            <v>0</v>
          </cell>
          <cell r="G13653">
            <v>0</v>
          </cell>
          <cell r="H13653">
            <v>50</v>
          </cell>
          <cell r="I13653">
            <v>9.9000000000000005E-2</v>
          </cell>
          <cell r="K13653">
            <v>0</v>
          </cell>
          <cell r="L13653">
            <v>0</v>
          </cell>
          <cell r="M13653">
            <v>0</v>
          </cell>
          <cell r="N13653">
            <v>0</v>
          </cell>
          <cell r="O13653">
            <v>0</v>
          </cell>
          <cell r="P13653">
            <v>0</v>
          </cell>
        </row>
        <row r="13654">
          <cell r="A13654">
            <v>40946</v>
          </cell>
          <cell r="B13654">
            <v>2012</v>
          </cell>
          <cell r="C13654" t="str">
            <v>Feb</v>
          </cell>
          <cell r="D13654">
            <v>7</v>
          </cell>
          <cell r="F13654">
            <v>0</v>
          </cell>
          <cell r="G13654">
            <v>0</v>
          </cell>
          <cell r="H13654">
            <v>85</v>
          </cell>
          <cell r="I13654">
            <v>0.16900000000000001</v>
          </cell>
          <cell r="K13654">
            <v>0</v>
          </cell>
          <cell r="L13654">
            <v>0</v>
          </cell>
          <cell r="M13654">
            <v>0</v>
          </cell>
          <cell r="N13654">
            <v>0</v>
          </cell>
          <cell r="O13654">
            <v>0</v>
          </cell>
          <cell r="P13654">
            <v>0</v>
          </cell>
        </row>
        <row r="13655">
          <cell r="A13655">
            <v>40947</v>
          </cell>
          <cell r="B13655">
            <v>2012</v>
          </cell>
          <cell r="C13655" t="str">
            <v>Feb</v>
          </cell>
          <cell r="D13655">
            <v>8</v>
          </cell>
          <cell r="F13655">
            <v>0</v>
          </cell>
          <cell r="G13655">
            <v>0</v>
          </cell>
          <cell r="H13655">
            <v>33</v>
          </cell>
          <cell r="I13655">
            <v>6.5000000000000002E-2</v>
          </cell>
          <cell r="K13655">
            <v>0</v>
          </cell>
          <cell r="L13655">
            <v>0</v>
          </cell>
          <cell r="M13655">
            <v>0</v>
          </cell>
          <cell r="N13655">
            <v>0</v>
          </cell>
          <cell r="O13655">
            <v>0</v>
          </cell>
          <cell r="P13655">
            <v>0</v>
          </cell>
        </row>
        <row r="13656">
          <cell r="A13656">
            <v>40948</v>
          </cell>
          <cell r="B13656">
            <v>2012</v>
          </cell>
          <cell r="C13656" t="str">
            <v>Feb</v>
          </cell>
          <cell r="D13656">
            <v>9</v>
          </cell>
          <cell r="F13656">
            <v>0</v>
          </cell>
          <cell r="G13656">
            <v>0</v>
          </cell>
          <cell r="H13656">
            <v>0</v>
          </cell>
          <cell r="I13656">
            <v>0</v>
          </cell>
          <cell r="K13656">
            <v>0</v>
          </cell>
          <cell r="L13656">
            <v>0</v>
          </cell>
          <cell r="M13656">
            <v>0</v>
          </cell>
          <cell r="N13656">
            <v>0</v>
          </cell>
          <cell r="O13656">
            <v>0</v>
          </cell>
          <cell r="P13656">
            <v>0</v>
          </cell>
        </row>
        <row r="13657">
          <cell r="A13657">
            <v>40949</v>
          </cell>
          <cell r="B13657">
            <v>2012</v>
          </cell>
          <cell r="C13657" t="str">
            <v>Feb</v>
          </cell>
          <cell r="D13657">
            <v>10</v>
          </cell>
          <cell r="F13657">
            <v>0</v>
          </cell>
          <cell r="G13657">
            <v>0</v>
          </cell>
          <cell r="H13657">
            <v>0</v>
          </cell>
          <cell r="I13657">
            <v>0</v>
          </cell>
          <cell r="K13657">
            <v>0</v>
          </cell>
          <cell r="L13657">
            <v>0</v>
          </cell>
          <cell r="M13657">
            <v>0</v>
          </cell>
          <cell r="N13657">
            <v>0</v>
          </cell>
          <cell r="O13657">
            <v>0</v>
          </cell>
          <cell r="P13657">
            <v>0</v>
          </cell>
        </row>
        <row r="13658">
          <cell r="A13658">
            <v>40950</v>
          </cell>
          <cell r="B13658">
            <v>2012</v>
          </cell>
          <cell r="C13658" t="str">
            <v>Feb</v>
          </cell>
          <cell r="D13658">
            <v>11</v>
          </cell>
          <cell r="F13658">
            <v>0</v>
          </cell>
          <cell r="G13658">
            <v>0</v>
          </cell>
          <cell r="H13658">
            <v>0</v>
          </cell>
          <cell r="I13658">
            <v>0</v>
          </cell>
          <cell r="K13658">
            <v>0</v>
          </cell>
          <cell r="L13658">
            <v>0</v>
          </cell>
          <cell r="M13658">
            <v>0</v>
          </cell>
          <cell r="N13658">
            <v>0</v>
          </cell>
          <cell r="O13658">
            <v>0</v>
          </cell>
          <cell r="P13658">
            <v>0</v>
          </cell>
        </row>
        <row r="13659">
          <cell r="A13659">
            <v>40951</v>
          </cell>
          <cell r="B13659">
            <v>2012</v>
          </cell>
          <cell r="C13659" t="str">
            <v>Feb</v>
          </cell>
          <cell r="D13659">
            <v>12</v>
          </cell>
          <cell r="F13659">
            <v>0</v>
          </cell>
          <cell r="G13659">
            <v>0</v>
          </cell>
          <cell r="H13659">
            <v>81</v>
          </cell>
          <cell r="I13659">
            <v>0.161</v>
          </cell>
          <cell r="K13659">
            <v>0</v>
          </cell>
          <cell r="L13659">
            <v>0</v>
          </cell>
          <cell r="M13659">
            <v>0</v>
          </cell>
          <cell r="N13659">
            <v>0</v>
          </cell>
          <cell r="O13659">
            <v>0</v>
          </cell>
          <cell r="P13659">
            <v>0</v>
          </cell>
        </row>
        <row r="13660">
          <cell r="A13660">
            <v>40952</v>
          </cell>
          <cell r="B13660">
            <v>2012</v>
          </cell>
          <cell r="C13660" t="str">
            <v>Feb</v>
          </cell>
          <cell r="D13660">
            <v>13</v>
          </cell>
          <cell r="F13660">
            <v>0</v>
          </cell>
          <cell r="G13660">
            <v>0</v>
          </cell>
          <cell r="H13660">
            <v>81</v>
          </cell>
          <cell r="I13660">
            <v>0.161</v>
          </cell>
          <cell r="K13660">
            <v>0</v>
          </cell>
          <cell r="L13660">
            <v>0</v>
          </cell>
          <cell r="M13660">
            <v>0</v>
          </cell>
          <cell r="N13660">
            <v>0</v>
          </cell>
          <cell r="O13660">
            <v>0</v>
          </cell>
          <cell r="P13660">
            <v>0</v>
          </cell>
        </row>
        <row r="13661">
          <cell r="A13661">
            <v>40953</v>
          </cell>
          <cell r="B13661">
            <v>2012</v>
          </cell>
          <cell r="C13661" t="str">
            <v>Feb</v>
          </cell>
          <cell r="D13661">
            <v>14</v>
          </cell>
          <cell r="F13661">
            <v>0</v>
          </cell>
          <cell r="G13661">
            <v>0</v>
          </cell>
          <cell r="H13661">
            <v>77</v>
          </cell>
          <cell r="I13661">
            <v>0.153</v>
          </cell>
          <cell r="K13661">
            <v>0</v>
          </cell>
          <cell r="L13661">
            <v>0</v>
          </cell>
          <cell r="M13661">
            <v>0</v>
          </cell>
          <cell r="N13661">
            <v>0</v>
          </cell>
          <cell r="O13661">
            <v>0</v>
          </cell>
          <cell r="P13661">
            <v>0</v>
          </cell>
        </row>
        <row r="13662">
          <cell r="A13662">
            <v>40954</v>
          </cell>
          <cell r="B13662">
            <v>2012</v>
          </cell>
          <cell r="C13662" t="str">
            <v>Feb</v>
          </cell>
          <cell r="D13662">
            <v>15</v>
          </cell>
          <cell r="F13662">
            <v>0</v>
          </cell>
          <cell r="G13662">
            <v>0</v>
          </cell>
          <cell r="H13662">
            <v>80</v>
          </cell>
          <cell r="I13662">
            <v>0.159</v>
          </cell>
          <cell r="K13662">
            <v>0</v>
          </cell>
          <cell r="L13662">
            <v>0</v>
          </cell>
          <cell r="M13662">
            <v>0</v>
          </cell>
          <cell r="N13662">
            <v>0</v>
          </cell>
          <cell r="O13662">
            <v>0</v>
          </cell>
          <cell r="P13662">
            <v>0</v>
          </cell>
        </row>
        <row r="13663">
          <cell r="A13663">
            <v>40955</v>
          </cell>
          <cell r="B13663">
            <v>2012</v>
          </cell>
          <cell r="C13663" t="str">
            <v>Feb</v>
          </cell>
          <cell r="D13663">
            <v>16</v>
          </cell>
          <cell r="F13663">
            <v>0</v>
          </cell>
          <cell r="G13663">
            <v>0</v>
          </cell>
          <cell r="H13663">
            <v>77</v>
          </cell>
          <cell r="I13663">
            <v>0.153</v>
          </cell>
          <cell r="K13663">
            <v>0</v>
          </cell>
          <cell r="L13663">
            <v>0</v>
          </cell>
          <cell r="M13663">
            <v>0</v>
          </cell>
          <cell r="N13663">
            <v>0</v>
          </cell>
          <cell r="O13663">
            <v>0</v>
          </cell>
          <cell r="P13663">
            <v>0</v>
          </cell>
        </row>
        <row r="13664">
          <cell r="A13664">
            <v>40956</v>
          </cell>
          <cell r="B13664">
            <v>2012</v>
          </cell>
          <cell r="C13664" t="str">
            <v>Feb</v>
          </cell>
          <cell r="D13664">
            <v>17</v>
          </cell>
          <cell r="F13664">
            <v>0</v>
          </cell>
          <cell r="G13664">
            <v>0</v>
          </cell>
          <cell r="H13664">
            <v>74</v>
          </cell>
          <cell r="I13664">
            <v>0.14699999999999999</v>
          </cell>
          <cell r="K13664">
            <v>0</v>
          </cell>
          <cell r="L13664">
            <v>0</v>
          </cell>
          <cell r="M13664">
            <v>0</v>
          </cell>
          <cell r="N13664">
            <v>0</v>
          </cell>
          <cell r="O13664">
            <v>0</v>
          </cell>
          <cell r="P13664">
            <v>0</v>
          </cell>
        </row>
        <row r="13665">
          <cell r="A13665">
            <v>40957</v>
          </cell>
          <cell r="B13665">
            <v>2012</v>
          </cell>
          <cell r="C13665" t="str">
            <v>Feb</v>
          </cell>
          <cell r="D13665">
            <v>18</v>
          </cell>
          <cell r="F13665">
            <v>0</v>
          </cell>
          <cell r="G13665">
            <v>0</v>
          </cell>
          <cell r="H13665">
            <v>89</v>
          </cell>
          <cell r="I13665">
            <v>0.17699999999999999</v>
          </cell>
          <cell r="K13665">
            <v>0</v>
          </cell>
          <cell r="L13665">
            <v>0</v>
          </cell>
          <cell r="M13665">
            <v>0</v>
          </cell>
          <cell r="N13665">
            <v>0</v>
          </cell>
          <cell r="O13665">
            <v>0</v>
          </cell>
          <cell r="P13665">
            <v>0</v>
          </cell>
        </row>
        <row r="13666">
          <cell r="A13666">
            <v>40958</v>
          </cell>
          <cell r="B13666">
            <v>2012</v>
          </cell>
          <cell r="C13666" t="str">
            <v>Feb</v>
          </cell>
          <cell r="D13666">
            <v>19</v>
          </cell>
          <cell r="F13666">
            <v>0</v>
          </cell>
          <cell r="G13666">
            <v>0</v>
          </cell>
          <cell r="H13666">
            <v>76</v>
          </cell>
          <cell r="I13666">
            <v>0.151</v>
          </cell>
          <cell r="K13666">
            <v>0</v>
          </cell>
          <cell r="L13666">
            <v>0</v>
          </cell>
          <cell r="M13666">
            <v>0</v>
          </cell>
          <cell r="N13666">
            <v>0</v>
          </cell>
          <cell r="O13666">
            <v>0</v>
          </cell>
          <cell r="P13666">
            <v>0</v>
          </cell>
        </row>
        <row r="13667">
          <cell r="A13667">
            <v>40959</v>
          </cell>
          <cell r="B13667">
            <v>2012</v>
          </cell>
          <cell r="C13667" t="str">
            <v>Feb</v>
          </cell>
          <cell r="D13667">
            <v>20</v>
          </cell>
          <cell r="F13667">
            <v>0</v>
          </cell>
          <cell r="G13667">
            <v>0</v>
          </cell>
          <cell r="H13667">
            <v>79</v>
          </cell>
          <cell r="I13667">
            <v>0.157</v>
          </cell>
          <cell r="K13667">
            <v>0</v>
          </cell>
          <cell r="L13667">
            <v>0</v>
          </cell>
          <cell r="M13667">
            <v>0</v>
          </cell>
          <cell r="N13667">
            <v>0</v>
          </cell>
          <cell r="O13667">
            <v>0</v>
          </cell>
          <cell r="P13667">
            <v>0</v>
          </cell>
        </row>
        <row r="13668">
          <cell r="A13668">
            <v>40960</v>
          </cell>
          <cell r="B13668">
            <v>2012</v>
          </cell>
          <cell r="C13668" t="str">
            <v>Feb</v>
          </cell>
          <cell r="D13668">
            <v>21</v>
          </cell>
          <cell r="F13668">
            <v>0</v>
          </cell>
          <cell r="G13668">
            <v>0</v>
          </cell>
          <cell r="H13668">
            <v>73</v>
          </cell>
          <cell r="I13668">
            <v>0.14499999999999999</v>
          </cell>
          <cell r="K13668">
            <v>0</v>
          </cell>
          <cell r="L13668">
            <v>0</v>
          </cell>
          <cell r="M13668">
            <v>0</v>
          </cell>
          <cell r="N13668">
            <v>0</v>
          </cell>
          <cell r="O13668">
            <v>0</v>
          </cell>
          <cell r="P13668">
            <v>0</v>
          </cell>
        </row>
        <row r="13669">
          <cell r="A13669">
            <v>40961</v>
          </cell>
          <cell r="B13669">
            <v>2012</v>
          </cell>
          <cell r="C13669" t="str">
            <v>Feb</v>
          </cell>
          <cell r="D13669">
            <v>22</v>
          </cell>
          <cell r="F13669">
            <v>0</v>
          </cell>
          <cell r="G13669">
            <v>0</v>
          </cell>
          <cell r="H13669">
            <v>71</v>
          </cell>
          <cell r="I13669">
            <v>0.14099999999999999</v>
          </cell>
          <cell r="K13669">
            <v>0</v>
          </cell>
          <cell r="L13669">
            <v>0</v>
          </cell>
          <cell r="M13669">
            <v>0</v>
          </cell>
          <cell r="N13669">
            <v>0</v>
          </cell>
          <cell r="O13669">
            <v>0</v>
          </cell>
          <cell r="P13669">
            <v>0</v>
          </cell>
        </row>
        <row r="13670">
          <cell r="A13670">
            <v>40962</v>
          </cell>
          <cell r="B13670">
            <v>2012</v>
          </cell>
          <cell r="C13670" t="str">
            <v>Feb</v>
          </cell>
          <cell r="D13670">
            <v>23</v>
          </cell>
          <cell r="F13670">
            <v>0</v>
          </cell>
          <cell r="G13670">
            <v>0</v>
          </cell>
          <cell r="H13670">
            <v>84</v>
          </cell>
          <cell r="I13670">
            <v>0.16700000000000001</v>
          </cell>
          <cell r="K13670">
            <v>0</v>
          </cell>
          <cell r="L13670">
            <v>0</v>
          </cell>
          <cell r="M13670">
            <v>0</v>
          </cell>
          <cell r="N13670">
            <v>0</v>
          </cell>
          <cell r="O13670">
            <v>0</v>
          </cell>
          <cell r="P13670">
            <v>0</v>
          </cell>
        </row>
        <row r="13671">
          <cell r="A13671">
            <v>40963</v>
          </cell>
          <cell r="B13671">
            <v>2012</v>
          </cell>
          <cell r="C13671" t="str">
            <v>Feb</v>
          </cell>
          <cell r="D13671">
            <v>24</v>
          </cell>
          <cell r="F13671">
            <v>0</v>
          </cell>
          <cell r="G13671">
            <v>0</v>
          </cell>
          <cell r="H13671">
            <v>45</v>
          </cell>
          <cell r="I13671">
            <v>8.8999999999999996E-2</v>
          </cell>
          <cell r="K13671">
            <v>0</v>
          </cell>
          <cell r="L13671">
            <v>0</v>
          </cell>
          <cell r="M13671">
            <v>0</v>
          </cell>
          <cell r="N13671">
            <v>0</v>
          </cell>
          <cell r="O13671">
            <v>0</v>
          </cell>
          <cell r="P13671">
            <v>0</v>
          </cell>
        </row>
        <row r="13672">
          <cell r="A13672">
            <v>40964</v>
          </cell>
          <cell r="B13672">
            <v>2012</v>
          </cell>
          <cell r="C13672" t="str">
            <v>Feb</v>
          </cell>
          <cell r="D13672">
            <v>25</v>
          </cell>
          <cell r="F13672">
            <v>0</v>
          </cell>
          <cell r="G13672">
            <v>0</v>
          </cell>
          <cell r="H13672">
            <v>87</v>
          </cell>
          <cell r="I13672">
            <v>0.17299999999999999</v>
          </cell>
          <cell r="K13672">
            <v>0</v>
          </cell>
          <cell r="L13672">
            <v>0</v>
          </cell>
          <cell r="M13672">
            <v>0</v>
          </cell>
          <cell r="N13672">
            <v>0</v>
          </cell>
          <cell r="O13672">
            <v>0</v>
          </cell>
          <cell r="P13672">
            <v>0</v>
          </cell>
        </row>
        <row r="13673">
          <cell r="A13673">
            <v>40965</v>
          </cell>
          <cell r="B13673">
            <v>2012</v>
          </cell>
          <cell r="C13673" t="str">
            <v>Feb</v>
          </cell>
          <cell r="D13673">
            <v>26</v>
          </cell>
          <cell r="F13673">
            <v>0</v>
          </cell>
          <cell r="G13673">
            <v>0</v>
          </cell>
          <cell r="H13673">
            <v>77</v>
          </cell>
          <cell r="I13673">
            <v>0.153</v>
          </cell>
          <cell r="K13673">
            <v>0</v>
          </cell>
          <cell r="L13673">
            <v>0</v>
          </cell>
          <cell r="M13673">
            <v>0</v>
          </cell>
          <cell r="N13673">
            <v>0</v>
          </cell>
          <cell r="O13673">
            <v>0</v>
          </cell>
          <cell r="P13673">
            <v>0</v>
          </cell>
        </row>
        <row r="13674">
          <cell r="A13674">
            <v>40966</v>
          </cell>
          <cell r="B13674">
            <v>2012</v>
          </cell>
          <cell r="C13674" t="str">
            <v>Feb</v>
          </cell>
          <cell r="D13674">
            <v>27</v>
          </cell>
          <cell r="F13674">
            <v>0</v>
          </cell>
          <cell r="G13674">
            <v>0</v>
          </cell>
          <cell r="H13674">
            <v>80</v>
          </cell>
          <cell r="I13674">
            <v>0.159</v>
          </cell>
          <cell r="K13674">
            <v>0</v>
          </cell>
          <cell r="L13674">
            <v>0</v>
          </cell>
          <cell r="M13674">
            <v>0</v>
          </cell>
          <cell r="N13674">
            <v>0</v>
          </cell>
          <cell r="O13674">
            <v>0</v>
          </cell>
          <cell r="P13674">
            <v>0</v>
          </cell>
        </row>
        <row r="13675">
          <cell r="A13675">
            <v>40967</v>
          </cell>
          <cell r="B13675">
            <v>2012</v>
          </cell>
          <cell r="C13675" t="str">
            <v>Feb</v>
          </cell>
          <cell r="D13675">
            <v>28</v>
          </cell>
          <cell r="F13675">
            <v>0</v>
          </cell>
          <cell r="G13675">
            <v>0</v>
          </cell>
          <cell r="H13675">
            <v>58</v>
          </cell>
          <cell r="I13675">
            <v>0.115</v>
          </cell>
          <cell r="K13675">
            <v>0</v>
          </cell>
          <cell r="L13675">
            <v>0</v>
          </cell>
          <cell r="M13675">
            <v>0</v>
          </cell>
          <cell r="N13675">
            <v>0</v>
          </cell>
          <cell r="O13675">
            <v>0</v>
          </cell>
          <cell r="P13675">
            <v>0</v>
          </cell>
        </row>
        <row r="13676">
          <cell r="A13676">
            <v>40968</v>
          </cell>
          <cell r="B13676">
            <v>2012</v>
          </cell>
          <cell r="C13676" t="str">
            <v>Feb</v>
          </cell>
          <cell r="D13676">
            <v>29</v>
          </cell>
          <cell r="F13676">
            <v>0</v>
          </cell>
          <cell r="G13676">
            <v>0</v>
          </cell>
          <cell r="H13676">
            <v>84</v>
          </cell>
          <cell r="I13676">
            <v>0.16700000000000001</v>
          </cell>
          <cell r="K13676">
            <v>0</v>
          </cell>
          <cell r="L13676">
            <v>0</v>
          </cell>
          <cell r="M13676">
            <v>0</v>
          </cell>
          <cell r="N13676">
            <v>0</v>
          </cell>
          <cell r="O13676">
            <v>0</v>
          </cell>
          <cell r="P13676">
            <v>0</v>
          </cell>
        </row>
        <row r="13677">
          <cell r="A13677">
            <v>40969</v>
          </cell>
          <cell r="B13677">
            <v>2012</v>
          </cell>
          <cell r="C13677" t="str">
            <v>Mar</v>
          </cell>
          <cell r="D13677">
            <v>1</v>
          </cell>
          <cell r="F13677">
            <v>0</v>
          </cell>
          <cell r="G13677">
            <v>0</v>
          </cell>
          <cell r="H13677">
            <v>128</v>
          </cell>
          <cell r="I13677">
            <v>0.254</v>
          </cell>
          <cell r="K13677">
            <v>0</v>
          </cell>
          <cell r="L13677">
            <v>0</v>
          </cell>
          <cell r="M13677">
            <v>0</v>
          </cell>
          <cell r="N13677">
            <v>0</v>
          </cell>
          <cell r="O13677">
            <v>0</v>
          </cell>
          <cell r="P13677">
            <v>0</v>
          </cell>
        </row>
        <row r="13678">
          <cell r="A13678">
            <v>40970</v>
          </cell>
          <cell r="B13678">
            <v>2012</v>
          </cell>
          <cell r="C13678" t="str">
            <v>Mar</v>
          </cell>
          <cell r="D13678">
            <v>2</v>
          </cell>
          <cell r="F13678">
            <v>0</v>
          </cell>
          <cell r="G13678">
            <v>0</v>
          </cell>
          <cell r="H13678">
            <v>144</v>
          </cell>
          <cell r="I13678">
            <v>0.28599999999999998</v>
          </cell>
          <cell r="K13678">
            <v>0</v>
          </cell>
          <cell r="L13678">
            <v>0</v>
          </cell>
          <cell r="M13678">
            <v>0</v>
          </cell>
          <cell r="N13678">
            <v>0</v>
          </cell>
          <cell r="O13678">
            <v>0</v>
          </cell>
          <cell r="P13678">
            <v>0</v>
          </cell>
        </row>
        <row r="13679">
          <cell r="A13679">
            <v>40971</v>
          </cell>
          <cell r="B13679">
            <v>2012</v>
          </cell>
          <cell r="C13679" t="str">
            <v>Mar</v>
          </cell>
          <cell r="D13679">
            <v>3</v>
          </cell>
          <cell r="F13679">
            <v>0</v>
          </cell>
          <cell r="G13679">
            <v>0</v>
          </cell>
          <cell r="H13679">
            <v>130</v>
          </cell>
          <cell r="I13679">
            <v>0.25800000000000001</v>
          </cell>
          <cell r="K13679">
            <v>0</v>
          </cell>
          <cell r="L13679">
            <v>0</v>
          </cell>
          <cell r="M13679">
            <v>0</v>
          </cell>
          <cell r="N13679">
            <v>0</v>
          </cell>
          <cell r="O13679">
            <v>0</v>
          </cell>
          <cell r="P13679">
            <v>0</v>
          </cell>
        </row>
        <row r="13680">
          <cell r="A13680">
            <v>40972</v>
          </cell>
          <cell r="B13680">
            <v>2012</v>
          </cell>
          <cell r="C13680" t="str">
            <v>Mar</v>
          </cell>
          <cell r="D13680">
            <v>4</v>
          </cell>
          <cell r="F13680">
            <v>0</v>
          </cell>
          <cell r="G13680">
            <v>0</v>
          </cell>
          <cell r="H13680">
            <v>116</v>
          </cell>
          <cell r="I13680">
            <v>0.23</v>
          </cell>
          <cell r="K13680">
            <v>0</v>
          </cell>
          <cell r="L13680">
            <v>0</v>
          </cell>
          <cell r="M13680">
            <v>0</v>
          </cell>
          <cell r="N13680">
            <v>0</v>
          </cell>
          <cell r="O13680">
            <v>0</v>
          </cell>
          <cell r="P13680">
            <v>0</v>
          </cell>
        </row>
        <row r="13681">
          <cell r="A13681">
            <v>40973</v>
          </cell>
          <cell r="B13681">
            <v>2012</v>
          </cell>
          <cell r="C13681" t="str">
            <v>Mar</v>
          </cell>
          <cell r="D13681">
            <v>5</v>
          </cell>
          <cell r="F13681">
            <v>0</v>
          </cell>
          <cell r="G13681">
            <v>0</v>
          </cell>
          <cell r="H13681">
            <v>106</v>
          </cell>
          <cell r="I13681">
            <v>0.21</v>
          </cell>
          <cell r="K13681">
            <v>0</v>
          </cell>
          <cell r="L13681">
            <v>0</v>
          </cell>
          <cell r="M13681">
            <v>0</v>
          </cell>
          <cell r="N13681">
            <v>0</v>
          </cell>
          <cell r="O13681">
            <v>0</v>
          </cell>
          <cell r="P13681">
            <v>0</v>
          </cell>
        </row>
        <row r="13682">
          <cell r="A13682">
            <v>40974</v>
          </cell>
          <cell r="B13682">
            <v>2012</v>
          </cell>
          <cell r="C13682" t="str">
            <v>Mar</v>
          </cell>
          <cell r="D13682">
            <v>6</v>
          </cell>
          <cell r="F13682">
            <v>0</v>
          </cell>
          <cell r="G13682">
            <v>0</v>
          </cell>
          <cell r="H13682">
            <v>98</v>
          </cell>
          <cell r="I13682">
            <v>0.19400000000000001</v>
          </cell>
          <cell r="K13682">
            <v>0</v>
          </cell>
          <cell r="L13682">
            <v>0</v>
          </cell>
          <cell r="M13682">
            <v>0</v>
          </cell>
          <cell r="N13682">
            <v>0</v>
          </cell>
          <cell r="O13682">
            <v>0</v>
          </cell>
          <cell r="P13682">
            <v>0</v>
          </cell>
        </row>
        <row r="13683">
          <cell r="A13683">
            <v>40975</v>
          </cell>
          <cell r="B13683">
            <v>2012</v>
          </cell>
          <cell r="C13683" t="str">
            <v>Mar</v>
          </cell>
          <cell r="D13683">
            <v>7</v>
          </cell>
          <cell r="F13683">
            <v>0</v>
          </cell>
          <cell r="G13683">
            <v>0</v>
          </cell>
          <cell r="H13683">
            <v>95</v>
          </cell>
          <cell r="I13683">
            <v>0.188</v>
          </cell>
          <cell r="K13683">
            <v>0</v>
          </cell>
          <cell r="L13683">
            <v>0</v>
          </cell>
          <cell r="M13683">
            <v>8</v>
          </cell>
          <cell r="N13683">
            <v>1.6E-2</v>
          </cell>
          <cell r="O13683">
            <v>0</v>
          </cell>
          <cell r="P13683">
            <v>0</v>
          </cell>
        </row>
        <row r="13684">
          <cell r="A13684">
            <v>40976</v>
          </cell>
          <cell r="B13684">
            <v>2012</v>
          </cell>
          <cell r="C13684" t="str">
            <v>Mar</v>
          </cell>
          <cell r="D13684">
            <v>8</v>
          </cell>
          <cell r="F13684">
            <v>0</v>
          </cell>
          <cell r="G13684">
            <v>0</v>
          </cell>
          <cell r="H13684">
            <v>57</v>
          </cell>
          <cell r="I13684">
            <v>0.113</v>
          </cell>
          <cell r="K13684">
            <v>0</v>
          </cell>
          <cell r="L13684">
            <v>0</v>
          </cell>
          <cell r="M13684">
            <v>25</v>
          </cell>
          <cell r="N13684">
            <v>0.05</v>
          </cell>
          <cell r="O13684">
            <v>0</v>
          </cell>
          <cell r="P13684">
            <v>0</v>
          </cell>
        </row>
        <row r="13685">
          <cell r="A13685">
            <v>40977</v>
          </cell>
          <cell r="B13685">
            <v>2012</v>
          </cell>
          <cell r="C13685" t="str">
            <v>Mar</v>
          </cell>
          <cell r="D13685">
            <v>9</v>
          </cell>
          <cell r="F13685">
            <v>0</v>
          </cell>
          <cell r="G13685">
            <v>0</v>
          </cell>
          <cell r="H13685">
            <v>68</v>
          </cell>
          <cell r="I13685">
            <v>0.13500000000000001</v>
          </cell>
          <cell r="K13685">
            <v>0</v>
          </cell>
          <cell r="L13685">
            <v>0</v>
          </cell>
          <cell r="M13685">
            <v>25</v>
          </cell>
          <cell r="N13685">
            <v>0.05</v>
          </cell>
          <cell r="O13685">
            <v>0</v>
          </cell>
          <cell r="P13685">
            <v>0</v>
          </cell>
        </row>
        <row r="13686">
          <cell r="A13686">
            <v>40978</v>
          </cell>
          <cell r="B13686">
            <v>2012</v>
          </cell>
          <cell r="C13686" t="str">
            <v>Mar</v>
          </cell>
          <cell r="D13686">
            <v>10</v>
          </cell>
          <cell r="F13686">
            <v>0</v>
          </cell>
          <cell r="G13686">
            <v>0</v>
          </cell>
          <cell r="H13686">
            <v>75</v>
          </cell>
          <cell r="I13686">
            <v>0.14899999999999999</v>
          </cell>
          <cell r="K13686">
            <v>0</v>
          </cell>
          <cell r="L13686">
            <v>0</v>
          </cell>
          <cell r="M13686">
            <v>25</v>
          </cell>
          <cell r="N13686">
            <v>0.05</v>
          </cell>
          <cell r="O13686">
            <v>0</v>
          </cell>
          <cell r="P13686">
            <v>0</v>
          </cell>
        </row>
        <row r="13687">
          <cell r="A13687">
            <v>40979</v>
          </cell>
          <cell r="B13687">
            <v>2012</v>
          </cell>
          <cell r="C13687" t="str">
            <v>Mar</v>
          </cell>
          <cell r="D13687">
            <v>11</v>
          </cell>
          <cell r="F13687">
            <v>0</v>
          </cell>
          <cell r="G13687">
            <v>0</v>
          </cell>
          <cell r="H13687">
            <v>79</v>
          </cell>
          <cell r="I13687">
            <v>0.157</v>
          </cell>
          <cell r="K13687">
            <v>0</v>
          </cell>
          <cell r="L13687">
            <v>0</v>
          </cell>
          <cell r="M13687">
            <v>25</v>
          </cell>
          <cell r="N13687">
            <v>0.05</v>
          </cell>
          <cell r="O13687">
            <v>0</v>
          </cell>
          <cell r="P13687">
            <v>0</v>
          </cell>
        </row>
        <row r="13688">
          <cell r="A13688">
            <v>40980</v>
          </cell>
          <cell r="B13688">
            <v>2012</v>
          </cell>
          <cell r="C13688" t="str">
            <v>Mar</v>
          </cell>
          <cell r="D13688">
            <v>12</v>
          </cell>
          <cell r="F13688">
            <v>0</v>
          </cell>
          <cell r="G13688">
            <v>0</v>
          </cell>
          <cell r="H13688">
            <v>76</v>
          </cell>
          <cell r="I13688">
            <v>0.151</v>
          </cell>
          <cell r="K13688">
            <v>0</v>
          </cell>
          <cell r="L13688">
            <v>0</v>
          </cell>
          <cell r="M13688">
            <v>25</v>
          </cell>
          <cell r="N13688">
            <v>0.05</v>
          </cell>
          <cell r="O13688">
            <v>0</v>
          </cell>
          <cell r="P13688">
            <v>0</v>
          </cell>
        </row>
        <row r="13689">
          <cell r="A13689">
            <v>40981</v>
          </cell>
          <cell r="B13689">
            <v>2012</v>
          </cell>
          <cell r="C13689" t="str">
            <v>Mar</v>
          </cell>
          <cell r="D13689">
            <v>13</v>
          </cell>
          <cell r="F13689">
            <v>0</v>
          </cell>
          <cell r="G13689">
            <v>0</v>
          </cell>
          <cell r="H13689">
            <v>35</v>
          </cell>
          <cell r="I13689">
            <v>6.9000000000000006E-2</v>
          </cell>
          <cell r="K13689">
            <v>0</v>
          </cell>
          <cell r="L13689">
            <v>0</v>
          </cell>
          <cell r="M13689">
            <v>20</v>
          </cell>
          <cell r="N13689">
            <v>0.04</v>
          </cell>
          <cell r="O13689">
            <v>0</v>
          </cell>
          <cell r="P13689">
            <v>0</v>
          </cell>
        </row>
        <row r="13690">
          <cell r="A13690">
            <v>40982</v>
          </cell>
          <cell r="B13690">
            <v>2012</v>
          </cell>
          <cell r="C13690" t="str">
            <v>Mar</v>
          </cell>
          <cell r="D13690">
            <v>14</v>
          </cell>
          <cell r="F13690">
            <v>0</v>
          </cell>
          <cell r="G13690">
            <v>0</v>
          </cell>
          <cell r="H13690">
            <v>0</v>
          </cell>
          <cell r="I13690">
            <v>0</v>
          </cell>
          <cell r="K13690">
            <v>0</v>
          </cell>
          <cell r="L13690">
            <v>0</v>
          </cell>
          <cell r="M13690">
            <v>5</v>
          </cell>
          <cell r="N13690">
            <v>0.01</v>
          </cell>
          <cell r="O13690">
            <v>0</v>
          </cell>
          <cell r="P13690">
            <v>0</v>
          </cell>
        </row>
        <row r="13691">
          <cell r="A13691">
            <v>40983</v>
          </cell>
          <cell r="B13691">
            <v>2012</v>
          </cell>
          <cell r="C13691" t="str">
            <v>Mar</v>
          </cell>
          <cell r="D13691">
            <v>15</v>
          </cell>
          <cell r="F13691">
            <v>0</v>
          </cell>
          <cell r="G13691">
            <v>0</v>
          </cell>
          <cell r="H13691">
            <v>0</v>
          </cell>
          <cell r="I13691">
            <v>0</v>
          </cell>
          <cell r="K13691">
            <v>0</v>
          </cell>
          <cell r="L13691">
            <v>0</v>
          </cell>
          <cell r="M13691">
            <v>0</v>
          </cell>
          <cell r="N13691">
            <v>0</v>
          </cell>
          <cell r="O13691">
            <v>0</v>
          </cell>
          <cell r="P13691">
            <v>0</v>
          </cell>
        </row>
        <row r="13692">
          <cell r="A13692">
            <v>40984</v>
          </cell>
          <cell r="B13692">
            <v>2012</v>
          </cell>
          <cell r="C13692" t="str">
            <v>Mar</v>
          </cell>
          <cell r="D13692">
            <v>16</v>
          </cell>
          <cell r="F13692">
            <v>0</v>
          </cell>
          <cell r="G13692">
            <v>0</v>
          </cell>
          <cell r="H13692">
            <v>111</v>
          </cell>
          <cell r="I13692">
            <v>0.22</v>
          </cell>
          <cell r="K13692">
            <v>0</v>
          </cell>
          <cell r="L13692">
            <v>0</v>
          </cell>
          <cell r="M13692">
            <v>0</v>
          </cell>
          <cell r="N13692">
            <v>0</v>
          </cell>
          <cell r="O13692">
            <v>0</v>
          </cell>
          <cell r="P13692">
            <v>0</v>
          </cell>
        </row>
        <row r="13693">
          <cell r="A13693">
            <v>40985</v>
          </cell>
          <cell r="B13693">
            <v>2012</v>
          </cell>
          <cell r="C13693" t="str">
            <v>Mar</v>
          </cell>
          <cell r="D13693">
            <v>17</v>
          </cell>
          <cell r="F13693">
            <v>0</v>
          </cell>
          <cell r="G13693">
            <v>0</v>
          </cell>
          <cell r="H13693">
            <v>549</v>
          </cell>
          <cell r="I13693">
            <v>1.089</v>
          </cell>
          <cell r="K13693">
            <v>0</v>
          </cell>
          <cell r="L13693">
            <v>0</v>
          </cell>
          <cell r="M13693">
            <v>0</v>
          </cell>
          <cell r="N13693">
            <v>0</v>
          </cell>
          <cell r="O13693">
            <v>0</v>
          </cell>
          <cell r="P13693">
            <v>0</v>
          </cell>
        </row>
        <row r="13694">
          <cell r="A13694">
            <v>40986</v>
          </cell>
          <cell r="B13694">
            <v>2012</v>
          </cell>
          <cell r="C13694" t="str">
            <v>Mar</v>
          </cell>
          <cell r="D13694">
            <v>18</v>
          </cell>
          <cell r="F13694">
            <v>0</v>
          </cell>
          <cell r="G13694">
            <v>0</v>
          </cell>
          <cell r="H13694">
            <v>424</v>
          </cell>
          <cell r="I13694">
            <v>0.84099999999999997</v>
          </cell>
          <cell r="K13694">
            <v>0</v>
          </cell>
          <cell r="L13694">
            <v>0</v>
          </cell>
          <cell r="M13694">
            <v>67</v>
          </cell>
          <cell r="N13694">
            <v>0.13300000000000001</v>
          </cell>
          <cell r="O13694">
            <v>0</v>
          </cell>
          <cell r="P13694">
            <v>0</v>
          </cell>
        </row>
        <row r="13695">
          <cell r="A13695">
            <v>40987</v>
          </cell>
          <cell r="B13695">
            <v>2012</v>
          </cell>
          <cell r="C13695" t="str">
            <v>Mar</v>
          </cell>
          <cell r="D13695">
            <v>19</v>
          </cell>
          <cell r="F13695">
            <v>0</v>
          </cell>
          <cell r="G13695">
            <v>0</v>
          </cell>
          <cell r="H13695">
            <v>248</v>
          </cell>
          <cell r="I13695">
            <v>0.49199999999999999</v>
          </cell>
          <cell r="K13695">
            <v>0</v>
          </cell>
          <cell r="L13695">
            <v>0</v>
          </cell>
          <cell r="M13695">
            <v>100</v>
          </cell>
          <cell r="N13695">
            <v>0.19800000000000001</v>
          </cell>
          <cell r="O13695">
            <v>0</v>
          </cell>
          <cell r="P13695">
            <v>0</v>
          </cell>
        </row>
        <row r="13696">
          <cell r="A13696">
            <v>40988</v>
          </cell>
          <cell r="B13696">
            <v>2012</v>
          </cell>
          <cell r="C13696" t="str">
            <v>Mar</v>
          </cell>
          <cell r="D13696">
            <v>20</v>
          </cell>
          <cell r="F13696">
            <v>0</v>
          </cell>
          <cell r="G13696">
            <v>0</v>
          </cell>
          <cell r="H13696">
            <v>177</v>
          </cell>
          <cell r="I13696">
            <v>0.35099999999999998</v>
          </cell>
          <cell r="K13696">
            <v>0</v>
          </cell>
          <cell r="L13696">
            <v>0</v>
          </cell>
          <cell r="M13696">
            <v>100</v>
          </cell>
          <cell r="N13696">
            <v>0.19800000000000001</v>
          </cell>
          <cell r="O13696">
            <v>0</v>
          </cell>
          <cell r="P13696">
            <v>0</v>
          </cell>
        </row>
        <row r="13697">
          <cell r="A13697">
            <v>40989</v>
          </cell>
          <cell r="B13697">
            <v>2012</v>
          </cell>
          <cell r="C13697" t="str">
            <v>Mar</v>
          </cell>
          <cell r="D13697">
            <v>21</v>
          </cell>
          <cell r="F13697">
            <v>0</v>
          </cell>
          <cell r="G13697">
            <v>0</v>
          </cell>
          <cell r="H13697">
            <v>221</v>
          </cell>
          <cell r="I13697">
            <v>0.438</v>
          </cell>
          <cell r="K13697">
            <v>0</v>
          </cell>
          <cell r="L13697">
            <v>0</v>
          </cell>
          <cell r="M13697">
            <v>100</v>
          </cell>
          <cell r="N13697">
            <v>0.19800000000000001</v>
          </cell>
          <cell r="O13697">
            <v>0</v>
          </cell>
          <cell r="P13697">
            <v>0</v>
          </cell>
        </row>
        <row r="13698">
          <cell r="A13698">
            <v>40990</v>
          </cell>
          <cell r="B13698">
            <v>2012</v>
          </cell>
          <cell r="C13698" t="str">
            <v>Mar</v>
          </cell>
          <cell r="D13698">
            <v>22</v>
          </cell>
          <cell r="F13698">
            <v>0</v>
          </cell>
          <cell r="G13698">
            <v>0</v>
          </cell>
          <cell r="H13698">
            <v>320</v>
          </cell>
          <cell r="I13698">
            <v>0.63500000000000001</v>
          </cell>
          <cell r="K13698">
            <v>0</v>
          </cell>
          <cell r="L13698">
            <v>0</v>
          </cell>
          <cell r="M13698">
            <v>43</v>
          </cell>
          <cell r="N13698">
            <v>8.5000000000000006E-2</v>
          </cell>
          <cell r="O13698">
            <v>0</v>
          </cell>
          <cell r="P13698">
            <v>0</v>
          </cell>
        </row>
        <row r="13699">
          <cell r="A13699">
            <v>40991</v>
          </cell>
          <cell r="B13699">
            <v>2012</v>
          </cell>
          <cell r="C13699" t="str">
            <v>Mar</v>
          </cell>
          <cell r="D13699">
            <v>23</v>
          </cell>
          <cell r="F13699">
            <v>0</v>
          </cell>
          <cell r="G13699">
            <v>0</v>
          </cell>
          <cell r="H13699">
            <v>169</v>
          </cell>
          <cell r="I13699">
            <v>0.33500000000000002</v>
          </cell>
          <cell r="K13699">
            <v>0</v>
          </cell>
          <cell r="L13699">
            <v>0</v>
          </cell>
          <cell r="M13699">
            <v>15</v>
          </cell>
          <cell r="N13699">
            <v>0.03</v>
          </cell>
          <cell r="O13699">
            <v>0</v>
          </cell>
          <cell r="P13699">
            <v>0</v>
          </cell>
        </row>
        <row r="13700">
          <cell r="A13700">
            <v>40992</v>
          </cell>
          <cell r="B13700">
            <v>2012</v>
          </cell>
          <cell r="C13700" t="str">
            <v>Mar</v>
          </cell>
          <cell r="D13700">
            <v>24</v>
          </cell>
          <cell r="F13700">
            <v>0</v>
          </cell>
          <cell r="G13700">
            <v>0</v>
          </cell>
          <cell r="H13700">
            <v>152</v>
          </cell>
          <cell r="I13700">
            <v>0.30099999999999999</v>
          </cell>
          <cell r="K13700">
            <v>0</v>
          </cell>
          <cell r="L13700">
            <v>0</v>
          </cell>
          <cell r="M13700">
            <v>15</v>
          </cell>
          <cell r="N13700">
            <v>0.03</v>
          </cell>
          <cell r="O13700">
            <v>0</v>
          </cell>
          <cell r="P13700">
            <v>0</v>
          </cell>
        </row>
        <row r="13701">
          <cell r="A13701">
            <v>40993</v>
          </cell>
          <cell r="B13701">
            <v>2012</v>
          </cell>
          <cell r="C13701" t="str">
            <v>Mar</v>
          </cell>
          <cell r="D13701">
            <v>25</v>
          </cell>
          <cell r="F13701">
            <v>0</v>
          </cell>
          <cell r="G13701">
            <v>0</v>
          </cell>
          <cell r="H13701">
            <v>139</v>
          </cell>
          <cell r="I13701">
            <v>0.27600000000000002</v>
          </cell>
          <cell r="K13701">
            <v>0</v>
          </cell>
          <cell r="L13701">
            <v>0</v>
          </cell>
          <cell r="M13701">
            <v>15</v>
          </cell>
          <cell r="N13701">
            <v>0.03</v>
          </cell>
          <cell r="O13701">
            <v>0</v>
          </cell>
          <cell r="P13701">
            <v>0</v>
          </cell>
        </row>
        <row r="13702">
          <cell r="A13702">
            <v>40994</v>
          </cell>
          <cell r="B13702">
            <v>2012</v>
          </cell>
          <cell r="C13702" t="str">
            <v>Mar</v>
          </cell>
          <cell r="D13702">
            <v>26</v>
          </cell>
          <cell r="F13702">
            <v>0</v>
          </cell>
          <cell r="G13702">
            <v>0</v>
          </cell>
          <cell r="H13702">
            <v>128</v>
          </cell>
          <cell r="I13702">
            <v>0.254</v>
          </cell>
          <cell r="K13702">
            <v>0</v>
          </cell>
          <cell r="L13702">
            <v>0</v>
          </cell>
          <cell r="M13702">
            <v>15</v>
          </cell>
          <cell r="N13702">
            <v>0.03</v>
          </cell>
          <cell r="O13702">
            <v>0</v>
          </cell>
          <cell r="P13702">
            <v>0</v>
          </cell>
        </row>
        <row r="13703">
          <cell r="A13703">
            <v>40995</v>
          </cell>
          <cell r="B13703">
            <v>2012</v>
          </cell>
          <cell r="C13703" t="str">
            <v>Mar</v>
          </cell>
          <cell r="D13703">
            <v>27</v>
          </cell>
          <cell r="F13703">
            <v>0</v>
          </cell>
          <cell r="G13703">
            <v>0</v>
          </cell>
          <cell r="H13703">
            <v>128</v>
          </cell>
          <cell r="I13703">
            <v>0.254</v>
          </cell>
          <cell r="K13703">
            <v>0</v>
          </cell>
          <cell r="L13703">
            <v>0</v>
          </cell>
          <cell r="M13703">
            <v>15</v>
          </cell>
          <cell r="N13703">
            <v>0.03</v>
          </cell>
          <cell r="O13703">
            <v>0</v>
          </cell>
          <cell r="P13703">
            <v>0</v>
          </cell>
        </row>
        <row r="13704">
          <cell r="A13704">
            <v>40996</v>
          </cell>
          <cell r="B13704">
            <v>2012</v>
          </cell>
          <cell r="C13704" t="str">
            <v>Mar</v>
          </cell>
          <cell r="D13704">
            <v>28</v>
          </cell>
          <cell r="F13704">
            <v>0</v>
          </cell>
          <cell r="G13704">
            <v>0</v>
          </cell>
          <cell r="H13704">
            <v>122</v>
          </cell>
          <cell r="I13704">
            <v>0.24199999999999999</v>
          </cell>
          <cell r="K13704">
            <v>0</v>
          </cell>
          <cell r="L13704">
            <v>0</v>
          </cell>
          <cell r="M13704">
            <v>15</v>
          </cell>
          <cell r="N13704">
            <v>0.03</v>
          </cell>
          <cell r="O13704">
            <v>0</v>
          </cell>
          <cell r="P13704">
            <v>0</v>
          </cell>
        </row>
        <row r="13705">
          <cell r="A13705">
            <v>40997</v>
          </cell>
          <cell r="B13705">
            <v>2012</v>
          </cell>
          <cell r="C13705" t="str">
            <v>Mar</v>
          </cell>
          <cell r="D13705">
            <v>29</v>
          </cell>
          <cell r="F13705">
            <v>0</v>
          </cell>
          <cell r="G13705">
            <v>0</v>
          </cell>
          <cell r="H13705">
            <v>128</v>
          </cell>
          <cell r="I13705">
            <v>0.254</v>
          </cell>
          <cell r="K13705">
            <v>0</v>
          </cell>
          <cell r="L13705">
            <v>0</v>
          </cell>
          <cell r="M13705">
            <v>30</v>
          </cell>
          <cell r="N13705">
            <v>0.06</v>
          </cell>
          <cell r="O13705">
            <v>0</v>
          </cell>
          <cell r="P13705">
            <v>0</v>
          </cell>
        </row>
        <row r="13706">
          <cell r="A13706">
            <v>40998</v>
          </cell>
          <cell r="B13706">
            <v>2012</v>
          </cell>
          <cell r="C13706" t="str">
            <v>Mar</v>
          </cell>
          <cell r="D13706">
            <v>30</v>
          </cell>
          <cell r="F13706">
            <v>0</v>
          </cell>
          <cell r="G13706">
            <v>0</v>
          </cell>
          <cell r="H13706">
            <v>153</v>
          </cell>
          <cell r="I13706">
            <v>0.30299999999999999</v>
          </cell>
          <cell r="K13706">
            <v>0</v>
          </cell>
          <cell r="L13706">
            <v>0</v>
          </cell>
          <cell r="M13706">
            <v>50</v>
          </cell>
          <cell r="N13706">
            <v>9.9000000000000005E-2</v>
          </cell>
          <cell r="O13706">
            <v>0</v>
          </cell>
          <cell r="P13706">
            <v>0</v>
          </cell>
        </row>
        <row r="13707">
          <cell r="A13707">
            <v>40999</v>
          </cell>
          <cell r="B13707">
            <v>2012</v>
          </cell>
          <cell r="C13707" t="str">
            <v>Mar</v>
          </cell>
          <cell r="D13707">
            <v>31</v>
          </cell>
          <cell r="F13707">
            <v>0</v>
          </cell>
          <cell r="G13707">
            <v>0</v>
          </cell>
          <cell r="H13707">
            <v>197</v>
          </cell>
          <cell r="I13707">
            <v>0.39100000000000001</v>
          </cell>
          <cell r="K13707">
            <v>0</v>
          </cell>
          <cell r="L13707">
            <v>0</v>
          </cell>
          <cell r="M13707">
            <v>50</v>
          </cell>
          <cell r="N13707">
            <v>9.9000000000000005E-2</v>
          </cell>
          <cell r="O13707">
            <v>0</v>
          </cell>
          <cell r="P13707">
            <v>0</v>
          </cell>
        </row>
        <row r="13708">
          <cell r="A13708">
            <v>41000</v>
          </cell>
          <cell r="B13708">
            <v>2012</v>
          </cell>
          <cell r="C13708" t="str">
            <v>Apr</v>
          </cell>
          <cell r="D13708">
            <v>1</v>
          </cell>
          <cell r="F13708">
            <v>0</v>
          </cell>
          <cell r="G13708">
            <v>0</v>
          </cell>
          <cell r="H13708">
            <v>184</v>
          </cell>
          <cell r="I13708">
            <v>0.36499999999999999</v>
          </cell>
          <cell r="K13708">
            <v>2</v>
          </cell>
          <cell r="L13708">
            <v>4.0000000000000001E-3</v>
          </cell>
          <cell r="M13708">
            <v>50</v>
          </cell>
          <cell r="N13708">
            <v>9.9000000000000005E-2</v>
          </cell>
          <cell r="O13708">
            <v>0</v>
          </cell>
          <cell r="P13708">
            <v>0</v>
          </cell>
        </row>
        <row r="13709">
          <cell r="A13709">
            <v>41001</v>
          </cell>
          <cell r="B13709">
            <v>2012</v>
          </cell>
          <cell r="C13709" t="str">
            <v>Apr</v>
          </cell>
          <cell r="D13709">
            <v>2</v>
          </cell>
          <cell r="F13709">
            <v>54</v>
          </cell>
          <cell r="G13709">
            <v>0.107</v>
          </cell>
          <cell r="H13709">
            <v>164</v>
          </cell>
          <cell r="I13709">
            <v>0.32500000000000001</v>
          </cell>
          <cell r="K13709">
            <v>2</v>
          </cell>
          <cell r="L13709">
            <v>4.0000000000000001E-3</v>
          </cell>
          <cell r="M13709">
            <v>50</v>
          </cell>
          <cell r="N13709">
            <v>9.9000000000000005E-2</v>
          </cell>
          <cell r="O13709">
            <v>0</v>
          </cell>
          <cell r="P13709">
            <v>0</v>
          </cell>
        </row>
        <row r="13710">
          <cell r="A13710">
            <v>41002</v>
          </cell>
          <cell r="B13710">
            <v>2012</v>
          </cell>
          <cell r="C13710" t="str">
            <v>Apr</v>
          </cell>
          <cell r="D13710">
            <v>3</v>
          </cell>
          <cell r="F13710">
            <v>86</v>
          </cell>
          <cell r="G13710">
            <v>0.17100000000000001</v>
          </cell>
          <cell r="H13710">
            <v>113</v>
          </cell>
          <cell r="I13710">
            <v>0.224</v>
          </cell>
          <cell r="K13710">
            <v>4</v>
          </cell>
          <cell r="L13710">
            <v>8.0000000000000002E-3</v>
          </cell>
          <cell r="M13710">
            <v>50</v>
          </cell>
          <cell r="N13710">
            <v>9.9000000000000005E-2</v>
          </cell>
          <cell r="O13710">
            <v>7</v>
          </cell>
          <cell r="P13710">
            <v>1.4E-2</v>
          </cell>
        </row>
        <row r="13711">
          <cell r="A13711">
            <v>41003</v>
          </cell>
          <cell r="B13711">
            <v>2012</v>
          </cell>
          <cell r="C13711" t="str">
            <v>Apr</v>
          </cell>
          <cell r="D13711">
            <v>4</v>
          </cell>
          <cell r="F13711">
            <v>77</v>
          </cell>
          <cell r="G13711">
            <v>0.153</v>
          </cell>
          <cell r="H13711">
            <v>63</v>
          </cell>
          <cell r="I13711">
            <v>0.125</v>
          </cell>
          <cell r="K13711">
            <v>11</v>
          </cell>
          <cell r="L13711">
            <v>2.1999999999999999E-2</v>
          </cell>
          <cell r="M13711">
            <v>50</v>
          </cell>
          <cell r="N13711">
            <v>9.9000000000000005E-2</v>
          </cell>
          <cell r="O13711">
            <v>0</v>
          </cell>
          <cell r="P13711">
            <v>0</v>
          </cell>
        </row>
        <row r="13712">
          <cell r="A13712">
            <v>41004</v>
          </cell>
          <cell r="B13712">
            <v>2012</v>
          </cell>
          <cell r="C13712" t="str">
            <v>Apr</v>
          </cell>
          <cell r="D13712">
            <v>5</v>
          </cell>
          <cell r="F13712">
            <v>85</v>
          </cell>
          <cell r="G13712">
            <v>0.16900000000000001</v>
          </cell>
          <cell r="H13712">
            <v>0</v>
          </cell>
          <cell r="I13712">
            <v>0</v>
          </cell>
          <cell r="K13712">
            <v>11</v>
          </cell>
          <cell r="L13712">
            <v>2.1999999999999999E-2</v>
          </cell>
          <cell r="M13712">
            <v>50</v>
          </cell>
          <cell r="N13712">
            <v>9.9000000000000005E-2</v>
          </cell>
          <cell r="O13712">
            <v>0</v>
          </cell>
          <cell r="P13712">
            <v>0</v>
          </cell>
        </row>
        <row r="13713">
          <cell r="A13713">
            <v>41005</v>
          </cell>
          <cell r="B13713">
            <v>2012</v>
          </cell>
          <cell r="C13713" t="str">
            <v>Apr</v>
          </cell>
          <cell r="D13713">
            <v>6</v>
          </cell>
          <cell r="F13713">
            <v>110</v>
          </cell>
          <cell r="G13713">
            <v>0.218</v>
          </cell>
          <cell r="H13713">
            <v>0</v>
          </cell>
          <cell r="I13713">
            <v>0</v>
          </cell>
          <cell r="K13713">
            <v>9</v>
          </cell>
          <cell r="L13713">
            <v>1.7999999999999999E-2</v>
          </cell>
          <cell r="M13713">
            <v>50</v>
          </cell>
          <cell r="N13713">
            <v>9.9000000000000005E-2</v>
          </cell>
          <cell r="O13713">
            <v>0</v>
          </cell>
          <cell r="P13713">
            <v>0</v>
          </cell>
        </row>
        <row r="13714">
          <cell r="A13714">
            <v>41006</v>
          </cell>
          <cell r="B13714">
            <v>2012</v>
          </cell>
          <cell r="C13714" t="str">
            <v>Apr</v>
          </cell>
          <cell r="D13714">
            <v>7</v>
          </cell>
          <cell r="F13714">
            <v>120</v>
          </cell>
          <cell r="G13714">
            <v>0.23799999999999999</v>
          </cell>
          <cell r="H13714">
            <v>40</v>
          </cell>
          <cell r="I13714">
            <v>7.9000000000000001E-2</v>
          </cell>
          <cell r="K13714">
            <v>6</v>
          </cell>
          <cell r="L13714">
            <v>1.2E-2</v>
          </cell>
          <cell r="M13714">
            <v>50</v>
          </cell>
          <cell r="N13714">
            <v>9.9000000000000005E-2</v>
          </cell>
          <cell r="O13714">
            <v>0</v>
          </cell>
          <cell r="P13714">
            <v>0</v>
          </cell>
        </row>
        <row r="13715">
          <cell r="A13715">
            <v>41007</v>
          </cell>
          <cell r="B13715">
            <v>2012</v>
          </cell>
          <cell r="C13715" t="str">
            <v>Apr</v>
          </cell>
          <cell r="D13715">
            <v>8</v>
          </cell>
          <cell r="F13715">
            <v>120</v>
          </cell>
          <cell r="G13715">
            <v>0.23799999999999999</v>
          </cell>
          <cell r="H13715">
            <v>118</v>
          </cell>
          <cell r="I13715">
            <v>0.23400000000000001</v>
          </cell>
          <cell r="K13715">
            <v>0</v>
          </cell>
          <cell r="L13715">
            <v>0</v>
          </cell>
          <cell r="M13715">
            <v>50</v>
          </cell>
          <cell r="N13715">
            <v>9.9000000000000005E-2</v>
          </cell>
          <cell r="O13715">
            <v>7</v>
          </cell>
          <cell r="P13715">
            <v>1.4E-2</v>
          </cell>
        </row>
        <row r="13716">
          <cell r="A13716">
            <v>41008</v>
          </cell>
          <cell r="B13716">
            <v>2012</v>
          </cell>
          <cell r="C13716" t="str">
            <v>Apr</v>
          </cell>
          <cell r="D13716">
            <v>9</v>
          </cell>
          <cell r="F13716">
            <v>131</v>
          </cell>
          <cell r="G13716">
            <v>0.26</v>
          </cell>
          <cell r="H13716">
            <v>114</v>
          </cell>
          <cell r="I13716">
            <v>0.22600000000000001</v>
          </cell>
          <cell r="K13716">
            <v>0</v>
          </cell>
          <cell r="L13716">
            <v>0</v>
          </cell>
          <cell r="M13716">
            <v>33</v>
          </cell>
          <cell r="N13716">
            <v>6.5000000000000002E-2</v>
          </cell>
          <cell r="O13716">
            <v>12</v>
          </cell>
          <cell r="P13716">
            <v>2.4E-2</v>
          </cell>
        </row>
        <row r="13717">
          <cell r="A13717">
            <v>41009</v>
          </cell>
          <cell r="B13717">
            <v>2012</v>
          </cell>
          <cell r="C13717" t="str">
            <v>Apr</v>
          </cell>
          <cell r="D13717">
            <v>10</v>
          </cell>
          <cell r="F13717">
            <v>141</v>
          </cell>
          <cell r="G13717">
            <v>0.28000000000000003</v>
          </cell>
          <cell r="H13717">
            <v>107</v>
          </cell>
          <cell r="I13717">
            <v>0.21199999999999999</v>
          </cell>
          <cell r="K13717">
            <v>0</v>
          </cell>
          <cell r="L13717">
            <v>0</v>
          </cell>
          <cell r="M13717">
            <v>25</v>
          </cell>
          <cell r="N13717">
            <v>0.05</v>
          </cell>
          <cell r="O13717">
            <v>11</v>
          </cell>
          <cell r="P13717">
            <v>2.1999999999999999E-2</v>
          </cell>
        </row>
        <row r="13718">
          <cell r="A13718">
            <v>41010</v>
          </cell>
          <cell r="B13718">
            <v>2012</v>
          </cell>
          <cell r="C13718" t="str">
            <v>Apr</v>
          </cell>
          <cell r="D13718">
            <v>11</v>
          </cell>
          <cell r="F13718">
            <v>141</v>
          </cell>
          <cell r="G13718">
            <v>0.28000000000000003</v>
          </cell>
          <cell r="H13718">
            <v>111</v>
          </cell>
          <cell r="I13718">
            <v>0.22</v>
          </cell>
          <cell r="K13718">
            <v>0</v>
          </cell>
          <cell r="L13718">
            <v>0</v>
          </cell>
          <cell r="M13718">
            <v>25</v>
          </cell>
          <cell r="N13718">
            <v>0.05</v>
          </cell>
          <cell r="O13718">
            <v>1</v>
          </cell>
          <cell r="P13718">
            <v>2E-3</v>
          </cell>
        </row>
        <row r="13719">
          <cell r="A13719">
            <v>41011</v>
          </cell>
          <cell r="B13719">
            <v>2012</v>
          </cell>
          <cell r="C13719" t="str">
            <v>Apr</v>
          </cell>
          <cell r="D13719">
            <v>12</v>
          </cell>
          <cell r="F13719">
            <v>155</v>
          </cell>
          <cell r="G13719">
            <v>0.307</v>
          </cell>
          <cell r="H13719">
            <v>118</v>
          </cell>
          <cell r="I13719">
            <v>0.23400000000000001</v>
          </cell>
          <cell r="K13719">
            <v>0</v>
          </cell>
          <cell r="L13719">
            <v>0</v>
          </cell>
          <cell r="M13719">
            <v>9</v>
          </cell>
          <cell r="N13719">
            <v>1.7999999999999999E-2</v>
          </cell>
          <cell r="O13719">
            <v>3</v>
          </cell>
          <cell r="P13719">
            <v>6.0000000000000001E-3</v>
          </cell>
        </row>
        <row r="13720">
          <cell r="A13720">
            <v>41012</v>
          </cell>
          <cell r="B13720">
            <v>2012</v>
          </cell>
          <cell r="C13720" t="str">
            <v>Apr</v>
          </cell>
          <cell r="D13720">
            <v>13</v>
          </cell>
          <cell r="F13720">
            <v>173</v>
          </cell>
          <cell r="G13720">
            <v>0.34300000000000003</v>
          </cell>
          <cell r="H13720">
            <v>119</v>
          </cell>
          <cell r="I13720">
            <v>0.23599999999999999</v>
          </cell>
          <cell r="K13720">
            <v>0</v>
          </cell>
          <cell r="L13720">
            <v>0</v>
          </cell>
          <cell r="M13720">
            <v>0</v>
          </cell>
          <cell r="N13720">
            <v>0</v>
          </cell>
          <cell r="O13720">
            <v>3</v>
          </cell>
          <cell r="P13720">
            <v>6.0000000000000001E-3</v>
          </cell>
        </row>
        <row r="13721">
          <cell r="A13721">
            <v>41013</v>
          </cell>
          <cell r="B13721">
            <v>2012</v>
          </cell>
          <cell r="C13721" t="str">
            <v>Apr</v>
          </cell>
          <cell r="D13721">
            <v>14</v>
          </cell>
          <cell r="F13721">
            <v>184</v>
          </cell>
          <cell r="G13721">
            <v>0.36499999999999999</v>
          </cell>
          <cell r="H13721">
            <v>124</v>
          </cell>
          <cell r="I13721">
            <v>0.246</v>
          </cell>
          <cell r="K13721">
            <v>0</v>
          </cell>
          <cell r="L13721">
            <v>0</v>
          </cell>
          <cell r="M13721">
            <v>0</v>
          </cell>
          <cell r="N13721">
            <v>0</v>
          </cell>
          <cell r="O13721">
            <v>7</v>
          </cell>
          <cell r="P13721">
            <v>1.4E-2</v>
          </cell>
        </row>
        <row r="13722">
          <cell r="A13722">
            <v>41014</v>
          </cell>
          <cell r="B13722">
            <v>2012</v>
          </cell>
          <cell r="C13722" t="str">
            <v>Apr</v>
          </cell>
          <cell r="D13722">
            <v>15</v>
          </cell>
          <cell r="F13722">
            <v>189</v>
          </cell>
          <cell r="G13722">
            <v>0.375</v>
          </cell>
          <cell r="H13722">
            <v>99</v>
          </cell>
          <cell r="I13722">
            <v>0.19600000000000001</v>
          </cell>
          <cell r="K13722">
            <v>0</v>
          </cell>
          <cell r="L13722">
            <v>0</v>
          </cell>
          <cell r="M13722">
            <v>0</v>
          </cell>
          <cell r="N13722">
            <v>0</v>
          </cell>
          <cell r="O13722">
            <v>5</v>
          </cell>
          <cell r="P13722">
            <v>0.01</v>
          </cell>
        </row>
        <row r="13723">
          <cell r="A13723">
            <v>41015</v>
          </cell>
          <cell r="B13723">
            <v>2012</v>
          </cell>
          <cell r="C13723" t="str">
            <v>Apr</v>
          </cell>
          <cell r="D13723">
            <v>16</v>
          </cell>
          <cell r="F13723">
            <v>197</v>
          </cell>
          <cell r="G13723">
            <v>0.39100000000000001</v>
          </cell>
          <cell r="H13723">
            <v>93</v>
          </cell>
          <cell r="I13723">
            <v>0.184</v>
          </cell>
          <cell r="K13723">
            <v>0</v>
          </cell>
          <cell r="L13723">
            <v>0</v>
          </cell>
          <cell r="M13723">
            <v>0</v>
          </cell>
          <cell r="N13723">
            <v>0</v>
          </cell>
          <cell r="O13723">
            <v>5</v>
          </cell>
          <cell r="P13723">
            <v>0.01</v>
          </cell>
        </row>
        <row r="13724">
          <cell r="A13724">
            <v>41016</v>
          </cell>
          <cell r="B13724">
            <v>2012</v>
          </cell>
          <cell r="C13724" t="str">
            <v>Apr</v>
          </cell>
          <cell r="D13724">
            <v>17</v>
          </cell>
          <cell r="F13724">
            <v>220</v>
          </cell>
          <cell r="G13724">
            <v>0.436</v>
          </cell>
          <cell r="H13724">
            <v>109</v>
          </cell>
          <cell r="I13724">
            <v>0.216</v>
          </cell>
          <cell r="K13724">
            <v>0</v>
          </cell>
          <cell r="L13724">
            <v>0</v>
          </cell>
          <cell r="M13724">
            <v>0</v>
          </cell>
          <cell r="N13724">
            <v>0</v>
          </cell>
          <cell r="O13724">
            <v>5</v>
          </cell>
          <cell r="P13724">
            <v>0.01</v>
          </cell>
        </row>
        <row r="13725">
          <cell r="A13725">
            <v>41017</v>
          </cell>
          <cell r="B13725">
            <v>2012</v>
          </cell>
          <cell r="C13725" t="str">
            <v>Apr</v>
          </cell>
          <cell r="D13725">
            <v>18</v>
          </cell>
          <cell r="F13725">
            <v>230</v>
          </cell>
          <cell r="G13725">
            <v>0.45600000000000002</v>
          </cell>
          <cell r="H13725">
            <v>125</v>
          </cell>
          <cell r="I13725">
            <v>0.248</v>
          </cell>
          <cell r="K13725">
            <v>0</v>
          </cell>
          <cell r="L13725">
            <v>0</v>
          </cell>
          <cell r="M13725">
            <v>0</v>
          </cell>
          <cell r="N13725">
            <v>0</v>
          </cell>
          <cell r="O13725">
            <v>5</v>
          </cell>
          <cell r="P13725">
            <v>0.01</v>
          </cell>
        </row>
        <row r="13726">
          <cell r="A13726">
            <v>41018</v>
          </cell>
          <cell r="B13726">
            <v>2012</v>
          </cell>
          <cell r="C13726" t="str">
            <v>Apr</v>
          </cell>
          <cell r="D13726">
            <v>19</v>
          </cell>
          <cell r="F13726">
            <v>236</v>
          </cell>
          <cell r="G13726">
            <v>0.46800000000000003</v>
          </cell>
          <cell r="H13726">
            <v>113</v>
          </cell>
          <cell r="I13726">
            <v>0.224</v>
          </cell>
          <cell r="K13726">
            <v>0</v>
          </cell>
          <cell r="L13726">
            <v>0</v>
          </cell>
          <cell r="M13726">
            <v>0</v>
          </cell>
          <cell r="N13726">
            <v>0</v>
          </cell>
          <cell r="O13726">
            <v>4</v>
          </cell>
          <cell r="P13726">
            <v>8.0000000000000002E-3</v>
          </cell>
        </row>
        <row r="13727">
          <cell r="A13727">
            <v>41019</v>
          </cell>
          <cell r="B13727">
            <v>2012</v>
          </cell>
          <cell r="C13727" t="str">
            <v>Apr</v>
          </cell>
          <cell r="D13727">
            <v>20</v>
          </cell>
          <cell r="F13727">
            <v>247</v>
          </cell>
          <cell r="G13727">
            <v>0.49</v>
          </cell>
          <cell r="H13727">
            <v>67</v>
          </cell>
          <cell r="I13727">
            <v>0.13300000000000001</v>
          </cell>
          <cell r="K13727">
            <v>0</v>
          </cell>
          <cell r="L13727">
            <v>0</v>
          </cell>
          <cell r="M13727">
            <v>0</v>
          </cell>
          <cell r="N13727">
            <v>0</v>
          </cell>
          <cell r="O13727">
            <v>2</v>
          </cell>
          <cell r="P13727">
            <v>4.0000000000000001E-3</v>
          </cell>
        </row>
        <row r="13728">
          <cell r="A13728">
            <v>41020</v>
          </cell>
          <cell r="B13728">
            <v>2012</v>
          </cell>
          <cell r="C13728" t="str">
            <v>Apr</v>
          </cell>
          <cell r="D13728">
            <v>21</v>
          </cell>
          <cell r="F13728">
            <v>245</v>
          </cell>
          <cell r="G13728">
            <v>0.48599999999999999</v>
          </cell>
          <cell r="H13728">
            <v>30</v>
          </cell>
          <cell r="I13728">
            <v>0.06</v>
          </cell>
          <cell r="K13728">
            <v>0</v>
          </cell>
          <cell r="L13728">
            <v>0</v>
          </cell>
          <cell r="M13728">
            <v>0</v>
          </cell>
          <cell r="N13728">
            <v>0</v>
          </cell>
          <cell r="O13728">
            <v>2</v>
          </cell>
          <cell r="P13728">
            <v>4.0000000000000001E-3</v>
          </cell>
        </row>
        <row r="13729">
          <cell r="A13729">
            <v>41021</v>
          </cell>
          <cell r="B13729">
            <v>2012</v>
          </cell>
          <cell r="C13729" t="str">
            <v>Apr</v>
          </cell>
          <cell r="D13729">
            <v>22</v>
          </cell>
          <cell r="F13729">
            <v>252</v>
          </cell>
          <cell r="G13729">
            <v>0.5</v>
          </cell>
          <cell r="H13729">
            <v>22</v>
          </cell>
          <cell r="I13729">
            <v>4.3999999999999997E-2</v>
          </cell>
          <cell r="K13729">
            <v>0</v>
          </cell>
          <cell r="L13729">
            <v>0</v>
          </cell>
          <cell r="M13729">
            <v>0</v>
          </cell>
          <cell r="N13729">
            <v>0</v>
          </cell>
          <cell r="O13729">
            <v>3</v>
          </cell>
          <cell r="P13729">
            <v>6.0000000000000001E-3</v>
          </cell>
        </row>
        <row r="13730">
          <cell r="A13730">
            <v>41022</v>
          </cell>
          <cell r="B13730">
            <v>2012</v>
          </cell>
          <cell r="C13730" t="str">
            <v>Apr</v>
          </cell>
          <cell r="D13730">
            <v>23</v>
          </cell>
          <cell r="F13730">
            <v>278</v>
          </cell>
          <cell r="G13730">
            <v>0.55100000000000005</v>
          </cell>
          <cell r="H13730">
            <v>2</v>
          </cell>
          <cell r="I13730">
            <v>4.0000000000000001E-3</v>
          </cell>
          <cell r="K13730">
            <v>0</v>
          </cell>
          <cell r="L13730">
            <v>0</v>
          </cell>
          <cell r="M13730">
            <v>0</v>
          </cell>
          <cell r="N13730">
            <v>0</v>
          </cell>
          <cell r="O13730">
            <v>2</v>
          </cell>
          <cell r="P13730">
            <v>4.0000000000000001E-3</v>
          </cell>
        </row>
        <row r="13731">
          <cell r="A13731">
            <v>41023</v>
          </cell>
          <cell r="B13731">
            <v>2012</v>
          </cell>
          <cell r="C13731" t="str">
            <v>Apr</v>
          </cell>
          <cell r="D13731">
            <v>24</v>
          </cell>
          <cell r="F13731">
            <v>314</v>
          </cell>
          <cell r="G13731">
            <v>0.623</v>
          </cell>
          <cell r="H13731">
            <v>49</v>
          </cell>
          <cell r="I13731">
            <v>9.7000000000000003E-2</v>
          </cell>
          <cell r="K13731">
            <v>0</v>
          </cell>
          <cell r="L13731">
            <v>0</v>
          </cell>
          <cell r="M13731">
            <v>0</v>
          </cell>
          <cell r="N13731">
            <v>0</v>
          </cell>
          <cell r="O13731">
            <v>2</v>
          </cell>
          <cell r="P13731">
            <v>4.0000000000000001E-3</v>
          </cell>
        </row>
        <row r="13732">
          <cell r="A13732">
            <v>41024</v>
          </cell>
          <cell r="B13732">
            <v>2012</v>
          </cell>
          <cell r="C13732" t="str">
            <v>Apr</v>
          </cell>
          <cell r="D13732">
            <v>25</v>
          </cell>
          <cell r="F13732">
            <v>344</v>
          </cell>
          <cell r="G13732">
            <v>0.68200000000000005</v>
          </cell>
          <cell r="H13732">
            <v>74</v>
          </cell>
          <cell r="I13732">
            <v>0.14699999999999999</v>
          </cell>
          <cell r="K13732">
            <v>0</v>
          </cell>
          <cell r="L13732">
            <v>0</v>
          </cell>
          <cell r="M13732">
            <v>12</v>
          </cell>
          <cell r="N13732">
            <v>2.4E-2</v>
          </cell>
          <cell r="O13732">
            <v>10</v>
          </cell>
          <cell r="P13732">
            <v>0.02</v>
          </cell>
        </row>
        <row r="13733">
          <cell r="A13733">
            <v>41025</v>
          </cell>
          <cell r="B13733">
            <v>2012</v>
          </cell>
          <cell r="C13733" t="str">
            <v>Apr</v>
          </cell>
          <cell r="D13733">
            <v>26</v>
          </cell>
          <cell r="F13733">
            <v>344</v>
          </cell>
          <cell r="G13733">
            <v>0.68200000000000005</v>
          </cell>
          <cell r="H13733">
            <v>92</v>
          </cell>
          <cell r="I13733">
            <v>0.182</v>
          </cell>
          <cell r="K13733">
            <v>0</v>
          </cell>
          <cell r="L13733">
            <v>0</v>
          </cell>
          <cell r="M13733">
            <v>19</v>
          </cell>
          <cell r="N13733">
            <v>3.7999999999999999E-2</v>
          </cell>
          <cell r="O13733">
            <v>14</v>
          </cell>
          <cell r="P13733">
            <v>2.8000000000000001E-2</v>
          </cell>
        </row>
        <row r="13734">
          <cell r="A13734">
            <v>41026</v>
          </cell>
          <cell r="B13734">
            <v>2012</v>
          </cell>
          <cell r="C13734" t="str">
            <v>Apr</v>
          </cell>
          <cell r="D13734">
            <v>27</v>
          </cell>
          <cell r="F13734">
            <v>341</v>
          </cell>
          <cell r="G13734">
            <v>0.67600000000000005</v>
          </cell>
          <cell r="H13734">
            <v>78</v>
          </cell>
          <cell r="I13734">
            <v>0.155</v>
          </cell>
          <cell r="K13734">
            <v>0</v>
          </cell>
          <cell r="L13734">
            <v>0</v>
          </cell>
          <cell r="M13734">
            <v>15</v>
          </cell>
          <cell r="N13734">
            <v>0.03</v>
          </cell>
          <cell r="O13734">
            <v>10</v>
          </cell>
          <cell r="P13734">
            <v>0.02</v>
          </cell>
        </row>
        <row r="13735">
          <cell r="A13735">
            <v>41027</v>
          </cell>
          <cell r="B13735">
            <v>2012</v>
          </cell>
          <cell r="C13735" t="str">
            <v>Apr</v>
          </cell>
          <cell r="D13735">
            <v>28</v>
          </cell>
          <cell r="F13735">
            <v>353</v>
          </cell>
          <cell r="G13735">
            <v>0.7</v>
          </cell>
          <cell r="H13735">
            <v>76</v>
          </cell>
          <cell r="I13735">
            <v>0.151</v>
          </cell>
          <cell r="K13735">
            <v>0</v>
          </cell>
          <cell r="L13735">
            <v>0</v>
          </cell>
          <cell r="M13735">
            <v>15</v>
          </cell>
          <cell r="N13735">
            <v>0.03</v>
          </cell>
          <cell r="O13735">
            <v>15</v>
          </cell>
          <cell r="P13735">
            <v>0.03</v>
          </cell>
        </row>
        <row r="13736">
          <cell r="A13736">
            <v>41028</v>
          </cell>
          <cell r="B13736">
            <v>2012</v>
          </cell>
          <cell r="C13736" t="str">
            <v>Apr</v>
          </cell>
          <cell r="D13736">
            <v>29</v>
          </cell>
          <cell r="F13736">
            <v>355</v>
          </cell>
          <cell r="G13736">
            <v>0.70399999999999996</v>
          </cell>
          <cell r="H13736">
            <v>74</v>
          </cell>
          <cell r="I13736">
            <v>0.14699999999999999</v>
          </cell>
          <cell r="K13736">
            <v>0</v>
          </cell>
          <cell r="L13736">
            <v>0</v>
          </cell>
          <cell r="M13736">
            <v>15</v>
          </cell>
          <cell r="N13736">
            <v>0.03</v>
          </cell>
          <cell r="O13736">
            <v>7</v>
          </cell>
          <cell r="P13736">
            <v>1.4E-2</v>
          </cell>
        </row>
        <row r="13737">
          <cell r="A13737">
            <v>41029</v>
          </cell>
          <cell r="B13737">
            <v>2012</v>
          </cell>
          <cell r="C13737" t="str">
            <v>Apr</v>
          </cell>
          <cell r="D13737">
            <v>30</v>
          </cell>
          <cell r="F13737">
            <v>375</v>
          </cell>
          <cell r="G13737">
            <v>0.74399999999999999</v>
          </cell>
          <cell r="H13737">
            <v>66</v>
          </cell>
          <cell r="I13737">
            <v>0.13100000000000001</v>
          </cell>
          <cell r="K13737">
            <v>0</v>
          </cell>
          <cell r="L13737">
            <v>0</v>
          </cell>
          <cell r="M13737">
            <v>15</v>
          </cell>
          <cell r="N13737">
            <v>0.03</v>
          </cell>
          <cell r="O13737">
            <v>7</v>
          </cell>
          <cell r="P13737">
            <v>1.4E-2</v>
          </cell>
        </row>
        <row r="13738">
          <cell r="A13738">
            <v>41030</v>
          </cell>
          <cell r="B13738">
            <v>2012</v>
          </cell>
          <cell r="C13738" t="str">
            <v>May</v>
          </cell>
          <cell r="D13738">
            <v>1</v>
          </cell>
          <cell r="F13738">
            <v>410</v>
          </cell>
          <cell r="G13738">
            <v>0.81299999999999994</v>
          </cell>
          <cell r="H13738">
            <v>66</v>
          </cell>
          <cell r="I13738">
            <v>0.13100000000000001</v>
          </cell>
          <cell r="K13738">
            <v>0</v>
          </cell>
          <cell r="L13738">
            <v>0</v>
          </cell>
          <cell r="M13738">
            <v>15</v>
          </cell>
          <cell r="N13738">
            <v>0.03</v>
          </cell>
          <cell r="O13738">
            <v>1</v>
          </cell>
          <cell r="P13738">
            <v>2E-3</v>
          </cell>
        </row>
        <row r="13739">
          <cell r="A13739">
            <v>41031</v>
          </cell>
          <cell r="B13739">
            <v>2012</v>
          </cell>
          <cell r="C13739" t="str">
            <v>May</v>
          </cell>
          <cell r="D13739">
            <v>2</v>
          </cell>
          <cell r="F13739">
            <v>458</v>
          </cell>
          <cell r="G13739">
            <v>0.90800000000000003</v>
          </cell>
          <cell r="H13739">
            <v>73</v>
          </cell>
          <cell r="I13739">
            <v>0.14499999999999999</v>
          </cell>
          <cell r="K13739">
            <v>0</v>
          </cell>
          <cell r="L13739">
            <v>0</v>
          </cell>
          <cell r="M13739">
            <v>59</v>
          </cell>
          <cell r="N13739">
            <v>0.11700000000000001</v>
          </cell>
          <cell r="O13739">
            <v>1</v>
          </cell>
          <cell r="P13739">
            <v>2E-3</v>
          </cell>
        </row>
        <row r="13740">
          <cell r="A13740">
            <v>41032</v>
          </cell>
          <cell r="B13740">
            <v>2012</v>
          </cell>
          <cell r="C13740" t="str">
            <v>May</v>
          </cell>
          <cell r="D13740">
            <v>3</v>
          </cell>
          <cell r="F13740">
            <v>476</v>
          </cell>
          <cell r="G13740">
            <v>0.94399999999999995</v>
          </cell>
          <cell r="H13740">
            <v>73</v>
          </cell>
          <cell r="I13740">
            <v>0.14499999999999999</v>
          </cell>
          <cell r="K13740">
            <v>0</v>
          </cell>
          <cell r="L13740">
            <v>0</v>
          </cell>
          <cell r="M13740">
            <v>100</v>
          </cell>
          <cell r="N13740">
            <v>0.19800000000000001</v>
          </cell>
          <cell r="O13740">
            <v>1</v>
          </cell>
          <cell r="P13740">
            <v>2E-3</v>
          </cell>
        </row>
        <row r="13741">
          <cell r="A13741">
            <v>41033</v>
          </cell>
          <cell r="B13741">
            <v>2012</v>
          </cell>
          <cell r="C13741" t="str">
            <v>May</v>
          </cell>
          <cell r="D13741">
            <v>4</v>
          </cell>
          <cell r="F13741">
            <v>476</v>
          </cell>
          <cell r="G13741">
            <v>0.94399999999999995</v>
          </cell>
          <cell r="H13741">
            <v>69</v>
          </cell>
          <cell r="I13741">
            <v>0.13700000000000001</v>
          </cell>
          <cell r="K13741">
            <v>0</v>
          </cell>
          <cell r="L13741">
            <v>0</v>
          </cell>
          <cell r="M13741">
            <v>100</v>
          </cell>
          <cell r="N13741">
            <v>0.19800000000000001</v>
          </cell>
          <cell r="O13741">
            <v>2</v>
          </cell>
          <cell r="P13741">
            <v>4.0000000000000001E-3</v>
          </cell>
        </row>
        <row r="13742">
          <cell r="A13742">
            <v>41034</v>
          </cell>
          <cell r="B13742">
            <v>2012</v>
          </cell>
          <cell r="C13742" t="str">
            <v>May</v>
          </cell>
          <cell r="D13742">
            <v>5</v>
          </cell>
          <cell r="F13742">
            <v>527</v>
          </cell>
          <cell r="G13742">
            <v>1.0449999999999999</v>
          </cell>
          <cell r="H13742">
            <v>54</v>
          </cell>
          <cell r="I13742">
            <v>0.107</v>
          </cell>
          <cell r="K13742">
            <v>0</v>
          </cell>
          <cell r="L13742">
            <v>0</v>
          </cell>
          <cell r="M13742">
            <v>100</v>
          </cell>
          <cell r="N13742">
            <v>0.19800000000000001</v>
          </cell>
          <cell r="O13742">
            <v>11</v>
          </cell>
          <cell r="P13742">
            <v>2.1999999999999999E-2</v>
          </cell>
        </row>
        <row r="13743">
          <cell r="A13743">
            <v>41035</v>
          </cell>
          <cell r="B13743">
            <v>2012</v>
          </cell>
          <cell r="C13743" t="str">
            <v>May</v>
          </cell>
          <cell r="D13743">
            <v>6</v>
          </cell>
          <cell r="F13743">
            <v>588</v>
          </cell>
          <cell r="G13743">
            <v>1.1659999999999999</v>
          </cell>
          <cell r="H13743">
            <v>59</v>
          </cell>
          <cell r="I13743">
            <v>0.11700000000000001</v>
          </cell>
          <cell r="K13743">
            <v>0</v>
          </cell>
          <cell r="L13743">
            <v>0</v>
          </cell>
          <cell r="M13743">
            <v>100</v>
          </cell>
          <cell r="N13743">
            <v>0.19800000000000001</v>
          </cell>
          <cell r="O13743">
            <v>7</v>
          </cell>
          <cell r="P13743">
            <v>1.4E-2</v>
          </cell>
        </row>
        <row r="13744">
          <cell r="A13744">
            <v>41036</v>
          </cell>
          <cell r="B13744">
            <v>2012</v>
          </cell>
          <cell r="C13744" t="str">
            <v>May</v>
          </cell>
          <cell r="D13744">
            <v>7</v>
          </cell>
          <cell r="F13744">
            <v>660</v>
          </cell>
          <cell r="G13744">
            <v>1.3089999999999999</v>
          </cell>
          <cell r="H13744">
            <v>48</v>
          </cell>
          <cell r="I13744">
            <v>9.5000000000000001E-2</v>
          </cell>
          <cell r="K13744">
            <v>12</v>
          </cell>
          <cell r="L13744">
            <v>2.4E-2</v>
          </cell>
          <cell r="M13744">
            <v>160</v>
          </cell>
          <cell r="N13744">
            <v>0.317</v>
          </cell>
          <cell r="O13744">
            <v>0</v>
          </cell>
          <cell r="P13744">
            <v>0</v>
          </cell>
        </row>
        <row r="13745">
          <cell r="A13745">
            <v>41037</v>
          </cell>
          <cell r="B13745">
            <v>2012</v>
          </cell>
          <cell r="C13745" t="str">
            <v>May</v>
          </cell>
          <cell r="D13745">
            <v>8</v>
          </cell>
          <cell r="F13745">
            <v>783</v>
          </cell>
          <cell r="G13745">
            <v>1.5529999999999999</v>
          </cell>
          <cell r="H13745">
            <v>24</v>
          </cell>
          <cell r="I13745">
            <v>4.8000000000000001E-2</v>
          </cell>
          <cell r="K13745">
            <v>29</v>
          </cell>
          <cell r="L13745">
            <v>5.8000000000000003E-2</v>
          </cell>
          <cell r="M13745">
            <v>217</v>
          </cell>
          <cell r="N13745">
            <v>0.43</v>
          </cell>
          <cell r="O13745">
            <v>0</v>
          </cell>
          <cell r="P13745">
            <v>0</v>
          </cell>
        </row>
        <row r="13746">
          <cell r="A13746">
            <v>41038</v>
          </cell>
          <cell r="B13746">
            <v>2012</v>
          </cell>
          <cell r="C13746" t="str">
            <v>May</v>
          </cell>
          <cell r="D13746">
            <v>9</v>
          </cell>
          <cell r="F13746">
            <v>833</v>
          </cell>
          <cell r="G13746">
            <v>1.6519999999999999</v>
          </cell>
          <cell r="H13746">
            <v>16</v>
          </cell>
          <cell r="I13746">
            <v>3.2000000000000001E-2</v>
          </cell>
          <cell r="K13746">
            <v>63</v>
          </cell>
          <cell r="L13746">
            <v>0.125</v>
          </cell>
          <cell r="M13746">
            <v>242</v>
          </cell>
          <cell r="N13746">
            <v>0.48</v>
          </cell>
          <cell r="O13746">
            <v>0</v>
          </cell>
          <cell r="P13746">
            <v>0</v>
          </cell>
        </row>
        <row r="13747">
          <cell r="A13747">
            <v>41039</v>
          </cell>
          <cell r="B13747">
            <v>2012</v>
          </cell>
          <cell r="C13747" t="str">
            <v>May</v>
          </cell>
          <cell r="D13747">
            <v>10</v>
          </cell>
          <cell r="F13747">
            <v>867</v>
          </cell>
          <cell r="G13747">
            <v>1.72</v>
          </cell>
          <cell r="H13747">
            <v>26</v>
          </cell>
          <cell r="I13747">
            <v>5.1999999999999998E-2</v>
          </cell>
          <cell r="K13747">
            <v>72</v>
          </cell>
          <cell r="L13747">
            <v>0.14299999999999999</v>
          </cell>
          <cell r="M13747">
            <v>342</v>
          </cell>
          <cell r="N13747">
            <v>0.67800000000000005</v>
          </cell>
          <cell r="O13747">
            <v>0</v>
          </cell>
          <cell r="P13747">
            <v>0</v>
          </cell>
        </row>
        <row r="13748">
          <cell r="A13748">
            <v>41040</v>
          </cell>
          <cell r="B13748">
            <v>2012</v>
          </cell>
          <cell r="C13748" t="str">
            <v>May</v>
          </cell>
          <cell r="D13748">
            <v>11</v>
          </cell>
          <cell r="F13748">
            <v>877</v>
          </cell>
          <cell r="G13748">
            <v>1.74</v>
          </cell>
          <cell r="H13748">
            <v>39</v>
          </cell>
          <cell r="I13748">
            <v>7.6999999999999999E-2</v>
          </cell>
          <cell r="K13748">
            <v>68</v>
          </cell>
          <cell r="L13748">
            <v>0.13500000000000001</v>
          </cell>
          <cell r="M13748">
            <v>366</v>
          </cell>
          <cell r="N13748">
            <v>0.72599999999999998</v>
          </cell>
          <cell r="O13748">
            <v>0</v>
          </cell>
          <cell r="P13748">
            <v>0</v>
          </cell>
        </row>
        <row r="13749">
          <cell r="A13749">
            <v>41041</v>
          </cell>
          <cell r="B13749">
            <v>2012</v>
          </cell>
          <cell r="C13749" t="str">
            <v>May</v>
          </cell>
          <cell r="D13749">
            <v>12</v>
          </cell>
          <cell r="F13749">
            <v>881</v>
          </cell>
          <cell r="G13749">
            <v>1.7470000000000001</v>
          </cell>
          <cell r="H13749">
            <v>31</v>
          </cell>
          <cell r="I13749">
            <v>6.0999999999999999E-2</v>
          </cell>
          <cell r="K13749">
            <v>64</v>
          </cell>
          <cell r="L13749">
            <v>0.127</v>
          </cell>
          <cell r="M13749">
            <v>350</v>
          </cell>
          <cell r="N13749">
            <v>0.69399999999999995</v>
          </cell>
          <cell r="O13749">
            <v>0</v>
          </cell>
          <cell r="P13749">
            <v>0</v>
          </cell>
        </row>
        <row r="13750">
          <cell r="A13750">
            <v>41042</v>
          </cell>
          <cell r="B13750">
            <v>2012</v>
          </cell>
          <cell r="C13750" t="str">
            <v>May</v>
          </cell>
          <cell r="D13750">
            <v>13</v>
          </cell>
          <cell r="F13750">
            <v>892</v>
          </cell>
          <cell r="G13750">
            <v>1.7689999999999999</v>
          </cell>
          <cell r="H13750">
            <v>37</v>
          </cell>
          <cell r="I13750">
            <v>7.2999999999999995E-2</v>
          </cell>
          <cell r="K13750">
            <v>62</v>
          </cell>
          <cell r="L13750">
            <v>0.123</v>
          </cell>
          <cell r="M13750">
            <v>350</v>
          </cell>
          <cell r="N13750">
            <v>0.69399999999999995</v>
          </cell>
          <cell r="O13750">
            <v>0</v>
          </cell>
          <cell r="P13750">
            <v>0</v>
          </cell>
        </row>
        <row r="13751">
          <cell r="A13751">
            <v>41043</v>
          </cell>
          <cell r="B13751">
            <v>2012</v>
          </cell>
          <cell r="C13751" t="str">
            <v>May</v>
          </cell>
          <cell r="D13751">
            <v>14</v>
          </cell>
          <cell r="F13751">
            <v>906</v>
          </cell>
          <cell r="G13751">
            <v>1.7969999999999999</v>
          </cell>
          <cell r="H13751">
            <v>39</v>
          </cell>
          <cell r="I13751">
            <v>7.6999999999999999E-2</v>
          </cell>
          <cell r="K13751">
            <v>69</v>
          </cell>
          <cell r="L13751">
            <v>0.13700000000000001</v>
          </cell>
          <cell r="M13751">
            <v>323</v>
          </cell>
          <cell r="N13751">
            <v>0.64100000000000001</v>
          </cell>
          <cell r="O13751">
            <v>0</v>
          </cell>
          <cell r="P13751">
            <v>0</v>
          </cell>
        </row>
        <row r="13752">
          <cell r="A13752">
            <v>41044</v>
          </cell>
          <cell r="B13752">
            <v>2012</v>
          </cell>
          <cell r="C13752" t="str">
            <v>May</v>
          </cell>
          <cell r="D13752">
            <v>15</v>
          </cell>
          <cell r="F13752">
            <v>903</v>
          </cell>
          <cell r="G13752">
            <v>1.7909999999999999</v>
          </cell>
          <cell r="H13752">
            <v>42</v>
          </cell>
          <cell r="I13752">
            <v>8.3000000000000004E-2</v>
          </cell>
          <cell r="K13752">
            <v>78</v>
          </cell>
          <cell r="L13752">
            <v>0.155</v>
          </cell>
          <cell r="M13752">
            <v>300</v>
          </cell>
          <cell r="N13752">
            <v>0.59499999999999997</v>
          </cell>
          <cell r="O13752">
            <v>0</v>
          </cell>
          <cell r="P13752">
            <v>0</v>
          </cell>
        </row>
        <row r="13753">
          <cell r="A13753">
            <v>41045</v>
          </cell>
          <cell r="B13753">
            <v>2012</v>
          </cell>
          <cell r="C13753" t="str">
            <v>May</v>
          </cell>
          <cell r="D13753">
            <v>16</v>
          </cell>
          <cell r="F13753">
            <v>929</v>
          </cell>
          <cell r="G13753">
            <v>1.843</v>
          </cell>
          <cell r="H13753">
            <v>52</v>
          </cell>
          <cell r="I13753">
            <v>0.10299999999999999</v>
          </cell>
          <cell r="K13753">
            <v>85</v>
          </cell>
          <cell r="L13753">
            <v>0.16900000000000001</v>
          </cell>
          <cell r="M13753">
            <v>300</v>
          </cell>
          <cell r="N13753">
            <v>0.59499999999999997</v>
          </cell>
          <cell r="O13753">
            <v>0</v>
          </cell>
          <cell r="P13753">
            <v>0</v>
          </cell>
        </row>
        <row r="13754">
          <cell r="A13754">
            <v>41046</v>
          </cell>
          <cell r="B13754">
            <v>2012</v>
          </cell>
          <cell r="C13754" t="str">
            <v>May</v>
          </cell>
          <cell r="D13754">
            <v>17</v>
          </cell>
          <cell r="F13754">
            <v>927</v>
          </cell>
          <cell r="G13754">
            <v>1.839</v>
          </cell>
          <cell r="H13754">
            <v>60</v>
          </cell>
          <cell r="I13754">
            <v>0.11899999999999999</v>
          </cell>
          <cell r="K13754">
            <v>81</v>
          </cell>
          <cell r="L13754">
            <v>0.161</v>
          </cell>
          <cell r="M13754">
            <v>325</v>
          </cell>
          <cell r="N13754">
            <v>0.64500000000000002</v>
          </cell>
          <cell r="O13754">
            <v>0</v>
          </cell>
          <cell r="P13754">
            <v>0</v>
          </cell>
        </row>
        <row r="13755">
          <cell r="A13755">
            <v>41047</v>
          </cell>
          <cell r="B13755">
            <v>2012</v>
          </cell>
          <cell r="C13755" t="str">
            <v>May</v>
          </cell>
          <cell r="D13755">
            <v>18</v>
          </cell>
          <cell r="F13755">
            <v>909</v>
          </cell>
          <cell r="G13755">
            <v>1.8029999999999999</v>
          </cell>
          <cell r="H13755">
            <v>41</v>
          </cell>
          <cell r="I13755">
            <v>8.1000000000000003E-2</v>
          </cell>
          <cell r="K13755">
            <v>68</v>
          </cell>
          <cell r="L13755">
            <v>0.13500000000000001</v>
          </cell>
          <cell r="M13755">
            <v>317</v>
          </cell>
          <cell r="N13755">
            <v>0.629</v>
          </cell>
          <cell r="O13755">
            <v>0</v>
          </cell>
          <cell r="P13755">
            <v>0</v>
          </cell>
        </row>
        <row r="13756">
          <cell r="A13756">
            <v>41048</v>
          </cell>
          <cell r="B13756">
            <v>2012</v>
          </cell>
          <cell r="C13756" t="str">
            <v>May</v>
          </cell>
          <cell r="D13756">
            <v>19</v>
          </cell>
          <cell r="F13756">
            <v>903</v>
          </cell>
          <cell r="G13756">
            <v>1.7909999999999999</v>
          </cell>
          <cell r="H13756">
            <v>45</v>
          </cell>
          <cell r="I13756">
            <v>8.8999999999999996E-2</v>
          </cell>
          <cell r="K13756">
            <v>54</v>
          </cell>
          <cell r="L13756">
            <v>0.107</v>
          </cell>
          <cell r="M13756">
            <v>260</v>
          </cell>
          <cell r="N13756">
            <v>0.51600000000000001</v>
          </cell>
          <cell r="O13756">
            <v>0</v>
          </cell>
          <cell r="P13756">
            <v>0</v>
          </cell>
        </row>
        <row r="13757">
          <cell r="A13757">
            <v>41049</v>
          </cell>
          <cell r="B13757">
            <v>2012</v>
          </cell>
          <cell r="C13757" t="str">
            <v>May</v>
          </cell>
          <cell r="D13757">
            <v>20</v>
          </cell>
          <cell r="F13757">
            <v>893</v>
          </cell>
          <cell r="G13757">
            <v>1.7709999999999999</v>
          </cell>
          <cell r="H13757">
            <v>41</v>
          </cell>
          <cell r="I13757">
            <v>8.1000000000000003E-2</v>
          </cell>
          <cell r="K13757">
            <v>43</v>
          </cell>
          <cell r="L13757">
            <v>8.5000000000000006E-2</v>
          </cell>
          <cell r="M13757">
            <v>214</v>
          </cell>
          <cell r="N13757">
            <v>0.42399999999999999</v>
          </cell>
          <cell r="O13757">
            <v>0</v>
          </cell>
          <cell r="P13757">
            <v>0</v>
          </cell>
        </row>
        <row r="13758">
          <cell r="A13758">
            <v>41050</v>
          </cell>
          <cell r="B13758">
            <v>2012</v>
          </cell>
          <cell r="C13758" t="str">
            <v>May</v>
          </cell>
          <cell r="D13758">
            <v>21</v>
          </cell>
          <cell r="F13758">
            <v>887</v>
          </cell>
          <cell r="G13758">
            <v>1.7589999999999999</v>
          </cell>
          <cell r="H13758">
            <v>87</v>
          </cell>
          <cell r="I13758">
            <v>0.17299999999999999</v>
          </cell>
          <cell r="K13758">
            <v>38</v>
          </cell>
          <cell r="L13758">
            <v>7.4999999999999997E-2</v>
          </cell>
          <cell r="M13758">
            <v>235</v>
          </cell>
          <cell r="N13758">
            <v>0.46600000000000003</v>
          </cell>
          <cell r="O13758">
            <v>0</v>
          </cell>
          <cell r="P13758">
            <v>0</v>
          </cell>
        </row>
        <row r="13759">
          <cell r="A13759">
            <v>41051</v>
          </cell>
          <cell r="B13759">
            <v>2012</v>
          </cell>
          <cell r="C13759" t="str">
            <v>May</v>
          </cell>
          <cell r="D13759">
            <v>22</v>
          </cell>
          <cell r="F13759">
            <v>880</v>
          </cell>
          <cell r="G13759">
            <v>1.7450000000000001</v>
          </cell>
          <cell r="H13759">
            <v>72</v>
          </cell>
          <cell r="I13759">
            <v>0.14299999999999999</v>
          </cell>
          <cell r="K13759">
            <v>38</v>
          </cell>
          <cell r="L13759">
            <v>7.4999999999999997E-2</v>
          </cell>
          <cell r="M13759">
            <v>250</v>
          </cell>
          <cell r="N13759">
            <v>0.496</v>
          </cell>
          <cell r="O13759">
            <v>0</v>
          </cell>
          <cell r="P13759">
            <v>0</v>
          </cell>
        </row>
        <row r="13760">
          <cell r="A13760">
            <v>41052</v>
          </cell>
          <cell r="B13760">
            <v>2012</v>
          </cell>
          <cell r="C13760" t="str">
            <v>May</v>
          </cell>
          <cell r="D13760">
            <v>23</v>
          </cell>
          <cell r="F13760">
            <v>847</v>
          </cell>
          <cell r="G13760">
            <v>1.68</v>
          </cell>
          <cell r="H13760">
            <v>59</v>
          </cell>
          <cell r="I13760">
            <v>0.11700000000000001</v>
          </cell>
          <cell r="K13760">
            <v>55</v>
          </cell>
          <cell r="L13760">
            <v>0.109</v>
          </cell>
          <cell r="M13760">
            <v>227</v>
          </cell>
          <cell r="N13760">
            <v>0.45</v>
          </cell>
          <cell r="O13760">
            <v>0</v>
          </cell>
          <cell r="P13760">
            <v>0</v>
          </cell>
        </row>
        <row r="13761">
          <cell r="A13761">
            <v>41053</v>
          </cell>
          <cell r="B13761">
            <v>2012</v>
          </cell>
          <cell r="C13761" t="str">
            <v>May</v>
          </cell>
          <cell r="D13761">
            <v>24</v>
          </cell>
          <cell r="F13761">
            <v>790</v>
          </cell>
          <cell r="G13761">
            <v>1.5669999999999999</v>
          </cell>
          <cell r="H13761">
            <v>66</v>
          </cell>
          <cell r="I13761">
            <v>0.13100000000000001</v>
          </cell>
          <cell r="K13761">
            <v>51</v>
          </cell>
          <cell r="L13761">
            <v>0.10100000000000001</v>
          </cell>
          <cell r="M13761">
            <v>200</v>
          </cell>
          <cell r="N13761">
            <v>0.39700000000000002</v>
          </cell>
          <cell r="O13761">
            <v>0</v>
          </cell>
          <cell r="P13761">
            <v>0</v>
          </cell>
        </row>
        <row r="13762">
          <cell r="A13762">
            <v>41054</v>
          </cell>
          <cell r="B13762">
            <v>2012</v>
          </cell>
          <cell r="C13762" t="str">
            <v>May</v>
          </cell>
          <cell r="D13762">
            <v>25</v>
          </cell>
          <cell r="F13762">
            <v>706</v>
          </cell>
          <cell r="G13762">
            <v>1.4</v>
          </cell>
          <cell r="H13762">
            <v>95</v>
          </cell>
          <cell r="I13762">
            <v>0.188</v>
          </cell>
          <cell r="K13762">
            <v>45</v>
          </cell>
          <cell r="L13762">
            <v>8.8999999999999996E-2</v>
          </cell>
          <cell r="M13762">
            <v>156</v>
          </cell>
          <cell r="N13762">
            <v>0.309</v>
          </cell>
          <cell r="O13762">
            <v>0</v>
          </cell>
          <cell r="P13762">
            <v>0</v>
          </cell>
        </row>
        <row r="13763">
          <cell r="A13763">
            <v>41055</v>
          </cell>
          <cell r="B13763">
            <v>2012</v>
          </cell>
          <cell r="C13763" t="str">
            <v>May</v>
          </cell>
          <cell r="D13763">
            <v>26</v>
          </cell>
          <cell r="F13763">
            <v>710</v>
          </cell>
          <cell r="G13763">
            <v>1.4079999999999999</v>
          </cell>
          <cell r="H13763">
            <v>77</v>
          </cell>
          <cell r="I13763">
            <v>0.153</v>
          </cell>
          <cell r="K13763">
            <v>37</v>
          </cell>
          <cell r="L13763">
            <v>7.2999999999999995E-2</v>
          </cell>
          <cell r="M13763">
            <v>100</v>
          </cell>
          <cell r="N13763">
            <v>0.19800000000000001</v>
          </cell>
          <cell r="O13763">
            <v>0</v>
          </cell>
          <cell r="P13763">
            <v>0</v>
          </cell>
        </row>
        <row r="13764">
          <cell r="A13764">
            <v>41056</v>
          </cell>
          <cell r="B13764">
            <v>2012</v>
          </cell>
          <cell r="C13764" t="str">
            <v>May</v>
          </cell>
          <cell r="D13764">
            <v>27</v>
          </cell>
          <cell r="F13764">
            <v>726</v>
          </cell>
          <cell r="G13764">
            <v>1.44</v>
          </cell>
          <cell r="H13764">
            <v>96</v>
          </cell>
          <cell r="I13764">
            <v>0.19</v>
          </cell>
          <cell r="K13764">
            <v>31</v>
          </cell>
          <cell r="L13764">
            <v>6.0999999999999999E-2</v>
          </cell>
          <cell r="M13764">
            <v>100</v>
          </cell>
          <cell r="N13764">
            <v>0.19800000000000001</v>
          </cell>
          <cell r="O13764">
            <v>0</v>
          </cell>
          <cell r="P13764">
            <v>0</v>
          </cell>
        </row>
        <row r="13765">
          <cell r="A13765">
            <v>41057</v>
          </cell>
          <cell r="B13765">
            <v>2012</v>
          </cell>
          <cell r="C13765" t="str">
            <v>May</v>
          </cell>
          <cell r="D13765">
            <v>28</v>
          </cell>
          <cell r="F13765">
            <v>713</v>
          </cell>
          <cell r="G13765">
            <v>1.4139999999999999</v>
          </cell>
          <cell r="H13765">
            <v>107</v>
          </cell>
          <cell r="I13765">
            <v>0.21199999999999999</v>
          </cell>
          <cell r="K13765">
            <v>29</v>
          </cell>
          <cell r="L13765">
            <v>5.8000000000000003E-2</v>
          </cell>
          <cell r="M13765">
            <v>123</v>
          </cell>
          <cell r="N13765">
            <v>0.24399999999999999</v>
          </cell>
          <cell r="O13765">
            <v>0</v>
          </cell>
          <cell r="P13765">
            <v>0</v>
          </cell>
        </row>
        <row r="13766">
          <cell r="A13766">
            <v>41058</v>
          </cell>
          <cell r="B13766">
            <v>2012</v>
          </cell>
          <cell r="C13766" t="str">
            <v>May</v>
          </cell>
          <cell r="D13766">
            <v>29</v>
          </cell>
          <cell r="F13766">
            <v>741</v>
          </cell>
          <cell r="G13766">
            <v>1.47</v>
          </cell>
          <cell r="H13766">
            <v>91</v>
          </cell>
          <cell r="I13766">
            <v>0.18</v>
          </cell>
          <cell r="K13766">
            <v>32</v>
          </cell>
          <cell r="L13766">
            <v>6.3E-2</v>
          </cell>
          <cell r="M13766">
            <v>225</v>
          </cell>
          <cell r="N13766">
            <v>0.44600000000000001</v>
          </cell>
          <cell r="O13766">
            <v>0</v>
          </cell>
          <cell r="P13766">
            <v>0</v>
          </cell>
        </row>
        <row r="13767">
          <cell r="A13767">
            <v>41059</v>
          </cell>
          <cell r="B13767">
            <v>2012</v>
          </cell>
          <cell r="C13767" t="str">
            <v>May</v>
          </cell>
          <cell r="D13767">
            <v>30</v>
          </cell>
          <cell r="F13767">
            <v>805</v>
          </cell>
          <cell r="G13767">
            <v>1.597</v>
          </cell>
          <cell r="H13767">
            <v>55</v>
          </cell>
          <cell r="I13767">
            <v>0.109</v>
          </cell>
          <cell r="K13767">
            <v>46</v>
          </cell>
          <cell r="L13767">
            <v>9.0999999999999998E-2</v>
          </cell>
          <cell r="M13767">
            <v>271</v>
          </cell>
          <cell r="N13767">
            <v>0.53800000000000003</v>
          </cell>
          <cell r="O13767">
            <v>0</v>
          </cell>
          <cell r="P13767">
            <v>0</v>
          </cell>
        </row>
        <row r="13768">
          <cell r="A13768">
            <v>41060</v>
          </cell>
          <cell r="B13768">
            <v>2012</v>
          </cell>
          <cell r="C13768" t="str">
            <v>May</v>
          </cell>
          <cell r="D13768">
            <v>31</v>
          </cell>
          <cell r="F13768">
            <v>757</v>
          </cell>
          <cell r="G13768">
            <v>1.5009999999999999</v>
          </cell>
          <cell r="H13768">
            <v>54</v>
          </cell>
          <cell r="I13768">
            <v>0.107</v>
          </cell>
          <cell r="K13768">
            <v>75</v>
          </cell>
          <cell r="L13768">
            <v>0.14899999999999999</v>
          </cell>
          <cell r="M13768">
            <v>294</v>
          </cell>
          <cell r="N13768">
            <v>0.58299999999999996</v>
          </cell>
          <cell r="O13768">
            <v>0</v>
          </cell>
          <cell r="P13768">
            <v>0</v>
          </cell>
        </row>
        <row r="13769">
          <cell r="A13769">
            <v>41061</v>
          </cell>
          <cell r="B13769">
            <v>2012</v>
          </cell>
          <cell r="C13769" t="str">
            <v>Jun</v>
          </cell>
          <cell r="D13769">
            <v>1</v>
          </cell>
          <cell r="F13769">
            <v>853</v>
          </cell>
          <cell r="G13769">
            <v>1.6919999999999999</v>
          </cell>
          <cell r="H13769">
            <v>43</v>
          </cell>
          <cell r="I13769">
            <v>8.5000000000000006E-2</v>
          </cell>
          <cell r="K13769">
            <v>69</v>
          </cell>
          <cell r="L13769">
            <v>0.13700000000000001</v>
          </cell>
          <cell r="M13769">
            <v>300</v>
          </cell>
          <cell r="N13769">
            <v>0.59499999999999997</v>
          </cell>
          <cell r="O13769">
            <v>0</v>
          </cell>
          <cell r="P13769">
            <v>0</v>
          </cell>
        </row>
        <row r="13770">
          <cell r="A13770">
            <v>41062</v>
          </cell>
          <cell r="B13770">
            <v>2012</v>
          </cell>
          <cell r="C13770" t="str">
            <v>Jun</v>
          </cell>
          <cell r="D13770">
            <v>2</v>
          </cell>
          <cell r="F13770">
            <v>882</v>
          </cell>
          <cell r="G13770">
            <v>1.7490000000000001</v>
          </cell>
          <cell r="H13770">
            <v>43</v>
          </cell>
          <cell r="I13770">
            <v>8.5000000000000006E-2</v>
          </cell>
          <cell r="K13770">
            <v>62</v>
          </cell>
          <cell r="L13770">
            <v>0.123</v>
          </cell>
          <cell r="M13770">
            <v>279</v>
          </cell>
          <cell r="N13770">
            <v>0.55300000000000005</v>
          </cell>
          <cell r="O13770">
            <v>0</v>
          </cell>
          <cell r="P13770">
            <v>0</v>
          </cell>
        </row>
        <row r="13771">
          <cell r="A13771">
            <v>41063</v>
          </cell>
          <cell r="B13771">
            <v>2012</v>
          </cell>
          <cell r="C13771" t="str">
            <v>Jun</v>
          </cell>
          <cell r="D13771">
            <v>3</v>
          </cell>
          <cell r="F13771">
            <v>889</v>
          </cell>
          <cell r="G13771">
            <v>1.7629999999999999</v>
          </cell>
          <cell r="H13771">
            <v>43</v>
          </cell>
          <cell r="I13771">
            <v>8.5000000000000006E-2</v>
          </cell>
          <cell r="K13771">
            <v>52</v>
          </cell>
          <cell r="L13771">
            <v>0.10299999999999999</v>
          </cell>
          <cell r="M13771">
            <v>250</v>
          </cell>
          <cell r="N13771">
            <v>0.496</v>
          </cell>
          <cell r="O13771">
            <v>0</v>
          </cell>
          <cell r="P13771">
            <v>0</v>
          </cell>
        </row>
        <row r="13772">
          <cell r="A13772">
            <v>41064</v>
          </cell>
          <cell r="B13772">
            <v>2012</v>
          </cell>
          <cell r="C13772" t="str">
            <v>Jun</v>
          </cell>
          <cell r="D13772">
            <v>4</v>
          </cell>
          <cell r="F13772">
            <v>871</v>
          </cell>
          <cell r="G13772">
            <v>1.728</v>
          </cell>
          <cell r="H13772">
            <v>113</v>
          </cell>
          <cell r="I13772">
            <v>0.224</v>
          </cell>
          <cell r="K13772">
            <v>24</v>
          </cell>
          <cell r="L13772">
            <v>4.8000000000000001E-2</v>
          </cell>
          <cell r="M13772">
            <v>196</v>
          </cell>
          <cell r="N13772">
            <v>0.38900000000000001</v>
          </cell>
          <cell r="O13772">
            <v>0</v>
          </cell>
          <cell r="P13772">
            <v>0</v>
          </cell>
        </row>
        <row r="13773">
          <cell r="A13773">
            <v>41065</v>
          </cell>
          <cell r="B13773">
            <v>2012</v>
          </cell>
          <cell r="C13773" t="str">
            <v>Jun</v>
          </cell>
          <cell r="D13773">
            <v>5</v>
          </cell>
          <cell r="F13773">
            <v>730</v>
          </cell>
          <cell r="G13773">
            <v>1.448</v>
          </cell>
          <cell r="H13773">
            <v>165</v>
          </cell>
          <cell r="I13773">
            <v>0.32700000000000001</v>
          </cell>
          <cell r="K13773">
            <v>0</v>
          </cell>
          <cell r="L13773">
            <v>0</v>
          </cell>
          <cell r="M13773">
            <v>131</v>
          </cell>
          <cell r="N13773">
            <v>0.26</v>
          </cell>
          <cell r="O13773">
            <v>0</v>
          </cell>
          <cell r="P13773">
            <v>0</v>
          </cell>
        </row>
        <row r="13774">
          <cell r="A13774">
            <v>41066</v>
          </cell>
          <cell r="B13774">
            <v>2012</v>
          </cell>
          <cell r="C13774" t="str">
            <v>Jun</v>
          </cell>
          <cell r="D13774">
            <v>6</v>
          </cell>
          <cell r="F13774">
            <v>719</v>
          </cell>
          <cell r="G13774">
            <v>1.4259999999999999</v>
          </cell>
          <cell r="H13774">
            <v>166</v>
          </cell>
          <cell r="I13774">
            <v>0.32900000000000001</v>
          </cell>
          <cell r="K13774">
            <v>4</v>
          </cell>
          <cell r="L13774">
            <v>8.0000000000000002E-3</v>
          </cell>
          <cell r="M13774">
            <v>148</v>
          </cell>
          <cell r="N13774">
            <v>0.29399999999999998</v>
          </cell>
          <cell r="O13774">
            <v>0</v>
          </cell>
          <cell r="P13774">
            <v>0</v>
          </cell>
        </row>
        <row r="13775">
          <cell r="A13775">
            <v>41067</v>
          </cell>
          <cell r="B13775">
            <v>2012</v>
          </cell>
          <cell r="C13775" t="str">
            <v>Jun</v>
          </cell>
          <cell r="D13775">
            <v>7</v>
          </cell>
          <cell r="F13775">
            <v>688</v>
          </cell>
          <cell r="G13775">
            <v>1.365</v>
          </cell>
          <cell r="H13775">
            <v>180</v>
          </cell>
          <cell r="I13775">
            <v>0.35699999999999998</v>
          </cell>
          <cell r="K13775">
            <v>8</v>
          </cell>
          <cell r="L13775">
            <v>1.6E-2</v>
          </cell>
          <cell r="M13775">
            <v>127</v>
          </cell>
          <cell r="N13775">
            <v>0.252</v>
          </cell>
          <cell r="O13775">
            <v>0</v>
          </cell>
          <cell r="P13775">
            <v>0</v>
          </cell>
        </row>
        <row r="13776">
          <cell r="A13776">
            <v>41068</v>
          </cell>
          <cell r="B13776">
            <v>2012</v>
          </cell>
          <cell r="C13776" t="str">
            <v>Jun</v>
          </cell>
          <cell r="D13776">
            <v>8</v>
          </cell>
          <cell r="F13776">
            <v>660</v>
          </cell>
          <cell r="G13776">
            <v>1.3089999999999999</v>
          </cell>
          <cell r="H13776">
            <v>160</v>
          </cell>
          <cell r="I13776">
            <v>0.317</v>
          </cell>
          <cell r="K13776">
            <v>3</v>
          </cell>
          <cell r="L13776">
            <v>6.0000000000000001E-3</v>
          </cell>
          <cell r="M13776">
            <v>100</v>
          </cell>
          <cell r="N13776">
            <v>0.19800000000000001</v>
          </cell>
          <cell r="O13776">
            <v>9</v>
          </cell>
          <cell r="P13776">
            <v>1.7999999999999999E-2</v>
          </cell>
        </row>
        <row r="13777">
          <cell r="A13777">
            <v>41069</v>
          </cell>
          <cell r="B13777">
            <v>2012</v>
          </cell>
          <cell r="C13777" t="str">
            <v>Jun</v>
          </cell>
          <cell r="D13777">
            <v>9</v>
          </cell>
          <cell r="F13777">
            <v>662</v>
          </cell>
          <cell r="G13777">
            <v>1.3129999999999999</v>
          </cell>
          <cell r="H13777">
            <v>147</v>
          </cell>
          <cell r="I13777">
            <v>0.29199999999999998</v>
          </cell>
          <cell r="K13777">
            <v>0</v>
          </cell>
          <cell r="L13777">
            <v>0</v>
          </cell>
          <cell r="M13777">
            <v>117</v>
          </cell>
          <cell r="N13777">
            <v>0.23200000000000001</v>
          </cell>
          <cell r="O13777">
            <v>9</v>
          </cell>
          <cell r="P13777">
            <v>1.7999999999999999E-2</v>
          </cell>
        </row>
        <row r="13778">
          <cell r="A13778">
            <v>41070</v>
          </cell>
          <cell r="B13778">
            <v>2012</v>
          </cell>
          <cell r="C13778" t="str">
            <v>Jun</v>
          </cell>
          <cell r="D13778">
            <v>10</v>
          </cell>
          <cell r="F13778">
            <v>641</v>
          </cell>
          <cell r="G13778">
            <v>1.2709999999999999</v>
          </cell>
          <cell r="H13778">
            <v>112</v>
          </cell>
          <cell r="I13778">
            <v>0.222</v>
          </cell>
          <cell r="K13778">
            <v>0</v>
          </cell>
          <cell r="L13778">
            <v>0</v>
          </cell>
          <cell r="M13778">
            <v>133</v>
          </cell>
          <cell r="N13778">
            <v>0.26400000000000001</v>
          </cell>
          <cell r="O13778">
            <v>0</v>
          </cell>
          <cell r="P13778">
            <v>0</v>
          </cell>
        </row>
        <row r="13779">
          <cell r="A13779">
            <v>41071</v>
          </cell>
          <cell r="B13779">
            <v>2012</v>
          </cell>
          <cell r="C13779" t="str">
            <v>Jun</v>
          </cell>
          <cell r="D13779">
            <v>11</v>
          </cell>
          <cell r="F13779">
            <v>647</v>
          </cell>
          <cell r="G13779">
            <v>1.2829999999999999</v>
          </cell>
          <cell r="H13779">
            <v>97</v>
          </cell>
          <cell r="I13779">
            <v>0.192</v>
          </cell>
          <cell r="K13779">
            <v>0</v>
          </cell>
          <cell r="L13779">
            <v>0</v>
          </cell>
          <cell r="M13779">
            <v>150</v>
          </cell>
          <cell r="N13779">
            <v>0.29799999999999999</v>
          </cell>
          <cell r="O13779">
            <v>2</v>
          </cell>
          <cell r="P13779">
            <v>4.0000000000000001E-3</v>
          </cell>
        </row>
        <row r="13780">
          <cell r="A13780">
            <v>41072</v>
          </cell>
          <cell r="B13780">
            <v>2012</v>
          </cell>
          <cell r="C13780" t="str">
            <v>Jun</v>
          </cell>
          <cell r="D13780">
            <v>12</v>
          </cell>
          <cell r="F13780">
            <v>702</v>
          </cell>
          <cell r="G13780">
            <v>1.3919999999999999</v>
          </cell>
          <cell r="H13780">
            <v>58</v>
          </cell>
          <cell r="I13780">
            <v>0.115</v>
          </cell>
          <cell r="K13780">
            <v>11</v>
          </cell>
          <cell r="L13780">
            <v>2.1999999999999999E-2</v>
          </cell>
          <cell r="M13780">
            <v>217</v>
          </cell>
          <cell r="N13780">
            <v>0.43</v>
          </cell>
          <cell r="O13780">
            <v>0</v>
          </cell>
          <cell r="P13780">
            <v>0</v>
          </cell>
        </row>
        <row r="13781">
          <cell r="A13781">
            <v>41073</v>
          </cell>
          <cell r="B13781">
            <v>2012</v>
          </cell>
          <cell r="C13781" t="str">
            <v>Jun</v>
          </cell>
          <cell r="D13781">
            <v>13</v>
          </cell>
          <cell r="F13781">
            <v>754</v>
          </cell>
          <cell r="G13781">
            <v>1.496</v>
          </cell>
          <cell r="H13781">
            <v>45</v>
          </cell>
          <cell r="I13781">
            <v>8.8999999999999996E-2</v>
          </cell>
          <cell r="K13781">
            <v>31</v>
          </cell>
          <cell r="L13781">
            <v>6.0999999999999999E-2</v>
          </cell>
          <cell r="M13781">
            <v>265</v>
          </cell>
          <cell r="N13781">
            <v>0.52600000000000002</v>
          </cell>
          <cell r="O13781">
            <v>0</v>
          </cell>
          <cell r="P13781">
            <v>0</v>
          </cell>
        </row>
        <row r="13782">
          <cell r="A13782">
            <v>41074</v>
          </cell>
          <cell r="B13782">
            <v>2012</v>
          </cell>
          <cell r="C13782" t="str">
            <v>Jun</v>
          </cell>
          <cell r="D13782">
            <v>14</v>
          </cell>
          <cell r="F13782">
            <v>773</v>
          </cell>
          <cell r="G13782">
            <v>1.5329999999999999</v>
          </cell>
          <cell r="H13782">
            <v>21</v>
          </cell>
          <cell r="I13782">
            <v>4.2000000000000003E-2</v>
          </cell>
          <cell r="K13782">
            <v>54</v>
          </cell>
          <cell r="L13782">
            <v>0.107</v>
          </cell>
          <cell r="M13782">
            <v>250</v>
          </cell>
          <cell r="N13782">
            <v>0.496</v>
          </cell>
          <cell r="O13782">
            <v>0</v>
          </cell>
          <cell r="P13782">
            <v>0</v>
          </cell>
        </row>
        <row r="13783">
          <cell r="A13783">
            <v>41075</v>
          </cell>
          <cell r="B13783">
            <v>2012</v>
          </cell>
          <cell r="C13783" t="str">
            <v>Jun</v>
          </cell>
          <cell r="D13783">
            <v>15</v>
          </cell>
          <cell r="F13783">
            <v>779</v>
          </cell>
          <cell r="G13783">
            <v>1.5449999999999999</v>
          </cell>
          <cell r="H13783">
            <v>38</v>
          </cell>
          <cell r="I13783">
            <v>7.4999999999999997E-2</v>
          </cell>
          <cell r="K13783">
            <v>62</v>
          </cell>
          <cell r="L13783">
            <v>0.123</v>
          </cell>
          <cell r="M13783">
            <v>288</v>
          </cell>
          <cell r="N13783">
            <v>0.57099999999999995</v>
          </cell>
          <cell r="O13783">
            <v>0</v>
          </cell>
          <cell r="P13783">
            <v>0</v>
          </cell>
        </row>
        <row r="13784">
          <cell r="A13784">
            <v>41076</v>
          </cell>
          <cell r="B13784">
            <v>2012</v>
          </cell>
          <cell r="C13784" t="str">
            <v>Jun</v>
          </cell>
          <cell r="D13784">
            <v>16</v>
          </cell>
          <cell r="F13784">
            <v>797</v>
          </cell>
          <cell r="G13784">
            <v>1.581</v>
          </cell>
          <cell r="H13784">
            <v>31</v>
          </cell>
          <cell r="I13784">
            <v>6.0999999999999999E-2</v>
          </cell>
          <cell r="K13784">
            <v>55</v>
          </cell>
          <cell r="L13784">
            <v>0.109</v>
          </cell>
          <cell r="M13784">
            <v>298</v>
          </cell>
          <cell r="N13784">
            <v>0.59099999999999997</v>
          </cell>
          <cell r="O13784">
            <v>0</v>
          </cell>
          <cell r="P13784">
            <v>0</v>
          </cell>
        </row>
        <row r="13785">
          <cell r="A13785">
            <v>41077</v>
          </cell>
          <cell r="B13785">
            <v>2012</v>
          </cell>
          <cell r="C13785" t="str">
            <v>Jun</v>
          </cell>
          <cell r="D13785">
            <v>17</v>
          </cell>
          <cell r="F13785">
            <v>835</v>
          </cell>
          <cell r="G13785">
            <v>1.6559999999999999</v>
          </cell>
          <cell r="H13785">
            <v>33</v>
          </cell>
          <cell r="I13785">
            <v>6.5000000000000002E-2</v>
          </cell>
          <cell r="K13785">
            <v>50</v>
          </cell>
          <cell r="L13785">
            <v>9.9000000000000005E-2</v>
          </cell>
          <cell r="M13785">
            <v>250</v>
          </cell>
          <cell r="N13785">
            <v>0.496</v>
          </cell>
          <cell r="O13785">
            <v>0</v>
          </cell>
          <cell r="P13785">
            <v>0</v>
          </cell>
        </row>
        <row r="13786">
          <cell r="A13786">
            <v>41078</v>
          </cell>
          <cell r="B13786">
            <v>2012</v>
          </cell>
          <cell r="C13786" t="str">
            <v>Jun</v>
          </cell>
          <cell r="D13786">
            <v>18</v>
          </cell>
          <cell r="F13786">
            <v>834</v>
          </cell>
          <cell r="G13786">
            <v>1.6539999999999999</v>
          </cell>
          <cell r="H13786">
            <v>46</v>
          </cell>
          <cell r="I13786">
            <v>9.0999999999999998E-2</v>
          </cell>
          <cell r="K13786">
            <v>48</v>
          </cell>
          <cell r="L13786">
            <v>9.5000000000000001E-2</v>
          </cell>
          <cell r="M13786">
            <v>250</v>
          </cell>
          <cell r="N13786">
            <v>0.496</v>
          </cell>
          <cell r="O13786">
            <v>0</v>
          </cell>
          <cell r="P13786">
            <v>0</v>
          </cell>
        </row>
        <row r="13787">
          <cell r="A13787">
            <v>41079</v>
          </cell>
          <cell r="B13787">
            <v>2012</v>
          </cell>
          <cell r="C13787" t="str">
            <v>Jun</v>
          </cell>
          <cell r="D13787">
            <v>19</v>
          </cell>
          <cell r="F13787">
            <v>840</v>
          </cell>
          <cell r="G13787">
            <v>1.6659999999999999</v>
          </cell>
          <cell r="H13787">
            <v>40</v>
          </cell>
          <cell r="I13787">
            <v>7.9000000000000001E-2</v>
          </cell>
          <cell r="K13787">
            <v>38</v>
          </cell>
          <cell r="L13787">
            <v>7.4999999999999997E-2</v>
          </cell>
          <cell r="M13787">
            <v>310</v>
          </cell>
          <cell r="N13787">
            <v>0.61499999999999999</v>
          </cell>
          <cell r="O13787">
            <v>0</v>
          </cell>
          <cell r="P13787">
            <v>0</v>
          </cell>
        </row>
        <row r="13788">
          <cell r="A13788">
            <v>41080</v>
          </cell>
          <cell r="B13788">
            <v>2012</v>
          </cell>
          <cell r="C13788" t="str">
            <v>Jun</v>
          </cell>
          <cell r="D13788">
            <v>20</v>
          </cell>
          <cell r="F13788">
            <v>852</v>
          </cell>
          <cell r="G13788">
            <v>1.69</v>
          </cell>
          <cell r="H13788">
            <v>48</v>
          </cell>
          <cell r="I13788">
            <v>9.5000000000000001E-2</v>
          </cell>
          <cell r="K13788">
            <v>29</v>
          </cell>
          <cell r="L13788">
            <v>5.8000000000000003E-2</v>
          </cell>
          <cell r="M13788">
            <v>350</v>
          </cell>
          <cell r="N13788">
            <v>0.69399999999999995</v>
          </cell>
          <cell r="O13788">
            <v>0</v>
          </cell>
          <cell r="P13788">
            <v>0</v>
          </cell>
        </row>
        <row r="13789">
          <cell r="A13789">
            <v>41081</v>
          </cell>
          <cell r="B13789">
            <v>2012</v>
          </cell>
          <cell r="C13789" t="str">
            <v>Jun</v>
          </cell>
          <cell r="D13789">
            <v>21</v>
          </cell>
          <cell r="F13789">
            <v>865</v>
          </cell>
          <cell r="G13789">
            <v>1.716</v>
          </cell>
          <cell r="H13789">
            <v>34</v>
          </cell>
          <cell r="I13789">
            <v>6.7000000000000004E-2</v>
          </cell>
          <cell r="K13789">
            <v>24</v>
          </cell>
          <cell r="L13789">
            <v>4.8000000000000001E-2</v>
          </cell>
          <cell r="M13789">
            <v>315</v>
          </cell>
          <cell r="N13789">
            <v>0.625</v>
          </cell>
          <cell r="O13789">
            <v>0</v>
          </cell>
          <cell r="P13789">
            <v>0</v>
          </cell>
        </row>
        <row r="13790">
          <cell r="A13790">
            <v>41082</v>
          </cell>
          <cell r="B13790">
            <v>2012</v>
          </cell>
          <cell r="C13790" t="str">
            <v>Jun</v>
          </cell>
          <cell r="D13790">
            <v>22</v>
          </cell>
          <cell r="F13790">
            <v>912</v>
          </cell>
          <cell r="G13790">
            <v>1.8089999999999999</v>
          </cell>
          <cell r="H13790">
            <v>35</v>
          </cell>
          <cell r="I13790">
            <v>6.9000000000000006E-2</v>
          </cell>
          <cell r="K13790">
            <v>29</v>
          </cell>
          <cell r="L13790">
            <v>5.8000000000000003E-2</v>
          </cell>
          <cell r="M13790">
            <v>300</v>
          </cell>
          <cell r="N13790">
            <v>0.59499999999999997</v>
          </cell>
          <cell r="O13790">
            <v>0</v>
          </cell>
          <cell r="P13790">
            <v>0</v>
          </cell>
        </row>
        <row r="13791">
          <cell r="A13791">
            <v>41083</v>
          </cell>
          <cell r="B13791">
            <v>2012</v>
          </cell>
          <cell r="C13791" t="str">
            <v>Jun</v>
          </cell>
          <cell r="D13791">
            <v>23</v>
          </cell>
          <cell r="F13791">
            <v>921</v>
          </cell>
          <cell r="G13791">
            <v>1.827</v>
          </cell>
          <cell r="H13791">
            <v>67</v>
          </cell>
          <cell r="I13791">
            <v>0.13300000000000001</v>
          </cell>
          <cell r="K13791">
            <v>31</v>
          </cell>
          <cell r="L13791">
            <v>6.0999999999999999E-2</v>
          </cell>
          <cell r="M13791">
            <v>269</v>
          </cell>
          <cell r="N13791">
            <v>0.53400000000000003</v>
          </cell>
          <cell r="O13791">
            <v>0</v>
          </cell>
          <cell r="P13791">
            <v>0</v>
          </cell>
        </row>
        <row r="13792">
          <cell r="A13792">
            <v>41084</v>
          </cell>
          <cell r="B13792">
            <v>2012</v>
          </cell>
          <cell r="C13792" t="str">
            <v>Jun</v>
          </cell>
          <cell r="D13792">
            <v>24</v>
          </cell>
          <cell r="F13792">
            <v>901</v>
          </cell>
          <cell r="G13792">
            <v>1.7869999999999999</v>
          </cell>
          <cell r="H13792">
            <v>60</v>
          </cell>
          <cell r="I13792">
            <v>0.11899999999999999</v>
          </cell>
          <cell r="K13792">
            <v>30</v>
          </cell>
          <cell r="L13792">
            <v>0.06</v>
          </cell>
          <cell r="M13792">
            <v>271</v>
          </cell>
          <cell r="N13792">
            <v>0.53800000000000003</v>
          </cell>
          <cell r="O13792">
            <v>0</v>
          </cell>
          <cell r="P13792">
            <v>0</v>
          </cell>
        </row>
        <row r="13793">
          <cell r="A13793">
            <v>41085</v>
          </cell>
          <cell r="B13793">
            <v>2012</v>
          </cell>
          <cell r="C13793" t="str">
            <v>Jun</v>
          </cell>
          <cell r="D13793">
            <v>25</v>
          </cell>
          <cell r="F13793">
            <v>893</v>
          </cell>
          <cell r="G13793">
            <v>1.7709999999999999</v>
          </cell>
          <cell r="H13793">
            <v>73</v>
          </cell>
          <cell r="I13793">
            <v>0.14499999999999999</v>
          </cell>
          <cell r="K13793">
            <v>26</v>
          </cell>
          <cell r="L13793">
            <v>5.1999999999999998E-2</v>
          </cell>
          <cell r="M13793">
            <v>306</v>
          </cell>
          <cell r="N13793">
            <v>0.60699999999999998</v>
          </cell>
          <cell r="O13793">
            <v>0</v>
          </cell>
          <cell r="P13793">
            <v>0</v>
          </cell>
        </row>
        <row r="13794">
          <cell r="A13794">
            <v>41086</v>
          </cell>
          <cell r="B13794">
            <v>2012</v>
          </cell>
          <cell r="C13794" t="str">
            <v>Jun</v>
          </cell>
          <cell r="D13794">
            <v>26</v>
          </cell>
          <cell r="F13794">
            <v>874</v>
          </cell>
          <cell r="G13794">
            <v>1.734</v>
          </cell>
          <cell r="H13794">
            <v>73</v>
          </cell>
          <cell r="I13794">
            <v>0.14499999999999999</v>
          </cell>
          <cell r="K13794">
            <v>21</v>
          </cell>
          <cell r="L13794">
            <v>4.2000000000000003E-2</v>
          </cell>
          <cell r="M13794">
            <v>331</v>
          </cell>
          <cell r="N13794">
            <v>0.65700000000000003</v>
          </cell>
          <cell r="O13794">
            <v>0</v>
          </cell>
          <cell r="P13794">
            <v>0</v>
          </cell>
        </row>
        <row r="13795">
          <cell r="A13795">
            <v>41087</v>
          </cell>
          <cell r="B13795">
            <v>2012</v>
          </cell>
          <cell r="C13795" t="str">
            <v>Jun</v>
          </cell>
          <cell r="D13795">
            <v>27</v>
          </cell>
          <cell r="F13795">
            <v>843</v>
          </cell>
          <cell r="G13795">
            <v>1.6719999999999999</v>
          </cell>
          <cell r="H13795">
            <v>40</v>
          </cell>
          <cell r="I13795">
            <v>7.9000000000000001E-2</v>
          </cell>
          <cell r="K13795">
            <v>20</v>
          </cell>
          <cell r="L13795">
            <v>0.04</v>
          </cell>
          <cell r="M13795">
            <v>321</v>
          </cell>
          <cell r="N13795">
            <v>0.63700000000000001</v>
          </cell>
          <cell r="O13795">
            <v>0</v>
          </cell>
          <cell r="P13795">
            <v>0</v>
          </cell>
        </row>
        <row r="13796">
          <cell r="A13796">
            <v>41088</v>
          </cell>
          <cell r="B13796">
            <v>2012</v>
          </cell>
          <cell r="C13796" t="str">
            <v>Jun</v>
          </cell>
          <cell r="D13796">
            <v>28</v>
          </cell>
          <cell r="F13796">
            <v>838</v>
          </cell>
          <cell r="G13796">
            <v>1.6619999999999999</v>
          </cell>
          <cell r="H13796">
            <v>44</v>
          </cell>
          <cell r="I13796">
            <v>8.6999999999999994E-2</v>
          </cell>
          <cell r="K13796">
            <v>20</v>
          </cell>
          <cell r="L13796">
            <v>0.04</v>
          </cell>
          <cell r="M13796">
            <v>300</v>
          </cell>
          <cell r="N13796">
            <v>0.59499999999999997</v>
          </cell>
          <cell r="O13796">
            <v>0</v>
          </cell>
          <cell r="P13796">
            <v>0</v>
          </cell>
        </row>
        <row r="13797">
          <cell r="A13797">
            <v>41089</v>
          </cell>
          <cell r="B13797">
            <v>2012</v>
          </cell>
          <cell r="C13797" t="str">
            <v>Jun</v>
          </cell>
          <cell r="D13797">
            <v>29</v>
          </cell>
          <cell r="F13797">
            <v>841</v>
          </cell>
          <cell r="G13797">
            <v>1.6679999999999999</v>
          </cell>
          <cell r="H13797">
            <v>54</v>
          </cell>
          <cell r="I13797">
            <v>0.107</v>
          </cell>
          <cell r="K13797">
            <v>20</v>
          </cell>
          <cell r="L13797">
            <v>0.04</v>
          </cell>
          <cell r="M13797">
            <v>300</v>
          </cell>
          <cell r="N13797">
            <v>0.59499999999999997</v>
          </cell>
          <cell r="O13797">
            <v>0</v>
          </cell>
          <cell r="P13797">
            <v>0</v>
          </cell>
        </row>
        <row r="13798">
          <cell r="A13798">
            <v>41090</v>
          </cell>
          <cell r="B13798">
            <v>2012</v>
          </cell>
          <cell r="C13798" t="str">
            <v>Jun</v>
          </cell>
          <cell r="D13798">
            <v>30</v>
          </cell>
          <cell r="F13798">
            <v>844</v>
          </cell>
          <cell r="G13798">
            <v>1.6739999999999999</v>
          </cell>
          <cell r="H13798">
            <v>28</v>
          </cell>
          <cell r="I13798">
            <v>5.6000000000000001E-2</v>
          </cell>
          <cell r="K13798">
            <v>17</v>
          </cell>
          <cell r="L13798">
            <v>3.4000000000000002E-2</v>
          </cell>
          <cell r="M13798">
            <v>281</v>
          </cell>
          <cell r="N13798">
            <v>0.55700000000000005</v>
          </cell>
          <cell r="O13798">
            <v>0</v>
          </cell>
          <cell r="P13798">
            <v>0</v>
          </cell>
        </row>
        <row r="13799">
          <cell r="A13799">
            <v>41091</v>
          </cell>
          <cell r="B13799">
            <v>2012</v>
          </cell>
          <cell r="C13799" t="str">
            <v>Jul</v>
          </cell>
          <cell r="D13799">
            <v>1</v>
          </cell>
          <cell r="F13799">
            <v>841</v>
          </cell>
          <cell r="G13799">
            <v>1.6679999999999999</v>
          </cell>
          <cell r="H13799">
            <v>42</v>
          </cell>
          <cell r="I13799">
            <v>8.3000000000000004E-2</v>
          </cell>
          <cell r="K13799">
            <v>10</v>
          </cell>
          <cell r="L13799">
            <v>0.02</v>
          </cell>
          <cell r="M13799">
            <v>250</v>
          </cell>
          <cell r="N13799">
            <v>0.496</v>
          </cell>
          <cell r="O13799">
            <v>0</v>
          </cell>
          <cell r="P13799">
            <v>0</v>
          </cell>
        </row>
        <row r="13800">
          <cell r="A13800">
            <v>41092</v>
          </cell>
          <cell r="B13800">
            <v>2012</v>
          </cell>
          <cell r="C13800" t="str">
            <v>Jul</v>
          </cell>
          <cell r="D13800">
            <v>2</v>
          </cell>
          <cell r="F13800">
            <v>831</v>
          </cell>
          <cell r="G13800">
            <v>1.6479999999999999</v>
          </cell>
          <cell r="H13800">
            <v>48</v>
          </cell>
          <cell r="I13800">
            <v>9.5000000000000001E-2</v>
          </cell>
          <cell r="K13800">
            <v>19</v>
          </cell>
          <cell r="L13800">
            <v>3.7999999999999999E-2</v>
          </cell>
          <cell r="M13800">
            <v>250</v>
          </cell>
          <cell r="N13800">
            <v>0.496</v>
          </cell>
          <cell r="O13800">
            <v>0</v>
          </cell>
          <cell r="P13800">
            <v>0</v>
          </cell>
        </row>
        <row r="13801">
          <cell r="A13801">
            <v>41093</v>
          </cell>
          <cell r="B13801">
            <v>2012</v>
          </cell>
          <cell r="C13801" t="str">
            <v>Jul</v>
          </cell>
          <cell r="D13801">
            <v>3</v>
          </cell>
          <cell r="F13801">
            <v>840</v>
          </cell>
          <cell r="G13801">
            <v>1.6659999999999999</v>
          </cell>
          <cell r="H13801">
            <v>43</v>
          </cell>
          <cell r="I13801">
            <v>8.5000000000000006E-2</v>
          </cell>
          <cell r="K13801">
            <v>37</v>
          </cell>
          <cell r="L13801">
            <v>7.2999999999999995E-2</v>
          </cell>
          <cell r="M13801">
            <v>292</v>
          </cell>
          <cell r="N13801">
            <v>0.57899999999999996</v>
          </cell>
          <cell r="O13801">
            <v>0</v>
          </cell>
          <cell r="P13801">
            <v>0</v>
          </cell>
        </row>
        <row r="13802">
          <cell r="A13802">
            <v>41094</v>
          </cell>
          <cell r="B13802">
            <v>2012</v>
          </cell>
          <cell r="C13802" t="str">
            <v>Jul</v>
          </cell>
          <cell r="D13802">
            <v>4</v>
          </cell>
          <cell r="F13802">
            <v>840</v>
          </cell>
          <cell r="G13802">
            <v>1.6659999999999999</v>
          </cell>
          <cell r="H13802">
            <v>27</v>
          </cell>
          <cell r="I13802">
            <v>5.3999999999999999E-2</v>
          </cell>
          <cell r="K13802">
            <v>43</v>
          </cell>
          <cell r="L13802">
            <v>8.5000000000000006E-2</v>
          </cell>
          <cell r="M13802">
            <v>319</v>
          </cell>
          <cell r="N13802">
            <v>0.63300000000000001</v>
          </cell>
          <cell r="O13802">
            <v>0</v>
          </cell>
          <cell r="P13802">
            <v>0</v>
          </cell>
        </row>
        <row r="13803">
          <cell r="A13803">
            <v>41095</v>
          </cell>
          <cell r="B13803">
            <v>2012</v>
          </cell>
          <cell r="C13803" t="str">
            <v>Jul</v>
          </cell>
          <cell r="D13803">
            <v>5</v>
          </cell>
          <cell r="F13803">
            <v>856</v>
          </cell>
          <cell r="G13803">
            <v>1.698</v>
          </cell>
          <cell r="H13803">
            <v>21</v>
          </cell>
          <cell r="I13803">
            <v>4.2000000000000003E-2</v>
          </cell>
          <cell r="K13803">
            <v>50</v>
          </cell>
          <cell r="L13803">
            <v>9.9000000000000005E-2</v>
          </cell>
          <cell r="M13803">
            <v>300</v>
          </cell>
          <cell r="N13803">
            <v>0.59499999999999997</v>
          </cell>
          <cell r="O13803">
            <v>0</v>
          </cell>
          <cell r="P13803">
            <v>0</v>
          </cell>
        </row>
        <row r="13804">
          <cell r="A13804">
            <v>41096</v>
          </cell>
          <cell r="B13804">
            <v>2012</v>
          </cell>
          <cell r="C13804" t="str">
            <v>Jul</v>
          </cell>
          <cell r="D13804">
            <v>6</v>
          </cell>
          <cell r="F13804">
            <v>887</v>
          </cell>
          <cell r="G13804">
            <v>1.7589999999999999</v>
          </cell>
          <cell r="H13804">
            <v>40</v>
          </cell>
          <cell r="I13804">
            <v>7.9000000000000001E-2</v>
          </cell>
          <cell r="K13804">
            <v>53</v>
          </cell>
          <cell r="L13804">
            <v>0.105</v>
          </cell>
          <cell r="M13804">
            <v>331</v>
          </cell>
          <cell r="N13804">
            <v>0.65700000000000003</v>
          </cell>
          <cell r="O13804">
            <v>0</v>
          </cell>
          <cell r="P13804">
            <v>0</v>
          </cell>
        </row>
        <row r="13805">
          <cell r="A13805">
            <v>41097</v>
          </cell>
          <cell r="B13805">
            <v>2012</v>
          </cell>
          <cell r="C13805" t="str">
            <v>Jul</v>
          </cell>
          <cell r="D13805">
            <v>7</v>
          </cell>
          <cell r="F13805">
            <v>917</v>
          </cell>
          <cell r="G13805">
            <v>1.819</v>
          </cell>
          <cell r="H13805">
            <v>24</v>
          </cell>
          <cell r="I13805">
            <v>4.8000000000000001E-2</v>
          </cell>
          <cell r="K13805">
            <v>57</v>
          </cell>
          <cell r="L13805">
            <v>0.113</v>
          </cell>
          <cell r="M13805">
            <v>317</v>
          </cell>
          <cell r="N13805">
            <v>0.629</v>
          </cell>
          <cell r="O13805">
            <v>0</v>
          </cell>
          <cell r="P13805">
            <v>0</v>
          </cell>
        </row>
        <row r="13806">
          <cell r="A13806">
            <v>41098</v>
          </cell>
          <cell r="B13806">
            <v>2012</v>
          </cell>
          <cell r="C13806" t="str">
            <v>Jul</v>
          </cell>
          <cell r="D13806">
            <v>8</v>
          </cell>
          <cell r="F13806">
            <v>921</v>
          </cell>
          <cell r="G13806">
            <v>1.827</v>
          </cell>
          <cell r="H13806">
            <v>7</v>
          </cell>
          <cell r="I13806">
            <v>1.4E-2</v>
          </cell>
          <cell r="K13806">
            <v>59</v>
          </cell>
          <cell r="L13806">
            <v>0.11700000000000001</v>
          </cell>
          <cell r="M13806">
            <v>313</v>
          </cell>
          <cell r="N13806">
            <v>0.621</v>
          </cell>
          <cell r="O13806">
            <v>0</v>
          </cell>
          <cell r="P13806">
            <v>0</v>
          </cell>
        </row>
        <row r="13807">
          <cell r="A13807">
            <v>41099</v>
          </cell>
          <cell r="B13807">
            <v>2012</v>
          </cell>
          <cell r="C13807" t="str">
            <v>Jul</v>
          </cell>
          <cell r="D13807">
            <v>9</v>
          </cell>
          <cell r="F13807">
            <v>941</v>
          </cell>
          <cell r="G13807">
            <v>1.8660000000000001</v>
          </cell>
          <cell r="H13807">
            <v>9</v>
          </cell>
          <cell r="I13807">
            <v>1.7999999999999999E-2</v>
          </cell>
          <cell r="K13807">
            <v>64</v>
          </cell>
          <cell r="L13807">
            <v>0.127</v>
          </cell>
          <cell r="M13807">
            <v>327</v>
          </cell>
          <cell r="N13807">
            <v>0.64900000000000002</v>
          </cell>
          <cell r="O13807">
            <v>0</v>
          </cell>
          <cell r="P13807">
            <v>0</v>
          </cell>
        </row>
        <row r="13808">
          <cell r="A13808">
            <v>41100</v>
          </cell>
          <cell r="B13808">
            <v>2012</v>
          </cell>
          <cell r="C13808" t="str">
            <v>Jul</v>
          </cell>
          <cell r="D13808">
            <v>10</v>
          </cell>
          <cell r="F13808">
            <v>954</v>
          </cell>
          <cell r="G13808">
            <v>1.8919999999999999</v>
          </cell>
          <cell r="H13808">
            <v>9</v>
          </cell>
          <cell r="I13808">
            <v>1.7999999999999999E-2</v>
          </cell>
          <cell r="K13808">
            <v>70</v>
          </cell>
          <cell r="L13808">
            <v>0.13900000000000001</v>
          </cell>
          <cell r="M13808">
            <v>385</v>
          </cell>
          <cell r="N13808">
            <v>0.76400000000000001</v>
          </cell>
          <cell r="O13808">
            <v>0</v>
          </cell>
          <cell r="P13808">
            <v>0</v>
          </cell>
        </row>
        <row r="13809">
          <cell r="A13809">
            <v>41101</v>
          </cell>
          <cell r="B13809">
            <v>2012</v>
          </cell>
          <cell r="C13809" t="str">
            <v>Jul</v>
          </cell>
          <cell r="D13809">
            <v>11</v>
          </cell>
          <cell r="F13809">
            <v>945</v>
          </cell>
          <cell r="G13809">
            <v>1.8740000000000001</v>
          </cell>
          <cell r="H13809">
            <v>18</v>
          </cell>
          <cell r="I13809">
            <v>3.5999999999999997E-2</v>
          </cell>
          <cell r="K13809">
            <v>68</v>
          </cell>
          <cell r="L13809">
            <v>0.13500000000000001</v>
          </cell>
          <cell r="M13809">
            <v>372</v>
          </cell>
          <cell r="N13809">
            <v>0.73799999999999999</v>
          </cell>
          <cell r="O13809">
            <v>0</v>
          </cell>
          <cell r="P13809">
            <v>0</v>
          </cell>
        </row>
        <row r="13810">
          <cell r="A13810">
            <v>41102</v>
          </cell>
          <cell r="B13810">
            <v>2012</v>
          </cell>
          <cell r="C13810" t="str">
            <v>Jul</v>
          </cell>
          <cell r="D13810">
            <v>12</v>
          </cell>
          <cell r="F13810">
            <v>944</v>
          </cell>
          <cell r="G13810">
            <v>1.8720000000000001</v>
          </cell>
          <cell r="H13810">
            <v>23</v>
          </cell>
          <cell r="I13810">
            <v>4.5999999999999999E-2</v>
          </cell>
          <cell r="K13810">
            <v>66</v>
          </cell>
          <cell r="L13810">
            <v>0.13100000000000001</v>
          </cell>
          <cell r="M13810">
            <v>281</v>
          </cell>
          <cell r="N13810">
            <v>0.55700000000000005</v>
          </cell>
          <cell r="O13810">
            <v>0</v>
          </cell>
          <cell r="P13810">
            <v>0</v>
          </cell>
        </row>
        <row r="13811">
          <cell r="A13811">
            <v>41103</v>
          </cell>
          <cell r="B13811">
            <v>2012</v>
          </cell>
          <cell r="C13811" t="str">
            <v>Jul</v>
          </cell>
          <cell r="D13811">
            <v>13</v>
          </cell>
          <cell r="F13811">
            <v>948</v>
          </cell>
          <cell r="G13811">
            <v>1.88</v>
          </cell>
          <cell r="H13811">
            <v>42</v>
          </cell>
          <cell r="I13811">
            <v>8.3000000000000004E-2</v>
          </cell>
          <cell r="K13811">
            <v>67</v>
          </cell>
          <cell r="L13811">
            <v>0.13300000000000001</v>
          </cell>
          <cell r="M13811">
            <v>250</v>
          </cell>
          <cell r="N13811">
            <v>0.496</v>
          </cell>
          <cell r="O13811">
            <v>0</v>
          </cell>
          <cell r="P13811">
            <v>0</v>
          </cell>
        </row>
        <row r="13812">
          <cell r="A13812">
            <v>41104</v>
          </cell>
          <cell r="B13812">
            <v>2012</v>
          </cell>
          <cell r="C13812" t="str">
            <v>Jul</v>
          </cell>
          <cell r="D13812">
            <v>14</v>
          </cell>
          <cell r="F13812">
            <v>948</v>
          </cell>
          <cell r="G13812">
            <v>1.88</v>
          </cell>
          <cell r="H13812">
            <v>44</v>
          </cell>
          <cell r="I13812">
            <v>8.6999999999999994E-2</v>
          </cell>
          <cell r="K13812">
            <v>55</v>
          </cell>
          <cell r="L13812">
            <v>0.109</v>
          </cell>
          <cell r="M13812">
            <v>231</v>
          </cell>
          <cell r="N13812">
            <v>0.45800000000000002</v>
          </cell>
          <cell r="O13812">
            <v>0</v>
          </cell>
          <cell r="P13812">
            <v>0</v>
          </cell>
        </row>
        <row r="13813">
          <cell r="A13813">
            <v>41105</v>
          </cell>
          <cell r="B13813">
            <v>2012</v>
          </cell>
          <cell r="C13813" t="str">
            <v>Jul</v>
          </cell>
          <cell r="D13813">
            <v>15</v>
          </cell>
          <cell r="F13813">
            <v>932</v>
          </cell>
          <cell r="G13813">
            <v>1.849</v>
          </cell>
          <cell r="H13813">
            <v>43</v>
          </cell>
          <cell r="I13813">
            <v>8.5000000000000006E-2</v>
          </cell>
          <cell r="K13813">
            <v>43</v>
          </cell>
          <cell r="L13813">
            <v>8.5000000000000006E-2</v>
          </cell>
          <cell r="M13813">
            <v>200</v>
          </cell>
          <cell r="N13813">
            <v>0.39700000000000002</v>
          </cell>
          <cell r="O13813">
            <v>0</v>
          </cell>
          <cell r="P13813">
            <v>0</v>
          </cell>
        </row>
        <row r="13814">
          <cell r="A13814">
            <v>41106</v>
          </cell>
          <cell r="B13814">
            <v>2012</v>
          </cell>
          <cell r="C13814" t="str">
            <v>Jul</v>
          </cell>
          <cell r="D13814">
            <v>16</v>
          </cell>
          <cell r="F13814">
            <v>928</v>
          </cell>
          <cell r="G13814">
            <v>1.841</v>
          </cell>
          <cell r="H13814">
            <v>39</v>
          </cell>
          <cell r="I13814">
            <v>7.6999999999999999E-2</v>
          </cell>
          <cell r="K13814">
            <v>35</v>
          </cell>
          <cell r="L13814">
            <v>6.9000000000000006E-2</v>
          </cell>
          <cell r="M13814">
            <v>200</v>
          </cell>
          <cell r="N13814">
            <v>0.39700000000000002</v>
          </cell>
          <cell r="O13814">
            <v>0</v>
          </cell>
          <cell r="P13814">
            <v>0</v>
          </cell>
        </row>
        <row r="13815">
          <cell r="A13815">
            <v>41107</v>
          </cell>
          <cell r="B13815">
            <v>2012</v>
          </cell>
          <cell r="C13815" t="str">
            <v>Jul</v>
          </cell>
          <cell r="D13815">
            <v>17</v>
          </cell>
          <cell r="F13815">
            <v>881</v>
          </cell>
          <cell r="G13815">
            <v>1.7470000000000001</v>
          </cell>
          <cell r="H13815">
            <v>42</v>
          </cell>
          <cell r="I13815">
            <v>8.3000000000000004E-2</v>
          </cell>
          <cell r="K13815">
            <v>31</v>
          </cell>
          <cell r="L13815">
            <v>6.0999999999999999E-2</v>
          </cell>
          <cell r="M13815">
            <v>200</v>
          </cell>
          <cell r="N13815">
            <v>0.39700000000000002</v>
          </cell>
          <cell r="O13815">
            <v>0</v>
          </cell>
          <cell r="P13815">
            <v>0</v>
          </cell>
        </row>
        <row r="13816">
          <cell r="A13816">
            <v>41108</v>
          </cell>
          <cell r="B13816">
            <v>2012</v>
          </cell>
          <cell r="C13816" t="str">
            <v>Jul</v>
          </cell>
          <cell r="D13816">
            <v>18</v>
          </cell>
          <cell r="F13816">
            <v>862</v>
          </cell>
          <cell r="G13816">
            <v>1.71</v>
          </cell>
          <cell r="H13816">
            <v>52</v>
          </cell>
          <cell r="I13816">
            <v>0.10299999999999999</v>
          </cell>
          <cell r="K13816">
            <v>26</v>
          </cell>
          <cell r="L13816">
            <v>5.1999999999999998E-2</v>
          </cell>
          <cell r="M13816">
            <v>183</v>
          </cell>
          <cell r="N13816">
            <v>0.36299999999999999</v>
          </cell>
          <cell r="O13816">
            <v>0</v>
          </cell>
          <cell r="P13816">
            <v>0</v>
          </cell>
        </row>
        <row r="13817">
          <cell r="A13817">
            <v>41109</v>
          </cell>
          <cell r="B13817">
            <v>2012</v>
          </cell>
          <cell r="C13817" t="str">
            <v>Jul</v>
          </cell>
          <cell r="D13817">
            <v>19</v>
          </cell>
          <cell r="F13817">
            <v>884</v>
          </cell>
          <cell r="G13817">
            <v>1.7529999999999999</v>
          </cell>
          <cell r="H13817">
            <v>55</v>
          </cell>
          <cell r="I13817">
            <v>0.109</v>
          </cell>
          <cell r="K13817">
            <v>24</v>
          </cell>
          <cell r="L13817">
            <v>4.8000000000000001E-2</v>
          </cell>
          <cell r="M13817">
            <v>150</v>
          </cell>
          <cell r="N13817">
            <v>0.29799999999999999</v>
          </cell>
          <cell r="O13817">
            <v>0</v>
          </cell>
          <cell r="P13817">
            <v>0</v>
          </cell>
        </row>
        <row r="13818">
          <cell r="A13818">
            <v>41110</v>
          </cell>
          <cell r="B13818">
            <v>2012</v>
          </cell>
          <cell r="C13818" t="str">
            <v>Jul</v>
          </cell>
          <cell r="D13818">
            <v>20</v>
          </cell>
          <cell r="F13818">
            <v>880</v>
          </cell>
          <cell r="G13818">
            <v>1.7450000000000001</v>
          </cell>
          <cell r="H13818">
            <v>54</v>
          </cell>
          <cell r="I13818">
            <v>0.107</v>
          </cell>
          <cell r="K13818">
            <v>24</v>
          </cell>
          <cell r="L13818">
            <v>4.8000000000000001E-2</v>
          </cell>
          <cell r="M13818">
            <v>150</v>
          </cell>
          <cell r="N13818">
            <v>0.29799999999999999</v>
          </cell>
          <cell r="O13818">
            <v>0</v>
          </cell>
          <cell r="P13818">
            <v>0</v>
          </cell>
        </row>
        <row r="13819">
          <cell r="A13819">
            <v>41111</v>
          </cell>
          <cell r="B13819">
            <v>2012</v>
          </cell>
          <cell r="C13819" t="str">
            <v>Jul</v>
          </cell>
          <cell r="D13819">
            <v>21</v>
          </cell>
          <cell r="F13819">
            <v>853</v>
          </cell>
          <cell r="G13819">
            <v>1.6919999999999999</v>
          </cell>
          <cell r="H13819">
            <v>56</v>
          </cell>
          <cell r="I13819">
            <v>0.111</v>
          </cell>
          <cell r="K13819">
            <v>18</v>
          </cell>
          <cell r="L13819">
            <v>3.5999999999999997E-2</v>
          </cell>
          <cell r="M13819">
            <v>150</v>
          </cell>
          <cell r="N13819">
            <v>0.29799999999999999</v>
          </cell>
          <cell r="O13819">
            <v>0</v>
          </cell>
          <cell r="P13819">
            <v>0</v>
          </cell>
        </row>
        <row r="13820">
          <cell r="A13820">
            <v>41112</v>
          </cell>
          <cell r="B13820">
            <v>2012</v>
          </cell>
          <cell r="C13820" t="str">
            <v>Jul</v>
          </cell>
          <cell r="D13820">
            <v>22</v>
          </cell>
          <cell r="F13820">
            <v>835</v>
          </cell>
          <cell r="G13820">
            <v>1.6559999999999999</v>
          </cell>
          <cell r="H13820">
            <v>63</v>
          </cell>
          <cell r="I13820">
            <v>0.125</v>
          </cell>
          <cell r="K13820">
            <v>15</v>
          </cell>
          <cell r="L13820">
            <v>0.03</v>
          </cell>
          <cell r="M13820">
            <v>150</v>
          </cell>
          <cell r="N13820">
            <v>0.29799999999999999</v>
          </cell>
          <cell r="O13820">
            <v>0</v>
          </cell>
          <cell r="P13820">
            <v>0</v>
          </cell>
        </row>
        <row r="13821">
          <cell r="A13821">
            <v>41113</v>
          </cell>
          <cell r="B13821">
            <v>2012</v>
          </cell>
          <cell r="C13821" t="str">
            <v>Jul</v>
          </cell>
          <cell r="D13821">
            <v>23</v>
          </cell>
          <cell r="F13821">
            <v>851</v>
          </cell>
          <cell r="G13821">
            <v>1.6879999999999999</v>
          </cell>
          <cell r="H13821">
            <v>61</v>
          </cell>
          <cell r="I13821">
            <v>0.121</v>
          </cell>
          <cell r="K13821">
            <v>21</v>
          </cell>
          <cell r="L13821">
            <v>4.2000000000000003E-2</v>
          </cell>
          <cell r="M13821">
            <v>171</v>
          </cell>
          <cell r="N13821">
            <v>0.33900000000000002</v>
          </cell>
          <cell r="O13821">
            <v>0</v>
          </cell>
          <cell r="P13821">
            <v>0</v>
          </cell>
        </row>
        <row r="13822">
          <cell r="A13822">
            <v>41114</v>
          </cell>
          <cell r="B13822">
            <v>2012</v>
          </cell>
          <cell r="C13822" t="str">
            <v>Jul</v>
          </cell>
          <cell r="D13822">
            <v>24</v>
          </cell>
          <cell r="F13822">
            <v>868</v>
          </cell>
          <cell r="G13822">
            <v>1.722</v>
          </cell>
          <cell r="H13822">
            <v>68</v>
          </cell>
          <cell r="I13822">
            <v>0.13500000000000001</v>
          </cell>
          <cell r="K13822">
            <v>19</v>
          </cell>
          <cell r="L13822">
            <v>3.7999999999999999E-2</v>
          </cell>
          <cell r="M13822">
            <v>188</v>
          </cell>
          <cell r="N13822">
            <v>0.373</v>
          </cell>
          <cell r="O13822">
            <v>0</v>
          </cell>
          <cell r="P13822">
            <v>0</v>
          </cell>
        </row>
        <row r="13823">
          <cell r="A13823">
            <v>41115</v>
          </cell>
          <cell r="B13823">
            <v>2012</v>
          </cell>
          <cell r="C13823" t="str">
            <v>Jul</v>
          </cell>
          <cell r="D13823">
            <v>25</v>
          </cell>
          <cell r="F13823">
            <v>895</v>
          </cell>
          <cell r="G13823">
            <v>1.7749999999999999</v>
          </cell>
          <cell r="H13823">
            <v>72</v>
          </cell>
          <cell r="I13823">
            <v>0.14299999999999999</v>
          </cell>
          <cell r="K13823">
            <v>17</v>
          </cell>
          <cell r="L13823">
            <v>3.4000000000000002E-2</v>
          </cell>
          <cell r="M13823">
            <v>229</v>
          </cell>
          <cell r="N13823">
            <v>0.45400000000000001</v>
          </cell>
          <cell r="O13823">
            <v>0</v>
          </cell>
          <cell r="P13823">
            <v>0</v>
          </cell>
        </row>
        <row r="13824">
          <cell r="A13824">
            <v>41116</v>
          </cell>
          <cell r="B13824">
            <v>2012</v>
          </cell>
          <cell r="C13824" t="str">
            <v>Jul</v>
          </cell>
          <cell r="D13824">
            <v>26</v>
          </cell>
          <cell r="F13824">
            <v>912</v>
          </cell>
          <cell r="G13824">
            <v>1.8089999999999999</v>
          </cell>
          <cell r="H13824">
            <v>64</v>
          </cell>
          <cell r="I13824">
            <v>0.127</v>
          </cell>
          <cell r="K13824">
            <v>17</v>
          </cell>
          <cell r="L13824">
            <v>3.4000000000000002E-2</v>
          </cell>
          <cell r="M13824">
            <v>277</v>
          </cell>
          <cell r="N13824">
            <v>0.54900000000000004</v>
          </cell>
          <cell r="O13824">
            <v>0</v>
          </cell>
          <cell r="P13824">
            <v>0</v>
          </cell>
        </row>
        <row r="13825">
          <cell r="A13825">
            <v>41117</v>
          </cell>
          <cell r="B13825">
            <v>2012</v>
          </cell>
          <cell r="C13825" t="str">
            <v>Jul</v>
          </cell>
          <cell r="D13825">
            <v>27</v>
          </cell>
          <cell r="F13825">
            <v>916</v>
          </cell>
          <cell r="G13825">
            <v>1.8169999999999999</v>
          </cell>
          <cell r="H13825">
            <v>79</v>
          </cell>
          <cell r="I13825">
            <v>0.157</v>
          </cell>
          <cell r="K13825">
            <v>16</v>
          </cell>
          <cell r="L13825">
            <v>3.2000000000000001E-2</v>
          </cell>
          <cell r="M13825">
            <v>171</v>
          </cell>
          <cell r="N13825">
            <v>0.33900000000000002</v>
          </cell>
          <cell r="O13825">
            <v>0</v>
          </cell>
          <cell r="P13825">
            <v>0</v>
          </cell>
        </row>
        <row r="13826">
          <cell r="A13826">
            <v>41118</v>
          </cell>
          <cell r="B13826">
            <v>2012</v>
          </cell>
          <cell r="C13826" t="str">
            <v>Jul</v>
          </cell>
          <cell r="D13826">
            <v>28</v>
          </cell>
          <cell r="F13826">
            <v>892</v>
          </cell>
          <cell r="G13826">
            <v>1.7689999999999999</v>
          </cell>
          <cell r="H13826">
            <v>90</v>
          </cell>
          <cell r="I13826">
            <v>0.17899999999999999</v>
          </cell>
          <cell r="K13826">
            <v>16</v>
          </cell>
          <cell r="L13826">
            <v>3.2000000000000001E-2</v>
          </cell>
          <cell r="M13826">
            <v>117</v>
          </cell>
          <cell r="N13826">
            <v>0.23200000000000001</v>
          </cell>
          <cell r="O13826">
            <v>0</v>
          </cell>
          <cell r="P13826">
            <v>0</v>
          </cell>
        </row>
        <row r="13827">
          <cell r="A13827">
            <v>41119</v>
          </cell>
          <cell r="B13827">
            <v>2012</v>
          </cell>
          <cell r="C13827" t="str">
            <v>Jul</v>
          </cell>
          <cell r="D13827">
            <v>29</v>
          </cell>
          <cell r="F13827">
            <v>855</v>
          </cell>
          <cell r="G13827">
            <v>1.696</v>
          </cell>
          <cell r="H13827">
            <v>95</v>
          </cell>
          <cell r="I13827">
            <v>0.188</v>
          </cell>
          <cell r="K13827">
            <v>16</v>
          </cell>
          <cell r="L13827">
            <v>3.2000000000000001E-2</v>
          </cell>
          <cell r="M13827">
            <v>100</v>
          </cell>
          <cell r="N13827">
            <v>0.19800000000000001</v>
          </cell>
          <cell r="O13827">
            <v>0</v>
          </cell>
          <cell r="P13827">
            <v>0</v>
          </cell>
        </row>
        <row r="13828">
          <cell r="A13828">
            <v>41120</v>
          </cell>
          <cell r="B13828">
            <v>2012</v>
          </cell>
          <cell r="C13828" t="str">
            <v>Jul</v>
          </cell>
          <cell r="D13828">
            <v>30</v>
          </cell>
          <cell r="F13828">
            <v>857</v>
          </cell>
          <cell r="G13828">
            <v>1.7</v>
          </cell>
          <cell r="H13828">
            <v>90</v>
          </cell>
          <cell r="I13828">
            <v>0.17899999999999999</v>
          </cell>
          <cell r="K13828">
            <v>15</v>
          </cell>
          <cell r="L13828">
            <v>0.03</v>
          </cell>
          <cell r="M13828">
            <v>177</v>
          </cell>
          <cell r="N13828">
            <v>0.35099999999999998</v>
          </cell>
          <cell r="O13828">
            <v>0</v>
          </cell>
          <cell r="P13828">
            <v>0</v>
          </cell>
        </row>
        <row r="13829">
          <cell r="A13829">
            <v>41121</v>
          </cell>
          <cell r="B13829">
            <v>2012</v>
          </cell>
          <cell r="C13829" t="str">
            <v>Jul</v>
          </cell>
          <cell r="D13829">
            <v>31</v>
          </cell>
          <cell r="F13829">
            <v>864</v>
          </cell>
          <cell r="G13829">
            <v>1.714</v>
          </cell>
          <cell r="H13829">
            <v>89</v>
          </cell>
          <cell r="I13829">
            <v>0.17699999999999999</v>
          </cell>
          <cell r="K13829">
            <v>18</v>
          </cell>
          <cell r="L13829">
            <v>3.5999999999999997E-2</v>
          </cell>
          <cell r="M13829">
            <v>288</v>
          </cell>
          <cell r="N13829">
            <v>0.57099999999999995</v>
          </cell>
          <cell r="O13829">
            <v>0</v>
          </cell>
          <cell r="P13829">
            <v>0</v>
          </cell>
        </row>
        <row r="13830">
          <cell r="A13830">
            <v>41122</v>
          </cell>
          <cell r="B13830">
            <v>2012</v>
          </cell>
          <cell r="C13830" t="str">
            <v>Aug</v>
          </cell>
          <cell r="D13830">
            <v>1</v>
          </cell>
          <cell r="F13830">
            <v>879</v>
          </cell>
          <cell r="G13830">
            <v>1.7430000000000001</v>
          </cell>
          <cell r="H13830">
            <v>80</v>
          </cell>
          <cell r="I13830">
            <v>0.159</v>
          </cell>
          <cell r="K13830">
            <v>33</v>
          </cell>
          <cell r="L13830">
            <v>6.5000000000000002E-2</v>
          </cell>
          <cell r="M13830">
            <v>250</v>
          </cell>
          <cell r="N13830">
            <v>0.496</v>
          </cell>
          <cell r="O13830">
            <v>0</v>
          </cell>
          <cell r="P13830">
            <v>0</v>
          </cell>
        </row>
        <row r="13831">
          <cell r="A13831">
            <v>41123</v>
          </cell>
          <cell r="B13831">
            <v>2012</v>
          </cell>
          <cell r="C13831" t="str">
            <v>Aug</v>
          </cell>
          <cell r="D13831">
            <v>2</v>
          </cell>
          <cell r="F13831">
            <v>887</v>
          </cell>
          <cell r="G13831">
            <v>1.7589999999999999</v>
          </cell>
          <cell r="H13831">
            <v>64</v>
          </cell>
          <cell r="I13831">
            <v>0.127</v>
          </cell>
          <cell r="K13831">
            <v>35</v>
          </cell>
          <cell r="L13831">
            <v>6.9000000000000006E-2</v>
          </cell>
          <cell r="M13831">
            <v>292</v>
          </cell>
          <cell r="N13831">
            <v>0.57899999999999996</v>
          </cell>
          <cell r="O13831">
            <v>0</v>
          </cell>
          <cell r="P13831">
            <v>0</v>
          </cell>
        </row>
        <row r="13832">
          <cell r="A13832">
            <v>41124</v>
          </cell>
          <cell r="B13832">
            <v>2012</v>
          </cell>
          <cell r="C13832" t="str">
            <v>Aug</v>
          </cell>
          <cell r="D13832">
            <v>3</v>
          </cell>
          <cell r="F13832">
            <v>887</v>
          </cell>
          <cell r="G13832">
            <v>1.7589999999999999</v>
          </cell>
          <cell r="H13832">
            <v>76</v>
          </cell>
          <cell r="I13832">
            <v>0.151</v>
          </cell>
          <cell r="K13832">
            <v>35</v>
          </cell>
          <cell r="L13832">
            <v>6.9000000000000006E-2</v>
          </cell>
          <cell r="M13832">
            <v>244</v>
          </cell>
          <cell r="N13832">
            <v>0.48399999999999999</v>
          </cell>
          <cell r="O13832">
            <v>0</v>
          </cell>
          <cell r="P13832">
            <v>0</v>
          </cell>
        </row>
        <row r="13833">
          <cell r="A13833">
            <v>41125</v>
          </cell>
          <cell r="B13833">
            <v>2012</v>
          </cell>
          <cell r="C13833" t="str">
            <v>Aug</v>
          </cell>
          <cell r="D13833">
            <v>4</v>
          </cell>
          <cell r="F13833">
            <v>870</v>
          </cell>
          <cell r="G13833">
            <v>1.726</v>
          </cell>
          <cell r="H13833">
            <v>99</v>
          </cell>
          <cell r="I13833">
            <v>0.19600000000000001</v>
          </cell>
          <cell r="K13833">
            <v>41</v>
          </cell>
          <cell r="L13833">
            <v>8.1000000000000003E-2</v>
          </cell>
          <cell r="M13833">
            <v>250</v>
          </cell>
          <cell r="N13833">
            <v>0.496</v>
          </cell>
          <cell r="O13833">
            <v>0</v>
          </cell>
          <cell r="P13833">
            <v>0</v>
          </cell>
        </row>
        <row r="13834">
          <cell r="A13834">
            <v>41126</v>
          </cell>
          <cell r="B13834">
            <v>2012</v>
          </cell>
          <cell r="C13834" t="str">
            <v>Aug</v>
          </cell>
          <cell r="D13834">
            <v>5</v>
          </cell>
          <cell r="F13834">
            <v>859</v>
          </cell>
          <cell r="G13834">
            <v>1.704</v>
          </cell>
          <cell r="H13834">
            <v>111</v>
          </cell>
          <cell r="I13834">
            <v>0.22</v>
          </cell>
          <cell r="K13834">
            <v>40</v>
          </cell>
          <cell r="L13834">
            <v>7.9000000000000001E-2</v>
          </cell>
          <cell r="M13834">
            <v>302</v>
          </cell>
          <cell r="N13834">
            <v>0.59899999999999998</v>
          </cell>
          <cell r="O13834">
            <v>0</v>
          </cell>
          <cell r="P13834">
            <v>0</v>
          </cell>
        </row>
        <row r="13835">
          <cell r="A13835">
            <v>41127</v>
          </cell>
          <cell r="B13835">
            <v>2012</v>
          </cell>
          <cell r="C13835" t="str">
            <v>Aug</v>
          </cell>
          <cell r="D13835">
            <v>6</v>
          </cell>
          <cell r="F13835">
            <v>874</v>
          </cell>
          <cell r="G13835">
            <v>1.734</v>
          </cell>
          <cell r="H13835">
            <v>100</v>
          </cell>
          <cell r="I13835">
            <v>0.19800000000000001</v>
          </cell>
          <cell r="K13835">
            <v>32</v>
          </cell>
          <cell r="L13835">
            <v>6.3E-2</v>
          </cell>
          <cell r="M13835">
            <v>265</v>
          </cell>
          <cell r="N13835">
            <v>0.52600000000000002</v>
          </cell>
          <cell r="O13835">
            <v>0</v>
          </cell>
          <cell r="P13835">
            <v>0</v>
          </cell>
        </row>
        <row r="13836">
          <cell r="A13836">
            <v>41128</v>
          </cell>
          <cell r="B13836">
            <v>2012</v>
          </cell>
          <cell r="C13836" t="str">
            <v>Aug</v>
          </cell>
          <cell r="D13836">
            <v>7</v>
          </cell>
          <cell r="F13836">
            <v>889</v>
          </cell>
          <cell r="G13836">
            <v>1.7629999999999999</v>
          </cell>
          <cell r="H13836">
            <v>92</v>
          </cell>
          <cell r="I13836">
            <v>0.182</v>
          </cell>
          <cell r="K13836">
            <v>40</v>
          </cell>
          <cell r="L13836">
            <v>7.9000000000000001E-2</v>
          </cell>
          <cell r="M13836">
            <v>217</v>
          </cell>
          <cell r="N13836">
            <v>0.43</v>
          </cell>
          <cell r="O13836">
            <v>0</v>
          </cell>
          <cell r="P13836">
            <v>0</v>
          </cell>
        </row>
        <row r="13837">
          <cell r="A13837">
            <v>41129</v>
          </cell>
          <cell r="B13837">
            <v>2012</v>
          </cell>
          <cell r="C13837" t="str">
            <v>Aug</v>
          </cell>
          <cell r="D13837">
            <v>8</v>
          </cell>
          <cell r="F13837">
            <v>882</v>
          </cell>
          <cell r="G13837">
            <v>1.7490000000000001</v>
          </cell>
          <cell r="H13837">
            <v>105</v>
          </cell>
          <cell r="I13837">
            <v>0.20799999999999999</v>
          </cell>
          <cell r="K13837">
            <v>34</v>
          </cell>
          <cell r="L13837">
            <v>6.7000000000000004E-2</v>
          </cell>
          <cell r="M13837">
            <v>200</v>
          </cell>
          <cell r="N13837">
            <v>0.39700000000000002</v>
          </cell>
          <cell r="O13837">
            <v>0</v>
          </cell>
          <cell r="P13837">
            <v>0</v>
          </cell>
        </row>
        <row r="13838">
          <cell r="A13838">
            <v>41130</v>
          </cell>
          <cell r="B13838">
            <v>2012</v>
          </cell>
          <cell r="C13838" t="str">
            <v>Aug</v>
          </cell>
          <cell r="D13838">
            <v>9</v>
          </cell>
          <cell r="F13838">
            <v>891</v>
          </cell>
          <cell r="G13838">
            <v>1.7669999999999999</v>
          </cell>
          <cell r="H13838">
            <v>89</v>
          </cell>
          <cell r="I13838">
            <v>0.17699999999999999</v>
          </cell>
          <cell r="K13838">
            <v>24</v>
          </cell>
          <cell r="L13838">
            <v>4.8000000000000001E-2</v>
          </cell>
          <cell r="M13838">
            <v>200</v>
          </cell>
          <cell r="N13838">
            <v>0.39700000000000002</v>
          </cell>
          <cell r="O13838">
            <v>0</v>
          </cell>
          <cell r="P13838">
            <v>0</v>
          </cell>
        </row>
        <row r="13839">
          <cell r="A13839">
            <v>41131</v>
          </cell>
          <cell r="B13839">
            <v>2012</v>
          </cell>
          <cell r="C13839" t="str">
            <v>Aug</v>
          </cell>
          <cell r="D13839">
            <v>10</v>
          </cell>
          <cell r="F13839">
            <v>900</v>
          </cell>
          <cell r="G13839">
            <v>1.7849999999999999</v>
          </cell>
          <cell r="H13839">
            <v>95</v>
          </cell>
          <cell r="I13839">
            <v>0.188</v>
          </cell>
          <cell r="K13839">
            <v>22</v>
          </cell>
          <cell r="L13839">
            <v>4.3999999999999997E-2</v>
          </cell>
          <cell r="M13839">
            <v>213</v>
          </cell>
          <cell r="N13839">
            <v>0.42199999999999999</v>
          </cell>
          <cell r="O13839">
            <v>0</v>
          </cell>
          <cell r="P13839">
            <v>0</v>
          </cell>
        </row>
        <row r="13840">
          <cell r="A13840">
            <v>41132</v>
          </cell>
          <cell r="B13840">
            <v>2012</v>
          </cell>
          <cell r="C13840" t="str">
            <v>Aug</v>
          </cell>
          <cell r="D13840">
            <v>11</v>
          </cell>
          <cell r="F13840">
            <v>892</v>
          </cell>
          <cell r="G13840">
            <v>1.7689999999999999</v>
          </cell>
          <cell r="H13840">
            <v>103</v>
          </cell>
          <cell r="I13840">
            <v>0.20399999999999999</v>
          </cell>
          <cell r="K13840">
            <v>34</v>
          </cell>
          <cell r="L13840">
            <v>6.7000000000000004E-2</v>
          </cell>
          <cell r="M13840">
            <v>181</v>
          </cell>
          <cell r="N13840">
            <v>0.35899999999999999</v>
          </cell>
          <cell r="O13840">
            <v>0</v>
          </cell>
          <cell r="P13840">
            <v>0</v>
          </cell>
        </row>
        <row r="13841">
          <cell r="A13841">
            <v>41133</v>
          </cell>
          <cell r="B13841">
            <v>2012</v>
          </cell>
          <cell r="C13841" t="str">
            <v>Aug</v>
          </cell>
          <cell r="D13841">
            <v>12</v>
          </cell>
          <cell r="F13841">
            <v>873</v>
          </cell>
          <cell r="G13841">
            <v>1.732</v>
          </cell>
          <cell r="H13841">
            <v>104</v>
          </cell>
          <cell r="I13841">
            <v>0.20599999999999999</v>
          </cell>
          <cell r="K13841">
            <v>25</v>
          </cell>
          <cell r="L13841">
            <v>0.05</v>
          </cell>
          <cell r="M13841">
            <v>150</v>
          </cell>
          <cell r="N13841">
            <v>0.29799999999999999</v>
          </cell>
          <cell r="O13841">
            <v>0</v>
          </cell>
          <cell r="P13841">
            <v>0</v>
          </cell>
        </row>
        <row r="13842">
          <cell r="A13842">
            <v>41134</v>
          </cell>
          <cell r="B13842">
            <v>2012</v>
          </cell>
          <cell r="C13842" t="str">
            <v>Aug</v>
          </cell>
          <cell r="D13842">
            <v>13</v>
          </cell>
          <cell r="F13842">
            <v>862</v>
          </cell>
          <cell r="G13842">
            <v>1.71</v>
          </cell>
          <cell r="H13842">
            <v>121</v>
          </cell>
          <cell r="I13842">
            <v>0.24</v>
          </cell>
          <cell r="K13842">
            <v>57</v>
          </cell>
          <cell r="L13842">
            <v>0.113</v>
          </cell>
          <cell r="M13842">
            <v>150</v>
          </cell>
          <cell r="N13842">
            <v>0.29799999999999999</v>
          </cell>
          <cell r="O13842">
            <v>0</v>
          </cell>
          <cell r="P13842">
            <v>0</v>
          </cell>
        </row>
        <row r="13843">
          <cell r="A13843">
            <v>41135</v>
          </cell>
          <cell r="B13843">
            <v>2012</v>
          </cell>
          <cell r="C13843" t="str">
            <v>Aug</v>
          </cell>
          <cell r="D13843">
            <v>14</v>
          </cell>
          <cell r="F13843">
            <v>889</v>
          </cell>
          <cell r="G13843">
            <v>1.7629999999999999</v>
          </cell>
          <cell r="H13843">
            <v>117</v>
          </cell>
          <cell r="I13843">
            <v>0.23200000000000001</v>
          </cell>
          <cell r="K13843">
            <v>60</v>
          </cell>
          <cell r="L13843">
            <v>0.11899999999999999</v>
          </cell>
          <cell r="M13843">
            <v>150</v>
          </cell>
          <cell r="N13843">
            <v>0.29799999999999999</v>
          </cell>
          <cell r="O13843">
            <v>0</v>
          </cell>
          <cell r="P13843">
            <v>0</v>
          </cell>
        </row>
        <row r="13844">
          <cell r="A13844">
            <v>41136</v>
          </cell>
          <cell r="B13844">
            <v>2012</v>
          </cell>
          <cell r="C13844" t="str">
            <v>Aug</v>
          </cell>
          <cell r="D13844">
            <v>15</v>
          </cell>
          <cell r="F13844">
            <v>913</v>
          </cell>
          <cell r="G13844">
            <v>1.8109999999999999</v>
          </cell>
          <cell r="H13844">
            <v>139</v>
          </cell>
          <cell r="I13844">
            <v>0.27600000000000002</v>
          </cell>
          <cell r="K13844">
            <v>60</v>
          </cell>
          <cell r="L13844">
            <v>0.11899999999999999</v>
          </cell>
          <cell r="M13844">
            <v>115</v>
          </cell>
          <cell r="N13844">
            <v>0.22800000000000001</v>
          </cell>
          <cell r="O13844">
            <v>0</v>
          </cell>
          <cell r="P13844">
            <v>0</v>
          </cell>
        </row>
        <row r="13845">
          <cell r="A13845">
            <v>41137</v>
          </cell>
          <cell r="B13845">
            <v>2012</v>
          </cell>
          <cell r="C13845" t="str">
            <v>Aug</v>
          </cell>
          <cell r="D13845">
            <v>16</v>
          </cell>
          <cell r="F13845">
            <v>901</v>
          </cell>
          <cell r="G13845">
            <v>1.7869999999999999</v>
          </cell>
          <cell r="H13845">
            <v>131</v>
          </cell>
          <cell r="I13845">
            <v>0.26</v>
          </cell>
          <cell r="K13845">
            <v>59</v>
          </cell>
          <cell r="L13845">
            <v>0.11700000000000001</v>
          </cell>
          <cell r="M13845">
            <v>73</v>
          </cell>
          <cell r="N13845">
            <v>0.14499999999999999</v>
          </cell>
          <cell r="O13845">
            <v>0</v>
          </cell>
          <cell r="P13845">
            <v>0</v>
          </cell>
        </row>
        <row r="13846">
          <cell r="A13846">
            <v>41138</v>
          </cell>
          <cell r="B13846">
            <v>2012</v>
          </cell>
          <cell r="C13846" t="str">
            <v>Aug</v>
          </cell>
          <cell r="D13846">
            <v>17</v>
          </cell>
          <cell r="F13846">
            <v>887</v>
          </cell>
          <cell r="G13846">
            <v>1.7589999999999999</v>
          </cell>
          <cell r="H13846">
            <v>148</v>
          </cell>
          <cell r="I13846">
            <v>0.29399999999999998</v>
          </cell>
          <cell r="K13846">
            <v>49</v>
          </cell>
          <cell r="L13846">
            <v>9.7000000000000003E-2</v>
          </cell>
          <cell r="M13846">
            <v>85</v>
          </cell>
          <cell r="N13846">
            <v>0.16900000000000001</v>
          </cell>
          <cell r="O13846">
            <v>0</v>
          </cell>
          <cell r="P13846">
            <v>0</v>
          </cell>
        </row>
        <row r="13847">
          <cell r="A13847">
            <v>41139</v>
          </cell>
          <cell r="B13847">
            <v>2012</v>
          </cell>
          <cell r="C13847" t="str">
            <v>Aug</v>
          </cell>
          <cell r="D13847">
            <v>18</v>
          </cell>
          <cell r="F13847">
            <v>864</v>
          </cell>
          <cell r="G13847">
            <v>1.714</v>
          </cell>
          <cell r="H13847">
            <v>161</v>
          </cell>
          <cell r="I13847">
            <v>0.31900000000000001</v>
          </cell>
          <cell r="K13847">
            <v>49</v>
          </cell>
          <cell r="L13847">
            <v>9.7000000000000003E-2</v>
          </cell>
          <cell r="M13847">
            <v>65</v>
          </cell>
          <cell r="N13847">
            <v>0.129</v>
          </cell>
          <cell r="O13847">
            <v>0</v>
          </cell>
          <cell r="P13847">
            <v>0</v>
          </cell>
        </row>
        <row r="13848">
          <cell r="A13848">
            <v>41140</v>
          </cell>
          <cell r="B13848">
            <v>2012</v>
          </cell>
          <cell r="C13848" t="str">
            <v>Aug</v>
          </cell>
          <cell r="D13848">
            <v>19</v>
          </cell>
          <cell r="F13848">
            <v>852</v>
          </cell>
          <cell r="G13848">
            <v>1.69</v>
          </cell>
          <cell r="H13848">
            <v>153</v>
          </cell>
          <cell r="I13848">
            <v>0.30299999999999999</v>
          </cell>
          <cell r="K13848">
            <v>35</v>
          </cell>
          <cell r="L13848">
            <v>6.9000000000000006E-2</v>
          </cell>
          <cell r="M13848">
            <v>63</v>
          </cell>
          <cell r="N13848">
            <v>0.125</v>
          </cell>
          <cell r="O13848">
            <v>0</v>
          </cell>
          <cell r="P13848">
            <v>0</v>
          </cell>
        </row>
        <row r="13849">
          <cell r="A13849">
            <v>41141</v>
          </cell>
          <cell r="B13849">
            <v>2012</v>
          </cell>
          <cell r="C13849" t="str">
            <v>Aug</v>
          </cell>
          <cell r="D13849">
            <v>20</v>
          </cell>
          <cell r="F13849">
            <v>854</v>
          </cell>
          <cell r="G13849">
            <v>1.694</v>
          </cell>
          <cell r="H13849">
            <v>158</v>
          </cell>
          <cell r="I13849">
            <v>0.313</v>
          </cell>
          <cell r="K13849">
            <v>41</v>
          </cell>
          <cell r="L13849">
            <v>8.1000000000000003E-2</v>
          </cell>
          <cell r="M13849">
            <v>65</v>
          </cell>
          <cell r="N13849">
            <v>0.129</v>
          </cell>
          <cell r="O13849">
            <v>0</v>
          </cell>
          <cell r="P13849">
            <v>0</v>
          </cell>
        </row>
        <row r="13850">
          <cell r="A13850">
            <v>41142</v>
          </cell>
          <cell r="B13850">
            <v>2012</v>
          </cell>
          <cell r="C13850" t="str">
            <v>Aug</v>
          </cell>
          <cell r="D13850">
            <v>21</v>
          </cell>
          <cell r="F13850">
            <v>818</v>
          </cell>
          <cell r="G13850">
            <v>1.6220000000000001</v>
          </cell>
          <cell r="H13850">
            <v>163</v>
          </cell>
          <cell r="I13850">
            <v>0.32300000000000001</v>
          </cell>
          <cell r="K13850">
            <v>41</v>
          </cell>
          <cell r="L13850">
            <v>8.1000000000000003E-2</v>
          </cell>
          <cell r="M13850">
            <v>63</v>
          </cell>
          <cell r="N13850">
            <v>0.125</v>
          </cell>
          <cell r="O13850">
            <v>0</v>
          </cell>
          <cell r="P13850">
            <v>0</v>
          </cell>
        </row>
        <row r="13851">
          <cell r="A13851">
            <v>41143</v>
          </cell>
          <cell r="B13851">
            <v>2012</v>
          </cell>
          <cell r="C13851" t="str">
            <v>Aug</v>
          </cell>
          <cell r="D13851">
            <v>22</v>
          </cell>
          <cell r="F13851">
            <v>807</v>
          </cell>
          <cell r="G13851">
            <v>1.601</v>
          </cell>
          <cell r="H13851">
            <v>139</v>
          </cell>
          <cell r="I13851">
            <v>0.27600000000000002</v>
          </cell>
          <cell r="K13851">
            <v>40</v>
          </cell>
          <cell r="L13851">
            <v>7.9000000000000001E-2</v>
          </cell>
          <cell r="M13851">
            <v>65</v>
          </cell>
          <cell r="N13851">
            <v>0.129</v>
          </cell>
          <cell r="O13851">
            <v>0</v>
          </cell>
          <cell r="P13851">
            <v>0</v>
          </cell>
        </row>
        <row r="13852">
          <cell r="A13852">
            <v>41144</v>
          </cell>
          <cell r="B13852">
            <v>2012</v>
          </cell>
          <cell r="C13852" t="str">
            <v>Aug</v>
          </cell>
          <cell r="D13852">
            <v>23</v>
          </cell>
          <cell r="F13852">
            <v>806</v>
          </cell>
          <cell r="G13852">
            <v>1.599</v>
          </cell>
          <cell r="H13852">
            <v>109</v>
          </cell>
          <cell r="I13852">
            <v>0.216</v>
          </cell>
          <cell r="K13852">
            <v>40</v>
          </cell>
          <cell r="L13852">
            <v>7.9000000000000001E-2</v>
          </cell>
          <cell r="M13852">
            <v>50</v>
          </cell>
          <cell r="N13852">
            <v>9.9000000000000005E-2</v>
          </cell>
          <cell r="O13852">
            <v>0</v>
          </cell>
          <cell r="P13852">
            <v>0</v>
          </cell>
        </row>
        <row r="13853">
          <cell r="A13853">
            <v>41145</v>
          </cell>
          <cell r="B13853">
            <v>2012</v>
          </cell>
          <cell r="C13853" t="str">
            <v>Aug</v>
          </cell>
          <cell r="D13853">
            <v>24</v>
          </cell>
          <cell r="F13853">
            <v>767</v>
          </cell>
          <cell r="G13853">
            <v>1.5209999999999999</v>
          </cell>
          <cell r="H13853">
            <v>114</v>
          </cell>
          <cell r="I13853">
            <v>0.22600000000000001</v>
          </cell>
          <cell r="K13853">
            <v>41</v>
          </cell>
          <cell r="L13853">
            <v>8.1000000000000003E-2</v>
          </cell>
          <cell r="M13853">
            <v>71</v>
          </cell>
          <cell r="N13853">
            <v>0.14099999999999999</v>
          </cell>
          <cell r="O13853">
            <v>0</v>
          </cell>
          <cell r="P13853">
            <v>0</v>
          </cell>
        </row>
        <row r="13854">
          <cell r="A13854">
            <v>41146</v>
          </cell>
          <cell r="B13854">
            <v>2012</v>
          </cell>
          <cell r="C13854" t="str">
            <v>Aug</v>
          </cell>
          <cell r="D13854">
            <v>25</v>
          </cell>
          <cell r="F13854">
            <v>764</v>
          </cell>
          <cell r="G13854">
            <v>1.5149999999999999</v>
          </cell>
          <cell r="H13854">
            <v>103</v>
          </cell>
          <cell r="I13854">
            <v>0.20399999999999999</v>
          </cell>
          <cell r="K13854">
            <v>41</v>
          </cell>
          <cell r="L13854">
            <v>8.1000000000000003E-2</v>
          </cell>
          <cell r="M13854">
            <v>50</v>
          </cell>
          <cell r="N13854">
            <v>9.9000000000000005E-2</v>
          </cell>
          <cell r="O13854">
            <v>0</v>
          </cell>
          <cell r="P13854">
            <v>0</v>
          </cell>
        </row>
        <row r="13855">
          <cell r="A13855">
            <v>41147</v>
          </cell>
          <cell r="B13855">
            <v>2012</v>
          </cell>
          <cell r="C13855" t="str">
            <v>Aug</v>
          </cell>
          <cell r="D13855">
            <v>26</v>
          </cell>
          <cell r="F13855">
            <v>765</v>
          </cell>
          <cell r="G13855">
            <v>1.5169999999999999</v>
          </cell>
          <cell r="H13855">
            <v>95</v>
          </cell>
          <cell r="I13855">
            <v>0.188</v>
          </cell>
          <cell r="K13855">
            <v>26</v>
          </cell>
          <cell r="L13855">
            <v>5.1999999999999998E-2</v>
          </cell>
          <cell r="M13855">
            <v>50</v>
          </cell>
          <cell r="N13855">
            <v>9.9000000000000005E-2</v>
          </cell>
          <cell r="O13855">
            <v>0</v>
          </cell>
          <cell r="P13855">
            <v>0</v>
          </cell>
        </row>
        <row r="13856">
          <cell r="A13856">
            <v>41148</v>
          </cell>
          <cell r="B13856">
            <v>2012</v>
          </cell>
          <cell r="C13856" t="str">
            <v>Aug</v>
          </cell>
          <cell r="D13856">
            <v>27</v>
          </cell>
          <cell r="F13856">
            <v>761</v>
          </cell>
          <cell r="G13856">
            <v>1.5089999999999999</v>
          </cell>
          <cell r="H13856">
            <v>112</v>
          </cell>
          <cell r="I13856">
            <v>0.222</v>
          </cell>
          <cell r="K13856">
            <v>26</v>
          </cell>
          <cell r="L13856">
            <v>5.1999999999999998E-2</v>
          </cell>
          <cell r="M13856">
            <v>50</v>
          </cell>
          <cell r="N13856">
            <v>9.9000000000000005E-2</v>
          </cell>
          <cell r="O13856">
            <v>0</v>
          </cell>
          <cell r="P13856">
            <v>0</v>
          </cell>
        </row>
        <row r="13857">
          <cell r="A13857">
            <v>41149</v>
          </cell>
          <cell r="B13857">
            <v>2012</v>
          </cell>
          <cell r="C13857" t="str">
            <v>Aug</v>
          </cell>
          <cell r="D13857">
            <v>28</v>
          </cell>
          <cell r="F13857">
            <v>758</v>
          </cell>
          <cell r="G13857">
            <v>1.5029999999999999</v>
          </cell>
          <cell r="H13857">
            <v>113</v>
          </cell>
          <cell r="I13857">
            <v>0.224</v>
          </cell>
          <cell r="K13857">
            <v>26</v>
          </cell>
          <cell r="L13857">
            <v>5.1999999999999998E-2</v>
          </cell>
          <cell r="M13857">
            <v>65</v>
          </cell>
          <cell r="N13857">
            <v>0.129</v>
          </cell>
          <cell r="O13857">
            <v>0</v>
          </cell>
          <cell r="P13857">
            <v>0</v>
          </cell>
        </row>
        <row r="13858">
          <cell r="A13858">
            <v>41150</v>
          </cell>
          <cell r="B13858">
            <v>2012</v>
          </cell>
          <cell r="C13858" t="str">
            <v>Aug</v>
          </cell>
          <cell r="D13858">
            <v>29</v>
          </cell>
          <cell r="F13858">
            <v>754</v>
          </cell>
          <cell r="G13858">
            <v>1.496</v>
          </cell>
          <cell r="H13858">
            <v>106</v>
          </cell>
          <cell r="I13858">
            <v>0.21</v>
          </cell>
          <cell r="K13858">
            <v>26</v>
          </cell>
          <cell r="L13858">
            <v>5.1999999999999998E-2</v>
          </cell>
          <cell r="M13858">
            <v>100</v>
          </cell>
          <cell r="N13858">
            <v>0.19800000000000001</v>
          </cell>
          <cell r="O13858">
            <v>0</v>
          </cell>
          <cell r="P13858">
            <v>0</v>
          </cell>
        </row>
        <row r="13859">
          <cell r="A13859">
            <v>41151</v>
          </cell>
          <cell r="B13859">
            <v>2012</v>
          </cell>
          <cell r="C13859" t="str">
            <v>Aug</v>
          </cell>
          <cell r="D13859">
            <v>30</v>
          </cell>
          <cell r="F13859">
            <v>758</v>
          </cell>
          <cell r="G13859">
            <v>1.5029999999999999</v>
          </cell>
          <cell r="H13859">
            <v>98</v>
          </cell>
          <cell r="I13859">
            <v>0.19400000000000001</v>
          </cell>
          <cell r="K13859">
            <v>26</v>
          </cell>
          <cell r="L13859">
            <v>5.1999999999999998E-2</v>
          </cell>
          <cell r="M13859">
            <v>67</v>
          </cell>
          <cell r="N13859">
            <v>0.13300000000000001</v>
          </cell>
          <cell r="O13859">
            <v>0</v>
          </cell>
          <cell r="P13859">
            <v>0</v>
          </cell>
        </row>
        <row r="13860">
          <cell r="A13860">
            <v>41152</v>
          </cell>
          <cell r="B13860">
            <v>2012</v>
          </cell>
          <cell r="C13860" t="str">
            <v>Aug</v>
          </cell>
          <cell r="D13860">
            <v>31</v>
          </cell>
          <cell r="F13860">
            <v>774</v>
          </cell>
          <cell r="G13860">
            <v>1.5349999999999999</v>
          </cell>
          <cell r="H13860">
            <v>86</v>
          </cell>
          <cell r="I13860">
            <v>0.17100000000000001</v>
          </cell>
          <cell r="K13860">
            <v>28</v>
          </cell>
          <cell r="L13860">
            <v>5.6000000000000001E-2</v>
          </cell>
          <cell r="M13860">
            <v>73</v>
          </cell>
          <cell r="N13860">
            <v>0.14499999999999999</v>
          </cell>
          <cell r="O13860">
            <v>0</v>
          </cell>
          <cell r="P13860">
            <v>0</v>
          </cell>
        </row>
        <row r="13861">
          <cell r="A13861">
            <v>41153</v>
          </cell>
          <cell r="B13861">
            <v>2012</v>
          </cell>
          <cell r="C13861" t="str">
            <v>Sep</v>
          </cell>
          <cell r="D13861">
            <v>1</v>
          </cell>
          <cell r="F13861">
            <v>775</v>
          </cell>
          <cell r="G13861">
            <v>1.5369999999999999</v>
          </cell>
          <cell r="H13861">
            <v>95</v>
          </cell>
          <cell r="I13861">
            <v>0.188</v>
          </cell>
          <cell r="K13861">
            <v>20</v>
          </cell>
          <cell r="L13861">
            <v>0.04</v>
          </cell>
          <cell r="M13861">
            <v>77</v>
          </cell>
          <cell r="N13861">
            <v>0.153</v>
          </cell>
          <cell r="O13861">
            <v>0</v>
          </cell>
          <cell r="P13861">
            <v>0</v>
          </cell>
        </row>
        <row r="13862">
          <cell r="A13862">
            <v>41154</v>
          </cell>
          <cell r="B13862">
            <v>2012</v>
          </cell>
          <cell r="C13862" t="str">
            <v>Sep</v>
          </cell>
          <cell r="D13862">
            <v>2</v>
          </cell>
          <cell r="F13862">
            <v>761</v>
          </cell>
          <cell r="G13862">
            <v>1.5089999999999999</v>
          </cell>
          <cell r="H13862">
            <v>101</v>
          </cell>
          <cell r="I13862">
            <v>0.2</v>
          </cell>
          <cell r="K13862">
            <v>9</v>
          </cell>
          <cell r="L13862">
            <v>1.7999999999999999E-2</v>
          </cell>
          <cell r="M13862">
            <v>50</v>
          </cell>
          <cell r="N13862">
            <v>9.9000000000000005E-2</v>
          </cell>
          <cell r="O13862">
            <v>0</v>
          </cell>
          <cell r="P13862">
            <v>0</v>
          </cell>
        </row>
        <row r="13863">
          <cell r="A13863">
            <v>41155</v>
          </cell>
          <cell r="B13863">
            <v>2012</v>
          </cell>
          <cell r="C13863" t="str">
            <v>Sep</v>
          </cell>
          <cell r="D13863">
            <v>3</v>
          </cell>
          <cell r="F13863">
            <v>738</v>
          </cell>
          <cell r="G13863">
            <v>1.464</v>
          </cell>
          <cell r="H13863">
            <v>105</v>
          </cell>
          <cell r="I13863">
            <v>0.20799999999999999</v>
          </cell>
          <cell r="K13863">
            <v>9</v>
          </cell>
          <cell r="L13863">
            <v>1.7999999999999999E-2</v>
          </cell>
          <cell r="M13863">
            <v>34</v>
          </cell>
          <cell r="N13863">
            <v>6.7000000000000004E-2</v>
          </cell>
          <cell r="O13863">
            <v>0</v>
          </cell>
          <cell r="P13863">
            <v>0</v>
          </cell>
        </row>
        <row r="13864">
          <cell r="A13864">
            <v>41156</v>
          </cell>
          <cell r="B13864">
            <v>2012</v>
          </cell>
          <cell r="C13864" t="str">
            <v>Sep</v>
          </cell>
          <cell r="D13864">
            <v>4</v>
          </cell>
          <cell r="F13864">
            <v>714</v>
          </cell>
          <cell r="G13864">
            <v>1.4159999999999999</v>
          </cell>
          <cell r="H13864">
            <v>121</v>
          </cell>
          <cell r="I13864">
            <v>0.24</v>
          </cell>
          <cell r="K13864">
            <v>9</v>
          </cell>
          <cell r="L13864">
            <v>1.7999999999999999E-2</v>
          </cell>
          <cell r="M13864">
            <v>56</v>
          </cell>
          <cell r="N13864">
            <v>0.111</v>
          </cell>
          <cell r="O13864">
            <v>0</v>
          </cell>
          <cell r="P13864">
            <v>0</v>
          </cell>
        </row>
        <row r="13865">
          <cell r="A13865">
            <v>41157</v>
          </cell>
          <cell r="B13865">
            <v>2012</v>
          </cell>
          <cell r="C13865" t="str">
            <v>Sep</v>
          </cell>
          <cell r="D13865">
            <v>5</v>
          </cell>
          <cell r="F13865">
            <v>758</v>
          </cell>
          <cell r="G13865">
            <v>1.5029999999999999</v>
          </cell>
          <cell r="H13865">
            <v>116</v>
          </cell>
          <cell r="I13865">
            <v>0.23</v>
          </cell>
          <cell r="K13865">
            <v>30</v>
          </cell>
          <cell r="L13865">
            <v>0.06</v>
          </cell>
          <cell r="M13865">
            <v>100</v>
          </cell>
          <cell r="N13865">
            <v>0.19800000000000001</v>
          </cell>
          <cell r="O13865">
            <v>0</v>
          </cell>
          <cell r="P13865">
            <v>0</v>
          </cell>
        </row>
        <row r="13866">
          <cell r="A13866">
            <v>41158</v>
          </cell>
          <cell r="B13866">
            <v>2012</v>
          </cell>
          <cell r="C13866" t="str">
            <v>Sep</v>
          </cell>
          <cell r="D13866">
            <v>6</v>
          </cell>
          <cell r="F13866">
            <v>789</v>
          </cell>
          <cell r="G13866">
            <v>1.5649999999999999</v>
          </cell>
          <cell r="H13866">
            <v>114</v>
          </cell>
          <cell r="I13866">
            <v>0.22600000000000001</v>
          </cell>
          <cell r="K13866">
            <v>40</v>
          </cell>
          <cell r="L13866">
            <v>7.9000000000000001E-2</v>
          </cell>
          <cell r="M13866">
            <v>100</v>
          </cell>
          <cell r="N13866">
            <v>0.19800000000000001</v>
          </cell>
          <cell r="O13866">
            <v>0</v>
          </cell>
          <cell r="P13866">
            <v>0</v>
          </cell>
        </row>
        <row r="13867">
          <cell r="A13867">
            <v>41159</v>
          </cell>
          <cell r="B13867">
            <v>2012</v>
          </cell>
          <cell r="C13867" t="str">
            <v>Sep</v>
          </cell>
          <cell r="D13867">
            <v>7</v>
          </cell>
          <cell r="F13867">
            <v>748</v>
          </cell>
          <cell r="G13867">
            <v>1.484</v>
          </cell>
          <cell r="H13867">
            <v>112</v>
          </cell>
          <cell r="I13867">
            <v>0.222</v>
          </cell>
          <cell r="K13867">
            <v>31</v>
          </cell>
          <cell r="L13867">
            <v>6.0999999999999999E-2</v>
          </cell>
          <cell r="M13867">
            <v>67</v>
          </cell>
          <cell r="N13867">
            <v>0.13300000000000001</v>
          </cell>
          <cell r="O13867">
            <v>0</v>
          </cell>
          <cell r="P13867">
            <v>0</v>
          </cell>
        </row>
        <row r="13868">
          <cell r="A13868">
            <v>41160</v>
          </cell>
          <cell r="B13868">
            <v>2012</v>
          </cell>
          <cell r="C13868" t="str">
            <v>Sep</v>
          </cell>
          <cell r="D13868">
            <v>8</v>
          </cell>
          <cell r="F13868">
            <v>757</v>
          </cell>
          <cell r="G13868">
            <v>1.5009999999999999</v>
          </cell>
          <cell r="H13868">
            <v>122</v>
          </cell>
          <cell r="I13868">
            <v>0.24199999999999999</v>
          </cell>
          <cell r="K13868">
            <v>20</v>
          </cell>
          <cell r="L13868">
            <v>0.04</v>
          </cell>
          <cell r="M13868">
            <v>28</v>
          </cell>
          <cell r="N13868">
            <v>5.6000000000000001E-2</v>
          </cell>
          <cell r="O13868">
            <v>0</v>
          </cell>
          <cell r="P13868">
            <v>0</v>
          </cell>
        </row>
        <row r="13869">
          <cell r="A13869">
            <v>41161</v>
          </cell>
          <cell r="B13869">
            <v>2012</v>
          </cell>
          <cell r="C13869" t="str">
            <v>Sep</v>
          </cell>
          <cell r="D13869">
            <v>9</v>
          </cell>
          <cell r="F13869">
            <v>757</v>
          </cell>
          <cell r="G13869">
            <v>1.5009999999999999</v>
          </cell>
          <cell r="H13869">
            <v>127</v>
          </cell>
          <cell r="I13869">
            <v>0.252</v>
          </cell>
          <cell r="K13869">
            <v>28</v>
          </cell>
          <cell r="L13869">
            <v>5.6000000000000001E-2</v>
          </cell>
          <cell r="M13869">
            <v>17</v>
          </cell>
          <cell r="N13869">
            <v>3.4000000000000002E-2</v>
          </cell>
          <cell r="O13869">
            <v>0</v>
          </cell>
          <cell r="P13869">
            <v>0</v>
          </cell>
        </row>
        <row r="13870">
          <cell r="A13870">
            <v>41162</v>
          </cell>
          <cell r="B13870">
            <v>2012</v>
          </cell>
          <cell r="C13870" t="str">
            <v>Sep</v>
          </cell>
          <cell r="D13870">
            <v>10</v>
          </cell>
          <cell r="F13870">
            <v>758</v>
          </cell>
          <cell r="G13870">
            <v>1.5029999999999999</v>
          </cell>
          <cell r="H13870">
            <v>130</v>
          </cell>
          <cell r="I13870">
            <v>0.25800000000000001</v>
          </cell>
          <cell r="K13870">
            <v>28</v>
          </cell>
          <cell r="L13870">
            <v>5.6000000000000001E-2</v>
          </cell>
          <cell r="M13870">
            <v>20</v>
          </cell>
          <cell r="N13870">
            <v>0.04</v>
          </cell>
          <cell r="O13870">
            <v>0</v>
          </cell>
          <cell r="P13870">
            <v>0</v>
          </cell>
        </row>
        <row r="13871">
          <cell r="A13871">
            <v>41163</v>
          </cell>
          <cell r="B13871">
            <v>2012</v>
          </cell>
          <cell r="C13871" t="str">
            <v>Sep</v>
          </cell>
          <cell r="D13871">
            <v>11</v>
          </cell>
          <cell r="F13871">
            <v>742</v>
          </cell>
          <cell r="G13871">
            <v>1.472</v>
          </cell>
          <cell r="H13871">
            <v>193</v>
          </cell>
          <cell r="I13871">
            <v>0.38300000000000001</v>
          </cell>
          <cell r="K13871">
            <v>28</v>
          </cell>
          <cell r="L13871">
            <v>5.6000000000000001E-2</v>
          </cell>
          <cell r="M13871">
            <v>20</v>
          </cell>
          <cell r="N13871">
            <v>0.04</v>
          </cell>
          <cell r="O13871">
            <v>0</v>
          </cell>
          <cell r="P13871">
            <v>0</v>
          </cell>
        </row>
        <row r="13872">
          <cell r="A13872">
            <v>41164</v>
          </cell>
          <cell r="B13872">
            <v>2012</v>
          </cell>
          <cell r="C13872" t="str">
            <v>Sep</v>
          </cell>
          <cell r="D13872">
            <v>12</v>
          </cell>
          <cell r="F13872">
            <v>740</v>
          </cell>
          <cell r="G13872">
            <v>1.468</v>
          </cell>
          <cell r="H13872">
            <v>270</v>
          </cell>
          <cell r="I13872">
            <v>0.53600000000000003</v>
          </cell>
          <cell r="K13872">
            <v>39</v>
          </cell>
          <cell r="L13872">
            <v>7.6999999999999999E-2</v>
          </cell>
          <cell r="M13872">
            <v>59</v>
          </cell>
          <cell r="N13872">
            <v>0.11700000000000001</v>
          </cell>
          <cell r="O13872">
            <v>0</v>
          </cell>
          <cell r="P13872">
            <v>0</v>
          </cell>
        </row>
        <row r="13873">
          <cell r="A13873">
            <v>41165</v>
          </cell>
          <cell r="B13873">
            <v>2012</v>
          </cell>
          <cell r="C13873" t="str">
            <v>Sep</v>
          </cell>
          <cell r="D13873">
            <v>13</v>
          </cell>
          <cell r="F13873">
            <v>759</v>
          </cell>
          <cell r="G13873">
            <v>1.5049999999999999</v>
          </cell>
          <cell r="H13873">
            <v>166</v>
          </cell>
          <cell r="I13873">
            <v>0.32900000000000001</v>
          </cell>
          <cell r="K13873">
            <v>0</v>
          </cell>
          <cell r="L13873">
            <v>0</v>
          </cell>
          <cell r="M13873">
            <v>94</v>
          </cell>
          <cell r="N13873">
            <v>0.186</v>
          </cell>
          <cell r="O13873">
            <v>0</v>
          </cell>
          <cell r="P13873">
            <v>0</v>
          </cell>
        </row>
        <row r="13874">
          <cell r="A13874">
            <v>41166</v>
          </cell>
          <cell r="B13874">
            <v>2012</v>
          </cell>
          <cell r="C13874" t="str">
            <v>Sep</v>
          </cell>
          <cell r="D13874">
            <v>14</v>
          </cell>
          <cell r="F13874">
            <v>761</v>
          </cell>
          <cell r="G13874">
            <v>1.5089999999999999</v>
          </cell>
          <cell r="H13874">
            <v>182</v>
          </cell>
          <cell r="I13874">
            <v>0.36099999999999999</v>
          </cell>
          <cell r="K13874">
            <v>0</v>
          </cell>
          <cell r="L13874">
            <v>0</v>
          </cell>
          <cell r="M13874">
            <v>75</v>
          </cell>
          <cell r="N13874">
            <v>0.14899999999999999</v>
          </cell>
          <cell r="O13874">
            <v>0</v>
          </cell>
          <cell r="P13874">
            <v>0</v>
          </cell>
        </row>
        <row r="13875">
          <cell r="A13875">
            <v>41167</v>
          </cell>
          <cell r="B13875">
            <v>2012</v>
          </cell>
          <cell r="C13875" t="str">
            <v>Sep</v>
          </cell>
          <cell r="D13875">
            <v>15</v>
          </cell>
          <cell r="F13875">
            <v>738</v>
          </cell>
          <cell r="G13875">
            <v>1.464</v>
          </cell>
          <cell r="H13875">
            <v>174</v>
          </cell>
          <cell r="I13875">
            <v>0.34499999999999997</v>
          </cell>
          <cell r="K13875">
            <v>0</v>
          </cell>
          <cell r="L13875">
            <v>0</v>
          </cell>
          <cell r="M13875">
            <v>30</v>
          </cell>
          <cell r="N13875">
            <v>0.06</v>
          </cell>
          <cell r="O13875">
            <v>0</v>
          </cell>
          <cell r="P13875">
            <v>0</v>
          </cell>
        </row>
        <row r="13876">
          <cell r="A13876">
            <v>41168</v>
          </cell>
          <cell r="B13876">
            <v>2012</v>
          </cell>
          <cell r="C13876" t="str">
            <v>Sep</v>
          </cell>
          <cell r="D13876">
            <v>16</v>
          </cell>
          <cell r="F13876">
            <v>719</v>
          </cell>
          <cell r="G13876">
            <v>1.4259999999999999</v>
          </cell>
          <cell r="H13876">
            <v>170</v>
          </cell>
          <cell r="I13876">
            <v>0.33700000000000002</v>
          </cell>
          <cell r="K13876">
            <v>0</v>
          </cell>
          <cell r="L13876">
            <v>0</v>
          </cell>
          <cell r="M13876">
            <v>20</v>
          </cell>
          <cell r="N13876">
            <v>0.04</v>
          </cell>
          <cell r="O13876">
            <v>0</v>
          </cell>
          <cell r="P13876">
            <v>0</v>
          </cell>
        </row>
        <row r="13877">
          <cell r="A13877">
            <v>41169</v>
          </cell>
          <cell r="B13877">
            <v>2012</v>
          </cell>
          <cell r="C13877" t="str">
            <v>Sep</v>
          </cell>
          <cell r="D13877">
            <v>17</v>
          </cell>
          <cell r="F13877">
            <v>678</v>
          </cell>
          <cell r="G13877">
            <v>1.345</v>
          </cell>
          <cell r="H13877">
            <v>165</v>
          </cell>
          <cell r="I13877">
            <v>0.32700000000000001</v>
          </cell>
          <cell r="K13877">
            <v>0</v>
          </cell>
          <cell r="L13877">
            <v>0</v>
          </cell>
          <cell r="M13877">
            <v>13</v>
          </cell>
          <cell r="N13877">
            <v>2.5999999999999999E-2</v>
          </cell>
          <cell r="O13877">
            <v>0</v>
          </cell>
          <cell r="P13877">
            <v>0</v>
          </cell>
        </row>
        <row r="13878">
          <cell r="A13878">
            <v>41170</v>
          </cell>
          <cell r="B13878">
            <v>2012</v>
          </cell>
          <cell r="C13878" t="str">
            <v>Sep</v>
          </cell>
          <cell r="D13878">
            <v>18</v>
          </cell>
          <cell r="F13878">
            <v>679</v>
          </cell>
          <cell r="G13878">
            <v>1.347</v>
          </cell>
          <cell r="H13878">
            <v>167</v>
          </cell>
          <cell r="I13878">
            <v>0.33100000000000002</v>
          </cell>
          <cell r="K13878">
            <v>0</v>
          </cell>
          <cell r="L13878">
            <v>0</v>
          </cell>
          <cell r="M13878">
            <v>0</v>
          </cell>
          <cell r="N13878">
            <v>0</v>
          </cell>
          <cell r="O13878">
            <v>0</v>
          </cell>
          <cell r="P13878">
            <v>0</v>
          </cell>
        </row>
        <row r="13879">
          <cell r="A13879">
            <v>41171</v>
          </cell>
          <cell r="B13879">
            <v>2012</v>
          </cell>
          <cell r="C13879" t="str">
            <v>Sep</v>
          </cell>
          <cell r="D13879">
            <v>19</v>
          </cell>
          <cell r="F13879">
            <v>676</v>
          </cell>
          <cell r="G13879">
            <v>1.341</v>
          </cell>
          <cell r="H13879">
            <v>152</v>
          </cell>
          <cell r="I13879">
            <v>0.30099999999999999</v>
          </cell>
          <cell r="K13879">
            <v>0</v>
          </cell>
          <cell r="L13879">
            <v>0</v>
          </cell>
          <cell r="M13879">
            <v>0</v>
          </cell>
          <cell r="N13879">
            <v>0</v>
          </cell>
          <cell r="O13879">
            <v>0</v>
          </cell>
          <cell r="P13879">
            <v>0</v>
          </cell>
        </row>
        <row r="13880">
          <cell r="A13880">
            <v>41172</v>
          </cell>
          <cell r="B13880">
            <v>2012</v>
          </cell>
          <cell r="C13880" t="str">
            <v>Sep</v>
          </cell>
          <cell r="D13880">
            <v>20</v>
          </cell>
          <cell r="F13880">
            <v>700</v>
          </cell>
          <cell r="G13880">
            <v>1.3879999999999999</v>
          </cell>
          <cell r="H13880">
            <v>160</v>
          </cell>
          <cell r="I13880">
            <v>0.317</v>
          </cell>
          <cell r="K13880">
            <v>5</v>
          </cell>
          <cell r="L13880">
            <v>0.01</v>
          </cell>
          <cell r="M13880">
            <v>0</v>
          </cell>
          <cell r="N13880">
            <v>0</v>
          </cell>
          <cell r="O13880">
            <v>0</v>
          </cell>
          <cell r="P13880">
            <v>0</v>
          </cell>
        </row>
        <row r="13881">
          <cell r="A13881">
            <v>41173</v>
          </cell>
          <cell r="B13881">
            <v>2012</v>
          </cell>
          <cell r="C13881" t="str">
            <v>Sep</v>
          </cell>
          <cell r="D13881">
            <v>21</v>
          </cell>
          <cell r="F13881">
            <v>706</v>
          </cell>
          <cell r="G13881">
            <v>1.4</v>
          </cell>
          <cell r="H13881">
            <v>148</v>
          </cell>
          <cell r="I13881">
            <v>0.29399999999999998</v>
          </cell>
          <cell r="K13881">
            <v>0</v>
          </cell>
          <cell r="L13881">
            <v>0</v>
          </cell>
          <cell r="M13881">
            <v>0</v>
          </cell>
          <cell r="N13881">
            <v>0</v>
          </cell>
          <cell r="O13881">
            <v>0</v>
          </cell>
          <cell r="P13881">
            <v>0</v>
          </cell>
        </row>
        <row r="13882">
          <cell r="A13882">
            <v>41174</v>
          </cell>
          <cell r="B13882">
            <v>2012</v>
          </cell>
          <cell r="C13882" t="str">
            <v>Sep</v>
          </cell>
          <cell r="D13882">
            <v>22</v>
          </cell>
          <cell r="F13882">
            <v>669</v>
          </cell>
          <cell r="G13882">
            <v>1.327</v>
          </cell>
          <cell r="H13882">
            <v>142</v>
          </cell>
          <cell r="I13882">
            <v>0.28199999999999997</v>
          </cell>
          <cell r="K13882">
            <v>0</v>
          </cell>
          <cell r="L13882">
            <v>0</v>
          </cell>
          <cell r="M13882">
            <v>0</v>
          </cell>
          <cell r="N13882">
            <v>0</v>
          </cell>
          <cell r="O13882">
            <v>0</v>
          </cell>
          <cell r="P13882">
            <v>0</v>
          </cell>
        </row>
        <row r="13883">
          <cell r="A13883">
            <v>41175</v>
          </cell>
          <cell r="B13883">
            <v>2012</v>
          </cell>
          <cell r="C13883" t="str">
            <v>Sep</v>
          </cell>
          <cell r="D13883">
            <v>23</v>
          </cell>
          <cell r="F13883">
            <v>634</v>
          </cell>
          <cell r="G13883">
            <v>1.258</v>
          </cell>
          <cell r="H13883">
            <v>143</v>
          </cell>
          <cell r="I13883">
            <v>0.28399999999999997</v>
          </cell>
          <cell r="K13883">
            <v>0</v>
          </cell>
          <cell r="L13883">
            <v>0</v>
          </cell>
          <cell r="M13883">
            <v>0</v>
          </cell>
          <cell r="N13883">
            <v>0</v>
          </cell>
          <cell r="O13883">
            <v>0</v>
          </cell>
          <cell r="P13883">
            <v>0</v>
          </cell>
        </row>
        <row r="13884">
          <cell r="A13884">
            <v>41176</v>
          </cell>
          <cell r="B13884">
            <v>2012</v>
          </cell>
          <cell r="C13884" t="str">
            <v>Sep</v>
          </cell>
          <cell r="D13884">
            <v>24</v>
          </cell>
          <cell r="F13884">
            <v>612</v>
          </cell>
          <cell r="G13884">
            <v>1.214</v>
          </cell>
          <cell r="H13884">
            <v>155</v>
          </cell>
          <cell r="I13884">
            <v>0.307</v>
          </cell>
          <cell r="K13884">
            <v>0</v>
          </cell>
          <cell r="L13884">
            <v>0</v>
          </cell>
          <cell r="M13884">
            <v>0</v>
          </cell>
          <cell r="N13884">
            <v>0</v>
          </cell>
          <cell r="O13884">
            <v>0</v>
          </cell>
          <cell r="P13884">
            <v>0</v>
          </cell>
        </row>
        <row r="13885">
          <cell r="A13885">
            <v>41177</v>
          </cell>
          <cell r="B13885">
            <v>2012</v>
          </cell>
          <cell r="C13885" t="str">
            <v>Sep</v>
          </cell>
          <cell r="D13885">
            <v>25</v>
          </cell>
          <cell r="F13885">
            <v>610</v>
          </cell>
          <cell r="G13885">
            <v>1.21</v>
          </cell>
          <cell r="H13885">
            <v>163</v>
          </cell>
          <cell r="I13885">
            <v>0.32300000000000001</v>
          </cell>
          <cell r="K13885">
            <v>0</v>
          </cell>
          <cell r="L13885">
            <v>0</v>
          </cell>
          <cell r="M13885">
            <v>33</v>
          </cell>
          <cell r="N13885">
            <v>6.5000000000000002E-2</v>
          </cell>
          <cell r="O13885">
            <v>0</v>
          </cell>
          <cell r="P13885">
            <v>0</v>
          </cell>
        </row>
        <row r="13886">
          <cell r="A13886">
            <v>41178</v>
          </cell>
          <cell r="B13886">
            <v>2012</v>
          </cell>
          <cell r="C13886" t="str">
            <v>Sep</v>
          </cell>
          <cell r="D13886">
            <v>26</v>
          </cell>
          <cell r="F13886">
            <v>614</v>
          </cell>
          <cell r="G13886">
            <v>1.218</v>
          </cell>
          <cell r="H13886">
            <v>155</v>
          </cell>
          <cell r="I13886">
            <v>0.307</v>
          </cell>
          <cell r="K13886">
            <v>0</v>
          </cell>
          <cell r="L13886">
            <v>0</v>
          </cell>
          <cell r="M13886">
            <v>50</v>
          </cell>
          <cell r="N13886">
            <v>9.9000000000000005E-2</v>
          </cell>
          <cell r="O13886">
            <v>0</v>
          </cell>
          <cell r="P13886">
            <v>0</v>
          </cell>
        </row>
        <row r="13887">
          <cell r="A13887">
            <v>41179</v>
          </cell>
          <cell r="B13887">
            <v>2012</v>
          </cell>
          <cell r="C13887" t="str">
            <v>Sep</v>
          </cell>
          <cell r="D13887">
            <v>27</v>
          </cell>
          <cell r="F13887">
            <v>588</v>
          </cell>
          <cell r="G13887">
            <v>1.1659999999999999</v>
          </cell>
          <cell r="H13887">
            <v>165</v>
          </cell>
          <cell r="I13887">
            <v>0.32700000000000001</v>
          </cell>
          <cell r="K13887">
            <v>0</v>
          </cell>
          <cell r="L13887">
            <v>0</v>
          </cell>
          <cell r="M13887">
            <v>50</v>
          </cell>
          <cell r="N13887">
            <v>9.9000000000000005E-2</v>
          </cell>
          <cell r="O13887">
            <v>0</v>
          </cell>
          <cell r="P13887">
            <v>0</v>
          </cell>
        </row>
        <row r="13888">
          <cell r="A13888">
            <v>41180</v>
          </cell>
          <cell r="B13888">
            <v>2012</v>
          </cell>
          <cell r="C13888" t="str">
            <v>Sep</v>
          </cell>
          <cell r="D13888">
            <v>28</v>
          </cell>
          <cell r="F13888">
            <v>566</v>
          </cell>
          <cell r="G13888">
            <v>1.123</v>
          </cell>
          <cell r="H13888">
            <v>149</v>
          </cell>
          <cell r="I13888">
            <v>0.29599999999999999</v>
          </cell>
          <cell r="K13888">
            <v>0</v>
          </cell>
          <cell r="L13888">
            <v>0</v>
          </cell>
          <cell r="M13888">
            <v>50</v>
          </cell>
          <cell r="N13888">
            <v>9.9000000000000005E-2</v>
          </cell>
          <cell r="O13888">
            <v>0</v>
          </cell>
          <cell r="P13888">
            <v>0</v>
          </cell>
        </row>
        <row r="13889">
          <cell r="A13889">
            <v>41181</v>
          </cell>
          <cell r="B13889">
            <v>2012</v>
          </cell>
          <cell r="C13889" t="str">
            <v>Sep</v>
          </cell>
          <cell r="D13889">
            <v>29</v>
          </cell>
          <cell r="F13889">
            <v>562</v>
          </cell>
          <cell r="G13889">
            <v>1.115</v>
          </cell>
          <cell r="H13889">
            <v>152</v>
          </cell>
          <cell r="I13889">
            <v>0.30099999999999999</v>
          </cell>
          <cell r="K13889">
            <v>0</v>
          </cell>
          <cell r="L13889">
            <v>0</v>
          </cell>
          <cell r="M13889">
            <v>50</v>
          </cell>
          <cell r="N13889">
            <v>9.9000000000000005E-2</v>
          </cell>
          <cell r="O13889">
            <v>0</v>
          </cell>
          <cell r="P13889">
            <v>0</v>
          </cell>
        </row>
        <row r="13890">
          <cell r="A13890">
            <v>41182</v>
          </cell>
          <cell r="B13890">
            <v>2012</v>
          </cell>
          <cell r="C13890" t="str">
            <v>Sep</v>
          </cell>
          <cell r="D13890">
            <v>30</v>
          </cell>
          <cell r="F13890">
            <v>560</v>
          </cell>
          <cell r="G13890">
            <v>1.111</v>
          </cell>
          <cell r="H13890">
            <v>152</v>
          </cell>
          <cell r="I13890">
            <v>0.30099999999999999</v>
          </cell>
          <cell r="K13890">
            <v>0</v>
          </cell>
          <cell r="L13890">
            <v>0</v>
          </cell>
          <cell r="M13890">
            <v>50</v>
          </cell>
          <cell r="N13890">
            <v>9.9000000000000005E-2</v>
          </cell>
          <cell r="O13890">
            <v>0</v>
          </cell>
          <cell r="P13890">
            <v>0</v>
          </cell>
        </row>
        <row r="13891">
          <cell r="A13891">
            <v>41183</v>
          </cell>
          <cell r="B13891">
            <v>2012</v>
          </cell>
          <cell r="C13891" t="str">
            <v>Oct</v>
          </cell>
          <cell r="D13891">
            <v>1</v>
          </cell>
          <cell r="F13891">
            <v>525</v>
          </cell>
          <cell r="G13891">
            <v>1.0409999999999999</v>
          </cell>
          <cell r="H13891">
            <v>162</v>
          </cell>
          <cell r="I13891">
            <v>0.32100000000000001</v>
          </cell>
          <cell r="K13891">
            <v>0</v>
          </cell>
          <cell r="L13891">
            <v>0</v>
          </cell>
          <cell r="M13891">
            <v>9</v>
          </cell>
          <cell r="N13891">
            <v>1.7999999999999999E-2</v>
          </cell>
          <cell r="O13891">
            <v>11</v>
          </cell>
          <cell r="P13891">
            <v>2.1999999999999999E-2</v>
          </cell>
        </row>
        <row r="13892">
          <cell r="A13892">
            <v>41184</v>
          </cell>
          <cell r="B13892">
            <v>2012</v>
          </cell>
          <cell r="C13892" t="str">
            <v>Oct</v>
          </cell>
          <cell r="D13892">
            <v>2</v>
          </cell>
          <cell r="F13892">
            <v>528</v>
          </cell>
          <cell r="G13892">
            <v>1.0469999999999999</v>
          </cell>
          <cell r="H13892">
            <v>169</v>
          </cell>
          <cell r="I13892">
            <v>0.33500000000000002</v>
          </cell>
          <cell r="K13892">
            <v>0</v>
          </cell>
          <cell r="L13892">
            <v>0</v>
          </cell>
          <cell r="M13892">
            <v>0</v>
          </cell>
          <cell r="N13892">
            <v>0</v>
          </cell>
          <cell r="O13892">
            <v>0</v>
          </cell>
          <cell r="P13892">
            <v>0</v>
          </cell>
        </row>
        <row r="13893">
          <cell r="A13893">
            <v>41185</v>
          </cell>
          <cell r="B13893">
            <v>2012</v>
          </cell>
          <cell r="C13893" t="str">
            <v>Oct</v>
          </cell>
          <cell r="D13893">
            <v>3</v>
          </cell>
          <cell r="F13893">
            <v>530</v>
          </cell>
          <cell r="G13893">
            <v>1.0509999999999999</v>
          </cell>
          <cell r="H13893">
            <v>167</v>
          </cell>
          <cell r="I13893">
            <v>0.33100000000000002</v>
          </cell>
          <cell r="K13893">
            <v>0</v>
          </cell>
          <cell r="L13893">
            <v>0</v>
          </cell>
          <cell r="M13893">
            <v>0</v>
          </cell>
          <cell r="N13893">
            <v>0</v>
          </cell>
          <cell r="O13893">
            <v>0</v>
          </cell>
          <cell r="P13893">
            <v>0</v>
          </cell>
        </row>
        <row r="13894">
          <cell r="A13894">
            <v>41186</v>
          </cell>
          <cell r="B13894">
            <v>2012</v>
          </cell>
          <cell r="C13894" t="str">
            <v>Oct</v>
          </cell>
          <cell r="D13894">
            <v>4</v>
          </cell>
          <cell r="F13894">
            <v>527</v>
          </cell>
          <cell r="G13894">
            <v>1.0449999999999999</v>
          </cell>
          <cell r="H13894">
            <v>160</v>
          </cell>
          <cell r="I13894">
            <v>0.317</v>
          </cell>
          <cell r="K13894">
            <v>0</v>
          </cell>
          <cell r="L13894">
            <v>0</v>
          </cell>
          <cell r="M13894">
            <v>0</v>
          </cell>
          <cell r="N13894">
            <v>0</v>
          </cell>
          <cell r="O13894">
            <v>11</v>
          </cell>
          <cell r="P13894">
            <v>2.1999999999999999E-2</v>
          </cell>
        </row>
        <row r="13895">
          <cell r="A13895">
            <v>41187</v>
          </cell>
          <cell r="B13895">
            <v>2012</v>
          </cell>
          <cell r="C13895" t="str">
            <v>Oct</v>
          </cell>
          <cell r="D13895">
            <v>5</v>
          </cell>
          <cell r="F13895">
            <v>501</v>
          </cell>
          <cell r="G13895">
            <v>0.99399999999999999</v>
          </cell>
          <cell r="H13895">
            <v>150</v>
          </cell>
          <cell r="I13895">
            <v>0.29799999999999999</v>
          </cell>
          <cell r="K13895">
            <v>0</v>
          </cell>
          <cell r="L13895">
            <v>0</v>
          </cell>
          <cell r="M13895">
            <v>0</v>
          </cell>
          <cell r="N13895">
            <v>0</v>
          </cell>
          <cell r="O13895">
            <v>9</v>
          </cell>
          <cell r="P13895">
            <v>1.7999999999999999E-2</v>
          </cell>
        </row>
        <row r="13896">
          <cell r="A13896">
            <v>41188</v>
          </cell>
          <cell r="B13896">
            <v>2012</v>
          </cell>
          <cell r="C13896" t="str">
            <v>Oct</v>
          </cell>
          <cell r="D13896">
            <v>6</v>
          </cell>
          <cell r="F13896">
            <v>498</v>
          </cell>
          <cell r="G13896">
            <v>0.98799999999999999</v>
          </cell>
          <cell r="H13896">
            <v>147</v>
          </cell>
          <cell r="I13896">
            <v>0.29199999999999998</v>
          </cell>
          <cell r="K13896">
            <v>0</v>
          </cell>
          <cell r="L13896">
            <v>0</v>
          </cell>
          <cell r="M13896">
            <v>0</v>
          </cell>
          <cell r="N13896">
            <v>0</v>
          </cell>
          <cell r="O13896">
            <v>16</v>
          </cell>
          <cell r="P13896">
            <v>3.2000000000000001E-2</v>
          </cell>
        </row>
        <row r="13897">
          <cell r="A13897">
            <v>41189</v>
          </cell>
          <cell r="B13897">
            <v>2012</v>
          </cell>
          <cell r="C13897" t="str">
            <v>Oct</v>
          </cell>
          <cell r="D13897">
            <v>7</v>
          </cell>
          <cell r="F13897">
            <v>478</v>
          </cell>
          <cell r="G13897">
            <v>0.94799999999999995</v>
          </cell>
          <cell r="H13897">
            <v>139</v>
          </cell>
          <cell r="I13897">
            <v>0.27600000000000002</v>
          </cell>
          <cell r="K13897">
            <v>0</v>
          </cell>
          <cell r="L13897">
            <v>0</v>
          </cell>
          <cell r="M13897">
            <v>0</v>
          </cell>
          <cell r="N13897">
            <v>0</v>
          </cell>
          <cell r="O13897">
            <v>16</v>
          </cell>
          <cell r="P13897">
            <v>3.2000000000000001E-2</v>
          </cell>
        </row>
        <row r="13898">
          <cell r="A13898">
            <v>41190</v>
          </cell>
          <cell r="B13898">
            <v>2012</v>
          </cell>
          <cell r="C13898" t="str">
            <v>Oct</v>
          </cell>
          <cell r="D13898">
            <v>8</v>
          </cell>
          <cell r="F13898">
            <v>474</v>
          </cell>
          <cell r="G13898">
            <v>0.94</v>
          </cell>
          <cell r="H13898">
            <v>147</v>
          </cell>
          <cell r="I13898">
            <v>0.29199999999999998</v>
          </cell>
          <cell r="K13898">
            <v>0</v>
          </cell>
          <cell r="L13898">
            <v>0</v>
          </cell>
          <cell r="M13898">
            <v>0</v>
          </cell>
          <cell r="N13898">
            <v>0</v>
          </cell>
          <cell r="O13898">
            <v>16</v>
          </cell>
          <cell r="P13898">
            <v>3.2000000000000001E-2</v>
          </cell>
        </row>
        <row r="13899">
          <cell r="A13899">
            <v>41191</v>
          </cell>
          <cell r="B13899">
            <v>2012</v>
          </cell>
          <cell r="C13899" t="str">
            <v>Oct</v>
          </cell>
          <cell r="D13899">
            <v>9</v>
          </cell>
          <cell r="F13899">
            <v>481</v>
          </cell>
          <cell r="G13899">
            <v>0.95399999999999996</v>
          </cell>
          <cell r="H13899">
            <v>151</v>
          </cell>
          <cell r="I13899">
            <v>0.3</v>
          </cell>
          <cell r="K13899">
            <v>0</v>
          </cell>
          <cell r="L13899">
            <v>0</v>
          </cell>
          <cell r="M13899">
            <v>0</v>
          </cell>
          <cell r="N13899">
            <v>0</v>
          </cell>
          <cell r="O13899">
            <v>11</v>
          </cell>
          <cell r="P13899">
            <v>2.1999999999999999E-2</v>
          </cell>
        </row>
        <row r="13900">
          <cell r="A13900">
            <v>41192</v>
          </cell>
          <cell r="B13900">
            <v>2012</v>
          </cell>
          <cell r="C13900" t="str">
            <v>Oct</v>
          </cell>
          <cell r="D13900">
            <v>10</v>
          </cell>
          <cell r="F13900">
            <v>477</v>
          </cell>
          <cell r="G13900">
            <v>0.94599999999999995</v>
          </cell>
          <cell r="H13900">
            <v>142</v>
          </cell>
          <cell r="I13900">
            <v>0.28199999999999997</v>
          </cell>
          <cell r="K13900">
            <v>0</v>
          </cell>
          <cell r="L13900">
            <v>0</v>
          </cell>
          <cell r="M13900">
            <v>0</v>
          </cell>
          <cell r="N13900">
            <v>0</v>
          </cell>
          <cell r="O13900">
            <v>9</v>
          </cell>
          <cell r="P13900">
            <v>1.7999999999999999E-2</v>
          </cell>
        </row>
        <row r="13901">
          <cell r="A13901">
            <v>41193</v>
          </cell>
          <cell r="B13901">
            <v>2012</v>
          </cell>
          <cell r="C13901" t="str">
            <v>Oct</v>
          </cell>
          <cell r="D13901">
            <v>11</v>
          </cell>
          <cell r="F13901">
            <v>480</v>
          </cell>
          <cell r="G13901">
            <v>0.95199999999999996</v>
          </cell>
          <cell r="H13901">
            <v>142</v>
          </cell>
          <cell r="I13901">
            <v>0.28199999999999997</v>
          </cell>
          <cell r="K13901">
            <v>0</v>
          </cell>
          <cell r="L13901">
            <v>0</v>
          </cell>
          <cell r="M13901">
            <v>0</v>
          </cell>
          <cell r="N13901">
            <v>0</v>
          </cell>
          <cell r="O13901">
            <v>0</v>
          </cell>
          <cell r="P13901">
            <v>0</v>
          </cell>
        </row>
        <row r="13902">
          <cell r="A13902">
            <v>41194</v>
          </cell>
          <cell r="B13902">
            <v>2012</v>
          </cell>
          <cell r="C13902" t="str">
            <v>Oct</v>
          </cell>
          <cell r="D13902">
            <v>12</v>
          </cell>
          <cell r="F13902">
            <v>478</v>
          </cell>
          <cell r="G13902">
            <v>0.94799999999999995</v>
          </cell>
          <cell r="H13902">
            <v>158</v>
          </cell>
          <cell r="I13902">
            <v>0.313</v>
          </cell>
          <cell r="K13902">
            <v>0</v>
          </cell>
          <cell r="L13902">
            <v>0</v>
          </cell>
          <cell r="M13902">
            <v>0</v>
          </cell>
          <cell r="N13902">
            <v>0</v>
          </cell>
          <cell r="O13902">
            <v>0</v>
          </cell>
          <cell r="P13902">
            <v>0</v>
          </cell>
        </row>
        <row r="13903">
          <cell r="A13903">
            <v>41195</v>
          </cell>
          <cell r="B13903">
            <v>2012</v>
          </cell>
          <cell r="C13903" t="str">
            <v>Oct</v>
          </cell>
          <cell r="D13903">
            <v>13</v>
          </cell>
          <cell r="F13903">
            <v>482</v>
          </cell>
          <cell r="G13903">
            <v>0.95599999999999996</v>
          </cell>
          <cell r="H13903">
            <v>169</v>
          </cell>
          <cell r="I13903">
            <v>0.33500000000000002</v>
          </cell>
          <cell r="K13903">
            <v>0</v>
          </cell>
          <cell r="L13903">
            <v>0</v>
          </cell>
          <cell r="M13903">
            <v>0</v>
          </cell>
          <cell r="N13903">
            <v>0</v>
          </cell>
          <cell r="O13903">
            <v>7</v>
          </cell>
          <cell r="P13903">
            <v>1.4E-2</v>
          </cell>
        </row>
        <row r="13904">
          <cell r="A13904">
            <v>41196</v>
          </cell>
          <cell r="B13904">
            <v>2012</v>
          </cell>
          <cell r="C13904" t="str">
            <v>Oct</v>
          </cell>
          <cell r="D13904">
            <v>14</v>
          </cell>
          <cell r="F13904">
            <v>476</v>
          </cell>
          <cell r="G13904">
            <v>0.94399999999999995</v>
          </cell>
          <cell r="H13904">
            <v>179</v>
          </cell>
          <cell r="I13904">
            <v>0.35499999999999998</v>
          </cell>
          <cell r="K13904">
            <v>0</v>
          </cell>
          <cell r="L13904">
            <v>0</v>
          </cell>
          <cell r="M13904">
            <v>0</v>
          </cell>
          <cell r="N13904">
            <v>0</v>
          </cell>
          <cell r="O13904">
            <v>7</v>
          </cell>
          <cell r="P13904">
            <v>1.4E-2</v>
          </cell>
        </row>
        <row r="13905">
          <cell r="A13905">
            <v>41197</v>
          </cell>
          <cell r="B13905">
            <v>2012</v>
          </cell>
          <cell r="C13905" t="str">
            <v>Oct</v>
          </cell>
          <cell r="D13905">
            <v>15</v>
          </cell>
          <cell r="F13905">
            <v>422</v>
          </cell>
          <cell r="G13905">
            <v>0.83699999999999997</v>
          </cell>
          <cell r="H13905">
            <v>186</v>
          </cell>
          <cell r="I13905">
            <v>0.36899999999999999</v>
          </cell>
          <cell r="K13905">
            <v>0</v>
          </cell>
          <cell r="L13905">
            <v>0</v>
          </cell>
          <cell r="M13905">
            <v>0</v>
          </cell>
          <cell r="N13905">
            <v>0</v>
          </cell>
          <cell r="O13905">
            <v>7</v>
          </cell>
          <cell r="P13905">
            <v>1.4E-2</v>
          </cell>
        </row>
        <row r="13906">
          <cell r="A13906">
            <v>41198</v>
          </cell>
          <cell r="B13906">
            <v>2012</v>
          </cell>
          <cell r="C13906" t="str">
            <v>Oct</v>
          </cell>
          <cell r="D13906">
            <v>16</v>
          </cell>
          <cell r="F13906">
            <v>382</v>
          </cell>
          <cell r="G13906">
            <v>0.75800000000000001</v>
          </cell>
          <cell r="H13906">
            <v>192</v>
          </cell>
          <cell r="I13906">
            <v>0.38100000000000001</v>
          </cell>
          <cell r="K13906">
            <v>0</v>
          </cell>
          <cell r="L13906">
            <v>0</v>
          </cell>
          <cell r="M13906">
            <v>0</v>
          </cell>
          <cell r="N13906">
            <v>0</v>
          </cell>
          <cell r="O13906">
            <v>4</v>
          </cell>
          <cell r="P13906">
            <v>8.0000000000000002E-3</v>
          </cell>
        </row>
        <row r="13907">
          <cell r="A13907">
            <v>41199</v>
          </cell>
          <cell r="B13907">
            <v>2012</v>
          </cell>
          <cell r="C13907" t="str">
            <v>Oct</v>
          </cell>
          <cell r="D13907">
            <v>17</v>
          </cell>
          <cell r="F13907">
            <v>328</v>
          </cell>
          <cell r="G13907">
            <v>0.65100000000000002</v>
          </cell>
          <cell r="H13907">
            <v>155</v>
          </cell>
          <cell r="I13907">
            <v>0.307</v>
          </cell>
          <cell r="K13907">
            <v>0</v>
          </cell>
          <cell r="L13907">
            <v>0</v>
          </cell>
          <cell r="M13907">
            <v>0</v>
          </cell>
          <cell r="N13907">
            <v>0</v>
          </cell>
          <cell r="O13907">
            <v>0</v>
          </cell>
          <cell r="P13907">
            <v>0</v>
          </cell>
        </row>
        <row r="13908">
          <cell r="A13908">
            <v>41200</v>
          </cell>
          <cell r="B13908">
            <v>2012</v>
          </cell>
          <cell r="C13908" t="str">
            <v>Oct</v>
          </cell>
          <cell r="D13908">
            <v>18</v>
          </cell>
          <cell r="F13908">
            <v>327</v>
          </cell>
          <cell r="G13908">
            <v>0.64900000000000002</v>
          </cell>
          <cell r="H13908">
            <v>142</v>
          </cell>
          <cell r="I13908">
            <v>0.28199999999999997</v>
          </cell>
          <cell r="K13908">
            <v>0</v>
          </cell>
          <cell r="L13908">
            <v>0</v>
          </cell>
          <cell r="M13908">
            <v>0</v>
          </cell>
          <cell r="N13908">
            <v>0</v>
          </cell>
          <cell r="O13908">
            <v>0</v>
          </cell>
          <cell r="P13908">
            <v>0</v>
          </cell>
        </row>
        <row r="13909">
          <cell r="A13909">
            <v>41201</v>
          </cell>
          <cell r="B13909">
            <v>2012</v>
          </cell>
          <cell r="C13909" t="str">
            <v>Oct</v>
          </cell>
          <cell r="D13909">
            <v>19</v>
          </cell>
          <cell r="F13909">
            <v>442</v>
          </cell>
          <cell r="G13909">
            <v>0.877</v>
          </cell>
          <cell r="H13909">
            <v>152</v>
          </cell>
          <cell r="I13909">
            <v>0.30099999999999999</v>
          </cell>
          <cell r="K13909">
            <v>0</v>
          </cell>
          <cell r="L13909">
            <v>0</v>
          </cell>
          <cell r="M13909">
            <v>17</v>
          </cell>
          <cell r="N13909">
            <v>3.4000000000000002E-2</v>
          </cell>
          <cell r="O13909">
            <v>0</v>
          </cell>
          <cell r="P13909">
            <v>0</v>
          </cell>
        </row>
        <row r="13910">
          <cell r="A13910">
            <v>41202</v>
          </cell>
          <cell r="B13910">
            <v>2012</v>
          </cell>
          <cell r="C13910" t="str">
            <v>Oct</v>
          </cell>
          <cell r="D13910">
            <v>20</v>
          </cell>
          <cell r="F13910">
            <v>0</v>
          </cell>
          <cell r="G13910">
            <v>0</v>
          </cell>
          <cell r="H13910">
            <v>161</v>
          </cell>
          <cell r="I13910">
            <v>0.31900000000000001</v>
          </cell>
          <cell r="K13910">
            <v>0</v>
          </cell>
          <cell r="L13910">
            <v>0</v>
          </cell>
          <cell r="M13910">
            <v>73</v>
          </cell>
          <cell r="N13910">
            <v>0.14499999999999999</v>
          </cell>
          <cell r="O13910">
            <v>0</v>
          </cell>
          <cell r="P13910">
            <v>0</v>
          </cell>
        </row>
        <row r="13911">
          <cell r="A13911">
            <v>41203</v>
          </cell>
          <cell r="B13911">
            <v>2012</v>
          </cell>
          <cell r="C13911" t="str">
            <v>Oct</v>
          </cell>
          <cell r="D13911">
            <v>21</v>
          </cell>
          <cell r="F13911">
            <v>0</v>
          </cell>
          <cell r="G13911">
            <v>0</v>
          </cell>
          <cell r="H13911">
            <v>104</v>
          </cell>
          <cell r="I13911">
            <v>0.20599999999999999</v>
          </cell>
          <cell r="K13911">
            <v>0</v>
          </cell>
          <cell r="L13911">
            <v>0</v>
          </cell>
          <cell r="M13911">
            <v>131</v>
          </cell>
          <cell r="N13911">
            <v>0.26</v>
          </cell>
          <cell r="O13911">
            <v>0</v>
          </cell>
          <cell r="P13911">
            <v>0</v>
          </cell>
        </row>
        <row r="13912">
          <cell r="A13912">
            <v>41204</v>
          </cell>
          <cell r="B13912">
            <v>2012</v>
          </cell>
          <cell r="C13912" t="str">
            <v>Oct</v>
          </cell>
          <cell r="D13912">
            <v>22</v>
          </cell>
          <cell r="F13912">
            <v>0</v>
          </cell>
          <cell r="G13912">
            <v>0</v>
          </cell>
          <cell r="H13912">
            <v>99</v>
          </cell>
          <cell r="I13912">
            <v>0.19600000000000001</v>
          </cell>
          <cell r="K13912">
            <v>0</v>
          </cell>
          <cell r="L13912">
            <v>0</v>
          </cell>
          <cell r="M13912">
            <v>150</v>
          </cell>
          <cell r="N13912">
            <v>0.29799999999999999</v>
          </cell>
          <cell r="O13912">
            <v>0</v>
          </cell>
          <cell r="P13912">
            <v>0</v>
          </cell>
        </row>
        <row r="13913">
          <cell r="A13913">
            <v>41205</v>
          </cell>
          <cell r="B13913">
            <v>2012</v>
          </cell>
          <cell r="C13913" t="str">
            <v>Oct</v>
          </cell>
          <cell r="D13913">
            <v>23</v>
          </cell>
          <cell r="F13913">
            <v>0</v>
          </cell>
          <cell r="G13913">
            <v>0</v>
          </cell>
          <cell r="H13913">
            <v>161</v>
          </cell>
          <cell r="I13913">
            <v>0.31900000000000001</v>
          </cell>
          <cell r="K13913">
            <v>0</v>
          </cell>
          <cell r="L13913">
            <v>0</v>
          </cell>
          <cell r="M13913">
            <v>150</v>
          </cell>
          <cell r="N13913">
            <v>0.29799999999999999</v>
          </cell>
          <cell r="O13913">
            <v>0</v>
          </cell>
          <cell r="P13913">
            <v>0</v>
          </cell>
        </row>
        <row r="13914">
          <cell r="A13914">
            <v>41206</v>
          </cell>
          <cell r="B13914">
            <v>2012</v>
          </cell>
          <cell r="C13914" t="str">
            <v>Oct</v>
          </cell>
          <cell r="D13914">
            <v>24</v>
          </cell>
          <cell r="F13914">
            <v>0</v>
          </cell>
          <cell r="G13914">
            <v>0</v>
          </cell>
          <cell r="H13914">
            <v>112</v>
          </cell>
          <cell r="I13914">
            <v>0.222</v>
          </cell>
          <cell r="K13914">
            <v>0</v>
          </cell>
          <cell r="L13914">
            <v>0</v>
          </cell>
          <cell r="M13914">
            <v>83</v>
          </cell>
          <cell r="N13914">
            <v>0.16500000000000001</v>
          </cell>
          <cell r="O13914">
            <v>0</v>
          </cell>
          <cell r="P13914">
            <v>0</v>
          </cell>
        </row>
        <row r="13915">
          <cell r="A13915">
            <v>41207</v>
          </cell>
          <cell r="B13915">
            <v>2012</v>
          </cell>
          <cell r="C13915" t="str">
            <v>Oct</v>
          </cell>
          <cell r="D13915">
            <v>25</v>
          </cell>
          <cell r="F13915">
            <v>0</v>
          </cell>
          <cell r="G13915">
            <v>0</v>
          </cell>
          <cell r="H13915">
            <v>107</v>
          </cell>
          <cell r="I13915">
            <v>0.21199999999999999</v>
          </cell>
          <cell r="K13915">
            <v>0</v>
          </cell>
          <cell r="L13915">
            <v>0</v>
          </cell>
          <cell r="M13915">
            <v>50</v>
          </cell>
          <cell r="N13915">
            <v>9.9000000000000005E-2</v>
          </cell>
          <cell r="O13915">
            <v>0</v>
          </cell>
          <cell r="P13915">
            <v>0</v>
          </cell>
        </row>
        <row r="13916">
          <cell r="A13916">
            <v>41208</v>
          </cell>
          <cell r="B13916">
            <v>2012</v>
          </cell>
          <cell r="C13916" t="str">
            <v>Oct</v>
          </cell>
          <cell r="D13916">
            <v>26</v>
          </cell>
          <cell r="F13916">
            <v>0</v>
          </cell>
          <cell r="G13916">
            <v>0</v>
          </cell>
          <cell r="H13916">
            <v>107</v>
          </cell>
          <cell r="I13916">
            <v>0.21199999999999999</v>
          </cell>
          <cell r="K13916">
            <v>0</v>
          </cell>
          <cell r="L13916">
            <v>0</v>
          </cell>
          <cell r="M13916">
            <v>50</v>
          </cell>
          <cell r="N13916">
            <v>9.9000000000000005E-2</v>
          </cell>
          <cell r="O13916">
            <v>0</v>
          </cell>
          <cell r="P13916">
            <v>0</v>
          </cell>
        </row>
        <row r="13917">
          <cell r="A13917">
            <v>41209</v>
          </cell>
          <cell r="B13917">
            <v>2012</v>
          </cell>
          <cell r="C13917" t="str">
            <v>Oct</v>
          </cell>
          <cell r="D13917">
            <v>27</v>
          </cell>
          <cell r="F13917">
            <v>0</v>
          </cell>
          <cell r="G13917">
            <v>0</v>
          </cell>
          <cell r="H13917">
            <v>110</v>
          </cell>
          <cell r="I13917">
            <v>0.218</v>
          </cell>
          <cell r="K13917">
            <v>0</v>
          </cell>
          <cell r="L13917">
            <v>0</v>
          </cell>
          <cell r="M13917">
            <v>67</v>
          </cell>
          <cell r="N13917">
            <v>0.13300000000000001</v>
          </cell>
          <cell r="O13917">
            <v>0</v>
          </cell>
          <cell r="P13917">
            <v>0</v>
          </cell>
        </row>
        <row r="13918">
          <cell r="A13918">
            <v>41210</v>
          </cell>
          <cell r="B13918">
            <v>2012</v>
          </cell>
          <cell r="C13918" t="str">
            <v>Oct</v>
          </cell>
          <cell r="D13918">
            <v>28</v>
          </cell>
          <cell r="F13918">
            <v>0</v>
          </cell>
          <cell r="G13918">
            <v>0</v>
          </cell>
          <cell r="H13918">
            <v>109</v>
          </cell>
          <cell r="I13918">
            <v>0.216</v>
          </cell>
          <cell r="K13918">
            <v>0</v>
          </cell>
          <cell r="L13918">
            <v>0</v>
          </cell>
          <cell r="M13918">
            <v>92</v>
          </cell>
          <cell r="N13918">
            <v>0.182</v>
          </cell>
          <cell r="O13918">
            <v>0</v>
          </cell>
          <cell r="P13918">
            <v>0</v>
          </cell>
        </row>
        <row r="13919">
          <cell r="A13919">
            <v>41211</v>
          </cell>
          <cell r="B13919">
            <v>2012</v>
          </cell>
          <cell r="C13919" t="str">
            <v>Oct</v>
          </cell>
          <cell r="D13919">
            <v>29</v>
          </cell>
          <cell r="F13919">
            <v>0</v>
          </cell>
          <cell r="G13919">
            <v>0</v>
          </cell>
          <cell r="H13919">
            <v>119</v>
          </cell>
          <cell r="I13919">
            <v>0.23599999999999999</v>
          </cell>
          <cell r="K13919">
            <v>0</v>
          </cell>
          <cell r="L13919">
            <v>0</v>
          </cell>
          <cell r="M13919">
            <v>100</v>
          </cell>
          <cell r="N13919">
            <v>0.19800000000000001</v>
          </cell>
          <cell r="O13919">
            <v>0</v>
          </cell>
          <cell r="P13919">
            <v>0</v>
          </cell>
        </row>
        <row r="13920">
          <cell r="A13920">
            <v>41212</v>
          </cell>
          <cell r="B13920">
            <v>2012</v>
          </cell>
          <cell r="C13920" t="str">
            <v>Oct</v>
          </cell>
          <cell r="D13920">
            <v>30</v>
          </cell>
          <cell r="F13920">
            <v>0</v>
          </cell>
          <cell r="G13920">
            <v>0</v>
          </cell>
          <cell r="H13920">
            <v>39</v>
          </cell>
          <cell r="I13920">
            <v>7.6999999999999999E-2</v>
          </cell>
          <cell r="K13920">
            <v>0</v>
          </cell>
          <cell r="L13920">
            <v>0</v>
          </cell>
          <cell r="M13920">
            <v>100</v>
          </cell>
          <cell r="N13920">
            <v>0.19800000000000001</v>
          </cell>
          <cell r="O13920">
            <v>0</v>
          </cell>
          <cell r="P13920">
            <v>0</v>
          </cell>
        </row>
        <row r="13921">
          <cell r="A13921">
            <v>41213</v>
          </cell>
          <cell r="B13921">
            <v>2012</v>
          </cell>
          <cell r="C13921" t="str">
            <v>Oct</v>
          </cell>
          <cell r="D13921">
            <v>31</v>
          </cell>
          <cell r="F13921">
            <v>0</v>
          </cell>
          <cell r="G13921">
            <v>0</v>
          </cell>
          <cell r="H13921">
            <v>35</v>
          </cell>
          <cell r="I13921">
            <v>6.9000000000000006E-2</v>
          </cell>
          <cell r="K13921">
            <v>0</v>
          </cell>
          <cell r="L13921">
            <v>0</v>
          </cell>
          <cell r="M13921">
            <v>135</v>
          </cell>
          <cell r="N13921">
            <v>0.26800000000000002</v>
          </cell>
          <cell r="O13921">
            <v>0</v>
          </cell>
          <cell r="P13921">
            <v>0</v>
          </cell>
        </row>
        <row r="13922">
          <cell r="A13922">
            <v>41214</v>
          </cell>
          <cell r="B13922">
            <v>2012</v>
          </cell>
          <cell r="C13922" t="str">
            <v>Nov</v>
          </cell>
          <cell r="D13922">
            <v>1</v>
          </cell>
          <cell r="F13922">
            <v>0</v>
          </cell>
          <cell r="G13922">
            <v>0</v>
          </cell>
          <cell r="H13922">
            <v>38</v>
          </cell>
          <cell r="I13922">
            <v>7.4999999999999997E-2</v>
          </cell>
          <cell r="K13922">
            <v>0</v>
          </cell>
          <cell r="L13922">
            <v>0</v>
          </cell>
          <cell r="M13922">
            <v>150</v>
          </cell>
          <cell r="N13922">
            <v>0.29799999999999999</v>
          </cell>
          <cell r="O13922">
            <v>0</v>
          </cell>
          <cell r="P13922">
            <v>0</v>
          </cell>
        </row>
        <row r="13923">
          <cell r="A13923">
            <v>41215</v>
          </cell>
          <cell r="B13923">
            <v>2012</v>
          </cell>
          <cell r="C13923" t="str">
            <v>Nov</v>
          </cell>
          <cell r="D13923">
            <v>2</v>
          </cell>
          <cell r="F13923">
            <v>0</v>
          </cell>
          <cell r="G13923">
            <v>0</v>
          </cell>
          <cell r="H13923">
            <v>130</v>
          </cell>
          <cell r="I13923">
            <v>0.25800000000000001</v>
          </cell>
          <cell r="K13923">
            <v>0</v>
          </cell>
          <cell r="L13923">
            <v>0</v>
          </cell>
          <cell r="M13923">
            <v>150</v>
          </cell>
          <cell r="N13923">
            <v>0.29799999999999999</v>
          </cell>
          <cell r="O13923">
            <v>0</v>
          </cell>
          <cell r="P13923">
            <v>0</v>
          </cell>
        </row>
        <row r="13924">
          <cell r="A13924">
            <v>41216</v>
          </cell>
          <cell r="B13924">
            <v>2012</v>
          </cell>
          <cell r="C13924" t="str">
            <v>Nov</v>
          </cell>
          <cell r="D13924">
            <v>3</v>
          </cell>
          <cell r="F13924">
            <v>0</v>
          </cell>
          <cell r="G13924">
            <v>0</v>
          </cell>
          <cell r="H13924">
            <v>195</v>
          </cell>
          <cell r="I13924">
            <v>0.38700000000000001</v>
          </cell>
          <cell r="K13924">
            <v>0</v>
          </cell>
          <cell r="L13924">
            <v>0</v>
          </cell>
          <cell r="M13924">
            <v>150</v>
          </cell>
          <cell r="N13924">
            <v>0.29799999999999999</v>
          </cell>
          <cell r="O13924">
            <v>0</v>
          </cell>
          <cell r="P13924">
            <v>0</v>
          </cell>
        </row>
        <row r="13925">
          <cell r="A13925">
            <v>41217</v>
          </cell>
          <cell r="B13925">
            <v>2012</v>
          </cell>
          <cell r="C13925" t="str">
            <v>Nov</v>
          </cell>
          <cell r="D13925">
            <v>4</v>
          </cell>
          <cell r="F13925">
            <v>0</v>
          </cell>
          <cell r="G13925">
            <v>0</v>
          </cell>
          <cell r="H13925">
            <v>91</v>
          </cell>
          <cell r="I13925">
            <v>0.18</v>
          </cell>
          <cell r="K13925">
            <v>0</v>
          </cell>
          <cell r="L13925">
            <v>0</v>
          </cell>
          <cell r="M13925">
            <v>150</v>
          </cell>
          <cell r="N13925">
            <v>0.29799999999999999</v>
          </cell>
          <cell r="O13925">
            <v>0</v>
          </cell>
          <cell r="P13925">
            <v>0</v>
          </cell>
        </row>
        <row r="13926">
          <cell r="A13926">
            <v>41218</v>
          </cell>
          <cell r="B13926">
            <v>2012</v>
          </cell>
          <cell r="C13926" t="str">
            <v>Nov</v>
          </cell>
          <cell r="D13926">
            <v>5</v>
          </cell>
          <cell r="F13926">
            <v>0</v>
          </cell>
          <cell r="G13926">
            <v>0</v>
          </cell>
          <cell r="H13926">
            <v>73</v>
          </cell>
          <cell r="I13926">
            <v>0.14499999999999999</v>
          </cell>
          <cell r="K13926">
            <v>0</v>
          </cell>
          <cell r="L13926">
            <v>0</v>
          </cell>
          <cell r="M13926">
            <v>150</v>
          </cell>
          <cell r="N13926">
            <v>0.29799999999999999</v>
          </cell>
          <cell r="O13926">
            <v>0</v>
          </cell>
          <cell r="P13926">
            <v>0</v>
          </cell>
        </row>
        <row r="13927">
          <cell r="A13927">
            <v>41219</v>
          </cell>
          <cell r="B13927">
            <v>2012</v>
          </cell>
          <cell r="C13927" t="str">
            <v>Nov</v>
          </cell>
          <cell r="D13927">
            <v>6</v>
          </cell>
          <cell r="F13927">
            <v>0</v>
          </cell>
          <cell r="G13927">
            <v>0</v>
          </cell>
          <cell r="H13927">
            <v>71</v>
          </cell>
          <cell r="I13927">
            <v>0.14099999999999999</v>
          </cell>
          <cell r="K13927">
            <v>0</v>
          </cell>
          <cell r="L13927">
            <v>0</v>
          </cell>
          <cell r="M13927">
            <v>150</v>
          </cell>
          <cell r="N13927">
            <v>0.29799999999999999</v>
          </cell>
          <cell r="O13927">
            <v>0</v>
          </cell>
          <cell r="P13927">
            <v>0</v>
          </cell>
        </row>
        <row r="13928">
          <cell r="A13928">
            <v>41220</v>
          </cell>
          <cell r="B13928">
            <v>2012</v>
          </cell>
          <cell r="C13928" t="str">
            <v>Nov</v>
          </cell>
          <cell r="D13928">
            <v>7</v>
          </cell>
          <cell r="F13928">
            <v>0</v>
          </cell>
          <cell r="G13928">
            <v>0</v>
          </cell>
          <cell r="H13928">
            <v>69</v>
          </cell>
          <cell r="I13928">
            <v>0.13700000000000001</v>
          </cell>
          <cell r="K13928">
            <v>0</v>
          </cell>
          <cell r="L13928">
            <v>0</v>
          </cell>
          <cell r="M13928">
            <v>115</v>
          </cell>
          <cell r="N13928">
            <v>0.22800000000000001</v>
          </cell>
          <cell r="O13928">
            <v>0</v>
          </cell>
          <cell r="P13928">
            <v>0</v>
          </cell>
        </row>
        <row r="13929">
          <cell r="A13929">
            <v>41221</v>
          </cell>
          <cell r="B13929">
            <v>2012</v>
          </cell>
          <cell r="C13929" t="str">
            <v>Nov</v>
          </cell>
          <cell r="D13929">
            <v>8</v>
          </cell>
          <cell r="F13929">
            <v>0</v>
          </cell>
          <cell r="G13929">
            <v>0</v>
          </cell>
          <cell r="H13929">
            <v>69</v>
          </cell>
          <cell r="I13929">
            <v>0.13700000000000001</v>
          </cell>
          <cell r="K13929">
            <v>0</v>
          </cell>
          <cell r="L13929">
            <v>0</v>
          </cell>
          <cell r="M13929">
            <v>77</v>
          </cell>
          <cell r="N13929">
            <v>0.153</v>
          </cell>
          <cell r="O13929">
            <v>0</v>
          </cell>
          <cell r="P13929">
            <v>0</v>
          </cell>
        </row>
        <row r="13930">
          <cell r="A13930">
            <v>41222</v>
          </cell>
          <cell r="B13930">
            <v>2012</v>
          </cell>
          <cell r="C13930" t="str">
            <v>Nov</v>
          </cell>
          <cell r="D13930">
            <v>9</v>
          </cell>
          <cell r="F13930">
            <v>0</v>
          </cell>
          <cell r="G13930">
            <v>0</v>
          </cell>
          <cell r="H13930">
            <v>73</v>
          </cell>
          <cell r="I13930">
            <v>0.14499999999999999</v>
          </cell>
          <cell r="K13930">
            <v>0</v>
          </cell>
          <cell r="L13930">
            <v>0</v>
          </cell>
          <cell r="M13930">
            <v>42</v>
          </cell>
          <cell r="N13930">
            <v>8.3000000000000004E-2</v>
          </cell>
          <cell r="O13930">
            <v>0</v>
          </cell>
          <cell r="P13930">
            <v>0</v>
          </cell>
        </row>
        <row r="13931">
          <cell r="A13931">
            <v>41223</v>
          </cell>
          <cell r="B13931">
            <v>2012</v>
          </cell>
          <cell r="C13931" t="str">
            <v>Nov</v>
          </cell>
          <cell r="D13931">
            <v>10</v>
          </cell>
          <cell r="F13931">
            <v>0</v>
          </cell>
          <cell r="G13931">
            <v>0</v>
          </cell>
          <cell r="H13931">
            <v>69</v>
          </cell>
          <cell r="I13931">
            <v>0.13700000000000001</v>
          </cell>
          <cell r="K13931">
            <v>0</v>
          </cell>
          <cell r="L13931">
            <v>0</v>
          </cell>
          <cell r="M13931">
            <v>25</v>
          </cell>
          <cell r="N13931">
            <v>0.05</v>
          </cell>
          <cell r="O13931">
            <v>0</v>
          </cell>
          <cell r="P13931">
            <v>0</v>
          </cell>
        </row>
        <row r="13932">
          <cell r="A13932">
            <v>41224</v>
          </cell>
          <cell r="B13932">
            <v>2012</v>
          </cell>
          <cell r="C13932" t="str">
            <v>Nov</v>
          </cell>
          <cell r="D13932">
            <v>11</v>
          </cell>
          <cell r="F13932">
            <v>0</v>
          </cell>
          <cell r="G13932">
            <v>0</v>
          </cell>
          <cell r="H13932">
            <v>68</v>
          </cell>
          <cell r="I13932">
            <v>0.13500000000000001</v>
          </cell>
          <cell r="K13932">
            <v>0</v>
          </cell>
          <cell r="L13932">
            <v>0</v>
          </cell>
          <cell r="M13932">
            <v>25</v>
          </cell>
          <cell r="N13932">
            <v>0.05</v>
          </cell>
          <cell r="O13932">
            <v>0</v>
          </cell>
          <cell r="P13932">
            <v>0</v>
          </cell>
        </row>
        <row r="13933">
          <cell r="A13933">
            <v>41225</v>
          </cell>
          <cell r="B13933">
            <v>2012</v>
          </cell>
          <cell r="C13933" t="str">
            <v>Nov</v>
          </cell>
          <cell r="D13933">
            <v>12</v>
          </cell>
          <cell r="F13933">
            <v>0</v>
          </cell>
          <cell r="G13933">
            <v>0</v>
          </cell>
          <cell r="H13933">
            <v>82</v>
          </cell>
          <cell r="I13933">
            <v>0.16300000000000001</v>
          </cell>
          <cell r="K13933">
            <v>0</v>
          </cell>
          <cell r="L13933">
            <v>0</v>
          </cell>
          <cell r="M13933">
            <v>18</v>
          </cell>
          <cell r="N13933">
            <v>3.5999999999999997E-2</v>
          </cell>
          <cell r="O13933">
            <v>0</v>
          </cell>
          <cell r="P13933">
            <v>0</v>
          </cell>
        </row>
        <row r="13934">
          <cell r="A13934">
            <v>41226</v>
          </cell>
          <cell r="B13934">
            <v>2012</v>
          </cell>
          <cell r="C13934" t="str">
            <v>Nov</v>
          </cell>
          <cell r="D13934">
            <v>13</v>
          </cell>
          <cell r="F13934">
            <v>0</v>
          </cell>
          <cell r="G13934">
            <v>0</v>
          </cell>
          <cell r="H13934">
            <v>80</v>
          </cell>
          <cell r="I13934">
            <v>0.159</v>
          </cell>
          <cell r="K13934">
            <v>0</v>
          </cell>
          <cell r="L13934">
            <v>0</v>
          </cell>
          <cell r="M13934">
            <v>0</v>
          </cell>
          <cell r="N13934">
            <v>0</v>
          </cell>
          <cell r="O13934">
            <v>0</v>
          </cell>
          <cell r="P13934">
            <v>0</v>
          </cell>
        </row>
        <row r="13935">
          <cell r="A13935">
            <v>41227</v>
          </cell>
          <cell r="B13935">
            <v>2012</v>
          </cell>
          <cell r="C13935" t="str">
            <v>Nov</v>
          </cell>
          <cell r="D13935">
            <v>14</v>
          </cell>
          <cell r="F13935">
            <v>0</v>
          </cell>
          <cell r="G13935">
            <v>0</v>
          </cell>
          <cell r="H13935">
            <v>80</v>
          </cell>
          <cell r="I13935">
            <v>0.159</v>
          </cell>
          <cell r="K13935">
            <v>0</v>
          </cell>
          <cell r="L13935">
            <v>0</v>
          </cell>
          <cell r="M13935">
            <v>0</v>
          </cell>
          <cell r="N13935">
            <v>0</v>
          </cell>
          <cell r="O13935">
            <v>0</v>
          </cell>
          <cell r="P13935">
            <v>0</v>
          </cell>
        </row>
        <row r="13936">
          <cell r="A13936">
            <v>41228</v>
          </cell>
          <cell r="B13936">
            <v>2012</v>
          </cell>
          <cell r="C13936" t="str">
            <v>Nov</v>
          </cell>
          <cell r="D13936">
            <v>15</v>
          </cell>
          <cell r="F13936">
            <v>0</v>
          </cell>
          <cell r="G13936">
            <v>0</v>
          </cell>
          <cell r="H13936">
            <v>86</v>
          </cell>
          <cell r="I13936">
            <v>0.17100000000000001</v>
          </cell>
          <cell r="K13936">
            <v>0</v>
          </cell>
          <cell r="L13936">
            <v>0</v>
          </cell>
          <cell r="M13936">
            <v>0</v>
          </cell>
          <cell r="N13936">
            <v>0</v>
          </cell>
          <cell r="O13936">
            <v>0</v>
          </cell>
          <cell r="P13936">
            <v>0</v>
          </cell>
        </row>
        <row r="13937">
          <cell r="A13937">
            <v>41229</v>
          </cell>
          <cell r="B13937">
            <v>2012</v>
          </cell>
          <cell r="C13937" t="str">
            <v>Nov</v>
          </cell>
          <cell r="D13937">
            <v>16</v>
          </cell>
          <cell r="F13937">
            <v>0</v>
          </cell>
          <cell r="G13937">
            <v>0</v>
          </cell>
          <cell r="H13937">
            <v>79</v>
          </cell>
          <cell r="I13937">
            <v>0.157</v>
          </cell>
          <cell r="K13937">
            <v>0</v>
          </cell>
          <cell r="L13937">
            <v>0</v>
          </cell>
          <cell r="M13937">
            <v>0</v>
          </cell>
          <cell r="N13937">
            <v>0</v>
          </cell>
          <cell r="O13937">
            <v>0</v>
          </cell>
          <cell r="P13937">
            <v>0</v>
          </cell>
        </row>
        <row r="13938">
          <cell r="A13938">
            <v>41230</v>
          </cell>
          <cell r="B13938">
            <v>2012</v>
          </cell>
          <cell r="C13938" t="str">
            <v>Nov</v>
          </cell>
          <cell r="D13938">
            <v>17</v>
          </cell>
          <cell r="F13938">
            <v>0</v>
          </cell>
          <cell r="G13938">
            <v>0</v>
          </cell>
          <cell r="H13938">
            <v>76</v>
          </cell>
          <cell r="I13938">
            <v>0.151</v>
          </cell>
          <cell r="K13938">
            <v>0</v>
          </cell>
          <cell r="L13938">
            <v>0</v>
          </cell>
          <cell r="M13938">
            <v>0</v>
          </cell>
          <cell r="N13938">
            <v>0</v>
          </cell>
          <cell r="O13938">
            <v>0</v>
          </cell>
          <cell r="P13938">
            <v>0</v>
          </cell>
        </row>
        <row r="13939">
          <cell r="A13939">
            <v>41231</v>
          </cell>
          <cell r="B13939">
            <v>2012</v>
          </cell>
          <cell r="C13939" t="str">
            <v>Nov</v>
          </cell>
          <cell r="D13939">
            <v>18</v>
          </cell>
          <cell r="F13939">
            <v>0</v>
          </cell>
          <cell r="G13939">
            <v>0</v>
          </cell>
          <cell r="H13939">
            <v>74</v>
          </cell>
          <cell r="I13939">
            <v>0.14699999999999999</v>
          </cell>
          <cell r="K13939">
            <v>0</v>
          </cell>
          <cell r="L13939">
            <v>0</v>
          </cell>
          <cell r="M13939">
            <v>0</v>
          </cell>
          <cell r="N13939">
            <v>0</v>
          </cell>
          <cell r="O13939">
            <v>0</v>
          </cell>
          <cell r="P13939">
            <v>0</v>
          </cell>
        </row>
        <row r="13940">
          <cell r="A13940">
            <v>41232</v>
          </cell>
          <cell r="B13940">
            <v>2012</v>
          </cell>
          <cell r="C13940" t="str">
            <v>Nov</v>
          </cell>
          <cell r="D13940">
            <v>19</v>
          </cell>
          <cell r="F13940">
            <v>0</v>
          </cell>
          <cell r="G13940">
            <v>0</v>
          </cell>
          <cell r="H13940">
            <v>66</v>
          </cell>
          <cell r="I13940">
            <v>0.13100000000000001</v>
          </cell>
          <cell r="K13940">
            <v>0</v>
          </cell>
          <cell r="L13940">
            <v>0</v>
          </cell>
          <cell r="M13940">
            <v>0</v>
          </cell>
          <cell r="N13940">
            <v>0</v>
          </cell>
          <cell r="O13940">
            <v>0</v>
          </cell>
          <cell r="P13940">
            <v>0</v>
          </cell>
        </row>
        <row r="13941">
          <cell r="A13941">
            <v>41233</v>
          </cell>
          <cell r="B13941">
            <v>2012</v>
          </cell>
          <cell r="C13941" t="str">
            <v>Nov</v>
          </cell>
          <cell r="D13941">
            <v>20</v>
          </cell>
          <cell r="F13941">
            <v>0</v>
          </cell>
          <cell r="G13941">
            <v>0</v>
          </cell>
          <cell r="H13941">
            <v>82</v>
          </cell>
          <cell r="I13941">
            <v>0.16300000000000001</v>
          </cell>
          <cell r="K13941">
            <v>0</v>
          </cell>
          <cell r="L13941">
            <v>0</v>
          </cell>
          <cell r="M13941">
            <v>0</v>
          </cell>
          <cell r="N13941">
            <v>0</v>
          </cell>
          <cell r="O13941">
            <v>0</v>
          </cell>
          <cell r="P13941">
            <v>0</v>
          </cell>
        </row>
        <row r="13942">
          <cell r="A13942">
            <v>41234</v>
          </cell>
          <cell r="B13942">
            <v>2012</v>
          </cell>
          <cell r="C13942" t="str">
            <v>Nov</v>
          </cell>
          <cell r="D13942">
            <v>21</v>
          </cell>
          <cell r="F13942">
            <v>0</v>
          </cell>
          <cell r="G13942">
            <v>0</v>
          </cell>
          <cell r="H13942">
            <v>79</v>
          </cell>
          <cell r="I13942">
            <v>0.157</v>
          </cell>
          <cell r="K13942">
            <v>0</v>
          </cell>
          <cell r="L13942">
            <v>0</v>
          </cell>
          <cell r="M13942">
            <v>0</v>
          </cell>
          <cell r="N13942">
            <v>0</v>
          </cell>
          <cell r="O13942">
            <v>0</v>
          </cell>
          <cell r="P13942">
            <v>0</v>
          </cell>
        </row>
        <row r="13943">
          <cell r="A13943">
            <v>41235</v>
          </cell>
          <cell r="B13943">
            <v>2012</v>
          </cell>
          <cell r="C13943" t="str">
            <v>Nov</v>
          </cell>
          <cell r="D13943">
            <v>22</v>
          </cell>
          <cell r="F13943">
            <v>0</v>
          </cell>
          <cell r="G13943">
            <v>0</v>
          </cell>
          <cell r="H13943">
            <v>81</v>
          </cell>
          <cell r="I13943">
            <v>0.161</v>
          </cell>
          <cell r="K13943">
            <v>0</v>
          </cell>
          <cell r="L13943">
            <v>0</v>
          </cell>
          <cell r="M13943">
            <v>0</v>
          </cell>
          <cell r="N13943">
            <v>0</v>
          </cell>
          <cell r="O13943">
            <v>0</v>
          </cell>
          <cell r="P13943">
            <v>0</v>
          </cell>
        </row>
        <row r="13944">
          <cell r="A13944">
            <v>41236</v>
          </cell>
          <cell r="B13944">
            <v>2012</v>
          </cell>
          <cell r="C13944" t="str">
            <v>Nov</v>
          </cell>
          <cell r="D13944">
            <v>23</v>
          </cell>
          <cell r="F13944">
            <v>0</v>
          </cell>
          <cell r="G13944">
            <v>0</v>
          </cell>
          <cell r="H13944">
            <v>82</v>
          </cell>
          <cell r="I13944">
            <v>0.16300000000000001</v>
          </cell>
          <cell r="K13944">
            <v>0</v>
          </cell>
          <cell r="L13944">
            <v>0</v>
          </cell>
          <cell r="M13944">
            <v>0</v>
          </cell>
          <cell r="N13944">
            <v>0</v>
          </cell>
          <cell r="O13944">
            <v>0</v>
          </cell>
          <cell r="P13944">
            <v>0</v>
          </cell>
        </row>
        <row r="13945">
          <cell r="A13945">
            <v>41237</v>
          </cell>
          <cell r="B13945">
            <v>2012</v>
          </cell>
          <cell r="C13945" t="str">
            <v>Nov</v>
          </cell>
          <cell r="D13945">
            <v>24</v>
          </cell>
          <cell r="F13945">
            <v>0</v>
          </cell>
          <cell r="G13945">
            <v>0</v>
          </cell>
          <cell r="H13945">
            <v>83</v>
          </cell>
          <cell r="I13945">
            <v>0.16500000000000001</v>
          </cell>
          <cell r="K13945">
            <v>0</v>
          </cell>
          <cell r="L13945">
            <v>0</v>
          </cell>
          <cell r="M13945">
            <v>0</v>
          </cell>
          <cell r="N13945">
            <v>0</v>
          </cell>
          <cell r="O13945">
            <v>0</v>
          </cell>
          <cell r="P13945">
            <v>0</v>
          </cell>
        </row>
        <row r="13946">
          <cell r="A13946">
            <v>41238</v>
          </cell>
          <cell r="B13946">
            <v>2012</v>
          </cell>
          <cell r="C13946" t="str">
            <v>Nov</v>
          </cell>
          <cell r="D13946">
            <v>25</v>
          </cell>
          <cell r="F13946">
            <v>0</v>
          </cell>
          <cell r="G13946">
            <v>0</v>
          </cell>
          <cell r="H13946">
            <v>81</v>
          </cell>
          <cell r="I13946">
            <v>0.161</v>
          </cell>
          <cell r="K13946">
            <v>0</v>
          </cell>
          <cell r="L13946">
            <v>0</v>
          </cell>
          <cell r="M13946">
            <v>0</v>
          </cell>
          <cell r="N13946">
            <v>0</v>
          </cell>
          <cell r="O13946">
            <v>0</v>
          </cell>
          <cell r="P13946">
            <v>0</v>
          </cell>
        </row>
        <row r="13947">
          <cell r="A13947">
            <v>41239</v>
          </cell>
          <cell r="B13947">
            <v>2012</v>
          </cell>
          <cell r="C13947" t="str">
            <v>Nov</v>
          </cell>
          <cell r="D13947">
            <v>26</v>
          </cell>
          <cell r="F13947">
            <v>0</v>
          </cell>
          <cell r="G13947">
            <v>0</v>
          </cell>
          <cell r="H13947">
            <v>79</v>
          </cell>
          <cell r="I13947">
            <v>0.157</v>
          </cell>
          <cell r="K13947">
            <v>0</v>
          </cell>
          <cell r="L13947">
            <v>0</v>
          </cell>
          <cell r="M13947">
            <v>0</v>
          </cell>
          <cell r="N13947">
            <v>0</v>
          </cell>
          <cell r="O13947">
            <v>0</v>
          </cell>
          <cell r="P13947">
            <v>0</v>
          </cell>
        </row>
        <row r="13948">
          <cell r="A13948">
            <v>41240</v>
          </cell>
          <cell r="B13948">
            <v>2012</v>
          </cell>
          <cell r="C13948" t="str">
            <v>Nov</v>
          </cell>
          <cell r="D13948">
            <v>27</v>
          </cell>
          <cell r="F13948">
            <v>0</v>
          </cell>
          <cell r="G13948">
            <v>0</v>
          </cell>
          <cell r="H13948">
            <v>86</v>
          </cell>
          <cell r="I13948">
            <v>0.17100000000000001</v>
          </cell>
          <cell r="K13948">
            <v>0</v>
          </cell>
          <cell r="L13948">
            <v>0</v>
          </cell>
          <cell r="M13948">
            <v>0</v>
          </cell>
          <cell r="N13948">
            <v>0</v>
          </cell>
          <cell r="O13948">
            <v>0</v>
          </cell>
          <cell r="P13948">
            <v>0</v>
          </cell>
        </row>
        <row r="13949">
          <cell r="A13949">
            <v>41241</v>
          </cell>
          <cell r="B13949">
            <v>2012</v>
          </cell>
          <cell r="C13949" t="str">
            <v>Nov</v>
          </cell>
          <cell r="D13949">
            <v>28</v>
          </cell>
          <cell r="F13949">
            <v>0</v>
          </cell>
          <cell r="G13949">
            <v>0</v>
          </cell>
          <cell r="H13949">
            <v>82</v>
          </cell>
          <cell r="I13949">
            <v>0.16300000000000001</v>
          </cell>
          <cell r="K13949">
            <v>0</v>
          </cell>
          <cell r="L13949">
            <v>0</v>
          </cell>
          <cell r="M13949">
            <v>0</v>
          </cell>
          <cell r="N13949">
            <v>0</v>
          </cell>
          <cell r="O13949">
            <v>0</v>
          </cell>
          <cell r="P13949">
            <v>0</v>
          </cell>
        </row>
        <row r="13950">
          <cell r="A13950">
            <v>41242</v>
          </cell>
          <cell r="B13950">
            <v>2012</v>
          </cell>
          <cell r="C13950" t="str">
            <v>Nov</v>
          </cell>
          <cell r="D13950">
            <v>29</v>
          </cell>
          <cell r="F13950">
            <v>0</v>
          </cell>
          <cell r="G13950">
            <v>0</v>
          </cell>
          <cell r="H13950">
            <v>78</v>
          </cell>
          <cell r="I13950">
            <v>0.155</v>
          </cell>
          <cell r="K13950">
            <v>0</v>
          </cell>
          <cell r="L13950">
            <v>0</v>
          </cell>
          <cell r="M13950">
            <v>0</v>
          </cell>
          <cell r="N13950">
            <v>0</v>
          </cell>
          <cell r="O13950">
            <v>0</v>
          </cell>
          <cell r="P13950">
            <v>0</v>
          </cell>
        </row>
        <row r="13951">
          <cell r="A13951">
            <v>41243</v>
          </cell>
          <cell r="B13951">
            <v>2012</v>
          </cell>
          <cell r="C13951" t="str">
            <v>Nov</v>
          </cell>
          <cell r="D13951">
            <v>30</v>
          </cell>
          <cell r="F13951">
            <v>0</v>
          </cell>
          <cell r="G13951">
            <v>0</v>
          </cell>
          <cell r="H13951">
            <v>119</v>
          </cell>
          <cell r="I13951">
            <v>0.23599999999999999</v>
          </cell>
          <cell r="K13951">
            <v>0</v>
          </cell>
          <cell r="L13951">
            <v>0</v>
          </cell>
          <cell r="M13951">
            <v>0</v>
          </cell>
          <cell r="N13951">
            <v>0</v>
          </cell>
          <cell r="O13951">
            <v>0</v>
          </cell>
          <cell r="P13951">
            <v>0</v>
          </cell>
        </row>
        <row r="13952">
          <cell r="A13952">
            <v>41244</v>
          </cell>
          <cell r="B13952">
            <v>2012</v>
          </cell>
          <cell r="C13952" t="str">
            <v>Dec</v>
          </cell>
          <cell r="D13952">
            <v>1</v>
          </cell>
          <cell r="F13952">
            <v>0</v>
          </cell>
          <cell r="G13952">
            <v>0</v>
          </cell>
          <cell r="H13952">
            <v>110</v>
          </cell>
          <cell r="I13952">
            <v>0.218</v>
          </cell>
          <cell r="K13952">
            <v>0</v>
          </cell>
          <cell r="L13952">
            <v>0</v>
          </cell>
          <cell r="M13952">
            <v>0</v>
          </cell>
          <cell r="N13952">
            <v>0</v>
          </cell>
          <cell r="O13952">
            <v>0</v>
          </cell>
          <cell r="P13952">
            <v>0</v>
          </cell>
        </row>
        <row r="13953">
          <cell r="A13953">
            <v>41245</v>
          </cell>
          <cell r="B13953">
            <v>2012</v>
          </cell>
          <cell r="C13953" t="str">
            <v>Dec</v>
          </cell>
          <cell r="D13953">
            <v>2</v>
          </cell>
          <cell r="F13953">
            <v>0</v>
          </cell>
          <cell r="G13953">
            <v>0</v>
          </cell>
          <cell r="H13953">
            <v>200</v>
          </cell>
          <cell r="I13953">
            <v>0.39700000000000002</v>
          </cell>
          <cell r="K13953">
            <v>0</v>
          </cell>
          <cell r="L13953">
            <v>0</v>
          </cell>
          <cell r="M13953">
            <v>0</v>
          </cell>
          <cell r="N13953">
            <v>0</v>
          </cell>
          <cell r="O13953">
            <v>0</v>
          </cell>
          <cell r="P13953">
            <v>0</v>
          </cell>
        </row>
        <row r="13954">
          <cell r="A13954">
            <v>41246</v>
          </cell>
          <cell r="B13954">
            <v>2012</v>
          </cell>
          <cell r="C13954" t="str">
            <v>Dec</v>
          </cell>
          <cell r="D13954">
            <v>3</v>
          </cell>
          <cell r="F13954">
            <v>0</v>
          </cell>
          <cell r="G13954">
            <v>0</v>
          </cell>
          <cell r="H13954">
            <v>347</v>
          </cell>
          <cell r="I13954">
            <v>0.68799999999999994</v>
          </cell>
          <cell r="K13954">
            <v>0</v>
          </cell>
          <cell r="L13954">
            <v>0</v>
          </cell>
          <cell r="M13954">
            <v>0</v>
          </cell>
          <cell r="N13954">
            <v>0</v>
          </cell>
          <cell r="O13954">
            <v>0</v>
          </cell>
          <cell r="P13954">
            <v>0</v>
          </cell>
        </row>
        <row r="13955">
          <cell r="A13955">
            <v>41247</v>
          </cell>
          <cell r="B13955">
            <v>2012</v>
          </cell>
          <cell r="C13955" t="str">
            <v>Dec</v>
          </cell>
          <cell r="D13955">
            <v>4</v>
          </cell>
          <cell r="F13955">
            <v>0</v>
          </cell>
          <cell r="G13955">
            <v>0</v>
          </cell>
          <cell r="H13955">
            <v>442</v>
          </cell>
          <cell r="I13955">
            <v>0.877</v>
          </cell>
          <cell r="K13955">
            <v>0</v>
          </cell>
          <cell r="L13955">
            <v>0</v>
          </cell>
          <cell r="M13955">
            <v>0</v>
          </cell>
          <cell r="N13955">
            <v>0</v>
          </cell>
          <cell r="O13955">
            <v>0</v>
          </cell>
          <cell r="P13955">
            <v>0</v>
          </cell>
        </row>
        <row r="13956">
          <cell r="A13956">
            <v>41248</v>
          </cell>
          <cell r="B13956">
            <v>2012</v>
          </cell>
          <cell r="C13956" t="str">
            <v>Dec</v>
          </cell>
          <cell r="D13956">
            <v>5</v>
          </cell>
          <cell r="F13956">
            <v>0</v>
          </cell>
          <cell r="G13956">
            <v>0</v>
          </cell>
          <cell r="H13956">
            <v>272</v>
          </cell>
          <cell r="I13956">
            <v>0.54</v>
          </cell>
          <cell r="K13956">
            <v>0</v>
          </cell>
          <cell r="L13956">
            <v>0</v>
          </cell>
          <cell r="M13956">
            <v>0</v>
          </cell>
          <cell r="N13956">
            <v>0</v>
          </cell>
          <cell r="O13956">
            <v>0</v>
          </cell>
          <cell r="P13956">
            <v>0</v>
          </cell>
        </row>
        <row r="13957">
          <cell r="A13957">
            <v>41249</v>
          </cell>
          <cell r="B13957">
            <v>2012</v>
          </cell>
          <cell r="C13957" t="str">
            <v>Dec</v>
          </cell>
          <cell r="D13957">
            <v>6</v>
          </cell>
          <cell r="F13957">
            <v>0</v>
          </cell>
          <cell r="G13957">
            <v>0</v>
          </cell>
          <cell r="H13957">
            <v>208</v>
          </cell>
          <cell r="I13957">
            <v>0.41299999999999998</v>
          </cell>
          <cell r="K13957">
            <v>0</v>
          </cell>
          <cell r="L13957">
            <v>0</v>
          </cell>
          <cell r="M13957">
            <v>0</v>
          </cell>
          <cell r="N13957">
            <v>0</v>
          </cell>
          <cell r="O13957">
            <v>0</v>
          </cell>
          <cell r="P13957">
            <v>0</v>
          </cell>
        </row>
        <row r="13958">
          <cell r="A13958">
            <v>41250</v>
          </cell>
          <cell r="B13958">
            <v>2012</v>
          </cell>
          <cell r="C13958" t="str">
            <v>Dec</v>
          </cell>
          <cell r="D13958">
            <v>7</v>
          </cell>
          <cell r="F13958">
            <v>0</v>
          </cell>
          <cell r="G13958">
            <v>0</v>
          </cell>
          <cell r="H13958">
            <v>175</v>
          </cell>
          <cell r="I13958">
            <v>0.34699999999999998</v>
          </cell>
          <cell r="K13958">
            <v>0</v>
          </cell>
          <cell r="L13958">
            <v>0</v>
          </cell>
          <cell r="M13958">
            <v>0</v>
          </cell>
          <cell r="N13958">
            <v>0</v>
          </cell>
          <cell r="O13958">
            <v>0</v>
          </cell>
          <cell r="P13958">
            <v>0</v>
          </cell>
        </row>
        <row r="13959">
          <cell r="A13959">
            <v>41251</v>
          </cell>
          <cell r="B13959">
            <v>2012</v>
          </cell>
          <cell r="C13959" t="str">
            <v>Dec</v>
          </cell>
          <cell r="D13959">
            <v>8</v>
          </cell>
          <cell r="F13959">
            <v>0</v>
          </cell>
          <cell r="G13959">
            <v>0</v>
          </cell>
          <cell r="H13959">
            <v>149</v>
          </cell>
          <cell r="I13959">
            <v>0.29599999999999999</v>
          </cell>
          <cell r="K13959">
            <v>0</v>
          </cell>
          <cell r="L13959">
            <v>0</v>
          </cell>
          <cell r="M13959">
            <v>0</v>
          </cell>
          <cell r="N13959">
            <v>0</v>
          </cell>
          <cell r="O13959">
            <v>0</v>
          </cell>
          <cell r="P13959">
            <v>0</v>
          </cell>
        </row>
        <row r="13960">
          <cell r="A13960">
            <v>41252</v>
          </cell>
          <cell r="B13960">
            <v>2012</v>
          </cell>
          <cell r="C13960" t="str">
            <v>Dec</v>
          </cell>
          <cell r="D13960">
            <v>9</v>
          </cell>
          <cell r="F13960">
            <v>0</v>
          </cell>
          <cell r="G13960">
            <v>0</v>
          </cell>
          <cell r="H13960">
            <v>130</v>
          </cell>
          <cell r="I13960">
            <v>0.25800000000000001</v>
          </cell>
          <cell r="K13960">
            <v>0</v>
          </cell>
          <cell r="L13960">
            <v>0</v>
          </cell>
          <cell r="M13960">
            <v>0</v>
          </cell>
          <cell r="N13960">
            <v>0</v>
          </cell>
          <cell r="O13960">
            <v>0</v>
          </cell>
          <cell r="P13960">
            <v>0</v>
          </cell>
        </row>
        <row r="13961">
          <cell r="A13961">
            <v>41253</v>
          </cell>
          <cell r="B13961">
            <v>2012</v>
          </cell>
          <cell r="C13961" t="str">
            <v>Dec</v>
          </cell>
          <cell r="D13961">
            <v>10</v>
          </cell>
          <cell r="F13961">
            <v>0</v>
          </cell>
          <cell r="G13961">
            <v>0</v>
          </cell>
          <cell r="H13961">
            <v>118</v>
          </cell>
          <cell r="I13961">
            <v>0.23400000000000001</v>
          </cell>
          <cell r="K13961">
            <v>0</v>
          </cell>
          <cell r="L13961">
            <v>0</v>
          </cell>
          <cell r="M13961">
            <v>0</v>
          </cell>
          <cell r="N13961">
            <v>0</v>
          </cell>
          <cell r="O13961">
            <v>0</v>
          </cell>
          <cell r="P13961">
            <v>0</v>
          </cell>
        </row>
        <row r="13962">
          <cell r="A13962">
            <v>41254</v>
          </cell>
          <cell r="B13962">
            <v>2012</v>
          </cell>
          <cell r="C13962" t="str">
            <v>Dec</v>
          </cell>
          <cell r="D13962">
            <v>11</v>
          </cell>
          <cell r="F13962">
            <v>0</v>
          </cell>
          <cell r="G13962">
            <v>0</v>
          </cell>
          <cell r="H13962">
            <v>123</v>
          </cell>
          <cell r="I13962">
            <v>0.24399999999999999</v>
          </cell>
          <cell r="K13962">
            <v>0</v>
          </cell>
          <cell r="L13962">
            <v>0</v>
          </cell>
          <cell r="M13962">
            <v>0</v>
          </cell>
          <cell r="N13962">
            <v>0</v>
          </cell>
          <cell r="O13962">
            <v>0</v>
          </cell>
          <cell r="P13962">
            <v>0</v>
          </cell>
        </row>
        <row r="13963">
          <cell r="A13963">
            <v>41255</v>
          </cell>
          <cell r="B13963">
            <v>2012</v>
          </cell>
          <cell r="C13963" t="str">
            <v>Dec</v>
          </cell>
          <cell r="D13963">
            <v>12</v>
          </cell>
          <cell r="F13963">
            <v>0</v>
          </cell>
          <cell r="G13963">
            <v>0</v>
          </cell>
          <cell r="H13963">
            <v>173</v>
          </cell>
          <cell r="I13963">
            <v>0.34300000000000003</v>
          </cell>
          <cell r="K13963">
            <v>0</v>
          </cell>
          <cell r="L13963">
            <v>0</v>
          </cell>
          <cell r="M13963">
            <v>0</v>
          </cell>
          <cell r="N13963">
            <v>0</v>
          </cell>
          <cell r="O13963">
            <v>0</v>
          </cell>
          <cell r="P13963">
            <v>0</v>
          </cell>
        </row>
        <row r="13964">
          <cell r="A13964">
            <v>41256</v>
          </cell>
          <cell r="B13964">
            <v>2012</v>
          </cell>
          <cell r="C13964" t="str">
            <v>Dec</v>
          </cell>
          <cell r="D13964">
            <v>13</v>
          </cell>
          <cell r="F13964">
            <v>0</v>
          </cell>
          <cell r="G13964">
            <v>0</v>
          </cell>
          <cell r="H13964">
            <v>205</v>
          </cell>
          <cell r="I13964">
            <v>0.40699999999999997</v>
          </cell>
          <cell r="K13964">
            <v>0</v>
          </cell>
          <cell r="L13964">
            <v>0</v>
          </cell>
          <cell r="M13964">
            <v>0</v>
          </cell>
          <cell r="N13964">
            <v>0</v>
          </cell>
          <cell r="O13964">
            <v>0</v>
          </cell>
          <cell r="P13964">
            <v>0</v>
          </cell>
        </row>
        <row r="13965">
          <cell r="A13965">
            <v>41257</v>
          </cell>
          <cell r="B13965">
            <v>2012</v>
          </cell>
          <cell r="C13965" t="str">
            <v>Dec</v>
          </cell>
          <cell r="D13965">
            <v>14</v>
          </cell>
          <cell r="F13965">
            <v>0</v>
          </cell>
          <cell r="G13965">
            <v>0</v>
          </cell>
          <cell r="H13965">
            <v>163</v>
          </cell>
          <cell r="I13965">
            <v>0.32300000000000001</v>
          </cell>
          <cell r="K13965">
            <v>0</v>
          </cell>
          <cell r="L13965">
            <v>0</v>
          </cell>
          <cell r="M13965">
            <v>0</v>
          </cell>
          <cell r="N13965">
            <v>0</v>
          </cell>
          <cell r="O13965">
            <v>0</v>
          </cell>
          <cell r="P13965">
            <v>0</v>
          </cell>
        </row>
        <row r="13966">
          <cell r="A13966">
            <v>41258</v>
          </cell>
          <cell r="B13966">
            <v>2012</v>
          </cell>
          <cell r="C13966" t="str">
            <v>Dec</v>
          </cell>
          <cell r="D13966">
            <v>15</v>
          </cell>
          <cell r="F13966">
            <v>0</v>
          </cell>
          <cell r="G13966">
            <v>0</v>
          </cell>
          <cell r="H13966">
            <v>91</v>
          </cell>
          <cell r="I13966">
            <v>0.18</v>
          </cell>
          <cell r="K13966">
            <v>0</v>
          </cell>
          <cell r="L13966">
            <v>0</v>
          </cell>
          <cell r="M13966">
            <v>0</v>
          </cell>
          <cell r="N13966">
            <v>0</v>
          </cell>
          <cell r="O13966">
            <v>0</v>
          </cell>
          <cell r="P13966">
            <v>0</v>
          </cell>
        </row>
        <row r="13967">
          <cell r="A13967">
            <v>41259</v>
          </cell>
          <cell r="B13967">
            <v>2012</v>
          </cell>
          <cell r="C13967" t="str">
            <v>Dec</v>
          </cell>
          <cell r="D13967">
            <v>16</v>
          </cell>
          <cell r="F13967">
            <v>0</v>
          </cell>
          <cell r="G13967">
            <v>0</v>
          </cell>
          <cell r="H13967">
            <v>88</v>
          </cell>
          <cell r="I13967">
            <v>0.17499999999999999</v>
          </cell>
          <cell r="K13967">
            <v>0</v>
          </cell>
          <cell r="L13967">
            <v>0</v>
          </cell>
          <cell r="M13967">
            <v>0</v>
          </cell>
          <cell r="N13967">
            <v>0</v>
          </cell>
          <cell r="O13967">
            <v>0</v>
          </cell>
          <cell r="P13967">
            <v>0</v>
          </cell>
        </row>
        <row r="13968">
          <cell r="A13968">
            <v>41260</v>
          </cell>
          <cell r="B13968">
            <v>2012</v>
          </cell>
          <cell r="C13968" t="str">
            <v>Dec</v>
          </cell>
          <cell r="D13968">
            <v>17</v>
          </cell>
          <cell r="F13968">
            <v>0</v>
          </cell>
          <cell r="G13968">
            <v>0</v>
          </cell>
          <cell r="H13968">
            <v>96</v>
          </cell>
          <cell r="I13968">
            <v>0.19</v>
          </cell>
          <cell r="K13968">
            <v>0</v>
          </cell>
          <cell r="L13968">
            <v>0</v>
          </cell>
          <cell r="M13968">
            <v>0</v>
          </cell>
          <cell r="N13968">
            <v>0</v>
          </cell>
          <cell r="O13968">
            <v>0</v>
          </cell>
          <cell r="P13968">
            <v>0</v>
          </cell>
        </row>
        <row r="13969">
          <cell r="A13969">
            <v>41261</v>
          </cell>
          <cell r="B13969">
            <v>2012</v>
          </cell>
          <cell r="C13969" t="str">
            <v>Dec</v>
          </cell>
          <cell r="D13969">
            <v>18</v>
          </cell>
          <cell r="F13969">
            <v>0</v>
          </cell>
          <cell r="G13969">
            <v>0</v>
          </cell>
          <cell r="H13969">
            <v>97</v>
          </cell>
          <cell r="I13969">
            <v>0.192</v>
          </cell>
          <cell r="K13969">
            <v>0</v>
          </cell>
          <cell r="L13969">
            <v>0</v>
          </cell>
          <cell r="M13969">
            <v>0</v>
          </cell>
          <cell r="N13969">
            <v>0</v>
          </cell>
          <cell r="O13969">
            <v>0</v>
          </cell>
          <cell r="P13969">
            <v>0</v>
          </cell>
        </row>
        <row r="13970">
          <cell r="A13970">
            <v>41262</v>
          </cell>
          <cell r="B13970">
            <v>2012</v>
          </cell>
          <cell r="C13970" t="str">
            <v>Dec</v>
          </cell>
          <cell r="D13970">
            <v>19</v>
          </cell>
          <cell r="F13970">
            <v>0</v>
          </cell>
          <cell r="G13970">
            <v>0</v>
          </cell>
          <cell r="H13970">
            <v>74</v>
          </cell>
          <cell r="I13970">
            <v>0.14699999999999999</v>
          </cell>
          <cell r="K13970">
            <v>0</v>
          </cell>
          <cell r="L13970">
            <v>0</v>
          </cell>
          <cell r="M13970">
            <v>0</v>
          </cell>
          <cell r="N13970">
            <v>0</v>
          </cell>
          <cell r="O13970">
            <v>0</v>
          </cell>
          <cell r="P13970">
            <v>0</v>
          </cell>
        </row>
        <row r="13971">
          <cell r="A13971">
            <v>41263</v>
          </cell>
          <cell r="B13971">
            <v>2012</v>
          </cell>
          <cell r="C13971" t="str">
            <v>Dec</v>
          </cell>
          <cell r="D13971">
            <v>20</v>
          </cell>
          <cell r="F13971">
            <v>0</v>
          </cell>
          <cell r="G13971">
            <v>0</v>
          </cell>
          <cell r="H13971">
            <v>46</v>
          </cell>
          <cell r="I13971">
            <v>9.0999999999999998E-2</v>
          </cell>
          <cell r="K13971">
            <v>0</v>
          </cell>
          <cell r="L13971">
            <v>0</v>
          </cell>
          <cell r="M13971">
            <v>0</v>
          </cell>
          <cell r="N13971">
            <v>0</v>
          </cell>
          <cell r="O13971">
            <v>0</v>
          </cell>
          <cell r="P13971">
            <v>0</v>
          </cell>
        </row>
        <row r="13972">
          <cell r="A13972">
            <v>41264</v>
          </cell>
          <cell r="B13972">
            <v>2012</v>
          </cell>
          <cell r="C13972" t="str">
            <v>Dec</v>
          </cell>
          <cell r="D13972">
            <v>21</v>
          </cell>
          <cell r="F13972">
            <v>0</v>
          </cell>
          <cell r="G13972">
            <v>0</v>
          </cell>
          <cell r="H13972">
            <v>48</v>
          </cell>
          <cell r="I13972">
            <v>9.5000000000000001E-2</v>
          </cell>
          <cell r="K13972">
            <v>0</v>
          </cell>
          <cell r="L13972">
            <v>0</v>
          </cell>
          <cell r="M13972">
            <v>0</v>
          </cell>
          <cell r="N13972">
            <v>0</v>
          </cell>
          <cell r="O13972">
            <v>0</v>
          </cell>
          <cell r="P13972">
            <v>0</v>
          </cell>
        </row>
        <row r="13973">
          <cell r="A13973">
            <v>41265</v>
          </cell>
          <cell r="B13973">
            <v>2012</v>
          </cell>
          <cell r="C13973" t="str">
            <v>Dec</v>
          </cell>
          <cell r="D13973">
            <v>22</v>
          </cell>
          <cell r="F13973">
            <v>0</v>
          </cell>
          <cell r="G13973">
            <v>0</v>
          </cell>
          <cell r="H13973">
            <v>57</v>
          </cell>
          <cell r="I13973">
            <v>0.113</v>
          </cell>
          <cell r="K13973">
            <v>0</v>
          </cell>
          <cell r="L13973">
            <v>0</v>
          </cell>
          <cell r="M13973">
            <v>0</v>
          </cell>
          <cell r="N13973">
            <v>0</v>
          </cell>
          <cell r="O13973">
            <v>0</v>
          </cell>
          <cell r="P13973">
            <v>0</v>
          </cell>
        </row>
        <row r="13974">
          <cell r="A13974">
            <v>41266</v>
          </cell>
          <cell r="B13974">
            <v>2012</v>
          </cell>
          <cell r="C13974" t="str">
            <v>Dec</v>
          </cell>
          <cell r="D13974">
            <v>23</v>
          </cell>
          <cell r="F13974">
            <v>0</v>
          </cell>
          <cell r="G13974">
            <v>0</v>
          </cell>
          <cell r="H13974">
            <v>52</v>
          </cell>
          <cell r="I13974">
            <v>0.10299999999999999</v>
          </cell>
          <cell r="K13974">
            <v>0</v>
          </cell>
          <cell r="L13974">
            <v>0</v>
          </cell>
          <cell r="M13974">
            <v>0</v>
          </cell>
          <cell r="N13974">
            <v>0</v>
          </cell>
          <cell r="O13974">
            <v>0</v>
          </cell>
          <cell r="P13974">
            <v>0</v>
          </cell>
        </row>
        <row r="13975">
          <cell r="A13975">
            <v>41267</v>
          </cell>
          <cell r="B13975">
            <v>2012</v>
          </cell>
          <cell r="C13975" t="str">
            <v>Dec</v>
          </cell>
          <cell r="D13975">
            <v>24</v>
          </cell>
          <cell r="F13975">
            <v>0</v>
          </cell>
          <cell r="G13975">
            <v>0</v>
          </cell>
          <cell r="H13975">
            <v>71</v>
          </cell>
          <cell r="I13975">
            <v>0.14099999999999999</v>
          </cell>
          <cell r="K13975">
            <v>0</v>
          </cell>
          <cell r="L13975">
            <v>0</v>
          </cell>
          <cell r="M13975">
            <v>0</v>
          </cell>
          <cell r="N13975">
            <v>0</v>
          </cell>
          <cell r="O13975">
            <v>0</v>
          </cell>
          <cell r="P13975">
            <v>0</v>
          </cell>
        </row>
        <row r="13976">
          <cell r="A13976">
            <v>41268</v>
          </cell>
          <cell r="B13976">
            <v>2012</v>
          </cell>
          <cell r="C13976" t="str">
            <v>Dec</v>
          </cell>
          <cell r="D13976">
            <v>25</v>
          </cell>
          <cell r="F13976">
            <v>0</v>
          </cell>
          <cell r="G13976">
            <v>0</v>
          </cell>
          <cell r="H13976">
            <v>71</v>
          </cell>
          <cell r="I13976">
            <v>0.14099999999999999</v>
          </cell>
          <cell r="K13976">
            <v>0</v>
          </cell>
          <cell r="L13976">
            <v>0</v>
          </cell>
          <cell r="M13976">
            <v>0</v>
          </cell>
          <cell r="N13976">
            <v>0</v>
          </cell>
          <cell r="O13976">
            <v>0</v>
          </cell>
          <cell r="P13976">
            <v>0</v>
          </cell>
        </row>
        <row r="13977">
          <cell r="A13977">
            <v>41269</v>
          </cell>
          <cell r="B13977">
            <v>2012</v>
          </cell>
          <cell r="C13977" t="str">
            <v>Dec</v>
          </cell>
          <cell r="D13977">
            <v>26</v>
          </cell>
          <cell r="F13977">
            <v>0</v>
          </cell>
          <cell r="G13977">
            <v>0</v>
          </cell>
          <cell r="H13977">
            <v>78</v>
          </cell>
          <cell r="I13977">
            <v>0.155</v>
          </cell>
          <cell r="K13977">
            <v>0</v>
          </cell>
          <cell r="L13977">
            <v>0</v>
          </cell>
          <cell r="M13977">
            <v>0</v>
          </cell>
          <cell r="N13977">
            <v>0</v>
          </cell>
          <cell r="O13977">
            <v>0</v>
          </cell>
          <cell r="P13977">
            <v>0</v>
          </cell>
        </row>
        <row r="13978">
          <cell r="A13978">
            <v>41270</v>
          </cell>
          <cell r="B13978">
            <v>2012</v>
          </cell>
          <cell r="C13978" t="str">
            <v>Dec</v>
          </cell>
          <cell r="D13978">
            <v>27</v>
          </cell>
          <cell r="F13978">
            <v>0</v>
          </cell>
          <cell r="G13978">
            <v>0</v>
          </cell>
          <cell r="H13978">
            <v>79</v>
          </cell>
          <cell r="I13978">
            <v>0.157</v>
          </cell>
          <cell r="K13978">
            <v>0</v>
          </cell>
          <cell r="L13978">
            <v>0</v>
          </cell>
          <cell r="M13978">
            <v>0</v>
          </cell>
          <cell r="N13978">
            <v>0</v>
          </cell>
          <cell r="O13978">
            <v>0</v>
          </cell>
          <cell r="P13978">
            <v>0</v>
          </cell>
        </row>
        <row r="13979">
          <cell r="A13979">
            <v>41271</v>
          </cell>
          <cell r="B13979">
            <v>2012</v>
          </cell>
          <cell r="C13979" t="str">
            <v>Dec</v>
          </cell>
          <cell r="D13979">
            <v>28</v>
          </cell>
          <cell r="F13979">
            <v>0</v>
          </cell>
          <cell r="G13979">
            <v>0</v>
          </cell>
          <cell r="H13979">
            <v>84</v>
          </cell>
          <cell r="I13979">
            <v>0.16700000000000001</v>
          </cell>
          <cell r="K13979">
            <v>0</v>
          </cell>
          <cell r="L13979">
            <v>0</v>
          </cell>
          <cell r="M13979">
            <v>0</v>
          </cell>
          <cell r="N13979">
            <v>0</v>
          </cell>
          <cell r="O13979">
            <v>0</v>
          </cell>
          <cell r="P13979">
            <v>0</v>
          </cell>
        </row>
        <row r="13980">
          <cell r="A13980">
            <v>41272</v>
          </cell>
          <cell r="B13980">
            <v>2012</v>
          </cell>
          <cell r="C13980" t="str">
            <v>Dec</v>
          </cell>
          <cell r="D13980">
            <v>29</v>
          </cell>
          <cell r="F13980">
            <v>0</v>
          </cell>
          <cell r="G13980">
            <v>0</v>
          </cell>
          <cell r="H13980">
            <v>85</v>
          </cell>
          <cell r="I13980">
            <v>0.16900000000000001</v>
          </cell>
          <cell r="K13980">
            <v>0</v>
          </cell>
          <cell r="L13980">
            <v>0</v>
          </cell>
          <cell r="M13980">
            <v>0</v>
          </cell>
          <cell r="N13980">
            <v>0</v>
          </cell>
          <cell r="O13980">
            <v>0</v>
          </cell>
          <cell r="P13980">
            <v>0</v>
          </cell>
        </row>
        <row r="13981">
          <cell r="A13981">
            <v>41273</v>
          </cell>
          <cell r="B13981">
            <v>2012</v>
          </cell>
          <cell r="C13981" t="str">
            <v>Dec</v>
          </cell>
          <cell r="D13981">
            <v>30</v>
          </cell>
          <cell r="F13981">
            <v>0</v>
          </cell>
          <cell r="G13981">
            <v>0</v>
          </cell>
          <cell r="H13981">
            <v>87</v>
          </cell>
          <cell r="I13981">
            <v>0.17299999999999999</v>
          </cell>
          <cell r="K13981">
            <v>0</v>
          </cell>
          <cell r="L13981">
            <v>0</v>
          </cell>
          <cell r="M13981">
            <v>0</v>
          </cell>
          <cell r="N13981">
            <v>0</v>
          </cell>
          <cell r="O13981">
            <v>0</v>
          </cell>
          <cell r="P13981">
            <v>0</v>
          </cell>
        </row>
        <row r="13982">
          <cell r="A13982">
            <v>41274</v>
          </cell>
          <cell r="B13982">
            <v>2012</v>
          </cell>
          <cell r="C13982" t="str">
            <v>Dec</v>
          </cell>
          <cell r="D13982">
            <v>31</v>
          </cell>
          <cell r="F13982">
            <v>0</v>
          </cell>
          <cell r="G13982">
            <v>0</v>
          </cell>
          <cell r="H13982">
            <v>73</v>
          </cell>
          <cell r="I13982">
            <v>0.14499999999999999</v>
          </cell>
          <cell r="K13982">
            <v>0</v>
          </cell>
          <cell r="L13982">
            <v>0</v>
          </cell>
          <cell r="M13982">
            <v>0</v>
          </cell>
          <cell r="N13982">
            <v>0</v>
          </cell>
          <cell r="O13982">
            <v>0</v>
          </cell>
          <cell r="P13982">
            <v>0</v>
          </cell>
        </row>
        <row r="13983">
          <cell r="A13983">
            <v>41275</v>
          </cell>
          <cell r="B13983">
            <v>2013</v>
          </cell>
          <cell r="C13983" t="str">
            <v>Jan</v>
          </cell>
          <cell r="D13983">
            <v>1</v>
          </cell>
          <cell r="F13983">
            <v>0</v>
          </cell>
          <cell r="G13983">
            <v>0</v>
          </cell>
          <cell r="H13983">
            <v>78</v>
          </cell>
          <cell r="I13983">
            <v>0.155</v>
          </cell>
          <cell r="K13983">
            <v>0</v>
          </cell>
          <cell r="L13983">
            <v>0</v>
          </cell>
          <cell r="M13983">
            <v>0</v>
          </cell>
          <cell r="N13983">
            <v>0</v>
          </cell>
          <cell r="O13983">
            <v>0</v>
          </cell>
          <cell r="P13983">
            <v>0</v>
          </cell>
        </row>
        <row r="13984">
          <cell r="A13984">
            <v>41276</v>
          </cell>
          <cell r="B13984">
            <v>2013</v>
          </cell>
          <cell r="C13984" t="str">
            <v>Jan</v>
          </cell>
          <cell r="D13984">
            <v>2</v>
          </cell>
          <cell r="F13984">
            <v>0</v>
          </cell>
          <cell r="G13984">
            <v>0</v>
          </cell>
          <cell r="H13984">
            <v>77</v>
          </cell>
          <cell r="I13984">
            <v>0.153</v>
          </cell>
          <cell r="K13984">
            <v>0</v>
          </cell>
          <cell r="L13984">
            <v>0</v>
          </cell>
          <cell r="M13984">
            <v>0</v>
          </cell>
          <cell r="N13984">
            <v>0</v>
          </cell>
          <cell r="O13984">
            <v>0</v>
          </cell>
          <cell r="P13984">
            <v>0</v>
          </cell>
        </row>
        <row r="13985">
          <cell r="A13985">
            <v>41277</v>
          </cell>
          <cell r="B13985">
            <v>2013</v>
          </cell>
          <cell r="C13985" t="str">
            <v>Jan</v>
          </cell>
          <cell r="D13985">
            <v>3</v>
          </cell>
          <cell r="F13985">
            <v>0</v>
          </cell>
          <cell r="G13985">
            <v>0</v>
          </cell>
          <cell r="H13985">
            <v>82</v>
          </cell>
          <cell r="I13985">
            <v>0.16300000000000001</v>
          </cell>
          <cell r="K13985">
            <v>0</v>
          </cell>
          <cell r="L13985">
            <v>0</v>
          </cell>
          <cell r="M13985">
            <v>0</v>
          </cell>
          <cell r="N13985">
            <v>0</v>
          </cell>
          <cell r="O13985">
            <v>0</v>
          </cell>
          <cell r="P13985">
            <v>0</v>
          </cell>
        </row>
        <row r="13986">
          <cell r="A13986">
            <v>41278</v>
          </cell>
          <cell r="B13986">
            <v>2013</v>
          </cell>
          <cell r="C13986" t="str">
            <v>Jan</v>
          </cell>
          <cell r="D13986">
            <v>4</v>
          </cell>
          <cell r="F13986">
            <v>0</v>
          </cell>
          <cell r="G13986">
            <v>0</v>
          </cell>
          <cell r="H13986">
            <v>83</v>
          </cell>
          <cell r="I13986">
            <v>0.16500000000000001</v>
          </cell>
          <cell r="K13986">
            <v>0</v>
          </cell>
          <cell r="L13986">
            <v>0</v>
          </cell>
          <cell r="M13986">
            <v>0</v>
          </cell>
          <cell r="N13986">
            <v>0</v>
          </cell>
          <cell r="O13986">
            <v>0</v>
          </cell>
          <cell r="P13986">
            <v>0</v>
          </cell>
        </row>
        <row r="13987">
          <cell r="A13987">
            <v>41279</v>
          </cell>
          <cell r="B13987">
            <v>2013</v>
          </cell>
          <cell r="C13987" t="str">
            <v>Jan</v>
          </cell>
          <cell r="D13987">
            <v>5</v>
          </cell>
          <cell r="F13987">
            <v>0</v>
          </cell>
          <cell r="G13987">
            <v>0</v>
          </cell>
          <cell r="H13987">
            <v>85</v>
          </cell>
          <cell r="I13987">
            <v>0.16900000000000001</v>
          </cell>
          <cell r="K13987">
            <v>0</v>
          </cell>
          <cell r="L13987">
            <v>0</v>
          </cell>
          <cell r="M13987">
            <v>0</v>
          </cell>
          <cell r="N13987">
            <v>0</v>
          </cell>
          <cell r="O13987">
            <v>0</v>
          </cell>
          <cell r="P13987">
            <v>0</v>
          </cell>
        </row>
        <row r="13988">
          <cell r="A13988">
            <v>41280</v>
          </cell>
          <cell r="B13988">
            <v>2013</v>
          </cell>
          <cell r="C13988" t="str">
            <v>Jan</v>
          </cell>
          <cell r="D13988">
            <v>6</v>
          </cell>
          <cell r="F13988">
            <v>0</v>
          </cell>
          <cell r="G13988">
            <v>0</v>
          </cell>
          <cell r="H13988">
            <v>85</v>
          </cell>
          <cell r="I13988">
            <v>0.16900000000000001</v>
          </cell>
          <cell r="K13988">
            <v>0</v>
          </cell>
          <cell r="L13988">
            <v>0</v>
          </cell>
          <cell r="M13988">
            <v>0</v>
          </cell>
          <cell r="N13988">
            <v>0</v>
          </cell>
          <cell r="O13988">
            <v>0</v>
          </cell>
          <cell r="P13988">
            <v>0</v>
          </cell>
        </row>
        <row r="13989">
          <cell r="A13989">
            <v>41281</v>
          </cell>
          <cell r="B13989">
            <v>2013</v>
          </cell>
          <cell r="C13989" t="str">
            <v>Jan</v>
          </cell>
          <cell r="D13989">
            <v>7</v>
          </cell>
          <cell r="F13989">
            <v>0</v>
          </cell>
          <cell r="G13989">
            <v>0</v>
          </cell>
          <cell r="H13989">
            <v>88</v>
          </cell>
          <cell r="I13989">
            <v>0.17499999999999999</v>
          </cell>
          <cell r="K13989">
            <v>0</v>
          </cell>
          <cell r="L13989">
            <v>0</v>
          </cell>
          <cell r="M13989">
            <v>0</v>
          </cell>
          <cell r="N13989">
            <v>0</v>
          </cell>
          <cell r="O13989">
            <v>0</v>
          </cell>
          <cell r="P13989">
            <v>0</v>
          </cell>
        </row>
        <row r="13990">
          <cell r="A13990">
            <v>41282</v>
          </cell>
          <cell r="B13990">
            <v>2013</v>
          </cell>
          <cell r="C13990" t="str">
            <v>Jan</v>
          </cell>
          <cell r="D13990">
            <v>8</v>
          </cell>
          <cell r="F13990">
            <v>0</v>
          </cell>
          <cell r="G13990">
            <v>0</v>
          </cell>
          <cell r="H13990">
            <v>79</v>
          </cell>
          <cell r="I13990">
            <v>0.157</v>
          </cell>
          <cell r="K13990">
            <v>0</v>
          </cell>
          <cell r="L13990">
            <v>0</v>
          </cell>
          <cell r="M13990">
            <v>0</v>
          </cell>
          <cell r="N13990">
            <v>0</v>
          </cell>
          <cell r="O13990">
            <v>0</v>
          </cell>
          <cell r="P13990">
            <v>0</v>
          </cell>
        </row>
        <row r="13991">
          <cell r="A13991">
            <v>41283</v>
          </cell>
          <cell r="B13991">
            <v>2013</v>
          </cell>
          <cell r="C13991" t="str">
            <v>Jan</v>
          </cell>
          <cell r="D13991">
            <v>9</v>
          </cell>
          <cell r="F13991">
            <v>0</v>
          </cell>
          <cell r="G13991">
            <v>0</v>
          </cell>
          <cell r="H13991">
            <v>84</v>
          </cell>
          <cell r="I13991">
            <v>0.16700000000000001</v>
          </cell>
          <cell r="K13991">
            <v>0</v>
          </cell>
          <cell r="L13991">
            <v>0</v>
          </cell>
          <cell r="M13991">
            <v>0</v>
          </cell>
          <cell r="N13991">
            <v>0</v>
          </cell>
          <cell r="O13991">
            <v>0</v>
          </cell>
          <cell r="P13991">
            <v>0</v>
          </cell>
        </row>
        <row r="13992">
          <cell r="A13992">
            <v>41284</v>
          </cell>
          <cell r="B13992">
            <v>2013</v>
          </cell>
          <cell r="C13992" t="str">
            <v>Jan</v>
          </cell>
          <cell r="D13992">
            <v>10</v>
          </cell>
          <cell r="F13992">
            <v>0</v>
          </cell>
          <cell r="G13992">
            <v>0</v>
          </cell>
          <cell r="H13992">
            <v>82</v>
          </cell>
          <cell r="I13992">
            <v>0.16300000000000001</v>
          </cell>
          <cell r="K13992">
            <v>0</v>
          </cell>
          <cell r="L13992">
            <v>0</v>
          </cell>
          <cell r="M13992">
            <v>0</v>
          </cell>
          <cell r="N13992">
            <v>0</v>
          </cell>
          <cell r="O13992">
            <v>0</v>
          </cell>
          <cell r="P13992">
            <v>0</v>
          </cell>
        </row>
        <row r="13993">
          <cell r="A13993">
            <v>41285</v>
          </cell>
          <cell r="B13993">
            <v>2013</v>
          </cell>
          <cell r="C13993" t="str">
            <v>Jan</v>
          </cell>
          <cell r="D13993">
            <v>11</v>
          </cell>
          <cell r="F13993">
            <v>0</v>
          </cell>
          <cell r="G13993">
            <v>0</v>
          </cell>
          <cell r="H13993">
            <v>83</v>
          </cell>
          <cell r="I13993">
            <v>0.16500000000000001</v>
          </cell>
          <cell r="K13993">
            <v>0</v>
          </cell>
          <cell r="L13993">
            <v>0</v>
          </cell>
          <cell r="M13993">
            <v>0</v>
          </cell>
          <cell r="N13993">
            <v>0</v>
          </cell>
          <cell r="O13993">
            <v>0</v>
          </cell>
          <cell r="P13993">
            <v>0</v>
          </cell>
        </row>
        <row r="13994">
          <cell r="A13994">
            <v>41286</v>
          </cell>
          <cell r="B13994">
            <v>2013</v>
          </cell>
          <cell r="C13994" t="str">
            <v>Jan</v>
          </cell>
          <cell r="D13994">
            <v>12</v>
          </cell>
          <cell r="F13994">
            <v>0</v>
          </cell>
          <cell r="G13994">
            <v>0</v>
          </cell>
          <cell r="H13994">
            <v>75</v>
          </cell>
          <cell r="I13994">
            <v>0.14899999999999999</v>
          </cell>
          <cell r="K13994">
            <v>0</v>
          </cell>
          <cell r="L13994">
            <v>0</v>
          </cell>
          <cell r="M13994">
            <v>0</v>
          </cell>
          <cell r="N13994">
            <v>0</v>
          </cell>
          <cell r="O13994">
            <v>0</v>
          </cell>
          <cell r="P13994">
            <v>0</v>
          </cell>
        </row>
        <row r="13995">
          <cell r="A13995">
            <v>41287</v>
          </cell>
          <cell r="B13995">
            <v>2013</v>
          </cell>
          <cell r="C13995" t="str">
            <v>Jan</v>
          </cell>
          <cell r="D13995">
            <v>13</v>
          </cell>
          <cell r="F13995">
            <v>0</v>
          </cell>
          <cell r="G13995">
            <v>0</v>
          </cell>
          <cell r="H13995">
            <v>69</v>
          </cell>
          <cell r="I13995">
            <v>0.13700000000000001</v>
          </cell>
          <cell r="K13995">
            <v>0</v>
          </cell>
          <cell r="L13995">
            <v>0</v>
          </cell>
          <cell r="M13995">
            <v>0</v>
          </cell>
          <cell r="N13995">
            <v>0</v>
          </cell>
          <cell r="O13995">
            <v>0</v>
          </cell>
          <cell r="P13995">
            <v>0</v>
          </cell>
        </row>
        <row r="13996">
          <cell r="A13996">
            <v>41288</v>
          </cell>
          <cell r="B13996">
            <v>2013</v>
          </cell>
          <cell r="C13996" t="str">
            <v>Jan</v>
          </cell>
          <cell r="D13996">
            <v>14</v>
          </cell>
          <cell r="F13996">
            <v>0</v>
          </cell>
          <cell r="G13996">
            <v>0</v>
          </cell>
          <cell r="H13996">
            <v>80</v>
          </cell>
          <cell r="I13996">
            <v>0.159</v>
          </cell>
          <cell r="K13996">
            <v>0</v>
          </cell>
          <cell r="L13996">
            <v>0</v>
          </cell>
          <cell r="M13996">
            <v>0</v>
          </cell>
          <cell r="N13996">
            <v>0</v>
          </cell>
          <cell r="O13996">
            <v>0</v>
          </cell>
          <cell r="P13996">
            <v>0</v>
          </cell>
        </row>
        <row r="13997">
          <cell r="A13997">
            <v>41289</v>
          </cell>
          <cell r="B13997">
            <v>2013</v>
          </cell>
          <cell r="C13997" t="str">
            <v>Jan</v>
          </cell>
          <cell r="D13997">
            <v>15</v>
          </cell>
          <cell r="F13997">
            <v>0</v>
          </cell>
          <cell r="G13997">
            <v>0</v>
          </cell>
          <cell r="H13997">
            <v>78</v>
          </cell>
          <cell r="I13997">
            <v>0.155</v>
          </cell>
          <cell r="K13997">
            <v>0</v>
          </cell>
          <cell r="L13997">
            <v>0</v>
          </cell>
          <cell r="M13997">
            <v>0</v>
          </cell>
          <cell r="N13997">
            <v>0</v>
          </cell>
          <cell r="O13997">
            <v>0</v>
          </cell>
          <cell r="P13997">
            <v>0</v>
          </cell>
        </row>
        <row r="13998">
          <cell r="A13998">
            <v>41290</v>
          </cell>
          <cell r="B13998">
            <v>2013</v>
          </cell>
          <cell r="C13998" t="str">
            <v>Jan</v>
          </cell>
          <cell r="D13998">
            <v>16</v>
          </cell>
          <cell r="F13998">
            <v>0</v>
          </cell>
          <cell r="G13998">
            <v>0</v>
          </cell>
          <cell r="H13998">
            <v>75</v>
          </cell>
          <cell r="I13998">
            <v>0.14899999999999999</v>
          </cell>
          <cell r="K13998">
            <v>0</v>
          </cell>
          <cell r="L13998">
            <v>0</v>
          </cell>
          <cell r="M13998">
            <v>0</v>
          </cell>
          <cell r="N13998">
            <v>0</v>
          </cell>
          <cell r="O13998">
            <v>0</v>
          </cell>
          <cell r="P13998">
            <v>0</v>
          </cell>
        </row>
        <row r="13999">
          <cell r="A13999">
            <v>41291</v>
          </cell>
          <cell r="B13999">
            <v>2013</v>
          </cell>
          <cell r="C13999" t="str">
            <v>Jan</v>
          </cell>
          <cell r="D13999">
            <v>17</v>
          </cell>
          <cell r="F13999">
            <v>0</v>
          </cell>
          <cell r="G13999">
            <v>0</v>
          </cell>
          <cell r="H13999">
            <v>74</v>
          </cell>
          <cell r="I13999">
            <v>0.14699999999999999</v>
          </cell>
          <cell r="K13999">
            <v>0</v>
          </cell>
          <cell r="L13999">
            <v>0</v>
          </cell>
          <cell r="M13999">
            <v>0</v>
          </cell>
          <cell r="N13999">
            <v>0</v>
          </cell>
          <cell r="O13999">
            <v>0</v>
          </cell>
          <cell r="P13999">
            <v>0</v>
          </cell>
        </row>
        <row r="14000">
          <cell r="A14000">
            <v>41292</v>
          </cell>
          <cell r="B14000">
            <v>2013</v>
          </cell>
          <cell r="C14000" t="str">
            <v>Jan</v>
          </cell>
          <cell r="D14000">
            <v>18</v>
          </cell>
          <cell r="F14000">
            <v>0</v>
          </cell>
          <cell r="G14000">
            <v>0</v>
          </cell>
          <cell r="H14000">
            <v>74</v>
          </cell>
          <cell r="I14000">
            <v>0.14699999999999999</v>
          </cell>
          <cell r="K14000">
            <v>0</v>
          </cell>
          <cell r="L14000">
            <v>0</v>
          </cell>
          <cell r="M14000">
            <v>0</v>
          </cell>
          <cell r="N14000">
            <v>0</v>
          </cell>
          <cell r="O14000">
            <v>0</v>
          </cell>
          <cell r="P14000">
            <v>0</v>
          </cell>
        </row>
        <row r="14001">
          <cell r="A14001">
            <v>41293</v>
          </cell>
          <cell r="B14001">
            <v>2013</v>
          </cell>
          <cell r="C14001" t="str">
            <v>Jan</v>
          </cell>
          <cell r="D14001">
            <v>19</v>
          </cell>
          <cell r="F14001">
            <v>0</v>
          </cell>
          <cell r="G14001">
            <v>0</v>
          </cell>
          <cell r="H14001">
            <v>75</v>
          </cell>
          <cell r="I14001">
            <v>0.14899999999999999</v>
          </cell>
          <cell r="K14001">
            <v>0</v>
          </cell>
          <cell r="L14001">
            <v>0</v>
          </cell>
          <cell r="M14001">
            <v>0</v>
          </cell>
          <cell r="N14001">
            <v>0</v>
          </cell>
          <cell r="O14001">
            <v>0</v>
          </cell>
          <cell r="P14001">
            <v>0</v>
          </cell>
        </row>
        <row r="14002">
          <cell r="A14002">
            <v>41294</v>
          </cell>
          <cell r="B14002">
            <v>2013</v>
          </cell>
          <cell r="C14002" t="str">
            <v>Jan</v>
          </cell>
          <cell r="D14002">
            <v>20</v>
          </cell>
          <cell r="F14002">
            <v>0</v>
          </cell>
          <cell r="G14002">
            <v>0</v>
          </cell>
          <cell r="H14002">
            <v>72</v>
          </cell>
          <cell r="I14002">
            <v>0.14299999999999999</v>
          </cell>
          <cell r="K14002">
            <v>0</v>
          </cell>
          <cell r="L14002">
            <v>0</v>
          </cell>
          <cell r="M14002">
            <v>0</v>
          </cell>
          <cell r="N14002">
            <v>0</v>
          </cell>
          <cell r="O14002">
            <v>0</v>
          </cell>
          <cell r="P14002">
            <v>0</v>
          </cell>
        </row>
        <row r="14003">
          <cell r="A14003">
            <v>41295</v>
          </cell>
          <cell r="B14003">
            <v>2013</v>
          </cell>
          <cell r="C14003" t="str">
            <v>Jan</v>
          </cell>
          <cell r="D14003">
            <v>21</v>
          </cell>
          <cell r="F14003">
            <v>0</v>
          </cell>
          <cell r="G14003">
            <v>0</v>
          </cell>
          <cell r="H14003">
            <v>75</v>
          </cell>
          <cell r="I14003">
            <v>0.14899999999999999</v>
          </cell>
          <cell r="K14003">
            <v>0</v>
          </cell>
          <cell r="L14003">
            <v>0</v>
          </cell>
          <cell r="M14003">
            <v>0</v>
          </cell>
          <cell r="N14003">
            <v>0</v>
          </cell>
          <cell r="O14003">
            <v>0</v>
          </cell>
          <cell r="P14003">
            <v>0</v>
          </cell>
        </row>
        <row r="14004">
          <cell r="A14004">
            <v>41296</v>
          </cell>
          <cell r="B14004">
            <v>2013</v>
          </cell>
          <cell r="C14004" t="str">
            <v>Jan</v>
          </cell>
          <cell r="D14004">
            <v>22</v>
          </cell>
          <cell r="F14004">
            <v>0</v>
          </cell>
          <cell r="G14004">
            <v>0</v>
          </cell>
          <cell r="H14004">
            <v>79</v>
          </cell>
          <cell r="I14004">
            <v>0.157</v>
          </cell>
          <cell r="K14004">
            <v>0</v>
          </cell>
          <cell r="L14004">
            <v>0</v>
          </cell>
          <cell r="M14004">
            <v>0</v>
          </cell>
          <cell r="N14004">
            <v>0</v>
          </cell>
          <cell r="O14004">
            <v>0</v>
          </cell>
          <cell r="P14004">
            <v>0</v>
          </cell>
        </row>
        <row r="14005">
          <cell r="A14005">
            <v>41297</v>
          </cell>
          <cell r="B14005">
            <v>2013</v>
          </cell>
          <cell r="C14005" t="str">
            <v>Jan</v>
          </cell>
          <cell r="D14005">
            <v>23</v>
          </cell>
          <cell r="F14005">
            <v>0</v>
          </cell>
          <cell r="G14005">
            <v>0</v>
          </cell>
          <cell r="H14005">
            <v>80</v>
          </cell>
          <cell r="I14005">
            <v>0.159</v>
          </cell>
          <cell r="K14005">
            <v>0</v>
          </cell>
          <cell r="L14005">
            <v>0</v>
          </cell>
          <cell r="M14005">
            <v>0</v>
          </cell>
          <cell r="N14005">
            <v>0</v>
          </cell>
          <cell r="O14005">
            <v>0</v>
          </cell>
          <cell r="P14005">
            <v>0</v>
          </cell>
        </row>
        <row r="14006">
          <cell r="A14006">
            <v>41298</v>
          </cell>
          <cell r="B14006">
            <v>2013</v>
          </cell>
          <cell r="C14006" t="str">
            <v>Jan</v>
          </cell>
          <cell r="D14006">
            <v>24</v>
          </cell>
          <cell r="F14006">
            <v>0</v>
          </cell>
          <cell r="G14006">
            <v>0</v>
          </cell>
          <cell r="H14006">
            <v>87</v>
          </cell>
          <cell r="I14006">
            <v>0.17299999999999999</v>
          </cell>
          <cell r="K14006">
            <v>0</v>
          </cell>
          <cell r="L14006">
            <v>0</v>
          </cell>
          <cell r="M14006">
            <v>0</v>
          </cell>
          <cell r="N14006">
            <v>0</v>
          </cell>
          <cell r="O14006">
            <v>0</v>
          </cell>
          <cell r="P14006">
            <v>0</v>
          </cell>
        </row>
        <row r="14007">
          <cell r="A14007">
            <v>41299</v>
          </cell>
          <cell r="B14007">
            <v>2013</v>
          </cell>
          <cell r="C14007" t="str">
            <v>Jan</v>
          </cell>
          <cell r="D14007">
            <v>25</v>
          </cell>
          <cell r="F14007">
            <v>0</v>
          </cell>
          <cell r="G14007">
            <v>0</v>
          </cell>
          <cell r="H14007">
            <v>167</v>
          </cell>
          <cell r="I14007">
            <v>0.33100000000000002</v>
          </cell>
          <cell r="K14007">
            <v>0</v>
          </cell>
          <cell r="L14007">
            <v>0</v>
          </cell>
          <cell r="M14007">
            <v>0</v>
          </cell>
          <cell r="N14007">
            <v>0</v>
          </cell>
          <cell r="O14007">
            <v>0</v>
          </cell>
          <cell r="P14007">
            <v>0</v>
          </cell>
        </row>
        <row r="14008">
          <cell r="A14008">
            <v>41300</v>
          </cell>
          <cell r="B14008">
            <v>2013</v>
          </cell>
          <cell r="C14008" t="str">
            <v>Jan</v>
          </cell>
          <cell r="D14008">
            <v>26</v>
          </cell>
          <cell r="F14008">
            <v>0</v>
          </cell>
          <cell r="G14008">
            <v>0</v>
          </cell>
          <cell r="H14008">
            <v>309</v>
          </cell>
          <cell r="I14008">
            <v>0.61299999999999999</v>
          </cell>
          <cell r="K14008">
            <v>0</v>
          </cell>
          <cell r="L14008">
            <v>0</v>
          </cell>
          <cell r="M14008">
            <v>0</v>
          </cell>
          <cell r="N14008">
            <v>0</v>
          </cell>
          <cell r="O14008">
            <v>0</v>
          </cell>
          <cell r="P14008">
            <v>0</v>
          </cell>
        </row>
        <row r="14009">
          <cell r="A14009">
            <v>41301</v>
          </cell>
          <cell r="B14009">
            <v>2013</v>
          </cell>
          <cell r="C14009" t="str">
            <v>Jan</v>
          </cell>
          <cell r="D14009">
            <v>27</v>
          </cell>
          <cell r="F14009">
            <v>0</v>
          </cell>
          <cell r="G14009">
            <v>0</v>
          </cell>
          <cell r="H14009">
            <v>429</v>
          </cell>
          <cell r="I14009">
            <v>0.85099999999999998</v>
          </cell>
          <cell r="K14009">
            <v>0</v>
          </cell>
          <cell r="L14009">
            <v>0</v>
          </cell>
          <cell r="M14009">
            <v>0</v>
          </cell>
          <cell r="N14009">
            <v>0</v>
          </cell>
          <cell r="O14009">
            <v>0</v>
          </cell>
          <cell r="P14009">
            <v>0</v>
          </cell>
        </row>
        <row r="14010">
          <cell r="A14010">
            <v>41302</v>
          </cell>
          <cell r="B14010">
            <v>2013</v>
          </cell>
          <cell r="C14010" t="str">
            <v>Jan</v>
          </cell>
          <cell r="D14010">
            <v>28</v>
          </cell>
          <cell r="F14010">
            <v>0</v>
          </cell>
          <cell r="G14010">
            <v>0</v>
          </cell>
          <cell r="H14010">
            <v>405</v>
          </cell>
          <cell r="I14010">
            <v>0.80300000000000005</v>
          </cell>
          <cell r="K14010">
            <v>0</v>
          </cell>
          <cell r="L14010">
            <v>0</v>
          </cell>
          <cell r="M14010">
            <v>0</v>
          </cell>
          <cell r="N14010">
            <v>0</v>
          </cell>
          <cell r="O14010">
            <v>0</v>
          </cell>
          <cell r="P14010">
            <v>0</v>
          </cell>
        </row>
        <row r="14011">
          <cell r="A14011">
            <v>41303</v>
          </cell>
          <cell r="B14011">
            <v>2013</v>
          </cell>
          <cell r="C14011" t="str">
            <v>Jan</v>
          </cell>
          <cell r="D14011">
            <v>29</v>
          </cell>
          <cell r="F14011">
            <v>0</v>
          </cell>
          <cell r="G14011">
            <v>0</v>
          </cell>
          <cell r="H14011">
            <v>288</v>
          </cell>
          <cell r="I14011">
            <v>0.57099999999999995</v>
          </cell>
          <cell r="K14011">
            <v>0</v>
          </cell>
          <cell r="L14011">
            <v>0</v>
          </cell>
          <cell r="M14011">
            <v>0</v>
          </cell>
          <cell r="N14011">
            <v>0</v>
          </cell>
          <cell r="O14011">
            <v>0</v>
          </cell>
          <cell r="P14011">
            <v>0</v>
          </cell>
        </row>
        <row r="14012">
          <cell r="A14012">
            <v>41304</v>
          </cell>
          <cell r="B14012">
            <v>2013</v>
          </cell>
          <cell r="C14012" t="str">
            <v>Jan</v>
          </cell>
          <cell r="D14012">
            <v>30</v>
          </cell>
          <cell r="F14012">
            <v>0</v>
          </cell>
          <cell r="G14012">
            <v>0</v>
          </cell>
          <cell r="H14012">
            <v>222</v>
          </cell>
          <cell r="I14012">
            <v>0.44</v>
          </cell>
          <cell r="K14012">
            <v>0</v>
          </cell>
          <cell r="L14012">
            <v>0</v>
          </cell>
          <cell r="M14012">
            <v>0</v>
          </cell>
          <cell r="N14012">
            <v>0</v>
          </cell>
          <cell r="O14012">
            <v>0</v>
          </cell>
          <cell r="P14012">
            <v>0</v>
          </cell>
        </row>
        <row r="14013">
          <cell r="A14013">
            <v>41305</v>
          </cell>
          <cell r="B14013">
            <v>2013</v>
          </cell>
          <cell r="C14013" t="str">
            <v>Jan</v>
          </cell>
          <cell r="D14013">
            <v>31</v>
          </cell>
          <cell r="F14013">
            <v>0</v>
          </cell>
          <cell r="G14013">
            <v>0</v>
          </cell>
          <cell r="H14013">
            <v>192</v>
          </cell>
          <cell r="I14013">
            <v>0.38100000000000001</v>
          </cell>
          <cell r="K14013">
            <v>0</v>
          </cell>
          <cell r="L14013">
            <v>0</v>
          </cell>
          <cell r="M14013">
            <v>0</v>
          </cell>
          <cell r="N14013">
            <v>0</v>
          </cell>
          <cell r="O14013">
            <v>0</v>
          </cell>
          <cell r="P14013">
            <v>0</v>
          </cell>
        </row>
        <row r="14014">
          <cell r="A14014">
            <v>41306</v>
          </cell>
          <cell r="B14014">
            <v>2013</v>
          </cell>
          <cell r="C14014" t="str">
            <v>Feb</v>
          </cell>
          <cell r="D14014">
            <v>1</v>
          </cell>
          <cell r="F14014">
            <v>0</v>
          </cell>
          <cell r="G14014">
            <v>0</v>
          </cell>
          <cell r="H14014">
            <v>170</v>
          </cell>
          <cell r="I14014">
            <v>0.33700000000000002</v>
          </cell>
          <cell r="K14014">
            <v>0</v>
          </cell>
          <cell r="L14014">
            <v>0</v>
          </cell>
          <cell r="M14014">
            <v>0</v>
          </cell>
          <cell r="N14014">
            <v>0</v>
          </cell>
          <cell r="O14014">
            <v>0</v>
          </cell>
          <cell r="P14014">
            <v>0</v>
          </cell>
        </row>
        <row r="14015">
          <cell r="A14015">
            <v>41307</v>
          </cell>
          <cell r="B14015">
            <v>2013</v>
          </cell>
          <cell r="C14015" t="str">
            <v>Feb</v>
          </cell>
          <cell r="D14015">
            <v>2</v>
          </cell>
          <cell r="F14015">
            <v>0</v>
          </cell>
          <cell r="G14015">
            <v>0</v>
          </cell>
          <cell r="H14015">
            <v>155</v>
          </cell>
          <cell r="I14015">
            <v>0.307</v>
          </cell>
          <cell r="K14015">
            <v>0</v>
          </cell>
          <cell r="L14015">
            <v>0</v>
          </cell>
          <cell r="M14015">
            <v>0</v>
          </cell>
          <cell r="N14015">
            <v>0</v>
          </cell>
          <cell r="O14015">
            <v>0</v>
          </cell>
          <cell r="P14015">
            <v>0</v>
          </cell>
        </row>
        <row r="14016">
          <cell r="A14016">
            <v>41308</v>
          </cell>
          <cell r="B14016">
            <v>2013</v>
          </cell>
          <cell r="C14016" t="str">
            <v>Feb</v>
          </cell>
          <cell r="D14016">
            <v>3</v>
          </cell>
          <cell r="F14016">
            <v>0</v>
          </cell>
          <cell r="G14016">
            <v>0</v>
          </cell>
          <cell r="H14016">
            <v>147</v>
          </cell>
          <cell r="I14016">
            <v>0.29199999999999998</v>
          </cell>
          <cell r="K14016">
            <v>0</v>
          </cell>
          <cell r="L14016">
            <v>0</v>
          </cell>
          <cell r="M14016">
            <v>0</v>
          </cell>
          <cell r="N14016">
            <v>0</v>
          </cell>
          <cell r="O14016">
            <v>0</v>
          </cell>
          <cell r="P14016">
            <v>0</v>
          </cell>
        </row>
        <row r="14017">
          <cell r="A14017">
            <v>41309</v>
          </cell>
          <cell r="B14017">
            <v>2013</v>
          </cell>
          <cell r="C14017" t="str">
            <v>Feb</v>
          </cell>
          <cell r="D14017">
            <v>4</v>
          </cell>
          <cell r="F14017">
            <v>0</v>
          </cell>
          <cell r="G14017">
            <v>0</v>
          </cell>
          <cell r="H14017">
            <v>146</v>
          </cell>
          <cell r="I14017">
            <v>0.28999999999999998</v>
          </cell>
          <cell r="K14017">
            <v>0</v>
          </cell>
          <cell r="L14017">
            <v>0</v>
          </cell>
          <cell r="M14017">
            <v>0</v>
          </cell>
          <cell r="N14017">
            <v>0</v>
          </cell>
          <cell r="O14017">
            <v>0</v>
          </cell>
          <cell r="P14017">
            <v>0</v>
          </cell>
        </row>
        <row r="14018">
          <cell r="A14018">
            <v>41310</v>
          </cell>
          <cell r="B14018">
            <v>2013</v>
          </cell>
          <cell r="C14018" t="str">
            <v>Feb</v>
          </cell>
          <cell r="D14018">
            <v>5</v>
          </cell>
          <cell r="F14018">
            <v>0</v>
          </cell>
          <cell r="G14018">
            <v>0</v>
          </cell>
          <cell r="H14018">
            <v>155</v>
          </cell>
          <cell r="I14018">
            <v>0.307</v>
          </cell>
          <cell r="K14018">
            <v>0</v>
          </cell>
          <cell r="L14018">
            <v>0</v>
          </cell>
          <cell r="M14018">
            <v>0</v>
          </cell>
          <cell r="N14018">
            <v>0</v>
          </cell>
          <cell r="O14018">
            <v>0</v>
          </cell>
          <cell r="P14018">
            <v>0</v>
          </cell>
        </row>
        <row r="14019">
          <cell r="A14019">
            <v>41311</v>
          </cell>
          <cell r="B14019">
            <v>2013</v>
          </cell>
          <cell r="C14019" t="str">
            <v>Feb</v>
          </cell>
          <cell r="D14019">
            <v>6</v>
          </cell>
          <cell r="F14019">
            <v>0</v>
          </cell>
          <cell r="G14019">
            <v>0</v>
          </cell>
          <cell r="H14019">
            <v>181</v>
          </cell>
          <cell r="I14019">
            <v>0.35899999999999999</v>
          </cell>
          <cell r="K14019">
            <v>0</v>
          </cell>
          <cell r="L14019">
            <v>0</v>
          </cell>
          <cell r="M14019">
            <v>0</v>
          </cell>
          <cell r="N14019">
            <v>0</v>
          </cell>
          <cell r="O14019">
            <v>0</v>
          </cell>
          <cell r="P14019">
            <v>0</v>
          </cell>
        </row>
        <row r="14020">
          <cell r="A14020">
            <v>41312</v>
          </cell>
          <cell r="B14020">
            <v>2013</v>
          </cell>
          <cell r="C14020" t="str">
            <v>Feb</v>
          </cell>
          <cell r="D14020">
            <v>7</v>
          </cell>
          <cell r="F14020">
            <v>0</v>
          </cell>
          <cell r="G14020">
            <v>0</v>
          </cell>
          <cell r="H14020">
            <v>206</v>
          </cell>
          <cell r="I14020">
            <v>0.40899999999999997</v>
          </cell>
          <cell r="K14020">
            <v>0</v>
          </cell>
          <cell r="L14020">
            <v>0</v>
          </cell>
          <cell r="M14020">
            <v>0</v>
          </cell>
          <cell r="N14020">
            <v>0</v>
          </cell>
          <cell r="O14020">
            <v>0</v>
          </cell>
          <cell r="P14020">
            <v>0</v>
          </cell>
        </row>
        <row r="14021">
          <cell r="A14021">
            <v>41313</v>
          </cell>
          <cell r="B14021">
            <v>2013</v>
          </cell>
          <cell r="C14021" t="str">
            <v>Feb</v>
          </cell>
          <cell r="D14021">
            <v>8</v>
          </cell>
          <cell r="F14021">
            <v>0</v>
          </cell>
          <cell r="G14021">
            <v>0</v>
          </cell>
          <cell r="H14021">
            <v>153</v>
          </cell>
          <cell r="I14021">
            <v>0.30299999999999999</v>
          </cell>
          <cell r="K14021">
            <v>0</v>
          </cell>
          <cell r="L14021">
            <v>0</v>
          </cell>
          <cell r="M14021">
            <v>0</v>
          </cell>
          <cell r="N14021">
            <v>0</v>
          </cell>
          <cell r="O14021">
            <v>0</v>
          </cell>
          <cell r="P14021">
            <v>0</v>
          </cell>
        </row>
        <row r="14022">
          <cell r="A14022">
            <v>41314</v>
          </cell>
          <cell r="B14022">
            <v>2013</v>
          </cell>
          <cell r="C14022" t="str">
            <v>Feb</v>
          </cell>
          <cell r="D14022">
            <v>9</v>
          </cell>
          <cell r="F14022">
            <v>0</v>
          </cell>
          <cell r="G14022">
            <v>0</v>
          </cell>
          <cell r="H14022">
            <v>154</v>
          </cell>
          <cell r="I14022">
            <v>0.30499999999999999</v>
          </cell>
          <cell r="K14022">
            <v>0</v>
          </cell>
          <cell r="L14022">
            <v>0</v>
          </cell>
          <cell r="M14022">
            <v>0</v>
          </cell>
          <cell r="N14022">
            <v>0</v>
          </cell>
          <cell r="O14022">
            <v>0</v>
          </cell>
          <cell r="P14022">
            <v>0</v>
          </cell>
        </row>
        <row r="14023">
          <cell r="A14023">
            <v>41315</v>
          </cell>
          <cell r="B14023">
            <v>2013</v>
          </cell>
          <cell r="C14023" t="str">
            <v>Feb</v>
          </cell>
          <cell r="D14023">
            <v>10</v>
          </cell>
          <cell r="F14023">
            <v>0</v>
          </cell>
          <cell r="G14023">
            <v>0</v>
          </cell>
          <cell r="H14023">
            <v>151</v>
          </cell>
          <cell r="I14023">
            <v>0.3</v>
          </cell>
          <cell r="K14023">
            <v>0</v>
          </cell>
          <cell r="L14023">
            <v>0</v>
          </cell>
          <cell r="M14023">
            <v>0</v>
          </cell>
          <cell r="N14023">
            <v>0</v>
          </cell>
          <cell r="O14023">
            <v>0</v>
          </cell>
          <cell r="P14023">
            <v>0</v>
          </cell>
        </row>
        <row r="14024">
          <cell r="A14024">
            <v>41316</v>
          </cell>
          <cell r="B14024">
            <v>2013</v>
          </cell>
          <cell r="C14024" t="str">
            <v>Feb</v>
          </cell>
          <cell r="D14024">
            <v>11</v>
          </cell>
          <cell r="F14024">
            <v>0</v>
          </cell>
          <cell r="G14024">
            <v>0</v>
          </cell>
          <cell r="H14024">
            <v>135</v>
          </cell>
          <cell r="I14024">
            <v>0.26800000000000002</v>
          </cell>
          <cell r="K14024">
            <v>0</v>
          </cell>
          <cell r="L14024">
            <v>0</v>
          </cell>
          <cell r="M14024">
            <v>0</v>
          </cell>
          <cell r="N14024">
            <v>0</v>
          </cell>
          <cell r="O14024">
            <v>0</v>
          </cell>
          <cell r="P14024">
            <v>0</v>
          </cell>
        </row>
        <row r="14025">
          <cell r="A14025">
            <v>41317</v>
          </cell>
          <cell r="B14025">
            <v>2013</v>
          </cell>
          <cell r="C14025" t="str">
            <v>Feb</v>
          </cell>
          <cell r="D14025">
            <v>12</v>
          </cell>
          <cell r="F14025">
            <v>0</v>
          </cell>
          <cell r="G14025">
            <v>0</v>
          </cell>
          <cell r="H14025">
            <v>129</v>
          </cell>
          <cell r="I14025">
            <v>0.25600000000000001</v>
          </cell>
          <cell r="K14025">
            <v>0</v>
          </cell>
          <cell r="L14025">
            <v>0</v>
          </cell>
          <cell r="M14025">
            <v>0</v>
          </cell>
          <cell r="N14025">
            <v>0</v>
          </cell>
          <cell r="O14025">
            <v>0</v>
          </cell>
          <cell r="P14025">
            <v>0</v>
          </cell>
        </row>
        <row r="14026">
          <cell r="A14026">
            <v>41318</v>
          </cell>
          <cell r="B14026">
            <v>2013</v>
          </cell>
          <cell r="C14026" t="str">
            <v>Feb</v>
          </cell>
          <cell r="D14026">
            <v>13</v>
          </cell>
          <cell r="F14026">
            <v>0</v>
          </cell>
          <cell r="G14026">
            <v>0</v>
          </cell>
          <cell r="H14026">
            <v>126</v>
          </cell>
          <cell r="I14026">
            <v>0.25</v>
          </cell>
          <cell r="K14026">
            <v>0</v>
          </cell>
          <cell r="L14026">
            <v>0</v>
          </cell>
          <cell r="M14026">
            <v>0</v>
          </cell>
          <cell r="N14026">
            <v>0</v>
          </cell>
          <cell r="O14026">
            <v>0</v>
          </cell>
          <cell r="P14026">
            <v>0</v>
          </cell>
        </row>
        <row r="14027">
          <cell r="A14027">
            <v>41319</v>
          </cell>
          <cell r="B14027">
            <v>2013</v>
          </cell>
          <cell r="C14027" t="str">
            <v>Feb</v>
          </cell>
          <cell r="D14027">
            <v>14</v>
          </cell>
          <cell r="F14027">
            <v>0</v>
          </cell>
          <cell r="G14027">
            <v>0</v>
          </cell>
          <cell r="H14027">
            <v>137</v>
          </cell>
          <cell r="I14027">
            <v>0.27200000000000002</v>
          </cell>
          <cell r="K14027">
            <v>0</v>
          </cell>
          <cell r="L14027">
            <v>0</v>
          </cell>
          <cell r="M14027">
            <v>0</v>
          </cell>
          <cell r="N14027">
            <v>0</v>
          </cell>
          <cell r="O14027">
            <v>0</v>
          </cell>
          <cell r="P14027">
            <v>0</v>
          </cell>
        </row>
        <row r="14028">
          <cell r="A14028">
            <v>41320</v>
          </cell>
          <cell r="B14028">
            <v>2013</v>
          </cell>
          <cell r="C14028" t="str">
            <v>Feb</v>
          </cell>
          <cell r="D14028">
            <v>15</v>
          </cell>
          <cell r="F14028">
            <v>0</v>
          </cell>
          <cell r="G14028">
            <v>0</v>
          </cell>
          <cell r="H14028">
            <v>131</v>
          </cell>
          <cell r="I14028">
            <v>0.26</v>
          </cell>
          <cell r="K14028">
            <v>0</v>
          </cell>
          <cell r="L14028">
            <v>0</v>
          </cell>
          <cell r="M14028">
            <v>0</v>
          </cell>
          <cell r="N14028">
            <v>0</v>
          </cell>
          <cell r="O14028">
            <v>0</v>
          </cell>
          <cell r="P14028">
            <v>0</v>
          </cell>
        </row>
        <row r="14029">
          <cell r="A14029">
            <v>41321</v>
          </cell>
          <cell r="B14029">
            <v>2013</v>
          </cell>
          <cell r="C14029" t="str">
            <v>Feb</v>
          </cell>
          <cell r="D14029">
            <v>16</v>
          </cell>
          <cell r="F14029">
            <v>0</v>
          </cell>
          <cell r="G14029">
            <v>0</v>
          </cell>
          <cell r="H14029">
            <v>136</v>
          </cell>
          <cell r="I14029">
            <v>0.27</v>
          </cell>
          <cell r="K14029">
            <v>0</v>
          </cell>
          <cell r="L14029">
            <v>0</v>
          </cell>
          <cell r="M14029">
            <v>0</v>
          </cell>
          <cell r="N14029">
            <v>0</v>
          </cell>
          <cell r="O14029">
            <v>0</v>
          </cell>
          <cell r="P14029">
            <v>0</v>
          </cell>
        </row>
        <row r="14030">
          <cell r="A14030">
            <v>41322</v>
          </cell>
          <cell r="B14030">
            <v>2013</v>
          </cell>
          <cell r="C14030" t="str">
            <v>Feb</v>
          </cell>
          <cell r="D14030">
            <v>17</v>
          </cell>
          <cell r="F14030">
            <v>0</v>
          </cell>
          <cell r="G14030">
            <v>0</v>
          </cell>
          <cell r="H14030">
            <v>142</v>
          </cell>
          <cell r="I14030">
            <v>0.28199999999999997</v>
          </cell>
          <cell r="K14030">
            <v>0</v>
          </cell>
          <cell r="L14030">
            <v>0</v>
          </cell>
          <cell r="M14030">
            <v>0</v>
          </cell>
          <cell r="N14030">
            <v>0</v>
          </cell>
          <cell r="O14030">
            <v>0</v>
          </cell>
          <cell r="P14030">
            <v>0</v>
          </cell>
        </row>
        <row r="14031">
          <cell r="A14031">
            <v>41323</v>
          </cell>
          <cell r="B14031">
            <v>2013</v>
          </cell>
          <cell r="C14031" t="str">
            <v>Feb</v>
          </cell>
          <cell r="D14031">
            <v>18</v>
          </cell>
          <cell r="F14031">
            <v>0</v>
          </cell>
          <cell r="G14031">
            <v>0</v>
          </cell>
          <cell r="H14031">
            <v>150</v>
          </cell>
          <cell r="I14031">
            <v>0.29799999999999999</v>
          </cell>
          <cell r="K14031">
            <v>0</v>
          </cell>
          <cell r="L14031">
            <v>0</v>
          </cell>
          <cell r="M14031">
            <v>0</v>
          </cell>
          <cell r="N14031">
            <v>0</v>
          </cell>
          <cell r="O14031">
            <v>0</v>
          </cell>
          <cell r="P14031">
            <v>0</v>
          </cell>
        </row>
        <row r="14032">
          <cell r="A14032">
            <v>41324</v>
          </cell>
          <cell r="B14032">
            <v>2013</v>
          </cell>
          <cell r="C14032" t="str">
            <v>Feb</v>
          </cell>
          <cell r="D14032">
            <v>19</v>
          </cell>
          <cell r="F14032">
            <v>0</v>
          </cell>
          <cell r="G14032">
            <v>0</v>
          </cell>
          <cell r="H14032">
            <v>139</v>
          </cell>
          <cell r="I14032">
            <v>0.27600000000000002</v>
          </cell>
          <cell r="K14032">
            <v>0</v>
          </cell>
          <cell r="L14032">
            <v>0</v>
          </cell>
          <cell r="M14032">
            <v>0</v>
          </cell>
          <cell r="N14032">
            <v>0</v>
          </cell>
          <cell r="O14032">
            <v>0</v>
          </cell>
          <cell r="P14032">
            <v>0</v>
          </cell>
        </row>
        <row r="14033">
          <cell r="A14033">
            <v>41325</v>
          </cell>
          <cell r="B14033">
            <v>2013</v>
          </cell>
          <cell r="C14033" t="str">
            <v>Feb</v>
          </cell>
          <cell r="D14033">
            <v>20</v>
          </cell>
          <cell r="F14033">
            <v>0</v>
          </cell>
          <cell r="G14033">
            <v>0</v>
          </cell>
          <cell r="H14033">
            <v>133</v>
          </cell>
          <cell r="I14033">
            <v>0.26400000000000001</v>
          </cell>
          <cell r="K14033">
            <v>0</v>
          </cell>
          <cell r="L14033">
            <v>0</v>
          </cell>
          <cell r="M14033">
            <v>0</v>
          </cell>
          <cell r="N14033">
            <v>0</v>
          </cell>
          <cell r="O14033">
            <v>0</v>
          </cell>
          <cell r="P14033">
            <v>0</v>
          </cell>
        </row>
        <row r="14034">
          <cell r="A14034">
            <v>41326</v>
          </cell>
          <cell r="B14034">
            <v>2013</v>
          </cell>
          <cell r="C14034" t="str">
            <v>Feb</v>
          </cell>
          <cell r="D14034">
            <v>21</v>
          </cell>
          <cell r="F14034">
            <v>0</v>
          </cell>
          <cell r="G14034">
            <v>0</v>
          </cell>
          <cell r="H14034">
            <v>127</v>
          </cell>
          <cell r="I14034">
            <v>0.252</v>
          </cell>
          <cell r="K14034">
            <v>0</v>
          </cell>
          <cell r="L14034">
            <v>0</v>
          </cell>
          <cell r="M14034">
            <v>0</v>
          </cell>
          <cell r="N14034">
            <v>0</v>
          </cell>
          <cell r="O14034">
            <v>0</v>
          </cell>
          <cell r="P14034">
            <v>0</v>
          </cell>
        </row>
        <row r="14035">
          <cell r="A14035">
            <v>41327</v>
          </cell>
          <cell r="B14035">
            <v>2013</v>
          </cell>
          <cell r="C14035" t="str">
            <v>Feb</v>
          </cell>
          <cell r="D14035">
            <v>22</v>
          </cell>
          <cell r="F14035">
            <v>0</v>
          </cell>
          <cell r="G14035">
            <v>0</v>
          </cell>
          <cell r="H14035">
            <v>116</v>
          </cell>
          <cell r="I14035">
            <v>0.23</v>
          </cell>
          <cell r="K14035">
            <v>0</v>
          </cell>
          <cell r="L14035">
            <v>0</v>
          </cell>
          <cell r="M14035">
            <v>0</v>
          </cell>
          <cell r="N14035">
            <v>0</v>
          </cell>
          <cell r="O14035">
            <v>0</v>
          </cell>
          <cell r="P14035">
            <v>0</v>
          </cell>
        </row>
        <row r="14036">
          <cell r="A14036">
            <v>41328</v>
          </cell>
          <cell r="B14036">
            <v>2013</v>
          </cell>
          <cell r="C14036" t="str">
            <v>Feb</v>
          </cell>
          <cell r="D14036">
            <v>23</v>
          </cell>
          <cell r="F14036">
            <v>0</v>
          </cell>
          <cell r="G14036">
            <v>0</v>
          </cell>
          <cell r="H14036">
            <v>124</v>
          </cell>
          <cell r="I14036">
            <v>0.246</v>
          </cell>
          <cell r="K14036">
            <v>0</v>
          </cell>
          <cell r="L14036">
            <v>0</v>
          </cell>
          <cell r="M14036">
            <v>0</v>
          </cell>
          <cell r="N14036">
            <v>0</v>
          </cell>
          <cell r="O14036">
            <v>0</v>
          </cell>
          <cell r="P14036">
            <v>0</v>
          </cell>
        </row>
        <row r="14037">
          <cell r="A14037">
            <v>41329</v>
          </cell>
          <cell r="B14037">
            <v>2013</v>
          </cell>
          <cell r="C14037" t="str">
            <v>Feb</v>
          </cell>
          <cell r="D14037">
            <v>24</v>
          </cell>
          <cell r="F14037">
            <v>0</v>
          </cell>
          <cell r="G14037">
            <v>0</v>
          </cell>
          <cell r="H14037">
            <v>118</v>
          </cell>
          <cell r="I14037">
            <v>0.23400000000000001</v>
          </cell>
          <cell r="K14037">
            <v>0</v>
          </cell>
          <cell r="L14037">
            <v>0</v>
          </cell>
          <cell r="M14037">
            <v>0</v>
          </cell>
          <cell r="N14037">
            <v>0</v>
          </cell>
          <cell r="O14037">
            <v>0</v>
          </cell>
          <cell r="P14037">
            <v>0</v>
          </cell>
        </row>
        <row r="14038">
          <cell r="A14038">
            <v>41330</v>
          </cell>
          <cell r="B14038">
            <v>2013</v>
          </cell>
          <cell r="C14038" t="str">
            <v>Feb</v>
          </cell>
          <cell r="D14038">
            <v>25</v>
          </cell>
          <cell r="F14038">
            <v>0</v>
          </cell>
          <cell r="G14038">
            <v>0</v>
          </cell>
          <cell r="H14038">
            <v>125</v>
          </cell>
          <cell r="I14038">
            <v>0.248</v>
          </cell>
          <cell r="K14038">
            <v>0</v>
          </cell>
          <cell r="L14038">
            <v>0</v>
          </cell>
          <cell r="M14038">
            <v>0</v>
          </cell>
          <cell r="N14038">
            <v>0</v>
          </cell>
          <cell r="O14038">
            <v>0</v>
          </cell>
          <cell r="P14038">
            <v>0</v>
          </cell>
        </row>
        <row r="14039">
          <cell r="A14039">
            <v>41331</v>
          </cell>
          <cell r="B14039">
            <v>2013</v>
          </cell>
          <cell r="C14039" t="str">
            <v>Feb</v>
          </cell>
          <cell r="D14039">
            <v>26</v>
          </cell>
          <cell r="F14039">
            <v>0</v>
          </cell>
          <cell r="G14039">
            <v>0</v>
          </cell>
          <cell r="H14039">
            <v>127</v>
          </cell>
          <cell r="I14039">
            <v>0.252</v>
          </cell>
          <cell r="K14039">
            <v>0</v>
          </cell>
          <cell r="L14039">
            <v>0</v>
          </cell>
          <cell r="M14039">
            <v>0</v>
          </cell>
          <cell r="N14039">
            <v>0</v>
          </cell>
          <cell r="O14039">
            <v>0</v>
          </cell>
          <cell r="P14039">
            <v>0</v>
          </cell>
        </row>
        <row r="14040">
          <cell r="A14040">
            <v>41332</v>
          </cell>
          <cell r="B14040">
            <v>2013</v>
          </cell>
          <cell r="C14040" t="str">
            <v>Feb</v>
          </cell>
          <cell r="D14040">
            <v>27</v>
          </cell>
          <cell r="F14040">
            <v>0</v>
          </cell>
          <cell r="G14040">
            <v>0</v>
          </cell>
          <cell r="H14040">
            <v>120</v>
          </cell>
          <cell r="I14040">
            <v>0.23799999999999999</v>
          </cell>
          <cell r="K14040">
            <v>0</v>
          </cell>
          <cell r="L14040">
            <v>0</v>
          </cell>
          <cell r="M14040">
            <v>0</v>
          </cell>
          <cell r="N14040">
            <v>0</v>
          </cell>
          <cell r="O14040">
            <v>0</v>
          </cell>
          <cell r="P14040">
            <v>0</v>
          </cell>
        </row>
        <row r="14041">
          <cell r="A14041">
            <v>41333</v>
          </cell>
          <cell r="B14041">
            <v>2013</v>
          </cell>
          <cell r="C14041" t="str">
            <v>Feb</v>
          </cell>
          <cell r="D14041">
            <v>28</v>
          </cell>
          <cell r="F14041">
            <v>0</v>
          </cell>
          <cell r="G14041">
            <v>0</v>
          </cell>
          <cell r="H14041">
            <v>123</v>
          </cell>
          <cell r="I14041">
            <v>0.24399999999999999</v>
          </cell>
          <cell r="K14041">
            <v>0</v>
          </cell>
          <cell r="L14041">
            <v>0</v>
          </cell>
          <cell r="M14041">
            <v>0</v>
          </cell>
          <cell r="N14041">
            <v>0</v>
          </cell>
          <cell r="O14041">
            <v>0</v>
          </cell>
          <cell r="P14041">
            <v>0</v>
          </cell>
        </row>
        <row r="14042">
          <cell r="A14042">
            <v>41334</v>
          </cell>
          <cell r="B14042">
            <v>2013</v>
          </cell>
          <cell r="C14042" t="str">
            <v>Mar</v>
          </cell>
          <cell r="D14042">
            <v>1</v>
          </cell>
          <cell r="F14042">
            <v>0</v>
          </cell>
          <cell r="G14042">
            <v>0</v>
          </cell>
          <cell r="H14042">
            <v>121</v>
          </cell>
          <cell r="I14042">
            <v>0.24</v>
          </cell>
          <cell r="K14042">
            <v>0</v>
          </cell>
          <cell r="L14042">
            <v>0</v>
          </cell>
          <cell r="M14042">
            <v>0</v>
          </cell>
          <cell r="N14042">
            <v>0</v>
          </cell>
          <cell r="O14042">
            <v>0</v>
          </cell>
          <cell r="P14042">
            <v>0</v>
          </cell>
        </row>
        <row r="14043">
          <cell r="A14043">
            <v>41335</v>
          </cell>
          <cell r="B14043">
            <v>2013</v>
          </cell>
          <cell r="C14043" t="str">
            <v>Mar</v>
          </cell>
          <cell r="D14043">
            <v>2</v>
          </cell>
          <cell r="F14043">
            <v>0</v>
          </cell>
          <cell r="G14043">
            <v>0</v>
          </cell>
          <cell r="H14043">
            <v>126</v>
          </cell>
          <cell r="I14043">
            <v>0.25</v>
          </cell>
          <cell r="K14043">
            <v>0</v>
          </cell>
          <cell r="L14043">
            <v>0</v>
          </cell>
          <cell r="M14043">
            <v>0</v>
          </cell>
          <cell r="N14043">
            <v>0</v>
          </cell>
          <cell r="O14043">
            <v>0</v>
          </cell>
          <cell r="P14043">
            <v>0</v>
          </cell>
        </row>
        <row r="14044">
          <cell r="A14044">
            <v>41336</v>
          </cell>
          <cell r="B14044">
            <v>2013</v>
          </cell>
          <cell r="C14044" t="str">
            <v>Mar</v>
          </cell>
          <cell r="D14044">
            <v>3</v>
          </cell>
          <cell r="F14044">
            <v>0</v>
          </cell>
          <cell r="G14044">
            <v>0</v>
          </cell>
          <cell r="H14044">
            <v>130</v>
          </cell>
          <cell r="I14044">
            <v>0.25800000000000001</v>
          </cell>
          <cell r="K14044">
            <v>0</v>
          </cell>
          <cell r="L14044">
            <v>0</v>
          </cell>
          <cell r="M14044">
            <v>0</v>
          </cell>
          <cell r="N14044">
            <v>0</v>
          </cell>
          <cell r="O14044">
            <v>0</v>
          </cell>
          <cell r="P14044">
            <v>0</v>
          </cell>
        </row>
        <row r="14045">
          <cell r="A14045">
            <v>41337</v>
          </cell>
          <cell r="B14045">
            <v>2013</v>
          </cell>
          <cell r="C14045" t="str">
            <v>Mar</v>
          </cell>
          <cell r="D14045">
            <v>4</v>
          </cell>
          <cell r="F14045">
            <v>0</v>
          </cell>
          <cell r="G14045">
            <v>0</v>
          </cell>
          <cell r="H14045">
            <v>119</v>
          </cell>
          <cell r="I14045">
            <v>0.23599999999999999</v>
          </cell>
          <cell r="K14045">
            <v>0</v>
          </cell>
          <cell r="L14045">
            <v>0</v>
          </cell>
          <cell r="M14045">
            <v>0</v>
          </cell>
          <cell r="N14045">
            <v>0</v>
          </cell>
          <cell r="O14045">
            <v>0</v>
          </cell>
          <cell r="P14045">
            <v>0</v>
          </cell>
        </row>
        <row r="14046">
          <cell r="A14046">
            <v>41338</v>
          </cell>
          <cell r="B14046">
            <v>2013</v>
          </cell>
          <cell r="C14046" t="str">
            <v>Mar</v>
          </cell>
          <cell r="D14046">
            <v>5</v>
          </cell>
          <cell r="F14046">
            <v>0</v>
          </cell>
          <cell r="G14046">
            <v>0</v>
          </cell>
          <cell r="H14046">
            <v>127</v>
          </cell>
          <cell r="I14046">
            <v>0.252</v>
          </cell>
          <cell r="K14046">
            <v>0</v>
          </cell>
          <cell r="L14046">
            <v>0</v>
          </cell>
          <cell r="M14046">
            <v>0</v>
          </cell>
          <cell r="N14046">
            <v>0</v>
          </cell>
          <cell r="O14046">
            <v>0</v>
          </cell>
          <cell r="P14046">
            <v>0</v>
          </cell>
        </row>
        <row r="14047">
          <cell r="A14047">
            <v>41339</v>
          </cell>
          <cell r="B14047">
            <v>2013</v>
          </cell>
          <cell r="C14047" t="str">
            <v>Mar</v>
          </cell>
          <cell r="D14047">
            <v>6</v>
          </cell>
          <cell r="F14047">
            <v>0</v>
          </cell>
          <cell r="G14047">
            <v>0</v>
          </cell>
          <cell r="H14047">
            <v>119</v>
          </cell>
          <cell r="I14047">
            <v>0.23599999999999999</v>
          </cell>
          <cell r="K14047">
            <v>0</v>
          </cell>
          <cell r="L14047">
            <v>0</v>
          </cell>
          <cell r="M14047">
            <v>0</v>
          </cell>
          <cell r="N14047">
            <v>0</v>
          </cell>
          <cell r="O14047">
            <v>0</v>
          </cell>
          <cell r="P14047">
            <v>0</v>
          </cell>
        </row>
        <row r="14048">
          <cell r="A14048">
            <v>41340</v>
          </cell>
          <cell r="B14048">
            <v>2013</v>
          </cell>
          <cell r="C14048" t="str">
            <v>Mar</v>
          </cell>
          <cell r="D14048">
            <v>7</v>
          </cell>
          <cell r="F14048">
            <v>0</v>
          </cell>
          <cell r="G14048">
            <v>0</v>
          </cell>
          <cell r="H14048">
            <v>114</v>
          </cell>
          <cell r="I14048">
            <v>0.22600000000000001</v>
          </cell>
          <cell r="K14048">
            <v>0</v>
          </cell>
          <cell r="L14048">
            <v>0</v>
          </cell>
          <cell r="M14048">
            <v>0</v>
          </cell>
          <cell r="N14048">
            <v>0</v>
          </cell>
          <cell r="O14048">
            <v>0</v>
          </cell>
          <cell r="P14048">
            <v>0</v>
          </cell>
        </row>
        <row r="14049">
          <cell r="A14049">
            <v>41341</v>
          </cell>
          <cell r="B14049">
            <v>2013</v>
          </cell>
          <cell r="C14049" t="str">
            <v>Mar</v>
          </cell>
          <cell r="D14049">
            <v>8</v>
          </cell>
          <cell r="F14049">
            <v>0</v>
          </cell>
          <cell r="G14049">
            <v>0</v>
          </cell>
          <cell r="H14049">
            <v>113</v>
          </cell>
          <cell r="I14049">
            <v>0.224</v>
          </cell>
          <cell r="K14049">
            <v>0</v>
          </cell>
          <cell r="L14049">
            <v>0</v>
          </cell>
          <cell r="M14049">
            <v>0</v>
          </cell>
          <cell r="N14049">
            <v>0</v>
          </cell>
          <cell r="O14049">
            <v>0</v>
          </cell>
          <cell r="P14049">
            <v>0</v>
          </cell>
        </row>
        <row r="14050">
          <cell r="A14050">
            <v>41342</v>
          </cell>
          <cell r="B14050">
            <v>2013</v>
          </cell>
          <cell r="C14050" t="str">
            <v>Mar</v>
          </cell>
          <cell r="D14050">
            <v>9</v>
          </cell>
          <cell r="F14050">
            <v>0</v>
          </cell>
          <cell r="G14050">
            <v>0</v>
          </cell>
          <cell r="H14050">
            <v>108</v>
          </cell>
          <cell r="I14050">
            <v>0.214</v>
          </cell>
          <cell r="K14050">
            <v>0</v>
          </cell>
          <cell r="L14050">
            <v>0</v>
          </cell>
          <cell r="M14050">
            <v>0</v>
          </cell>
          <cell r="N14050">
            <v>0</v>
          </cell>
          <cell r="O14050">
            <v>0</v>
          </cell>
          <cell r="P14050">
            <v>0</v>
          </cell>
        </row>
        <row r="14051">
          <cell r="A14051">
            <v>41343</v>
          </cell>
          <cell r="B14051">
            <v>2013</v>
          </cell>
          <cell r="C14051" t="str">
            <v>Mar</v>
          </cell>
          <cell r="D14051">
            <v>10</v>
          </cell>
          <cell r="F14051">
            <v>0</v>
          </cell>
          <cell r="G14051">
            <v>0</v>
          </cell>
          <cell r="H14051">
            <v>115</v>
          </cell>
          <cell r="I14051">
            <v>0.22800000000000001</v>
          </cell>
          <cell r="K14051">
            <v>0</v>
          </cell>
          <cell r="L14051">
            <v>0</v>
          </cell>
          <cell r="M14051">
            <v>0</v>
          </cell>
          <cell r="N14051">
            <v>0</v>
          </cell>
          <cell r="O14051">
            <v>0</v>
          </cell>
          <cell r="P14051">
            <v>0</v>
          </cell>
        </row>
        <row r="14052">
          <cell r="A14052">
            <v>41344</v>
          </cell>
          <cell r="B14052">
            <v>2013</v>
          </cell>
          <cell r="C14052" t="str">
            <v>Mar</v>
          </cell>
          <cell r="D14052">
            <v>11</v>
          </cell>
          <cell r="F14052">
            <v>0</v>
          </cell>
          <cell r="G14052">
            <v>0</v>
          </cell>
          <cell r="H14052">
            <v>115</v>
          </cell>
          <cell r="I14052">
            <v>0.22800000000000001</v>
          </cell>
          <cell r="K14052">
            <v>0</v>
          </cell>
          <cell r="L14052">
            <v>0</v>
          </cell>
          <cell r="M14052">
            <v>0</v>
          </cell>
          <cell r="N14052">
            <v>0</v>
          </cell>
          <cell r="O14052">
            <v>0</v>
          </cell>
          <cell r="P14052">
            <v>0</v>
          </cell>
        </row>
        <row r="14053">
          <cell r="A14053">
            <v>41345</v>
          </cell>
          <cell r="B14053">
            <v>2013</v>
          </cell>
          <cell r="C14053" t="str">
            <v>Mar</v>
          </cell>
          <cell r="D14053">
            <v>12</v>
          </cell>
          <cell r="F14053">
            <v>0</v>
          </cell>
          <cell r="G14053">
            <v>0</v>
          </cell>
          <cell r="H14053">
            <v>104</v>
          </cell>
          <cell r="I14053">
            <v>0.20599999999999999</v>
          </cell>
          <cell r="K14053">
            <v>0</v>
          </cell>
          <cell r="L14053">
            <v>0</v>
          </cell>
          <cell r="M14053">
            <v>0</v>
          </cell>
          <cell r="N14053">
            <v>0</v>
          </cell>
          <cell r="O14053">
            <v>0</v>
          </cell>
          <cell r="P14053">
            <v>0</v>
          </cell>
        </row>
        <row r="14054">
          <cell r="A14054">
            <v>41346</v>
          </cell>
          <cell r="B14054">
            <v>2013</v>
          </cell>
          <cell r="C14054" t="str">
            <v>Mar</v>
          </cell>
          <cell r="D14054">
            <v>13</v>
          </cell>
          <cell r="F14054">
            <v>0</v>
          </cell>
          <cell r="G14054">
            <v>0</v>
          </cell>
          <cell r="H14054">
            <v>113</v>
          </cell>
          <cell r="I14054">
            <v>0.224</v>
          </cell>
          <cell r="K14054">
            <v>0</v>
          </cell>
          <cell r="L14054">
            <v>0</v>
          </cell>
          <cell r="M14054">
            <v>0</v>
          </cell>
          <cell r="N14054">
            <v>0</v>
          </cell>
          <cell r="O14054">
            <v>0</v>
          </cell>
          <cell r="P14054">
            <v>0</v>
          </cell>
        </row>
        <row r="14055">
          <cell r="A14055">
            <v>41347</v>
          </cell>
          <cell r="B14055">
            <v>2013</v>
          </cell>
          <cell r="C14055" t="str">
            <v>Mar</v>
          </cell>
          <cell r="D14055">
            <v>14</v>
          </cell>
          <cell r="F14055">
            <v>0</v>
          </cell>
          <cell r="G14055">
            <v>0</v>
          </cell>
          <cell r="H14055">
            <v>105</v>
          </cell>
          <cell r="I14055">
            <v>0.20799999999999999</v>
          </cell>
          <cell r="K14055">
            <v>0</v>
          </cell>
          <cell r="L14055">
            <v>0</v>
          </cell>
          <cell r="M14055">
            <v>0</v>
          </cell>
          <cell r="N14055">
            <v>0</v>
          </cell>
          <cell r="O14055">
            <v>0</v>
          </cell>
          <cell r="P14055">
            <v>0</v>
          </cell>
        </row>
        <row r="14056">
          <cell r="A14056">
            <v>41348</v>
          </cell>
          <cell r="B14056">
            <v>2013</v>
          </cell>
          <cell r="C14056" t="str">
            <v>Mar</v>
          </cell>
          <cell r="D14056">
            <v>15</v>
          </cell>
          <cell r="F14056">
            <v>0</v>
          </cell>
          <cell r="G14056">
            <v>0</v>
          </cell>
          <cell r="H14056">
            <v>107</v>
          </cell>
          <cell r="I14056">
            <v>0.21199999999999999</v>
          </cell>
          <cell r="K14056">
            <v>0</v>
          </cell>
          <cell r="L14056">
            <v>0</v>
          </cell>
          <cell r="M14056">
            <v>0</v>
          </cell>
          <cell r="N14056">
            <v>0</v>
          </cell>
          <cell r="O14056">
            <v>0</v>
          </cell>
          <cell r="P14056">
            <v>0</v>
          </cell>
        </row>
        <row r="14057">
          <cell r="A14057">
            <v>41349</v>
          </cell>
          <cell r="B14057">
            <v>2013</v>
          </cell>
          <cell r="C14057" t="str">
            <v>Mar</v>
          </cell>
          <cell r="D14057">
            <v>16</v>
          </cell>
          <cell r="F14057">
            <v>0</v>
          </cell>
          <cell r="G14057">
            <v>0</v>
          </cell>
          <cell r="H14057">
            <v>93</v>
          </cell>
          <cell r="I14057">
            <v>0.184</v>
          </cell>
          <cell r="K14057">
            <v>0</v>
          </cell>
          <cell r="L14057">
            <v>0</v>
          </cell>
          <cell r="M14057">
            <v>8</v>
          </cell>
          <cell r="N14057">
            <v>1.6E-2</v>
          </cell>
          <cell r="O14057">
            <v>0</v>
          </cell>
          <cell r="P14057">
            <v>0</v>
          </cell>
        </row>
        <row r="14058">
          <cell r="A14058">
            <v>41350</v>
          </cell>
          <cell r="B14058">
            <v>2013</v>
          </cell>
          <cell r="C14058" t="str">
            <v>Mar</v>
          </cell>
          <cell r="D14058">
            <v>17</v>
          </cell>
          <cell r="F14058">
            <v>0</v>
          </cell>
          <cell r="G14058">
            <v>0</v>
          </cell>
          <cell r="H14058">
            <v>114</v>
          </cell>
          <cell r="I14058">
            <v>0.22600000000000001</v>
          </cell>
          <cell r="K14058">
            <v>0</v>
          </cell>
          <cell r="L14058">
            <v>0</v>
          </cell>
          <cell r="M14058">
            <v>25</v>
          </cell>
          <cell r="N14058">
            <v>0.05</v>
          </cell>
          <cell r="O14058">
            <v>0</v>
          </cell>
          <cell r="P14058">
            <v>0</v>
          </cell>
        </row>
        <row r="14059">
          <cell r="A14059">
            <v>41351</v>
          </cell>
          <cell r="B14059">
            <v>2013</v>
          </cell>
          <cell r="C14059" t="str">
            <v>Mar</v>
          </cell>
          <cell r="D14059">
            <v>18</v>
          </cell>
          <cell r="F14059">
            <v>0</v>
          </cell>
          <cell r="G14059">
            <v>0</v>
          </cell>
          <cell r="H14059">
            <v>105</v>
          </cell>
          <cell r="I14059">
            <v>0.20799999999999999</v>
          </cell>
          <cell r="K14059">
            <v>0</v>
          </cell>
          <cell r="L14059">
            <v>0</v>
          </cell>
          <cell r="M14059">
            <v>25</v>
          </cell>
          <cell r="N14059">
            <v>0.05</v>
          </cell>
          <cell r="O14059">
            <v>0</v>
          </cell>
          <cell r="P14059">
            <v>0</v>
          </cell>
        </row>
        <row r="14060">
          <cell r="A14060">
            <v>41352</v>
          </cell>
          <cell r="B14060">
            <v>2013</v>
          </cell>
          <cell r="C14060" t="str">
            <v>Mar</v>
          </cell>
          <cell r="D14060">
            <v>19</v>
          </cell>
          <cell r="F14060">
            <v>0</v>
          </cell>
          <cell r="G14060">
            <v>0</v>
          </cell>
          <cell r="H14060">
            <v>99</v>
          </cell>
          <cell r="I14060">
            <v>0.19600000000000001</v>
          </cell>
          <cell r="K14060">
            <v>0</v>
          </cell>
          <cell r="L14060">
            <v>0</v>
          </cell>
          <cell r="M14060">
            <v>25</v>
          </cell>
          <cell r="N14060">
            <v>0.05</v>
          </cell>
          <cell r="O14060">
            <v>0</v>
          </cell>
          <cell r="P14060">
            <v>0</v>
          </cell>
        </row>
        <row r="14061">
          <cell r="A14061">
            <v>41353</v>
          </cell>
          <cell r="B14061">
            <v>2013</v>
          </cell>
          <cell r="C14061" t="str">
            <v>Mar</v>
          </cell>
          <cell r="D14061">
            <v>20</v>
          </cell>
          <cell r="F14061">
            <v>0</v>
          </cell>
          <cell r="G14061">
            <v>0</v>
          </cell>
          <cell r="H14061">
            <v>114</v>
          </cell>
          <cell r="I14061">
            <v>0.22600000000000001</v>
          </cell>
          <cell r="K14061">
            <v>0</v>
          </cell>
          <cell r="L14061">
            <v>0</v>
          </cell>
          <cell r="M14061">
            <v>25</v>
          </cell>
          <cell r="N14061">
            <v>0.05</v>
          </cell>
          <cell r="O14061">
            <v>0</v>
          </cell>
          <cell r="P14061">
            <v>0</v>
          </cell>
        </row>
        <row r="14062">
          <cell r="A14062">
            <v>41354</v>
          </cell>
          <cell r="B14062">
            <v>2013</v>
          </cell>
          <cell r="C14062" t="str">
            <v>Mar</v>
          </cell>
          <cell r="D14062">
            <v>21</v>
          </cell>
          <cell r="F14062">
            <v>0</v>
          </cell>
          <cell r="G14062">
            <v>0</v>
          </cell>
          <cell r="H14062">
            <v>113</v>
          </cell>
          <cell r="I14062">
            <v>0.224</v>
          </cell>
          <cell r="K14062">
            <v>0</v>
          </cell>
          <cell r="L14062">
            <v>0</v>
          </cell>
          <cell r="M14062">
            <v>25</v>
          </cell>
          <cell r="N14062">
            <v>0.05</v>
          </cell>
          <cell r="O14062">
            <v>0</v>
          </cell>
          <cell r="P14062">
            <v>0</v>
          </cell>
        </row>
        <row r="14063">
          <cell r="A14063">
            <v>41355</v>
          </cell>
          <cell r="B14063">
            <v>2013</v>
          </cell>
          <cell r="C14063" t="str">
            <v>Mar</v>
          </cell>
          <cell r="D14063">
            <v>22</v>
          </cell>
          <cell r="F14063">
            <v>0</v>
          </cell>
          <cell r="G14063">
            <v>0</v>
          </cell>
          <cell r="H14063">
            <v>112</v>
          </cell>
          <cell r="I14063">
            <v>0.222</v>
          </cell>
          <cell r="K14063">
            <v>0</v>
          </cell>
          <cell r="L14063">
            <v>0</v>
          </cell>
          <cell r="M14063">
            <v>25</v>
          </cell>
          <cell r="N14063">
            <v>0.05</v>
          </cell>
          <cell r="O14063">
            <v>0</v>
          </cell>
          <cell r="P14063">
            <v>0</v>
          </cell>
        </row>
        <row r="14064">
          <cell r="A14064">
            <v>41356</v>
          </cell>
          <cell r="B14064">
            <v>2013</v>
          </cell>
          <cell r="C14064" t="str">
            <v>Mar</v>
          </cell>
          <cell r="D14064">
            <v>23</v>
          </cell>
          <cell r="F14064">
            <v>0</v>
          </cell>
          <cell r="G14064">
            <v>0</v>
          </cell>
          <cell r="H14064">
            <v>98</v>
          </cell>
          <cell r="I14064">
            <v>0.19400000000000001</v>
          </cell>
          <cell r="K14064">
            <v>0</v>
          </cell>
          <cell r="L14064">
            <v>0</v>
          </cell>
          <cell r="M14064">
            <v>25</v>
          </cell>
          <cell r="N14064">
            <v>0.05</v>
          </cell>
          <cell r="O14064">
            <v>0</v>
          </cell>
          <cell r="P14064">
            <v>0</v>
          </cell>
        </row>
        <row r="14065">
          <cell r="A14065">
            <v>41357</v>
          </cell>
          <cell r="B14065">
            <v>2013</v>
          </cell>
          <cell r="C14065" t="str">
            <v>Mar</v>
          </cell>
          <cell r="D14065">
            <v>24</v>
          </cell>
          <cell r="F14065">
            <v>0</v>
          </cell>
          <cell r="G14065">
            <v>0</v>
          </cell>
          <cell r="H14065">
            <v>105</v>
          </cell>
          <cell r="I14065">
            <v>0.20799999999999999</v>
          </cell>
          <cell r="K14065">
            <v>0</v>
          </cell>
          <cell r="L14065">
            <v>0</v>
          </cell>
          <cell r="M14065">
            <v>25</v>
          </cell>
          <cell r="N14065">
            <v>0.05</v>
          </cell>
          <cell r="O14065">
            <v>0</v>
          </cell>
          <cell r="P14065">
            <v>0</v>
          </cell>
        </row>
        <row r="14066">
          <cell r="A14066">
            <v>41358</v>
          </cell>
          <cell r="B14066">
            <v>2013</v>
          </cell>
          <cell r="C14066" t="str">
            <v>Mar</v>
          </cell>
          <cell r="D14066">
            <v>25</v>
          </cell>
          <cell r="F14066">
            <v>0</v>
          </cell>
          <cell r="G14066">
            <v>0</v>
          </cell>
          <cell r="H14066">
            <v>104</v>
          </cell>
          <cell r="I14066">
            <v>0.20599999999999999</v>
          </cell>
          <cell r="K14066">
            <v>0</v>
          </cell>
          <cell r="L14066">
            <v>0</v>
          </cell>
          <cell r="M14066">
            <v>25</v>
          </cell>
          <cell r="N14066">
            <v>0.05</v>
          </cell>
          <cell r="O14066">
            <v>0</v>
          </cell>
          <cell r="P14066">
            <v>0</v>
          </cell>
        </row>
        <row r="14067">
          <cell r="A14067">
            <v>41359</v>
          </cell>
          <cell r="B14067">
            <v>2013</v>
          </cell>
          <cell r="C14067" t="str">
            <v>Mar</v>
          </cell>
          <cell r="D14067">
            <v>26</v>
          </cell>
          <cell r="F14067">
            <v>0</v>
          </cell>
          <cell r="G14067">
            <v>0</v>
          </cell>
          <cell r="H14067">
            <v>110</v>
          </cell>
          <cell r="I14067">
            <v>0.218</v>
          </cell>
          <cell r="K14067">
            <v>0</v>
          </cell>
          <cell r="L14067">
            <v>0</v>
          </cell>
          <cell r="M14067">
            <v>25</v>
          </cell>
          <cell r="N14067">
            <v>0.05</v>
          </cell>
          <cell r="O14067">
            <v>0</v>
          </cell>
          <cell r="P14067">
            <v>0</v>
          </cell>
        </row>
        <row r="14068">
          <cell r="A14068">
            <v>41360</v>
          </cell>
          <cell r="B14068">
            <v>2013</v>
          </cell>
          <cell r="C14068" t="str">
            <v>Mar</v>
          </cell>
          <cell r="D14068">
            <v>27</v>
          </cell>
          <cell r="F14068">
            <v>0</v>
          </cell>
          <cell r="G14068">
            <v>0</v>
          </cell>
          <cell r="H14068">
            <v>110</v>
          </cell>
          <cell r="I14068">
            <v>0.218</v>
          </cell>
          <cell r="K14068">
            <v>0</v>
          </cell>
          <cell r="L14068">
            <v>0</v>
          </cell>
          <cell r="M14068">
            <v>25</v>
          </cell>
          <cell r="N14068">
            <v>0.05</v>
          </cell>
          <cell r="O14068">
            <v>0</v>
          </cell>
          <cell r="P14068">
            <v>0</v>
          </cell>
        </row>
        <row r="14069">
          <cell r="A14069">
            <v>41361</v>
          </cell>
          <cell r="B14069">
            <v>2013</v>
          </cell>
          <cell r="C14069" t="str">
            <v>Mar</v>
          </cell>
          <cell r="D14069">
            <v>28</v>
          </cell>
          <cell r="F14069">
            <v>0</v>
          </cell>
          <cell r="G14069">
            <v>0</v>
          </cell>
          <cell r="H14069">
            <v>106</v>
          </cell>
          <cell r="I14069">
            <v>0.21</v>
          </cell>
          <cell r="K14069">
            <v>0</v>
          </cell>
          <cell r="L14069">
            <v>0</v>
          </cell>
          <cell r="M14069">
            <v>42</v>
          </cell>
          <cell r="N14069">
            <v>8.3000000000000004E-2</v>
          </cell>
          <cell r="O14069">
            <v>0</v>
          </cell>
          <cell r="P14069">
            <v>0</v>
          </cell>
        </row>
        <row r="14070">
          <cell r="A14070">
            <v>41362</v>
          </cell>
          <cell r="B14070">
            <v>2013</v>
          </cell>
          <cell r="C14070" t="str">
            <v>Mar</v>
          </cell>
          <cell r="D14070">
            <v>29</v>
          </cell>
          <cell r="F14070">
            <v>0</v>
          </cell>
          <cell r="G14070">
            <v>0</v>
          </cell>
          <cell r="H14070">
            <v>94</v>
          </cell>
          <cell r="I14070">
            <v>0.186</v>
          </cell>
          <cell r="K14070">
            <v>0</v>
          </cell>
          <cell r="L14070">
            <v>0</v>
          </cell>
          <cell r="M14070">
            <v>50</v>
          </cell>
          <cell r="N14070">
            <v>9.9000000000000005E-2</v>
          </cell>
          <cell r="O14070">
            <v>0</v>
          </cell>
          <cell r="P14070">
            <v>0</v>
          </cell>
        </row>
        <row r="14071">
          <cell r="A14071">
            <v>41363</v>
          </cell>
          <cell r="B14071">
            <v>2013</v>
          </cell>
          <cell r="C14071" t="str">
            <v>Mar</v>
          </cell>
          <cell r="D14071">
            <v>30</v>
          </cell>
          <cell r="F14071">
            <v>0</v>
          </cell>
          <cell r="G14071">
            <v>0</v>
          </cell>
          <cell r="H14071">
            <v>74</v>
          </cell>
          <cell r="I14071">
            <v>0.14699999999999999</v>
          </cell>
          <cell r="K14071">
            <v>0</v>
          </cell>
          <cell r="L14071">
            <v>0</v>
          </cell>
          <cell r="M14071">
            <v>50</v>
          </cell>
          <cell r="N14071">
            <v>9.9000000000000005E-2</v>
          </cell>
          <cell r="O14071">
            <v>0</v>
          </cell>
          <cell r="P14071">
            <v>0</v>
          </cell>
        </row>
        <row r="14072">
          <cell r="A14072">
            <v>41364</v>
          </cell>
          <cell r="B14072">
            <v>2013</v>
          </cell>
          <cell r="C14072" t="str">
            <v>Mar</v>
          </cell>
          <cell r="D14072">
            <v>31</v>
          </cell>
          <cell r="F14072">
            <v>0</v>
          </cell>
          <cell r="G14072">
            <v>0</v>
          </cell>
          <cell r="H14072">
            <v>57</v>
          </cell>
          <cell r="I14072">
            <v>0.113</v>
          </cell>
          <cell r="K14072">
            <v>0</v>
          </cell>
          <cell r="L14072">
            <v>0</v>
          </cell>
          <cell r="M14072">
            <v>50</v>
          </cell>
          <cell r="N14072">
            <v>9.9000000000000005E-2</v>
          </cell>
          <cell r="O14072">
            <v>0</v>
          </cell>
          <cell r="P14072">
            <v>0</v>
          </cell>
        </row>
        <row r="14073">
          <cell r="A14073">
            <v>41365</v>
          </cell>
          <cell r="B14073">
            <v>2013</v>
          </cell>
          <cell r="C14073" t="str">
            <v>Apr</v>
          </cell>
          <cell r="D14073">
            <v>1</v>
          </cell>
          <cell r="F14073">
            <v>0</v>
          </cell>
          <cell r="G14073">
            <v>0</v>
          </cell>
          <cell r="H14073">
            <v>111</v>
          </cell>
          <cell r="I14073">
            <v>0.22</v>
          </cell>
          <cell r="K14073">
            <v>0</v>
          </cell>
          <cell r="L14073">
            <v>0</v>
          </cell>
          <cell r="M14073">
            <v>50</v>
          </cell>
          <cell r="N14073">
            <v>9.9000000000000005E-2</v>
          </cell>
          <cell r="O14073">
            <v>0</v>
          </cell>
          <cell r="P14073">
            <v>0</v>
          </cell>
        </row>
        <row r="14074">
          <cell r="A14074">
            <v>41366</v>
          </cell>
          <cell r="B14074">
            <v>2013</v>
          </cell>
          <cell r="C14074" t="str">
            <v>Apr</v>
          </cell>
          <cell r="D14074">
            <v>2</v>
          </cell>
          <cell r="F14074">
            <v>0</v>
          </cell>
          <cell r="G14074">
            <v>0</v>
          </cell>
          <cell r="H14074">
            <v>107</v>
          </cell>
          <cell r="I14074">
            <v>0.21199999999999999</v>
          </cell>
          <cell r="K14074">
            <v>0</v>
          </cell>
          <cell r="L14074">
            <v>0</v>
          </cell>
          <cell r="M14074">
            <v>50</v>
          </cell>
          <cell r="N14074">
            <v>9.9000000000000005E-2</v>
          </cell>
          <cell r="O14074">
            <v>0</v>
          </cell>
          <cell r="P14074">
            <v>0</v>
          </cell>
        </row>
        <row r="14075">
          <cell r="A14075">
            <v>41367</v>
          </cell>
          <cell r="B14075">
            <v>2013</v>
          </cell>
          <cell r="C14075" t="str">
            <v>Apr</v>
          </cell>
          <cell r="D14075">
            <v>3</v>
          </cell>
          <cell r="F14075">
            <v>0</v>
          </cell>
          <cell r="G14075">
            <v>0</v>
          </cell>
          <cell r="H14075">
            <v>48</v>
          </cell>
          <cell r="I14075">
            <v>9.5000000000000001E-2</v>
          </cell>
          <cell r="K14075">
            <v>0</v>
          </cell>
          <cell r="L14075">
            <v>0</v>
          </cell>
          <cell r="M14075">
            <v>50</v>
          </cell>
          <cell r="N14075">
            <v>9.9000000000000005E-2</v>
          </cell>
          <cell r="O14075">
            <v>0</v>
          </cell>
          <cell r="P14075">
            <v>0</v>
          </cell>
        </row>
        <row r="14076">
          <cell r="A14076">
            <v>41368</v>
          </cell>
          <cell r="B14076">
            <v>2013</v>
          </cell>
          <cell r="C14076" t="str">
            <v>Apr</v>
          </cell>
          <cell r="D14076">
            <v>4</v>
          </cell>
          <cell r="F14076">
            <v>0</v>
          </cell>
          <cell r="G14076">
            <v>0</v>
          </cell>
          <cell r="H14076">
            <v>55</v>
          </cell>
          <cell r="I14076">
            <v>0.109</v>
          </cell>
          <cell r="K14076">
            <v>0</v>
          </cell>
          <cell r="L14076">
            <v>0</v>
          </cell>
          <cell r="M14076">
            <v>50</v>
          </cell>
          <cell r="N14076">
            <v>9.9000000000000005E-2</v>
          </cell>
          <cell r="O14076">
            <v>0</v>
          </cell>
          <cell r="P14076">
            <v>0</v>
          </cell>
        </row>
        <row r="14077">
          <cell r="A14077">
            <v>41369</v>
          </cell>
          <cell r="B14077">
            <v>2013</v>
          </cell>
          <cell r="C14077" t="str">
            <v>Apr</v>
          </cell>
          <cell r="D14077">
            <v>5</v>
          </cell>
          <cell r="F14077">
            <v>0</v>
          </cell>
          <cell r="G14077">
            <v>0</v>
          </cell>
          <cell r="H14077">
            <v>81</v>
          </cell>
          <cell r="I14077">
            <v>0.161</v>
          </cell>
          <cell r="K14077">
            <v>0</v>
          </cell>
          <cell r="L14077">
            <v>0</v>
          </cell>
          <cell r="M14077">
            <v>50</v>
          </cell>
          <cell r="N14077">
            <v>9.9000000000000005E-2</v>
          </cell>
          <cell r="O14077">
            <v>0</v>
          </cell>
          <cell r="P14077">
            <v>0</v>
          </cell>
        </row>
        <row r="14078">
          <cell r="A14078">
            <v>41370</v>
          </cell>
          <cell r="B14078">
            <v>2013</v>
          </cell>
          <cell r="C14078" t="str">
            <v>Apr</v>
          </cell>
          <cell r="D14078">
            <v>6</v>
          </cell>
          <cell r="F14078">
            <v>0</v>
          </cell>
          <cell r="G14078">
            <v>0</v>
          </cell>
          <cell r="H14078">
            <v>61</v>
          </cell>
          <cell r="I14078">
            <v>0.121</v>
          </cell>
          <cell r="K14078">
            <v>0</v>
          </cell>
          <cell r="L14078">
            <v>0</v>
          </cell>
          <cell r="M14078">
            <v>50</v>
          </cell>
          <cell r="N14078">
            <v>9.9000000000000005E-2</v>
          </cell>
          <cell r="O14078">
            <v>0</v>
          </cell>
          <cell r="P14078">
            <v>0</v>
          </cell>
        </row>
        <row r="14079">
          <cell r="A14079">
            <v>41371</v>
          </cell>
          <cell r="B14079">
            <v>2013</v>
          </cell>
          <cell r="C14079" t="str">
            <v>Apr</v>
          </cell>
          <cell r="D14079">
            <v>7</v>
          </cell>
          <cell r="F14079">
            <v>0</v>
          </cell>
          <cell r="G14079">
            <v>0</v>
          </cell>
          <cell r="H14079">
            <v>47</v>
          </cell>
          <cell r="I14079">
            <v>9.2999999999999999E-2</v>
          </cell>
          <cell r="K14079">
            <v>0</v>
          </cell>
          <cell r="L14079">
            <v>0</v>
          </cell>
          <cell r="M14079">
            <v>50</v>
          </cell>
          <cell r="N14079">
            <v>9.9000000000000005E-2</v>
          </cell>
          <cell r="O14079">
            <v>0</v>
          </cell>
          <cell r="P14079">
            <v>0</v>
          </cell>
        </row>
        <row r="14080">
          <cell r="A14080">
            <v>41372</v>
          </cell>
          <cell r="B14080">
            <v>2013</v>
          </cell>
          <cell r="C14080" t="str">
            <v>Apr</v>
          </cell>
          <cell r="D14080">
            <v>8</v>
          </cell>
          <cell r="F14080">
            <v>0</v>
          </cell>
          <cell r="G14080">
            <v>0</v>
          </cell>
          <cell r="H14080">
            <v>49</v>
          </cell>
          <cell r="I14080">
            <v>9.7000000000000003E-2</v>
          </cell>
          <cell r="K14080">
            <v>0</v>
          </cell>
          <cell r="L14080">
            <v>0</v>
          </cell>
          <cell r="M14080">
            <v>50</v>
          </cell>
          <cell r="N14080">
            <v>9.9000000000000005E-2</v>
          </cell>
          <cell r="O14080">
            <v>0</v>
          </cell>
          <cell r="P14080">
            <v>0</v>
          </cell>
        </row>
        <row r="14081">
          <cell r="A14081">
            <v>41373</v>
          </cell>
          <cell r="B14081">
            <v>2013</v>
          </cell>
          <cell r="C14081" t="str">
            <v>Apr</v>
          </cell>
          <cell r="D14081">
            <v>9</v>
          </cell>
          <cell r="F14081">
            <v>0</v>
          </cell>
          <cell r="G14081">
            <v>0</v>
          </cell>
          <cell r="H14081">
            <v>72</v>
          </cell>
          <cell r="I14081">
            <v>0.14299999999999999</v>
          </cell>
          <cell r="K14081">
            <v>0</v>
          </cell>
          <cell r="L14081">
            <v>0</v>
          </cell>
          <cell r="M14081">
            <v>50</v>
          </cell>
          <cell r="N14081">
            <v>9.9000000000000005E-2</v>
          </cell>
          <cell r="O14081">
            <v>0</v>
          </cell>
          <cell r="P14081">
            <v>0</v>
          </cell>
        </row>
        <row r="14082">
          <cell r="A14082">
            <v>41374</v>
          </cell>
          <cell r="B14082">
            <v>2013</v>
          </cell>
          <cell r="C14082" t="str">
            <v>Apr</v>
          </cell>
          <cell r="D14082">
            <v>10</v>
          </cell>
          <cell r="F14082">
            <v>103</v>
          </cell>
          <cell r="G14082">
            <v>0.20399999999999999</v>
          </cell>
          <cell r="H14082">
            <v>69</v>
          </cell>
          <cell r="I14082">
            <v>0.13700000000000001</v>
          </cell>
          <cell r="K14082">
            <v>9</v>
          </cell>
          <cell r="L14082">
            <v>1.7999999999999999E-2</v>
          </cell>
          <cell r="M14082">
            <v>58</v>
          </cell>
          <cell r="N14082">
            <v>0.115</v>
          </cell>
          <cell r="O14082">
            <v>0</v>
          </cell>
          <cell r="P14082">
            <v>0</v>
          </cell>
        </row>
        <row r="14083">
          <cell r="A14083">
            <v>41375</v>
          </cell>
          <cell r="B14083">
            <v>2013</v>
          </cell>
          <cell r="C14083" t="str">
            <v>Apr</v>
          </cell>
          <cell r="D14083">
            <v>11</v>
          </cell>
          <cell r="F14083">
            <v>101</v>
          </cell>
          <cell r="G14083">
            <v>0.2</v>
          </cell>
          <cell r="H14083">
            <v>81</v>
          </cell>
          <cell r="I14083">
            <v>0.161</v>
          </cell>
          <cell r="K14083">
            <v>0</v>
          </cell>
          <cell r="L14083">
            <v>0</v>
          </cell>
          <cell r="M14083">
            <v>75</v>
          </cell>
          <cell r="N14083">
            <v>0.14899999999999999</v>
          </cell>
          <cell r="O14083">
            <v>0</v>
          </cell>
          <cell r="P14083">
            <v>0</v>
          </cell>
        </row>
        <row r="14084">
          <cell r="A14084">
            <v>41376</v>
          </cell>
          <cell r="B14084">
            <v>2013</v>
          </cell>
          <cell r="C14084" t="str">
            <v>Apr</v>
          </cell>
          <cell r="D14084">
            <v>12</v>
          </cell>
          <cell r="F14084">
            <v>172</v>
          </cell>
          <cell r="G14084">
            <v>0.34100000000000003</v>
          </cell>
          <cell r="H14084">
            <v>65</v>
          </cell>
          <cell r="I14084">
            <v>0.129</v>
          </cell>
          <cell r="K14084">
            <v>0</v>
          </cell>
          <cell r="L14084">
            <v>0</v>
          </cell>
          <cell r="M14084">
            <v>75</v>
          </cell>
          <cell r="N14084">
            <v>0.14899999999999999</v>
          </cell>
          <cell r="O14084">
            <v>0</v>
          </cell>
          <cell r="P14084">
            <v>0</v>
          </cell>
        </row>
        <row r="14085">
          <cell r="A14085">
            <v>41377</v>
          </cell>
          <cell r="B14085">
            <v>2013</v>
          </cell>
          <cell r="C14085" t="str">
            <v>Apr</v>
          </cell>
          <cell r="D14085">
            <v>13</v>
          </cell>
          <cell r="F14085">
            <v>188</v>
          </cell>
          <cell r="G14085">
            <v>0.373</v>
          </cell>
          <cell r="H14085">
            <v>79</v>
          </cell>
          <cell r="I14085">
            <v>0.157</v>
          </cell>
          <cell r="K14085">
            <v>0</v>
          </cell>
          <cell r="L14085">
            <v>0</v>
          </cell>
          <cell r="M14085">
            <v>92</v>
          </cell>
          <cell r="N14085">
            <v>0.182</v>
          </cell>
          <cell r="O14085">
            <v>0</v>
          </cell>
          <cell r="P14085">
            <v>0</v>
          </cell>
        </row>
        <row r="14086">
          <cell r="A14086">
            <v>41378</v>
          </cell>
          <cell r="B14086">
            <v>2013</v>
          </cell>
          <cell r="C14086" t="str">
            <v>Apr</v>
          </cell>
          <cell r="D14086">
            <v>14</v>
          </cell>
          <cell r="F14086">
            <v>188</v>
          </cell>
          <cell r="G14086">
            <v>0.373</v>
          </cell>
          <cell r="H14086">
            <v>84</v>
          </cell>
          <cell r="I14086">
            <v>0.16700000000000001</v>
          </cell>
          <cell r="K14086">
            <v>0</v>
          </cell>
          <cell r="L14086">
            <v>0</v>
          </cell>
          <cell r="M14086">
            <v>83</v>
          </cell>
          <cell r="N14086">
            <v>0.16500000000000001</v>
          </cell>
          <cell r="O14086">
            <v>0</v>
          </cell>
          <cell r="P14086">
            <v>0</v>
          </cell>
        </row>
        <row r="14087">
          <cell r="A14087">
            <v>41379</v>
          </cell>
          <cell r="B14087">
            <v>2013</v>
          </cell>
          <cell r="C14087" t="str">
            <v>Apr</v>
          </cell>
          <cell r="D14087">
            <v>15</v>
          </cell>
          <cell r="F14087">
            <v>94</v>
          </cell>
          <cell r="G14087">
            <v>0.186</v>
          </cell>
          <cell r="H14087">
            <v>55</v>
          </cell>
          <cell r="I14087">
            <v>0.109</v>
          </cell>
          <cell r="K14087">
            <v>14</v>
          </cell>
          <cell r="L14087">
            <v>2.8000000000000001E-2</v>
          </cell>
          <cell r="M14087">
            <v>75</v>
          </cell>
          <cell r="N14087">
            <v>0.14899999999999999</v>
          </cell>
          <cell r="O14087">
            <v>0</v>
          </cell>
          <cell r="P14087">
            <v>0</v>
          </cell>
        </row>
        <row r="14088">
          <cell r="A14088">
            <v>41380</v>
          </cell>
          <cell r="B14088">
            <v>2013</v>
          </cell>
          <cell r="C14088" t="str">
            <v>Apr</v>
          </cell>
          <cell r="D14088">
            <v>16</v>
          </cell>
          <cell r="F14088">
            <v>110</v>
          </cell>
          <cell r="G14088">
            <v>0.218</v>
          </cell>
          <cell r="H14088">
            <v>21</v>
          </cell>
          <cell r="I14088">
            <v>4.2000000000000003E-2</v>
          </cell>
          <cell r="K14088">
            <v>14</v>
          </cell>
          <cell r="L14088">
            <v>2.8000000000000001E-2</v>
          </cell>
          <cell r="M14088">
            <v>75</v>
          </cell>
          <cell r="N14088">
            <v>0.14899999999999999</v>
          </cell>
          <cell r="O14088">
            <v>0</v>
          </cell>
          <cell r="P14088">
            <v>0</v>
          </cell>
        </row>
        <row r="14089">
          <cell r="A14089">
            <v>41381</v>
          </cell>
          <cell r="B14089">
            <v>2013</v>
          </cell>
          <cell r="C14089" t="str">
            <v>Apr</v>
          </cell>
          <cell r="D14089">
            <v>17</v>
          </cell>
          <cell r="F14089">
            <v>139</v>
          </cell>
          <cell r="G14089">
            <v>0.27600000000000002</v>
          </cell>
          <cell r="H14089">
            <v>20</v>
          </cell>
          <cell r="I14089">
            <v>0.04</v>
          </cell>
          <cell r="K14089">
            <v>15</v>
          </cell>
          <cell r="L14089">
            <v>0.03</v>
          </cell>
          <cell r="M14089">
            <v>75</v>
          </cell>
          <cell r="N14089">
            <v>0.14899999999999999</v>
          </cell>
          <cell r="O14089">
            <v>0</v>
          </cell>
          <cell r="P14089">
            <v>0</v>
          </cell>
        </row>
        <row r="14090">
          <cell r="A14090">
            <v>41382</v>
          </cell>
          <cell r="B14090">
            <v>2013</v>
          </cell>
          <cell r="C14090" t="str">
            <v>Apr</v>
          </cell>
          <cell r="D14090">
            <v>18</v>
          </cell>
          <cell r="F14090">
            <v>173</v>
          </cell>
          <cell r="G14090">
            <v>0.34300000000000003</v>
          </cell>
          <cell r="H14090">
            <v>16</v>
          </cell>
          <cell r="I14090">
            <v>3.2000000000000001E-2</v>
          </cell>
          <cell r="K14090">
            <v>17</v>
          </cell>
          <cell r="L14090">
            <v>3.4000000000000002E-2</v>
          </cell>
          <cell r="M14090">
            <v>75</v>
          </cell>
          <cell r="N14090">
            <v>0.14899999999999999</v>
          </cell>
          <cell r="O14090">
            <v>0</v>
          </cell>
          <cell r="P14090">
            <v>0</v>
          </cell>
        </row>
        <row r="14091">
          <cell r="A14091">
            <v>41383</v>
          </cell>
          <cell r="B14091">
            <v>2013</v>
          </cell>
          <cell r="C14091" t="str">
            <v>Apr</v>
          </cell>
          <cell r="D14091">
            <v>19</v>
          </cell>
          <cell r="F14091">
            <v>186</v>
          </cell>
          <cell r="G14091">
            <v>0.36899999999999999</v>
          </cell>
          <cell r="H14091">
            <v>18</v>
          </cell>
          <cell r="I14091">
            <v>3.5999999999999997E-2</v>
          </cell>
          <cell r="K14091">
            <v>17</v>
          </cell>
          <cell r="L14091">
            <v>3.4000000000000002E-2</v>
          </cell>
          <cell r="M14091">
            <v>65</v>
          </cell>
          <cell r="N14091">
            <v>0.129</v>
          </cell>
          <cell r="O14091">
            <v>0</v>
          </cell>
          <cell r="P14091">
            <v>0</v>
          </cell>
        </row>
        <row r="14092">
          <cell r="A14092">
            <v>41384</v>
          </cell>
          <cell r="B14092">
            <v>2013</v>
          </cell>
          <cell r="C14092" t="str">
            <v>Apr</v>
          </cell>
          <cell r="D14092">
            <v>20</v>
          </cell>
          <cell r="F14092">
            <v>182</v>
          </cell>
          <cell r="G14092">
            <v>0.36099999999999999</v>
          </cell>
          <cell r="H14092">
            <v>17</v>
          </cell>
          <cell r="I14092">
            <v>3.4000000000000002E-2</v>
          </cell>
          <cell r="K14092">
            <v>15</v>
          </cell>
          <cell r="L14092">
            <v>0.03</v>
          </cell>
          <cell r="M14092">
            <v>50</v>
          </cell>
          <cell r="N14092">
            <v>9.9000000000000005E-2</v>
          </cell>
          <cell r="O14092">
            <v>0</v>
          </cell>
          <cell r="P14092">
            <v>0</v>
          </cell>
        </row>
        <row r="14093">
          <cell r="A14093">
            <v>41385</v>
          </cell>
          <cell r="B14093">
            <v>2013</v>
          </cell>
          <cell r="C14093" t="str">
            <v>Apr</v>
          </cell>
          <cell r="D14093">
            <v>21</v>
          </cell>
          <cell r="F14093">
            <v>209</v>
          </cell>
          <cell r="G14093">
            <v>0.41499999999999998</v>
          </cell>
          <cell r="H14093">
            <v>17</v>
          </cell>
          <cell r="I14093">
            <v>3.4000000000000002E-2</v>
          </cell>
          <cell r="K14093">
            <v>28</v>
          </cell>
          <cell r="L14093">
            <v>5.6000000000000001E-2</v>
          </cell>
          <cell r="M14093">
            <v>50</v>
          </cell>
          <cell r="N14093">
            <v>9.9000000000000005E-2</v>
          </cell>
          <cell r="O14093">
            <v>0</v>
          </cell>
          <cell r="P14093">
            <v>0</v>
          </cell>
        </row>
        <row r="14094">
          <cell r="A14094">
            <v>41386</v>
          </cell>
          <cell r="B14094">
            <v>2013</v>
          </cell>
          <cell r="C14094" t="str">
            <v>Apr</v>
          </cell>
          <cell r="D14094">
            <v>22</v>
          </cell>
          <cell r="F14094">
            <v>328</v>
          </cell>
          <cell r="G14094">
            <v>0.65100000000000002</v>
          </cell>
          <cell r="H14094">
            <v>43</v>
          </cell>
          <cell r="I14094">
            <v>8.5000000000000006E-2</v>
          </cell>
          <cell r="K14094">
            <v>17</v>
          </cell>
          <cell r="L14094">
            <v>3.4000000000000002E-2</v>
          </cell>
          <cell r="M14094">
            <v>50</v>
          </cell>
          <cell r="N14094">
            <v>9.9000000000000005E-2</v>
          </cell>
          <cell r="O14094">
            <v>0</v>
          </cell>
          <cell r="P14094">
            <v>0</v>
          </cell>
        </row>
        <row r="14095">
          <cell r="A14095">
            <v>41387</v>
          </cell>
          <cell r="B14095">
            <v>2013</v>
          </cell>
          <cell r="C14095" t="str">
            <v>Apr</v>
          </cell>
          <cell r="D14095">
            <v>23</v>
          </cell>
          <cell r="F14095">
            <v>365</v>
          </cell>
          <cell r="G14095">
            <v>0.72399999999999998</v>
          </cell>
          <cell r="H14095">
            <v>32</v>
          </cell>
          <cell r="I14095">
            <v>6.3E-2</v>
          </cell>
          <cell r="K14095">
            <v>0</v>
          </cell>
          <cell r="L14095">
            <v>0</v>
          </cell>
          <cell r="M14095">
            <v>83</v>
          </cell>
          <cell r="N14095">
            <v>0.16500000000000001</v>
          </cell>
          <cell r="O14095">
            <v>14</v>
          </cell>
          <cell r="P14095">
            <v>2.8000000000000001E-2</v>
          </cell>
        </row>
        <row r="14096">
          <cell r="A14096">
            <v>41388</v>
          </cell>
          <cell r="B14096">
            <v>2013</v>
          </cell>
          <cell r="C14096" t="str">
            <v>Apr</v>
          </cell>
          <cell r="D14096">
            <v>24</v>
          </cell>
          <cell r="F14096">
            <v>413</v>
          </cell>
          <cell r="G14096">
            <v>0.81899999999999995</v>
          </cell>
          <cell r="H14096">
            <v>24</v>
          </cell>
          <cell r="I14096">
            <v>4.8000000000000001E-2</v>
          </cell>
          <cell r="K14096">
            <v>0</v>
          </cell>
          <cell r="L14096">
            <v>0</v>
          </cell>
          <cell r="M14096">
            <v>133</v>
          </cell>
          <cell r="N14096">
            <v>0.26400000000000001</v>
          </cell>
          <cell r="O14096">
            <v>9</v>
          </cell>
          <cell r="P14096">
            <v>1.7999999999999999E-2</v>
          </cell>
        </row>
        <row r="14097">
          <cell r="A14097">
            <v>41389</v>
          </cell>
          <cell r="B14097">
            <v>2013</v>
          </cell>
          <cell r="C14097" t="str">
            <v>Apr</v>
          </cell>
          <cell r="D14097">
            <v>25</v>
          </cell>
          <cell r="F14097">
            <v>477</v>
          </cell>
          <cell r="G14097">
            <v>0.94599999999999995</v>
          </cell>
          <cell r="H14097">
            <v>18</v>
          </cell>
          <cell r="I14097">
            <v>3.5999999999999997E-2</v>
          </cell>
          <cell r="K14097">
            <v>0</v>
          </cell>
          <cell r="L14097">
            <v>0</v>
          </cell>
          <cell r="M14097">
            <v>150</v>
          </cell>
          <cell r="N14097">
            <v>0.29799999999999999</v>
          </cell>
          <cell r="O14097">
            <v>1</v>
          </cell>
          <cell r="P14097">
            <v>2E-3</v>
          </cell>
        </row>
        <row r="14098">
          <cell r="A14098">
            <v>41390</v>
          </cell>
          <cell r="B14098">
            <v>2013</v>
          </cell>
          <cell r="C14098" t="str">
            <v>Apr</v>
          </cell>
          <cell r="D14098">
            <v>26</v>
          </cell>
          <cell r="F14098">
            <v>583</v>
          </cell>
          <cell r="G14098">
            <v>1.1559999999999999</v>
          </cell>
          <cell r="H14098">
            <v>35</v>
          </cell>
          <cell r="I14098">
            <v>6.9000000000000006E-2</v>
          </cell>
          <cell r="K14098">
            <v>20</v>
          </cell>
          <cell r="L14098">
            <v>0.04</v>
          </cell>
          <cell r="M14098">
            <v>206</v>
          </cell>
          <cell r="N14098">
            <v>0.40899999999999997</v>
          </cell>
          <cell r="O14098">
            <v>0</v>
          </cell>
          <cell r="P14098">
            <v>0</v>
          </cell>
        </row>
        <row r="14099">
          <cell r="A14099">
            <v>41391</v>
          </cell>
          <cell r="B14099">
            <v>2013</v>
          </cell>
          <cell r="C14099" t="str">
            <v>Apr</v>
          </cell>
          <cell r="D14099">
            <v>27</v>
          </cell>
          <cell r="F14099">
            <v>609</v>
          </cell>
          <cell r="G14099">
            <v>1.208</v>
          </cell>
          <cell r="H14099">
            <v>16</v>
          </cell>
          <cell r="I14099">
            <v>3.2000000000000001E-2</v>
          </cell>
          <cell r="K14099">
            <v>20</v>
          </cell>
          <cell r="L14099">
            <v>0.04</v>
          </cell>
          <cell r="M14099">
            <v>183</v>
          </cell>
          <cell r="N14099">
            <v>0.36299999999999999</v>
          </cell>
          <cell r="O14099">
            <v>2</v>
          </cell>
          <cell r="P14099">
            <v>4.0000000000000001E-3</v>
          </cell>
        </row>
        <row r="14100">
          <cell r="A14100">
            <v>41392</v>
          </cell>
          <cell r="B14100">
            <v>2013</v>
          </cell>
          <cell r="C14100" t="str">
            <v>Apr</v>
          </cell>
          <cell r="D14100">
            <v>28</v>
          </cell>
          <cell r="F14100">
            <v>704</v>
          </cell>
          <cell r="G14100">
            <v>1.3959999999999999</v>
          </cell>
          <cell r="H14100">
            <v>30</v>
          </cell>
          <cell r="I14100">
            <v>0.06</v>
          </cell>
          <cell r="K14100">
            <v>19</v>
          </cell>
          <cell r="L14100">
            <v>3.7999999999999999E-2</v>
          </cell>
          <cell r="M14100">
            <v>150</v>
          </cell>
          <cell r="N14100">
            <v>0.29799999999999999</v>
          </cell>
          <cell r="O14100">
            <v>0</v>
          </cell>
          <cell r="P14100">
            <v>0</v>
          </cell>
        </row>
        <row r="14101">
          <cell r="A14101">
            <v>41393</v>
          </cell>
          <cell r="B14101">
            <v>2013</v>
          </cell>
          <cell r="C14101" t="str">
            <v>Apr</v>
          </cell>
          <cell r="D14101">
            <v>29</v>
          </cell>
          <cell r="F14101">
            <v>785</v>
          </cell>
          <cell r="G14101">
            <v>1.5569999999999999</v>
          </cell>
          <cell r="H14101">
            <v>45</v>
          </cell>
          <cell r="I14101">
            <v>8.8999999999999996E-2</v>
          </cell>
          <cell r="K14101">
            <v>23</v>
          </cell>
          <cell r="L14101">
            <v>4.5999999999999999E-2</v>
          </cell>
          <cell r="M14101">
            <v>150</v>
          </cell>
          <cell r="N14101">
            <v>0.29799999999999999</v>
          </cell>
          <cell r="O14101">
            <v>0</v>
          </cell>
          <cell r="P14101">
            <v>0</v>
          </cell>
        </row>
        <row r="14102">
          <cell r="A14102">
            <v>41394</v>
          </cell>
          <cell r="B14102">
            <v>2013</v>
          </cell>
          <cell r="C14102" t="str">
            <v>Apr</v>
          </cell>
          <cell r="D14102">
            <v>30</v>
          </cell>
          <cell r="F14102">
            <v>829</v>
          </cell>
          <cell r="G14102">
            <v>1.6439999999999999</v>
          </cell>
          <cell r="H14102">
            <v>35</v>
          </cell>
          <cell r="I14102">
            <v>6.9000000000000006E-2</v>
          </cell>
          <cell r="K14102">
            <v>34</v>
          </cell>
          <cell r="L14102">
            <v>6.7000000000000004E-2</v>
          </cell>
          <cell r="M14102">
            <v>167</v>
          </cell>
          <cell r="N14102">
            <v>0.33100000000000002</v>
          </cell>
          <cell r="O14102">
            <v>0</v>
          </cell>
          <cell r="P14102">
            <v>0</v>
          </cell>
        </row>
        <row r="14103">
          <cell r="A14103">
            <v>41395</v>
          </cell>
          <cell r="B14103">
            <v>2013</v>
          </cell>
          <cell r="C14103" t="str">
            <v>May</v>
          </cell>
          <cell r="D14103">
            <v>1</v>
          </cell>
          <cell r="F14103">
            <v>864</v>
          </cell>
          <cell r="G14103">
            <v>1.714</v>
          </cell>
          <cell r="H14103">
            <v>35</v>
          </cell>
          <cell r="I14103">
            <v>6.9000000000000006E-2</v>
          </cell>
          <cell r="K14103">
            <v>25</v>
          </cell>
          <cell r="L14103">
            <v>0.05</v>
          </cell>
          <cell r="M14103">
            <v>217</v>
          </cell>
          <cell r="N14103">
            <v>0.43</v>
          </cell>
          <cell r="O14103">
            <v>0</v>
          </cell>
          <cell r="P14103">
            <v>0</v>
          </cell>
        </row>
        <row r="14104">
          <cell r="A14104">
            <v>41396</v>
          </cell>
          <cell r="B14104">
            <v>2013</v>
          </cell>
          <cell r="C14104" t="str">
            <v>May</v>
          </cell>
          <cell r="D14104">
            <v>2</v>
          </cell>
          <cell r="F14104">
            <v>864</v>
          </cell>
          <cell r="G14104">
            <v>1.714</v>
          </cell>
          <cell r="H14104">
            <v>54</v>
          </cell>
          <cell r="I14104">
            <v>0.107</v>
          </cell>
          <cell r="K14104">
            <v>32</v>
          </cell>
          <cell r="L14104">
            <v>6.3E-2</v>
          </cell>
          <cell r="M14104">
            <v>233</v>
          </cell>
          <cell r="N14104">
            <v>0.46200000000000002</v>
          </cell>
          <cell r="O14104">
            <v>0</v>
          </cell>
          <cell r="P14104">
            <v>0</v>
          </cell>
        </row>
        <row r="14105">
          <cell r="A14105">
            <v>41397</v>
          </cell>
          <cell r="B14105">
            <v>2013</v>
          </cell>
          <cell r="C14105" t="str">
            <v>May</v>
          </cell>
          <cell r="D14105">
            <v>3</v>
          </cell>
          <cell r="F14105">
            <v>849</v>
          </cell>
          <cell r="G14105">
            <v>1.6839999999999999</v>
          </cell>
          <cell r="H14105">
            <v>56</v>
          </cell>
          <cell r="I14105">
            <v>0.111</v>
          </cell>
          <cell r="K14105">
            <v>42</v>
          </cell>
          <cell r="L14105">
            <v>8.3000000000000004E-2</v>
          </cell>
          <cell r="M14105">
            <v>267</v>
          </cell>
          <cell r="N14105">
            <v>0.53</v>
          </cell>
          <cell r="O14105">
            <v>0</v>
          </cell>
          <cell r="P14105">
            <v>0</v>
          </cell>
        </row>
        <row r="14106">
          <cell r="A14106">
            <v>41398</v>
          </cell>
          <cell r="B14106">
            <v>2013</v>
          </cell>
          <cell r="C14106" t="str">
            <v>May</v>
          </cell>
          <cell r="D14106">
            <v>4</v>
          </cell>
          <cell r="F14106">
            <v>804</v>
          </cell>
          <cell r="G14106">
            <v>1.595</v>
          </cell>
          <cell r="H14106">
            <v>47</v>
          </cell>
          <cell r="I14106">
            <v>9.2999999999999999E-2</v>
          </cell>
          <cell r="K14106">
            <v>48</v>
          </cell>
          <cell r="L14106">
            <v>9.5000000000000001E-2</v>
          </cell>
          <cell r="M14106">
            <v>265</v>
          </cell>
          <cell r="N14106">
            <v>0.52600000000000002</v>
          </cell>
          <cell r="O14106">
            <v>0</v>
          </cell>
          <cell r="P14106">
            <v>0</v>
          </cell>
        </row>
        <row r="14107">
          <cell r="A14107">
            <v>41399</v>
          </cell>
          <cell r="B14107">
            <v>2013</v>
          </cell>
          <cell r="C14107" t="str">
            <v>May</v>
          </cell>
          <cell r="D14107">
            <v>5</v>
          </cell>
          <cell r="F14107">
            <v>788</v>
          </cell>
          <cell r="G14107">
            <v>1.5629999999999999</v>
          </cell>
          <cell r="H14107">
            <v>52</v>
          </cell>
          <cell r="I14107">
            <v>0.10299999999999999</v>
          </cell>
          <cell r="K14107">
            <v>31</v>
          </cell>
          <cell r="L14107">
            <v>6.0999999999999999E-2</v>
          </cell>
          <cell r="M14107">
            <v>229</v>
          </cell>
          <cell r="N14107">
            <v>0.45400000000000001</v>
          </cell>
          <cell r="O14107">
            <v>0</v>
          </cell>
          <cell r="P14107">
            <v>0</v>
          </cell>
        </row>
        <row r="14108">
          <cell r="A14108">
            <v>41400</v>
          </cell>
          <cell r="B14108">
            <v>2013</v>
          </cell>
          <cell r="C14108" t="str">
            <v>May</v>
          </cell>
          <cell r="D14108">
            <v>6</v>
          </cell>
          <cell r="F14108">
            <v>780</v>
          </cell>
          <cell r="G14108">
            <v>1.5469999999999999</v>
          </cell>
          <cell r="H14108">
            <v>38</v>
          </cell>
          <cell r="I14108">
            <v>7.4999999999999997E-2</v>
          </cell>
          <cell r="K14108">
            <v>23</v>
          </cell>
          <cell r="L14108">
            <v>4.5999999999999999E-2</v>
          </cell>
          <cell r="M14108">
            <v>200</v>
          </cell>
          <cell r="N14108">
            <v>0.39700000000000002</v>
          </cell>
          <cell r="O14108">
            <v>0</v>
          </cell>
          <cell r="P14108">
            <v>0</v>
          </cell>
        </row>
        <row r="14109">
          <cell r="A14109">
            <v>41401</v>
          </cell>
          <cell r="B14109">
            <v>2013</v>
          </cell>
          <cell r="C14109" t="str">
            <v>May</v>
          </cell>
          <cell r="D14109">
            <v>7</v>
          </cell>
          <cell r="F14109">
            <v>757</v>
          </cell>
          <cell r="G14109">
            <v>1.5009999999999999</v>
          </cell>
          <cell r="H14109">
            <v>75</v>
          </cell>
          <cell r="I14109">
            <v>0.14899999999999999</v>
          </cell>
          <cell r="K14109">
            <v>9</v>
          </cell>
          <cell r="L14109">
            <v>1.7999999999999999E-2</v>
          </cell>
          <cell r="M14109">
            <v>219</v>
          </cell>
          <cell r="N14109">
            <v>0.434</v>
          </cell>
          <cell r="O14109">
            <v>0</v>
          </cell>
          <cell r="P14109">
            <v>0</v>
          </cell>
        </row>
        <row r="14110">
          <cell r="A14110">
            <v>41402</v>
          </cell>
          <cell r="B14110">
            <v>2013</v>
          </cell>
          <cell r="C14110" t="str">
            <v>May</v>
          </cell>
          <cell r="D14110">
            <v>8</v>
          </cell>
          <cell r="F14110">
            <v>705</v>
          </cell>
          <cell r="G14110">
            <v>1.3979999999999999</v>
          </cell>
          <cell r="H14110">
            <v>76</v>
          </cell>
          <cell r="I14110">
            <v>0.151</v>
          </cell>
          <cell r="K14110">
            <v>3</v>
          </cell>
          <cell r="L14110">
            <v>6.0000000000000001E-3</v>
          </cell>
          <cell r="M14110">
            <v>190</v>
          </cell>
          <cell r="N14110">
            <v>0.377</v>
          </cell>
          <cell r="O14110">
            <v>0</v>
          </cell>
          <cell r="P14110">
            <v>0</v>
          </cell>
        </row>
        <row r="14111">
          <cell r="A14111">
            <v>41403</v>
          </cell>
          <cell r="B14111">
            <v>2013</v>
          </cell>
          <cell r="C14111" t="str">
            <v>May</v>
          </cell>
          <cell r="D14111">
            <v>9</v>
          </cell>
          <cell r="F14111">
            <v>694</v>
          </cell>
          <cell r="G14111">
            <v>1.377</v>
          </cell>
          <cell r="H14111">
            <v>95</v>
          </cell>
          <cell r="I14111">
            <v>0.188</v>
          </cell>
          <cell r="K14111">
            <v>0</v>
          </cell>
          <cell r="L14111">
            <v>0</v>
          </cell>
          <cell r="M14111">
            <v>129</v>
          </cell>
          <cell r="N14111">
            <v>0.25600000000000001</v>
          </cell>
          <cell r="O14111">
            <v>9</v>
          </cell>
          <cell r="P14111">
            <v>1.7999999999999999E-2</v>
          </cell>
        </row>
        <row r="14112">
          <cell r="A14112">
            <v>41404</v>
          </cell>
          <cell r="B14112">
            <v>2013</v>
          </cell>
          <cell r="C14112" t="str">
            <v>May</v>
          </cell>
          <cell r="D14112">
            <v>10</v>
          </cell>
          <cell r="F14112">
            <v>645</v>
          </cell>
          <cell r="G14112">
            <v>1.2789999999999999</v>
          </cell>
          <cell r="H14112">
            <v>76</v>
          </cell>
          <cell r="I14112">
            <v>0.151</v>
          </cell>
          <cell r="K14112">
            <v>0</v>
          </cell>
          <cell r="L14112">
            <v>0</v>
          </cell>
          <cell r="M14112">
            <v>131</v>
          </cell>
          <cell r="N14112">
            <v>0.26</v>
          </cell>
          <cell r="O14112">
            <v>7</v>
          </cell>
          <cell r="P14112">
            <v>1.4E-2</v>
          </cell>
        </row>
        <row r="14113">
          <cell r="A14113">
            <v>41405</v>
          </cell>
          <cell r="B14113">
            <v>2013</v>
          </cell>
          <cell r="C14113" t="str">
            <v>May</v>
          </cell>
          <cell r="D14113">
            <v>11</v>
          </cell>
          <cell r="F14113">
            <v>639</v>
          </cell>
          <cell r="G14113">
            <v>1.2669999999999999</v>
          </cell>
          <cell r="H14113">
            <v>82</v>
          </cell>
          <cell r="I14113">
            <v>0.16300000000000001</v>
          </cell>
          <cell r="K14113">
            <v>0</v>
          </cell>
          <cell r="L14113">
            <v>0</v>
          </cell>
          <cell r="M14113">
            <v>150</v>
          </cell>
          <cell r="N14113">
            <v>0.29799999999999999</v>
          </cell>
          <cell r="O14113">
            <v>15</v>
          </cell>
          <cell r="P14113">
            <v>0.03</v>
          </cell>
        </row>
        <row r="14114">
          <cell r="A14114">
            <v>41406</v>
          </cell>
          <cell r="B14114">
            <v>2013</v>
          </cell>
          <cell r="C14114" t="str">
            <v>May</v>
          </cell>
          <cell r="D14114">
            <v>12</v>
          </cell>
          <cell r="F14114">
            <v>639</v>
          </cell>
          <cell r="G14114">
            <v>1.2669999999999999</v>
          </cell>
          <cell r="H14114">
            <v>56</v>
          </cell>
          <cell r="I14114">
            <v>0.111</v>
          </cell>
          <cell r="K14114">
            <v>0</v>
          </cell>
          <cell r="L14114">
            <v>0</v>
          </cell>
          <cell r="M14114">
            <v>150</v>
          </cell>
          <cell r="N14114">
            <v>0.29799999999999999</v>
          </cell>
          <cell r="O14114">
            <v>16</v>
          </cell>
          <cell r="P14114">
            <v>3.2000000000000001E-2</v>
          </cell>
        </row>
        <row r="14115">
          <cell r="A14115">
            <v>41407</v>
          </cell>
          <cell r="B14115">
            <v>2013</v>
          </cell>
          <cell r="C14115" t="str">
            <v>May</v>
          </cell>
          <cell r="D14115">
            <v>13</v>
          </cell>
          <cell r="F14115">
            <v>636</v>
          </cell>
          <cell r="G14115">
            <v>1.2609999999999999</v>
          </cell>
          <cell r="H14115">
            <v>53</v>
          </cell>
          <cell r="I14115">
            <v>0.105</v>
          </cell>
          <cell r="K14115">
            <v>0</v>
          </cell>
          <cell r="L14115">
            <v>0</v>
          </cell>
          <cell r="M14115">
            <v>150</v>
          </cell>
          <cell r="N14115">
            <v>0.29799999999999999</v>
          </cell>
          <cell r="O14115">
            <v>5</v>
          </cell>
          <cell r="P14115">
            <v>0.01</v>
          </cell>
        </row>
        <row r="14116">
          <cell r="A14116">
            <v>41408</v>
          </cell>
          <cell r="B14116">
            <v>2013</v>
          </cell>
          <cell r="C14116" t="str">
            <v>May</v>
          </cell>
          <cell r="D14116">
            <v>14</v>
          </cell>
          <cell r="F14116">
            <v>690</v>
          </cell>
          <cell r="G14116">
            <v>1.369</v>
          </cell>
          <cell r="H14116">
            <v>33</v>
          </cell>
          <cell r="I14116">
            <v>6.5000000000000002E-2</v>
          </cell>
          <cell r="K14116">
            <v>7</v>
          </cell>
          <cell r="L14116">
            <v>1.4E-2</v>
          </cell>
          <cell r="M14116">
            <v>201</v>
          </cell>
          <cell r="N14116">
            <v>0.39900000000000002</v>
          </cell>
          <cell r="O14116">
            <v>0</v>
          </cell>
          <cell r="P14116">
            <v>0</v>
          </cell>
        </row>
        <row r="14117">
          <cell r="A14117">
            <v>41409</v>
          </cell>
          <cell r="B14117">
            <v>2013</v>
          </cell>
          <cell r="C14117" t="str">
            <v>May</v>
          </cell>
          <cell r="D14117">
            <v>15</v>
          </cell>
          <cell r="F14117">
            <v>744</v>
          </cell>
          <cell r="G14117">
            <v>1.476</v>
          </cell>
          <cell r="H14117">
            <v>56</v>
          </cell>
          <cell r="I14117">
            <v>0.111</v>
          </cell>
          <cell r="K14117">
            <v>12</v>
          </cell>
          <cell r="L14117">
            <v>2.4E-2</v>
          </cell>
          <cell r="M14117">
            <v>267</v>
          </cell>
          <cell r="N14117">
            <v>0.53</v>
          </cell>
          <cell r="O14117">
            <v>0</v>
          </cell>
          <cell r="P14117">
            <v>0</v>
          </cell>
        </row>
        <row r="14118">
          <cell r="A14118">
            <v>41410</v>
          </cell>
          <cell r="B14118">
            <v>2013</v>
          </cell>
          <cell r="C14118" t="str">
            <v>May</v>
          </cell>
          <cell r="D14118">
            <v>16</v>
          </cell>
          <cell r="F14118">
            <v>715</v>
          </cell>
          <cell r="G14118">
            <v>1.4179999999999999</v>
          </cell>
          <cell r="H14118">
            <v>67</v>
          </cell>
          <cell r="I14118">
            <v>0.13300000000000001</v>
          </cell>
          <cell r="K14118">
            <v>5</v>
          </cell>
          <cell r="L14118">
            <v>0.01</v>
          </cell>
          <cell r="M14118">
            <v>197</v>
          </cell>
          <cell r="N14118">
            <v>0.39100000000000001</v>
          </cell>
          <cell r="O14118">
            <v>3</v>
          </cell>
          <cell r="P14118">
            <v>6.0000000000000001E-3</v>
          </cell>
        </row>
        <row r="14119">
          <cell r="A14119">
            <v>41411</v>
          </cell>
          <cell r="B14119">
            <v>2013</v>
          </cell>
          <cell r="C14119" t="str">
            <v>May</v>
          </cell>
          <cell r="D14119">
            <v>17</v>
          </cell>
          <cell r="F14119">
            <v>688</v>
          </cell>
          <cell r="G14119">
            <v>1.365</v>
          </cell>
          <cell r="H14119">
            <v>61</v>
          </cell>
          <cell r="I14119">
            <v>0.121</v>
          </cell>
          <cell r="K14119">
            <v>3</v>
          </cell>
          <cell r="L14119">
            <v>6.0000000000000001E-3</v>
          </cell>
          <cell r="M14119">
            <v>94</v>
          </cell>
          <cell r="N14119">
            <v>0.186</v>
          </cell>
          <cell r="O14119">
            <v>0</v>
          </cell>
          <cell r="P14119">
            <v>0</v>
          </cell>
        </row>
        <row r="14120">
          <cell r="A14120">
            <v>41412</v>
          </cell>
          <cell r="B14120">
            <v>2013</v>
          </cell>
          <cell r="C14120" t="str">
            <v>May</v>
          </cell>
          <cell r="D14120">
            <v>18</v>
          </cell>
          <cell r="F14120">
            <v>681</v>
          </cell>
          <cell r="G14120">
            <v>1.351</v>
          </cell>
          <cell r="H14120">
            <v>63</v>
          </cell>
          <cell r="I14120">
            <v>0.125</v>
          </cell>
          <cell r="K14120">
            <v>2</v>
          </cell>
          <cell r="L14120">
            <v>4.0000000000000001E-3</v>
          </cell>
          <cell r="M14120">
            <v>50</v>
          </cell>
          <cell r="N14120">
            <v>9.9000000000000005E-2</v>
          </cell>
          <cell r="O14120">
            <v>1</v>
          </cell>
          <cell r="P14120">
            <v>2E-3</v>
          </cell>
        </row>
        <row r="14121">
          <cell r="A14121">
            <v>41413</v>
          </cell>
          <cell r="B14121">
            <v>2013</v>
          </cell>
          <cell r="C14121" t="str">
            <v>May</v>
          </cell>
          <cell r="D14121">
            <v>19</v>
          </cell>
          <cell r="F14121">
            <v>663</v>
          </cell>
          <cell r="G14121">
            <v>1.3149999999999999</v>
          </cell>
          <cell r="H14121">
            <v>64</v>
          </cell>
          <cell r="I14121">
            <v>0.127</v>
          </cell>
          <cell r="K14121">
            <v>0</v>
          </cell>
          <cell r="L14121">
            <v>0</v>
          </cell>
          <cell r="M14121">
            <v>50</v>
          </cell>
          <cell r="N14121">
            <v>9.9000000000000005E-2</v>
          </cell>
          <cell r="O14121">
            <v>1</v>
          </cell>
          <cell r="P14121">
            <v>2E-3</v>
          </cell>
        </row>
        <row r="14122">
          <cell r="A14122">
            <v>41414</v>
          </cell>
          <cell r="B14122">
            <v>2013</v>
          </cell>
          <cell r="C14122" t="str">
            <v>May</v>
          </cell>
          <cell r="D14122">
            <v>20</v>
          </cell>
          <cell r="F14122">
            <v>671</v>
          </cell>
          <cell r="G14122">
            <v>1.331</v>
          </cell>
          <cell r="H14122">
            <v>97</v>
          </cell>
          <cell r="I14122">
            <v>0.192</v>
          </cell>
          <cell r="K14122">
            <v>14</v>
          </cell>
          <cell r="L14122">
            <v>2.8000000000000001E-2</v>
          </cell>
          <cell r="M14122">
            <v>50</v>
          </cell>
          <cell r="N14122">
            <v>9.9000000000000005E-2</v>
          </cell>
          <cell r="O14122">
            <v>0</v>
          </cell>
          <cell r="P14122">
            <v>0</v>
          </cell>
        </row>
        <row r="14123">
          <cell r="A14123">
            <v>41415</v>
          </cell>
          <cell r="B14123">
            <v>2013</v>
          </cell>
          <cell r="C14123" t="str">
            <v>May</v>
          </cell>
          <cell r="D14123">
            <v>21</v>
          </cell>
          <cell r="F14123">
            <v>673</v>
          </cell>
          <cell r="G14123">
            <v>1.335</v>
          </cell>
          <cell r="H14123">
            <v>91</v>
          </cell>
          <cell r="I14123">
            <v>0.18</v>
          </cell>
          <cell r="K14123">
            <v>23</v>
          </cell>
          <cell r="L14123">
            <v>4.5999999999999999E-2</v>
          </cell>
          <cell r="M14123">
            <v>71</v>
          </cell>
          <cell r="N14123">
            <v>0.14099999999999999</v>
          </cell>
          <cell r="O14123">
            <v>0</v>
          </cell>
          <cell r="P14123">
            <v>0</v>
          </cell>
        </row>
        <row r="14124">
          <cell r="A14124">
            <v>41416</v>
          </cell>
          <cell r="B14124">
            <v>2013</v>
          </cell>
          <cell r="C14124" t="str">
            <v>May</v>
          </cell>
          <cell r="D14124">
            <v>22</v>
          </cell>
          <cell r="F14124">
            <v>681</v>
          </cell>
          <cell r="G14124">
            <v>1.351</v>
          </cell>
          <cell r="H14124">
            <v>119</v>
          </cell>
          <cell r="I14124">
            <v>0.23599999999999999</v>
          </cell>
          <cell r="K14124">
            <v>17</v>
          </cell>
          <cell r="L14124">
            <v>3.4000000000000002E-2</v>
          </cell>
          <cell r="M14124">
            <v>65</v>
          </cell>
          <cell r="N14124">
            <v>0.129</v>
          </cell>
          <cell r="O14124">
            <v>0</v>
          </cell>
          <cell r="P14124">
            <v>0</v>
          </cell>
        </row>
        <row r="14125">
          <cell r="A14125">
            <v>41417</v>
          </cell>
          <cell r="B14125">
            <v>2013</v>
          </cell>
          <cell r="C14125" t="str">
            <v>May</v>
          </cell>
          <cell r="D14125">
            <v>23</v>
          </cell>
          <cell r="F14125">
            <v>656</v>
          </cell>
          <cell r="G14125">
            <v>1.3009999999999999</v>
          </cell>
          <cell r="H14125">
            <v>117</v>
          </cell>
          <cell r="I14125">
            <v>0.23200000000000001</v>
          </cell>
          <cell r="K14125">
            <v>4</v>
          </cell>
          <cell r="L14125">
            <v>8.0000000000000002E-3</v>
          </cell>
          <cell r="M14125">
            <v>50</v>
          </cell>
          <cell r="N14125">
            <v>9.9000000000000005E-2</v>
          </cell>
          <cell r="O14125">
            <v>0</v>
          </cell>
          <cell r="P14125">
            <v>0</v>
          </cell>
        </row>
        <row r="14126">
          <cell r="A14126">
            <v>41418</v>
          </cell>
          <cell r="B14126">
            <v>2013</v>
          </cell>
          <cell r="C14126" t="str">
            <v>May</v>
          </cell>
          <cell r="D14126">
            <v>24</v>
          </cell>
          <cell r="F14126">
            <v>654</v>
          </cell>
          <cell r="G14126">
            <v>1.2969999999999999</v>
          </cell>
          <cell r="H14126">
            <v>116</v>
          </cell>
          <cell r="I14126">
            <v>0.23</v>
          </cell>
          <cell r="K14126">
            <v>4</v>
          </cell>
          <cell r="L14126">
            <v>8.0000000000000002E-3</v>
          </cell>
          <cell r="M14126">
            <v>50</v>
          </cell>
          <cell r="N14126">
            <v>9.9000000000000005E-2</v>
          </cell>
          <cell r="O14126">
            <v>0</v>
          </cell>
          <cell r="P14126">
            <v>0</v>
          </cell>
        </row>
        <row r="14127">
          <cell r="A14127">
            <v>41419</v>
          </cell>
          <cell r="B14127">
            <v>2013</v>
          </cell>
          <cell r="C14127" t="str">
            <v>May</v>
          </cell>
          <cell r="D14127">
            <v>25</v>
          </cell>
          <cell r="F14127">
            <v>647</v>
          </cell>
          <cell r="G14127">
            <v>1.2829999999999999</v>
          </cell>
          <cell r="H14127">
            <v>97</v>
          </cell>
          <cell r="I14127">
            <v>0.192</v>
          </cell>
          <cell r="K14127">
            <v>0</v>
          </cell>
          <cell r="L14127">
            <v>0</v>
          </cell>
          <cell r="M14127">
            <v>117</v>
          </cell>
          <cell r="N14127">
            <v>0.23200000000000001</v>
          </cell>
          <cell r="O14127">
            <v>0</v>
          </cell>
          <cell r="P14127">
            <v>0</v>
          </cell>
        </row>
        <row r="14128">
          <cell r="A14128">
            <v>41420</v>
          </cell>
          <cell r="B14128">
            <v>2013</v>
          </cell>
          <cell r="C14128" t="str">
            <v>May</v>
          </cell>
          <cell r="D14128">
            <v>26</v>
          </cell>
          <cell r="F14128">
            <v>630</v>
          </cell>
          <cell r="G14128">
            <v>1.25</v>
          </cell>
          <cell r="H14128">
            <v>109</v>
          </cell>
          <cell r="I14128">
            <v>0.216</v>
          </cell>
          <cell r="K14128">
            <v>0</v>
          </cell>
          <cell r="L14128">
            <v>0</v>
          </cell>
          <cell r="M14128">
            <v>164</v>
          </cell>
          <cell r="N14128">
            <v>0.32500000000000001</v>
          </cell>
          <cell r="O14128">
            <v>10</v>
          </cell>
          <cell r="P14128">
            <v>0.02</v>
          </cell>
        </row>
        <row r="14129">
          <cell r="A14129">
            <v>41421</v>
          </cell>
          <cell r="B14129">
            <v>2013</v>
          </cell>
          <cell r="C14129" t="str">
            <v>May</v>
          </cell>
          <cell r="D14129">
            <v>27</v>
          </cell>
          <cell r="F14129">
            <v>627</v>
          </cell>
          <cell r="G14129">
            <v>1.244</v>
          </cell>
          <cell r="H14129">
            <v>136</v>
          </cell>
          <cell r="I14129">
            <v>0.27</v>
          </cell>
          <cell r="K14129">
            <v>0</v>
          </cell>
          <cell r="L14129">
            <v>0</v>
          </cell>
          <cell r="M14129">
            <v>150</v>
          </cell>
          <cell r="N14129">
            <v>0.29799999999999999</v>
          </cell>
          <cell r="O14129">
            <v>10</v>
          </cell>
          <cell r="P14129">
            <v>0.02</v>
          </cell>
        </row>
        <row r="14130">
          <cell r="A14130">
            <v>41422</v>
          </cell>
          <cell r="B14130">
            <v>2013</v>
          </cell>
          <cell r="C14130" t="str">
            <v>May</v>
          </cell>
          <cell r="D14130">
            <v>28</v>
          </cell>
          <cell r="F14130">
            <v>604</v>
          </cell>
          <cell r="G14130">
            <v>1.198</v>
          </cell>
          <cell r="H14130">
            <v>144</v>
          </cell>
          <cell r="I14130">
            <v>0.28599999999999998</v>
          </cell>
          <cell r="K14130">
            <v>0</v>
          </cell>
          <cell r="L14130">
            <v>0</v>
          </cell>
          <cell r="M14130">
            <v>115</v>
          </cell>
          <cell r="N14130">
            <v>0.22800000000000001</v>
          </cell>
          <cell r="O14130">
            <v>8</v>
          </cell>
          <cell r="P14130">
            <v>1.6E-2</v>
          </cell>
        </row>
        <row r="14131">
          <cell r="A14131">
            <v>41423</v>
          </cell>
          <cell r="B14131">
            <v>2013</v>
          </cell>
          <cell r="C14131" t="str">
            <v>May</v>
          </cell>
          <cell r="D14131">
            <v>29</v>
          </cell>
          <cell r="F14131">
            <v>586</v>
          </cell>
          <cell r="G14131">
            <v>1.1619999999999999</v>
          </cell>
          <cell r="H14131">
            <v>121</v>
          </cell>
          <cell r="I14131">
            <v>0.24</v>
          </cell>
          <cell r="K14131">
            <v>0</v>
          </cell>
          <cell r="L14131">
            <v>0</v>
          </cell>
          <cell r="M14131">
            <v>123</v>
          </cell>
          <cell r="N14131">
            <v>0.24399999999999999</v>
          </cell>
          <cell r="O14131">
            <v>5</v>
          </cell>
          <cell r="P14131">
            <v>0.01</v>
          </cell>
        </row>
        <row r="14132">
          <cell r="A14132">
            <v>41424</v>
          </cell>
          <cell r="B14132">
            <v>2013</v>
          </cell>
          <cell r="C14132" t="str">
            <v>May</v>
          </cell>
          <cell r="D14132">
            <v>30</v>
          </cell>
          <cell r="F14132">
            <v>556</v>
          </cell>
          <cell r="G14132">
            <v>1.103</v>
          </cell>
          <cell r="H14132">
            <v>126</v>
          </cell>
          <cell r="I14132">
            <v>0.25</v>
          </cell>
          <cell r="K14132">
            <v>0</v>
          </cell>
          <cell r="L14132">
            <v>0</v>
          </cell>
          <cell r="M14132">
            <v>183</v>
          </cell>
          <cell r="N14132">
            <v>0.36299999999999999</v>
          </cell>
          <cell r="O14132">
            <v>0</v>
          </cell>
          <cell r="P14132">
            <v>0</v>
          </cell>
        </row>
        <row r="14133">
          <cell r="A14133">
            <v>41425</v>
          </cell>
          <cell r="B14133">
            <v>2013</v>
          </cell>
          <cell r="C14133" t="str">
            <v>May</v>
          </cell>
          <cell r="D14133">
            <v>31</v>
          </cell>
          <cell r="F14133">
            <v>554</v>
          </cell>
          <cell r="G14133">
            <v>1.099</v>
          </cell>
          <cell r="H14133">
            <v>95</v>
          </cell>
          <cell r="I14133">
            <v>0.188</v>
          </cell>
          <cell r="K14133">
            <v>0</v>
          </cell>
          <cell r="L14133">
            <v>0</v>
          </cell>
          <cell r="M14133">
            <v>231</v>
          </cell>
          <cell r="N14133">
            <v>0.45800000000000002</v>
          </cell>
          <cell r="O14133">
            <v>0</v>
          </cell>
          <cell r="P14133">
            <v>0</v>
          </cell>
        </row>
        <row r="14134">
          <cell r="A14134">
            <v>41426</v>
          </cell>
          <cell r="B14134">
            <v>2013</v>
          </cell>
          <cell r="C14134" t="str">
            <v>Jun</v>
          </cell>
          <cell r="D14134">
            <v>1</v>
          </cell>
          <cell r="F14134">
            <v>589</v>
          </cell>
          <cell r="G14134">
            <v>1.1679999999999999</v>
          </cell>
          <cell r="H14134">
            <v>67</v>
          </cell>
          <cell r="I14134">
            <v>0.13300000000000001</v>
          </cell>
          <cell r="K14134">
            <v>0</v>
          </cell>
          <cell r="L14134">
            <v>0</v>
          </cell>
          <cell r="M14134">
            <v>275</v>
          </cell>
          <cell r="N14134">
            <v>0.54500000000000004</v>
          </cell>
          <cell r="O14134">
            <v>0</v>
          </cell>
          <cell r="P14134">
            <v>0</v>
          </cell>
        </row>
        <row r="14135">
          <cell r="A14135">
            <v>41427</v>
          </cell>
          <cell r="B14135">
            <v>2013</v>
          </cell>
          <cell r="C14135" t="str">
            <v>Jun</v>
          </cell>
          <cell r="D14135">
            <v>2</v>
          </cell>
          <cell r="F14135">
            <v>614</v>
          </cell>
          <cell r="G14135">
            <v>1.218</v>
          </cell>
          <cell r="H14135">
            <v>78</v>
          </cell>
          <cell r="I14135">
            <v>0.155</v>
          </cell>
          <cell r="K14135">
            <v>0</v>
          </cell>
          <cell r="L14135">
            <v>0</v>
          </cell>
          <cell r="M14135">
            <v>277</v>
          </cell>
          <cell r="N14135">
            <v>0.54900000000000004</v>
          </cell>
          <cell r="O14135">
            <v>9</v>
          </cell>
          <cell r="P14135">
            <v>1.7999999999999999E-2</v>
          </cell>
        </row>
        <row r="14136">
          <cell r="A14136">
            <v>41428</v>
          </cell>
          <cell r="B14136">
            <v>2013</v>
          </cell>
          <cell r="C14136" t="str">
            <v>Jun</v>
          </cell>
          <cell r="D14136">
            <v>3</v>
          </cell>
          <cell r="F14136">
            <v>615</v>
          </cell>
          <cell r="G14136">
            <v>1.22</v>
          </cell>
          <cell r="H14136">
            <v>57</v>
          </cell>
          <cell r="I14136">
            <v>0.113</v>
          </cell>
          <cell r="K14136">
            <v>0</v>
          </cell>
          <cell r="L14136">
            <v>0</v>
          </cell>
          <cell r="M14136">
            <v>265</v>
          </cell>
          <cell r="N14136">
            <v>0.52600000000000002</v>
          </cell>
          <cell r="O14136">
            <v>12</v>
          </cell>
          <cell r="P14136">
            <v>2.4E-2</v>
          </cell>
        </row>
        <row r="14137">
          <cell r="A14137">
            <v>41429</v>
          </cell>
          <cell r="B14137">
            <v>2013</v>
          </cell>
          <cell r="C14137" t="str">
            <v>Jun</v>
          </cell>
          <cell r="D14137">
            <v>4</v>
          </cell>
          <cell r="F14137">
            <v>678</v>
          </cell>
          <cell r="G14137">
            <v>1.345</v>
          </cell>
          <cell r="H14137">
            <v>36</v>
          </cell>
          <cell r="I14137">
            <v>7.0999999999999994E-2</v>
          </cell>
          <cell r="K14137">
            <v>0</v>
          </cell>
          <cell r="L14137">
            <v>0</v>
          </cell>
          <cell r="M14137">
            <v>304</v>
          </cell>
          <cell r="N14137">
            <v>0.60299999999999998</v>
          </cell>
          <cell r="O14137">
            <v>0</v>
          </cell>
          <cell r="P14137">
            <v>0</v>
          </cell>
        </row>
        <row r="14138">
          <cell r="A14138">
            <v>41430</v>
          </cell>
          <cell r="B14138">
            <v>2013</v>
          </cell>
          <cell r="C14138" t="str">
            <v>Jun</v>
          </cell>
          <cell r="D14138">
            <v>5</v>
          </cell>
          <cell r="F14138">
            <v>592</v>
          </cell>
          <cell r="G14138">
            <v>1.1739999999999999</v>
          </cell>
          <cell r="H14138">
            <v>39</v>
          </cell>
          <cell r="I14138">
            <v>7.6999999999999999E-2</v>
          </cell>
          <cell r="K14138">
            <v>0</v>
          </cell>
          <cell r="L14138">
            <v>0</v>
          </cell>
          <cell r="M14138">
            <v>373</v>
          </cell>
          <cell r="N14138">
            <v>0.74</v>
          </cell>
          <cell r="O14138">
            <v>0</v>
          </cell>
          <cell r="P14138">
            <v>0</v>
          </cell>
        </row>
        <row r="14139">
          <cell r="A14139">
            <v>41431</v>
          </cell>
          <cell r="B14139">
            <v>2013</v>
          </cell>
          <cell r="C14139" t="str">
            <v>Jun</v>
          </cell>
          <cell r="D14139">
            <v>6</v>
          </cell>
          <cell r="F14139">
            <v>655</v>
          </cell>
          <cell r="G14139">
            <v>1.2989999999999999</v>
          </cell>
          <cell r="H14139">
            <v>30</v>
          </cell>
          <cell r="I14139">
            <v>0.06</v>
          </cell>
          <cell r="K14139">
            <v>3</v>
          </cell>
          <cell r="L14139">
            <v>6.0000000000000001E-3</v>
          </cell>
          <cell r="M14139">
            <v>360</v>
          </cell>
          <cell r="N14139">
            <v>0.71399999999999997</v>
          </cell>
          <cell r="O14139">
            <v>0</v>
          </cell>
          <cell r="P14139">
            <v>0</v>
          </cell>
        </row>
        <row r="14140">
          <cell r="A14140">
            <v>41432</v>
          </cell>
          <cell r="B14140">
            <v>2013</v>
          </cell>
          <cell r="C14140" t="str">
            <v>Jun</v>
          </cell>
          <cell r="D14140">
            <v>7</v>
          </cell>
          <cell r="F14140">
            <v>755</v>
          </cell>
          <cell r="G14140">
            <v>1.498</v>
          </cell>
          <cell r="H14140">
            <v>34</v>
          </cell>
          <cell r="I14140">
            <v>6.7000000000000004E-2</v>
          </cell>
          <cell r="K14140">
            <v>8</v>
          </cell>
          <cell r="L14140">
            <v>1.6E-2</v>
          </cell>
          <cell r="M14140">
            <v>300</v>
          </cell>
          <cell r="N14140">
            <v>0.59499999999999997</v>
          </cell>
          <cell r="O14140">
            <v>0</v>
          </cell>
          <cell r="P14140">
            <v>0</v>
          </cell>
        </row>
        <row r="14141">
          <cell r="A14141">
            <v>41433</v>
          </cell>
          <cell r="B14141">
            <v>2013</v>
          </cell>
          <cell r="C14141" t="str">
            <v>Jun</v>
          </cell>
          <cell r="D14141">
            <v>8</v>
          </cell>
          <cell r="F14141">
            <v>781</v>
          </cell>
          <cell r="G14141">
            <v>1.5489999999999999</v>
          </cell>
          <cell r="H14141">
            <v>50</v>
          </cell>
          <cell r="I14141">
            <v>9.9000000000000005E-2</v>
          </cell>
          <cell r="K14141">
            <v>20</v>
          </cell>
          <cell r="L14141">
            <v>0.04</v>
          </cell>
          <cell r="M14141">
            <v>281</v>
          </cell>
          <cell r="N14141">
            <v>0.55700000000000005</v>
          </cell>
          <cell r="O14141">
            <v>0</v>
          </cell>
          <cell r="P14141">
            <v>0</v>
          </cell>
        </row>
        <row r="14142">
          <cell r="A14142">
            <v>41434</v>
          </cell>
          <cell r="B14142">
            <v>2013</v>
          </cell>
          <cell r="C14142" t="str">
            <v>Jun</v>
          </cell>
          <cell r="D14142">
            <v>9</v>
          </cell>
          <cell r="F14142">
            <v>770</v>
          </cell>
          <cell r="G14142">
            <v>1.5269999999999999</v>
          </cell>
          <cell r="H14142">
            <v>44</v>
          </cell>
          <cell r="I14142">
            <v>8.6999999999999994E-2</v>
          </cell>
          <cell r="K14142">
            <v>16</v>
          </cell>
          <cell r="L14142">
            <v>3.2000000000000001E-2</v>
          </cell>
          <cell r="M14142">
            <v>250</v>
          </cell>
          <cell r="N14142">
            <v>0.496</v>
          </cell>
          <cell r="O14142">
            <v>0</v>
          </cell>
          <cell r="P14142">
            <v>0</v>
          </cell>
        </row>
        <row r="14143">
          <cell r="A14143">
            <v>41435</v>
          </cell>
          <cell r="B14143">
            <v>2013</v>
          </cell>
          <cell r="C14143" t="str">
            <v>Jun</v>
          </cell>
          <cell r="D14143">
            <v>10</v>
          </cell>
          <cell r="F14143">
            <v>767</v>
          </cell>
          <cell r="G14143">
            <v>1.5209999999999999</v>
          </cell>
          <cell r="H14143">
            <v>55</v>
          </cell>
          <cell r="I14143">
            <v>0.109</v>
          </cell>
          <cell r="K14143">
            <v>16</v>
          </cell>
          <cell r="L14143">
            <v>3.2000000000000001E-2</v>
          </cell>
          <cell r="M14143">
            <v>294</v>
          </cell>
          <cell r="N14143">
            <v>0.58299999999999996</v>
          </cell>
          <cell r="O14143">
            <v>0</v>
          </cell>
          <cell r="P14143">
            <v>0</v>
          </cell>
        </row>
        <row r="14144">
          <cell r="A14144">
            <v>41436</v>
          </cell>
          <cell r="B14144">
            <v>2013</v>
          </cell>
          <cell r="C14144" t="str">
            <v>Jun</v>
          </cell>
          <cell r="D14144">
            <v>11</v>
          </cell>
          <cell r="F14144">
            <v>741</v>
          </cell>
          <cell r="G14144">
            <v>1.47</v>
          </cell>
          <cell r="H14144">
            <v>47</v>
          </cell>
          <cell r="I14144">
            <v>9.2999999999999999E-2</v>
          </cell>
          <cell r="K14144">
            <v>14</v>
          </cell>
          <cell r="L14144">
            <v>2.8000000000000001E-2</v>
          </cell>
          <cell r="M14144">
            <v>317</v>
          </cell>
          <cell r="N14144">
            <v>0.629</v>
          </cell>
          <cell r="O14144">
            <v>0</v>
          </cell>
          <cell r="P14144">
            <v>0</v>
          </cell>
        </row>
        <row r="14145">
          <cell r="A14145">
            <v>41437</v>
          </cell>
          <cell r="B14145">
            <v>2013</v>
          </cell>
          <cell r="C14145" t="str">
            <v>Jun</v>
          </cell>
          <cell r="D14145">
            <v>12</v>
          </cell>
          <cell r="F14145">
            <v>749</v>
          </cell>
          <cell r="G14145">
            <v>1.486</v>
          </cell>
          <cell r="H14145">
            <v>69</v>
          </cell>
          <cell r="I14145">
            <v>0.13700000000000001</v>
          </cell>
          <cell r="K14145">
            <v>10</v>
          </cell>
          <cell r="L14145">
            <v>0.02</v>
          </cell>
          <cell r="M14145">
            <v>300</v>
          </cell>
          <cell r="N14145">
            <v>0.59499999999999997</v>
          </cell>
          <cell r="O14145">
            <v>0</v>
          </cell>
          <cell r="P14145">
            <v>0</v>
          </cell>
        </row>
        <row r="14146">
          <cell r="A14146">
            <v>41438</v>
          </cell>
          <cell r="B14146">
            <v>2013</v>
          </cell>
          <cell r="C14146" t="str">
            <v>Jun</v>
          </cell>
          <cell r="D14146">
            <v>13</v>
          </cell>
          <cell r="F14146">
            <v>760</v>
          </cell>
          <cell r="G14146">
            <v>1.5069999999999999</v>
          </cell>
          <cell r="H14146">
            <v>58</v>
          </cell>
          <cell r="I14146">
            <v>0.115</v>
          </cell>
          <cell r="K14146">
            <v>10</v>
          </cell>
          <cell r="L14146">
            <v>0.02</v>
          </cell>
          <cell r="M14146">
            <v>281</v>
          </cell>
          <cell r="N14146">
            <v>0.55700000000000005</v>
          </cell>
          <cell r="O14146">
            <v>0</v>
          </cell>
          <cell r="P14146">
            <v>0</v>
          </cell>
        </row>
        <row r="14147">
          <cell r="A14147">
            <v>41439</v>
          </cell>
          <cell r="B14147">
            <v>2013</v>
          </cell>
          <cell r="C14147" t="str">
            <v>Jun</v>
          </cell>
          <cell r="D14147">
            <v>14</v>
          </cell>
          <cell r="F14147">
            <v>772</v>
          </cell>
          <cell r="G14147">
            <v>1.5309999999999999</v>
          </cell>
          <cell r="H14147">
            <v>63</v>
          </cell>
          <cell r="I14147">
            <v>0.125</v>
          </cell>
          <cell r="K14147">
            <v>12</v>
          </cell>
          <cell r="L14147">
            <v>2.4E-2</v>
          </cell>
          <cell r="M14147">
            <v>263</v>
          </cell>
          <cell r="N14147">
            <v>0.52200000000000002</v>
          </cell>
          <cell r="O14147">
            <v>0</v>
          </cell>
          <cell r="P14147">
            <v>0</v>
          </cell>
        </row>
        <row r="14148">
          <cell r="A14148">
            <v>41440</v>
          </cell>
          <cell r="B14148">
            <v>2013</v>
          </cell>
          <cell r="C14148" t="str">
            <v>Jun</v>
          </cell>
          <cell r="D14148">
            <v>15</v>
          </cell>
          <cell r="F14148">
            <v>785</v>
          </cell>
          <cell r="G14148">
            <v>1.5569999999999999</v>
          </cell>
          <cell r="H14148">
            <v>66</v>
          </cell>
          <cell r="I14148">
            <v>0.13100000000000001</v>
          </cell>
          <cell r="K14148">
            <v>5</v>
          </cell>
          <cell r="L14148">
            <v>0.01</v>
          </cell>
          <cell r="M14148">
            <v>252</v>
          </cell>
          <cell r="N14148">
            <v>0.5</v>
          </cell>
          <cell r="O14148">
            <v>0</v>
          </cell>
          <cell r="P14148">
            <v>0</v>
          </cell>
        </row>
        <row r="14149">
          <cell r="A14149">
            <v>41441</v>
          </cell>
          <cell r="B14149">
            <v>2013</v>
          </cell>
          <cell r="C14149" t="str">
            <v>Jun</v>
          </cell>
          <cell r="D14149">
            <v>16</v>
          </cell>
          <cell r="F14149">
            <v>802</v>
          </cell>
          <cell r="G14149">
            <v>1.591</v>
          </cell>
          <cell r="H14149">
            <v>70</v>
          </cell>
          <cell r="I14149">
            <v>0.13900000000000001</v>
          </cell>
          <cell r="K14149">
            <v>0</v>
          </cell>
          <cell r="L14149">
            <v>0</v>
          </cell>
          <cell r="M14149">
            <v>233</v>
          </cell>
          <cell r="N14149">
            <v>0.46200000000000002</v>
          </cell>
          <cell r="O14149">
            <v>0</v>
          </cell>
          <cell r="P14149">
            <v>0</v>
          </cell>
        </row>
        <row r="14150">
          <cell r="A14150">
            <v>41442</v>
          </cell>
          <cell r="B14150">
            <v>2013</v>
          </cell>
          <cell r="C14150" t="str">
            <v>Jun</v>
          </cell>
          <cell r="D14150">
            <v>17</v>
          </cell>
          <cell r="F14150">
            <v>808</v>
          </cell>
          <cell r="G14150">
            <v>1.603</v>
          </cell>
          <cell r="H14150">
            <v>50</v>
          </cell>
          <cell r="I14150">
            <v>9.9000000000000005E-2</v>
          </cell>
          <cell r="K14150">
            <v>8</v>
          </cell>
          <cell r="L14150">
            <v>1.6E-2</v>
          </cell>
          <cell r="M14150">
            <v>275</v>
          </cell>
          <cell r="N14150">
            <v>0.54500000000000004</v>
          </cell>
          <cell r="O14150">
            <v>0</v>
          </cell>
          <cell r="P14150">
            <v>0</v>
          </cell>
        </row>
        <row r="14151">
          <cell r="A14151">
            <v>41443</v>
          </cell>
          <cell r="B14151">
            <v>2013</v>
          </cell>
          <cell r="C14151" t="str">
            <v>Jun</v>
          </cell>
          <cell r="D14151">
            <v>18</v>
          </cell>
          <cell r="F14151">
            <v>831</v>
          </cell>
          <cell r="G14151">
            <v>1.6479999999999999</v>
          </cell>
          <cell r="H14151">
            <v>55</v>
          </cell>
          <cell r="I14151">
            <v>0.109</v>
          </cell>
          <cell r="K14151">
            <v>15</v>
          </cell>
          <cell r="L14151">
            <v>0.03</v>
          </cell>
          <cell r="M14151">
            <v>277</v>
          </cell>
          <cell r="N14151">
            <v>0.54900000000000004</v>
          </cell>
          <cell r="O14151">
            <v>0</v>
          </cell>
          <cell r="P14151">
            <v>0</v>
          </cell>
        </row>
        <row r="14152">
          <cell r="A14152">
            <v>41444</v>
          </cell>
          <cell r="B14152">
            <v>2013</v>
          </cell>
          <cell r="C14152" t="str">
            <v>Jun</v>
          </cell>
          <cell r="D14152">
            <v>19</v>
          </cell>
          <cell r="F14152">
            <v>841</v>
          </cell>
          <cell r="G14152">
            <v>1.6679999999999999</v>
          </cell>
          <cell r="H14152">
            <v>89</v>
          </cell>
          <cell r="I14152">
            <v>0.17699999999999999</v>
          </cell>
          <cell r="K14152">
            <v>10</v>
          </cell>
          <cell r="L14152">
            <v>0.02</v>
          </cell>
          <cell r="M14152">
            <v>242</v>
          </cell>
          <cell r="N14152">
            <v>0.48</v>
          </cell>
          <cell r="O14152">
            <v>0</v>
          </cell>
          <cell r="P14152">
            <v>0</v>
          </cell>
        </row>
        <row r="14153">
          <cell r="A14153">
            <v>41445</v>
          </cell>
          <cell r="B14153">
            <v>2013</v>
          </cell>
          <cell r="C14153" t="str">
            <v>Jun</v>
          </cell>
          <cell r="D14153">
            <v>20</v>
          </cell>
          <cell r="F14153">
            <v>812</v>
          </cell>
          <cell r="G14153">
            <v>1.611</v>
          </cell>
          <cell r="H14153">
            <v>61</v>
          </cell>
          <cell r="I14153">
            <v>0.121</v>
          </cell>
          <cell r="K14153">
            <v>3</v>
          </cell>
          <cell r="L14153">
            <v>6.0000000000000001E-3</v>
          </cell>
          <cell r="M14153">
            <v>219</v>
          </cell>
          <cell r="N14153">
            <v>0.434</v>
          </cell>
          <cell r="O14153">
            <v>7</v>
          </cell>
          <cell r="P14153">
            <v>1.4E-2</v>
          </cell>
        </row>
        <row r="14154">
          <cell r="A14154">
            <v>41446</v>
          </cell>
          <cell r="B14154">
            <v>2013</v>
          </cell>
          <cell r="C14154" t="str">
            <v>Jun</v>
          </cell>
          <cell r="D14154">
            <v>21</v>
          </cell>
          <cell r="F14154">
            <v>762</v>
          </cell>
          <cell r="G14154">
            <v>1.5109999999999999</v>
          </cell>
          <cell r="H14154">
            <v>51</v>
          </cell>
          <cell r="I14154">
            <v>0.10100000000000001</v>
          </cell>
          <cell r="K14154">
            <v>0</v>
          </cell>
          <cell r="L14154">
            <v>0</v>
          </cell>
          <cell r="M14154">
            <v>250</v>
          </cell>
          <cell r="N14154">
            <v>0.496</v>
          </cell>
          <cell r="O14154">
            <v>12</v>
          </cell>
          <cell r="P14154">
            <v>2.4E-2</v>
          </cell>
        </row>
        <row r="14155">
          <cell r="A14155">
            <v>41447</v>
          </cell>
          <cell r="B14155">
            <v>2013</v>
          </cell>
          <cell r="C14155" t="str">
            <v>Jun</v>
          </cell>
          <cell r="D14155">
            <v>22</v>
          </cell>
          <cell r="F14155">
            <v>726</v>
          </cell>
          <cell r="G14155">
            <v>1.44</v>
          </cell>
          <cell r="H14155">
            <v>45</v>
          </cell>
          <cell r="I14155">
            <v>8.8999999999999996E-2</v>
          </cell>
          <cell r="K14155">
            <v>0</v>
          </cell>
          <cell r="L14155">
            <v>0</v>
          </cell>
          <cell r="M14155">
            <v>215</v>
          </cell>
          <cell r="N14155">
            <v>0.42599999999999999</v>
          </cell>
          <cell r="O14155">
            <v>8</v>
          </cell>
          <cell r="P14155">
            <v>1.6E-2</v>
          </cell>
        </row>
        <row r="14156">
          <cell r="A14156">
            <v>41448</v>
          </cell>
          <cell r="B14156">
            <v>2013</v>
          </cell>
          <cell r="C14156" t="str">
            <v>Jun</v>
          </cell>
          <cell r="D14156">
            <v>23</v>
          </cell>
          <cell r="F14156">
            <v>698</v>
          </cell>
          <cell r="G14156">
            <v>1.3839999999999999</v>
          </cell>
          <cell r="H14156">
            <v>80</v>
          </cell>
          <cell r="I14156">
            <v>0.159</v>
          </cell>
          <cell r="K14156">
            <v>0</v>
          </cell>
          <cell r="L14156">
            <v>0</v>
          </cell>
          <cell r="M14156">
            <v>181</v>
          </cell>
          <cell r="N14156">
            <v>0.35899999999999999</v>
          </cell>
          <cell r="O14156">
            <v>8</v>
          </cell>
          <cell r="P14156">
            <v>1.6E-2</v>
          </cell>
        </row>
        <row r="14157">
          <cell r="A14157">
            <v>41449</v>
          </cell>
          <cell r="B14157">
            <v>2013</v>
          </cell>
          <cell r="C14157" t="str">
            <v>Jun</v>
          </cell>
          <cell r="D14157">
            <v>24</v>
          </cell>
          <cell r="F14157">
            <v>646</v>
          </cell>
          <cell r="G14157">
            <v>1.2809999999999999</v>
          </cell>
          <cell r="H14157">
            <v>113</v>
          </cell>
          <cell r="I14157">
            <v>0.224</v>
          </cell>
          <cell r="K14157">
            <v>0</v>
          </cell>
          <cell r="L14157">
            <v>0</v>
          </cell>
          <cell r="M14157">
            <v>81</v>
          </cell>
          <cell r="N14157">
            <v>0.161</v>
          </cell>
          <cell r="O14157">
            <v>9</v>
          </cell>
          <cell r="P14157">
            <v>1.7999999999999999E-2</v>
          </cell>
        </row>
        <row r="14158">
          <cell r="A14158">
            <v>41450</v>
          </cell>
          <cell r="B14158">
            <v>2013</v>
          </cell>
          <cell r="C14158" t="str">
            <v>Jun</v>
          </cell>
          <cell r="D14158">
            <v>25</v>
          </cell>
          <cell r="F14158">
            <v>588</v>
          </cell>
          <cell r="G14158">
            <v>1.1659999999999999</v>
          </cell>
          <cell r="H14158">
            <v>160</v>
          </cell>
          <cell r="I14158">
            <v>0.317</v>
          </cell>
          <cell r="K14158">
            <v>0</v>
          </cell>
          <cell r="L14158">
            <v>0</v>
          </cell>
          <cell r="M14158">
            <v>41</v>
          </cell>
          <cell r="N14158">
            <v>8.1000000000000003E-2</v>
          </cell>
          <cell r="O14158">
            <v>9</v>
          </cell>
          <cell r="P14158">
            <v>1.7999999999999999E-2</v>
          </cell>
        </row>
        <row r="14159">
          <cell r="A14159">
            <v>41451</v>
          </cell>
          <cell r="B14159">
            <v>2013</v>
          </cell>
          <cell r="C14159" t="str">
            <v>Jun</v>
          </cell>
          <cell r="D14159">
            <v>26</v>
          </cell>
          <cell r="F14159">
            <v>559</v>
          </cell>
          <cell r="G14159">
            <v>1.109</v>
          </cell>
          <cell r="H14159">
            <v>183</v>
          </cell>
          <cell r="I14159">
            <v>0.36299999999999999</v>
          </cell>
          <cell r="K14159">
            <v>0</v>
          </cell>
          <cell r="L14159">
            <v>0</v>
          </cell>
          <cell r="M14159">
            <v>25</v>
          </cell>
          <cell r="N14159">
            <v>0.05</v>
          </cell>
          <cell r="O14159">
            <v>12</v>
          </cell>
          <cell r="P14159">
            <v>2.4E-2</v>
          </cell>
        </row>
        <row r="14160">
          <cell r="A14160">
            <v>41452</v>
          </cell>
          <cell r="B14160">
            <v>2013</v>
          </cell>
          <cell r="C14160" t="str">
            <v>Jun</v>
          </cell>
          <cell r="D14160">
            <v>27</v>
          </cell>
          <cell r="F14160">
            <v>539</v>
          </cell>
          <cell r="G14160">
            <v>1.069</v>
          </cell>
          <cell r="H14160">
            <v>178</v>
          </cell>
          <cell r="I14160">
            <v>0.35299999999999998</v>
          </cell>
          <cell r="K14160">
            <v>0</v>
          </cell>
          <cell r="L14160">
            <v>0</v>
          </cell>
          <cell r="M14160">
            <v>25</v>
          </cell>
          <cell r="N14160">
            <v>0.05</v>
          </cell>
          <cell r="O14160">
            <v>12</v>
          </cell>
          <cell r="P14160">
            <v>2.4E-2</v>
          </cell>
        </row>
        <row r="14161">
          <cell r="A14161">
            <v>41453</v>
          </cell>
          <cell r="B14161">
            <v>2013</v>
          </cell>
          <cell r="C14161" t="str">
            <v>Jun</v>
          </cell>
          <cell r="D14161">
            <v>28</v>
          </cell>
          <cell r="F14161">
            <v>544</v>
          </cell>
          <cell r="G14161">
            <v>1.079</v>
          </cell>
          <cell r="H14161">
            <v>138</v>
          </cell>
          <cell r="I14161">
            <v>0.27400000000000002</v>
          </cell>
          <cell r="K14161">
            <v>0</v>
          </cell>
          <cell r="L14161">
            <v>0</v>
          </cell>
          <cell r="M14161">
            <v>45</v>
          </cell>
          <cell r="N14161">
            <v>8.8999999999999996E-2</v>
          </cell>
          <cell r="O14161">
            <v>0</v>
          </cell>
          <cell r="P14161">
            <v>0</v>
          </cell>
        </row>
        <row r="14162">
          <cell r="A14162">
            <v>41454</v>
          </cell>
          <cell r="B14162">
            <v>2013</v>
          </cell>
          <cell r="C14162" t="str">
            <v>Jun</v>
          </cell>
          <cell r="D14162">
            <v>29</v>
          </cell>
          <cell r="F14162">
            <v>548</v>
          </cell>
          <cell r="G14162">
            <v>1.087</v>
          </cell>
          <cell r="H14162">
            <v>86</v>
          </cell>
          <cell r="I14162">
            <v>0.17100000000000001</v>
          </cell>
          <cell r="K14162">
            <v>0</v>
          </cell>
          <cell r="L14162">
            <v>0</v>
          </cell>
          <cell r="M14162">
            <v>100</v>
          </cell>
          <cell r="N14162">
            <v>0.19800000000000001</v>
          </cell>
          <cell r="O14162">
            <v>0</v>
          </cell>
          <cell r="P14162">
            <v>0</v>
          </cell>
        </row>
        <row r="14163">
          <cell r="A14163">
            <v>41455</v>
          </cell>
          <cell r="B14163">
            <v>2013</v>
          </cell>
          <cell r="C14163" t="str">
            <v>Jun</v>
          </cell>
          <cell r="D14163">
            <v>30</v>
          </cell>
          <cell r="F14163">
            <v>591</v>
          </cell>
          <cell r="G14163">
            <v>1.1719999999999999</v>
          </cell>
          <cell r="H14163">
            <v>69</v>
          </cell>
          <cell r="I14163">
            <v>0.13700000000000001</v>
          </cell>
          <cell r="K14163">
            <v>0</v>
          </cell>
          <cell r="L14163">
            <v>0</v>
          </cell>
          <cell r="M14163">
            <v>183</v>
          </cell>
          <cell r="N14163">
            <v>0.36299999999999999</v>
          </cell>
          <cell r="O14163">
            <v>0</v>
          </cell>
          <cell r="P14163">
            <v>0</v>
          </cell>
        </row>
        <row r="14164">
          <cell r="A14164">
            <v>41456</v>
          </cell>
          <cell r="B14164">
            <v>2013</v>
          </cell>
          <cell r="C14164" t="str">
            <v>Jul</v>
          </cell>
          <cell r="D14164">
            <v>1</v>
          </cell>
          <cell r="F14164">
            <v>686</v>
          </cell>
          <cell r="G14164">
            <v>1.361</v>
          </cell>
          <cell r="H14164">
            <v>71</v>
          </cell>
          <cell r="I14164">
            <v>0.14099999999999999</v>
          </cell>
          <cell r="K14164">
            <v>0</v>
          </cell>
          <cell r="L14164">
            <v>0</v>
          </cell>
          <cell r="M14164">
            <v>235</v>
          </cell>
          <cell r="N14164">
            <v>0.46600000000000003</v>
          </cell>
          <cell r="O14164">
            <v>0</v>
          </cell>
          <cell r="P14164">
            <v>0</v>
          </cell>
        </row>
        <row r="14165">
          <cell r="A14165">
            <v>41457</v>
          </cell>
          <cell r="B14165">
            <v>2013</v>
          </cell>
          <cell r="C14165" t="str">
            <v>Jul</v>
          </cell>
          <cell r="D14165">
            <v>2</v>
          </cell>
          <cell r="F14165">
            <v>751</v>
          </cell>
          <cell r="G14165">
            <v>1.49</v>
          </cell>
          <cell r="H14165">
            <v>74</v>
          </cell>
          <cell r="I14165">
            <v>0.14699999999999999</v>
          </cell>
          <cell r="K14165">
            <v>29</v>
          </cell>
          <cell r="L14165">
            <v>5.8000000000000003E-2</v>
          </cell>
          <cell r="M14165">
            <v>260</v>
          </cell>
          <cell r="N14165">
            <v>0.51600000000000001</v>
          </cell>
          <cell r="O14165">
            <v>0</v>
          </cell>
          <cell r="P14165">
            <v>0</v>
          </cell>
        </row>
        <row r="14166">
          <cell r="A14166">
            <v>41458</v>
          </cell>
          <cell r="B14166">
            <v>2013</v>
          </cell>
          <cell r="C14166" t="str">
            <v>Jul</v>
          </cell>
          <cell r="D14166">
            <v>3</v>
          </cell>
          <cell r="F14166">
            <v>790</v>
          </cell>
          <cell r="G14166">
            <v>1.5669999999999999</v>
          </cell>
          <cell r="H14166">
            <v>72</v>
          </cell>
          <cell r="I14166">
            <v>0.14299999999999999</v>
          </cell>
          <cell r="K14166">
            <v>56</v>
          </cell>
          <cell r="L14166">
            <v>0.111</v>
          </cell>
          <cell r="M14166">
            <v>300</v>
          </cell>
          <cell r="N14166">
            <v>0.59499999999999997</v>
          </cell>
          <cell r="O14166">
            <v>0</v>
          </cell>
          <cell r="P14166">
            <v>0</v>
          </cell>
        </row>
        <row r="14167">
          <cell r="A14167">
            <v>41459</v>
          </cell>
          <cell r="B14167">
            <v>2013</v>
          </cell>
          <cell r="C14167" t="str">
            <v>Jul</v>
          </cell>
          <cell r="D14167">
            <v>4</v>
          </cell>
          <cell r="F14167">
            <v>802</v>
          </cell>
          <cell r="G14167">
            <v>1.591</v>
          </cell>
          <cell r="H14167">
            <v>66</v>
          </cell>
          <cell r="I14167">
            <v>0.13100000000000001</v>
          </cell>
          <cell r="K14167">
            <v>81</v>
          </cell>
          <cell r="L14167">
            <v>0.161</v>
          </cell>
          <cell r="M14167">
            <v>250</v>
          </cell>
          <cell r="N14167">
            <v>0.496</v>
          </cell>
          <cell r="O14167">
            <v>0</v>
          </cell>
          <cell r="P14167">
            <v>0</v>
          </cell>
        </row>
        <row r="14168">
          <cell r="A14168">
            <v>41460</v>
          </cell>
          <cell r="B14168">
            <v>2013</v>
          </cell>
          <cell r="C14168" t="str">
            <v>Jul</v>
          </cell>
          <cell r="D14168">
            <v>5</v>
          </cell>
          <cell r="F14168">
            <v>823</v>
          </cell>
          <cell r="G14168">
            <v>1.6319999999999999</v>
          </cell>
          <cell r="H14168">
            <v>67</v>
          </cell>
          <cell r="I14168">
            <v>0.13300000000000001</v>
          </cell>
          <cell r="K14168">
            <v>86.9</v>
          </cell>
          <cell r="L14168">
            <v>0.17199999999999999</v>
          </cell>
          <cell r="M14168">
            <v>219</v>
          </cell>
          <cell r="N14168">
            <v>0.434</v>
          </cell>
          <cell r="O14168">
            <v>0</v>
          </cell>
          <cell r="P14168">
            <v>0</v>
          </cell>
        </row>
        <row r="14169">
          <cell r="A14169">
            <v>41461</v>
          </cell>
          <cell r="B14169">
            <v>2013</v>
          </cell>
          <cell r="C14169" t="str">
            <v>Jul</v>
          </cell>
          <cell r="D14169">
            <v>6</v>
          </cell>
          <cell r="F14169">
            <v>835</v>
          </cell>
          <cell r="G14169">
            <v>1.6559999999999999</v>
          </cell>
          <cell r="H14169">
            <v>62</v>
          </cell>
          <cell r="I14169">
            <v>0.123</v>
          </cell>
          <cell r="K14169">
            <v>78.599999999999994</v>
          </cell>
          <cell r="L14169">
            <v>0.156</v>
          </cell>
          <cell r="M14169">
            <v>183</v>
          </cell>
          <cell r="N14169">
            <v>0.36299999999999999</v>
          </cell>
          <cell r="O14169">
            <v>0</v>
          </cell>
          <cell r="P14169">
            <v>0</v>
          </cell>
        </row>
        <row r="14170">
          <cell r="A14170">
            <v>41462</v>
          </cell>
          <cell r="B14170">
            <v>2013</v>
          </cell>
          <cell r="C14170" t="str">
            <v>Jul</v>
          </cell>
          <cell r="D14170">
            <v>7</v>
          </cell>
          <cell r="F14170">
            <v>806</v>
          </cell>
          <cell r="G14170">
            <v>1.599</v>
          </cell>
          <cell r="H14170">
            <v>64</v>
          </cell>
          <cell r="I14170">
            <v>0.127</v>
          </cell>
          <cell r="K14170">
            <v>72</v>
          </cell>
          <cell r="L14170">
            <v>0.14299999999999999</v>
          </cell>
          <cell r="M14170">
            <v>163</v>
          </cell>
          <cell r="N14170">
            <v>0.32300000000000001</v>
          </cell>
          <cell r="O14170">
            <v>0</v>
          </cell>
          <cell r="P14170">
            <v>0</v>
          </cell>
        </row>
        <row r="14171">
          <cell r="A14171">
            <v>41463</v>
          </cell>
          <cell r="B14171">
            <v>2013</v>
          </cell>
          <cell r="C14171" t="str">
            <v>Jul</v>
          </cell>
          <cell r="D14171">
            <v>8</v>
          </cell>
          <cell r="F14171">
            <v>790</v>
          </cell>
          <cell r="G14171">
            <v>1.5669999999999999</v>
          </cell>
          <cell r="H14171">
            <v>49</v>
          </cell>
          <cell r="I14171">
            <v>9.7000000000000003E-2</v>
          </cell>
          <cell r="K14171">
            <v>70</v>
          </cell>
          <cell r="L14171">
            <v>0.13900000000000001</v>
          </cell>
          <cell r="M14171">
            <v>150</v>
          </cell>
          <cell r="N14171">
            <v>0.29799999999999999</v>
          </cell>
          <cell r="O14171">
            <v>0</v>
          </cell>
          <cell r="P14171">
            <v>0</v>
          </cell>
        </row>
        <row r="14172">
          <cell r="A14172">
            <v>41464</v>
          </cell>
          <cell r="B14172">
            <v>2013</v>
          </cell>
          <cell r="C14172" t="str">
            <v>Jul</v>
          </cell>
          <cell r="D14172">
            <v>9</v>
          </cell>
          <cell r="F14172">
            <v>798</v>
          </cell>
          <cell r="G14172">
            <v>1.583</v>
          </cell>
          <cell r="H14172">
            <v>59</v>
          </cell>
          <cell r="I14172">
            <v>0.11700000000000001</v>
          </cell>
          <cell r="K14172">
            <v>71.2</v>
          </cell>
          <cell r="L14172">
            <v>0.14099999999999999</v>
          </cell>
          <cell r="M14172">
            <v>117</v>
          </cell>
          <cell r="N14172">
            <v>0.23200000000000001</v>
          </cell>
          <cell r="O14172">
            <v>0</v>
          </cell>
          <cell r="P14172">
            <v>0</v>
          </cell>
        </row>
        <row r="14173">
          <cell r="A14173">
            <v>41465</v>
          </cell>
          <cell r="B14173">
            <v>2013</v>
          </cell>
          <cell r="C14173" t="str">
            <v>Jul</v>
          </cell>
          <cell r="D14173">
            <v>10</v>
          </cell>
          <cell r="F14173">
            <v>791</v>
          </cell>
          <cell r="G14173">
            <v>1.569</v>
          </cell>
          <cell r="H14173">
            <v>50</v>
          </cell>
          <cell r="I14173">
            <v>9.9000000000000005E-2</v>
          </cell>
          <cell r="K14173">
            <v>79</v>
          </cell>
          <cell r="L14173">
            <v>0.157</v>
          </cell>
          <cell r="M14173">
            <v>142</v>
          </cell>
          <cell r="N14173">
            <v>0.28199999999999997</v>
          </cell>
          <cell r="O14173">
            <v>0</v>
          </cell>
          <cell r="P14173">
            <v>0</v>
          </cell>
        </row>
        <row r="14174">
          <cell r="A14174">
            <v>41466</v>
          </cell>
          <cell r="B14174">
            <v>2013</v>
          </cell>
          <cell r="C14174" t="str">
            <v>Jul</v>
          </cell>
          <cell r="D14174">
            <v>11</v>
          </cell>
          <cell r="F14174">
            <v>791</v>
          </cell>
          <cell r="G14174">
            <v>1.569</v>
          </cell>
          <cell r="H14174">
            <v>71</v>
          </cell>
          <cell r="I14174">
            <v>0.14099999999999999</v>
          </cell>
          <cell r="K14174">
            <v>71</v>
          </cell>
          <cell r="L14174">
            <v>0.14099999999999999</v>
          </cell>
          <cell r="M14174">
            <v>156</v>
          </cell>
          <cell r="N14174">
            <v>0.309</v>
          </cell>
          <cell r="O14174">
            <v>0</v>
          </cell>
          <cell r="P14174">
            <v>0</v>
          </cell>
        </row>
        <row r="14175">
          <cell r="A14175">
            <v>41467</v>
          </cell>
          <cell r="B14175">
            <v>2013</v>
          </cell>
          <cell r="C14175" t="str">
            <v>Jul</v>
          </cell>
          <cell r="D14175">
            <v>12</v>
          </cell>
          <cell r="F14175">
            <v>798</v>
          </cell>
          <cell r="G14175">
            <v>1.583</v>
          </cell>
          <cell r="H14175">
            <v>45</v>
          </cell>
          <cell r="I14175">
            <v>8.8999999999999996E-2</v>
          </cell>
          <cell r="K14175">
            <v>60</v>
          </cell>
          <cell r="L14175">
            <v>0.11899999999999999</v>
          </cell>
          <cell r="M14175">
            <v>129</v>
          </cell>
          <cell r="N14175">
            <v>0.25600000000000001</v>
          </cell>
          <cell r="O14175">
            <v>0</v>
          </cell>
          <cell r="P14175">
            <v>0</v>
          </cell>
        </row>
        <row r="14176">
          <cell r="A14176">
            <v>41468</v>
          </cell>
          <cell r="B14176">
            <v>2013</v>
          </cell>
          <cell r="C14176" t="str">
            <v>Jul</v>
          </cell>
          <cell r="D14176">
            <v>13</v>
          </cell>
          <cell r="F14176">
            <v>789</v>
          </cell>
          <cell r="G14176">
            <v>1.5649999999999999</v>
          </cell>
          <cell r="H14176">
            <v>54</v>
          </cell>
          <cell r="I14176">
            <v>0.107</v>
          </cell>
          <cell r="K14176">
            <v>51.8</v>
          </cell>
          <cell r="L14176">
            <v>0.10299999999999999</v>
          </cell>
          <cell r="M14176">
            <v>138</v>
          </cell>
          <cell r="N14176">
            <v>0.27400000000000002</v>
          </cell>
          <cell r="O14176">
            <v>0</v>
          </cell>
          <cell r="P14176">
            <v>0</v>
          </cell>
        </row>
        <row r="14177">
          <cell r="A14177">
            <v>41469</v>
          </cell>
          <cell r="B14177">
            <v>2013</v>
          </cell>
          <cell r="C14177" t="str">
            <v>Jul</v>
          </cell>
          <cell r="D14177">
            <v>14</v>
          </cell>
          <cell r="F14177">
            <v>781</v>
          </cell>
          <cell r="G14177">
            <v>1.5489999999999999</v>
          </cell>
          <cell r="H14177">
            <v>44</v>
          </cell>
          <cell r="I14177">
            <v>8.6999999999999994E-2</v>
          </cell>
          <cell r="K14177">
            <v>47.7</v>
          </cell>
          <cell r="L14177">
            <v>9.5000000000000001E-2</v>
          </cell>
          <cell r="M14177">
            <v>100</v>
          </cell>
          <cell r="N14177">
            <v>0.19800000000000001</v>
          </cell>
          <cell r="O14177">
            <v>0</v>
          </cell>
          <cell r="P14177">
            <v>0</v>
          </cell>
        </row>
        <row r="14178">
          <cell r="A14178">
            <v>41470</v>
          </cell>
          <cell r="B14178">
            <v>2013</v>
          </cell>
          <cell r="C14178" t="str">
            <v>Jul</v>
          </cell>
          <cell r="D14178">
            <v>15</v>
          </cell>
          <cell r="F14178">
            <v>772</v>
          </cell>
          <cell r="G14178">
            <v>1.5309999999999999</v>
          </cell>
          <cell r="H14178">
            <v>61</v>
          </cell>
          <cell r="I14178">
            <v>0.121</v>
          </cell>
          <cell r="K14178">
            <v>45.1</v>
          </cell>
          <cell r="L14178">
            <v>8.8999999999999996E-2</v>
          </cell>
          <cell r="M14178">
            <v>88</v>
          </cell>
          <cell r="N14178">
            <v>0.17499999999999999</v>
          </cell>
          <cell r="O14178">
            <v>0</v>
          </cell>
          <cell r="P14178">
            <v>0</v>
          </cell>
        </row>
        <row r="14179">
          <cell r="A14179">
            <v>41471</v>
          </cell>
          <cell r="B14179">
            <v>2013</v>
          </cell>
          <cell r="C14179" t="str">
            <v>Jul</v>
          </cell>
          <cell r="D14179">
            <v>16</v>
          </cell>
          <cell r="F14179">
            <v>763</v>
          </cell>
          <cell r="G14179">
            <v>1.5129999999999999</v>
          </cell>
          <cell r="H14179">
            <v>50</v>
          </cell>
          <cell r="I14179">
            <v>9.9000000000000005E-2</v>
          </cell>
          <cell r="K14179">
            <v>31</v>
          </cell>
          <cell r="L14179">
            <v>6.0999999999999999E-2</v>
          </cell>
          <cell r="M14179">
            <v>85</v>
          </cell>
          <cell r="N14179">
            <v>0.16900000000000001</v>
          </cell>
          <cell r="O14179">
            <v>0</v>
          </cell>
          <cell r="P14179">
            <v>0</v>
          </cell>
        </row>
        <row r="14180">
          <cell r="A14180">
            <v>41472</v>
          </cell>
          <cell r="B14180">
            <v>2013</v>
          </cell>
          <cell r="C14180" t="str">
            <v>Jul</v>
          </cell>
          <cell r="D14180">
            <v>17</v>
          </cell>
          <cell r="F14180">
            <v>761</v>
          </cell>
          <cell r="G14180">
            <v>1.5089999999999999</v>
          </cell>
          <cell r="H14180">
            <v>45</v>
          </cell>
          <cell r="I14180">
            <v>8.8999999999999996E-2</v>
          </cell>
          <cell r="K14180">
            <v>14.6</v>
          </cell>
          <cell r="L14180">
            <v>2.9000000000000001E-2</v>
          </cell>
          <cell r="M14180">
            <v>117</v>
          </cell>
          <cell r="N14180">
            <v>0.23200000000000001</v>
          </cell>
          <cell r="O14180">
            <v>0</v>
          </cell>
          <cell r="P14180">
            <v>0</v>
          </cell>
        </row>
        <row r="14181">
          <cell r="A14181">
            <v>41473</v>
          </cell>
          <cell r="B14181">
            <v>2013</v>
          </cell>
          <cell r="C14181" t="str">
            <v>Jul</v>
          </cell>
          <cell r="D14181">
            <v>18</v>
          </cell>
          <cell r="F14181">
            <v>751</v>
          </cell>
          <cell r="G14181">
            <v>1.49</v>
          </cell>
          <cell r="H14181">
            <v>31</v>
          </cell>
          <cell r="I14181">
            <v>6.0999999999999999E-2</v>
          </cell>
          <cell r="K14181">
            <v>3.9</v>
          </cell>
          <cell r="L14181">
            <v>8.0000000000000002E-3</v>
          </cell>
          <cell r="M14181">
            <v>150</v>
          </cell>
          <cell r="N14181">
            <v>0.29799999999999999</v>
          </cell>
          <cell r="O14181">
            <v>0</v>
          </cell>
          <cell r="P14181">
            <v>0</v>
          </cell>
        </row>
        <row r="14182">
          <cell r="A14182">
            <v>41474</v>
          </cell>
          <cell r="B14182">
            <v>2013</v>
          </cell>
          <cell r="C14182" t="str">
            <v>Jul</v>
          </cell>
          <cell r="D14182">
            <v>19</v>
          </cell>
          <cell r="F14182">
            <v>763</v>
          </cell>
          <cell r="G14182">
            <v>1.5129999999999999</v>
          </cell>
          <cell r="H14182">
            <v>50</v>
          </cell>
          <cell r="I14182">
            <v>9.9000000000000005E-2</v>
          </cell>
          <cell r="K14182">
            <v>7.1</v>
          </cell>
          <cell r="L14182">
            <v>1.4E-2</v>
          </cell>
          <cell r="M14182">
            <v>183</v>
          </cell>
          <cell r="N14182">
            <v>0.36299999999999999</v>
          </cell>
          <cell r="O14182">
            <v>0</v>
          </cell>
          <cell r="P14182">
            <v>0</v>
          </cell>
        </row>
        <row r="14183">
          <cell r="A14183">
            <v>41475</v>
          </cell>
          <cell r="B14183">
            <v>2013</v>
          </cell>
          <cell r="C14183" t="str">
            <v>Jul</v>
          </cell>
          <cell r="D14183">
            <v>20</v>
          </cell>
          <cell r="F14183">
            <v>776</v>
          </cell>
          <cell r="G14183">
            <v>1.5389999999999999</v>
          </cell>
          <cell r="H14183">
            <v>57</v>
          </cell>
          <cell r="I14183">
            <v>0.113</v>
          </cell>
          <cell r="K14183">
            <v>10.7</v>
          </cell>
          <cell r="L14183">
            <v>2.1000000000000001E-2</v>
          </cell>
          <cell r="M14183">
            <v>200</v>
          </cell>
          <cell r="N14183">
            <v>0.39700000000000002</v>
          </cell>
          <cell r="O14183">
            <v>0</v>
          </cell>
          <cell r="P14183">
            <v>0</v>
          </cell>
        </row>
        <row r="14184">
          <cell r="A14184">
            <v>41476</v>
          </cell>
          <cell r="B14184">
            <v>2013</v>
          </cell>
          <cell r="C14184" t="str">
            <v>Jul</v>
          </cell>
          <cell r="D14184">
            <v>21</v>
          </cell>
          <cell r="F14184">
            <v>771</v>
          </cell>
          <cell r="G14184">
            <v>1.5289999999999999</v>
          </cell>
          <cell r="H14184">
            <v>68</v>
          </cell>
          <cell r="I14184">
            <v>0.13500000000000001</v>
          </cell>
          <cell r="K14184">
            <v>11</v>
          </cell>
          <cell r="L14184">
            <v>2.1999999999999999E-2</v>
          </cell>
          <cell r="M14184">
            <v>219</v>
          </cell>
          <cell r="N14184">
            <v>0.434</v>
          </cell>
          <cell r="O14184">
            <v>0</v>
          </cell>
          <cell r="P14184">
            <v>0</v>
          </cell>
        </row>
        <row r="14185">
          <cell r="A14185">
            <v>41477</v>
          </cell>
          <cell r="B14185">
            <v>2013</v>
          </cell>
          <cell r="C14185" t="str">
            <v>Jul</v>
          </cell>
          <cell r="D14185">
            <v>22</v>
          </cell>
          <cell r="F14185">
            <v>774</v>
          </cell>
          <cell r="G14185">
            <v>1.5349999999999999</v>
          </cell>
          <cell r="H14185">
            <v>65</v>
          </cell>
          <cell r="I14185">
            <v>0.129</v>
          </cell>
          <cell r="K14185">
            <v>21.6</v>
          </cell>
          <cell r="L14185">
            <v>4.2999999999999997E-2</v>
          </cell>
          <cell r="M14185">
            <v>221</v>
          </cell>
          <cell r="N14185">
            <v>0.438</v>
          </cell>
          <cell r="O14185">
            <v>0</v>
          </cell>
          <cell r="P14185">
            <v>0</v>
          </cell>
        </row>
        <row r="14186">
          <cell r="A14186">
            <v>41478</v>
          </cell>
          <cell r="B14186">
            <v>2013</v>
          </cell>
          <cell r="C14186" t="str">
            <v>Jul</v>
          </cell>
          <cell r="D14186">
            <v>23</v>
          </cell>
          <cell r="F14186">
            <v>796</v>
          </cell>
          <cell r="G14186">
            <v>1.579</v>
          </cell>
          <cell r="H14186">
            <v>65</v>
          </cell>
          <cell r="I14186">
            <v>0.129</v>
          </cell>
          <cell r="K14186">
            <v>31.2</v>
          </cell>
          <cell r="L14186">
            <v>6.2E-2</v>
          </cell>
          <cell r="M14186">
            <v>213</v>
          </cell>
          <cell r="N14186">
            <v>0.42199999999999999</v>
          </cell>
          <cell r="O14186">
            <v>0</v>
          </cell>
          <cell r="P14186">
            <v>0</v>
          </cell>
        </row>
        <row r="14187">
          <cell r="A14187">
            <v>41479</v>
          </cell>
          <cell r="B14187">
            <v>2013</v>
          </cell>
          <cell r="C14187" t="str">
            <v>Jul</v>
          </cell>
          <cell r="D14187">
            <v>24</v>
          </cell>
          <cell r="F14187">
            <v>808</v>
          </cell>
          <cell r="G14187">
            <v>1.603</v>
          </cell>
          <cell r="H14187">
            <v>75</v>
          </cell>
          <cell r="I14187">
            <v>0.14899999999999999</v>
          </cell>
          <cell r="K14187">
            <v>39.799999999999997</v>
          </cell>
          <cell r="L14187">
            <v>7.9000000000000001E-2</v>
          </cell>
          <cell r="M14187">
            <v>215</v>
          </cell>
          <cell r="N14187">
            <v>0.42599999999999999</v>
          </cell>
          <cell r="O14187">
            <v>0</v>
          </cell>
          <cell r="P14187">
            <v>0</v>
          </cell>
        </row>
        <row r="14188">
          <cell r="A14188">
            <v>41480</v>
          </cell>
          <cell r="B14188">
            <v>2013</v>
          </cell>
          <cell r="C14188" t="str">
            <v>Jul</v>
          </cell>
          <cell r="D14188">
            <v>25</v>
          </cell>
          <cell r="F14188">
            <v>816</v>
          </cell>
          <cell r="G14188">
            <v>1.619</v>
          </cell>
          <cell r="H14188">
            <v>80</v>
          </cell>
          <cell r="I14188">
            <v>0.159</v>
          </cell>
          <cell r="K14188">
            <v>31.2</v>
          </cell>
          <cell r="L14188">
            <v>6.2E-2</v>
          </cell>
          <cell r="M14188">
            <v>165</v>
          </cell>
          <cell r="N14188">
            <v>0.32700000000000001</v>
          </cell>
          <cell r="O14188">
            <v>0</v>
          </cell>
          <cell r="P14188">
            <v>0</v>
          </cell>
        </row>
        <row r="14189">
          <cell r="A14189">
            <v>41481</v>
          </cell>
          <cell r="B14189">
            <v>2013</v>
          </cell>
          <cell r="C14189" t="str">
            <v>Jul</v>
          </cell>
          <cell r="D14189">
            <v>26</v>
          </cell>
          <cell r="F14189">
            <v>825</v>
          </cell>
          <cell r="G14189">
            <v>1.6359999999999999</v>
          </cell>
          <cell r="H14189">
            <v>72</v>
          </cell>
          <cell r="I14189">
            <v>0.14299999999999999</v>
          </cell>
          <cell r="K14189">
            <v>13.6</v>
          </cell>
          <cell r="L14189">
            <v>2.7E-2</v>
          </cell>
          <cell r="M14189">
            <v>150</v>
          </cell>
          <cell r="N14189">
            <v>0.29799999999999999</v>
          </cell>
          <cell r="O14189">
            <v>0</v>
          </cell>
          <cell r="P14189">
            <v>0</v>
          </cell>
        </row>
        <row r="14190">
          <cell r="A14190">
            <v>41482</v>
          </cell>
          <cell r="B14190">
            <v>2013</v>
          </cell>
          <cell r="C14190" t="str">
            <v>Jul</v>
          </cell>
          <cell r="D14190">
            <v>27</v>
          </cell>
          <cell r="F14190">
            <v>826</v>
          </cell>
          <cell r="G14190">
            <v>1.6379999999999999</v>
          </cell>
          <cell r="H14190">
            <v>77</v>
          </cell>
          <cell r="I14190">
            <v>0.153</v>
          </cell>
          <cell r="K14190">
            <v>19.100000000000001</v>
          </cell>
          <cell r="L14190">
            <v>3.7999999999999999E-2</v>
          </cell>
          <cell r="M14190">
            <v>185</v>
          </cell>
          <cell r="N14190">
            <v>0.36699999999999999</v>
          </cell>
          <cell r="O14190">
            <v>0</v>
          </cell>
          <cell r="P14190">
            <v>0</v>
          </cell>
        </row>
        <row r="14191">
          <cell r="A14191">
            <v>41483</v>
          </cell>
          <cell r="B14191">
            <v>2013</v>
          </cell>
          <cell r="C14191" t="str">
            <v>Jul</v>
          </cell>
          <cell r="D14191">
            <v>28</v>
          </cell>
          <cell r="F14191">
            <v>807</v>
          </cell>
          <cell r="G14191">
            <v>1.601</v>
          </cell>
          <cell r="H14191">
            <v>96</v>
          </cell>
          <cell r="I14191">
            <v>0.19</v>
          </cell>
          <cell r="K14191">
            <v>25.2</v>
          </cell>
          <cell r="L14191">
            <v>0.05</v>
          </cell>
          <cell r="M14191">
            <v>185</v>
          </cell>
          <cell r="N14191">
            <v>0.36699999999999999</v>
          </cell>
          <cell r="O14191">
            <v>0</v>
          </cell>
          <cell r="P14191">
            <v>0</v>
          </cell>
        </row>
        <row r="14192">
          <cell r="A14192">
            <v>41484</v>
          </cell>
          <cell r="B14192">
            <v>2013</v>
          </cell>
          <cell r="C14192" t="str">
            <v>Jul</v>
          </cell>
          <cell r="D14192">
            <v>29</v>
          </cell>
          <cell r="F14192">
            <v>791</v>
          </cell>
          <cell r="G14192">
            <v>1.569</v>
          </cell>
          <cell r="H14192">
            <v>97</v>
          </cell>
          <cell r="I14192">
            <v>0.192</v>
          </cell>
          <cell r="K14192">
            <v>27.6</v>
          </cell>
          <cell r="L14192">
            <v>5.5E-2</v>
          </cell>
          <cell r="M14192">
            <v>158</v>
          </cell>
          <cell r="N14192">
            <v>0.313</v>
          </cell>
          <cell r="O14192">
            <v>0</v>
          </cell>
          <cell r="P14192">
            <v>0</v>
          </cell>
        </row>
        <row r="14193">
          <cell r="A14193">
            <v>41485</v>
          </cell>
          <cell r="B14193">
            <v>2013</v>
          </cell>
          <cell r="C14193" t="str">
            <v>Jul</v>
          </cell>
          <cell r="D14193">
            <v>30</v>
          </cell>
          <cell r="F14193">
            <v>784</v>
          </cell>
          <cell r="G14193">
            <v>1.5549999999999999</v>
          </cell>
          <cell r="H14193">
            <v>117</v>
          </cell>
          <cell r="I14193">
            <v>0.23200000000000001</v>
          </cell>
          <cell r="K14193">
            <v>29.9</v>
          </cell>
          <cell r="L14193">
            <v>5.8999999999999997E-2</v>
          </cell>
          <cell r="M14193">
            <v>156</v>
          </cell>
          <cell r="N14193">
            <v>0.309</v>
          </cell>
          <cell r="O14193">
            <v>0</v>
          </cell>
          <cell r="P14193">
            <v>0</v>
          </cell>
        </row>
        <row r="14194">
          <cell r="A14194">
            <v>41486</v>
          </cell>
          <cell r="B14194">
            <v>2013</v>
          </cell>
          <cell r="C14194" t="str">
            <v>Jul</v>
          </cell>
          <cell r="D14194">
            <v>31</v>
          </cell>
          <cell r="F14194">
            <v>788</v>
          </cell>
          <cell r="G14194">
            <v>1.5629999999999999</v>
          </cell>
          <cell r="H14194">
            <v>114</v>
          </cell>
          <cell r="I14194">
            <v>0.22600000000000001</v>
          </cell>
          <cell r="K14194">
            <v>24.4</v>
          </cell>
          <cell r="L14194">
            <v>4.8000000000000001E-2</v>
          </cell>
          <cell r="M14194">
            <v>150</v>
          </cell>
          <cell r="N14194">
            <v>0.29799999999999999</v>
          </cell>
          <cell r="O14194">
            <v>0</v>
          </cell>
          <cell r="P14194">
            <v>0</v>
          </cell>
        </row>
        <row r="14195">
          <cell r="A14195">
            <v>41487</v>
          </cell>
          <cell r="B14195">
            <v>2013</v>
          </cell>
          <cell r="C14195" t="str">
            <v>Aug</v>
          </cell>
          <cell r="D14195">
            <v>1</v>
          </cell>
          <cell r="F14195">
            <v>788</v>
          </cell>
          <cell r="G14195">
            <v>1.5629999999999999</v>
          </cell>
          <cell r="H14195">
            <v>102</v>
          </cell>
          <cell r="I14195">
            <v>0.20200000000000001</v>
          </cell>
          <cell r="K14195">
            <v>13.6</v>
          </cell>
          <cell r="L14195">
            <v>2.7E-2</v>
          </cell>
          <cell r="M14195">
            <v>150</v>
          </cell>
          <cell r="N14195">
            <v>0.29799999999999999</v>
          </cell>
          <cell r="O14195">
            <v>0</v>
          </cell>
          <cell r="P14195">
            <v>0</v>
          </cell>
        </row>
        <row r="14196">
          <cell r="A14196">
            <v>41488</v>
          </cell>
          <cell r="B14196">
            <v>2013</v>
          </cell>
          <cell r="C14196" t="str">
            <v>Aug</v>
          </cell>
          <cell r="D14196">
            <v>2</v>
          </cell>
          <cell r="F14196">
            <v>773</v>
          </cell>
          <cell r="G14196">
            <v>1.5329999999999999</v>
          </cell>
          <cell r="H14196">
            <v>99</v>
          </cell>
          <cell r="I14196">
            <v>0.19600000000000001</v>
          </cell>
          <cell r="K14196">
            <v>3.7</v>
          </cell>
          <cell r="L14196">
            <v>7.0000000000000001E-3</v>
          </cell>
          <cell r="M14196">
            <v>173</v>
          </cell>
          <cell r="N14196">
            <v>0.34300000000000003</v>
          </cell>
          <cell r="O14196">
            <v>0</v>
          </cell>
          <cell r="P14196">
            <v>0</v>
          </cell>
        </row>
        <row r="14197">
          <cell r="A14197">
            <v>41489</v>
          </cell>
          <cell r="B14197">
            <v>2013</v>
          </cell>
          <cell r="C14197" t="str">
            <v>Aug</v>
          </cell>
          <cell r="D14197">
            <v>3</v>
          </cell>
          <cell r="F14197">
            <v>770</v>
          </cell>
          <cell r="G14197">
            <v>1.5269999999999999</v>
          </cell>
          <cell r="H14197">
            <v>86</v>
          </cell>
          <cell r="I14197">
            <v>0.17100000000000001</v>
          </cell>
          <cell r="K14197">
            <v>4.5</v>
          </cell>
          <cell r="L14197">
            <v>8.9999999999999993E-3</v>
          </cell>
          <cell r="M14197">
            <v>150</v>
          </cell>
          <cell r="N14197">
            <v>0.29799999999999999</v>
          </cell>
          <cell r="O14197">
            <v>0</v>
          </cell>
          <cell r="P14197">
            <v>0</v>
          </cell>
        </row>
        <row r="14198">
          <cell r="A14198">
            <v>41490</v>
          </cell>
          <cell r="B14198">
            <v>2013</v>
          </cell>
          <cell r="C14198" t="str">
            <v>Aug</v>
          </cell>
          <cell r="D14198">
            <v>4</v>
          </cell>
          <cell r="F14198">
            <v>757</v>
          </cell>
          <cell r="G14198">
            <v>1.5009999999999999</v>
          </cell>
          <cell r="H14198">
            <v>80</v>
          </cell>
          <cell r="I14198">
            <v>0.159</v>
          </cell>
          <cell r="K14198">
            <v>2.6</v>
          </cell>
          <cell r="L14198">
            <v>5.0000000000000001E-3</v>
          </cell>
          <cell r="M14198">
            <v>92</v>
          </cell>
          <cell r="N14198">
            <v>0.182</v>
          </cell>
          <cell r="O14198">
            <v>0</v>
          </cell>
          <cell r="P14198">
            <v>0</v>
          </cell>
        </row>
        <row r="14199">
          <cell r="A14199">
            <v>41491</v>
          </cell>
          <cell r="B14199">
            <v>2013</v>
          </cell>
          <cell r="C14199" t="str">
            <v>Aug</v>
          </cell>
          <cell r="D14199">
            <v>5</v>
          </cell>
          <cell r="F14199">
            <v>739</v>
          </cell>
          <cell r="G14199">
            <v>1.466</v>
          </cell>
          <cell r="H14199">
            <v>84</v>
          </cell>
          <cell r="I14199">
            <v>0.16700000000000001</v>
          </cell>
          <cell r="K14199">
            <v>0</v>
          </cell>
          <cell r="L14199">
            <v>0</v>
          </cell>
          <cell r="M14199">
            <v>50</v>
          </cell>
          <cell r="N14199">
            <v>9.9000000000000005E-2</v>
          </cell>
          <cell r="O14199">
            <v>0</v>
          </cell>
          <cell r="P14199">
            <v>0</v>
          </cell>
        </row>
        <row r="14200">
          <cell r="A14200">
            <v>41492</v>
          </cell>
          <cell r="B14200">
            <v>2013</v>
          </cell>
          <cell r="C14200" t="str">
            <v>Aug</v>
          </cell>
          <cell r="D14200">
            <v>6</v>
          </cell>
          <cell r="F14200">
            <v>746</v>
          </cell>
          <cell r="G14200">
            <v>1.48</v>
          </cell>
          <cell r="H14200">
            <v>79</v>
          </cell>
          <cell r="I14200">
            <v>0.157</v>
          </cell>
          <cell r="K14200">
            <v>6.1</v>
          </cell>
          <cell r="L14200">
            <v>1.2E-2</v>
          </cell>
          <cell r="M14200">
            <v>77</v>
          </cell>
          <cell r="N14200">
            <v>0.153</v>
          </cell>
          <cell r="O14200">
            <v>0</v>
          </cell>
          <cell r="P14200">
            <v>0</v>
          </cell>
        </row>
        <row r="14201">
          <cell r="A14201">
            <v>41493</v>
          </cell>
          <cell r="B14201">
            <v>2013</v>
          </cell>
          <cell r="C14201" t="str">
            <v>Aug</v>
          </cell>
          <cell r="D14201">
            <v>7</v>
          </cell>
          <cell r="F14201">
            <v>743</v>
          </cell>
          <cell r="G14201">
            <v>1.474</v>
          </cell>
          <cell r="H14201">
            <v>79</v>
          </cell>
          <cell r="I14201">
            <v>0.157</v>
          </cell>
          <cell r="K14201">
            <v>8.4</v>
          </cell>
          <cell r="L14201">
            <v>1.7000000000000001E-2</v>
          </cell>
          <cell r="M14201">
            <v>133</v>
          </cell>
          <cell r="N14201">
            <v>0.26400000000000001</v>
          </cell>
          <cell r="O14201">
            <v>0</v>
          </cell>
          <cell r="P14201">
            <v>0</v>
          </cell>
        </row>
        <row r="14202">
          <cell r="A14202">
            <v>41494</v>
          </cell>
          <cell r="B14202">
            <v>2013</v>
          </cell>
          <cell r="C14202" t="str">
            <v>Aug</v>
          </cell>
          <cell r="D14202">
            <v>8</v>
          </cell>
          <cell r="F14202">
            <v>741</v>
          </cell>
          <cell r="G14202">
            <v>1.47</v>
          </cell>
          <cell r="H14202">
            <v>75</v>
          </cell>
          <cell r="I14202">
            <v>0.14899999999999999</v>
          </cell>
          <cell r="K14202">
            <v>9.4</v>
          </cell>
          <cell r="L14202">
            <v>1.9E-2</v>
          </cell>
          <cell r="M14202">
            <v>135</v>
          </cell>
          <cell r="N14202">
            <v>0.26800000000000002</v>
          </cell>
          <cell r="O14202">
            <v>0</v>
          </cell>
          <cell r="P14202">
            <v>0</v>
          </cell>
        </row>
        <row r="14203">
          <cell r="A14203">
            <v>41495</v>
          </cell>
          <cell r="B14203">
            <v>2013</v>
          </cell>
          <cell r="C14203" t="str">
            <v>Aug</v>
          </cell>
          <cell r="D14203">
            <v>9</v>
          </cell>
          <cell r="F14203">
            <v>723</v>
          </cell>
          <cell r="G14203">
            <v>1.4339999999999999</v>
          </cell>
          <cell r="H14203">
            <v>66</v>
          </cell>
          <cell r="I14203">
            <v>0.13100000000000001</v>
          </cell>
          <cell r="K14203">
            <v>9.3000000000000007</v>
          </cell>
          <cell r="L14203">
            <v>1.7999999999999999E-2</v>
          </cell>
          <cell r="M14203">
            <v>85</v>
          </cell>
          <cell r="N14203">
            <v>0.16900000000000001</v>
          </cell>
          <cell r="O14203">
            <v>0</v>
          </cell>
          <cell r="P14203">
            <v>0</v>
          </cell>
        </row>
        <row r="14204">
          <cell r="A14204">
            <v>41496</v>
          </cell>
          <cell r="B14204">
            <v>2013</v>
          </cell>
          <cell r="C14204" t="str">
            <v>Aug</v>
          </cell>
          <cell r="D14204">
            <v>10</v>
          </cell>
          <cell r="F14204">
            <v>710</v>
          </cell>
          <cell r="G14204">
            <v>1.4079999999999999</v>
          </cell>
          <cell r="H14204">
            <v>71</v>
          </cell>
          <cell r="I14204">
            <v>0.14099999999999999</v>
          </cell>
          <cell r="K14204">
            <v>3.2</v>
          </cell>
          <cell r="L14204">
            <v>6.0000000000000001E-3</v>
          </cell>
          <cell r="M14204">
            <v>44</v>
          </cell>
          <cell r="N14204">
            <v>8.6999999999999994E-2</v>
          </cell>
          <cell r="O14204">
            <v>0</v>
          </cell>
          <cell r="P14204">
            <v>0</v>
          </cell>
        </row>
        <row r="14205">
          <cell r="A14205">
            <v>41497</v>
          </cell>
          <cell r="B14205">
            <v>2013</v>
          </cell>
          <cell r="C14205" t="str">
            <v>Aug</v>
          </cell>
          <cell r="D14205">
            <v>11</v>
          </cell>
          <cell r="F14205">
            <v>704</v>
          </cell>
          <cell r="G14205">
            <v>1.3959999999999999</v>
          </cell>
          <cell r="H14205">
            <v>72</v>
          </cell>
          <cell r="I14205">
            <v>0.14299999999999999</v>
          </cell>
          <cell r="K14205">
            <v>0</v>
          </cell>
          <cell r="L14205">
            <v>0</v>
          </cell>
          <cell r="M14205">
            <v>25</v>
          </cell>
          <cell r="N14205">
            <v>0.05</v>
          </cell>
          <cell r="O14205">
            <v>7</v>
          </cell>
          <cell r="P14205">
            <v>1.4E-2</v>
          </cell>
        </row>
        <row r="14206">
          <cell r="A14206">
            <v>41498</v>
          </cell>
          <cell r="B14206">
            <v>2013</v>
          </cell>
          <cell r="C14206" t="str">
            <v>Aug</v>
          </cell>
          <cell r="D14206">
            <v>12</v>
          </cell>
          <cell r="F14206">
            <v>704</v>
          </cell>
          <cell r="G14206">
            <v>1.3959999999999999</v>
          </cell>
          <cell r="H14206">
            <v>88</v>
          </cell>
          <cell r="I14206">
            <v>0.17499999999999999</v>
          </cell>
          <cell r="K14206">
            <v>0</v>
          </cell>
          <cell r="L14206">
            <v>0</v>
          </cell>
          <cell r="M14206">
            <v>31</v>
          </cell>
          <cell r="N14206">
            <v>6.0999999999999999E-2</v>
          </cell>
          <cell r="O14206">
            <v>6</v>
          </cell>
          <cell r="P14206">
            <v>1.2E-2</v>
          </cell>
        </row>
        <row r="14207">
          <cell r="A14207">
            <v>41499</v>
          </cell>
          <cell r="B14207">
            <v>2013</v>
          </cell>
          <cell r="C14207" t="str">
            <v>Aug</v>
          </cell>
          <cell r="D14207">
            <v>13</v>
          </cell>
          <cell r="F14207">
            <v>708</v>
          </cell>
          <cell r="G14207">
            <v>1.4039999999999999</v>
          </cell>
          <cell r="H14207">
            <v>55</v>
          </cell>
          <cell r="I14207">
            <v>0.109</v>
          </cell>
          <cell r="K14207">
            <v>0</v>
          </cell>
          <cell r="L14207">
            <v>0</v>
          </cell>
          <cell r="M14207">
            <v>50</v>
          </cell>
          <cell r="N14207">
            <v>9.9000000000000005E-2</v>
          </cell>
          <cell r="O14207">
            <v>8</v>
          </cell>
          <cell r="P14207">
            <v>1.6E-2</v>
          </cell>
        </row>
        <row r="14208">
          <cell r="A14208">
            <v>41500</v>
          </cell>
          <cell r="B14208">
            <v>2013</v>
          </cell>
          <cell r="C14208" t="str">
            <v>Aug</v>
          </cell>
          <cell r="D14208">
            <v>14</v>
          </cell>
          <cell r="F14208">
            <v>709</v>
          </cell>
          <cell r="G14208">
            <v>1.4059999999999999</v>
          </cell>
          <cell r="H14208">
            <v>54</v>
          </cell>
          <cell r="I14208">
            <v>0.107</v>
          </cell>
          <cell r="K14208">
            <v>0</v>
          </cell>
          <cell r="L14208">
            <v>0</v>
          </cell>
          <cell r="M14208">
            <v>32</v>
          </cell>
          <cell r="N14208">
            <v>6.3E-2</v>
          </cell>
          <cell r="O14208">
            <v>11</v>
          </cell>
          <cell r="P14208">
            <v>2.1999999999999999E-2</v>
          </cell>
        </row>
        <row r="14209">
          <cell r="A14209">
            <v>41501</v>
          </cell>
          <cell r="B14209">
            <v>2013</v>
          </cell>
          <cell r="C14209" t="str">
            <v>Aug</v>
          </cell>
          <cell r="D14209">
            <v>15</v>
          </cell>
          <cell r="F14209">
            <v>722</v>
          </cell>
          <cell r="G14209">
            <v>1.4319999999999999</v>
          </cell>
          <cell r="H14209">
            <v>53</v>
          </cell>
          <cell r="I14209">
            <v>0.105</v>
          </cell>
          <cell r="K14209">
            <v>0</v>
          </cell>
          <cell r="L14209">
            <v>0</v>
          </cell>
          <cell r="M14209">
            <v>34</v>
          </cell>
          <cell r="N14209">
            <v>6.7000000000000004E-2</v>
          </cell>
          <cell r="O14209">
            <v>7</v>
          </cell>
          <cell r="P14209">
            <v>1.4E-2</v>
          </cell>
        </row>
        <row r="14210">
          <cell r="A14210">
            <v>41502</v>
          </cell>
          <cell r="B14210">
            <v>2013</v>
          </cell>
          <cell r="C14210" t="str">
            <v>Aug</v>
          </cell>
          <cell r="D14210">
            <v>16</v>
          </cell>
          <cell r="F14210">
            <v>733</v>
          </cell>
          <cell r="G14210">
            <v>1.454</v>
          </cell>
          <cell r="H14210">
            <v>51</v>
          </cell>
          <cell r="I14210">
            <v>0.10100000000000001</v>
          </cell>
          <cell r="K14210">
            <v>0</v>
          </cell>
          <cell r="L14210">
            <v>0</v>
          </cell>
          <cell r="M14210">
            <v>50</v>
          </cell>
          <cell r="N14210">
            <v>9.9000000000000005E-2</v>
          </cell>
          <cell r="O14210">
            <v>6</v>
          </cell>
          <cell r="P14210">
            <v>1.2E-2</v>
          </cell>
        </row>
        <row r="14211">
          <cell r="A14211">
            <v>41503</v>
          </cell>
          <cell r="B14211">
            <v>2013</v>
          </cell>
          <cell r="C14211" t="str">
            <v>Aug</v>
          </cell>
          <cell r="D14211">
            <v>17</v>
          </cell>
          <cell r="F14211">
            <v>740</v>
          </cell>
          <cell r="G14211">
            <v>1.468</v>
          </cell>
          <cell r="H14211">
            <v>56</v>
          </cell>
          <cell r="I14211">
            <v>0.111</v>
          </cell>
          <cell r="K14211">
            <v>5.8</v>
          </cell>
          <cell r="L14211">
            <v>1.2E-2</v>
          </cell>
          <cell r="M14211">
            <v>50</v>
          </cell>
          <cell r="N14211">
            <v>9.9000000000000005E-2</v>
          </cell>
          <cell r="O14211">
            <v>0</v>
          </cell>
          <cell r="P14211">
            <v>0</v>
          </cell>
        </row>
        <row r="14212">
          <cell r="A14212">
            <v>41504</v>
          </cell>
          <cell r="B14212">
            <v>2013</v>
          </cell>
          <cell r="C14212" t="str">
            <v>Aug</v>
          </cell>
          <cell r="D14212">
            <v>18</v>
          </cell>
          <cell r="F14212">
            <v>729</v>
          </cell>
          <cell r="G14212">
            <v>1.446</v>
          </cell>
          <cell r="H14212">
            <v>49</v>
          </cell>
          <cell r="I14212">
            <v>9.7000000000000003E-2</v>
          </cell>
          <cell r="K14212">
            <v>8.1</v>
          </cell>
          <cell r="L14212">
            <v>1.6E-2</v>
          </cell>
          <cell r="M14212">
            <v>50</v>
          </cell>
          <cell r="N14212">
            <v>9.9000000000000005E-2</v>
          </cell>
          <cell r="O14212">
            <v>0</v>
          </cell>
          <cell r="P14212">
            <v>0</v>
          </cell>
        </row>
        <row r="14213">
          <cell r="A14213">
            <v>41505</v>
          </cell>
          <cell r="B14213">
            <v>2013</v>
          </cell>
          <cell r="C14213" t="str">
            <v>Aug</v>
          </cell>
          <cell r="D14213">
            <v>19</v>
          </cell>
          <cell r="F14213">
            <v>709</v>
          </cell>
          <cell r="G14213">
            <v>1.4059999999999999</v>
          </cell>
          <cell r="H14213">
            <v>58</v>
          </cell>
          <cell r="I14213">
            <v>0.115</v>
          </cell>
          <cell r="K14213">
            <v>11.8</v>
          </cell>
          <cell r="L14213">
            <v>2.3E-2</v>
          </cell>
          <cell r="M14213">
            <v>50</v>
          </cell>
          <cell r="N14213">
            <v>9.9000000000000005E-2</v>
          </cell>
          <cell r="O14213">
            <v>0</v>
          </cell>
          <cell r="P14213">
            <v>0</v>
          </cell>
        </row>
        <row r="14214">
          <cell r="A14214">
            <v>41506</v>
          </cell>
          <cell r="B14214">
            <v>2013</v>
          </cell>
          <cell r="C14214" t="str">
            <v>Aug</v>
          </cell>
          <cell r="D14214">
            <v>20</v>
          </cell>
          <cell r="F14214">
            <v>735</v>
          </cell>
          <cell r="G14214">
            <v>1.458</v>
          </cell>
          <cell r="H14214">
            <v>67</v>
          </cell>
          <cell r="I14214">
            <v>0.13300000000000001</v>
          </cell>
          <cell r="K14214">
            <v>13.2</v>
          </cell>
          <cell r="L14214">
            <v>2.5999999999999999E-2</v>
          </cell>
          <cell r="M14214">
            <v>65</v>
          </cell>
          <cell r="N14214">
            <v>0.129</v>
          </cell>
          <cell r="O14214">
            <v>0</v>
          </cell>
          <cell r="P14214">
            <v>0</v>
          </cell>
        </row>
        <row r="14215">
          <cell r="A14215">
            <v>41507</v>
          </cell>
          <cell r="B14215">
            <v>2013</v>
          </cell>
          <cell r="C14215" t="str">
            <v>Aug</v>
          </cell>
          <cell r="D14215">
            <v>21</v>
          </cell>
          <cell r="F14215">
            <v>735</v>
          </cell>
          <cell r="G14215">
            <v>1.458</v>
          </cell>
          <cell r="H14215">
            <v>63</v>
          </cell>
          <cell r="I14215">
            <v>0.125</v>
          </cell>
          <cell r="K14215">
            <v>15.8</v>
          </cell>
          <cell r="L14215">
            <v>3.1E-2</v>
          </cell>
          <cell r="M14215">
            <v>85</v>
          </cell>
          <cell r="N14215">
            <v>0.16900000000000001</v>
          </cell>
          <cell r="O14215">
            <v>0</v>
          </cell>
          <cell r="P14215">
            <v>0</v>
          </cell>
        </row>
        <row r="14216">
          <cell r="A14216">
            <v>41508</v>
          </cell>
          <cell r="B14216">
            <v>2013</v>
          </cell>
          <cell r="C14216" t="str">
            <v>Aug</v>
          </cell>
          <cell r="D14216">
            <v>22</v>
          </cell>
          <cell r="F14216">
            <v>739</v>
          </cell>
          <cell r="G14216">
            <v>1.466</v>
          </cell>
          <cell r="H14216">
            <v>67</v>
          </cell>
          <cell r="I14216">
            <v>0.13300000000000001</v>
          </cell>
          <cell r="K14216">
            <v>22.6</v>
          </cell>
          <cell r="L14216">
            <v>4.4999999999999998E-2</v>
          </cell>
          <cell r="M14216">
            <v>121</v>
          </cell>
          <cell r="N14216">
            <v>0.24</v>
          </cell>
          <cell r="O14216">
            <v>0</v>
          </cell>
          <cell r="P14216">
            <v>0</v>
          </cell>
        </row>
        <row r="14217">
          <cell r="A14217">
            <v>41509</v>
          </cell>
          <cell r="B14217">
            <v>2013</v>
          </cell>
          <cell r="C14217" t="str">
            <v>Aug</v>
          </cell>
          <cell r="D14217">
            <v>23</v>
          </cell>
          <cell r="F14217">
            <v>705</v>
          </cell>
          <cell r="G14217">
            <v>1.3979999999999999</v>
          </cell>
          <cell r="H14217">
            <v>85</v>
          </cell>
          <cell r="I14217">
            <v>0.16900000000000001</v>
          </cell>
          <cell r="K14217">
            <v>23.5</v>
          </cell>
          <cell r="L14217">
            <v>4.7E-2</v>
          </cell>
          <cell r="M14217">
            <v>79</v>
          </cell>
          <cell r="N14217">
            <v>0.157</v>
          </cell>
          <cell r="O14217">
            <v>0</v>
          </cell>
          <cell r="P14217">
            <v>0</v>
          </cell>
        </row>
        <row r="14218">
          <cell r="A14218">
            <v>41510</v>
          </cell>
          <cell r="B14218">
            <v>2013</v>
          </cell>
          <cell r="C14218" t="str">
            <v>Aug</v>
          </cell>
          <cell r="D14218">
            <v>24</v>
          </cell>
          <cell r="F14218">
            <v>686</v>
          </cell>
          <cell r="G14218">
            <v>1.361</v>
          </cell>
          <cell r="H14218">
            <v>73</v>
          </cell>
          <cell r="I14218">
            <v>0.14499999999999999</v>
          </cell>
          <cell r="K14218">
            <v>14</v>
          </cell>
          <cell r="L14218">
            <v>2.8000000000000001E-2</v>
          </cell>
          <cell r="M14218">
            <v>43</v>
          </cell>
          <cell r="N14218">
            <v>8.5000000000000006E-2</v>
          </cell>
          <cell r="O14218">
            <v>0</v>
          </cell>
          <cell r="P14218">
            <v>0</v>
          </cell>
        </row>
        <row r="14219">
          <cell r="A14219">
            <v>41511</v>
          </cell>
          <cell r="B14219">
            <v>2013</v>
          </cell>
          <cell r="C14219" t="str">
            <v>Aug</v>
          </cell>
          <cell r="D14219">
            <v>25</v>
          </cell>
          <cell r="F14219">
            <v>663</v>
          </cell>
          <cell r="G14219">
            <v>1.3149999999999999</v>
          </cell>
          <cell r="H14219">
            <v>74</v>
          </cell>
          <cell r="I14219">
            <v>0.14699999999999999</v>
          </cell>
          <cell r="K14219">
            <v>6.9</v>
          </cell>
          <cell r="L14219">
            <v>1.4E-2</v>
          </cell>
          <cell r="M14219">
            <v>15</v>
          </cell>
          <cell r="N14219">
            <v>0.03</v>
          </cell>
          <cell r="O14219">
            <v>0</v>
          </cell>
          <cell r="P14219">
            <v>0</v>
          </cell>
        </row>
        <row r="14220">
          <cell r="A14220">
            <v>41512</v>
          </cell>
          <cell r="B14220">
            <v>2013</v>
          </cell>
          <cell r="C14220" t="str">
            <v>Aug</v>
          </cell>
          <cell r="D14220">
            <v>26</v>
          </cell>
          <cell r="F14220">
            <v>655</v>
          </cell>
          <cell r="G14220">
            <v>1.2989999999999999</v>
          </cell>
          <cell r="H14220">
            <v>92</v>
          </cell>
          <cell r="I14220">
            <v>0.182</v>
          </cell>
          <cell r="K14220">
            <v>5.7</v>
          </cell>
          <cell r="L14220">
            <v>1.0999999999999999E-2</v>
          </cell>
          <cell r="M14220">
            <v>0</v>
          </cell>
          <cell r="N14220">
            <v>0</v>
          </cell>
          <cell r="O14220">
            <v>0</v>
          </cell>
          <cell r="P14220">
            <v>0</v>
          </cell>
        </row>
        <row r="14221">
          <cell r="A14221">
            <v>41513</v>
          </cell>
          <cell r="B14221">
            <v>2013</v>
          </cell>
          <cell r="C14221" t="str">
            <v>Aug</v>
          </cell>
          <cell r="D14221">
            <v>27</v>
          </cell>
          <cell r="F14221">
            <v>658</v>
          </cell>
          <cell r="G14221">
            <v>1.3049999999999999</v>
          </cell>
          <cell r="H14221">
            <v>85</v>
          </cell>
          <cell r="I14221">
            <v>0.16900000000000001</v>
          </cell>
          <cell r="K14221">
            <v>1.9</v>
          </cell>
          <cell r="L14221">
            <v>4.0000000000000001E-3</v>
          </cell>
          <cell r="M14221">
            <v>35</v>
          </cell>
          <cell r="N14221">
            <v>6.9000000000000006E-2</v>
          </cell>
          <cell r="O14221">
            <v>11</v>
          </cell>
          <cell r="P14221">
            <v>2.1999999999999999E-2</v>
          </cell>
        </row>
        <row r="14222">
          <cell r="A14222">
            <v>41514</v>
          </cell>
          <cell r="B14222">
            <v>2013</v>
          </cell>
          <cell r="C14222" t="str">
            <v>Aug</v>
          </cell>
          <cell r="D14222">
            <v>28</v>
          </cell>
          <cell r="F14222">
            <v>664</v>
          </cell>
          <cell r="G14222">
            <v>1.3169999999999999</v>
          </cell>
          <cell r="H14222">
            <v>80</v>
          </cell>
          <cell r="I14222">
            <v>0.159</v>
          </cell>
          <cell r="K14222">
            <v>0</v>
          </cell>
          <cell r="L14222">
            <v>0</v>
          </cell>
          <cell r="M14222">
            <v>50</v>
          </cell>
          <cell r="N14222">
            <v>9.9000000000000005E-2</v>
          </cell>
          <cell r="O14222">
            <v>11</v>
          </cell>
          <cell r="P14222">
            <v>2.1999999999999999E-2</v>
          </cell>
        </row>
        <row r="14223">
          <cell r="A14223">
            <v>41515</v>
          </cell>
          <cell r="B14223">
            <v>2013</v>
          </cell>
          <cell r="C14223" t="str">
            <v>Aug</v>
          </cell>
          <cell r="D14223">
            <v>29</v>
          </cell>
          <cell r="F14223">
            <v>653</v>
          </cell>
          <cell r="G14223">
            <v>1.2949999999999999</v>
          </cell>
          <cell r="H14223">
            <v>78</v>
          </cell>
          <cell r="I14223">
            <v>0.155</v>
          </cell>
          <cell r="K14223">
            <v>0</v>
          </cell>
          <cell r="L14223">
            <v>0</v>
          </cell>
          <cell r="M14223">
            <v>40</v>
          </cell>
          <cell r="N14223">
            <v>7.9000000000000001E-2</v>
          </cell>
          <cell r="O14223">
            <v>8</v>
          </cell>
          <cell r="P14223">
            <v>1.6E-2</v>
          </cell>
        </row>
        <row r="14224">
          <cell r="A14224">
            <v>41516</v>
          </cell>
          <cell r="B14224">
            <v>2013</v>
          </cell>
          <cell r="C14224" t="str">
            <v>Aug</v>
          </cell>
          <cell r="D14224">
            <v>30</v>
          </cell>
          <cell r="F14224">
            <v>633</v>
          </cell>
          <cell r="G14224">
            <v>1.256</v>
          </cell>
          <cell r="H14224">
            <v>70</v>
          </cell>
          <cell r="I14224">
            <v>0.13900000000000001</v>
          </cell>
          <cell r="K14224">
            <v>0</v>
          </cell>
          <cell r="L14224">
            <v>0</v>
          </cell>
          <cell r="M14224">
            <v>36</v>
          </cell>
          <cell r="N14224">
            <v>7.0999999999999994E-2</v>
          </cell>
          <cell r="O14224">
            <v>8</v>
          </cell>
          <cell r="P14224">
            <v>1.6E-2</v>
          </cell>
        </row>
        <row r="14225">
          <cell r="A14225">
            <v>41517</v>
          </cell>
          <cell r="B14225">
            <v>2013</v>
          </cell>
          <cell r="C14225" t="str">
            <v>Aug</v>
          </cell>
          <cell r="D14225">
            <v>31</v>
          </cell>
          <cell r="F14225">
            <v>635</v>
          </cell>
          <cell r="G14225">
            <v>1.26</v>
          </cell>
          <cell r="H14225">
            <v>68</v>
          </cell>
          <cell r="I14225">
            <v>0.13500000000000001</v>
          </cell>
          <cell r="K14225">
            <v>0</v>
          </cell>
          <cell r="L14225">
            <v>0</v>
          </cell>
          <cell r="M14225">
            <v>50</v>
          </cell>
          <cell r="N14225">
            <v>9.9000000000000005E-2</v>
          </cell>
          <cell r="O14225">
            <v>8</v>
          </cell>
          <cell r="P14225">
            <v>1.6E-2</v>
          </cell>
        </row>
        <row r="14226">
          <cell r="A14226">
            <v>41518</v>
          </cell>
          <cell r="B14226">
            <v>2013</v>
          </cell>
          <cell r="C14226" t="str">
            <v>Sep</v>
          </cell>
          <cell r="D14226">
            <v>1</v>
          </cell>
          <cell r="F14226">
            <v>617</v>
          </cell>
          <cell r="G14226">
            <v>1.224</v>
          </cell>
          <cell r="H14226">
            <v>76</v>
          </cell>
          <cell r="I14226">
            <v>0.151</v>
          </cell>
          <cell r="K14226">
            <v>0</v>
          </cell>
          <cell r="L14226">
            <v>0</v>
          </cell>
          <cell r="M14226">
            <v>32</v>
          </cell>
          <cell r="N14226">
            <v>6.3E-2</v>
          </cell>
          <cell r="O14226">
            <v>8</v>
          </cell>
          <cell r="P14226">
            <v>1.6E-2</v>
          </cell>
        </row>
        <row r="14227">
          <cell r="A14227">
            <v>41519</v>
          </cell>
          <cell r="B14227">
            <v>2013</v>
          </cell>
          <cell r="C14227" t="str">
            <v>Sep</v>
          </cell>
          <cell r="D14227">
            <v>2</v>
          </cell>
          <cell r="F14227">
            <v>639</v>
          </cell>
          <cell r="G14227">
            <v>1.2669999999999999</v>
          </cell>
          <cell r="H14227">
            <v>84</v>
          </cell>
          <cell r="I14227">
            <v>0.16700000000000001</v>
          </cell>
          <cell r="K14227">
            <v>0</v>
          </cell>
          <cell r="L14227">
            <v>0</v>
          </cell>
          <cell r="M14227">
            <v>25</v>
          </cell>
          <cell r="N14227">
            <v>0.05</v>
          </cell>
          <cell r="O14227">
            <v>0</v>
          </cell>
          <cell r="P14227">
            <v>0</v>
          </cell>
        </row>
        <row r="14228">
          <cell r="A14228">
            <v>41520</v>
          </cell>
          <cell r="B14228">
            <v>2013</v>
          </cell>
          <cell r="C14228" t="str">
            <v>Sep</v>
          </cell>
          <cell r="D14228">
            <v>3</v>
          </cell>
          <cell r="F14228">
            <v>655</v>
          </cell>
          <cell r="G14228">
            <v>1.2989999999999999</v>
          </cell>
          <cell r="H14228">
            <v>65</v>
          </cell>
          <cell r="I14228">
            <v>0.129</v>
          </cell>
          <cell r="K14228">
            <v>0</v>
          </cell>
          <cell r="L14228">
            <v>0</v>
          </cell>
          <cell r="M14228">
            <v>58</v>
          </cell>
          <cell r="N14228">
            <v>0.115</v>
          </cell>
          <cell r="O14228">
            <v>0</v>
          </cell>
          <cell r="P14228">
            <v>0</v>
          </cell>
        </row>
        <row r="14229">
          <cell r="A14229">
            <v>41521</v>
          </cell>
          <cell r="B14229">
            <v>2013</v>
          </cell>
          <cell r="C14229" t="str">
            <v>Sep</v>
          </cell>
          <cell r="D14229">
            <v>4</v>
          </cell>
          <cell r="F14229">
            <v>672</v>
          </cell>
          <cell r="G14229">
            <v>1.333</v>
          </cell>
          <cell r="H14229">
            <v>53</v>
          </cell>
          <cell r="I14229">
            <v>0.105</v>
          </cell>
          <cell r="K14229">
            <v>0</v>
          </cell>
          <cell r="L14229">
            <v>0</v>
          </cell>
          <cell r="M14229">
            <v>133</v>
          </cell>
          <cell r="N14229">
            <v>0.26400000000000001</v>
          </cell>
          <cell r="O14229">
            <v>0</v>
          </cell>
          <cell r="P14229">
            <v>0</v>
          </cell>
        </row>
        <row r="14230">
          <cell r="A14230">
            <v>41522</v>
          </cell>
          <cell r="B14230">
            <v>2013</v>
          </cell>
          <cell r="C14230" t="str">
            <v>Sep</v>
          </cell>
          <cell r="D14230">
            <v>5</v>
          </cell>
          <cell r="F14230">
            <v>676</v>
          </cell>
          <cell r="G14230">
            <v>1.341</v>
          </cell>
          <cell r="H14230">
            <v>60</v>
          </cell>
          <cell r="I14230">
            <v>0.11899999999999999</v>
          </cell>
          <cell r="K14230">
            <v>0</v>
          </cell>
          <cell r="L14230">
            <v>0</v>
          </cell>
          <cell r="M14230">
            <v>131</v>
          </cell>
          <cell r="N14230">
            <v>0.26</v>
          </cell>
          <cell r="O14230">
            <v>0</v>
          </cell>
          <cell r="P14230">
            <v>0</v>
          </cell>
        </row>
        <row r="14231">
          <cell r="A14231">
            <v>41523</v>
          </cell>
          <cell r="B14231">
            <v>2013</v>
          </cell>
          <cell r="C14231" t="str">
            <v>Sep</v>
          </cell>
          <cell r="D14231">
            <v>6</v>
          </cell>
          <cell r="F14231">
            <v>683</v>
          </cell>
          <cell r="G14231">
            <v>1.355</v>
          </cell>
          <cell r="H14231">
            <v>60</v>
          </cell>
          <cell r="I14231">
            <v>0.11899999999999999</v>
          </cell>
          <cell r="K14231">
            <v>0</v>
          </cell>
          <cell r="L14231">
            <v>0</v>
          </cell>
          <cell r="M14231">
            <v>100</v>
          </cell>
          <cell r="N14231">
            <v>0.19800000000000001</v>
          </cell>
          <cell r="O14231">
            <v>14</v>
          </cell>
          <cell r="P14231">
            <v>2.8000000000000001E-2</v>
          </cell>
        </row>
        <row r="14232">
          <cell r="A14232">
            <v>41524</v>
          </cell>
          <cell r="B14232">
            <v>2013</v>
          </cell>
          <cell r="C14232" t="str">
            <v>Sep</v>
          </cell>
          <cell r="D14232">
            <v>7</v>
          </cell>
          <cell r="F14232">
            <v>668</v>
          </cell>
          <cell r="G14232">
            <v>1.325</v>
          </cell>
          <cell r="H14232">
            <v>61</v>
          </cell>
          <cell r="I14232">
            <v>0.121</v>
          </cell>
          <cell r="K14232">
            <v>0</v>
          </cell>
          <cell r="L14232">
            <v>0</v>
          </cell>
          <cell r="M14232">
            <v>67</v>
          </cell>
          <cell r="N14232">
            <v>0.13300000000000001</v>
          </cell>
          <cell r="O14232">
            <v>14</v>
          </cell>
          <cell r="P14232">
            <v>2.8000000000000001E-2</v>
          </cell>
        </row>
        <row r="14233">
          <cell r="A14233">
            <v>41525</v>
          </cell>
          <cell r="B14233">
            <v>2013</v>
          </cell>
          <cell r="C14233" t="str">
            <v>Sep</v>
          </cell>
          <cell r="D14233">
            <v>8</v>
          </cell>
          <cell r="F14233">
            <v>651</v>
          </cell>
          <cell r="G14233">
            <v>1.2909999999999999</v>
          </cell>
          <cell r="H14233">
            <v>51</v>
          </cell>
          <cell r="I14233">
            <v>0.10100000000000001</v>
          </cell>
          <cell r="K14233">
            <v>0</v>
          </cell>
          <cell r="L14233">
            <v>0</v>
          </cell>
          <cell r="M14233">
            <v>30</v>
          </cell>
          <cell r="N14233">
            <v>0.06</v>
          </cell>
          <cell r="O14233">
            <v>7</v>
          </cell>
          <cell r="P14233">
            <v>1.4E-2</v>
          </cell>
        </row>
        <row r="14234">
          <cell r="A14234">
            <v>41526</v>
          </cell>
          <cell r="B14234">
            <v>2013</v>
          </cell>
          <cell r="C14234" t="str">
            <v>Sep</v>
          </cell>
          <cell r="D14234">
            <v>9</v>
          </cell>
          <cell r="F14234">
            <v>649</v>
          </cell>
          <cell r="G14234">
            <v>1.2869999999999999</v>
          </cell>
          <cell r="H14234">
            <v>44</v>
          </cell>
          <cell r="I14234">
            <v>8.6999999999999994E-2</v>
          </cell>
          <cell r="K14234">
            <v>0</v>
          </cell>
          <cell r="L14234">
            <v>0</v>
          </cell>
          <cell r="M14234">
            <v>20</v>
          </cell>
          <cell r="N14234">
            <v>0.04</v>
          </cell>
          <cell r="O14234">
            <v>0</v>
          </cell>
          <cell r="P14234">
            <v>0</v>
          </cell>
        </row>
        <row r="14235">
          <cell r="A14235">
            <v>41527</v>
          </cell>
          <cell r="B14235">
            <v>2013</v>
          </cell>
          <cell r="C14235" t="str">
            <v>Sep</v>
          </cell>
          <cell r="D14235">
            <v>10</v>
          </cell>
          <cell r="F14235">
            <v>659</v>
          </cell>
          <cell r="G14235">
            <v>1.3069999999999999</v>
          </cell>
          <cell r="H14235">
            <v>54</v>
          </cell>
          <cell r="I14235">
            <v>0.107</v>
          </cell>
          <cell r="K14235">
            <v>0</v>
          </cell>
          <cell r="L14235">
            <v>0</v>
          </cell>
          <cell r="M14235">
            <v>20</v>
          </cell>
          <cell r="N14235">
            <v>0.04</v>
          </cell>
          <cell r="O14235">
            <v>0</v>
          </cell>
          <cell r="P14235">
            <v>0</v>
          </cell>
        </row>
        <row r="14236">
          <cell r="A14236">
            <v>41528</v>
          </cell>
          <cell r="B14236">
            <v>2013</v>
          </cell>
          <cell r="C14236" t="str">
            <v>Sep</v>
          </cell>
          <cell r="D14236">
            <v>11</v>
          </cell>
          <cell r="F14236">
            <v>670</v>
          </cell>
          <cell r="G14236">
            <v>1.329</v>
          </cell>
          <cell r="H14236">
            <v>44</v>
          </cell>
          <cell r="I14236">
            <v>8.6999999999999994E-2</v>
          </cell>
          <cell r="K14236">
            <v>0</v>
          </cell>
          <cell r="L14236">
            <v>0</v>
          </cell>
          <cell r="M14236">
            <v>20</v>
          </cell>
          <cell r="N14236">
            <v>0.04</v>
          </cell>
          <cell r="O14236">
            <v>9</v>
          </cell>
          <cell r="P14236">
            <v>1.7999999999999999E-2</v>
          </cell>
        </row>
        <row r="14237">
          <cell r="A14237">
            <v>41529</v>
          </cell>
          <cell r="B14237">
            <v>2013</v>
          </cell>
          <cell r="C14237" t="str">
            <v>Sep</v>
          </cell>
          <cell r="D14237">
            <v>12</v>
          </cell>
          <cell r="F14237">
            <v>600</v>
          </cell>
          <cell r="G14237">
            <v>1.19</v>
          </cell>
          <cell r="H14237">
            <v>56</v>
          </cell>
          <cell r="I14237">
            <v>0.111</v>
          </cell>
          <cell r="K14237">
            <v>0</v>
          </cell>
          <cell r="L14237">
            <v>0</v>
          </cell>
          <cell r="M14237">
            <v>20</v>
          </cell>
          <cell r="N14237">
            <v>0.04</v>
          </cell>
          <cell r="O14237">
            <v>0</v>
          </cell>
          <cell r="P14237">
            <v>0</v>
          </cell>
        </row>
        <row r="14238">
          <cell r="A14238">
            <v>41530</v>
          </cell>
          <cell r="B14238">
            <v>2013</v>
          </cell>
          <cell r="C14238" t="str">
            <v>Sep</v>
          </cell>
          <cell r="D14238">
            <v>13</v>
          </cell>
          <cell r="F14238">
            <v>595</v>
          </cell>
          <cell r="G14238">
            <v>1.18</v>
          </cell>
          <cell r="H14238">
            <v>50</v>
          </cell>
          <cell r="I14238">
            <v>9.9000000000000005E-2</v>
          </cell>
          <cell r="K14238">
            <v>0</v>
          </cell>
          <cell r="L14238">
            <v>0</v>
          </cell>
          <cell r="M14238">
            <v>20</v>
          </cell>
          <cell r="N14238">
            <v>0.04</v>
          </cell>
          <cell r="O14238">
            <v>3</v>
          </cell>
          <cell r="P14238">
            <v>6.0000000000000001E-3</v>
          </cell>
        </row>
        <row r="14239">
          <cell r="A14239">
            <v>41531</v>
          </cell>
          <cell r="B14239">
            <v>2013</v>
          </cell>
          <cell r="C14239" t="str">
            <v>Sep</v>
          </cell>
          <cell r="D14239">
            <v>14</v>
          </cell>
          <cell r="F14239">
            <v>592</v>
          </cell>
          <cell r="G14239">
            <v>1.1739999999999999</v>
          </cell>
          <cell r="H14239">
            <v>55</v>
          </cell>
          <cell r="I14239">
            <v>0.109</v>
          </cell>
          <cell r="K14239">
            <v>0</v>
          </cell>
          <cell r="L14239">
            <v>0</v>
          </cell>
          <cell r="M14239">
            <v>20</v>
          </cell>
          <cell r="N14239">
            <v>0.04</v>
          </cell>
          <cell r="O14239">
            <v>4</v>
          </cell>
          <cell r="P14239">
            <v>8.0000000000000002E-3</v>
          </cell>
        </row>
        <row r="14240">
          <cell r="A14240">
            <v>41532</v>
          </cell>
          <cell r="B14240">
            <v>2013</v>
          </cell>
          <cell r="C14240" t="str">
            <v>Sep</v>
          </cell>
          <cell r="D14240">
            <v>15</v>
          </cell>
          <cell r="F14240">
            <v>568</v>
          </cell>
          <cell r="G14240">
            <v>1.127</v>
          </cell>
          <cell r="H14240">
            <v>62</v>
          </cell>
          <cell r="I14240">
            <v>0.123</v>
          </cell>
          <cell r="K14240">
            <v>0</v>
          </cell>
          <cell r="L14240">
            <v>0</v>
          </cell>
          <cell r="M14240">
            <v>40</v>
          </cell>
          <cell r="N14240">
            <v>7.9000000000000001E-2</v>
          </cell>
          <cell r="O14240">
            <v>0</v>
          </cell>
          <cell r="P14240">
            <v>0</v>
          </cell>
        </row>
        <row r="14241">
          <cell r="A14241">
            <v>41533</v>
          </cell>
          <cell r="B14241">
            <v>2013</v>
          </cell>
          <cell r="C14241" t="str">
            <v>Sep</v>
          </cell>
          <cell r="D14241">
            <v>16</v>
          </cell>
          <cell r="F14241">
            <v>560</v>
          </cell>
          <cell r="G14241">
            <v>1.111</v>
          </cell>
          <cell r="H14241">
            <v>63</v>
          </cell>
          <cell r="I14241">
            <v>0.125</v>
          </cell>
          <cell r="K14241">
            <v>5.9</v>
          </cell>
          <cell r="L14241">
            <v>1.2E-2</v>
          </cell>
          <cell r="M14241">
            <v>38</v>
          </cell>
          <cell r="N14241">
            <v>7.4999999999999997E-2</v>
          </cell>
          <cell r="O14241">
            <v>0</v>
          </cell>
          <cell r="P14241">
            <v>0</v>
          </cell>
        </row>
        <row r="14242">
          <cell r="A14242">
            <v>41534</v>
          </cell>
          <cell r="B14242">
            <v>2013</v>
          </cell>
          <cell r="C14242" t="str">
            <v>Sep</v>
          </cell>
          <cell r="D14242">
            <v>17</v>
          </cell>
          <cell r="F14242">
            <v>544</v>
          </cell>
          <cell r="G14242">
            <v>1.079</v>
          </cell>
          <cell r="H14242">
            <v>83</v>
          </cell>
          <cell r="I14242">
            <v>0.16500000000000001</v>
          </cell>
          <cell r="K14242">
            <v>3.1</v>
          </cell>
          <cell r="L14242">
            <v>6.0000000000000001E-3</v>
          </cell>
          <cell r="M14242">
            <v>12</v>
          </cell>
          <cell r="N14242">
            <v>2.4E-2</v>
          </cell>
          <cell r="O14242">
            <v>7</v>
          </cell>
          <cell r="P14242">
            <v>1.4E-2</v>
          </cell>
        </row>
        <row r="14243">
          <cell r="A14243">
            <v>41535</v>
          </cell>
          <cell r="B14243">
            <v>2013</v>
          </cell>
          <cell r="C14243" t="str">
            <v>Sep</v>
          </cell>
          <cell r="D14243">
            <v>18</v>
          </cell>
          <cell r="F14243">
            <v>520</v>
          </cell>
          <cell r="G14243">
            <v>1.0309999999999999</v>
          </cell>
          <cell r="H14243">
            <v>98</v>
          </cell>
          <cell r="I14243">
            <v>0.19400000000000001</v>
          </cell>
          <cell r="K14243">
            <v>0</v>
          </cell>
          <cell r="L14243">
            <v>0</v>
          </cell>
          <cell r="M14243">
            <v>0</v>
          </cell>
          <cell r="N14243">
            <v>0</v>
          </cell>
          <cell r="O14243">
            <v>9.3333333333333304</v>
          </cell>
          <cell r="P14243">
            <v>1.9E-2</v>
          </cell>
        </row>
        <row r="14244">
          <cell r="A14244">
            <v>41536</v>
          </cell>
          <cell r="B14244">
            <v>2013</v>
          </cell>
          <cell r="C14244" t="str">
            <v>Sep</v>
          </cell>
          <cell r="D14244">
            <v>19</v>
          </cell>
          <cell r="F14244">
            <v>499</v>
          </cell>
          <cell r="G14244">
            <v>0.99</v>
          </cell>
          <cell r="H14244">
            <v>56</v>
          </cell>
          <cell r="I14244">
            <v>0.111</v>
          </cell>
          <cell r="K14244">
            <v>0</v>
          </cell>
          <cell r="L14244">
            <v>0</v>
          </cell>
          <cell r="M14244">
            <v>0</v>
          </cell>
          <cell r="N14244">
            <v>0</v>
          </cell>
          <cell r="O14244">
            <v>1</v>
          </cell>
          <cell r="P14244">
            <v>2E-3</v>
          </cell>
        </row>
        <row r="14245">
          <cell r="A14245">
            <v>41537</v>
          </cell>
          <cell r="B14245">
            <v>2013</v>
          </cell>
          <cell r="C14245" t="str">
            <v>Sep</v>
          </cell>
          <cell r="D14245">
            <v>20</v>
          </cell>
          <cell r="F14245">
            <v>494</v>
          </cell>
          <cell r="G14245">
            <v>0.98</v>
          </cell>
          <cell r="H14245">
            <v>79</v>
          </cell>
          <cell r="I14245">
            <v>0.157</v>
          </cell>
          <cell r="K14245">
            <v>0</v>
          </cell>
          <cell r="L14245">
            <v>0</v>
          </cell>
          <cell r="M14245">
            <v>0</v>
          </cell>
          <cell r="N14245">
            <v>0</v>
          </cell>
          <cell r="O14245">
            <v>14</v>
          </cell>
          <cell r="P14245">
            <v>2.8000000000000001E-2</v>
          </cell>
        </row>
        <row r="14246">
          <cell r="A14246">
            <v>41538</v>
          </cell>
          <cell r="B14246">
            <v>2013</v>
          </cell>
          <cell r="C14246" t="str">
            <v>Sep</v>
          </cell>
          <cell r="D14246">
            <v>21</v>
          </cell>
          <cell r="F14246">
            <v>454</v>
          </cell>
          <cell r="G14246">
            <v>0.9</v>
          </cell>
          <cell r="H14246">
            <v>123</v>
          </cell>
          <cell r="I14246">
            <v>0.24399999999999999</v>
          </cell>
          <cell r="K14246">
            <v>0</v>
          </cell>
          <cell r="L14246">
            <v>0</v>
          </cell>
          <cell r="M14246">
            <v>0</v>
          </cell>
          <cell r="N14246">
            <v>0</v>
          </cell>
          <cell r="O14246">
            <v>8</v>
          </cell>
          <cell r="P14246">
            <v>1.6E-2</v>
          </cell>
        </row>
        <row r="14247">
          <cell r="A14247">
            <v>41539</v>
          </cell>
          <cell r="B14247">
            <v>2013</v>
          </cell>
          <cell r="C14247" t="str">
            <v>Sep</v>
          </cell>
          <cell r="D14247">
            <v>22</v>
          </cell>
          <cell r="F14247">
            <v>399</v>
          </cell>
          <cell r="G14247">
            <v>0.79100000000000004</v>
          </cell>
          <cell r="H14247">
            <v>119</v>
          </cell>
          <cell r="I14247">
            <v>0.23599999999999999</v>
          </cell>
          <cell r="K14247">
            <v>0</v>
          </cell>
          <cell r="L14247">
            <v>0</v>
          </cell>
          <cell r="M14247">
            <v>0</v>
          </cell>
          <cell r="N14247">
            <v>0</v>
          </cell>
          <cell r="O14247">
            <v>5</v>
          </cell>
          <cell r="P14247">
            <v>0.01</v>
          </cell>
        </row>
        <row r="14248">
          <cell r="A14248">
            <v>41540</v>
          </cell>
          <cell r="B14248">
            <v>2013</v>
          </cell>
          <cell r="C14248" t="str">
            <v>Sep</v>
          </cell>
          <cell r="D14248">
            <v>23</v>
          </cell>
          <cell r="F14248">
            <v>356</v>
          </cell>
          <cell r="G14248">
            <v>0.70599999999999996</v>
          </cell>
          <cell r="H14248">
            <v>110</v>
          </cell>
          <cell r="I14248">
            <v>0.218</v>
          </cell>
          <cell r="K14248">
            <v>0</v>
          </cell>
          <cell r="L14248">
            <v>0</v>
          </cell>
          <cell r="M14248">
            <v>0</v>
          </cell>
          <cell r="N14248">
            <v>0</v>
          </cell>
          <cell r="O14248">
            <v>7</v>
          </cell>
          <cell r="P14248">
            <v>1.4E-2</v>
          </cell>
        </row>
        <row r="14249">
          <cell r="A14249">
            <v>41541</v>
          </cell>
          <cell r="B14249">
            <v>2013</v>
          </cell>
          <cell r="C14249" t="str">
            <v>Sep</v>
          </cell>
          <cell r="D14249">
            <v>24</v>
          </cell>
          <cell r="F14249">
            <v>325</v>
          </cell>
          <cell r="G14249">
            <v>0.64500000000000002</v>
          </cell>
          <cell r="H14249">
            <v>129</v>
          </cell>
          <cell r="I14249">
            <v>0.25600000000000001</v>
          </cell>
          <cell r="K14249">
            <v>0</v>
          </cell>
          <cell r="L14249">
            <v>0</v>
          </cell>
          <cell r="M14249">
            <v>0</v>
          </cell>
          <cell r="N14249">
            <v>0</v>
          </cell>
          <cell r="O14249">
            <v>6</v>
          </cell>
          <cell r="P14249">
            <v>1.2E-2</v>
          </cell>
        </row>
        <row r="14250">
          <cell r="A14250">
            <v>41542</v>
          </cell>
          <cell r="B14250">
            <v>2013</v>
          </cell>
          <cell r="C14250" t="str">
            <v>Sep</v>
          </cell>
          <cell r="D14250">
            <v>25</v>
          </cell>
          <cell r="F14250">
            <v>294</v>
          </cell>
          <cell r="G14250">
            <v>0.58299999999999996</v>
          </cell>
          <cell r="H14250">
            <v>115</v>
          </cell>
          <cell r="I14250">
            <v>0.22800000000000001</v>
          </cell>
          <cell r="K14250">
            <v>0</v>
          </cell>
          <cell r="L14250">
            <v>0</v>
          </cell>
          <cell r="M14250">
            <v>0</v>
          </cell>
          <cell r="N14250">
            <v>0</v>
          </cell>
          <cell r="O14250">
            <v>0</v>
          </cell>
          <cell r="P14250">
            <v>0</v>
          </cell>
        </row>
        <row r="14251">
          <cell r="A14251">
            <v>41543</v>
          </cell>
          <cell r="B14251">
            <v>2013</v>
          </cell>
          <cell r="C14251" t="str">
            <v>Sep</v>
          </cell>
          <cell r="D14251">
            <v>26</v>
          </cell>
          <cell r="F14251">
            <v>266</v>
          </cell>
          <cell r="G14251">
            <v>0.52800000000000002</v>
          </cell>
          <cell r="H14251">
            <v>106</v>
          </cell>
          <cell r="I14251">
            <v>0.21</v>
          </cell>
          <cell r="K14251">
            <v>0</v>
          </cell>
          <cell r="L14251">
            <v>0</v>
          </cell>
          <cell r="M14251">
            <v>0</v>
          </cell>
          <cell r="N14251">
            <v>0</v>
          </cell>
          <cell r="O14251">
            <v>0</v>
          </cell>
          <cell r="P14251">
            <v>0</v>
          </cell>
        </row>
        <row r="14252">
          <cell r="A14252">
            <v>41544</v>
          </cell>
          <cell r="B14252">
            <v>2013</v>
          </cell>
          <cell r="C14252" t="str">
            <v>Sep</v>
          </cell>
          <cell r="D14252">
            <v>27</v>
          </cell>
          <cell r="F14252">
            <v>262</v>
          </cell>
          <cell r="G14252">
            <v>0.52</v>
          </cell>
          <cell r="H14252">
            <v>107</v>
          </cell>
          <cell r="I14252">
            <v>0.21199999999999999</v>
          </cell>
          <cell r="K14252">
            <v>0</v>
          </cell>
          <cell r="L14252">
            <v>0</v>
          </cell>
          <cell r="M14252">
            <v>0</v>
          </cell>
          <cell r="N14252">
            <v>0</v>
          </cell>
          <cell r="O14252">
            <v>0</v>
          </cell>
          <cell r="P14252">
            <v>0</v>
          </cell>
        </row>
        <row r="14253">
          <cell r="A14253">
            <v>41545</v>
          </cell>
          <cell r="B14253">
            <v>2013</v>
          </cell>
          <cell r="C14253" t="str">
            <v>Sep</v>
          </cell>
          <cell r="D14253">
            <v>28</v>
          </cell>
          <cell r="F14253">
            <v>263</v>
          </cell>
          <cell r="G14253">
            <v>0.52200000000000002</v>
          </cell>
          <cell r="H14253">
            <v>89</v>
          </cell>
          <cell r="I14253">
            <v>0.17699999999999999</v>
          </cell>
          <cell r="K14253">
            <v>0</v>
          </cell>
          <cell r="L14253">
            <v>0</v>
          </cell>
          <cell r="M14253">
            <v>0</v>
          </cell>
          <cell r="N14253">
            <v>0</v>
          </cell>
          <cell r="O14253">
            <v>5</v>
          </cell>
          <cell r="P14253">
            <v>0.01</v>
          </cell>
        </row>
        <row r="14254">
          <cell r="A14254">
            <v>41546</v>
          </cell>
          <cell r="B14254">
            <v>2013</v>
          </cell>
          <cell r="C14254" t="str">
            <v>Sep</v>
          </cell>
          <cell r="D14254">
            <v>29</v>
          </cell>
          <cell r="F14254">
            <v>265</v>
          </cell>
          <cell r="G14254">
            <v>0.52600000000000002</v>
          </cell>
          <cell r="H14254">
            <v>108</v>
          </cell>
          <cell r="I14254">
            <v>0.214</v>
          </cell>
          <cell r="K14254">
            <v>0</v>
          </cell>
          <cell r="L14254">
            <v>0</v>
          </cell>
          <cell r="M14254">
            <v>0</v>
          </cell>
          <cell r="N14254">
            <v>0</v>
          </cell>
          <cell r="O14254">
            <v>1</v>
          </cell>
          <cell r="P14254">
            <v>2E-3</v>
          </cell>
        </row>
        <row r="14255">
          <cell r="A14255">
            <v>41547</v>
          </cell>
          <cell r="B14255">
            <v>2013</v>
          </cell>
          <cell r="C14255" t="str">
            <v>Sep</v>
          </cell>
          <cell r="D14255">
            <v>30</v>
          </cell>
          <cell r="F14255">
            <v>239</v>
          </cell>
          <cell r="G14255">
            <v>0.47399999999999998</v>
          </cell>
          <cell r="H14255">
            <v>139</v>
          </cell>
          <cell r="I14255">
            <v>0.27600000000000002</v>
          </cell>
          <cell r="K14255">
            <v>0</v>
          </cell>
          <cell r="L14255">
            <v>0</v>
          </cell>
          <cell r="M14255">
            <v>0</v>
          </cell>
          <cell r="N14255">
            <v>0</v>
          </cell>
          <cell r="O14255">
            <v>2</v>
          </cell>
          <cell r="P14255">
            <v>4.0000000000000001E-3</v>
          </cell>
        </row>
        <row r="14256">
          <cell r="A14256">
            <v>41548</v>
          </cell>
          <cell r="B14256">
            <v>2013</v>
          </cell>
          <cell r="C14256" t="str">
            <v>Oct</v>
          </cell>
          <cell r="D14256">
            <v>1</v>
          </cell>
          <cell r="F14256">
            <v>208</v>
          </cell>
          <cell r="G14256">
            <v>0.41299999999999998</v>
          </cell>
          <cell r="H14256">
            <v>106</v>
          </cell>
          <cell r="I14256">
            <v>0.21</v>
          </cell>
          <cell r="K14256">
            <v>0</v>
          </cell>
          <cell r="L14256">
            <v>0</v>
          </cell>
          <cell r="M14256">
            <v>0</v>
          </cell>
          <cell r="N14256">
            <v>0</v>
          </cell>
          <cell r="O14256">
            <v>2</v>
          </cell>
          <cell r="P14256">
            <v>4.0000000000000001E-3</v>
          </cell>
        </row>
        <row r="14257">
          <cell r="A14257">
            <v>41549</v>
          </cell>
          <cell r="B14257">
            <v>2013</v>
          </cell>
          <cell r="C14257" t="str">
            <v>Oct</v>
          </cell>
          <cell r="D14257">
            <v>2</v>
          </cell>
          <cell r="F14257">
            <v>204</v>
          </cell>
          <cell r="G14257">
            <v>0.40500000000000003</v>
          </cell>
          <cell r="H14257">
            <v>113</v>
          </cell>
          <cell r="I14257">
            <v>0.224</v>
          </cell>
          <cell r="K14257">
            <v>0</v>
          </cell>
          <cell r="L14257">
            <v>0</v>
          </cell>
          <cell r="M14257">
            <v>0</v>
          </cell>
          <cell r="N14257">
            <v>0</v>
          </cell>
          <cell r="O14257">
            <v>2</v>
          </cell>
          <cell r="P14257">
            <v>4.0000000000000001E-3</v>
          </cell>
        </row>
        <row r="14258">
          <cell r="A14258">
            <v>41550</v>
          </cell>
          <cell r="B14258">
            <v>2013</v>
          </cell>
          <cell r="C14258" t="str">
            <v>Oct</v>
          </cell>
          <cell r="D14258">
            <v>3</v>
          </cell>
          <cell r="F14258">
            <v>202</v>
          </cell>
          <cell r="G14258">
            <v>0.40100000000000002</v>
          </cell>
          <cell r="H14258">
            <v>77</v>
          </cell>
          <cell r="I14258">
            <v>0.153</v>
          </cell>
          <cell r="K14258">
            <v>0</v>
          </cell>
          <cell r="L14258">
            <v>0</v>
          </cell>
          <cell r="M14258">
            <v>0</v>
          </cell>
          <cell r="N14258">
            <v>0</v>
          </cell>
          <cell r="O14258">
            <v>2</v>
          </cell>
          <cell r="P14258">
            <v>4.0000000000000001E-3</v>
          </cell>
        </row>
        <row r="14259">
          <cell r="A14259">
            <v>41551</v>
          </cell>
          <cell r="B14259">
            <v>2013</v>
          </cell>
          <cell r="C14259" t="str">
            <v>Oct</v>
          </cell>
          <cell r="D14259">
            <v>4</v>
          </cell>
          <cell r="F14259">
            <v>198</v>
          </cell>
          <cell r="G14259">
            <v>0.39300000000000002</v>
          </cell>
          <cell r="H14259">
            <v>72</v>
          </cell>
          <cell r="I14259">
            <v>0.14299999999999999</v>
          </cell>
          <cell r="K14259">
            <v>0</v>
          </cell>
          <cell r="L14259">
            <v>0</v>
          </cell>
          <cell r="M14259">
            <v>0</v>
          </cell>
          <cell r="N14259">
            <v>0</v>
          </cell>
          <cell r="O14259">
            <v>4</v>
          </cell>
          <cell r="P14259">
            <v>8.0000000000000002E-3</v>
          </cell>
        </row>
        <row r="14260">
          <cell r="A14260">
            <v>41552</v>
          </cell>
          <cell r="B14260">
            <v>2013</v>
          </cell>
          <cell r="C14260" t="str">
            <v>Oct</v>
          </cell>
          <cell r="D14260">
            <v>5</v>
          </cell>
          <cell r="F14260">
            <v>198</v>
          </cell>
          <cell r="G14260">
            <v>0.39300000000000002</v>
          </cell>
          <cell r="H14260">
            <v>97</v>
          </cell>
          <cell r="I14260">
            <v>0.192</v>
          </cell>
          <cell r="K14260">
            <v>0</v>
          </cell>
          <cell r="L14260">
            <v>0</v>
          </cell>
          <cell r="M14260">
            <v>0</v>
          </cell>
          <cell r="N14260">
            <v>0</v>
          </cell>
          <cell r="O14260">
            <v>2</v>
          </cell>
          <cell r="P14260">
            <v>4.0000000000000001E-3</v>
          </cell>
        </row>
        <row r="14261">
          <cell r="A14261">
            <v>41553</v>
          </cell>
          <cell r="B14261">
            <v>2013</v>
          </cell>
          <cell r="C14261" t="str">
            <v>Oct</v>
          </cell>
          <cell r="D14261">
            <v>6</v>
          </cell>
          <cell r="F14261">
            <v>216</v>
          </cell>
          <cell r="G14261">
            <v>0.42799999999999999</v>
          </cell>
          <cell r="H14261">
            <v>51</v>
          </cell>
          <cell r="I14261">
            <v>0.10100000000000001</v>
          </cell>
          <cell r="K14261">
            <v>0</v>
          </cell>
          <cell r="L14261">
            <v>0</v>
          </cell>
          <cell r="M14261">
            <v>0</v>
          </cell>
          <cell r="N14261">
            <v>0</v>
          </cell>
          <cell r="O14261">
            <v>2</v>
          </cell>
          <cell r="P14261">
            <v>4.0000000000000001E-3</v>
          </cell>
        </row>
        <row r="14262">
          <cell r="A14262">
            <v>41554</v>
          </cell>
          <cell r="B14262">
            <v>2013</v>
          </cell>
          <cell r="C14262" t="str">
            <v>Oct</v>
          </cell>
          <cell r="D14262">
            <v>7</v>
          </cell>
          <cell r="F14262">
            <v>223</v>
          </cell>
          <cell r="G14262">
            <v>0.442</v>
          </cell>
          <cell r="H14262">
            <v>60</v>
          </cell>
          <cell r="I14262">
            <v>0.11899999999999999</v>
          </cell>
          <cell r="K14262">
            <v>0</v>
          </cell>
          <cell r="L14262">
            <v>0</v>
          </cell>
          <cell r="M14262">
            <v>0</v>
          </cell>
          <cell r="N14262">
            <v>0</v>
          </cell>
          <cell r="O14262">
            <v>3</v>
          </cell>
          <cell r="P14262">
            <v>6.0000000000000001E-3</v>
          </cell>
        </row>
        <row r="14263">
          <cell r="A14263">
            <v>41555</v>
          </cell>
          <cell r="B14263">
            <v>2013</v>
          </cell>
          <cell r="C14263" t="str">
            <v>Oct</v>
          </cell>
          <cell r="D14263">
            <v>8</v>
          </cell>
          <cell r="F14263">
            <v>223</v>
          </cell>
          <cell r="G14263">
            <v>0.442</v>
          </cell>
          <cell r="H14263">
            <v>59</v>
          </cell>
          <cell r="I14263">
            <v>0.11700000000000001</v>
          </cell>
          <cell r="K14263">
            <v>0</v>
          </cell>
          <cell r="L14263">
            <v>0</v>
          </cell>
          <cell r="M14263">
            <v>0</v>
          </cell>
          <cell r="N14263">
            <v>0</v>
          </cell>
          <cell r="O14263">
            <v>6</v>
          </cell>
          <cell r="P14263">
            <v>1.2E-2</v>
          </cell>
        </row>
        <row r="14264">
          <cell r="A14264">
            <v>41556</v>
          </cell>
          <cell r="B14264">
            <v>2013</v>
          </cell>
          <cell r="C14264" t="str">
            <v>Oct</v>
          </cell>
          <cell r="D14264">
            <v>9</v>
          </cell>
          <cell r="F14264">
            <v>223</v>
          </cell>
          <cell r="G14264">
            <v>0.442</v>
          </cell>
          <cell r="H14264">
            <v>61</v>
          </cell>
          <cell r="I14264">
            <v>0.121</v>
          </cell>
          <cell r="K14264">
            <v>0</v>
          </cell>
          <cell r="L14264">
            <v>0</v>
          </cell>
          <cell r="M14264">
            <v>0</v>
          </cell>
          <cell r="N14264">
            <v>0</v>
          </cell>
          <cell r="O14264">
            <v>5</v>
          </cell>
          <cell r="P14264">
            <v>0.01</v>
          </cell>
        </row>
        <row r="14265">
          <cell r="A14265">
            <v>41557</v>
          </cell>
          <cell r="B14265">
            <v>2013</v>
          </cell>
          <cell r="C14265" t="str">
            <v>Oct</v>
          </cell>
          <cell r="D14265">
            <v>10</v>
          </cell>
          <cell r="F14265">
            <v>220</v>
          </cell>
          <cell r="G14265">
            <v>0.436</v>
          </cell>
          <cell r="H14265">
            <v>56</v>
          </cell>
          <cell r="I14265">
            <v>0.111</v>
          </cell>
          <cell r="K14265">
            <v>0</v>
          </cell>
          <cell r="L14265">
            <v>0</v>
          </cell>
          <cell r="M14265">
            <v>0</v>
          </cell>
          <cell r="N14265">
            <v>0</v>
          </cell>
          <cell r="O14265">
            <v>3</v>
          </cell>
          <cell r="P14265">
            <v>6.0000000000000001E-3</v>
          </cell>
        </row>
        <row r="14266">
          <cell r="A14266">
            <v>41558</v>
          </cell>
          <cell r="B14266">
            <v>2013</v>
          </cell>
          <cell r="C14266" t="str">
            <v>Oct</v>
          </cell>
          <cell r="D14266">
            <v>11</v>
          </cell>
          <cell r="F14266">
            <v>221</v>
          </cell>
          <cell r="G14266">
            <v>0.438</v>
          </cell>
          <cell r="H14266">
            <v>52</v>
          </cell>
          <cell r="I14266">
            <v>0.10299999999999999</v>
          </cell>
          <cell r="K14266">
            <v>0</v>
          </cell>
          <cell r="L14266">
            <v>0</v>
          </cell>
          <cell r="M14266">
            <v>0</v>
          </cell>
          <cell r="N14266">
            <v>0</v>
          </cell>
          <cell r="O14266">
            <v>3</v>
          </cell>
          <cell r="P14266">
            <v>6.0000000000000001E-3</v>
          </cell>
        </row>
        <row r="14267">
          <cell r="A14267">
            <v>41559</v>
          </cell>
          <cell r="B14267">
            <v>2013</v>
          </cell>
          <cell r="C14267" t="str">
            <v>Oct</v>
          </cell>
          <cell r="D14267">
            <v>12</v>
          </cell>
          <cell r="F14267">
            <v>229</v>
          </cell>
          <cell r="G14267">
            <v>0.45400000000000001</v>
          </cell>
          <cell r="H14267">
            <v>67</v>
          </cell>
          <cell r="I14267">
            <v>0.13300000000000001</v>
          </cell>
          <cell r="K14267">
            <v>0</v>
          </cell>
          <cell r="L14267">
            <v>0</v>
          </cell>
          <cell r="M14267">
            <v>0</v>
          </cell>
          <cell r="N14267">
            <v>0</v>
          </cell>
          <cell r="O14267">
            <v>5</v>
          </cell>
          <cell r="P14267">
            <v>0.01</v>
          </cell>
        </row>
        <row r="14268">
          <cell r="A14268">
            <v>41560</v>
          </cell>
          <cell r="B14268">
            <v>2013</v>
          </cell>
          <cell r="C14268" t="str">
            <v>Oct</v>
          </cell>
          <cell r="D14268">
            <v>13</v>
          </cell>
          <cell r="F14268">
            <v>230</v>
          </cell>
          <cell r="G14268">
            <v>0.45600000000000002</v>
          </cell>
          <cell r="H14268">
            <v>62</v>
          </cell>
          <cell r="I14268">
            <v>0.123</v>
          </cell>
          <cell r="K14268">
            <v>0</v>
          </cell>
          <cell r="L14268">
            <v>0</v>
          </cell>
          <cell r="M14268">
            <v>0</v>
          </cell>
          <cell r="N14268">
            <v>0</v>
          </cell>
          <cell r="O14268">
            <v>5</v>
          </cell>
          <cell r="P14268">
            <v>0.01</v>
          </cell>
        </row>
        <row r="14269">
          <cell r="A14269">
            <v>41561</v>
          </cell>
          <cell r="B14269">
            <v>2013</v>
          </cell>
          <cell r="C14269" t="str">
            <v>Oct</v>
          </cell>
          <cell r="D14269">
            <v>14</v>
          </cell>
          <cell r="F14269">
            <v>229</v>
          </cell>
          <cell r="G14269">
            <v>0.45400000000000001</v>
          </cell>
          <cell r="H14269">
            <v>60</v>
          </cell>
          <cell r="I14269">
            <v>0.11899999999999999</v>
          </cell>
          <cell r="K14269">
            <v>0</v>
          </cell>
          <cell r="L14269">
            <v>0</v>
          </cell>
          <cell r="M14269">
            <v>0</v>
          </cell>
          <cell r="N14269">
            <v>0</v>
          </cell>
          <cell r="O14269">
            <v>5</v>
          </cell>
          <cell r="P14269">
            <v>0.01</v>
          </cell>
        </row>
        <row r="14270">
          <cell r="A14270">
            <v>41562</v>
          </cell>
          <cell r="B14270">
            <v>2013</v>
          </cell>
          <cell r="C14270" t="str">
            <v>Oct</v>
          </cell>
          <cell r="D14270">
            <v>15</v>
          </cell>
          <cell r="F14270">
            <v>91</v>
          </cell>
          <cell r="G14270">
            <v>0.18</v>
          </cell>
          <cell r="H14270">
            <v>48</v>
          </cell>
          <cell r="I14270">
            <v>9.5000000000000001E-2</v>
          </cell>
          <cell r="K14270">
            <v>0</v>
          </cell>
          <cell r="L14270">
            <v>0</v>
          </cell>
          <cell r="M14270">
            <v>0</v>
          </cell>
          <cell r="N14270">
            <v>0</v>
          </cell>
          <cell r="O14270">
            <v>5</v>
          </cell>
          <cell r="P14270">
            <v>0.01</v>
          </cell>
        </row>
        <row r="14271">
          <cell r="A14271">
            <v>41563</v>
          </cell>
          <cell r="B14271">
            <v>2013</v>
          </cell>
          <cell r="C14271" t="str">
            <v>Oct</v>
          </cell>
          <cell r="D14271">
            <v>16</v>
          </cell>
          <cell r="F14271">
            <v>0</v>
          </cell>
          <cell r="G14271">
            <v>0</v>
          </cell>
          <cell r="H14271">
            <v>43</v>
          </cell>
          <cell r="I14271">
            <v>8.5000000000000006E-2</v>
          </cell>
          <cell r="K14271">
            <v>0</v>
          </cell>
          <cell r="L14271">
            <v>0</v>
          </cell>
          <cell r="M14271">
            <v>0</v>
          </cell>
          <cell r="N14271">
            <v>0</v>
          </cell>
          <cell r="O14271">
            <v>10</v>
          </cell>
          <cell r="P14271">
            <v>0.02</v>
          </cell>
        </row>
        <row r="14272">
          <cell r="A14272">
            <v>41564</v>
          </cell>
          <cell r="B14272">
            <v>2013</v>
          </cell>
          <cell r="C14272" t="str">
            <v>Oct</v>
          </cell>
          <cell r="D14272">
            <v>17</v>
          </cell>
          <cell r="F14272">
            <v>0</v>
          </cell>
          <cell r="G14272">
            <v>0</v>
          </cell>
          <cell r="H14272">
            <v>57</v>
          </cell>
          <cell r="I14272">
            <v>0.113</v>
          </cell>
          <cell r="K14272">
            <v>0</v>
          </cell>
          <cell r="L14272">
            <v>0</v>
          </cell>
          <cell r="M14272">
            <v>11</v>
          </cell>
          <cell r="N14272">
            <v>2.1999999999999999E-2</v>
          </cell>
          <cell r="O14272">
            <v>10</v>
          </cell>
          <cell r="P14272">
            <v>0.02</v>
          </cell>
        </row>
        <row r="14273">
          <cell r="A14273">
            <v>41565</v>
          </cell>
          <cell r="B14273">
            <v>2013</v>
          </cell>
          <cell r="C14273" t="str">
            <v>Oct</v>
          </cell>
          <cell r="D14273">
            <v>18</v>
          </cell>
          <cell r="F14273">
            <v>0</v>
          </cell>
          <cell r="G14273">
            <v>0</v>
          </cell>
          <cell r="H14273">
            <v>56</v>
          </cell>
          <cell r="I14273">
            <v>0.111</v>
          </cell>
          <cell r="K14273">
            <v>0</v>
          </cell>
          <cell r="L14273">
            <v>0</v>
          </cell>
          <cell r="M14273">
            <v>25</v>
          </cell>
          <cell r="N14273">
            <v>0.05</v>
          </cell>
          <cell r="O14273">
            <v>0</v>
          </cell>
          <cell r="P14273">
            <v>0</v>
          </cell>
        </row>
        <row r="14274">
          <cell r="A14274">
            <v>41566</v>
          </cell>
          <cell r="B14274">
            <v>2013</v>
          </cell>
          <cell r="C14274" t="str">
            <v>Oct</v>
          </cell>
          <cell r="D14274">
            <v>19</v>
          </cell>
          <cell r="F14274">
            <v>0</v>
          </cell>
          <cell r="G14274">
            <v>0</v>
          </cell>
          <cell r="H14274">
            <v>55</v>
          </cell>
          <cell r="I14274">
            <v>0.109</v>
          </cell>
          <cell r="K14274">
            <v>0</v>
          </cell>
          <cell r="L14274">
            <v>0</v>
          </cell>
          <cell r="M14274">
            <v>25</v>
          </cell>
          <cell r="N14274">
            <v>0.05</v>
          </cell>
          <cell r="O14274">
            <v>0</v>
          </cell>
          <cell r="P14274">
            <v>0</v>
          </cell>
        </row>
        <row r="14275">
          <cell r="A14275">
            <v>41567</v>
          </cell>
          <cell r="B14275">
            <v>2013</v>
          </cell>
          <cell r="C14275" t="str">
            <v>Oct</v>
          </cell>
          <cell r="D14275">
            <v>20</v>
          </cell>
          <cell r="F14275">
            <v>0</v>
          </cell>
          <cell r="G14275">
            <v>0</v>
          </cell>
          <cell r="H14275">
            <v>36</v>
          </cell>
          <cell r="I14275">
            <v>7.0999999999999994E-2</v>
          </cell>
          <cell r="K14275">
            <v>0</v>
          </cell>
          <cell r="L14275">
            <v>0</v>
          </cell>
          <cell r="M14275">
            <v>58</v>
          </cell>
          <cell r="N14275">
            <v>0.115</v>
          </cell>
          <cell r="O14275">
            <v>0</v>
          </cell>
          <cell r="P14275">
            <v>0</v>
          </cell>
        </row>
        <row r="14276">
          <cell r="A14276">
            <v>41568</v>
          </cell>
          <cell r="B14276">
            <v>2013</v>
          </cell>
          <cell r="C14276" t="str">
            <v>Oct</v>
          </cell>
          <cell r="D14276">
            <v>21</v>
          </cell>
          <cell r="F14276">
            <v>0</v>
          </cell>
          <cell r="G14276">
            <v>0</v>
          </cell>
          <cell r="H14276">
            <v>76</v>
          </cell>
          <cell r="I14276">
            <v>0.151</v>
          </cell>
          <cell r="K14276">
            <v>0</v>
          </cell>
          <cell r="L14276">
            <v>0</v>
          </cell>
          <cell r="M14276">
            <v>75</v>
          </cell>
          <cell r="N14276">
            <v>0.14899999999999999</v>
          </cell>
          <cell r="O14276">
            <v>0</v>
          </cell>
          <cell r="P14276">
            <v>0</v>
          </cell>
        </row>
        <row r="14277">
          <cell r="A14277">
            <v>41569</v>
          </cell>
          <cell r="B14277">
            <v>2013</v>
          </cell>
          <cell r="C14277" t="str">
            <v>Oct</v>
          </cell>
          <cell r="D14277">
            <v>22</v>
          </cell>
          <cell r="F14277">
            <v>0</v>
          </cell>
          <cell r="G14277">
            <v>0</v>
          </cell>
          <cell r="H14277">
            <v>102</v>
          </cell>
          <cell r="I14277">
            <v>0.20200000000000001</v>
          </cell>
          <cell r="K14277">
            <v>0</v>
          </cell>
          <cell r="L14277">
            <v>0</v>
          </cell>
          <cell r="M14277">
            <v>75</v>
          </cell>
          <cell r="N14277">
            <v>0.14899999999999999</v>
          </cell>
          <cell r="O14277">
            <v>0</v>
          </cell>
          <cell r="P14277">
            <v>0</v>
          </cell>
        </row>
        <row r="14278">
          <cell r="A14278">
            <v>41570</v>
          </cell>
          <cell r="B14278">
            <v>2013</v>
          </cell>
          <cell r="C14278" t="str">
            <v>Oct</v>
          </cell>
          <cell r="D14278">
            <v>23</v>
          </cell>
          <cell r="F14278">
            <v>0</v>
          </cell>
          <cell r="G14278">
            <v>0</v>
          </cell>
          <cell r="H14278">
            <v>97</v>
          </cell>
          <cell r="I14278">
            <v>0.192</v>
          </cell>
          <cell r="K14278">
            <v>0</v>
          </cell>
          <cell r="L14278">
            <v>0</v>
          </cell>
          <cell r="M14278">
            <v>75</v>
          </cell>
          <cell r="N14278">
            <v>0.14899999999999999</v>
          </cell>
          <cell r="O14278">
            <v>0</v>
          </cell>
          <cell r="P14278">
            <v>0</v>
          </cell>
        </row>
        <row r="14279">
          <cell r="A14279">
            <v>41571</v>
          </cell>
          <cell r="B14279">
            <v>2013</v>
          </cell>
          <cell r="C14279" t="str">
            <v>Oct</v>
          </cell>
          <cell r="D14279">
            <v>24</v>
          </cell>
          <cell r="F14279">
            <v>0</v>
          </cell>
          <cell r="G14279">
            <v>0</v>
          </cell>
          <cell r="H14279">
            <v>96</v>
          </cell>
          <cell r="I14279">
            <v>0.19</v>
          </cell>
          <cell r="K14279">
            <v>0</v>
          </cell>
          <cell r="L14279">
            <v>0</v>
          </cell>
          <cell r="M14279">
            <v>75</v>
          </cell>
          <cell r="N14279">
            <v>0.14899999999999999</v>
          </cell>
          <cell r="O14279">
            <v>0</v>
          </cell>
          <cell r="P14279">
            <v>0</v>
          </cell>
        </row>
        <row r="14280">
          <cell r="A14280">
            <v>41572</v>
          </cell>
          <cell r="B14280">
            <v>2013</v>
          </cell>
          <cell r="C14280" t="str">
            <v>Oct</v>
          </cell>
          <cell r="D14280">
            <v>25</v>
          </cell>
          <cell r="F14280">
            <v>0</v>
          </cell>
          <cell r="G14280">
            <v>0</v>
          </cell>
          <cell r="H14280">
            <v>101</v>
          </cell>
          <cell r="I14280">
            <v>0.2</v>
          </cell>
          <cell r="K14280">
            <v>0</v>
          </cell>
          <cell r="L14280">
            <v>0</v>
          </cell>
          <cell r="M14280">
            <v>75</v>
          </cell>
          <cell r="N14280">
            <v>0.14899999999999999</v>
          </cell>
          <cell r="O14280">
            <v>0</v>
          </cell>
          <cell r="P14280">
            <v>0</v>
          </cell>
        </row>
        <row r="14281">
          <cell r="A14281">
            <v>41573</v>
          </cell>
          <cell r="B14281">
            <v>2013</v>
          </cell>
          <cell r="C14281" t="str">
            <v>Oct</v>
          </cell>
          <cell r="D14281">
            <v>26</v>
          </cell>
          <cell r="F14281">
            <v>0</v>
          </cell>
          <cell r="G14281">
            <v>0</v>
          </cell>
          <cell r="H14281">
            <v>62</v>
          </cell>
          <cell r="I14281">
            <v>0.123</v>
          </cell>
          <cell r="K14281">
            <v>0</v>
          </cell>
          <cell r="L14281">
            <v>0</v>
          </cell>
          <cell r="M14281">
            <v>75</v>
          </cell>
          <cell r="N14281">
            <v>0.14899999999999999</v>
          </cell>
          <cell r="O14281">
            <v>0</v>
          </cell>
          <cell r="P14281">
            <v>0</v>
          </cell>
        </row>
        <row r="14282">
          <cell r="A14282">
            <v>41574</v>
          </cell>
          <cell r="B14282">
            <v>2013</v>
          </cell>
          <cell r="C14282" t="str">
            <v>Oct</v>
          </cell>
          <cell r="D14282">
            <v>27</v>
          </cell>
          <cell r="F14282">
            <v>0</v>
          </cell>
          <cell r="G14282">
            <v>0</v>
          </cell>
          <cell r="H14282">
            <v>40</v>
          </cell>
          <cell r="I14282">
            <v>7.9000000000000001E-2</v>
          </cell>
          <cell r="K14282">
            <v>0</v>
          </cell>
          <cell r="L14282">
            <v>0</v>
          </cell>
          <cell r="M14282">
            <v>91</v>
          </cell>
          <cell r="N14282">
            <v>0.18</v>
          </cell>
          <cell r="O14282">
            <v>0</v>
          </cell>
          <cell r="P14282">
            <v>0</v>
          </cell>
        </row>
        <row r="14283">
          <cell r="A14283">
            <v>41575</v>
          </cell>
          <cell r="B14283">
            <v>2013</v>
          </cell>
          <cell r="C14283" t="str">
            <v>Oct</v>
          </cell>
          <cell r="D14283">
            <v>28</v>
          </cell>
          <cell r="F14283">
            <v>0</v>
          </cell>
          <cell r="G14283">
            <v>0</v>
          </cell>
          <cell r="H14283">
            <v>45</v>
          </cell>
          <cell r="I14283">
            <v>8.8999999999999996E-2</v>
          </cell>
          <cell r="K14283">
            <v>0</v>
          </cell>
          <cell r="L14283">
            <v>0</v>
          </cell>
          <cell r="M14283">
            <v>100</v>
          </cell>
          <cell r="N14283">
            <v>0.19800000000000001</v>
          </cell>
          <cell r="O14283">
            <v>0</v>
          </cell>
          <cell r="P14283">
            <v>0</v>
          </cell>
        </row>
        <row r="14284">
          <cell r="A14284">
            <v>41576</v>
          </cell>
          <cell r="B14284">
            <v>2013</v>
          </cell>
          <cell r="C14284" t="str">
            <v>Oct</v>
          </cell>
          <cell r="D14284">
            <v>29</v>
          </cell>
          <cell r="F14284">
            <v>0</v>
          </cell>
          <cell r="G14284">
            <v>0</v>
          </cell>
          <cell r="H14284">
            <v>35</v>
          </cell>
          <cell r="I14284">
            <v>6.9000000000000006E-2</v>
          </cell>
          <cell r="K14284">
            <v>0</v>
          </cell>
          <cell r="L14284">
            <v>0</v>
          </cell>
          <cell r="M14284">
            <v>113</v>
          </cell>
          <cell r="N14284">
            <v>0.224</v>
          </cell>
          <cell r="O14284">
            <v>0</v>
          </cell>
          <cell r="P14284">
            <v>0</v>
          </cell>
        </row>
        <row r="14285">
          <cell r="A14285">
            <v>41577</v>
          </cell>
          <cell r="B14285">
            <v>2013</v>
          </cell>
          <cell r="C14285" t="str">
            <v>Oct</v>
          </cell>
          <cell r="D14285">
            <v>30</v>
          </cell>
          <cell r="F14285">
            <v>0</v>
          </cell>
          <cell r="G14285">
            <v>0</v>
          </cell>
          <cell r="H14285">
            <v>39</v>
          </cell>
          <cell r="I14285">
            <v>7.6999999999999999E-2</v>
          </cell>
          <cell r="K14285">
            <v>0</v>
          </cell>
          <cell r="L14285">
            <v>0</v>
          </cell>
          <cell r="M14285">
            <v>125</v>
          </cell>
          <cell r="N14285">
            <v>0.248</v>
          </cell>
          <cell r="O14285">
            <v>0</v>
          </cell>
          <cell r="P14285">
            <v>0</v>
          </cell>
        </row>
        <row r="14286">
          <cell r="A14286">
            <v>41578</v>
          </cell>
          <cell r="B14286">
            <v>2013</v>
          </cell>
          <cell r="C14286" t="str">
            <v>Oct</v>
          </cell>
          <cell r="D14286">
            <v>31</v>
          </cell>
          <cell r="F14286">
            <v>0</v>
          </cell>
          <cell r="G14286">
            <v>0</v>
          </cell>
          <cell r="H14286">
            <v>36</v>
          </cell>
          <cell r="I14286">
            <v>7.0999999999999994E-2</v>
          </cell>
          <cell r="K14286">
            <v>0</v>
          </cell>
          <cell r="L14286">
            <v>0</v>
          </cell>
          <cell r="M14286">
            <v>125</v>
          </cell>
          <cell r="N14286">
            <v>0.248</v>
          </cell>
          <cell r="O14286">
            <v>0</v>
          </cell>
          <cell r="P14286">
            <v>0</v>
          </cell>
        </row>
        <row r="14287">
          <cell r="A14287">
            <v>41579</v>
          </cell>
          <cell r="B14287">
            <v>2013</v>
          </cell>
          <cell r="C14287" t="str">
            <v>Nov</v>
          </cell>
          <cell r="D14287">
            <v>1</v>
          </cell>
          <cell r="F14287">
            <v>0</v>
          </cell>
          <cell r="G14287">
            <v>0</v>
          </cell>
          <cell r="H14287">
            <v>35</v>
          </cell>
          <cell r="I14287">
            <v>6.9000000000000006E-2</v>
          </cell>
          <cell r="K14287">
            <v>0</v>
          </cell>
          <cell r="L14287">
            <v>0</v>
          </cell>
          <cell r="M14287">
            <v>125</v>
          </cell>
          <cell r="N14287">
            <v>0.248</v>
          </cell>
          <cell r="O14287">
            <v>0</v>
          </cell>
          <cell r="P14287">
            <v>0</v>
          </cell>
        </row>
        <row r="14288">
          <cell r="A14288">
            <v>41580</v>
          </cell>
          <cell r="B14288">
            <v>2013</v>
          </cell>
          <cell r="C14288" t="str">
            <v>Nov</v>
          </cell>
          <cell r="D14288">
            <v>2</v>
          </cell>
          <cell r="F14288">
            <v>0</v>
          </cell>
          <cell r="G14288">
            <v>0</v>
          </cell>
          <cell r="H14288">
            <v>41</v>
          </cell>
          <cell r="I14288">
            <v>8.1000000000000003E-2</v>
          </cell>
          <cell r="K14288">
            <v>0</v>
          </cell>
          <cell r="L14288">
            <v>0</v>
          </cell>
          <cell r="M14288">
            <v>117</v>
          </cell>
          <cell r="N14288">
            <v>0.23200000000000001</v>
          </cell>
          <cell r="O14288">
            <v>0</v>
          </cell>
          <cell r="P14288">
            <v>0</v>
          </cell>
        </row>
        <row r="14289">
          <cell r="A14289">
            <v>41581</v>
          </cell>
          <cell r="B14289">
            <v>2013</v>
          </cell>
          <cell r="C14289" t="str">
            <v>Nov</v>
          </cell>
          <cell r="D14289">
            <v>3</v>
          </cell>
          <cell r="F14289">
            <v>0</v>
          </cell>
          <cell r="G14289">
            <v>0</v>
          </cell>
          <cell r="H14289">
            <v>41</v>
          </cell>
          <cell r="I14289">
            <v>8.1000000000000003E-2</v>
          </cell>
          <cell r="K14289">
            <v>0</v>
          </cell>
          <cell r="L14289">
            <v>0</v>
          </cell>
          <cell r="M14289">
            <v>100</v>
          </cell>
          <cell r="N14289">
            <v>0.19800000000000001</v>
          </cell>
          <cell r="O14289">
            <v>0</v>
          </cell>
          <cell r="P14289">
            <v>0</v>
          </cell>
        </row>
        <row r="14290">
          <cell r="A14290">
            <v>41582</v>
          </cell>
          <cell r="B14290">
            <v>2013</v>
          </cell>
          <cell r="C14290" t="str">
            <v>Nov</v>
          </cell>
          <cell r="D14290">
            <v>4</v>
          </cell>
          <cell r="F14290">
            <v>0</v>
          </cell>
          <cell r="G14290">
            <v>0</v>
          </cell>
          <cell r="H14290">
            <v>42</v>
          </cell>
          <cell r="I14290">
            <v>8.3000000000000004E-2</v>
          </cell>
          <cell r="K14290">
            <v>0</v>
          </cell>
          <cell r="L14290">
            <v>0</v>
          </cell>
          <cell r="M14290">
            <v>111</v>
          </cell>
          <cell r="N14290">
            <v>0.22</v>
          </cell>
          <cell r="O14290">
            <v>0</v>
          </cell>
          <cell r="P14290">
            <v>0</v>
          </cell>
        </row>
        <row r="14291">
          <cell r="A14291">
            <v>41583</v>
          </cell>
          <cell r="B14291">
            <v>2013</v>
          </cell>
          <cell r="C14291" t="str">
            <v>Nov</v>
          </cell>
          <cell r="D14291">
            <v>5</v>
          </cell>
          <cell r="F14291">
            <v>0</v>
          </cell>
          <cell r="G14291">
            <v>0</v>
          </cell>
          <cell r="H14291">
            <v>52</v>
          </cell>
          <cell r="I14291">
            <v>0.10299999999999999</v>
          </cell>
          <cell r="K14291">
            <v>0</v>
          </cell>
          <cell r="L14291">
            <v>0</v>
          </cell>
          <cell r="M14291">
            <v>125</v>
          </cell>
          <cell r="N14291">
            <v>0.248</v>
          </cell>
          <cell r="O14291">
            <v>0</v>
          </cell>
          <cell r="P14291">
            <v>0</v>
          </cell>
        </row>
        <row r="14292">
          <cell r="A14292">
            <v>41584</v>
          </cell>
          <cell r="B14292">
            <v>2013</v>
          </cell>
          <cell r="C14292" t="str">
            <v>Nov</v>
          </cell>
          <cell r="D14292">
            <v>6</v>
          </cell>
          <cell r="F14292">
            <v>0</v>
          </cell>
          <cell r="G14292">
            <v>0</v>
          </cell>
          <cell r="H14292">
            <v>41</v>
          </cell>
          <cell r="I14292">
            <v>8.1000000000000003E-2</v>
          </cell>
          <cell r="K14292">
            <v>0</v>
          </cell>
          <cell r="L14292">
            <v>0</v>
          </cell>
          <cell r="M14292">
            <v>125</v>
          </cell>
          <cell r="N14292">
            <v>0.248</v>
          </cell>
          <cell r="O14292">
            <v>0</v>
          </cell>
          <cell r="P14292">
            <v>0</v>
          </cell>
        </row>
        <row r="14293">
          <cell r="A14293">
            <v>41585</v>
          </cell>
          <cell r="B14293">
            <v>2013</v>
          </cell>
          <cell r="C14293" t="str">
            <v>Nov</v>
          </cell>
          <cell r="D14293">
            <v>7</v>
          </cell>
          <cell r="F14293">
            <v>0</v>
          </cell>
          <cell r="G14293">
            <v>0</v>
          </cell>
          <cell r="H14293">
            <v>37</v>
          </cell>
          <cell r="I14293">
            <v>7.2999999999999995E-2</v>
          </cell>
          <cell r="K14293">
            <v>0</v>
          </cell>
          <cell r="L14293">
            <v>0</v>
          </cell>
          <cell r="M14293">
            <v>109</v>
          </cell>
          <cell r="N14293">
            <v>0.216</v>
          </cell>
          <cell r="O14293">
            <v>0</v>
          </cell>
          <cell r="P14293">
            <v>0</v>
          </cell>
        </row>
        <row r="14294">
          <cell r="A14294">
            <v>41586</v>
          </cell>
          <cell r="B14294">
            <v>2013</v>
          </cell>
          <cell r="C14294" t="str">
            <v>Nov</v>
          </cell>
          <cell r="D14294">
            <v>8</v>
          </cell>
          <cell r="F14294">
            <v>0</v>
          </cell>
          <cell r="G14294">
            <v>0</v>
          </cell>
          <cell r="H14294">
            <v>38</v>
          </cell>
          <cell r="I14294">
            <v>7.4999999999999997E-2</v>
          </cell>
          <cell r="K14294">
            <v>0</v>
          </cell>
          <cell r="L14294">
            <v>0</v>
          </cell>
          <cell r="M14294">
            <v>100</v>
          </cell>
          <cell r="N14294">
            <v>0.19800000000000001</v>
          </cell>
          <cell r="O14294">
            <v>0</v>
          </cell>
          <cell r="P14294">
            <v>0</v>
          </cell>
        </row>
        <row r="14295">
          <cell r="A14295">
            <v>41587</v>
          </cell>
          <cell r="B14295">
            <v>2013</v>
          </cell>
          <cell r="C14295" t="str">
            <v>Nov</v>
          </cell>
          <cell r="D14295">
            <v>9</v>
          </cell>
          <cell r="F14295">
            <v>0</v>
          </cell>
          <cell r="G14295">
            <v>0</v>
          </cell>
          <cell r="H14295">
            <v>36</v>
          </cell>
          <cell r="I14295">
            <v>7.0999999999999994E-2</v>
          </cell>
          <cell r="K14295">
            <v>0</v>
          </cell>
          <cell r="L14295">
            <v>0</v>
          </cell>
          <cell r="M14295">
            <v>83</v>
          </cell>
          <cell r="N14295">
            <v>0.16500000000000001</v>
          </cell>
          <cell r="O14295">
            <v>0</v>
          </cell>
          <cell r="P14295">
            <v>0</v>
          </cell>
        </row>
        <row r="14296">
          <cell r="A14296">
            <v>41588</v>
          </cell>
          <cell r="B14296">
            <v>2013</v>
          </cell>
          <cell r="C14296" t="str">
            <v>Nov</v>
          </cell>
          <cell r="D14296">
            <v>10</v>
          </cell>
          <cell r="F14296">
            <v>0</v>
          </cell>
          <cell r="G14296">
            <v>0</v>
          </cell>
          <cell r="H14296">
            <v>39</v>
          </cell>
          <cell r="I14296">
            <v>7.6999999999999999E-2</v>
          </cell>
          <cell r="K14296">
            <v>0</v>
          </cell>
          <cell r="L14296">
            <v>0</v>
          </cell>
          <cell r="M14296">
            <v>75</v>
          </cell>
          <cell r="N14296">
            <v>0.14899999999999999</v>
          </cell>
          <cell r="O14296">
            <v>0</v>
          </cell>
          <cell r="P14296">
            <v>0</v>
          </cell>
        </row>
        <row r="14297">
          <cell r="A14297">
            <v>41589</v>
          </cell>
          <cell r="B14297">
            <v>2013</v>
          </cell>
          <cell r="C14297" t="str">
            <v>Nov</v>
          </cell>
          <cell r="D14297">
            <v>11</v>
          </cell>
          <cell r="F14297">
            <v>0</v>
          </cell>
          <cell r="G14297">
            <v>0</v>
          </cell>
          <cell r="H14297">
            <v>32</v>
          </cell>
          <cell r="I14297">
            <v>6.3E-2</v>
          </cell>
          <cell r="K14297">
            <v>0</v>
          </cell>
          <cell r="L14297">
            <v>0</v>
          </cell>
          <cell r="M14297">
            <v>75</v>
          </cell>
          <cell r="N14297">
            <v>0.14899999999999999</v>
          </cell>
          <cell r="O14297">
            <v>0</v>
          </cell>
          <cell r="P14297">
            <v>0</v>
          </cell>
        </row>
        <row r="14298">
          <cell r="A14298">
            <v>41590</v>
          </cell>
          <cell r="B14298">
            <v>2013</v>
          </cell>
          <cell r="C14298" t="str">
            <v>Nov</v>
          </cell>
          <cell r="D14298">
            <v>12</v>
          </cell>
          <cell r="F14298">
            <v>0</v>
          </cell>
          <cell r="G14298">
            <v>0</v>
          </cell>
          <cell r="H14298">
            <v>35</v>
          </cell>
          <cell r="I14298">
            <v>6.9000000000000006E-2</v>
          </cell>
          <cell r="K14298">
            <v>0</v>
          </cell>
          <cell r="L14298">
            <v>0</v>
          </cell>
          <cell r="M14298">
            <v>80</v>
          </cell>
          <cell r="N14298">
            <v>0.159</v>
          </cell>
          <cell r="O14298">
            <v>0</v>
          </cell>
          <cell r="P14298">
            <v>0</v>
          </cell>
        </row>
        <row r="14299">
          <cell r="A14299">
            <v>41591</v>
          </cell>
          <cell r="B14299">
            <v>2013</v>
          </cell>
          <cell r="C14299" t="str">
            <v>Nov</v>
          </cell>
          <cell r="D14299">
            <v>13</v>
          </cell>
          <cell r="F14299">
            <v>0</v>
          </cell>
          <cell r="G14299">
            <v>0</v>
          </cell>
          <cell r="H14299">
            <v>35</v>
          </cell>
          <cell r="I14299">
            <v>6.9000000000000006E-2</v>
          </cell>
          <cell r="K14299">
            <v>0</v>
          </cell>
          <cell r="L14299">
            <v>0</v>
          </cell>
          <cell r="M14299">
            <v>64</v>
          </cell>
          <cell r="N14299">
            <v>0.127</v>
          </cell>
          <cell r="O14299">
            <v>0</v>
          </cell>
          <cell r="P14299">
            <v>0</v>
          </cell>
        </row>
        <row r="14300">
          <cell r="A14300">
            <v>41592</v>
          </cell>
          <cell r="B14300">
            <v>2013</v>
          </cell>
          <cell r="C14300" t="str">
            <v>Nov</v>
          </cell>
          <cell r="D14300">
            <v>14</v>
          </cell>
          <cell r="F14300">
            <v>0</v>
          </cell>
          <cell r="G14300">
            <v>0</v>
          </cell>
          <cell r="H14300">
            <v>43</v>
          </cell>
          <cell r="I14300">
            <v>8.5000000000000006E-2</v>
          </cell>
          <cell r="K14300">
            <v>0</v>
          </cell>
          <cell r="L14300">
            <v>0</v>
          </cell>
          <cell r="M14300">
            <v>38</v>
          </cell>
          <cell r="N14300">
            <v>7.4999999999999997E-2</v>
          </cell>
          <cell r="O14300">
            <v>0</v>
          </cell>
          <cell r="P14300">
            <v>0</v>
          </cell>
        </row>
        <row r="14301">
          <cell r="A14301">
            <v>41593</v>
          </cell>
          <cell r="B14301">
            <v>2013</v>
          </cell>
          <cell r="C14301" t="str">
            <v>Nov</v>
          </cell>
          <cell r="D14301">
            <v>15</v>
          </cell>
          <cell r="F14301">
            <v>0</v>
          </cell>
          <cell r="G14301">
            <v>0</v>
          </cell>
          <cell r="H14301">
            <v>46</v>
          </cell>
          <cell r="I14301">
            <v>9.0999999999999998E-2</v>
          </cell>
          <cell r="K14301">
            <v>0</v>
          </cell>
          <cell r="L14301">
            <v>0</v>
          </cell>
          <cell r="M14301">
            <v>10</v>
          </cell>
          <cell r="N14301">
            <v>0.02</v>
          </cell>
          <cell r="O14301">
            <v>0</v>
          </cell>
          <cell r="P14301">
            <v>0</v>
          </cell>
        </row>
        <row r="14302">
          <cell r="A14302">
            <v>41594</v>
          </cell>
          <cell r="B14302">
            <v>2013</v>
          </cell>
          <cell r="C14302" t="str">
            <v>Nov</v>
          </cell>
          <cell r="D14302">
            <v>16</v>
          </cell>
          <cell r="F14302">
            <v>0</v>
          </cell>
          <cell r="G14302">
            <v>0</v>
          </cell>
          <cell r="H14302">
            <v>42</v>
          </cell>
          <cell r="I14302">
            <v>8.3000000000000004E-2</v>
          </cell>
          <cell r="K14302">
            <v>0</v>
          </cell>
          <cell r="L14302">
            <v>0</v>
          </cell>
          <cell r="M14302">
            <v>0</v>
          </cell>
          <cell r="N14302">
            <v>0</v>
          </cell>
          <cell r="O14302">
            <v>0</v>
          </cell>
          <cell r="P14302">
            <v>0</v>
          </cell>
        </row>
        <row r="14303">
          <cell r="A14303">
            <v>41595</v>
          </cell>
          <cell r="B14303">
            <v>2013</v>
          </cell>
          <cell r="C14303" t="str">
            <v>Nov</v>
          </cell>
          <cell r="D14303">
            <v>17</v>
          </cell>
          <cell r="F14303">
            <v>0</v>
          </cell>
          <cell r="G14303">
            <v>0</v>
          </cell>
          <cell r="H14303">
            <v>49</v>
          </cell>
          <cell r="I14303">
            <v>9.7000000000000003E-2</v>
          </cell>
          <cell r="K14303">
            <v>0</v>
          </cell>
          <cell r="L14303">
            <v>0</v>
          </cell>
          <cell r="M14303">
            <v>0</v>
          </cell>
          <cell r="N14303">
            <v>0</v>
          </cell>
          <cell r="O14303">
            <v>0</v>
          </cell>
          <cell r="P14303">
            <v>0</v>
          </cell>
        </row>
        <row r="14304">
          <cell r="A14304">
            <v>41596</v>
          </cell>
          <cell r="B14304">
            <v>2013</v>
          </cell>
          <cell r="C14304" t="str">
            <v>Nov</v>
          </cell>
          <cell r="D14304">
            <v>18</v>
          </cell>
          <cell r="F14304">
            <v>0</v>
          </cell>
          <cell r="G14304">
            <v>0</v>
          </cell>
          <cell r="H14304">
            <v>48</v>
          </cell>
          <cell r="I14304">
            <v>9.5000000000000001E-2</v>
          </cell>
          <cell r="K14304">
            <v>0</v>
          </cell>
          <cell r="L14304">
            <v>0</v>
          </cell>
          <cell r="M14304">
            <v>0</v>
          </cell>
          <cell r="N14304">
            <v>0</v>
          </cell>
          <cell r="O14304">
            <v>0</v>
          </cell>
          <cell r="P14304">
            <v>0</v>
          </cell>
        </row>
        <row r="14305">
          <cell r="A14305">
            <v>41597</v>
          </cell>
          <cell r="B14305">
            <v>2013</v>
          </cell>
          <cell r="C14305" t="str">
            <v>Nov</v>
          </cell>
          <cell r="D14305">
            <v>19</v>
          </cell>
          <cell r="F14305">
            <v>0</v>
          </cell>
          <cell r="G14305">
            <v>0</v>
          </cell>
          <cell r="H14305">
            <v>45</v>
          </cell>
          <cell r="I14305">
            <v>8.8999999999999996E-2</v>
          </cell>
          <cell r="K14305">
            <v>0</v>
          </cell>
          <cell r="L14305">
            <v>0</v>
          </cell>
          <cell r="M14305">
            <v>0</v>
          </cell>
          <cell r="N14305">
            <v>0</v>
          </cell>
          <cell r="O14305">
            <v>0</v>
          </cell>
          <cell r="P14305">
            <v>0</v>
          </cell>
        </row>
        <row r="14306">
          <cell r="A14306">
            <v>41598</v>
          </cell>
          <cell r="B14306">
            <v>2013</v>
          </cell>
          <cell r="C14306" t="str">
            <v>Nov</v>
          </cell>
          <cell r="D14306">
            <v>20</v>
          </cell>
          <cell r="F14306">
            <v>0</v>
          </cell>
          <cell r="G14306">
            <v>0</v>
          </cell>
          <cell r="H14306">
            <v>56</v>
          </cell>
          <cell r="I14306">
            <v>0.111</v>
          </cell>
          <cell r="K14306">
            <v>0</v>
          </cell>
          <cell r="L14306">
            <v>0</v>
          </cell>
          <cell r="M14306">
            <v>0</v>
          </cell>
          <cell r="N14306">
            <v>0</v>
          </cell>
          <cell r="O14306">
            <v>0</v>
          </cell>
          <cell r="P14306">
            <v>0</v>
          </cell>
        </row>
        <row r="14307">
          <cell r="A14307">
            <v>41599</v>
          </cell>
          <cell r="B14307">
            <v>2013</v>
          </cell>
          <cell r="C14307" t="str">
            <v>Nov</v>
          </cell>
          <cell r="D14307">
            <v>21</v>
          </cell>
          <cell r="F14307">
            <v>0</v>
          </cell>
          <cell r="G14307">
            <v>0</v>
          </cell>
          <cell r="H14307">
            <v>49</v>
          </cell>
          <cell r="I14307">
            <v>9.7000000000000003E-2</v>
          </cell>
          <cell r="K14307">
            <v>0</v>
          </cell>
          <cell r="L14307">
            <v>0</v>
          </cell>
          <cell r="M14307">
            <v>0</v>
          </cell>
          <cell r="N14307">
            <v>0</v>
          </cell>
          <cell r="O14307">
            <v>0</v>
          </cell>
          <cell r="P14307">
            <v>0</v>
          </cell>
        </row>
        <row r="14308">
          <cell r="A14308">
            <v>41600</v>
          </cell>
          <cell r="B14308">
            <v>2013</v>
          </cell>
          <cell r="C14308" t="str">
            <v>Nov</v>
          </cell>
          <cell r="D14308">
            <v>22</v>
          </cell>
          <cell r="F14308">
            <v>0</v>
          </cell>
          <cell r="G14308">
            <v>0</v>
          </cell>
          <cell r="H14308">
            <v>46</v>
          </cell>
          <cell r="I14308">
            <v>9.0999999999999998E-2</v>
          </cell>
          <cell r="K14308">
            <v>0</v>
          </cell>
          <cell r="L14308">
            <v>0</v>
          </cell>
          <cell r="M14308">
            <v>0</v>
          </cell>
          <cell r="N14308">
            <v>0</v>
          </cell>
          <cell r="O14308">
            <v>0</v>
          </cell>
          <cell r="P14308">
            <v>0</v>
          </cell>
        </row>
        <row r="14309">
          <cell r="A14309">
            <v>41601</v>
          </cell>
          <cell r="B14309">
            <v>2013</v>
          </cell>
          <cell r="C14309" t="str">
            <v>Nov</v>
          </cell>
          <cell r="D14309">
            <v>23</v>
          </cell>
          <cell r="F14309">
            <v>0</v>
          </cell>
          <cell r="G14309">
            <v>0</v>
          </cell>
          <cell r="H14309">
            <v>44</v>
          </cell>
          <cell r="I14309">
            <v>8.6999999999999994E-2</v>
          </cell>
          <cell r="K14309">
            <v>0</v>
          </cell>
          <cell r="L14309">
            <v>0</v>
          </cell>
          <cell r="M14309">
            <v>0</v>
          </cell>
          <cell r="N14309">
            <v>0</v>
          </cell>
          <cell r="O14309">
            <v>0</v>
          </cell>
          <cell r="P14309">
            <v>0</v>
          </cell>
        </row>
        <row r="14310">
          <cell r="A14310">
            <v>41602</v>
          </cell>
          <cell r="B14310">
            <v>2013</v>
          </cell>
          <cell r="C14310" t="str">
            <v>Nov</v>
          </cell>
          <cell r="D14310">
            <v>24</v>
          </cell>
          <cell r="F14310">
            <v>0</v>
          </cell>
          <cell r="G14310">
            <v>0</v>
          </cell>
          <cell r="H14310">
            <v>48</v>
          </cell>
          <cell r="I14310">
            <v>9.5000000000000001E-2</v>
          </cell>
          <cell r="K14310">
            <v>0</v>
          </cell>
          <cell r="L14310">
            <v>0</v>
          </cell>
          <cell r="M14310">
            <v>0</v>
          </cell>
          <cell r="N14310">
            <v>0</v>
          </cell>
          <cell r="O14310">
            <v>0</v>
          </cell>
          <cell r="P14310">
            <v>0</v>
          </cell>
        </row>
        <row r="14311">
          <cell r="A14311">
            <v>41603</v>
          </cell>
          <cell r="B14311">
            <v>2013</v>
          </cell>
          <cell r="C14311" t="str">
            <v>Nov</v>
          </cell>
          <cell r="D14311">
            <v>25</v>
          </cell>
          <cell r="F14311">
            <v>0</v>
          </cell>
          <cell r="G14311">
            <v>0</v>
          </cell>
          <cell r="H14311">
            <v>47</v>
          </cell>
          <cell r="I14311">
            <v>9.2999999999999999E-2</v>
          </cell>
          <cell r="K14311">
            <v>0</v>
          </cell>
          <cell r="L14311">
            <v>0</v>
          </cell>
          <cell r="M14311">
            <v>0</v>
          </cell>
          <cell r="N14311">
            <v>0</v>
          </cell>
          <cell r="O14311">
            <v>0</v>
          </cell>
          <cell r="P14311">
            <v>0</v>
          </cell>
        </row>
        <row r="14312">
          <cell r="A14312">
            <v>41604</v>
          </cell>
          <cell r="B14312">
            <v>2013</v>
          </cell>
          <cell r="C14312" t="str">
            <v>Nov</v>
          </cell>
          <cell r="D14312">
            <v>26</v>
          </cell>
          <cell r="F14312">
            <v>0</v>
          </cell>
          <cell r="G14312">
            <v>0</v>
          </cell>
          <cell r="H14312">
            <v>59</v>
          </cell>
          <cell r="I14312">
            <v>0.11700000000000001</v>
          </cell>
          <cell r="K14312">
            <v>0</v>
          </cell>
          <cell r="L14312">
            <v>0</v>
          </cell>
          <cell r="M14312">
            <v>0</v>
          </cell>
          <cell r="N14312">
            <v>0</v>
          </cell>
          <cell r="O14312">
            <v>0</v>
          </cell>
          <cell r="P14312">
            <v>0</v>
          </cell>
        </row>
        <row r="14313">
          <cell r="A14313">
            <v>41605</v>
          </cell>
          <cell r="B14313">
            <v>2013</v>
          </cell>
          <cell r="C14313" t="str">
            <v>Nov</v>
          </cell>
          <cell r="D14313">
            <v>27</v>
          </cell>
          <cell r="F14313">
            <v>0</v>
          </cell>
          <cell r="G14313">
            <v>0</v>
          </cell>
          <cell r="H14313">
            <v>102</v>
          </cell>
          <cell r="I14313">
            <v>0.20200000000000001</v>
          </cell>
          <cell r="K14313">
            <v>0</v>
          </cell>
          <cell r="L14313">
            <v>0</v>
          </cell>
          <cell r="M14313">
            <v>0</v>
          </cell>
          <cell r="N14313">
            <v>0</v>
          </cell>
          <cell r="O14313">
            <v>0</v>
          </cell>
          <cell r="P14313">
            <v>0</v>
          </cell>
        </row>
        <row r="14314">
          <cell r="A14314">
            <v>41606</v>
          </cell>
          <cell r="B14314">
            <v>2013</v>
          </cell>
          <cell r="C14314" t="str">
            <v>Nov</v>
          </cell>
          <cell r="D14314">
            <v>28</v>
          </cell>
          <cell r="F14314">
            <v>0</v>
          </cell>
          <cell r="G14314">
            <v>0</v>
          </cell>
          <cell r="H14314">
            <v>86</v>
          </cell>
          <cell r="I14314">
            <v>0.17100000000000001</v>
          </cell>
          <cell r="K14314">
            <v>0</v>
          </cell>
          <cell r="L14314">
            <v>0</v>
          </cell>
          <cell r="M14314">
            <v>0</v>
          </cell>
          <cell r="N14314">
            <v>0</v>
          </cell>
          <cell r="O14314">
            <v>0</v>
          </cell>
          <cell r="P14314">
            <v>0</v>
          </cell>
        </row>
        <row r="14315">
          <cell r="A14315">
            <v>41607</v>
          </cell>
          <cell r="B14315">
            <v>2013</v>
          </cell>
          <cell r="C14315" t="str">
            <v>Nov</v>
          </cell>
          <cell r="D14315">
            <v>29</v>
          </cell>
          <cell r="F14315">
            <v>0</v>
          </cell>
          <cell r="G14315">
            <v>0</v>
          </cell>
          <cell r="H14315">
            <v>50</v>
          </cell>
          <cell r="I14315">
            <v>9.9000000000000005E-2</v>
          </cell>
          <cell r="K14315">
            <v>0</v>
          </cell>
          <cell r="L14315">
            <v>0</v>
          </cell>
          <cell r="M14315">
            <v>0</v>
          </cell>
          <cell r="N14315">
            <v>0</v>
          </cell>
          <cell r="O14315">
            <v>0</v>
          </cell>
          <cell r="P14315">
            <v>0</v>
          </cell>
        </row>
        <row r="14316">
          <cell r="A14316">
            <v>41608</v>
          </cell>
          <cell r="B14316">
            <v>2013</v>
          </cell>
          <cell r="C14316" t="str">
            <v>Nov</v>
          </cell>
          <cell r="D14316">
            <v>30</v>
          </cell>
          <cell r="F14316">
            <v>0</v>
          </cell>
          <cell r="G14316">
            <v>0</v>
          </cell>
          <cell r="H14316">
            <v>50</v>
          </cell>
          <cell r="I14316">
            <v>9.9000000000000005E-2</v>
          </cell>
          <cell r="K14316">
            <v>0</v>
          </cell>
          <cell r="L14316">
            <v>0</v>
          </cell>
          <cell r="M14316">
            <v>0</v>
          </cell>
          <cell r="N14316">
            <v>0</v>
          </cell>
          <cell r="O14316">
            <v>0</v>
          </cell>
          <cell r="P14316">
            <v>0</v>
          </cell>
        </row>
        <row r="14317">
          <cell r="A14317">
            <v>41609</v>
          </cell>
          <cell r="B14317">
            <v>2013</v>
          </cell>
          <cell r="C14317" t="str">
            <v>Dec</v>
          </cell>
          <cell r="D14317">
            <v>1</v>
          </cell>
          <cell r="F14317">
            <v>0</v>
          </cell>
          <cell r="G14317">
            <v>0</v>
          </cell>
          <cell r="H14317">
            <v>46</v>
          </cell>
          <cell r="I14317">
            <v>9.0999999999999998E-2</v>
          </cell>
          <cell r="K14317">
            <v>0</v>
          </cell>
          <cell r="L14317">
            <v>0</v>
          </cell>
          <cell r="M14317">
            <v>0</v>
          </cell>
          <cell r="N14317">
            <v>0</v>
          </cell>
          <cell r="O14317">
            <v>0</v>
          </cell>
          <cell r="P14317">
            <v>0</v>
          </cell>
        </row>
        <row r="14318">
          <cell r="A14318">
            <v>41610</v>
          </cell>
          <cell r="B14318">
            <v>2013</v>
          </cell>
          <cell r="C14318" t="str">
            <v>Dec</v>
          </cell>
          <cell r="D14318">
            <v>2</v>
          </cell>
          <cell r="F14318">
            <v>0</v>
          </cell>
          <cell r="G14318">
            <v>0</v>
          </cell>
          <cell r="H14318">
            <v>53</v>
          </cell>
          <cell r="I14318">
            <v>0.105</v>
          </cell>
          <cell r="K14318">
            <v>0</v>
          </cell>
          <cell r="L14318">
            <v>0</v>
          </cell>
          <cell r="M14318">
            <v>0</v>
          </cell>
          <cell r="N14318">
            <v>0</v>
          </cell>
          <cell r="O14318">
            <v>0</v>
          </cell>
          <cell r="P14318">
            <v>0</v>
          </cell>
        </row>
        <row r="14319">
          <cell r="A14319">
            <v>41611</v>
          </cell>
          <cell r="B14319">
            <v>2013</v>
          </cell>
          <cell r="C14319" t="str">
            <v>Dec</v>
          </cell>
          <cell r="D14319">
            <v>3</v>
          </cell>
          <cell r="F14319">
            <v>0</v>
          </cell>
          <cell r="G14319">
            <v>0</v>
          </cell>
          <cell r="H14319">
            <v>69</v>
          </cell>
          <cell r="I14319">
            <v>0.13700000000000001</v>
          </cell>
          <cell r="K14319">
            <v>0</v>
          </cell>
          <cell r="L14319">
            <v>0</v>
          </cell>
          <cell r="M14319">
            <v>0</v>
          </cell>
          <cell r="N14319">
            <v>0</v>
          </cell>
          <cell r="O14319">
            <v>0</v>
          </cell>
          <cell r="P14319">
            <v>0</v>
          </cell>
        </row>
        <row r="14320">
          <cell r="A14320">
            <v>41612</v>
          </cell>
          <cell r="B14320">
            <v>2013</v>
          </cell>
          <cell r="C14320" t="str">
            <v>Dec</v>
          </cell>
          <cell r="D14320">
            <v>4</v>
          </cell>
          <cell r="F14320">
            <v>0</v>
          </cell>
          <cell r="G14320">
            <v>0</v>
          </cell>
          <cell r="H14320">
            <v>52</v>
          </cell>
          <cell r="I14320">
            <v>0.10299999999999999</v>
          </cell>
          <cell r="K14320">
            <v>0</v>
          </cell>
          <cell r="L14320">
            <v>0</v>
          </cell>
          <cell r="M14320">
            <v>0</v>
          </cell>
          <cell r="N14320">
            <v>0</v>
          </cell>
          <cell r="O14320">
            <v>0</v>
          </cell>
          <cell r="P14320">
            <v>0</v>
          </cell>
        </row>
        <row r="14321">
          <cell r="A14321">
            <v>41613</v>
          </cell>
          <cell r="B14321">
            <v>2013</v>
          </cell>
          <cell r="C14321" t="str">
            <v>Dec</v>
          </cell>
          <cell r="D14321">
            <v>5</v>
          </cell>
          <cell r="F14321">
            <v>0</v>
          </cell>
          <cell r="G14321">
            <v>0</v>
          </cell>
          <cell r="H14321">
            <v>48</v>
          </cell>
          <cell r="I14321">
            <v>9.5000000000000001E-2</v>
          </cell>
          <cell r="K14321">
            <v>0</v>
          </cell>
          <cell r="L14321">
            <v>0</v>
          </cell>
          <cell r="M14321">
            <v>0</v>
          </cell>
          <cell r="N14321">
            <v>0</v>
          </cell>
          <cell r="O14321">
            <v>0</v>
          </cell>
          <cell r="P14321">
            <v>0</v>
          </cell>
        </row>
        <row r="14322">
          <cell r="A14322">
            <v>41614</v>
          </cell>
          <cell r="B14322">
            <v>2013</v>
          </cell>
          <cell r="C14322" t="str">
            <v>Dec</v>
          </cell>
          <cell r="D14322">
            <v>6</v>
          </cell>
          <cell r="F14322">
            <v>0</v>
          </cell>
          <cell r="G14322">
            <v>0</v>
          </cell>
          <cell r="H14322">
            <v>48</v>
          </cell>
          <cell r="I14322">
            <v>9.5000000000000001E-2</v>
          </cell>
          <cell r="K14322">
            <v>0</v>
          </cell>
          <cell r="L14322">
            <v>0</v>
          </cell>
          <cell r="M14322">
            <v>0</v>
          </cell>
          <cell r="N14322">
            <v>0</v>
          </cell>
          <cell r="O14322">
            <v>0</v>
          </cell>
          <cell r="P14322">
            <v>0</v>
          </cell>
        </row>
        <row r="14323">
          <cell r="A14323">
            <v>41615</v>
          </cell>
          <cell r="B14323">
            <v>2013</v>
          </cell>
          <cell r="C14323" t="str">
            <v>Dec</v>
          </cell>
          <cell r="D14323">
            <v>7</v>
          </cell>
          <cell r="F14323">
            <v>0</v>
          </cell>
          <cell r="G14323">
            <v>0</v>
          </cell>
          <cell r="H14323">
            <v>49</v>
          </cell>
          <cell r="I14323">
            <v>9.7000000000000003E-2</v>
          </cell>
          <cell r="K14323">
            <v>0</v>
          </cell>
          <cell r="L14323">
            <v>0</v>
          </cell>
          <cell r="M14323">
            <v>0</v>
          </cell>
          <cell r="N14323">
            <v>0</v>
          </cell>
          <cell r="O14323">
            <v>0</v>
          </cell>
          <cell r="P14323">
            <v>0</v>
          </cell>
        </row>
        <row r="14324">
          <cell r="A14324">
            <v>41616</v>
          </cell>
          <cell r="B14324">
            <v>2013</v>
          </cell>
          <cell r="C14324" t="str">
            <v>Dec</v>
          </cell>
          <cell r="D14324">
            <v>8</v>
          </cell>
          <cell r="F14324">
            <v>0</v>
          </cell>
          <cell r="G14324">
            <v>0</v>
          </cell>
          <cell r="H14324">
            <v>47</v>
          </cell>
          <cell r="I14324">
            <v>9.2999999999999999E-2</v>
          </cell>
          <cell r="K14324">
            <v>0</v>
          </cell>
          <cell r="L14324">
            <v>0</v>
          </cell>
          <cell r="M14324">
            <v>0</v>
          </cell>
          <cell r="N14324">
            <v>0</v>
          </cell>
          <cell r="O14324">
            <v>0</v>
          </cell>
          <cell r="P14324">
            <v>0</v>
          </cell>
        </row>
        <row r="14325">
          <cell r="A14325">
            <v>41617</v>
          </cell>
          <cell r="B14325">
            <v>2013</v>
          </cell>
          <cell r="C14325" t="str">
            <v>Dec</v>
          </cell>
          <cell r="D14325">
            <v>9</v>
          </cell>
          <cell r="F14325">
            <v>0</v>
          </cell>
          <cell r="G14325">
            <v>0</v>
          </cell>
          <cell r="H14325">
            <v>44</v>
          </cell>
          <cell r="I14325">
            <v>8.6999999999999994E-2</v>
          </cell>
          <cell r="K14325">
            <v>0</v>
          </cell>
          <cell r="L14325">
            <v>0</v>
          </cell>
          <cell r="M14325">
            <v>0</v>
          </cell>
          <cell r="N14325">
            <v>0</v>
          </cell>
          <cell r="O14325">
            <v>0</v>
          </cell>
          <cell r="P14325">
            <v>0</v>
          </cell>
        </row>
        <row r="14326">
          <cell r="A14326">
            <v>41618</v>
          </cell>
          <cell r="B14326">
            <v>2013</v>
          </cell>
          <cell r="C14326" t="str">
            <v>Dec</v>
          </cell>
          <cell r="D14326">
            <v>10</v>
          </cell>
          <cell r="F14326">
            <v>0</v>
          </cell>
          <cell r="G14326">
            <v>0</v>
          </cell>
          <cell r="H14326">
            <v>40</v>
          </cell>
          <cell r="I14326">
            <v>7.9000000000000001E-2</v>
          </cell>
          <cell r="K14326">
            <v>0</v>
          </cell>
          <cell r="L14326">
            <v>0</v>
          </cell>
          <cell r="M14326">
            <v>0</v>
          </cell>
          <cell r="N14326">
            <v>0</v>
          </cell>
          <cell r="O14326">
            <v>0</v>
          </cell>
          <cell r="P14326">
            <v>0</v>
          </cell>
        </row>
        <row r="14327">
          <cell r="A14327">
            <v>41619</v>
          </cell>
          <cell r="B14327">
            <v>2013</v>
          </cell>
          <cell r="C14327" t="str">
            <v>Dec</v>
          </cell>
          <cell r="D14327">
            <v>11</v>
          </cell>
          <cell r="F14327">
            <v>0</v>
          </cell>
          <cell r="G14327">
            <v>0</v>
          </cell>
          <cell r="H14327">
            <v>34</v>
          </cell>
          <cell r="I14327">
            <v>6.7000000000000004E-2</v>
          </cell>
          <cell r="K14327">
            <v>0</v>
          </cell>
          <cell r="L14327">
            <v>0</v>
          </cell>
          <cell r="M14327">
            <v>0</v>
          </cell>
          <cell r="N14327">
            <v>0</v>
          </cell>
          <cell r="O14327">
            <v>0</v>
          </cell>
          <cell r="P14327">
            <v>0</v>
          </cell>
        </row>
        <row r="14328">
          <cell r="A14328">
            <v>41620</v>
          </cell>
          <cell r="B14328">
            <v>2013</v>
          </cell>
          <cell r="C14328" t="str">
            <v>Dec</v>
          </cell>
          <cell r="D14328">
            <v>12</v>
          </cell>
          <cell r="F14328">
            <v>0</v>
          </cell>
          <cell r="G14328">
            <v>0</v>
          </cell>
          <cell r="H14328">
            <v>26</v>
          </cell>
          <cell r="I14328">
            <v>5.1999999999999998E-2</v>
          </cell>
          <cell r="K14328">
            <v>0</v>
          </cell>
          <cell r="L14328">
            <v>0</v>
          </cell>
          <cell r="M14328">
            <v>0</v>
          </cell>
          <cell r="N14328">
            <v>0</v>
          </cell>
          <cell r="O14328">
            <v>0</v>
          </cell>
          <cell r="P14328">
            <v>0</v>
          </cell>
        </row>
        <row r="14329">
          <cell r="A14329">
            <v>41621</v>
          </cell>
          <cell r="B14329">
            <v>2013</v>
          </cell>
          <cell r="C14329" t="str">
            <v>Dec</v>
          </cell>
          <cell r="D14329">
            <v>13</v>
          </cell>
          <cell r="F14329">
            <v>0</v>
          </cell>
          <cell r="G14329">
            <v>0</v>
          </cell>
          <cell r="H14329">
            <v>29</v>
          </cell>
          <cell r="I14329">
            <v>5.8000000000000003E-2</v>
          </cell>
          <cell r="K14329">
            <v>0</v>
          </cell>
          <cell r="L14329">
            <v>0</v>
          </cell>
          <cell r="M14329">
            <v>0</v>
          </cell>
          <cell r="N14329">
            <v>0</v>
          </cell>
          <cell r="O14329">
            <v>0</v>
          </cell>
          <cell r="P14329">
            <v>0</v>
          </cell>
        </row>
        <row r="14330">
          <cell r="A14330">
            <v>41622</v>
          </cell>
          <cell r="B14330">
            <v>2013</v>
          </cell>
          <cell r="C14330" t="str">
            <v>Dec</v>
          </cell>
          <cell r="D14330">
            <v>14</v>
          </cell>
          <cell r="F14330">
            <v>0</v>
          </cell>
          <cell r="G14330">
            <v>0</v>
          </cell>
          <cell r="H14330">
            <v>34</v>
          </cell>
          <cell r="I14330">
            <v>6.7000000000000004E-2</v>
          </cell>
          <cell r="K14330">
            <v>0</v>
          </cell>
          <cell r="L14330">
            <v>0</v>
          </cell>
          <cell r="M14330">
            <v>0</v>
          </cell>
          <cell r="N14330">
            <v>0</v>
          </cell>
          <cell r="O14330">
            <v>0</v>
          </cell>
          <cell r="P14330">
            <v>0</v>
          </cell>
        </row>
        <row r="14331">
          <cell r="A14331">
            <v>41623</v>
          </cell>
          <cell r="B14331">
            <v>2013</v>
          </cell>
          <cell r="C14331" t="str">
            <v>Dec</v>
          </cell>
          <cell r="D14331">
            <v>15</v>
          </cell>
          <cell r="F14331">
            <v>0</v>
          </cell>
          <cell r="G14331">
            <v>0</v>
          </cell>
          <cell r="H14331">
            <v>31</v>
          </cell>
          <cell r="I14331">
            <v>6.0999999999999999E-2</v>
          </cell>
          <cell r="K14331">
            <v>0</v>
          </cell>
          <cell r="L14331">
            <v>0</v>
          </cell>
          <cell r="M14331">
            <v>0</v>
          </cell>
          <cell r="N14331">
            <v>0</v>
          </cell>
          <cell r="O14331">
            <v>0</v>
          </cell>
          <cell r="P14331">
            <v>0</v>
          </cell>
        </row>
        <row r="14332">
          <cell r="A14332">
            <v>41624</v>
          </cell>
          <cell r="B14332">
            <v>2013</v>
          </cell>
          <cell r="C14332" t="str">
            <v>Dec</v>
          </cell>
          <cell r="D14332">
            <v>16</v>
          </cell>
          <cell r="F14332">
            <v>0</v>
          </cell>
          <cell r="G14332">
            <v>0</v>
          </cell>
          <cell r="H14332">
            <v>37</v>
          </cell>
          <cell r="I14332">
            <v>7.2999999999999995E-2</v>
          </cell>
          <cell r="K14332">
            <v>0</v>
          </cell>
          <cell r="L14332">
            <v>0</v>
          </cell>
          <cell r="M14332">
            <v>0</v>
          </cell>
          <cell r="N14332">
            <v>0</v>
          </cell>
          <cell r="O14332">
            <v>0</v>
          </cell>
          <cell r="P14332">
            <v>0</v>
          </cell>
        </row>
        <row r="14333">
          <cell r="A14333">
            <v>41625</v>
          </cell>
          <cell r="B14333">
            <v>2013</v>
          </cell>
          <cell r="C14333" t="str">
            <v>Dec</v>
          </cell>
          <cell r="D14333">
            <v>17</v>
          </cell>
          <cell r="F14333">
            <v>0</v>
          </cell>
          <cell r="G14333">
            <v>0</v>
          </cell>
          <cell r="H14333">
            <v>45</v>
          </cell>
          <cell r="I14333">
            <v>8.8999999999999996E-2</v>
          </cell>
          <cell r="K14333">
            <v>0</v>
          </cell>
          <cell r="L14333">
            <v>0</v>
          </cell>
          <cell r="M14333">
            <v>0</v>
          </cell>
          <cell r="N14333">
            <v>0</v>
          </cell>
          <cell r="O14333">
            <v>0</v>
          </cell>
          <cell r="P14333">
            <v>0</v>
          </cell>
        </row>
        <row r="14334">
          <cell r="A14334">
            <v>41626</v>
          </cell>
          <cell r="B14334">
            <v>2013</v>
          </cell>
          <cell r="C14334" t="str">
            <v>Dec</v>
          </cell>
          <cell r="D14334">
            <v>18</v>
          </cell>
          <cell r="F14334">
            <v>0</v>
          </cell>
          <cell r="G14334">
            <v>0</v>
          </cell>
          <cell r="H14334">
            <v>42</v>
          </cell>
          <cell r="I14334">
            <v>8.3000000000000004E-2</v>
          </cell>
          <cell r="K14334">
            <v>0</v>
          </cell>
          <cell r="L14334">
            <v>0</v>
          </cell>
          <cell r="M14334">
            <v>0</v>
          </cell>
          <cell r="N14334">
            <v>0</v>
          </cell>
          <cell r="O14334">
            <v>0</v>
          </cell>
          <cell r="P14334">
            <v>0</v>
          </cell>
        </row>
        <row r="14335">
          <cell r="A14335">
            <v>41627</v>
          </cell>
          <cell r="B14335">
            <v>2013</v>
          </cell>
          <cell r="C14335" t="str">
            <v>Dec</v>
          </cell>
          <cell r="D14335">
            <v>19</v>
          </cell>
          <cell r="F14335">
            <v>0</v>
          </cell>
          <cell r="G14335">
            <v>0</v>
          </cell>
          <cell r="H14335">
            <v>49</v>
          </cell>
          <cell r="I14335">
            <v>9.7000000000000003E-2</v>
          </cell>
          <cell r="K14335">
            <v>0</v>
          </cell>
          <cell r="L14335">
            <v>0</v>
          </cell>
          <cell r="M14335">
            <v>0</v>
          </cell>
          <cell r="N14335">
            <v>0</v>
          </cell>
          <cell r="O14335">
            <v>0</v>
          </cell>
          <cell r="P14335">
            <v>0</v>
          </cell>
        </row>
        <row r="14336">
          <cell r="A14336">
            <v>41628</v>
          </cell>
          <cell r="B14336">
            <v>2013</v>
          </cell>
          <cell r="C14336" t="str">
            <v>Dec</v>
          </cell>
          <cell r="D14336">
            <v>20</v>
          </cell>
          <cell r="F14336">
            <v>0</v>
          </cell>
          <cell r="G14336">
            <v>0</v>
          </cell>
          <cell r="H14336">
            <v>42</v>
          </cell>
          <cell r="I14336">
            <v>8.3000000000000004E-2</v>
          </cell>
          <cell r="K14336">
            <v>0</v>
          </cell>
          <cell r="L14336">
            <v>0</v>
          </cell>
          <cell r="M14336">
            <v>0</v>
          </cell>
          <cell r="N14336">
            <v>0</v>
          </cell>
          <cell r="O14336">
            <v>0</v>
          </cell>
          <cell r="P14336">
            <v>0</v>
          </cell>
        </row>
        <row r="14337">
          <cell r="A14337">
            <v>41629</v>
          </cell>
          <cell r="B14337">
            <v>2013</v>
          </cell>
          <cell r="C14337" t="str">
            <v>Dec</v>
          </cell>
          <cell r="D14337">
            <v>21</v>
          </cell>
          <cell r="F14337">
            <v>0</v>
          </cell>
          <cell r="G14337">
            <v>0</v>
          </cell>
          <cell r="H14337">
            <v>35</v>
          </cell>
          <cell r="I14337">
            <v>6.9000000000000006E-2</v>
          </cell>
          <cell r="K14337">
            <v>0</v>
          </cell>
          <cell r="L14337">
            <v>0</v>
          </cell>
          <cell r="M14337">
            <v>0</v>
          </cell>
          <cell r="N14337">
            <v>0</v>
          </cell>
          <cell r="O14337">
            <v>0</v>
          </cell>
          <cell r="P14337">
            <v>0</v>
          </cell>
        </row>
        <row r="14338">
          <cell r="A14338">
            <v>41630</v>
          </cell>
          <cell r="B14338">
            <v>2013</v>
          </cell>
          <cell r="C14338" t="str">
            <v>Dec</v>
          </cell>
          <cell r="D14338">
            <v>22</v>
          </cell>
          <cell r="F14338">
            <v>0</v>
          </cell>
          <cell r="G14338">
            <v>0</v>
          </cell>
          <cell r="H14338">
            <v>45</v>
          </cell>
          <cell r="I14338">
            <v>8.8999999999999996E-2</v>
          </cell>
          <cell r="K14338">
            <v>0</v>
          </cell>
          <cell r="L14338">
            <v>0</v>
          </cell>
          <cell r="M14338">
            <v>0</v>
          </cell>
          <cell r="N14338">
            <v>0</v>
          </cell>
          <cell r="O14338">
            <v>0</v>
          </cell>
          <cell r="P14338">
            <v>0</v>
          </cell>
        </row>
        <row r="14339">
          <cell r="A14339">
            <v>41631</v>
          </cell>
          <cell r="B14339">
            <v>2013</v>
          </cell>
          <cell r="C14339" t="str">
            <v>Dec</v>
          </cell>
          <cell r="D14339">
            <v>23</v>
          </cell>
          <cell r="F14339">
            <v>0</v>
          </cell>
          <cell r="G14339">
            <v>0</v>
          </cell>
          <cell r="H14339">
            <v>36</v>
          </cell>
          <cell r="I14339">
            <v>7.0999999999999994E-2</v>
          </cell>
          <cell r="K14339">
            <v>0</v>
          </cell>
          <cell r="L14339">
            <v>0</v>
          </cell>
          <cell r="M14339">
            <v>0</v>
          </cell>
          <cell r="N14339">
            <v>0</v>
          </cell>
          <cell r="O14339">
            <v>0</v>
          </cell>
          <cell r="P14339">
            <v>0</v>
          </cell>
        </row>
        <row r="14340">
          <cell r="A14340">
            <v>41632</v>
          </cell>
          <cell r="B14340">
            <v>2013</v>
          </cell>
          <cell r="C14340" t="str">
            <v>Dec</v>
          </cell>
          <cell r="D14340">
            <v>24</v>
          </cell>
          <cell r="F14340">
            <v>0</v>
          </cell>
          <cell r="G14340">
            <v>0</v>
          </cell>
          <cell r="H14340">
            <v>45</v>
          </cell>
          <cell r="I14340">
            <v>8.8999999999999996E-2</v>
          </cell>
          <cell r="K14340">
            <v>0</v>
          </cell>
          <cell r="L14340">
            <v>0</v>
          </cell>
          <cell r="M14340">
            <v>0</v>
          </cell>
          <cell r="N14340">
            <v>0</v>
          </cell>
          <cell r="O14340">
            <v>0</v>
          </cell>
          <cell r="P14340">
            <v>0</v>
          </cell>
        </row>
        <row r="14341">
          <cell r="A14341">
            <v>41633</v>
          </cell>
          <cell r="B14341">
            <v>2013</v>
          </cell>
          <cell r="C14341" t="str">
            <v>Dec</v>
          </cell>
          <cell r="D14341">
            <v>25</v>
          </cell>
          <cell r="F14341">
            <v>0</v>
          </cell>
          <cell r="G14341">
            <v>0</v>
          </cell>
          <cell r="H14341">
            <v>47</v>
          </cell>
          <cell r="I14341">
            <v>9.2999999999999999E-2</v>
          </cell>
          <cell r="K14341">
            <v>0</v>
          </cell>
          <cell r="L14341">
            <v>0</v>
          </cell>
          <cell r="M14341">
            <v>0</v>
          </cell>
          <cell r="N14341">
            <v>0</v>
          </cell>
          <cell r="O14341">
            <v>0</v>
          </cell>
          <cell r="P14341">
            <v>0</v>
          </cell>
        </row>
        <row r="14342">
          <cell r="A14342">
            <v>41634</v>
          </cell>
          <cell r="B14342">
            <v>2013</v>
          </cell>
          <cell r="C14342" t="str">
            <v>Dec</v>
          </cell>
          <cell r="D14342">
            <v>26</v>
          </cell>
          <cell r="F14342">
            <v>0</v>
          </cell>
          <cell r="G14342">
            <v>0</v>
          </cell>
          <cell r="H14342">
            <v>42</v>
          </cell>
          <cell r="I14342">
            <v>8.3000000000000004E-2</v>
          </cell>
          <cell r="K14342">
            <v>0</v>
          </cell>
          <cell r="L14342">
            <v>0</v>
          </cell>
          <cell r="M14342">
            <v>0</v>
          </cell>
          <cell r="N14342">
            <v>0</v>
          </cell>
          <cell r="O14342">
            <v>0</v>
          </cell>
          <cell r="P14342">
            <v>0</v>
          </cell>
        </row>
        <row r="14343">
          <cell r="A14343">
            <v>41635</v>
          </cell>
          <cell r="B14343">
            <v>2013</v>
          </cell>
          <cell r="C14343" t="str">
            <v>Dec</v>
          </cell>
          <cell r="D14343">
            <v>27</v>
          </cell>
          <cell r="F14343">
            <v>0</v>
          </cell>
          <cell r="G14343">
            <v>0</v>
          </cell>
          <cell r="H14343">
            <v>41</v>
          </cell>
          <cell r="I14343">
            <v>8.1000000000000003E-2</v>
          </cell>
          <cell r="K14343">
            <v>0</v>
          </cell>
          <cell r="L14343">
            <v>0</v>
          </cell>
          <cell r="M14343">
            <v>0</v>
          </cell>
          <cell r="N14343">
            <v>0</v>
          </cell>
          <cell r="O14343">
            <v>0</v>
          </cell>
          <cell r="P14343">
            <v>0</v>
          </cell>
        </row>
        <row r="14344">
          <cell r="A14344">
            <v>41636</v>
          </cell>
          <cell r="B14344">
            <v>2013</v>
          </cell>
          <cell r="C14344" t="str">
            <v>Dec</v>
          </cell>
          <cell r="D14344">
            <v>28</v>
          </cell>
          <cell r="F14344">
            <v>0</v>
          </cell>
          <cell r="G14344">
            <v>0</v>
          </cell>
          <cell r="H14344">
            <v>40</v>
          </cell>
          <cell r="I14344">
            <v>7.9000000000000001E-2</v>
          </cell>
          <cell r="K14344">
            <v>0</v>
          </cell>
          <cell r="L14344">
            <v>0</v>
          </cell>
          <cell r="M14344">
            <v>0</v>
          </cell>
          <cell r="N14344">
            <v>0</v>
          </cell>
          <cell r="O14344">
            <v>0</v>
          </cell>
          <cell r="P14344">
            <v>0</v>
          </cell>
        </row>
        <row r="14345">
          <cell r="A14345">
            <v>41637</v>
          </cell>
          <cell r="B14345">
            <v>2013</v>
          </cell>
          <cell r="C14345" t="str">
            <v>Dec</v>
          </cell>
          <cell r="D14345">
            <v>29</v>
          </cell>
          <cell r="F14345">
            <v>0</v>
          </cell>
          <cell r="G14345">
            <v>0</v>
          </cell>
          <cell r="H14345">
            <v>45</v>
          </cell>
          <cell r="I14345">
            <v>8.8999999999999996E-2</v>
          </cell>
          <cell r="K14345">
            <v>0</v>
          </cell>
          <cell r="L14345">
            <v>0</v>
          </cell>
          <cell r="M14345">
            <v>0</v>
          </cell>
          <cell r="N14345">
            <v>0</v>
          </cell>
          <cell r="O14345">
            <v>0</v>
          </cell>
          <cell r="P14345">
            <v>0</v>
          </cell>
        </row>
        <row r="14346">
          <cell r="A14346">
            <v>41638</v>
          </cell>
          <cell r="B14346">
            <v>2013</v>
          </cell>
          <cell r="C14346" t="str">
            <v>Dec</v>
          </cell>
          <cell r="D14346">
            <v>30</v>
          </cell>
          <cell r="F14346">
            <v>0</v>
          </cell>
          <cell r="G14346">
            <v>0</v>
          </cell>
          <cell r="H14346">
            <v>49</v>
          </cell>
          <cell r="I14346">
            <v>9.7000000000000003E-2</v>
          </cell>
          <cell r="K14346">
            <v>0</v>
          </cell>
          <cell r="L14346">
            <v>0</v>
          </cell>
          <cell r="M14346">
            <v>0</v>
          </cell>
          <cell r="N14346">
            <v>0</v>
          </cell>
          <cell r="O14346">
            <v>0</v>
          </cell>
          <cell r="P14346">
            <v>0</v>
          </cell>
        </row>
        <row r="14347">
          <cell r="A14347">
            <v>41639</v>
          </cell>
          <cell r="B14347">
            <v>2013</v>
          </cell>
          <cell r="C14347" t="str">
            <v>Dec</v>
          </cell>
          <cell r="D14347">
            <v>31</v>
          </cell>
          <cell r="F14347">
            <v>0</v>
          </cell>
          <cell r="G14347">
            <v>0</v>
          </cell>
          <cell r="H14347">
            <v>44</v>
          </cell>
          <cell r="I14347">
            <v>8.6999999999999994E-2</v>
          </cell>
          <cell r="K14347">
            <v>0</v>
          </cell>
          <cell r="L14347">
            <v>0</v>
          </cell>
          <cell r="M14347">
            <v>0</v>
          </cell>
          <cell r="N14347">
            <v>0</v>
          </cell>
          <cell r="O14347">
            <v>0</v>
          </cell>
          <cell r="P14347">
            <v>0</v>
          </cell>
        </row>
        <row r="14348">
          <cell r="A14348">
            <v>41640</v>
          </cell>
          <cell r="B14348">
            <v>2014</v>
          </cell>
          <cell r="C14348" t="str">
            <v>Jan</v>
          </cell>
          <cell r="D14348">
            <v>1</v>
          </cell>
          <cell r="F14348">
            <v>0</v>
          </cell>
          <cell r="G14348">
            <v>0</v>
          </cell>
          <cell r="H14348">
            <v>40</v>
          </cell>
          <cell r="I14348">
            <v>7.9000000000000001E-2</v>
          </cell>
          <cell r="K14348">
            <v>0</v>
          </cell>
          <cell r="L14348">
            <v>0</v>
          </cell>
          <cell r="M14348">
            <v>0</v>
          </cell>
          <cell r="N14348">
            <v>0</v>
          </cell>
          <cell r="O14348">
            <v>0</v>
          </cell>
          <cell r="P14348">
            <v>0</v>
          </cell>
        </row>
        <row r="14349">
          <cell r="A14349">
            <v>41641</v>
          </cell>
          <cell r="B14349">
            <v>2014</v>
          </cell>
          <cell r="C14349" t="str">
            <v>Jan</v>
          </cell>
          <cell r="D14349">
            <v>2</v>
          </cell>
          <cell r="F14349">
            <v>0</v>
          </cell>
          <cell r="G14349">
            <v>0</v>
          </cell>
          <cell r="H14349">
            <v>41</v>
          </cell>
          <cell r="I14349">
            <v>8.1000000000000003E-2</v>
          </cell>
          <cell r="K14349">
            <v>0</v>
          </cell>
          <cell r="L14349">
            <v>0</v>
          </cell>
          <cell r="M14349">
            <v>0</v>
          </cell>
          <cell r="N14349">
            <v>0</v>
          </cell>
          <cell r="O14349">
            <v>0</v>
          </cell>
          <cell r="P14349">
            <v>0</v>
          </cell>
        </row>
        <row r="14350">
          <cell r="A14350">
            <v>41642</v>
          </cell>
          <cell r="B14350">
            <v>2014</v>
          </cell>
          <cell r="C14350" t="str">
            <v>Jan</v>
          </cell>
          <cell r="D14350">
            <v>3</v>
          </cell>
          <cell r="F14350">
            <v>0</v>
          </cell>
          <cell r="G14350">
            <v>0</v>
          </cell>
          <cell r="H14350">
            <v>44</v>
          </cell>
          <cell r="I14350">
            <v>8.6999999999999994E-2</v>
          </cell>
          <cell r="K14350">
            <v>0</v>
          </cell>
          <cell r="L14350">
            <v>0</v>
          </cell>
          <cell r="M14350">
            <v>0</v>
          </cell>
          <cell r="N14350">
            <v>0</v>
          </cell>
          <cell r="O14350">
            <v>0</v>
          </cell>
          <cell r="P14350">
            <v>0</v>
          </cell>
        </row>
        <row r="14351">
          <cell r="A14351">
            <v>41643</v>
          </cell>
          <cell r="B14351">
            <v>2014</v>
          </cell>
          <cell r="C14351" t="str">
            <v>Jan</v>
          </cell>
          <cell r="D14351">
            <v>4</v>
          </cell>
          <cell r="F14351">
            <v>0</v>
          </cell>
          <cell r="G14351">
            <v>0</v>
          </cell>
          <cell r="H14351">
            <v>48</v>
          </cell>
          <cell r="I14351">
            <v>9.5000000000000001E-2</v>
          </cell>
          <cell r="K14351">
            <v>0</v>
          </cell>
          <cell r="L14351">
            <v>0</v>
          </cell>
          <cell r="M14351">
            <v>0</v>
          </cell>
          <cell r="N14351">
            <v>0</v>
          </cell>
          <cell r="O14351">
            <v>0</v>
          </cell>
          <cell r="P14351">
            <v>0</v>
          </cell>
        </row>
        <row r="14352">
          <cell r="A14352">
            <v>41644</v>
          </cell>
          <cell r="B14352">
            <v>2014</v>
          </cell>
          <cell r="C14352" t="str">
            <v>Jan</v>
          </cell>
          <cell r="D14352">
            <v>5</v>
          </cell>
          <cell r="F14352">
            <v>0</v>
          </cell>
          <cell r="G14352">
            <v>0</v>
          </cell>
          <cell r="H14352">
            <v>38</v>
          </cell>
          <cell r="I14352">
            <v>7.4999999999999997E-2</v>
          </cell>
          <cell r="K14352">
            <v>0</v>
          </cell>
          <cell r="L14352">
            <v>0</v>
          </cell>
          <cell r="M14352">
            <v>0</v>
          </cell>
          <cell r="N14352">
            <v>0</v>
          </cell>
          <cell r="O14352">
            <v>0</v>
          </cell>
          <cell r="P14352">
            <v>0</v>
          </cell>
        </row>
        <row r="14353">
          <cell r="A14353">
            <v>41645</v>
          </cell>
          <cell r="B14353">
            <v>2014</v>
          </cell>
          <cell r="C14353" t="str">
            <v>Jan</v>
          </cell>
          <cell r="D14353">
            <v>6</v>
          </cell>
          <cell r="F14353">
            <v>0</v>
          </cell>
          <cell r="G14353">
            <v>0</v>
          </cell>
          <cell r="H14353">
            <v>47</v>
          </cell>
          <cell r="I14353">
            <v>9.2999999999999999E-2</v>
          </cell>
          <cell r="K14353">
            <v>0</v>
          </cell>
          <cell r="L14353">
            <v>0</v>
          </cell>
          <cell r="M14353">
            <v>0</v>
          </cell>
          <cell r="N14353">
            <v>0</v>
          </cell>
          <cell r="O14353">
            <v>0</v>
          </cell>
          <cell r="P14353">
            <v>0</v>
          </cell>
        </row>
        <row r="14354">
          <cell r="A14354">
            <v>41646</v>
          </cell>
          <cell r="B14354">
            <v>2014</v>
          </cell>
          <cell r="C14354" t="str">
            <v>Jan</v>
          </cell>
          <cell r="D14354">
            <v>7</v>
          </cell>
          <cell r="F14354">
            <v>0</v>
          </cell>
          <cell r="G14354">
            <v>0</v>
          </cell>
          <cell r="H14354">
            <v>53</v>
          </cell>
          <cell r="I14354">
            <v>0.105</v>
          </cell>
          <cell r="K14354">
            <v>0</v>
          </cell>
          <cell r="L14354">
            <v>0</v>
          </cell>
          <cell r="M14354">
            <v>0</v>
          </cell>
          <cell r="N14354">
            <v>0</v>
          </cell>
          <cell r="O14354">
            <v>0</v>
          </cell>
          <cell r="P14354">
            <v>0</v>
          </cell>
        </row>
        <row r="14355">
          <cell r="A14355">
            <v>41647</v>
          </cell>
          <cell r="B14355">
            <v>2014</v>
          </cell>
          <cell r="C14355" t="str">
            <v>Jan</v>
          </cell>
          <cell r="D14355">
            <v>8</v>
          </cell>
          <cell r="F14355">
            <v>0</v>
          </cell>
          <cell r="G14355">
            <v>0</v>
          </cell>
          <cell r="H14355">
            <v>43</v>
          </cell>
          <cell r="I14355">
            <v>8.5000000000000006E-2</v>
          </cell>
          <cell r="K14355">
            <v>0</v>
          </cell>
          <cell r="L14355">
            <v>0</v>
          </cell>
          <cell r="M14355">
            <v>0</v>
          </cell>
          <cell r="N14355">
            <v>0</v>
          </cell>
          <cell r="O14355">
            <v>0</v>
          </cell>
          <cell r="P14355">
            <v>0</v>
          </cell>
        </row>
        <row r="14356">
          <cell r="A14356">
            <v>41648</v>
          </cell>
          <cell r="B14356">
            <v>2014</v>
          </cell>
          <cell r="C14356" t="str">
            <v>Jan</v>
          </cell>
          <cell r="D14356">
            <v>9</v>
          </cell>
          <cell r="F14356">
            <v>0</v>
          </cell>
          <cell r="G14356">
            <v>0</v>
          </cell>
          <cell r="H14356">
            <v>54</v>
          </cell>
          <cell r="I14356">
            <v>0.107</v>
          </cell>
          <cell r="K14356">
            <v>0</v>
          </cell>
          <cell r="L14356">
            <v>0</v>
          </cell>
          <cell r="M14356">
            <v>0</v>
          </cell>
          <cell r="N14356">
            <v>0</v>
          </cell>
          <cell r="O14356">
            <v>0</v>
          </cell>
          <cell r="P14356">
            <v>0</v>
          </cell>
        </row>
        <row r="14357">
          <cell r="A14357">
            <v>41649</v>
          </cell>
          <cell r="B14357">
            <v>2014</v>
          </cell>
          <cell r="C14357" t="str">
            <v>Jan</v>
          </cell>
          <cell r="D14357">
            <v>10</v>
          </cell>
          <cell r="F14357">
            <v>0</v>
          </cell>
          <cell r="G14357">
            <v>0</v>
          </cell>
          <cell r="H14357">
            <v>58</v>
          </cell>
          <cell r="I14357">
            <v>0.115</v>
          </cell>
          <cell r="K14357">
            <v>0</v>
          </cell>
          <cell r="L14357">
            <v>0</v>
          </cell>
          <cell r="M14357">
            <v>0</v>
          </cell>
          <cell r="N14357">
            <v>0</v>
          </cell>
          <cell r="O14357">
            <v>0</v>
          </cell>
          <cell r="P14357">
            <v>0</v>
          </cell>
        </row>
        <row r="14358">
          <cell r="A14358">
            <v>41650</v>
          </cell>
          <cell r="B14358">
            <v>2014</v>
          </cell>
          <cell r="C14358" t="str">
            <v>Jan</v>
          </cell>
          <cell r="D14358">
            <v>11</v>
          </cell>
          <cell r="F14358">
            <v>0</v>
          </cell>
          <cell r="G14358">
            <v>0</v>
          </cell>
          <cell r="H14358">
            <v>50</v>
          </cell>
          <cell r="I14358">
            <v>9.9000000000000005E-2</v>
          </cell>
          <cell r="K14358">
            <v>0</v>
          </cell>
          <cell r="L14358">
            <v>0</v>
          </cell>
          <cell r="M14358">
            <v>0</v>
          </cell>
          <cell r="N14358">
            <v>0</v>
          </cell>
          <cell r="O14358">
            <v>0</v>
          </cell>
          <cell r="P14358">
            <v>0</v>
          </cell>
        </row>
        <row r="14359">
          <cell r="A14359">
            <v>41651</v>
          </cell>
          <cell r="B14359">
            <v>2014</v>
          </cell>
          <cell r="C14359" t="str">
            <v>Jan</v>
          </cell>
          <cell r="D14359">
            <v>12</v>
          </cell>
          <cell r="F14359">
            <v>0</v>
          </cell>
          <cell r="G14359">
            <v>0</v>
          </cell>
          <cell r="H14359">
            <v>62</v>
          </cell>
          <cell r="I14359">
            <v>0.123</v>
          </cell>
          <cell r="K14359">
            <v>0</v>
          </cell>
          <cell r="L14359">
            <v>0</v>
          </cell>
          <cell r="M14359">
            <v>0</v>
          </cell>
          <cell r="N14359">
            <v>0</v>
          </cell>
          <cell r="O14359">
            <v>0</v>
          </cell>
          <cell r="P14359">
            <v>0</v>
          </cell>
        </row>
        <row r="14360">
          <cell r="A14360">
            <v>41652</v>
          </cell>
          <cell r="B14360">
            <v>2014</v>
          </cell>
          <cell r="C14360" t="str">
            <v>Jan</v>
          </cell>
          <cell r="D14360">
            <v>13</v>
          </cell>
          <cell r="F14360">
            <v>0</v>
          </cell>
          <cell r="G14360">
            <v>0</v>
          </cell>
          <cell r="H14360">
            <v>57</v>
          </cell>
          <cell r="I14360">
            <v>0.113</v>
          </cell>
          <cell r="K14360">
            <v>0</v>
          </cell>
          <cell r="L14360">
            <v>0</v>
          </cell>
          <cell r="M14360">
            <v>0</v>
          </cell>
          <cell r="N14360">
            <v>0</v>
          </cell>
          <cell r="O14360">
            <v>0</v>
          </cell>
          <cell r="P14360">
            <v>0</v>
          </cell>
        </row>
        <row r="14361">
          <cell r="A14361">
            <v>41653</v>
          </cell>
          <cell r="B14361">
            <v>2014</v>
          </cell>
          <cell r="C14361" t="str">
            <v>Jan</v>
          </cell>
          <cell r="D14361">
            <v>14</v>
          </cell>
          <cell r="F14361">
            <v>0</v>
          </cell>
          <cell r="G14361">
            <v>0</v>
          </cell>
          <cell r="H14361">
            <v>58</v>
          </cell>
          <cell r="I14361">
            <v>0.115</v>
          </cell>
          <cell r="K14361">
            <v>0</v>
          </cell>
          <cell r="L14361">
            <v>0</v>
          </cell>
          <cell r="M14361">
            <v>0</v>
          </cell>
          <cell r="N14361">
            <v>0</v>
          </cell>
          <cell r="O14361">
            <v>0</v>
          </cell>
          <cell r="P14361">
            <v>0</v>
          </cell>
        </row>
        <row r="14362">
          <cell r="A14362">
            <v>41654</v>
          </cell>
          <cell r="B14362">
            <v>2014</v>
          </cell>
          <cell r="C14362" t="str">
            <v>Jan</v>
          </cell>
          <cell r="D14362">
            <v>15</v>
          </cell>
          <cell r="F14362">
            <v>0</v>
          </cell>
          <cell r="G14362">
            <v>0</v>
          </cell>
          <cell r="H14362">
            <v>57</v>
          </cell>
          <cell r="I14362">
            <v>0.113</v>
          </cell>
          <cell r="K14362">
            <v>0</v>
          </cell>
          <cell r="L14362">
            <v>0</v>
          </cell>
          <cell r="M14362">
            <v>0</v>
          </cell>
          <cell r="N14362">
            <v>0</v>
          </cell>
          <cell r="O14362">
            <v>0</v>
          </cell>
          <cell r="P14362">
            <v>0</v>
          </cell>
        </row>
        <row r="14363">
          <cell r="A14363">
            <v>41655</v>
          </cell>
          <cell r="B14363">
            <v>2014</v>
          </cell>
          <cell r="C14363" t="str">
            <v>Jan</v>
          </cell>
          <cell r="D14363">
            <v>16</v>
          </cell>
          <cell r="F14363">
            <v>0</v>
          </cell>
          <cell r="G14363">
            <v>0</v>
          </cell>
          <cell r="H14363">
            <v>54</v>
          </cell>
          <cell r="I14363">
            <v>0.107</v>
          </cell>
          <cell r="K14363">
            <v>0</v>
          </cell>
          <cell r="L14363">
            <v>0</v>
          </cell>
          <cell r="M14363">
            <v>0</v>
          </cell>
          <cell r="N14363">
            <v>0</v>
          </cell>
          <cell r="O14363">
            <v>0</v>
          </cell>
          <cell r="P14363">
            <v>0</v>
          </cell>
        </row>
        <row r="14364">
          <cell r="A14364">
            <v>41656</v>
          </cell>
          <cell r="B14364">
            <v>2014</v>
          </cell>
          <cell r="C14364" t="str">
            <v>Jan</v>
          </cell>
          <cell r="D14364">
            <v>17</v>
          </cell>
          <cell r="F14364">
            <v>0</v>
          </cell>
          <cell r="G14364">
            <v>0</v>
          </cell>
          <cell r="H14364">
            <v>49</v>
          </cell>
          <cell r="I14364">
            <v>9.7000000000000003E-2</v>
          </cell>
          <cell r="K14364">
            <v>0</v>
          </cell>
          <cell r="L14364">
            <v>0</v>
          </cell>
          <cell r="M14364">
            <v>0</v>
          </cell>
          <cell r="N14364">
            <v>0</v>
          </cell>
          <cell r="O14364">
            <v>0</v>
          </cell>
          <cell r="P14364">
            <v>0</v>
          </cell>
        </row>
        <row r="14365">
          <cell r="A14365">
            <v>41657</v>
          </cell>
          <cell r="B14365">
            <v>2014</v>
          </cell>
          <cell r="C14365" t="str">
            <v>Jan</v>
          </cell>
          <cell r="D14365">
            <v>18</v>
          </cell>
          <cell r="F14365">
            <v>0</v>
          </cell>
          <cell r="G14365">
            <v>0</v>
          </cell>
          <cell r="H14365">
            <v>46</v>
          </cell>
          <cell r="I14365">
            <v>9.0999999999999998E-2</v>
          </cell>
          <cell r="K14365">
            <v>0</v>
          </cell>
          <cell r="L14365">
            <v>0</v>
          </cell>
          <cell r="M14365">
            <v>0</v>
          </cell>
          <cell r="N14365">
            <v>0</v>
          </cell>
          <cell r="O14365">
            <v>0</v>
          </cell>
          <cell r="P14365">
            <v>0</v>
          </cell>
        </row>
        <row r="14366">
          <cell r="A14366">
            <v>41658</v>
          </cell>
          <cell r="B14366">
            <v>2014</v>
          </cell>
          <cell r="C14366" t="str">
            <v>Jan</v>
          </cell>
          <cell r="D14366">
            <v>19</v>
          </cell>
          <cell r="F14366">
            <v>0</v>
          </cell>
          <cell r="G14366">
            <v>0</v>
          </cell>
          <cell r="H14366">
            <v>51</v>
          </cell>
          <cell r="I14366">
            <v>0.10100000000000001</v>
          </cell>
          <cell r="K14366">
            <v>0</v>
          </cell>
          <cell r="L14366">
            <v>0</v>
          </cell>
          <cell r="M14366">
            <v>0</v>
          </cell>
          <cell r="N14366">
            <v>0</v>
          </cell>
          <cell r="O14366">
            <v>0</v>
          </cell>
          <cell r="P14366">
            <v>0</v>
          </cell>
        </row>
        <row r="14367">
          <cell r="A14367">
            <v>41659</v>
          </cell>
          <cell r="B14367">
            <v>2014</v>
          </cell>
          <cell r="C14367" t="str">
            <v>Jan</v>
          </cell>
          <cell r="D14367">
            <v>20</v>
          </cell>
          <cell r="F14367">
            <v>0</v>
          </cell>
          <cell r="G14367">
            <v>0</v>
          </cell>
          <cell r="H14367">
            <v>46</v>
          </cell>
          <cell r="I14367">
            <v>9.0999999999999998E-2</v>
          </cell>
          <cell r="K14367">
            <v>0</v>
          </cell>
          <cell r="L14367">
            <v>0</v>
          </cell>
          <cell r="M14367">
            <v>0</v>
          </cell>
          <cell r="N14367">
            <v>0</v>
          </cell>
          <cell r="O14367">
            <v>0</v>
          </cell>
          <cell r="P14367">
            <v>0</v>
          </cell>
        </row>
        <row r="14368">
          <cell r="A14368">
            <v>41660</v>
          </cell>
          <cell r="B14368">
            <v>2014</v>
          </cell>
          <cell r="C14368" t="str">
            <v>Jan</v>
          </cell>
          <cell r="D14368">
            <v>21</v>
          </cell>
          <cell r="F14368">
            <v>0</v>
          </cell>
          <cell r="G14368">
            <v>0</v>
          </cell>
          <cell r="H14368">
            <v>46</v>
          </cell>
          <cell r="I14368">
            <v>9.0999999999999998E-2</v>
          </cell>
          <cell r="K14368">
            <v>0</v>
          </cell>
          <cell r="L14368">
            <v>0</v>
          </cell>
          <cell r="M14368">
            <v>0</v>
          </cell>
          <cell r="N14368">
            <v>0</v>
          </cell>
          <cell r="O14368">
            <v>0</v>
          </cell>
          <cell r="P14368">
            <v>0</v>
          </cell>
        </row>
        <row r="14369">
          <cell r="A14369">
            <v>41661</v>
          </cell>
          <cell r="B14369">
            <v>2014</v>
          </cell>
          <cell r="C14369" t="str">
            <v>Jan</v>
          </cell>
          <cell r="D14369">
            <v>22</v>
          </cell>
          <cell r="F14369">
            <v>0</v>
          </cell>
          <cell r="G14369">
            <v>0</v>
          </cell>
          <cell r="H14369">
            <v>43</v>
          </cell>
          <cell r="I14369">
            <v>8.5000000000000006E-2</v>
          </cell>
          <cell r="K14369">
            <v>0</v>
          </cell>
          <cell r="L14369">
            <v>0</v>
          </cell>
          <cell r="M14369">
            <v>0</v>
          </cell>
          <cell r="N14369">
            <v>0</v>
          </cell>
          <cell r="O14369">
            <v>0</v>
          </cell>
          <cell r="P14369">
            <v>0</v>
          </cell>
        </row>
        <row r="14370">
          <cell r="A14370">
            <v>41662</v>
          </cell>
          <cell r="B14370">
            <v>2014</v>
          </cell>
          <cell r="C14370" t="str">
            <v>Jan</v>
          </cell>
          <cell r="D14370">
            <v>23</v>
          </cell>
          <cell r="F14370">
            <v>0</v>
          </cell>
          <cell r="G14370">
            <v>0</v>
          </cell>
          <cell r="H14370">
            <v>52</v>
          </cell>
          <cell r="I14370">
            <v>0.10299999999999999</v>
          </cell>
          <cell r="K14370">
            <v>0</v>
          </cell>
          <cell r="L14370">
            <v>0</v>
          </cell>
          <cell r="M14370">
            <v>0</v>
          </cell>
          <cell r="N14370">
            <v>0</v>
          </cell>
          <cell r="O14370">
            <v>0</v>
          </cell>
          <cell r="P14370">
            <v>0</v>
          </cell>
        </row>
        <row r="14371">
          <cell r="A14371">
            <v>41663</v>
          </cell>
          <cell r="B14371">
            <v>2014</v>
          </cell>
          <cell r="C14371" t="str">
            <v>Jan</v>
          </cell>
          <cell r="D14371">
            <v>24</v>
          </cell>
          <cell r="F14371">
            <v>0</v>
          </cell>
          <cell r="G14371">
            <v>0</v>
          </cell>
          <cell r="H14371">
            <v>46</v>
          </cell>
          <cell r="I14371">
            <v>9.0999999999999998E-2</v>
          </cell>
          <cell r="K14371">
            <v>0</v>
          </cell>
          <cell r="L14371">
            <v>0</v>
          </cell>
          <cell r="M14371">
            <v>0</v>
          </cell>
          <cell r="N14371">
            <v>0</v>
          </cell>
          <cell r="O14371">
            <v>0</v>
          </cell>
          <cell r="P14371">
            <v>0</v>
          </cell>
        </row>
        <row r="14372">
          <cell r="A14372">
            <v>41664</v>
          </cell>
          <cell r="B14372">
            <v>2014</v>
          </cell>
          <cell r="C14372" t="str">
            <v>Jan</v>
          </cell>
          <cell r="D14372">
            <v>25</v>
          </cell>
          <cell r="F14372">
            <v>0</v>
          </cell>
          <cell r="G14372">
            <v>0</v>
          </cell>
          <cell r="H14372">
            <v>45</v>
          </cell>
          <cell r="I14372">
            <v>8.8999999999999996E-2</v>
          </cell>
          <cell r="K14372">
            <v>0</v>
          </cell>
          <cell r="L14372">
            <v>0</v>
          </cell>
          <cell r="M14372">
            <v>0</v>
          </cell>
          <cell r="N14372">
            <v>0</v>
          </cell>
          <cell r="O14372">
            <v>0</v>
          </cell>
          <cell r="P14372">
            <v>0</v>
          </cell>
        </row>
        <row r="14373">
          <cell r="A14373">
            <v>41665</v>
          </cell>
          <cell r="B14373">
            <v>2014</v>
          </cell>
          <cell r="C14373" t="str">
            <v>Jan</v>
          </cell>
          <cell r="D14373">
            <v>26</v>
          </cell>
          <cell r="F14373">
            <v>0</v>
          </cell>
          <cell r="G14373">
            <v>0</v>
          </cell>
          <cell r="H14373">
            <v>53</v>
          </cell>
          <cell r="I14373">
            <v>0.105</v>
          </cell>
          <cell r="K14373">
            <v>0</v>
          </cell>
          <cell r="L14373">
            <v>0</v>
          </cell>
          <cell r="M14373">
            <v>0</v>
          </cell>
          <cell r="N14373">
            <v>0</v>
          </cell>
          <cell r="O14373">
            <v>0</v>
          </cell>
          <cell r="P14373">
            <v>0</v>
          </cell>
        </row>
        <row r="14374">
          <cell r="A14374">
            <v>41666</v>
          </cell>
          <cell r="B14374">
            <v>2014</v>
          </cell>
          <cell r="C14374" t="str">
            <v>Jan</v>
          </cell>
          <cell r="D14374">
            <v>27</v>
          </cell>
          <cell r="F14374">
            <v>0</v>
          </cell>
          <cell r="G14374">
            <v>0</v>
          </cell>
          <cell r="H14374">
            <v>51</v>
          </cell>
          <cell r="I14374">
            <v>0.10100000000000001</v>
          </cell>
          <cell r="K14374">
            <v>0</v>
          </cell>
          <cell r="L14374">
            <v>0</v>
          </cell>
          <cell r="M14374">
            <v>0</v>
          </cell>
          <cell r="N14374">
            <v>0</v>
          </cell>
          <cell r="O14374">
            <v>0</v>
          </cell>
          <cell r="P14374">
            <v>0</v>
          </cell>
        </row>
        <row r="14375">
          <cell r="A14375">
            <v>41667</v>
          </cell>
          <cell r="B14375">
            <v>2014</v>
          </cell>
          <cell r="C14375" t="str">
            <v>Jan</v>
          </cell>
          <cell r="D14375">
            <v>28</v>
          </cell>
          <cell r="F14375">
            <v>0</v>
          </cell>
          <cell r="G14375">
            <v>0</v>
          </cell>
          <cell r="H14375">
            <v>50</v>
          </cell>
          <cell r="I14375">
            <v>9.9000000000000005E-2</v>
          </cell>
          <cell r="K14375">
            <v>0</v>
          </cell>
          <cell r="L14375">
            <v>0</v>
          </cell>
          <cell r="M14375">
            <v>0</v>
          </cell>
          <cell r="N14375">
            <v>0</v>
          </cell>
          <cell r="O14375">
            <v>0</v>
          </cell>
          <cell r="P14375">
            <v>0</v>
          </cell>
        </row>
        <row r="14376">
          <cell r="A14376">
            <v>41668</v>
          </cell>
          <cell r="B14376">
            <v>2014</v>
          </cell>
          <cell r="C14376" t="str">
            <v>Jan</v>
          </cell>
          <cell r="D14376">
            <v>29</v>
          </cell>
          <cell r="F14376">
            <v>0</v>
          </cell>
          <cell r="G14376">
            <v>0</v>
          </cell>
          <cell r="H14376">
            <v>50</v>
          </cell>
          <cell r="I14376">
            <v>9.9000000000000005E-2</v>
          </cell>
          <cell r="K14376">
            <v>0</v>
          </cell>
          <cell r="L14376">
            <v>0</v>
          </cell>
          <cell r="M14376">
            <v>0</v>
          </cell>
          <cell r="N14376">
            <v>0</v>
          </cell>
          <cell r="O14376">
            <v>0</v>
          </cell>
          <cell r="P14376">
            <v>0</v>
          </cell>
        </row>
        <row r="14377">
          <cell r="A14377">
            <v>41669</v>
          </cell>
          <cell r="B14377">
            <v>2014</v>
          </cell>
          <cell r="C14377" t="str">
            <v>Jan</v>
          </cell>
          <cell r="D14377">
            <v>30</v>
          </cell>
          <cell r="F14377">
            <v>0</v>
          </cell>
          <cell r="G14377">
            <v>0</v>
          </cell>
          <cell r="H14377">
            <v>55</v>
          </cell>
          <cell r="I14377">
            <v>0.109</v>
          </cell>
          <cell r="K14377">
            <v>0</v>
          </cell>
          <cell r="L14377">
            <v>0</v>
          </cell>
          <cell r="M14377">
            <v>0</v>
          </cell>
          <cell r="N14377">
            <v>0</v>
          </cell>
          <cell r="O14377">
            <v>0</v>
          </cell>
          <cell r="P14377">
            <v>0</v>
          </cell>
        </row>
        <row r="14378">
          <cell r="A14378">
            <v>41670</v>
          </cell>
          <cell r="B14378">
            <v>2014</v>
          </cell>
          <cell r="C14378" t="str">
            <v>Jan</v>
          </cell>
          <cell r="D14378">
            <v>31</v>
          </cell>
          <cell r="F14378">
            <v>0</v>
          </cell>
          <cell r="G14378">
            <v>0</v>
          </cell>
          <cell r="H14378">
            <v>55</v>
          </cell>
          <cell r="I14378">
            <v>0.109</v>
          </cell>
          <cell r="K14378">
            <v>0</v>
          </cell>
          <cell r="L14378">
            <v>0</v>
          </cell>
          <cell r="M14378">
            <v>0</v>
          </cell>
          <cell r="N14378">
            <v>0</v>
          </cell>
          <cell r="O14378">
            <v>0</v>
          </cell>
          <cell r="P14378">
            <v>0</v>
          </cell>
        </row>
        <row r="14379">
          <cell r="A14379">
            <v>41671</v>
          </cell>
          <cell r="B14379">
            <v>2014</v>
          </cell>
          <cell r="C14379" t="str">
            <v>Feb</v>
          </cell>
          <cell r="D14379">
            <v>1</v>
          </cell>
          <cell r="F14379">
            <v>0</v>
          </cell>
          <cell r="G14379">
            <v>0</v>
          </cell>
          <cell r="H14379">
            <v>57</v>
          </cell>
          <cell r="I14379">
            <v>0.113</v>
          </cell>
          <cell r="K14379">
            <v>0</v>
          </cell>
          <cell r="L14379">
            <v>0</v>
          </cell>
          <cell r="M14379">
            <v>0</v>
          </cell>
          <cell r="N14379">
            <v>0</v>
          </cell>
          <cell r="O14379">
            <v>0</v>
          </cell>
          <cell r="P14379">
            <v>0</v>
          </cell>
        </row>
        <row r="14380">
          <cell r="A14380">
            <v>41672</v>
          </cell>
          <cell r="B14380">
            <v>2014</v>
          </cell>
          <cell r="C14380" t="str">
            <v>Feb</v>
          </cell>
          <cell r="D14380">
            <v>2</v>
          </cell>
          <cell r="F14380">
            <v>0</v>
          </cell>
          <cell r="G14380">
            <v>0</v>
          </cell>
          <cell r="H14380">
            <v>50</v>
          </cell>
          <cell r="I14380">
            <v>9.9000000000000005E-2</v>
          </cell>
          <cell r="K14380">
            <v>0</v>
          </cell>
          <cell r="L14380">
            <v>0</v>
          </cell>
          <cell r="M14380">
            <v>0</v>
          </cell>
          <cell r="N14380">
            <v>0</v>
          </cell>
          <cell r="O14380">
            <v>0</v>
          </cell>
          <cell r="P14380">
            <v>0</v>
          </cell>
        </row>
        <row r="14381">
          <cell r="A14381">
            <v>41673</v>
          </cell>
          <cell r="B14381">
            <v>2014</v>
          </cell>
          <cell r="C14381" t="str">
            <v>Feb</v>
          </cell>
          <cell r="D14381">
            <v>3</v>
          </cell>
          <cell r="F14381">
            <v>0</v>
          </cell>
          <cell r="G14381">
            <v>0</v>
          </cell>
          <cell r="H14381">
            <v>49</v>
          </cell>
          <cell r="I14381">
            <v>9.7000000000000003E-2</v>
          </cell>
          <cell r="K14381">
            <v>0</v>
          </cell>
          <cell r="L14381">
            <v>0</v>
          </cell>
          <cell r="M14381">
            <v>0</v>
          </cell>
          <cell r="N14381">
            <v>0</v>
          </cell>
          <cell r="O14381">
            <v>0</v>
          </cell>
          <cell r="P14381">
            <v>0</v>
          </cell>
        </row>
        <row r="14382">
          <cell r="A14382">
            <v>41674</v>
          </cell>
          <cell r="B14382">
            <v>2014</v>
          </cell>
          <cell r="C14382" t="str">
            <v>Feb</v>
          </cell>
          <cell r="D14382">
            <v>4</v>
          </cell>
          <cell r="F14382">
            <v>0</v>
          </cell>
          <cell r="G14382">
            <v>0</v>
          </cell>
          <cell r="H14382">
            <v>52</v>
          </cell>
          <cell r="I14382">
            <v>0.10299999999999999</v>
          </cell>
          <cell r="K14382">
            <v>0</v>
          </cell>
          <cell r="L14382">
            <v>0</v>
          </cell>
          <cell r="M14382">
            <v>0</v>
          </cell>
          <cell r="N14382">
            <v>0</v>
          </cell>
          <cell r="O14382">
            <v>0</v>
          </cell>
          <cell r="P14382">
            <v>0</v>
          </cell>
        </row>
        <row r="14383">
          <cell r="A14383">
            <v>41675</v>
          </cell>
          <cell r="B14383">
            <v>2014</v>
          </cell>
          <cell r="C14383" t="str">
            <v>Feb</v>
          </cell>
          <cell r="D14383">
            <v>5</v>
          </cell>
          <cell r="F14383">
            <v>0</v>
          </cell>
          <cell r="G14383">
            <v>0</v>
          </cell>
          <cell r="H14383">
            <v>52</v>
          </cell>
          <cell r="I14383">
            <v>0.10299999999999999</v>
          </cell>
          <cell r="K14383">
            <v>0</v>
          </cell>
          <cell r="L14383">
            <v>0</v>
          </cell>
          <cell r="M14383">
            <v>0</v>
          </cell>
          <cell r="N14383">
            <v>0</v>
          </cell>
          <cell r="O14383">
            <v>0</v>
          </cell>
          <cell r="P14383">
            <v>0</v>
          </cell>
        </row>
        <row r="14384">
          <cell r="A14384">
            <v>41676</v>
          </cell>
          <cell r="B14384">
            <v>2014</v>
          </cell>
          <cell r="C14384" t="str">
            <v>Feb</v>
          </cell>
          <cell r="D14384">
            <v>6</v>
          </cell>
          <cell r="F14384">
            <v>0</v>
          </cell>
          <cell r="G14384">
            <v>0</v>
          </cell>
          <cell r="H14384">
            <v>50</v>
          </cell>
          <cell r="I14384">
            <v>9.9000000000000005E-2</v>
          </cell>
          <cell r="K14384">
            <v>0</v>
          </cell>
          <cell r="L14384">
            <v>0</v>
          </cell>
          <cell r="M14384">
            <v>0</v>
          </cell>
          <cell r="N14384">
            <v>0</v>
          </cell>
          <cell r="O14384">
            <v>0</v>
          </cell>
          <cell r="P14384">
            <v>0</v>
          </cell>
        </row>
        <row r="14385">
          <cell r="A14385">
            <v>41677</v>
          </cell>
          <cell r="B14385">
            <v>2014</v>
          </cell>
          <cell r="C14385" t="str">
            <v>Feb</v>
          </cell>
          <cell r="D14385">
            <v>7</v>
          </cell>
          <cell r="F14385">
            <v>0</v>
          </cell>
          <cell r="G14385">
            <v>0</v>
          </cell>
          <cell r="H14385">
            <v>57</v>
          </cell>
          <cell r="I14385">
            <v>0.113</v>
          </cell>
          <cell r="K14385">
            <v>0</v>
          </cell>
          <cell r="L14385">
            <v>0</v>
          </cell>
          <cell r="M14385">
            <v>0</v>
          </cell>
          <cell r="N14385">
            <v>0</v>
          </cell>
          <cell r="O14385">
            <v>0</v>
          </cell>
          <cell r="P14385">
            <v>0</v>
          </cell>
        </row>
        <row r="14386">
          <cell r="A14386">
            <v>41678</v>
          </cell>
          <cell r="B14386">
            <v>2014</v>
          </cell>
          <cell r="C14386" t="str">
            <v>Feb</v>
          </cell>
          <cell r="D14386">
            <v>8</v>
          </cell>
          <cell r="F14386">
            <v>0</v>
          </cell>
          <cell r="G14386">
            <v>0</v>
          </cell>
          <cell r="H14386">
            <v>60</v>
          </cell>
          <cell r="I14386">
            <v>0.11899999999999999</v>
          </cell>
          <cell r="K14386">
            <v>0</v>
          </cell>
          <cell r="L14386">
            <v>0</v>
          </cell>
          <cell r="M14386">
            <v>0</v>
          </cell>
          <cell r="N14386">
            <v>0</v>
          </cell>
          <cell r="O14386">
            <v>0</v>
          </cell>
          <cell r="P14386">
            <v>0</v>
          </cell>
        </row>
        <row r="14387">
          <cell r="A14387">
            <v>41679</v>
          </cell>
          <cell r="B14387">
            <v>2014</v>
          </cell>
          <cell r="C14387" t="str">
            <v>Feb</v>
          </cell>
          <cell r="D14387">
            <v>9</v>
          </cell>
          <cell r="F14387">
            <v>0</v>
          </cell>
          <cell r="G14387">
            <v>0</v>
          </cell>
          <cell r="H14387">
            <v>59</v>
          </cell>
          <cell r="I14387">
            <v>0.11700000000000001</v>
          </cell>
          <cell r="K14387">
            <v>0</v>
          </cell>
          <cell r="L14387">
            <v>0</v>
          </cell>
          <cell r="M14387">
            <v>0</v>
          </cell>
          <cell r="N14387">
            <v>0</v>
          </cell>
          <cell r="O14387">
            <v>0</v>
          </cell>
          <cell r="P14387">
            <v>0</v>
          </cell>
        </row>
        <row r="14388">
          <cell r="A14388">
            <v>41680</v>
          </cell>
          <cell r="B14388">
            <v>2014</v>
          </cell>
          <cell r="C14388" t="str">
            <v>Feb</v>
          </cell>
          <cell r="D14388">
            <v>10</v>
          </cell>
          <cell r="F14388">
            <v>0</v>
          </cell>
          <cell r="G14388">
            <v>0</v>
          </cell>
          <cell r="H14388">
            <v>57</v>
          </cell>
          <cell r="I14388">
            <v>0.113</v>
          </cell>
          <cell r="K14388">
            <v>0</v>
          </cell>
          <cell r="L14388">
            <v>0</v>
          </cell>
          <cell r="M14388">
            <v>0</v>
          </cell>
          <cell r="N14388">
            <v>0</v>
          </cell>
          <cell r="O14388">
            <v>0</v>
          </cell>
          <cell r="P14388">
            <v>0</v>
          </cell>
        </row>
        <row r="14389">
          <cell r="A14389">
            <v>41681</v>
          </cell>
          <cell r="B14389">
            <v>2014</v>
          </cell>
          <cell r="C14389" t="str">
            <v>Feb</v>
          </cell>
          <cell r="D14389">
            <v>11</v>
          </cell>
          <cell r="F14389">
            <v>0</v>
          </cell>
          <cell r="G14389">
            <v>0</v>
          </cell>
          <cell r="H14389">
            <v>57</v>
          </cell>
          <cell r="I14389">
            <v>0.113</v>
          </cell>
          <cell r="K14389">
            <v>0</v>
          </cell>
          <cell r="L14389">
            <v>0</v>
          </cell>
          <cell r="M14389">
            <v>0</v>
          </cell>
          <cell r="N14389">
            <v>0</v>
          </cell>
          <cell r="O14389">
            <v>0</v>
          </cell>
          <cell r="P14389">
            <v>0</v>
          </cell>
        </row>
        <row r="14390">
          <cell r="A14390">
            <v>41682</v>
          </cell>
          <cell r="B14390">
            <v>2014</v>
          </cell>
          <cell r="C14390" t="str">
            <v>Feb</v>
          </cell>
          <cell r="D14390">
            <v>12</v>
          </cell>
          <cell r="F14390">
            <v>0</v>
          </cell>
          <cell r="G14390">
            <v>0</v>
          </cell>
          <cell r="H14390">
            <v>75</v>
          </cell>
          <cell r="I14390">
            <v>0.14899999999999999</v>
          </cell>
          <cell r="K14390">
            <v>0</v>
          </cell>
          <cell r="L14390">
            <v>0</v>
          </cell>
          <cell r="M14390">
            <v>0</v>
          </cell>
          <cell r="N14390">
            <v>0</v>
          </cell>
          <cell r="O14390">
            <v>0</v>
          </cell>
          <cell r="P14390">
            <v>0</v>
          </cell>
        </row>
        <row r="14391">
          <cell r="A14391">
            <v>41683</v>
          </cell>
          <cell r="B14391">
            <v>2014</v>
          </cell>
          <cell r="C14391" t="str">
            <v>Feb</v>
          </cell>
          <cell r="D14391">
            <v>13</v>
          </cell>
          <cell r="F14391">
            <v>0</v>
          </cell>
          <cell r="G14391">
            <v>0</v>
          </cell>
          <cell r="H14391">
            <v>84</v>
          </cell>
          <cell r="I14391">
            <v>0.16700000000000001</v>
          </cell>
          <cell r="K14391">
            <v>0</v>
          </cell>
          <cell r="L14391">
            <v>0</v>
          </cell>
          <cell r="M14391">
            <v>0</v>
          </cell>
          <cell r="N14391">
            <v>0</v>
          </cell>
          <cell r="O14391">
            <v>0</v>
          </cell>
          <cell r="P14391">
            <v>0</v>
          </cell>
        </row>
        <row r="14392">
          <cell r="A14392">
            <v>41684</v>
          </cell>
          <cell r="B14392">
            <v>2014</v>
          </cell>
          <cell r="C14392" t="str">
            <v>Feb</v>
          </cell>
          <cell r="D14392">
            <v>14</v>
          </cell>
          <cell r="F14392">
            <v>0</v>
          </cell>
          <cell r="G14392">
            <v>0</v>
          </cell>
          <cell r="H14392">
            <v>108</v>
          </cell>
          <cell r="I14392">
            <v>0.214</v>
          </cell>
          <cell r="K14392">
            <v>0</v>
          </cell>
          <cell r="L14392">
            <v>0</v>
          </cell>
          <cell r="M14392">
            <v>0</v>
          </cell>
          <cell r="N14392">
            <v>0</v>
          </cell>
          <cell r="O14392">
            <v>0</v>
          </cell>
          <cell r="P14392">
            <v>0</v>
          </cell>
        </row>
        <row r="14393">
          <cell r="A14393">
            <v>41685</v>
          </cell>
          <cell r="B14393">
            <v>2014</v>
          </cell>
          <cell r="C14393" t="str">
            <v>Feb</v>
          </cell>
          <cell r="D14393">
            <v>15</v>
          </cell>
          <cell r="F14393">
            <v>0</v>
          </cell>
          <cell r="G14393">
            <v>0</v>
          </cell>
          <cell r="H14393">
            <v>159</v>
          </cell>
          <cell r="I14393">
            <v>0.315</v>
          </cell>
          <cell r="K14393">
            <v>0</v>
          </cell>
          <cell r="L14393">
            <v>0</v>
          </cell>
          <cell r="M14393">
            <v>0</v>
          </cell>
          <cell r="N14393">
            <v>0</v>
          </cell>
          <cell r="O14393">
            <v>0</v>
          </cell>
          <cell r="P14393">
            <v>0</v>
          </cell>
        </row>
        <row r="14394">
          <cell r="A14394">
            <v>41686</v>
          </cell>
          <cell r="B14394">
            <v>2014</v>
          </cell>
          <cell r="C14394" t="str">
            <v>Feb</v>
          </cell>
          <cell r="D14394">
            <v>16</v>
          </cell>
          <cell r="F14394">
            <v>0</v>
          </cell>
          <cell r="G14394">
            <v>0</v>
          </cell>
          <cell r="H14394">
            <v>219</v>
          </cell>
          <cell r="I14394">
            <v>0.434</v>
          </cell>
          <cell r="K14394">
            <v>0</v>
          </cell>
          <cell r="L14394">
            <v>0</v>
          </cell>
          <cell r="M14394">
            <v>0</v>
          </cell>
          <cell r="N14394">
            <v>0</v>
          </cell>
          <cell r="O14394">
            <v>0</v>
          </cell>
          <cell r="P14394">
            <v>0</v>
          </cell>
        </row>
        <row r="14395">
          <cell r="A14395">
            <v>41687</v>
          </cell>
          <cell r="B14395">
            <v>2014</v>
          </cell>
          <cell r="C14395" t="str">
            <v>Feb</v>
          </cell>
          <cell r="D14395">
            <v>17</v>
          </cell>
          <cell r="F14395">
            <v>0</v>
          </cell>
          <cell r="G14395">
            <v>0</v>
          </cell>
          <cell r="H14395">
            <v>143</v>
          </cell>
          <cell r="I14395">
            <v>0.28399999999999997</v>
          </cell>
          <cell r="K14395">
            <v>0</v>
          </cell>
          <cell r="L14395">
            <v>0</v>
          </cell>
          <cell r="M14395">
            <v>0</v>
          </cell>
          <cell r="N14395">
            <v>0</v>
          </cell>
          <cell r="O14395">
            <v>0</v>
          </cell>
          <cell r="P14395">
            <v>0</v>
          </cell>
        </row>
        <row r="14396">
          <cell r="A14396">
            <v>41688</v>
          </cell>
          <cell r="B14396">
            <v>2014</v>
          </cell>
          <cell r="C14396" t="str">
            <v>Feb</v>
          </cell>
          <cell r="D14396">
            <v>18</v>
          </cell>
          <cell r="F14396">
            <v>0</v>
          </cell>
          <cell r="G14396">
            <v>0</v>
          </cell>
          <cell r="H14396">
            <v>135</v>
          </cell>
          <cell r="I14396">
            <v>0.26800000000000002</v>
          </cell>
          <cell r="K14396">
            <v>0</v>
          </cell>
          <cell r="L14396">
            <v>0</v>
          </cell>
          <cell r="M14396">
            <v>0</v>
          </cell>
          <cell r="N14396">
            <v>0</v>
          </cell>
          <cell r="O14396">
            <v>0</v>
          </cell>
          <cell r="P14396">
            <v>0</v>
          </cell>
        </row>
        <row r="14397">
          <cell r="A14397">
            <v>41689</v>
          </cell>
          <cell r="B14397">
            <v>2014</v>
          </cell>
          <cell r="C14397" t="str">
            <v>Feb</v>
          </cell>
          <cell r="D14397">
            <v>19</v>
          </cell>
          <cell r="F14397">
            <v>0</v>
          </cell>
          <cell r="G14397">
            <v>0</v>
          </cell>
          <cell r="H14397">
            <v>114</v>
          </cell>
          <cell r="I14397">
            <v>0.22600000000000001</v>
          </cell>
          <cell r="K14397">
            <v>0</v>
          </cell>
          <cell r="L14397">
            <v>0</v>
          </cell>
          <cell r="M14397">
            <v>0</v>
          </cell>
          <cell r="N14397">
            <v>0</v>
          </cell>
          <cell r="O14397">
            <v>0</v>
          </cell>
          <cell r="P14397">
            <v>0</v>
          </cell>
        </row>
        <row r="14398">
          <cell r="A14398">
            <v>41690</v>
          </cell>
          <cell r="B14398">
            <v>2014</v>
          </cell>
          <cell r="C14398" t="str">
            <v>Feb</v>
          </cell>
          <cell r="D14398">
            <v>20</v>
          </cell>
          <cell r="F14398">
            <v>0</v>
          </cell>
          <cell r="G14398">
            <v>0</v>
          </cell>
          <cell r="H14398">
            <v>103</v>
          </cell>
          <cell r="I14398">
            <v>0.20399999999999999</v>
          </cell>
          <cell r="K14398">
            <v>0</v>
          </cell>
          <cell r="L14398">
            <v>0</v>
          </cell>
          <cell r="M14398">
            <v>0</v>
          </cell>
          <cell r="N14398">
            <v>0</v>
          </cell>
          <cell r="O14398">
            <v>0</v>
          </cell>
          <cell r="P14398">
            <v>0</v>
          </cell>
        </row>
        <row r="14399">
          <cell r="A14399">
            <v>41691</v>
          </cell>
          <cell r="B14399">
            <v>2014</v>
          </cell>
          <cell r="C14399" t="str">
            <v>Feb</v>
          </cell>
          <cell r="D14399">
            <v>21</v>
          </cell>
          <cell r="F14399">
            <v>0</v>
          </cell>
          <cell r="G14399">
            <v>0</v>
          </cell>
          <cell r="H14399">
            <v>85</v>
          </cell>
          <cell r="I14399">
            <v>0.16900000000000001</v>
          </cell>
          <cell r="K14399">
            <v>0</v>
          </cell>
          <cell r="L14399">
            <v>0</v>
          </cell>
          <cell r="M14399">
            <v>0</v>
          </cell>
          <cell r="N14399">
            <v>0</v>
          </cell>
          <cell r="O14399">
            <v>0</v>
          </cell>
          <cell r="P14399">
            <v>0</v>
          </cell>
        </row>
        <row r="14400">
          <cell r="A14400">
            <v>41692</v>
          </cell>
          <cell r="B14400">
            <v>2014</v>
          </cell>
          <cell r="C14400" t="str">
            <v>Feb</v>
          </cell>
          <cell r="D14400">
            <v>22</v>
          </cell>
          <cell r="F14400">
            <v>0</v>
          </cell>
          <cell r="G14400">
            <v>0</v>
          </cell>
          <cell r="H14400">
            <v>78</v>
          </cell>
          <cell r="I14400">
            <v>0.155</v>
          </cell>
          <cell r="K14400">
            <v>0</v>
          </cell>
          <cell r="L14400">
            <v>0</v>
          </cell>
          <cell r="M14400">
            <v>0</v>
          </cell>
          <cell r="N14400">
            <v>0</v>
          </cell>
          <cell r="O14400">
            <v>0</v>
          </cell>
          <cell r="P14400">
            <v>0</v>
          </cell>
        </row>
        <row r="14401">
          <cell r="A14401">
            <v>41693</v>
          </cell>
          <cell r="B14401">
            <v>2014</v>
          </cell>
          <cell r="C14401" t="str">
            <v>Feb</v>
          </cell>
          <cell r="D14401">
            <v>23</v>
          </cell>
          <cell r="F14401">
            <v>0</v>
          </cell>
          <cell r="G14401">
            <v>0</v>
          </cell>
          <cell r="H14401">
            <v>75</v>
          </cell>
          <cell r="I14401">
            <v>0.14899999999999999</v>
          </cell>
          <cell r="K14401">
            <v>0</v>
          </cell>
          <cell r="L14401">
            <v>0</v>
          </cell>
          <cell r="M14401">
            <v>0</v>
          </cell>
          <cell r="N14401">
            <v>0</v>
          </cell>
          <cell r="O14401">
            <v>0</v>
          </cell>
          <cell r="P14401">
            <v>0</v>
          </cell>
        </row>
        <row r="14402">
          <cell r="A14402">
            <v>41694</v>
          </cell>
          <cell r="B14402">
            <v>2014</v>
          </cell>
          <cell r="C14402" t="str">
            <v>Feb</v>
          </cell>
          <cell r="D14402">
            <v>24</v>
          </cell>
          <cell r="F14402">
            <v>0</v>
          </cell>
          <cell r="G14402">
            <v>0</v>
          </cell>
          <cell r="H14402">
            <v>71</v>
          </cell>
          <cell r="I14402">
            <v>0.14099999999999999</v>
          </cell>
          <cell r="K14402">
            <v>0</v>
          </cell>
          <cell r="L14402">
            <v>0</v>
          </cell>
          <cell r="M14402">
            <v>0</v>
          </cell>
          <cell r="N14402">
            <v>0</v>
          </cell>
          <cell r="O14402">
            <v>0</v>
          </cell>
          <cell r="P14402">
            <v>0</v>
          </cell>
        </row>
        <row r="14403">
          <cell r="A14403">
            <v>41695</v>
          </cell>
          <cell r="B14403">
            <v>2014</v>
          </cell>
          <cell r="C14403" t="str">
            <v>Feb</v>
          </cell>
          <cell r="D14403">
            <v>25</v>
          </cell>
          <cell r="F14403">
            <v>0</v>
          </cell>
          <cell r="G14403">
            <v>0</v>
          </cell>
          <cell r="H14403">
            <v>64</v>
          </cell>
          <cell r="I14403">
            <v>0.127</v>
          </cell>
          <cell r="K14403">
            <v>0</v>
          </cell>
          <cell r="L14403">
            <v>0</v>
          </cell>
          <cell r="M14403">
            <v>0</v>
          </cell>
          <cell r="N14403">
            <v>0</v>
          </cell>
          <cell r="O14403">
            <v>0</v>
          </cell>
          <cell r="P14403">
            <v>0</v>
          </cell>
        </row>
        <row r="14404">
          <cell r="A14404">
            <v>41696</v>
          </cell>
          <cell r="B14404">
            <v>2014</v>
          </cell>
          <cell r="C14404" t="str">
            <v>Feb</v>
          </cell>
          <cell r="D14404">
            <v>26</v>
          </cell>
          <cell r="F14404">
            <v>0</v>
          </cell>
          <cell r="G14404">
            <v>0</v>
          </cell>
          <cell r="H14404">
            <v>56</v>
          </cell>
          <cell r="I14404">
            <v>0.111</v>
          </cell>
          <cell r="K14404">
            <v>0</v>
          </cell>
          <cell r="L14404">
            <v>0</v>
          </cell>
          <cell r="M14404">
            <v>0</v>
          </cell>
          <cell r="N14404">
            <v>0</v>
          </cell>
          <cell r="O14404">
            <v>0</v>
          </cell>
          <cell r="P14404">
            <v>0</v>
          </cell>
        </row>
        <row r="14405">
          <cell r="A14405">
            <v>41697</v>
          </cell>
          <cell r="B14405">
            <v>2014</v>
          </cell>
          <cell r="C14405" t="str">
            <v>Feb</v>
          </cell>
          <cell r="D14405">
            <v>27</v>
          </cell>
          <cell r="F14405">
            <v>0</v>
          </cell>
          <cell r="G14405">
            <v>0</v>
          </cell>
          <cell r="H14405">
            <v>66</v>
          </cell>
          <cell r="I14405">
            <v>0.13100000000000001</v>
          </cell>
          <cell r="K14405">
            <v>0</v>
          </cell>
          <cell r="L14405">
            <v>0</v>
          </cell>
          <cell r="M14405">
            <v>0</v>
          </cell>
          <cell r="N14405">
            <v>0</v>
          </cell>
          <cell r="O14405">
            <v>0</v>
          </cell>
          <cell r="P14405">
            <v>0</v>
          </cell>
        </row>
        <row r="14406">
          <cell r="A14406">
            <v>41698</v>
          </cell>
          <cell r="B14406">
            <v>2014</v>
          </cell>
          <cell r="C14406" t="str">
            <v>Feb</v>
          </cell>
          <cell r="D14406">
            <v>28</v>
          </cell>
          <cell r="F14406">
            <v>0</v>
          </cell>
          <cell r="G14406">
            <v>0</v>
          </cell>
          <cell r="H14406">
            <v>21</v>
          </cell>
          <cell r="I14406">
            <v>4.2000000000000003E-2</v>
          </cell>
          <cell r="K14406">
            <v>0</v>
          </cell>
          <cell r="L14406">
            <v>0</v>
          </cell>
          <cell r="M14406">
            <v>0</v>
          </cell>
          <cell r="N14406">
            <v>0</v>
          </cell>
          <cell r="O14406">
            <v>0</v>
          </cell>
          <cell r="P14406">
            <v>0</v>
          </cell>
        </row>
        <row r="14407">
          <cell r="A14407">
            <v>41699</v>
          </cell>
          <cell r="B14407">
            <v>2014</v>
          </cell>
          <cell r="C14407" t="str">
            <v>Mar</v>
          </cell>
          <cell r="D14407">
            <v>1</v>
          </cell>
          <cell r="F14407">
            <v>0</v>
          </cell>
          <cell r="G14407">
            <v>0</v>
          </cell>
          <cell r="H14407">
            <v>0</v>
          </cell>
          <cell r="I14407">
            <v>0</v>
          </cell>
          <cell r="K14407">
            <v>0</v>
          </cell>
          <cell r="L14407">
            <v>0</v>
          </cell>
          <cell r="M14407">
            <v>0</v>
          </cell>
          <cell r="N14407">
            <v>0</v>
          </cell>
          <cell r="O14407">
            <v>0</v>
          </cell>
          <cell r="P14407">
            <v>0</v>
          </cell>
        </row>
        <row r="14408">
          <cell r="A14408">
            <v>41700</v>
          </cell>
          <cell r="B14408">
            <v>2014</v>
          </cell>
          <cell r="C14408" t="str">
            <v>Mar</v>
          </cell>
          <cell r="D14408">
            <v>2</v>
          </cell>
          <cell r="F14408">
            <v>0</v>
          </cell>
          <cell r="G14408">
            <v>0</v>
          </cell>
          <cell r="H14408">
            <v>0</v>
          </cell>
          <cell r="I14408">
            <v>0</v>
          </cell>
          <cell r="K14408">
            <v>0</v>
          </cell>
          <cell r="L14408">
            <v>0</v>
          </cell>
          <cell r="M14408">
            <v>0</v>
          </cell>
          <cell r="N14408">
            <v>0</v>
          </cell>
          <cell r="O14408">
            <v>7</v>
          </cell>
          <cell r="P14408">
            <v>1.4E-2</v>
          </cell>
        </row>
        <row r="14409">
          <cell r="A14409">
            <v>41701</v>
          </cell>
          <cell r="B14409">
            <v>2014</v>
          </cell>
          <cell r="C14409" t="str">
            <v>Mar</v>
          </cell>
          <cell r="D14409">
            <v>3</v>
          </cell>
          <cell r="F14409">
            <v>0</v>
          </cell>
          <cell r="G14409">
            <v>0</v>
          </cell>
          <cell r="H14409">
            <v>0</v>
          </cell>
          <cell r="I14409">
            <v>0</v>
          </cell>
          <cell r="K14409">
            <v>0</v>
          </cell>
          <cell r="L14409">
            <v>0</v>
          </cell>
          <cell r="M14409">
            <v>0</v>
          </cell>
          <cell r="N14409">
            <v>0</v>
          </cell>
          <cell r="O14409">
            <v>7</v>
          </cell>
          <cell r="P14409">
            <v>1.4E-2</v>
          </cell>
        </row>
        <row r="14410">
          <cell r="A14410">
            <v>41702</v>
          </cell>
          <cell r="B14410">
            <v>2014</v>
          </cell>
          <cell r="C14410" t="str">
            <v>Mar</v>
          </cell>
          <cell r="D14410">
            <v>4</v>
          </cell>
          <cell r="F14410">
            <v>0</v>
          </cell>
          <cell r="G14410">
            <v>0</v>
          </cell>
          <cell r="H14410">
            <v>0</v>
          </cell>
          <cell r="I14410">
            <v>0</v>
          </cell>
          <cell r="K14410">
            <v>0</v>
          </cell>
          <cell r="L14410">
            <v>0</v>
          </cell>
          <cell r="M14410">
            <v>0</v>
          </cell>
          <cell r="N14410">
            <v>0</v>
          </cell>
          <cell r="O14410">
            <v>5</v>
          </cell>
          <cell r="P14410">
            <v>0.01</v>
          </cell>
        </row>
        <row r="14411">
          <cell r="A14411">
            <v>41703</v>
          </cell>
          <cell r="B14411">
            <v>2014</v>
          </cell>
          <cell r="C14411" t="str">
            <v>Mar</v>
          </cell>
          <cell r="D14411">
            <v>5</v>
          </cell>
          <cell r="F14411">
            <v>0</v>
          </cell>
          <cell r="G14411">
            <v>0</v>
          </cell>
          <cell r="H14411">
            <v>52</v>
          </cell>
          <cell r="I14411">
            <v>0.10299999999999999</v>
          </cell>
          <cell r="K14411">
            <v>0</v>
          </cell>
          <cell r="L14411">
            <v>0</v>
          </cell>
          <cell r="M14411">
            <v>29</v>
          </cell>
          <cell r="N14411">
            <v>5.8000000000000003E-2</v>
          </cell>
          <cell r="O14411">
            <v>5</v>
          </cell>
          <cell r="P14411">
            <v>0.01</v>
          </cell>
        </row>
        <row r="14412">
          <cell r="A14412">
            <v>41704</v>
          </cell>
          <cell r="B14412">
            <v>2014</v>
          </cell>
          <cell r="C14412" t="str">
            <v>Mar</v>
          </cell>
          <cell r="D14412">
            <v>6</v>
          </cell>
          <cell r="F14412">
            <v>0</v>
          </cell>
          <cell r="G14412">
            <v>0</v>
          </cell>
          <cell r="H14412">
            <v>66</v>
          </cell>
          <cell r="I14412">
            <v>0.13100000000000001</v>
          </cell>
          <cell r="K14412">
            <v>0</v>
          </cell>
          <cell r="L14412">
            <v>0</v>
          </cell>
          <cell r="M14412">
            <v>50</v>
          </cell>
          <cell r="N14412">
            <v>9.9000000000000005E-2</v>
          </cell>
          <cell r="O14412">
            <v>4</v>
          </cell>
          <cell r="P14412">
            <v>8.0000000000000002E-3</v>
          </cell>
        </row>
        <row r="14413">
          <cell r="A14413">
            <v>41705</v>
          </cell>
          <cell r="B14413">
            <v>2014</v>
          </cell>
          <cell r="C14413" t="str">
            <v>Mar</v>
          </cell>
          <cell r="D14413">
            <v>7</v>
          </cell>
          <cell r="F14413">
            <v>0</v>
          </cell>
          <cell r="G14413">
            <v>0</v>
          </cell>
          <cell r="H14413">
            <v>52</v>
          </cell>
          <cell r="I14413">
            <v>0.10299999999999999</v>
          </cell>
          <cell r="K14413">
            <v>0</v>
          </cell>
          <cell r="L14413">
            <v>0</v>
          </cell>
          <cell r="M14413">
            <v>50</v>
          </cell>
          <cell r="N14413">
            <v>9.9000000000000005E-2</v>
          </cell>
          <cell r="O14413">
            <v>0</v>
          </cell>
          <cell r="P14413">
            <v>0</v>
          </cell>
        </row>
        <row r="14414">
          <cell r="A14414">
            <v>41706</v>
          </cell>
          <cell r="B14414">
            <v>2014</v>
          </cell>
          <cell r="C14414" t="str">
            <v>Mar</v>
          </cell>
          <cell r="D14414">
            <v>8</v>
          </cell>
          <cell r="F14414">
            <v>0</v>
          </cell>
          <cell r="G14414">
            <v>0</v>
          </cell>
          <cell r="H14414">
            <v>40</v>
          </cell>
          <cell r="I14414">
            <v>7.9000000000000001E-2</v>
          </cell>
          <cell r="K14414">
            <v>0</v>
          </cell>
          <cell r="L14414">
            <v>0</v>
          </cell>
          <cell r="M14414">
            <v>50</v>
          </cell>
          <cell r="N14414">
            <v>9.9000000000000005E-2</v>
          </cell>
          <cell r="O14414">
            <v>0</v>
          </cell>
          <cell r="P14414">
            <v>0</v>
          </cell>
        </row>
        <row r="14415">
          <cell r="A14415">
            <v>41707</v>
          </cell>
          <cell r="B14415">
            <v>2014</v>
          </cell>
          <cell r="C14415" t="str">
            <v>Mar</v>
          </cell>
          <cell r="D14415">
            <v>9</v>
          </cell>
          <cell r="F14415">
            <v>0</v>
          </cell>
          <cell r="G14415">
            <v>0</v>
          </cell>
          <cell r="H14415">
            <v>52</v>
          </cell>
          <cell r="I14415">
            <v>0.10299999999999999</v>
          </cell>
          <cell r="K14415">
            <v>0</v>
          </cell>
          <cell r="L14415">
            <v>0</v>
          </cell>
          <cell r="M14415">
            <v>50</v>
          </cell>
          <cell r="N14415">
            <v>9.9000000000000005E-2</v>
          </cell>
          <cell r="O14415">
            <v>0</v>
          </cell>
          <cell r="P14415">
            <v>0</v>
          </cell>
        </row>
        <row r="14416">
          <cell r="A14416">
            <v>41708</v>
          </cell>
          <cell r="B14416">
            <v>2014</v>
          </cell>
          <cell r="C14416" t="str">
            <v>Mar</v>
          </cell>
          <cell r="D14416">
            <v>10</v>
          </cell>
          <cell r="F14416">
            <v>0</v>
          </cell>
          <cell r="G14416">
            <v>0</v>
          </cell>
          <cell r="H14416">
            <v>107</v>
          </cell>
          <cell r="I14416">
            <v>0.21199999999999999</v>
          </cell>
          <cell r="K14416">
            <v>0</v>
          </cell>
          <cell r="L14416">
            <v>0</v>
          </cell>
          <cell r="M14416">
            <v>50</v>
          </cell>
          <cell r="N14416">
            <v>9.9000000000000005E-2</v>
          </cell>
          <cell r="O14416">
            <v>0</v>
          </cell>
          <cell r="P14416">
            <v>0</v>
          </cell>
        </row>
        <row r="14417">
          <cell r="A14417">
            <v>41709</v>
          </cell>
          <cell r="B14417">
            <v>2014</v>
          </cell>
          <cell r="C14417" t="str">
            <v>Mar</v>
          </cell>
          <cell r="D14417">
            <v>11</v>
          </cell>
          <cell r="F14417">
            <v>0</v>
          </cell>
          <cell r="G14417">
            <v>0</v>
          </cell>
          <cell r="H14417">
            <v>278</v>
          </cell>
          <cell r="I14417">
            <v>0.55100000000000005</v>
          </cell>
          <cell r="K14417">
            <v>0</v>
          </cell>
          <cell r="L14417">
            <v>0</v>
          </cell>
          <cell r="M14417">
            <v>50</v>
          </cell>
          <cell r="N14417">
            <v>9.9000000000000005E-2</v>
          </cell>
          <cell r="O14417">
            <v>0</v>
          </cell>
          <cell r="P14417">
            <v>0</v>
          </cell>
        </row>
        <row r="14418">
          <cell r="A14418">
            <v>41710</v>
          </cell>
          <cell r="B14418">
            <v>2014</v>
          </cell>
          <cell r="C14418" t="str">
            <v>Mar</v>
          </cell>
          <cell r="D14418">
            <v>12</v>
          </cell>
          <cell r="F14418">
            <v>0</v>
          </cell>
          <cell r="G14418">
            <v>0</v>
          </cell>
          <cell r="H14418">
            <v>247</v>
          </cell>
          <cell r="I14418">
            <v>0.49</v>
          </cell>
          <cell r="K14418">
            <v>0</v>
          </cell>
          <cell r="L14418">
            <v>0</v>
          </cell>
          <cell r="M14418">
            <v>67</v>
          </cell>
          <cell r="N14418">
            <v>0.13300000000000001</v>
          </cell>
          <cell r="O14418">
            <v>0</v>
          </cell>
          <cell r="P14418">
            <v>0</v>
          </cell>
        </row>
        <row r="14419">
          <cell r="A14419">
            <v>41711</v>
          </cell>
          <cell r="B14419">
            <v>2014</v>
          </cell>
          <cell r="C14419" t="str">
            <v>Mar</v>
          </cell>
          <cell r="D14419">
            <v>13</v>
          </cell>
          <cell r="F14419">
            <v>0</v>
          </cell>
          <cell r="G14419">
            <v>0</v>
          </cell>
          <cell r="H14419">
            <v>107</v>
          </cell>
          <cell r="I14419">
            <v>0.21199999999999999</v>
          </cell>
          <cell r="K14419">
            <v>0</v>
          </cell>
          <cell r="L14419">
            <v>0</v>
          </cell>
          <cell r="M14419">
            <v>75</v>
          </cell>
          <cell r="N14419">
            <v>0.14899999999999999</v>
          </cell>
          <cell r="O14419">
            <v>0</v>
          </cell>
          <cell r="P14419">
            <v>0</v>
          </cell>
        </row>
        <row r="14420">
          <cell r="A14420">
            <v>41712</v>
          </cell>
          <cell r="B14420">
            <v>2014</v>
          </cell>
          <cell r="C14420" t="str">
            <v>Mar</v>
          </cell>
          <cell r="D14420">
            <v>14</v>
          </cell>
          <cell r="F14420">
            <v>0</v>
          </cell>
          <cell r="G14420">
            <v>0</v>
          </cell>
          <cell r="H14420">
            <v>77</v>
          </cell>
          <cell r="I14420">
            <v>0.153</v>
          </cell>
          <cell r="K14420">
            <v>0</v>
          </cell>
          <cell r="L14420">
            <v>0</v>
          </cell>
          <cell r="M14420">
            <v>59</v>
          </cell>
          <cell r="N14420">
            <v>0.11700000000000001</v>
          </cell>
          <cell r="O14420">
            <v>0</v>
          </cell>
          <cell r="P14420">
            <v>0</v>
          </cell>
        </row>
        <row r="14421">
          <cell r="A14421">
            <v>41713</v>
          </cell>
          <cell r="B14421">
            <v>2014</v>
          </cell>
          <cell r="C14421" t="str">
            <v>Mar</v>
          </cell>
          <cell r="D14421">
            <v>15</v>
          </cell>
          <cell r="F14421">
            <v>0</v>
          </cell>
          <cell r="G14421">
            <v>0</v>
          </cell>
          <cell r="H14421">
            <v>64</v>
          </cell>
          <cell r="I14421">
            <v>0.127</v>
          </cell>
          <cell r="K14421">
            <v>0</v>
          </cell>
          <cell r="L14421">
            <v>0</v>
          </cell>
          <cell r="M14421">
            <v>50</v>
          </cell>
          <cell r="N14421">
            <v>9.9000000000000005E-2</v>
          </cell>
          <cell r="O14421">
            <v>0</v>
          </cell>
          <cell r="P14421">
            <v>0</v>
          </cell>
        </row>
        <row r="14422">
          <cell r="A14422">
            <v>41714</v>
          </cell>
          <cell r="B14422">
            <v>2014</v>
          </cell>
          <cell r="C14422" t="str">
            <v>Mar</v>
          </cell>
          <cell r="D14422">
            <v>16</v>
          </cell>
          <cell r="F14422">
            <v>0</v>
          </cell>
          <cell r="G14422">
            <v>0</v>
          </cell>
          <cell r="H14422">
            <v>53</v>
          </cell>
          <cell r="I14422">
            <v>0.105</v>
          </cell>
          <cell r="K14422">
            <v>0</v>
          </cell>
          <cell r="L14422">
            <v>0</v>
          </cell>
          <cell r="M14422">
            <v>50</v>
          </cell>
          <cell r="N14422">
            <v>9.9000000000000005E-2</v>
          </cell>
          <cell r="O14422">
            <v>0</v>
          </cell>
          <cell r="P14422">
            <v>0</v>
          </cell>
        </row>
        <row r="14423">
          <cell r="A14423">
            <v>41715</v>
          </cell>
          <cell r="B14423">
            <v>2014</v>
          </cell>
          <cell r="C14423" t="str">
            <v>Mar</v>
          </cell>
          <cell r="D14423">
            <v>17</v>
          </cell>
          <cell r="F14423">
            <v>0</v>
          </cell>
          <cell r="G14423">
            <v>0</v>
          </cell>
          <cell r="H14423">
            <v>72</v>
          </cell>
          <cell r="I14423">
            <v>0.14299999999999999</v>
          </cell>
          <cell r="K14423">
            <v>0</v>
          </cell>
          <cell r="L14423">
            <v>0</v>
          </cell>
          <cell r="M14423">
            <v>50</v>
          </cell>
          <cell r="N14423">
            <v>9.9000000000000005E-2</v>
          </cell>
          <cell r="O14423">
            <v>0</v>
          </cell>
          <cell r="P14423">
            <v>0</v>
          </cell>
        </row>
        <row r="14424">
          <cell r="A14424">
            <v>41716</v>
          </cell>
          <cell r="B14424">
            <v>2014</v>
          </cell>
          <cell r="C14424" t="str">
            <v>Mar</v>
          </cell>
          <cell r="D14424">
            <v>18</v>
          </cell>
          <cell r="F14424">
            <v>0</v>
          </cell>
          <cell r="G14424">
            <v>0</v>
          </cell>
          <cell r="H14424">
            <v>57</v>
          </cell>
          <cell r="I14424">
            <v>0.113</v>
          </cell>
          <cell r="K14424">
            <v>0</v>
          </cell>
          <cell r="L14424">
            <v>0</v>
          </cell>
          <cell r="M14424">
            <v>57</v>
          </cell>
          <cell r="N14424">
            <v>0.113</v>
          </cell>
          <cell r="O14424">
            <v>0</v>
          </cell>
          <cell r="P14424">
            <v>0</v>
          </cell>
        </row>
        <row r="14425">
          <cell r="A14425">
            <v>41717</v>
          </cell>
          <cell r="B14425">
            <v>2014</v>
          </cell>
          <cell r="C14425" t="str">
            <v>Mar</v>
          </cell>
          <cell r="D14425">
            <v>19</v>
          </cell>
          <cell r="F14425">
            <v>0</v>
          </cell>
          <cell r="G14425">
            <v>0</v>
          </cell>
          <cell r="H14425">
            <v>48</v>
          </cell>
          <cell r="I14425">
            <v>9.5000000000000001E-2</v>
          </cell>
          <cell r="K14425">
            <v>0</v>
          </cell>
          <cell r="L14425">
            <v>0</v>
          </cell>
          <cell r="M14425">
            <v>55</v>
          </cell>
          <cell r="N14425">
            <v>0.109</v>
          </cell>
          <cell r="O14425">
            <v>0</v>
          </cell>
          <cell r="P14425">
            <v>0</v>
          </cell>
        </row>
        <row r="14426">
          <cell r="A14426">
            <v>41718</v>
          </cell>
          <cell r="B14426">
            <v>2014</v>
          </cell>
          <cell r="C14426" t="str">
            <v>Mar</v>
          </cell>
          <cell r="D14426">
            <v>20</v>
          </cell>
          <cell r="F14426">
            <v>0</v>
          </cell>
          <cell r="G14426">
            <v>0</v>
          </cell>
          <cell r="H14426">
            <v>35</v>
          </cell>
          <cell r="I14426">
            <v>6.9000000000000006E-2</v>
          </cell>
          <cell r="K14426">
            <v>0</v>
          </cell>
          <cell r="L14426">
            <v>0</v>
          </cell>
          <cell r="M14426">
            <v>43</v>
          </cell>
          <cell r="N14426">
            <v>8.5000000000000006E-2</v>
          </cell>
          <cell r="O14426">
            <v>0</v>
          </cell>
          <cell r="P14426">
            <v>0</v>
          </cell>
        </row>
        <row r="14427">
          <cell r="A14427">
            <v>41719</v>
          </cell>
          <cell r="B14427">
            <v>2014</v>
          </cell>
          <cell r="C14427" t="str">
            <v>Mar</v>
          </cell>
          <cell r="D14427">
            <v>21</v>
          </cell>
          <cell r="F14427">
            <v>0</v>
          </cell>
          <cell r="G14427">
            <v>0</v>
          </cell>
          <cell r="H14427">
            <v>4</v>
          </cell>
          <cell r="I14427">
            <v>8.0000000000000002E-3</v>
          </cell>
          <cell r="K14427">
            <v>0</v>
          </cell>
          <cell r="L14427">
            <v>0</v>
          </cell>
          <cell r="M14427">
            <v>26</v>
          </cell>
          <cell r="N14427">
            <v>5.1999999999999998E-2</v>
          </cell>
          <cell r="O14427">
            <v>3.5</v>
          </cell>
          <cell r="P14427">
            <v>7.0000000000000001E-3</v>
          </cell>
        </row>
        <row r="14428">
          <cell r="A14428">
            <v>41720</v>
          </cell>
          <cell r="B14428">
            <v>2014</v>
          </cell>
          <cell r="C14428" t="str">
            <v>Mar</v>
          </cell>
          <cell r="D14428">
            <v>22</v>
          </cell>
          <cell r="F14428">
            <v>0</v>
          </cell>
          <cell r="G14428">
            <v>0</v>
          </cell>
          <cell r="H14428">
            <v>8</v>
          </cell>
          <cell r="I14428">
            <v>1.6E-2</v>
          </cell>
          <cell r="K14428">
            <v>0</v>
          </cell>
          <cell r="L14428">
            <v>0</v>
          </cell>
          <cell r="M14428">
            <v>5</v>
          </cell>
          <cell r="N14428">
            <v>0.01</v>
          </cell>
          <cell r="O14428">
            <v>4</v>
          </cell>
          <cell r="P14428">
            <v>8.0000000000000002E-3</v>
          </cell>
        </row>
        <row r="14429">
          <cell r="A14429">
            <v>41721</v>
          </cell>
          <cell r="B14429">
            <v>2014</v>
          </cell>
          <cell r="C14429" t="str">
            <v>Mar</v>
          </cell>
          <cell r="D14429">
            <v>23</v>
          </cell>
          <cell r="F14429">
            <v>0</v>
          </cell>
          <cell r="G14429">
            <v>0</v>
          </cell>
          <cell r="H14429">
            <v>13</v>
          </cell>
          <cell r="I14429">
            <v>2.5999999999999999E-2</v>
          </cell>
          <cell r="K14429">
            <v>0</v>
          </cell>
          <cell r="L14429">
            <v>0</v>
          </cell>
          <cell r="M14429">
            <v>0</v>
          </cell>
          <cell r="N14429">
            <v>0</v>
          </cell>
          <cell r="O14429">
            <v>9</v>
          </cell>
          <cell r="P14429">
            <v>1.7999999999999999E-2</v>
          </cell>
        </row>
        <row r="14430">
          <cell r="A14430">
            <v>41722</v>
          </cell>
          <cell r="B14430">
            <v>2014</v>
          </cell>
          <cell r="C14430" t="str">
            <v>Mar</v>
          </cell>
          <cell r="D14430">
            <v>24</v>
          </cell>
          <cell r="F14430">
            <v>0</v>
          </cell>
          <cell r="G14430">
            <v>0</v>
          </cell>
          <cell r="H14430">
            <v>33</v>
          </cell>
          <cell r="I14430">
            <v>6.5000000000000002E-2</v>
          </cell>
          <cell r="K14430">
            <v>0</v>
          </cell>
          <cell r="L14430">
            <v>0</v>
          </cell>
          <cell r="M14430">
            <v>13</v>
          </cell>
          <cell r="N14430">
            <v>2.5999999999999999E-2</v>
          </cell>
          <cell r="O14430">
            <v>4</v>
          </cell>
          <cell r="P14430">
            <v>8.0000000000000002E-3</v>
          </cell>
        </row>
        <row r="14431">
          <cell r="A14431">
            <v>41723</v>
          </cell>
          <cell r="B14431">
            <v>2014</v>
          </cell>
          <cell r="C14431" t="str">
            <v>Mar</v>
          </cell>
          <cell r="D14431">
            <v>25</v>
          </cell>
          <cell r="F14431">
            <v>0</v>
          </cell>
          <cell r="G14431">
            <v>0</v>
          </cell>
          <cell r="H14431">
            <v>46</v>
          </cell>
          <cell r="I14431">
            <v>9.0999999999999998E-2</v>
          </cell>
          <cell r="K14431">
            <v>0</v>
          </cell>
          <cell r="L14431">
            <v>0</v>
          </cell>
          <cell r="M14431">
            <v>27</v>
          </cell>
          <cell r="N14431">
            <v>5.3999999999999999E-2</v>
          </cell>
          <cell r="O14431">
            <v>4</v>
          </cell>
          <cell r="P14431">
            <v>8.0000000000000002E-3</v>
          </cell>
        </row>
        <row r="14432">
          <cell r="A14432">
            <v>41724</v>
          </cell>
          <cell r="B14432">
            <v>2014</v>
          </cell>
          <cell r="C14432" t="str">
            <v>Mar</v>
          </cell>
          <cell r="D14432">
            <v>26</v>
          </cell>
          <cell r="F14432">
            <v>0</v>
          </cell>
          <cell r="G14432">
            <v>0</v>
          </cell>
          <cell r="H14432">
            <v>52</v>
          </cell>
          <cell r="I14432">
            <v>0.10299999999999999</v>
          </cell>
          <cell r="K14432">
            <v>0</v>
          </cell>
          <cell r="L14432">
            <v>0</v>
          </cell>
          <cell r="M14432">
            <v>37</v>
          </cell>
          <cell r="N14432">
            <v>7.2999999999999995E-2</v>
          </cell>
          <cell r="O14432">
            <v>0</v>
          </cell>
          <cell r="P14432">
            <v>0</v>
          </cell>
        </row>
        <row r="14433">
          <cell r="A14433">
            <v>41725</v>
          </cell>
          <cell r="B14433">
            <v>2014</v>
          </cell>
          <cell r="C14433" t="str">
            <v>Mar</v>
          </cell>
          <cell r="D14433">
            <v>27</v>
          </cell>
          <cell r="F14433">
            <v>0</v>
          </cell>
          <cell r="G14433">
            <v>0</v>
          </cell>
          <cell r="H14433">
            <v>48</v>
          </cell>
          <cell r="I14433">
            <v>9.5000000000000001E-2</v>
          </cell>
          <cell r="K14433">
            <v>0</v>
          </cell>
          <cell r="L14433">
            <v>0</v>
          </cell>
          <cell r="M14433">
            <v>43</v>
          </cell>
          <cell r="N14433">
            <v>8.5000000000000006E-2</v>
          </cell>
          <cell r="O14433">
            <v>0</v>
          </cell>
          <cell r="P14433">
            <v>0</v>
          </cell>
        </row>
        <row r="14434">
          <cell r="A14434">
            <v>41726</v>
          </cell>
          <cell r="B14434">
            <v>2014</v>
          </cell>
          <cell r="C14434" t="str">
            <v>Mar</v>
          </cell>
          <cell r="D14434">
            <v>28</v>
          </cell>
          <cell r="F14434">
            <v>0</v>
          </cell>
          <cell r="G14434">
            <v>0</v>
          </cell>
          <cell r="H14434">
            <v>41</v>
          </cell>
          <cell r="I14434">
            <v>8.1000000000000003E-2</v>
          </cell>
          <cell r="K14434">
            <v>0</v>
          </cell>
          <cell r="L14434">
            <v>0</v>
          </cell>
          <cell r="M14434">
            <v>45</v>
          </cell>
          <cell r="N14434">
            <v>8.8999999999999996E-2</v>
          </cell>
          <cell r="O14434">
            <v>0</v>
          </cell>
          <cell r="P14434">
            <v>0</v>
          </cell>
        </row>
        <row r="14435">
          <cell r="A14435">
            <v>41727</v>
          </cell>
          <cell r="B14435">
            <v>2014</v>
          </cell>
          <cell r="C14435" t="str">
            <v>Mar</v>
          </cell>
          <cell r="D14435">
            <v>29</v>
          </cell>
          <cell r="F14435">
            <v>0</v>
          </cell>
          <cell r="G14435">
            <v>0</v>
          </cell>
          <cell r="H14435">
            <v>49</v>
          </cell>
          <cell r="I14435">
            <v>9.7000000000000003E-2</v>
          </cell>
          <cell r="K14435">
            <v>0</v>
          </cell>
          <cell r="L14435">
            <v>0</v>
          </cell>
          <cell r="M14435">
            <v>45</v>
          </cell>
          <cell r="N14435">
            <v>8.8999999999999996E-2</v>
          </cell>
          <cell r="O14435">
            <v>0</v>
          </cell>
          <cell r="P14435">
            <v>0</v>
          </cell>
        </row>
        <row r="14436">
          <cell r="A14436">
            <v>41728</v>
          </cell>
          <cell r="B14436">
            <v>2014</v>
          </cell>
          <cell r="C14436" t="str">
            <v>Mar</v>
          </cell>
          <cell r="D14436">
            <v>30</v>
          </cell>
          <cell r="F14436">
            <v>0</v>
          </cell>
          <cell r="G14436">
            <v>0</v>
          </cell>
          <cell r="H14436">
            <v>63</v>
          </cell>
          <cell r="I14436">
            <v>0.125</v>
          </cell>
          <cell r="K14436">
            <v>0</v>
          </cell>
          <cell r="L14436">
            <v>0</v>
          </cell>
          <cell r="M14436">
            <v>45</v>
          </cell>
          <cell r="N14436">
            <v>8.8999999999999996E-2</v>
          </cell>
          <cell r="O14436">
            <v>3</v>
          </cell>
          <cell r="P14436">
            <v>6.0000000000000001E-3</v>
          </cell>
        </row>
        <row r="14437">
          <cell r="A14437">
            <v>41729</v>
          </cell>
          <cell r="B14437">
            <v>2014</v>
          </cell>
          <cell r="C14437" t="str">
            <v>Mar</v>
          </cell>
          <cell r="D14437">
            <v>31</v>
          </cell>
          <cell r="F14437">
            <v>0</v>
          </cell>
          <cell r="G14437">
            <v>0</v>
          </cell>
          <cell r="H14437">
            <v>45</v>
          </cell>
          <cell r="I14437">
            <v>8.8999999999999996E-2</v>
          </cell>
          <cell r="K14437">
            <v>0</v>
          </cell>
          <cell r="L14437">
            <v>0</v>
          </cell>
          <cell r="M14437">
            <v>48</v>
          </cell>
          <cell r="N14437">
            <v>9.5000000000000001E-2</v>
          </cell>
          <cell r="O14437">
            <v>3</v>
          </cell>
          <cell r="P14437">
            <v>6.0000000000000001E-3</v>
          </cell>
        </row>
        <row r="14438">
          <cell r="A14438">
            <v>41730</v>
          </cell>
          <cell r="B14438">
            <v>2014</v>
          </cell>
          <cell r="C14438" t="str">
            <v>Apr</v>
          </cell>
          <cell r="D14438">
            <v>1</v>
          </cell>
          <cell r="F14438">
            <v>0</v>
          </cell>
          <cell r="G14438">
            <v>0</v>
          </cell>
          <cell r="H14438">
            <v>49</v>
          </cell>
          <cell r="I14438">
            <v>9.7000000000000003E-2</v>
          </cell>
          <cell r="K14438">
            <v>0</v>
          </cell>
          <cell r="L14438">
            <v>0</v>
          </cell>
          <cell r="M14438">
            <v>21</v>
          </cell>
          <cell r="N14438">
            <v>4.2000000000000003E-2</v>
          </cell>
          <cell r="O14438">
            <v>0</v>
          </cell>
          <cell r="P14438">
            <v>0</v>
          </cell>
        </row>
        <row r="14439">
          <cell r="A14439">
            <v>41731</v>
          </cell>
          <cell r="B14439">
            <v>2014</v>
          </cell>
          <cell r="C14439" t="str">
            <v>Apr</v>
          </cell>
          <cell r="D14439">
            <v>2</v>
          </cell>
          <cell r="F14439">
            <v>0</v>
          </cell>
          <cell r="G14439">
            <v>0</v>
          </cell>
          <cell r="H14439">
            <v>23</v>
          </cell>
          <cell r="I14439">
            <v>4.5999999999999999E-2</v>
          </cell>
          <cell r="K14439">
            <v>0</v>
          </cell>
          <cell r="L14439">
            <v>0</v>
          </cell>
          <cell r="M14439">
            <v>17</v>
          </cell>
          <cell r="N14439">
            <v>3.4000000000000002E-2</v>
          </cell>
          <cell r="O14439">
            <v>0</v>
          </cell>
          <cell r="P14439">
            <v>0</v>
          </cell>
        </row>
        <row r="14440">
          <cell r="A14440">
            <v>41732</v>
          </cell>
          <cell r="B14440">
            <v>2014</v>
          </cell>
          <cell r="C14440" t="str">
            <v>Apr</v>
          </cell>
          <cell r="D14440">
            <v>3</v>
          </cell>
          <cell r="F14440">
            <v>0</v>
          </cell>
          <cell r="G14440">
            <v>0</v>
          </cell>
          <cell r="H14440">
            <v>10</v>
          </cell>
          <cell r="I14440">
            <v>0.02</v>
          </cell>
          <cell r="K14440">
            <v>0</v>
          </cell>
          <cell r="L14440">
            <v>0</v>
          </cell>
          <cell r="M14440">
            <v>50</v>
          </cell>
          <cell r="N14440">
            <v>9.9000000000000005E-2</v>
          </cell>
          <cell r="O14440">
            <v>0</v>
          </cell>
          <cell r="P14440">
            <v>0</v>
          </cell>
        </row>
        <row r="14441">
          <cell r="A14441">
            <v>41733</v>
          </cell>
          <cell r="B14441">
            <v>2014</v>
          </cell>
          <cell r="C14441" t="str">
            <v>Apr</v>
          </cell>
          <cell r="D14441">
            <v>4</v>
          </cell>
          <cell r="F14441">
            <v>19</v>
          </cell>
          <cell r="G14441">
            <v>3.7999999999999999E-2</v>
          </cell>
          <cell r="H14441">
            <v>18</v>
          </cell>
          <cell r="I14441">
            <v>3.5999999999999997E-2</v>
          </cell>
          <cell r="K14441">
            <v>0</v>
          </cell>
          <cell r="L14441">
            <v>0</v>
          </cell>
          <cell r="M14441">
            <v>50</v>
          </cell>
          <cell r="N14441">
            <v>9.9000000000000005E-2</v>
          </cell>
          <cell r="O14441">
            <v>0</v>
          </cell>
          <cell r="P14441">
            <v>0</v>
          </cell>
        </row>
        <row r="14442">
          <cell r="A14442">
            <v>41734</v>
          </cell>
          <cell r="B14442">
            <v>2014</v>
          </cell>
          <cell r="C14442" t="str">
            <v>Apr</v>
          </cell>
          <cell r="D14442">
            <v>5</v>
          </cell>
          <cell r="F14442">
            <v>57</v>
          </cell>
          <cell r="G14442">
            <v>0.113</v>
          </cell>
          <cell r="H14442">
            <v>13</v>
          </cell>
          <cell r="I14442">
            <v>2.5999999999999999E-2</v>
          </cell>
          <cell r="K14442">
            <v>0</v>
          </cell>
          <cell r="L14442">
            <v>0</v>
          </cell>
          <cell r="M14442">
            <v>50</v>
          </cell>
          <cell r="N14442">
            <v>9.9000000000000005E-2</v>
          </cell>
          <cell r="O14442">
            <v>0</v>
          </cell>
          <cell r="P14442">
            <v>0</v>
          </cell>
        </row>
        <row r="14443">
          <cell r="A14443">
            <v>41735</v>
          </cell>
          <cell r="B14443">
            <v>2014</v>
          </cell>
          <cell r="C14443" t="str">
            <v>Apr</v>
          </cell>
          <cell r="D14443">
            <v>6</v>
          </cell>
          <cell r="F14443">
            <v>57</v>
          </cell>
          <cell r="G14443">
            <v>0.113</v>
          </cell>
          <cell r="H14443">
            <v>7</v>
          </cell>
          <cell r="I14443">
            <v>1.4E-2</v>
          </cell>
          <cell r="K14443">
            <v>0</v>
          </cell>
          <cell r="L14443">
            <v>0</v>
          </cell>
          <cell r="M14443">
            <v>50</v>
          </cell>
          <cell r="N14443">
            <v>9.9000000000000005E-2</v>
          </cell>
          <cell r="O14443">
            <v>0</v>
          </cell>
          <cell r="P14443">
            <v>0</v>
          </cell>
        </row>
        <row r="14444">
          <cell r="A14444">
            <v>41736</v>
          </cell>
          <cell r="B14444">
            <v>2014</v>
          </cell>
          <cell r="C14444" t="str">
            <v>Apr</v>
          </cell>
          <cell r="D14444">
            <v>7</v>
          </cell>
          <cell r="F14444">
            <v>48</v>
          </cell>
          <cell r="G14444">
            <v>9.5000000000000001E-2</v>
          </cell>
          <cell r="H14444">
            <v>24</v>
          </cell>
          <cell r="I14444">
            <v>4.8000000000000001E-2</v>
          </cell>
          <cell r="K14444">
            <v>0</v>
          </cell>
          <cell r="L14444">
            <v>0</v>
          </cell>
          <cell r="M14444">
            <v>50</v>
          </cell>
          <cell r="N14444">
            <v>9.9000000000000005E-2</v>
          </cell>
          <cell r="O14444">
            <v>0</v>
          </cell>
          <cell r="P14444">
            <v>0</v>
          </cell>
        </row>
        <row r="14445">
          <cell r="A14445">
            <v>41737</v>
          </cell>
          <cell r="B14445">
            <v>2014</v>
          </cell>
          <cell r="C14445" t="str">
            <v>Apr</v>
          </cell>
          <cell r="D14445">
            <v>8</v>
          </cell>
          <cell r="F14445">
            <v>58</v>
          </cell>
          <cell r="G14445">
            <v>0.115</v>
          </cell>
          <cell r="H14445">
            <v>43.95</v>
          </cell>
          <cell r="I14445">
            <v>8.6999999999999994E-2</v>
          </cell>
          <cell r="K14445">
            <v>0</v>
          </cell>
          <cell r="L14445">
            <v>0</v>
          </cell>
          <cell r="M14445">
            <v>50</v>
          </cell>
          <cell r="N14445">
            <v>9.9000000000000005E-2</v>
          </cell>
          <cell r="O14445">
            <v>0</v>
          </cell>
          <cell r="P14445">
            <v>0</v>
          </cell>
        </row>
        <row r="14446">
          <cell r="A14446">
            <v>41738</v>
          </cell>
          <cell r="B14446">
            <v>2014</v>
          </cell>
          <cell r="C14446" t="str">
            <v>Apr</v>
          </cell>
          <cell r="D14446">
            <v>9</v>
          </cell>
          <cell r="F14446">
            <v>112</v>
          </cell>
          <cell r="G14446">
            <v>0.222</v>
          </cell>
          <cell r="H14446">
            <v>29</v>
          </cell>
          <cell r="I14446">
            <v>5.8000000000000003E-2</v>
          </cell>
          <cell r="K14446">
            <v>10.3</v>
          </cell>
          <cell r="L14446">
            <v>0.02</v>
          </cell>
          <cell r="M14446">
            <v>83</v>
          </cell>
          <cell r="N14446">
            <v>0.16500000000000001</v>
          </cell>
          <cell r="O14446">
            <v>0</v>
          </cell>
          <cell r="P14446">
            <v>0</v>
          </cell>
        </row>
        <row r="14447">
          <cell r="A14447">
            <v>41739</v>
          </cell>
          <cell r="B14447">
            <v>2014</v>
          </cell>
          <cell r="C14447" t="str">
            <v>Apr</v>
          </cell>
          <cell r="D14447">
            <v>10</v>
          </cell>
          <cell r="F14447">
            <v>168</v>
          </cell>
          <cell r="G14447">
            <v>0.33300000000000002</v>
          </cell>
          <cell r="H14447">
            <v>33.56</v>
          </cell>
          <cell r="I14447">
            <v>6.7000000000000004E-2</v>
          </cell>
          <cell r="K14447">
            <v>15.2</v>
          </cell>
          <cell r="L14447">
            <v>0.03</v>
          </cell>
          <cell r="M14447">
            <v>100</v>
          </cell>
          <cell r="N14447">
            <v>0.19800000000000001</v>
          </cell>
          <cell r="O14447">
            <v>0</v>
          </cell>
          <cell r="P14447">
            <v>0</v>
          </cell>
        </row>
        <row r="14448">
          <cell r="A14448">
            <v>41740</v>
          </cell>
          <cell r="B14448">
            <v>2014</v>
          </cell>
          <cell r="C14448" t="str">
            <v>Apr</v>
          </cell>
          <cell r="D14448">
            <v>11</v>
          </cell>
          <cell r="F14448">
            <v>172</v>
          </cell>
          <cell r="G14448">
            <v>0.34100000000000003</v>
          </cell>
          <cell r="H14448">
            <v>22</v>
          </cell>
          <cell r="I14448">
            <v>4.3999999999999997E-2</v>
          </cell>
          <cell r="K14448">
            <v>16.7</v>
          </cell>
          <cell r="L14448">
            <v>3.3000000000000002E-2</v>
          </cell>
          <cell r="M14448">
            <v>100</v>
          </cell>
          <cell r="N14448">
            <v>0.19800000000000001</v>
          </cell>
          <cell r="O14448">
            <v>0</v>
          </cell>
          <cell r="P14448">
            <v>0</v>
          </cell>
        </row>
        <row r="14449">
          <cell r="A14449">
            <v>41741</v>
          </cell>
          <cell r="B14449">
            <v>2014</v>
          </cell>
          <cell r="C14449" t="str">
            <v>Apr</v>
          </cell>
          <cell r="D14449">
            <v>12</v>
          </cell>
          <cell r="F14449">
            <v>150</v>
          </cell>
          <cell r="G14449">
            <v>0.29799999999999999</v>
          </cell>
          <cell r="H14449">
            <v>35</v>
          </cell>
          <cell r="I14449">
            <v>6.9000000000000006E-2</v>
          </cell>
          <cell r="K14449">
            <v>13.8</v>
          </cell>
          <cell r="L14449">
            <v>2.7E-2</v>
          </cell>
          <cell r="M14449">
            <v>100</v>
          </cell>
          <cell r="N14449">
            <v>0.19800000000000001</v>
          </cell>
          <cell r="O14449">
            <v>0</v>
          </cell>
          <cell r="P14449">
            <v>0</v>
          </cell>
        </row>
        <row r="14450">
          <cell r="A14450">
            <v>41742</v>
          </cell>
          <cell r="B14450">
            <v>2014</v>
          </cell>
          <cell r="C14450" t="str">
            <v>Apr</v>
          </cell>
          <cell r="D14450">
            <v>13</v>
          </cell>
          <cell r="F14450">
            <v>158</v>
          </cell>
          <cell r="G14450">
            <v>0.313</v>
          </cell>
          <cell r="H14450">
            <v>33</v>
          </cell>
          <cell r="I14450">
            <v>6.5000000000000002E-2</v>
          </cell>
          <cell r="K14450">
            <v>13.4</v>
          </cell>
          <cell r="L14450">
            <v>2.7E-2</v>
          </cell>
          <cell r="M14450">
            <v>100</v>
          </cell>
          <cell r="N14450">
            <v>0.19800000000000001</v>
          </cell>
          <cell r="O14450">
            <v>0</v>
          </cell>
          <cell r="P14450">
            <v>0</v>
          </cell>
        </row>
        <row r="14451">
          <cell r="A14451">
            <v>41743</v>
          </cell>
          <cell r="B14451">
            <v>2014</v>
          </cell>
          <cell r="C14451" t="str">
            <v>Apr</v>
          </cell>
          <cell r="D14451">
            <v>14</v>
          </cell>
          <cell r="F14451">
            <v>166</v>
          </cell>
          <cell r="G14451">
            <v>0.32900000000000001</v>
          </cell>
          <cell r="H14451">
            <v>27</v>
          </cell>
          <cell r="I14451">
            <v>5.3999999999999999E-2</v>
          </cell>
          <cell r="K14451">
            <v>19.600000000000001</v>
          </cell>
          <cell r="L14451">
            <v>3.9E-2</v>
          </cell>
          <cell r="M14451">
            <v>100</v>
          </cell>
          <cell r="N14451">
            <v>0.19800000000000001</v>
          </cell>
          <cell r="O14451">
            <v>0</v>
          </cell>
          <cell r="P14451">
            <v>0</v>
          </cell>
        </row>
        <row r="14452">
          <cell r="A14452">
            <v>41744</v>
          </cell>
          <cell r="B14452">
            <v>2014</v>
          </cell>
          <cell r="C14452" t="str">
            <v>Apr</v>
          </cell>
          <cell r="D14452">
            <v>15</v>
          </cell>
          <cell r="F14452">
            <v>171</v>
          </cell>
          <cell r="G14452">
            <v>0.33900000000000002</v>
          </cell>
          <cell r="H14452">
            <v>33.799999999999997</v>
          </cell>
          <cell r="I14452">
            <v>6.7000000000000004E-2</v>
          </cell>
          <cell r="K14452">
            <v>22.7</v>
          </cell>
          <cell r="L14452">
            <v>4.4999999999999998E-2</v>
          </cell>
          <cell r="M14452">
            <v>129</v>
          </cell>
          <cell r="N14452">
            <v>0.25600000000000001</v>
          </cell>
          <cell r="O14452">
            <v>2</v>
          </cell>
          <cell r="P14452">
            <v>4.0000000000000001E-3</v>
          </cell>
        </row>
        <row r="14453">
          <cell r="A14453">
            <v>41745</v>
          </cell>
          <cell r="B14453">
            <v>2014</v>
          </cell>
          <cell r="C14453" t="str">
            <v>Apr</v>
          </cell>
          <cell r="D14453">
            <v>16</v>
          </cell>
          <cell r="F14453">
            <v>188</v>
          </cell>
          <cell r="G14453">
            <v>0.373</v>
          </cell>
          <cell r="H14453">
            <v>23</v>
          </cell>
          <cell r="I14453">
            <v>4.5999999999999999E-2</v>
          </cell>
          <cell r="K14453">
            <v>17.2</v>
          </cell>
          <cell r="L14453">
            <v>3.4000000000000002E-2</v>
          </cell>
          <cell r="M14453">
            <v>150</v>
          </cell>
          <cell r="N14453">
            <v>0.29799999999999999</v>
          </cell>
          <cell r="O14453">
            <v>0</v>
          </cell>
          <cell r="P14453">
            <v>0</v>
          </cell>
        </row>
        <row r="14454">
          <cell r="A14454">
            <v>41746</v>
          </cell>
          <cell r="B14454">
            <v>2014</v>
          </cell>
          <cell r="C14454" t="str">
            <v>Apr</v>
          </cell>
          <cell r="D14454">
            <v>17</v>
          </cell>
          <cell r="F14454">
            <v>212</v>
          </cell>
          <cell r="G14454">
            <v>0.42</v>
          </cell>
          <cell r="H14454">
            <v>29.12</v>
          </cell>
          <cell r="I14454">
            <v>5.8000000000000003E-2</v>
          </cell>
          <cell r="K14454">
            <v>13.8</v>
          </cell>
          <cell r="L14454">
            <v>2.7E-2</v>
          </cell>
          <cell r="M14454">
            <v>150</v>
          </cell>
          <cell r="N14454">
            <v>0.29799999999999999</v>
          </cell>
          <cell r="O14454">
            <v>0</v>
          </cell>
          <cell r="P14454">
            <v>0</v>
          </cell>
        </row>
        <row r="14455">
          <cell r="A14455">
            <v>41747</v>
          </cell>
          <cell r="B14455">
            <v>2014</v>
          </cell>
          <cell r="C14455" t="str">
            <v>Apr</v>
          </cell>
          <cell r="D14455">
            <v>18</v>
          </cell>
          <cell r="F14455">
            <v>275</v>
          </cell>
          <cell r="G14455">
            <v>0.54500000000000004</v>
          </cell>
          <cell r="H14455">
            <v>27</v>
          </cell>
          <cell r="I14455">
            <v>5.3999999999999999E-2</v>
          </cell>
          <cell r="K14455">
            <v>4.8</v>
          </cell>
          <cell r="L14455">
            <v>0.01</v>
          </cell>
          <cell r="M14455">
            <v>150</v>
          </cell>
          <cell r="N14455">
            <v>0.29799999999999999</v>
          </cell>
          <cell r="O14455">
            <v>0</v>
          </cell>
          <cell r="P14455">
            <v>0</v>
          </cell>
        </row>
        <row r="14456">
          <cell r="A14456">
            <v>41748</v>
          </cell>
          <cell r="B14456">
            <v>2014</v>
          </cell>
          <cell r="C14456" t="str">
            <v>Apr</v>
          </cell>
          <cell r="D14456">
            <v>19</v>
          </cell>
          <cell r="F14456">
            <v>419</v>
          </cell>
          <cell r="G14456">
            <v>0.83099999999999996</v>
          </cell>
          <cell r="H14456">
            <v>13</v>
          </cell>
          <cell r="I14456">
            <v>2.5999999999999999E-2</v>
          </cell>
          <cell r="K14456">
            <v>0</v>
          </cell>
          <cell r="L14456">
            <v>0</v>
          </cell>
          <cell r="M14456">
            <v>150</v>
          </cell>
          <cell r="N14456">
            <v>0.29799999999999999</v>
          </cell>
          <cell r="O14456">
            <v>0</v>
          </cell>
          <cell r="P14456">
            <v>0</v>
          </cell>
        </row>
        <row r="14457">
          <cell r="A14457">
            <v>41749</v>
          </cell>
          <cell r="B14457">
            <v>2014</v>
          </cell>
          <cell r="C14457" t="str">
            <v>Apr</v>
          </cell>
          <cell r="D14457">
            <v>20</v>
          </cell>
          <cell r="F14457">
            <v>504</v>
          </cell>
          <cell r="G14457">
            <v>1</v>
          </cell>
          <cell r="H14457">
            <v>18</v>
          </cell>
          <cell r="I14457">
            <v>3.5999999999999997E-2</v>
          </cell>
          <cell r="K14457">
            <v>0</v>
          </cell>
          <cell r="L14457">
            <v>0</v>
          </cell>
          <cell r="M14457">
            <v>117</v>
          </cell>
          <cell r="N14457">
            <v>0.23200000000000001</v>
          </cell>
          <cell r="O14457">
            <v>0</v>
          </cell>
          <cell r="P14457">
            <v>0</v>
          </cell>
        </row>
        <row r="14458">
          <cell r="A14458">
            <v>41750</v>
          </cell>
          <cell r="B14458">
            <v>2014</v>
          </cell>
          <cell r="C14458" t="str">
            <v>Apr</v>
          </cell>
          <cell r="D14458">
            <v>21</v>
          </cell>
          <cell r="F14458">
            <v>574</v>
          </cell>
          <cell r="G14458">
            <v>1.139</v>
          </cell>
          <cell r="H14458">
            <v>13</v>
          </cell>
          <cell r="I14458">
            <v>2.5999999999999999E-2</v>
          </cell>
          <cell r="K14458">
            <v>0</v>
          </cell>
          <cell r="L14458">
            <v>0</v>
          </cell>
          <cell r="M14458">
            <v>100</v>
          </cell>
          <cell r="N14458">
            <v>0.19800000000000001</v>
          </cell>
          <cell r="O14458">
            <v>0</v>
          </cell>
          <cell r="P14458">
            <v>0</v>
          </cell>
        </row>
        <row r="14459">
          <cell r="A14459">
            <v>41751</v>
          </cell>
          <cell r="B14459">
            <v>2014</v>
          </cell>
          <cell r="C14459" t="str">
            <v>Apr</v>
          </cell>
          <cell r="D14459">
            <v>22</v>
          </cell>
          <cell r="F14459">
            <v>612</v>
          </cell>
          <cell r="G14459">
            <v>1.214</v>
          </cell>
          <cell r="H14459">
            <v>18</v>
          </cell>
          <cell r="I14459">
            <v>3.5999999999999997E-2</v>
          </cell>
          <cell r="K14459">
            <v>0</v>
          </cell>
          <cell r="L14459">
            <v>0</v>
          </cell>
          <cell r="M14459">
            <v>100</v>
          </cell>
          <cell r="N14459">
            <v>0.19800000000000001</v>
          </cell>
          <cell r="O14459">
            <v>0</v>
          </cell>
          <cell r="P14459">
            <v>0</v>
          </cell>
        </row>
        <row r="14460">
          <cell r="A14460">
            <v>41752</v>
          </cell>
          <cell r="B14460">
            <v>2014</v>
          </cell>
          <cell r="C14460" t="str">
            <v>Apr</v>
          </cell>
          <cell r="D14460">
            <v>23</v>
          </cell>
          <cell r="F14460">
            <v>631</v>
          </cell>
          <cell r="G14460">
            <v>1.252</v>
          </cell>
          <cell r="H14460">
            <v>34</v>
          </cell>
          <cell r="I14460">
            <v>6.7000000000000004E-2</v>
          </cell>
          <cell r="K14460">
            <v>0</v>
          </cell>
          <cell r="L14460">
            <v>0</v>
          </cell>
          <cell r="M14460">
            <v>117</v>
          </cell>
          <cell r="N14460">
            <v>0.23200000000000001</v>
          </cell>
          <cell r="O14460">
            <v>0</v>
          </cell>
          <cell r="P14460">
            <v>0</v>
          </cell>
        </row>
        <row r="14461">
          <cell r="A14461">
            <v>41753</v>
          </cell>
          <cell r="B14461">
            <v>2014</v>
          </cell>
          <cell r="C14461" t="str">
            <v>Apr</v>
          </cell>
          <cell r="D14461">
            <v>24</v>
          </cell>
          <cell r="F14461">
            <v>637</v>
          </cell>
          <cell r="G14461">
            <v>1.2629999999999999</v>
          </cell>
          <cell r="H14461">
            <v>34</v>
          </cell>
          <cell r="I14461">
            <v>6.7000000000000004E-2</v>
          </cell>
          <cell r="K14461">
            <v>0</v>
          </cell>
          <cell r="L14461">
            <v>0</v>
          </cell>
          <cell r="M14461">
            <v>100</v>
          </cell>
          <cell r="N14461">
            <v>0.19800000000000001</v>
          </cell>
          <cell r="O14461">
            <v>0</v>
          </cell>
          <cell r="P14461">
            <v>0</v>
          </cell>
        </row>
        <row r="14462">
          <cell r="A14462">
            <v>41754</v>
          </cell>
          <cell r="B14462">
            <v>2014</v>
          </cell>
          <cell r="C14462" t="str">
            <v>Apr</v>
          </cell>
          <cell r="D14462">
            <v>25</v>
          </cell>
          <cell r="F14462">
            <v>610</v>
          </cell>
          <cell r="G14462">
            <v>1.21</v>
          </cell>
          <cell r="H14462">
            <v>49</v>
          </cell>
          <cell r="I14462">
            <v>9.7000000000000003E-2</v>
          </cell>
          <cell r="K14462">
            <v>0</v>
          </cell>
          <cell r="L14462">
            <v>0</v>
          </cell>
          <cell r="M14462">
            <v>58</v>
          </cell>
          <cell r="N14462">
            <v>0.115</v>
          </cell>
          <cell r="O14462">
            <v>0</v>
          </cell>
          <cell r="P14462">
            <v>0</v>
          </cell>
        </row>
        <row r="14463">
          <cell r="A14463">
            <v>41755</v>
          </cell>
          <cell r="B14463">
            <v>2014</v>
          </cell>
          <cell r="C14463" t="str">
            <v>Apr</v>
          </cell>
          <cell r="D14463">
            <v>26</v>
          </cell>
          <cell r="F14463">
            <v>570</v>
          </cell>
          <cell r="G14463">
            <v>1.131</v>
          </cell>
          <cell r="H14463">
            <v>43</v>
          </cell>
          <cell r="I14463">
            <v>8.5000000000000006E-2</v>
          </cell>
          <cell r="K14463">
            <v>0</v>
          </cell>
          <cell r="L14463">
            <v>0</v>
          </cell>
          <cell r="M14463">
            <v>39</v>
          </cell>
          <cell r="N14463">
            <v>7.6999999999999999E-2</v>
          </cell>
          <cell r="O14463">
            <v>0</v>
          </cell>
          <cell r="P14463">
            <v>0</v>
          </cell>
        </row>
        <row r="14464">
          <cell r="A14464">
            <v>41756</v>
          </cell>
          <cell r="B14464">
            <v>2014</v>
          </cell>
          <cell r="C14464" t="str">
            <v>Apr</v>
          </cell>
          <cell r="D14464">
            <v>27</v>
          </cell>
          <cell r="F14464">
            <v>559</v>
          </cell>
          <cell r="G14464">
            <v>1.109</v>
          </cell>
          <cell r="H14464">
            <v>61</v>
          </cell>
          <cell r="I14464">
            <v>0.121</v>
          </cell>
          <cell r="K14464">
            <v>0</v>
          </cell>
          <cell r="L14464">
            <v>0</v>
          </cell>
          <cell r="M14464">
            <v>73</v>
          </cell>
          <cell r="N14464">
            <v>0.14499999999999999</v>
          </cell>
          <cell r="O14464">
            <v>0</v>
          </cell>
          <cell r="P14464">
            <v>0</v>
          </cell>
        </row>
        <row r="14465">
          <cell r="A14465">
            <v>41757</v>
          </cell>
          <cell r="B14465">
            <v>2014</v>
          </cell>
          <cell r="C14465" t="str">
            <v>Apr</v>
          </cell>
          <cell r="D14465">
            <v>28</v>
          </cell>
          <cell r="F14465">
            <v>568</v>
          </cell>
          <cell r="G14465">
            <v>1.127</v>
          </cell>
          <cell r="H14465">
            <v>45</v>
          </cell>
          <cell r="I14465">
            <v>8.8999999999999996E-2</v>
          </cell>
          <cell r="K14465">
            <v>0</v>
          </cell>
          <cell r="L14465">
            <v>0</v>
          </cell>
          <cell r="M14465">
            <v>100</v>
          </cell>
          <cell r="N14465">
            <v>0.19800000000000001</v>
          </cell>
          <cell r="O14465">
            <v>0</v>
          </cell>
          <cell r="P14465">
            <v>0</v>
          </cell>
        </row>
        <row r="14466">
          <cell r="A14466">
            <v>41758</v>
          </cell>
          <cell r="B14466">
            <v>2014</v>
          </cell>
          <cell r="C14466" t="str">
            <v>Apr</v>
          </cell>
          <cell r="D14466">
            <v>29</v>
          </cell>
          <cell r="F14466">
            <v>596</v>
          </cell>
          <cell r="G14466">
            <v>1.1819999999999999</v>
          </cell>
          <cell r="H14466">
            <v>36</v>
          </cell>
          <cell r="I14466">
            <v>7.0999999999999994E-2</v>
          </cell>
          <cell r="K14466">
            <v>0</v>
          </cell>
          <cell r="L14466">
            <v>0</v>
          </cell>
          <cell r="M14466">
            <v>121</v>
          </cell>
          <cell r="N14466">
            <v>0.24</v>
          </cell>
          <cell r="O14466">
            <v>0</v>
          </cell>
          <cell r="P14466">
            <v>0</v>
          </cell>
        </row>
        <row r="14467">
          <cell r="A14467">
            <v>41759</v>
          </cell>
          <cell r="B14467">
            <v>2014</v>
          </cell>
          <cell r="C14467" t="str">
            <v>Apr</v>
          </cell>
          <cell r="D14467">
            <v>30</v>
          </cell>
          <cell r="F14467">
            <v>610</v>
          </cell>
          <cell r="G14467">
            <v>1.21</v>
          </cell>
          <cell r="H14467">
            <v>20</v>
          </cell>
          <cell r="I14467">
            <v>0.04</v>
          </cell>
          <cell r="K14467">
            <v>17.2</v>
          </cell>
          <cell r="L14467">
            <v>3.4000000000000002E-2</v>
          </cell>
          <cell r="M14467">
            <v>171</v>
          </cell>
          <cell r="N14467">
            <v>0.33900000000000002</v>
          </cell>
          <cell r="O14467">
            <v>0</v>
          </cell>
          <cell r="P14467">
            <v>0</v>
          </cell>
        </row>
        <row r="14468">
          <cell r="A14468">
            <v>41760</v>
          </cell>
          <cell r="B14468">
            <v>2014</v>
          </cell>
          <cell r="C14468" t="str">
            <v>May</v>
          </cell>
          <cell r="D14468">
            <v>1</v>
          </cell>
          <cell r="F14468">
            <v>660</v>
          </cell>
          <cell r="G14468">
            <v>1.3089999999999999</v>
          </cell>
          <cell r="H14468">
            <v>26</v>
          </cell>
          <cell r="I14468">
            <v>5.1999999999999998E-2</v>
          </cell>
          <cell r="K14468">
            <v>21.4</v>
          </cell>
          <cell r="L14468">
            <v>4.2000000000000003E-2</v>
          </cell>
          <cell r="M14468">
            <v>238</v>
          </cell>
          <cell r="N14468">
            <v>0.47199999999999998</v>
          </cell>
          <cell r="O14468">
            <v>0</v>
          </cell>
          <cell r="P14468">
            <v>0</v>
          </cell>
        </row>
        <row r="14469">
          <cell r="A14469">
            <v>41761</v>
          </cell>
          <cell r="B14469">
            <v>2014</v>
          </cell>
          <cell r="C14469" t="str">
            <v>May</v>
          </cell>
          <cell r="D14469">
            <v>2</v>
          </cell>
          <cell r="F14469">
            <v>691</v>
          </cell>
          <cell r="G14469">
            <v>1.371</v>
          </cell>
          <cell r="H14469">
            <v>38</v>
          </cell>
          <cell r="I14469">
            <v>7.4999999999999997E-2</v>
          </cell>
          <cell r="K14469">
            <v>12.5</v>
          </cell>
          <cell r="L14469">
            <v>2.5000000000000001E-2</v>
          </cell>
          <cell r="M14469">
            <v>183</v>
          </cell>
          <cell r="N14469">
            <v>0.36299999999999999</v>
          </cell>
          <cell r="O14469">
            <v>0</v>
          </cell>
          <cell r="P14469">
            <v>0</v>
          </cell>
        </row>
        <row r="14470">
          <cell r="A14470">
            <v>41762</v>
          </cell>
          <cell r="B14470">
            <v>2014</v>
          </cell>
          <cell r="C14470" t="str">
            <v>May</v>
          </cell>
          <cell r="D14470">
            <v>3</v>
          </cell>
          <cell r="F14470">
            <v>701</v>
          </cell>
          <cell r="G14470">
            <v>1.39</v>
          </cell>
          <cell r="H14470">
            <v>41</v>
          </cell>
          <cell r="I14470">
            <v>8.1000000000000003E-2</v>
          </cell>
          <cell r="K14470">
            <v>14.5</v>
          </cell>
          <cell r="L14470">
            <v>2.9000000000000001E-2</v>
          </cell>
          <cell r="M14470">
            <v>133</v>
          </cell>
          <cell r="N14470">
            <v>0.26400000000000001</v>
          </cell>
          <cell r="O14470">
            <v>0</v>
          </cell>
          <cell r="P14470">
            <v>0</v>
          </cell>
        </row>
        <row r="14471">
          <cell r="A14471">
            <v>41763</v>
          </cell>
          <cell r="B14471">
            <v>2014</v>
          </cell>
          <cell r="C14471" t="str">
            <v>May</v>
          </cell>
          <cell r="D14471">
            <v>4</v>
          </cell>
          <cell r="F14471">
            <v>702</v>
          </cell>
          <cell r="G14471">
            <v>1.3919999999999999</v>
          </cell>
          <cell r="H14471">
            <v>58</v>
          </cell>
          <cell r="I14471">
            <v>0.115</v>
          </cell>
          <cell r="K14471">
            <v>15.9</v>
          </cell>
          <cell r="L14471">
            <v>3.2000000000000001E-2</v>
          </cell>
          <cell r="M14471">
            <v>100</v>
          </cell>
          <cell r="N14471">
            <v>0.19800000000000001</v>
          </cell>
          <cell r="O14471">
            <v>0</v>
          </cell>
          <cell r="P14471">
            <v>0</v>
          </cell>
        </row>
        <row r="14472">
          <cell r="A14472">
            <v>41764</v>
          </cell>
          <cell r="B14472">
            <v>2014</v>
          </cell>
          <cell r="C14472" t="str">
            <v>May</v>
          </cell>
          <cell r="D14472">
            <v>5</v>
          </cell>
          <cell r="F14472">
            <v>683</v>
          </cell>
          <cell r="G14472">
            <v>1.355</v>
          </cell>
          <cell r="H14472">
            <v>64</v>
          </cell>
          <cell r="I14472">
            <v>0.127</v>
          </cell>
          <cell r="K14472">
            <v>11.3</v>
          </cell>
          <cell r="L14472">
            <v>2.1999999999999999E-2</v>
          </cell>
          <cell r="M14472">
            <v>71</v>
          </cell>
          <cell r="N14472">
            <v>0.14099999999999999</v>
          </cell>
          <cell r="O14472">
            <v>0</v>
          </cell>
          <cell r="P14472">
            <v>0</v>
          </cell>
        </row>
        <row r="14473">
          <cell r="A14473">
            <v>41765</v>
          </cell>
          <cell r="B14473">
            <v>2014</v>
          </cell>
          <cell r="C14473" t="str">
            <v>May</v>
          </cell>
          <cell r="D14473">
            <v>6</v>
          </cell>
          <cell r="F14473">
            <v>659</v>
          </cell>
          <cell r="G14473">
            <v>1.3069999999999999</v>
          </cell>
          <cell r="H14473">
            <v>37</v>
          </cell>
          <cell r="I14473">
            <v>7.2999999999999995E-2</v>
          </cell>
          <cell r="K14473">
            <v>6.5</v>
          </cell>
          <cell r="L14473">
            <v>1.2999999999999999E-2</v>
          </cell>
          <cell r="M14473">
            <v>81</v>
          </cell>
          <cell r="N14473">
            <v>0.161</v>
          </cell>
          <cell r="O14473">
            <v>0</v>
          </cell>
          <cell r="P14473">
            <v>0</v>
          </cell>
        </row>
        <row r="14474">
          <cell r="A14474">
            <v>41766</v>
          </cell>
          <cell r="B14474">
            <v>2014</v>
          </cell>
          <cell r="C14474" t="str">
            <v>May</v>
          </cell>
          <cell r="D14474">
            <v>7</v>
          </cell>
          <cell r="F14474">
            <v>623</v>
          </cell>
          <cell r="G14474">
            <v>1.236</v>
          </cell>
          <cell r="H14474">
            <v>41</v>
          </cell>
          <cell r="I14474">
            <v>8.1000000000000003E-2</v>
          </cell>
          <cell r="K14474">
            <v>2</v>
          </cell>
          <cell r="L14474">
            <v>4.0000000000000001E-3</v>
          </cell>
          <cell r="M14474">
            <v>71</v>
          </cell>
          <cell r="N14474">
            <v>0.14099999999999999</v>
          </cell>
          <cell r="O14474">
            <v>0</v>
          </cell>
          <cell r="P14474">
            <v>0</v>
          </cell>
        </row>
        <row r="14475">
          <cell r="A14475">
            <v>41767</v>
          </cell>
          <cell r="B14475">
            <v>2014</v>
          </cell>
          <cell r="C14475" t="str">
            <v>May</v>
          </cell>
          <cell r="D14475">
            <v>8</v>
          </cell>
          <cell r="F14475">
            <v>597</v>
          </cell>
          <cell r="G14475">
            <v>1.1839999999999999</v>
          </cell>
          <cell r="H14475">
            <v>46</v>
          </cell>
          <cell r="I14475">
            <v>9.0999999999999998E-2</v>
          </cell>
          <cell r="K14475">
            <v>3.4</v>
          </cell>
          <cell r="L14475">
            <v>7.0000000000000001E-3</v>
          </cell>
          <cell r="M14475">
            <v>50</v>
          </cell>
          <cell r="N14475">
            <v>9.9000000000000005E-2</v>
          </cell>
          <cell r="O14475">
            <v>0</v>
          </cell>
          <cell r="P14475">
            <v>0</v>
          </cell>
        </row>
        <row r="14476">
          <cell r="A14476">
            <v>41768</v>
          </cell>
          <cell r="B14476">
            <v>2014</v>
          </cell>
          <cell r="C14476" t="str">
            <v>May</v>
          </cell>
          <cell r="D14476">
            <v>9</v>
          </cell>
          <cell r="F14476">
            <v>589</v>
          </cell>
          <cell r="G14476">
            <v>1.1679999999999999</v>
          </cell>
          <cell r="H14476">
            <v>44</v>
          </cell>
          <cell r="I14476">
            <v>8.6999999999999994E-2</v>
          </cell>
          <cell r="K14476">
            <v>2.2000000000000002</v>
          </cell>
          <cell r="L14476">
            <v>4.0000000000000001E-3</v>
          </cell>
          <cell r="M14476">
            <v>50</v>
          </cell>
          <cell r="N14476">
            <v>9.9000000000000005E-2</v>
          </cell>
          <cell r="O14476">
            <v>0</v>
          </cell>
          <cell r="P14476">
            <v>0</v>
          </cell>
        </row>
        <row r="14477">
          <cell r="A14477">
            <v>41769</v>
          </cell>
          <cell r="B14477">
            <v>2014</v>
          </cell>
          <cell r="C14477" t="str">
            <v>May</v>
          </cell>
          <cell r="D14477">
            <v>10</v>
          </cell>
          <cell r="F14477">
            <v>568</v>
          </cell>
          <cell r="G14477">
            <v>1.127</v>
          </cell>
          <cell r="H14477">
            <v>72</v>
          </cell>
          <cell r="I14477">
            <v>0.14299999999999999</v>
          </cell>
          <cell r="K14477">
            <v>0</v>
          </cell>
          <cell r="L14477">
            <v>0</v>
          </cell>
          <cell r="M14477">
            <v>33</v>
          </cell>
          <cell r="N14477">
            <v>6.5000000000000002E-2</v>
          </cell>
          <cell r="O14477">
            <v>0</v>
          </cell>
          <cell r="P14477">
            <v>0</v>
          </cell>
        </row>
        <row r="14478">
          <cell r="A14478">
            <v>41770</v>
          </cell>
          <cell r="B14478">
            <v>2014</v>
          </cell>
          <cell r="C14478" t="str">
            <v>May</v>
          </cell>
          <cell r="D14478">
            <v>11</v>
          </cell>
          <cell r="F14478">
            <v>549</v>
          </cell>
          <cell r="G14478">
            <v>1.089</v>
          </cell>
          <cell r="H14478">
            <v>39</v>
          </cell>
          <cell r="I14478">
            <v>7.6999999999999999E-2</v>
          </cell>
          <cell r="K14478">
            <v>0</v>
          </cell>
          <cell r="L14478">
            <v>0</v>
          </cell>
          <cell r="M14478">
            <v>25</v>
          </cell>
          <cell r="N14478">
            <v>0.05</v>
          </cell>
          <cell r="O14478">
            <v>0</v>
          </cell>
          <cell r="P14478">
            <v>0</v>
          </cell>
        </row>
        <row r="14479">
          <cell r="A14479">
            <v>41771</v>
          </cell>
          <cell r="B14479">
            <v>2014</v>
          </cell>
          <cell r="C14479" t="str">
            <v>May</v>
          </cell>
          <cell r="D14479">
            <v>12</v>
          </cell>
          <cell r="F14479">
            <v>585</v>
          </cell>
          <cell r="G14479">
            <v>1.1599999999999999</v>
          </cell>
          <cell r="H14479">
            <v>32</v>
          </cell>
          <cell r="I14479">
            <v>6.3E-2</v>
          </cell>
          <cell r="K14479">
            <v>6.4</v>
          </cell>
          <cell r="L14479">
            <v>1.2999999999999999E-2</v>
          </cell>
          <cell r="M14479">
            <v>25</v>
          </cell>
          <cell r="N14479">
            <v>0.05</v>
          </cell>
          <cell r="O14479">
            <v>0</v>
          </cell>
          <cell r="P14479">
            <v>0</v>
          </cell>
        </row>
        <row r="14480">
          <cell r="A14480">
            <v>41772</v>
          </cell>
          <cell r="B14480">
            <v>2014</v>
          </cell>
          <cell r="C14480" t="str">
            <v>May</v>
          </cell>
          <cell r="D14480">
            <v>13</v>
          </cell>
          <cell r="F14480">
            <v>605</v>
          </cell>
          <cell r="G14480">
            <v>1.2</v>
          </cell>
          <cell r="H14480">
            <v>13</v>
          </cell>
          <cell r="I14480">
            <v>2.5999999999999999E-2</v>
          </cell>
          <cell r="K14480">
            <v>19.5</v>
          </cell>
          <cell r="L14480">
            <v>3.9E-2</v>
          </cell>
          <cell r="M14480">
            <v>56</v>
          </cell>
          <cell r="N14480">
            <v>0.111</v>
          </cell>
          <cell r="O14480">
            <v>0</v>
          </cell>
          <cell r="P14480">
            <v>0</v>
          </cell>
        </row>
        <row r="14481">
          <cell r="A14481">
            <v>41773</v>
          </cell>
          <cell r="B14481">
            <v>2014</v>
          </cell>
          <cell r="C14481" t="str">
            <v>May</v>
          </cell>
          <cell r="D14481">
            <v>14</v>
          </cell>
          <cell r="F14481">
            <v>636</v>
          </cell>
          <cell r="G14481">
            <v>1.2609999999999999</v>
          </cell>
          <cell r="H14481">
            <v>14</v>
          </cell>
          <cell r="I14481">
            <v>2.8000000000000001E-2</v>
          </cell>
          <cell r="K14481">
            <v>25.3</v>
          </cell>
          <cell r="L14481">
            <v>0.05</v>
          </cell>
          <cell r="M14481">
            <v>131</v>
          </cell>
          <cell r="N14481">
            <v>0.26</v>
          </cell>
          <cell r="O14481">
            <v>0</v>
          </cell>
          <cell r="P14481">
            <v>0</v>
          </cell>
        </row>
        <row r="14482">
          <cell r="A14482">
            <v>41774</v>
          </cell>
          <cell r="B14482">
            <v>2014</v>
          </cell>
          <cell r="C14482" t="str">
            <v>May</v>
          </cell>
          <cell r="D14482">
            <v>15</v>
          </cell>
          <cell r="F14482">
            <v>685</v>
          </cell>
          <cell r="G14482">
            <v>1.359</v>
          </cell>
          <cell r="H14482">
            <v>9</v>
          </cell>
          <cell r="I14482">
            <v>1.7999999999999999E-2</v>
          </cell>
          <cell r="K14482">
            <v>25</v>
          </cell>
          <cell r="L14482">
            <v>0.05</v>
          </cell>
          <cell r="M14482">
            <v>175</v>
          </cell>
          <cell r="N14482">
            <v>0.34699999999999998</v>
          </cell>
          <cell r="O14482">
            <v>0</v>
          </cell>
          <cell r="P14482">
            <v>0</v>
          </cell>
        </row>
        <row r="14483">
          <cell r="A14483">
            <v>41775</v>
          </cell>
          <cell r="B14483">
            <v>2014</v>
          </cell>
          <cell r="C14483" t="str">
            <v>May</v>
          </cell>
          <cell r="D14483">
            <v>16</v>
          </cell>
          <cell r="F14483">
            <v>692</v>
          </cell>
          <cell r="G14483">
            <v>1.373</v>
          </cell>
          <cell r="H14483">
            <v>16</v>
          </cell>
          <cell r="I14483">
            <v>3.2000000000000001E-2</v>
          </cell>
          <cell r="K14483">
            <v>16.600000000000001</v>
          </cell>
          <cell r="L14483">
            <v>3.3000000000000002E-2</v>
          </cell>
          <cell r="M14483">
            <v>175</v>
          </cell>
          <cell r="N14483">
            <v>0.34699999999999998</v>
          </cell>
          <cell r="O14483">
            <v>0</v>
          </cell>
          <cell r="P14483">
            <v>0</v>
          </cell>
        </row>
        <row r="14484">
          <cell r="A14484">
            <v>41776</v>
          </cell>
          <cell r="B14484">
            <v>2014</v>
          </cell>
          <cell r="C14484" t="str">
            <v>May</v>
          </cell>
          <cell r="D14484">
            <v>17</v>
          </cell>
          <cell r="F14484">
            <v>671</v>
          </cell>
          <cell r="G14484">
            <v>1.331</v>
          </cell>
          <cell r="H14484">
            <v>27</v>
          </cell>
          <cell r="I14484">
            <v>5.3999999999999999E-2</v>
          </cell>
          <cell r="K14484">
            <v>10.4</v>
          </cell>
          <cell r="L14484">
            <v>2.1000000000000001E-2</v>
          </cell>
          <cell r="M14484">
            <v>205</v>
          </cell>
          <cell r="N14484">
            <v>0.40699999999999997</v>
          </cell>
          <cell r="O14484">
            <v>0</v>
          </cell>
          <cell r="P14484">
            <v>0</v>
          </cell>
        </row>
        <row r="14485">
          <cell r="A14485">
            <v>41777</v>
          </cell>
          <cell r="B14485">
            <v>2014</v>
          </cell>
          <cell r="C14485" t="str">
            <v>May</v>
          </cell>
          <cell r="D14485">
            <v>18</v>
          </cell>
          <cell r="F14485">
            <v>678</v>
          </cell>
          <cell r="G14485">
            <v>1.345</v>
          </cell>
          <cell r="H14485">
            <v>40</v>
          </cell>
          <cell r="I14485">
            <v>7.9000000000000001E-2</v>
          </cell>
          <cell r="K14485">
            <v>22.2</v>
          </cell>
          <cell r="L14485">
            <v>4.3999999999999997E-2</v>
          </cell>
          <cell r="M14485">
            <v>190</v>
          </cell>
          <cell r="N14485">
            <v>0.377</v>
          </cell>
          <cell r="O14485">
            <v>0</v>
          </cell>
          <cell r="P14485">
            <v>0</v>
          </cell>
        </row>
        <row r="14486">
          <cell r="A14486">
            <v>41778</v>
          </cell>
          <cell r="B14486">
            <v>2014</v>
          </cell>
          <cell r="C14486" t="str">
            <v>May</v>
          </cell>
          <cell r="D14486">
            <v>19</v>
          </cell>
          <cell r="F14486">
            <v>676</v>
          </cell>
          <cell r="G14486">
            <v>1.341</v>
          </cell>
          <cell r="H14486">
            <v>56</v>
          </cell>
          <cell r="I14486">
            <v>0.111</v>
          </cell>
          <cell r="K14486">
            <v>23.9</v>
          </cell>
          <cell r="L14486">
            <v>4.7E-2</v>
          </cell>
          <cell r="M14486">
            <v>127</v>
          </cell>
          <cell r="N14486">
            <v>0.252</v>
          </cell>
          <cell r="O14486">
            <v>0</v>
          </cell>
          <cell r="P14486">
            <v>0</v>
          </cell>
        </row>
        <row r="14487">
          <cell r="A14487">
            <v>41779</v>
          </cell>
          <cell r="B14487">
            <v>2014</v>
          </cell>
          <cell r="C14487" t="str">
            <v>May</v>
          </cell>
          <cell r="D14487">
            <v>20</v>
          </cell>
          <cell r="F14487">
            <v>651</v>
          </cell>
          <cell r="G14487">
            <v>1.2909999999999999</v>
          </cell>
          <cell r="H14487">
            <v>58</v>
          </cell>
          <cell r="I14487">
            <v>0.115</v>
          </cell>
          <cell r="K14487">
            <v>7</v>
          </cell>
          <cell r="L14487">
            <v>1.4E-2</v>
          </cell>
          <cell r="M14487">
            <v>72</v>
          </cell>
          <cell r="N14487">
            <v>0.14299999999999999</v>
          </cell>
          <cell r="O14487">
            <v>0</v>
          </cell>
          <cell r="P14487">
            <v>0</v>
          </cell>
        </row>
        <row r="14488">
          <cell r="A14488">
            <v>41780</v>
          </cell>
          <cell r="B14488">
            <v>2014</v>
          </cell>
          <cell r="C14488" t="str">
            <v>May</v>
          </cell>
          <cell r="D14488">
            <v>21</v>
          </cell>
          <cell r="F14488">
            <v>623</v>
          </cell>
          <cell r="G14488">
            <v>1.236</v>
          </cell>
          <cell r="H14488">
            <v>59</v>
          </cell>
          <cell r="I14488">
            <v>0.11700000000000001</v>
          </cell>
          <cell r="K14488">
            <v>0</v>
          </cell>
          <cell r="L14488">
            <v>0</v>
          </cell>
          <cell r="M14488">
            <v>71</v>
          </cell>
          <cell r="N14488">
            <v>0.14099999999999999</v>
          </cell>
          <cell r="O14488">
            <v>0</v>
          </cell>
          <cell r="P14488">
            <v>0</v>
          </cell>
        </row>
        <row r="14489">
          <cell r="A14489">
            <v>41781</v>
          </cell>
          <cell r="B14489">
            <v>2014</v>
          </cell>
          <cell r="C14489" t="str">
            <v>May</v>
          </cell>
          <cell r="D14489">
            <v>22</v>
          </cell>
          <cell r="F14489">
            <v>608</v>
          </cell>
          <cell r="G14489">
            <v>1.206</v>
          </cell>
          <cell r="H14489">
            <v>53</v>
          </cell>
          <cell r="I14489">
            <v>0.105</v>
          </cell>
          <cell r="K14489">
            <v>0</v>
          </cell>
          <cell r="L14489">
            <v>0</v>
          </cell>
          <cell r="M14489">
            <v>50</v>
          </cell>
          <cell r="N14489">
            <v>9.9000000000000005E-2</v>
          </cell>
          <cell r="O14489">
            <v>0</v>
          </cell>
          <cell r="P14489">
            <v>0</v>
          </cell>
        </row>
        <row r="14490">
          <cell r="A14490">
            <v>41782</v>
          </cell>
          <cell r="B14490">
            <v>2014</v>
          </cell>
          <cell r="C14490" t="str">
            <v>May</v>
          </cell>
          <cell r="D14490">
            <v>23</v>
          </cell>
          <cell r="F14490">
            <v>609</v>
          </cell>
          <cell r="G14490">
            <v>1.208</v>
          </cell>
          <cell r="H14490">
            <v>55</v>
          </cell>
          <cell r="I14490">
            <v>0.109</v>
          </cell>
          <cell r="K14490">
            <v>0</v>
          </cell>
          <cell r="L14490">
            <v>0</v>
          </cell>
          <cell r="M14490">
            <v>83</v>
          </cell>
          <cell r="N14490">
            <v>0.16500000000000001</v>
          </cell>
          <cell r="O14490">
            <v>0</v>
          </cell>
          <cell r="P14490">
            <v>0</v>
          </cell>
        </row>
        <row r="14491">
          <cell r="A14491">
            <v>41783</v>
          </cell>
          <cell r="B14491">
            <v>2014</v>
          </cell>
          <cell r="C14491" t="str">
            <v>May</v>
          </cell>
          <cell r="D14491">
            <v>24</v>
          </cell>
          <cell r="F14491">
            <v>610</v>
          </cell>
          <cell r="G14491">
            <v>1.21</v>
          </cell>
          <cell r="H14491">
            <v>36</v>
          </cell>
          <cell r="I14491">
            <v>7.0999999999999994E-2</v>
          </cell>
          <cell r="K14491">
            <v>0</v>
          </cell>
          <cell r="L14491">
            <v>0</v>
          </cell>
          <cell r="M14491">
            <v>89</v>
          </cell>
          <cell r="N14491">
            <v>0.17699999999999999</v>
          </cell>
          <cell r="O14491">
            <v>0</v>
          </cell>
          <cell r="P14491">
            <v>0</v>
          </cell>
        </row>
        <row r="14492">
          <cell r="A14492">
            <v>41784</v>
          </cell>
          <cell r="B14492">
            <v>2014</v>
          </cell>
          <cell r="C14492" t="str">
            <v>May</v>
          </cell>
          <cell r="D14492">
            <v>25</v>
          </cell>
          <cell r="F14492">
            <v>610</v>
          </cell>
          <cell r="G14492">
            <v>1.21</v>
          </cell>
          <cell r="H14492">
            <v>43</v>
          </cell>
          <cell r="I14492">
            <v>8.5000000000000006E-2</v>
          </cell>
          <cell r="K14492">
            <v>0</v>
          </cell>
          <cell r="L14492">
            <v>0</v>
          </cell>
          <cell r="M14492">
            <v>64</v>
          </cell>
          <cell r="N14492">
            <v>0.127</v>
          </cell>
          <cell r="O14492">
            <v>0</v>
          </cell>
          <cell r="P14492">
            <v>0</v>
          </cell>
        </row>
        <row r="14493">
          <cell r="A14493">
            <v>41785</v>
          </cell>
          <cell r="B14493">
            <v>2014</v>
          </cell>
          <cell r="C14493" t="str">
            <v>May</v>
          </cell>
          <cell r="D14493">
            <v>26</v>
          </cell>
          <cell r="F14493">
            <v>602</v>
          </cell>
          <cell r="G14493">
            <v>1.194</v>
          </cell>
          <cell r="H14493">
            <v>48</v>
          </cell>
          <cell r="I14493">
            <v>9.5000000000000001E-2</v>
          </cell>
          <cell r="K14493">
            <v>0</v>
          </cell>
          <cell r="L14493">
            <v>0</v>
          </cell>
          <cell r="M14493">
            <v>39</v>
          </cell>
          <cell r="N14493">
            <v>7.6999999999999999E-2</v>
          </cell>
          <cell r="O14493">
            <v>0</v>
          </cell>
          <cell r="P14493">
            <v>0</v>
          </cell>
        </row>
        <row r="14494">
          <cell r="A14494">
            <v>41786</v>
          </cell>
          <cell r="B14494">
            <v>2014</v>
          </cell>
          <cell r="C14494" t="str">
            <v>May</v>
          </cell>
          <cell r="D14494">
            <v>27</v>
          </cell>
          <cell r="F14494">
            <v>615</v>
          </cell>
          <cell r="G14494">
            <v>1.22</v>
          </cell>
          <cell r="H14494">
            <v>61</v>
          </cell>
          <cell r="I14494">
            <v>0.121</v>
          </cell>
          <cell r="K14494">
            <v>8.5</v>
          </cell>
          <cell r="L14494">
            <v>1.7000000000000001E-2</v>
          </cell>
          <cell r="M14494">
            <v>25</v>
          </cell>
          <cell r="N14494">
            <v>0.05</v>
          </cell>
          <cell r="O14494">
            <v>0</v>
          </cell>
          <cell r="P14494">
            <v>0</v>
          </cell>
        </row>
        <row r="14495">
          <cell r="A14495">
            <v>41787</v>
          </cell>
          <cell r="B14495">
            <v>2014</v>
          </cell>
          <cell r="C14495" t="str">
            <v>May</v>
          </cell>
          <cell r="D14495">
            <v>28</v>
          </cell>
          <cell r="F14495">
            <v>620</v>
          </cell>
          <cell r="G14495">
            <v>1.23</v>
          </cell>
          <cell r="H14495">
            <v>60</v>
          </cell>
          <cell r="I14495">
            <v>0.11899999999999999</v>
          </cell>
          <cell r="K14495">
            <v>15.8</v>
          </cell>
          <cell r="L14495">
            <v>3.1E-2</v>
          </cell>
          <cell r="M14495">
            <v>69</v>
          </cell>
          <cell r="N14495">
            <v>0.13700000000000001</v>
          </cell>
          <cell r="O14495">
            <v>0</v>
          </cell>
          <cell r="P14495">
            <v>0</v>
          </cell>
        </row>
        <row r="14496">
          <cell r="A14496">
            <v>41788</v>
          </cell>
          <cell r="B14496">
            <v>2014</v>
          </cell>
          <cell r="C14496" t="str">
            <v>May</v>
          </cell>
          <cell r="D14496">
            <v>29</v>
          </cell>
          <cell r="F14496">
            <v>611</v>
          </cell>
          <cell r="G14496">
            <v>1.212</v>
          </cell>
          <cell r="H14496">
            <v>47</v>
          </cell>
          <cell r="I14496">
            <v>9.2999999999999999E-2</v>
          </cell>
          <cell r="K14496">
            <v>11.9</v>
          </cell>
          <cell r="L14496">
            <v>2.4E-2</v>
          </cell>
          <cell r="M14496">
            <v>158</v>
          </cell>
          <cell r="N14496">
            <v>0.313</v>
          </cell>
          <cell r="O14496">
            <v>0</v>
          </cell>
          <cell r="P14496">
            <v>0</v>
          </cell>
        </row>
        <row r="14497">
          <cell r="A14497">
            <v>41789</v>
          </cell>
          <cell r="B14497">
            <v>2014</v>
          </cell>
          <cell r="C14497" t="str">
            <v>May</v>
          </cell>
          <cell r="D14497">
            <v>30</v>
          </cell>
          <cell r="F14497">
            <v>549</v>
          </cell>
          <cell r="G14497">
            <v>1.089</v>
          </cell>
          <cell r="H14497">
            <v>31</v>
          </cell>
          <cell r="I14497">
            <v>6.0999999999999999E-2</v>
          </cell>
          <cell r="K14497">
            <v>3.9</v>
          </cell>
          <cell r="L14497">
            <v>8.0000000000000002E-3</v>
          </cell>
          <cell r="M14497">
            <v>183</v>
          </cell>
          <cell r="N14497">
            <v>0.36299999999999999</v>
          </cell>
          <cell r="O14497">
            <v>0</v>
          </cell>
          <cell r="P14497">
            <v>0</v>
          </cell>
        </row>
        <row r="14498">
          <cell r="A14498">
            <v>41790</v>
          </cell>
          <cell r="B14498">
            <v>2014</v>
          </cell>
          <cell r="C14498" t="str">
            <v>May</v>
          </cell>
          <cell r="D14498">
            <v>31</v>
          </cell>
          <cell r="F14498">
            <v>572</v>
          </cell>
          <cell r="G14498">
            <v>1.135</v>
          </cell>
          <cell r="H14498">
            <v>32</v>
          </cell>
          <cell r="I14498">
            <v>6.3E-2</v>
          </cell>
          <cell r="K14498">
            <v>0</v>
          </cell>
          <cell r="L14498">
            <v>0</v>
          </cell>
          <cell r="M14498">
            <v>150</v>
          </cell>
          <cell r="N14498">
            <v>0.29799999999999999</v>
          </cell>
          <cell r="O14498">
            <v>0</v>
          </cell>
          <cell r="P14498">
            <v>0</v>
          </cell>
        </row>
        <row r="14499">
          <cell r="A14499">
            <v>41791</v>
          </cell>
          <cell r="B14499">
            <v>2014</v>
          </cell>
          <cell r="C14499" t="str">
            <v>Jun</v>
          </cell>
          <cell r="D14499">
            <v>1</v>
          </cell>
          <cell r="F14499">
            <v>594</v>
          </cell>
          <cell r="G14499">
            <v>1.1779999999999999</v>
          </cell>
          <cell r="H14499">
            <v>31</v>
          </cell>
          <cell r="I14499">
            <v>6.0999999999999999E-2</v>
          </cell>
          <cell r="K14499">
            <v>0</v>
          </cell>
          <cell r="L14499">
            <v>0</v>
          </cell>
          <cell r="M14499">
            <v>117</v>
          </cell>
          <cell r="N14499">
            <v>0.23200000000000001</v>
          </cell>
          <cell r="O14499">
            <v>0</v>
          </cell>
          <cell r="P14499">
            <v>0</v>
          </cell>
        </row>
        <row r="14500">
          <cell r="A14500">
            <v>41792</v>
          </cell>
          <cell r="B14500">
            <v>2014</v>
          </cell>
          <cell r="C14500" t="str">
            <v>Jun</v>
          </cell>
          <cell r="D14500">
            <v>2</v>
          </cell>
          <cell r="F14500">
            <v>602</v>
          </cell>
          <cell r="G14500">
            <v>1.194</v>
          </cell>
          <cell r="H14500">
            <v>16</v>
          </cell>
          <cell r="I14500">
            <v>3.2000000000000001E-2</v>
          </cell>
          <cell r="K14500">
            <v>0</v>
          </cell>
          <cell r="L14500">
            <v>0</v>
          </cell>
          <cell r="M14500">
            <v>134</v>
          </cell>
          <cell r="N14500">
            <v>0.26600000000000001</v>
          </cell>
          <cell r="O14500">
            <v>0</v>
          </cell>
          <cell r="P14500">
            <v>0</v>
          </cell>
        </row>
        <row r="14501">
          <cell r="A14501">
            <v>41793</v>
          </cell>
          <cell r="B14501">
            <v>2014</v>
          </cell>
          <cell r="C14501" t="str">
            <v>Jun</v>
          </cell>
          <cell r="D14501">
            <v>3</v>
          </cell>
          <cell r="F14501">
            <v>633</v>
          </cell>
          <cell r="G14501">
            <v>1.256</v>
          </cell>
          <cell r="H14501">
            <v>32</v>
          </cell>
          <cell r="I14501">
            <v>6.3E-2</v>
          </cell>
          <cell r="K14501">
            <v>0</v>
          </cell>
          <cell r="L14501">
            <v>0</v>
          </cell>
          <cell r="M14501">
            <v>175</v>
          </cell>
          <cell r="N14501">
            <v>0.34699999999999998</v>
          </cell>
          <cell r="O14501">
            <v>0</v>
          </cell>
          <cell r="P14501">
            <v>0</v>
          </cell>
        </row>
        <row r="14502">
          <cell r="A14502">
            <v>41794</v>
          </cell>
          <cell r="B14502">
            <v>2014</v>
          </cell>
          <cell r="C14502" t="str">
            <v>Jun</v>
          </cell>
          <cell r="D14502">
            <v>4</v>
          </cell>
          <cell r="F14502">
            <v>641</v>
          </cell>
          <cell r="G14502">
            <v>1.2709999999999999</v>
          </cell>
          <cell r="H14502">
            <v>31</v>
          </cell>
          <cell r="I14502">
            <v>6.0999999999999999E-2</v>
          </cell>
          <cell r="K14502">
            <v>5.5</v>
          </cell>
          <cell r="L14502">
            <v>1.0999999999999999E-2</v>
          </cell>
          <cell r="M14502">
            <v>175</v>
          </cell>
          <cell r="N14502">
            <v>0.34699999999999998</v>
          </cell>
          <cell r="O14502">
            <v>0</v>
          </cell>
          <cell r="P14502">
            <v>0</v>
          </cell>
        </row>
        <row r="14503">
          <cell r="A14503">
            <v>41795</v>
          </cell>
          <cell r="B14503">
            <v>2014</v>
          </cell>
          <cell r="C14503" t="str">
            <v>Jun</v>
          </cell>
          <cell r="D14503">
            <v>5</v>
          </cell>
          <cell r="F14503">
            <v>638</v>
          </cell>
          <cell r="G14503">
            <v>1.2649999999999999</v>
          </cell>
          <cell r="H14503">
            <v>32</v>
          </cell>
          <cell r="I14503">
            <v>6.3E-2</v>
          </cell>
          <cell r="K14503">
            <v>8.1</v>
          </cell>
          <cell r="L14503">
            <v>1.6E-2</v>
          </cell>
          <cell r="M14503">
            <v>175</v>
          </cell>
          <cell r="N14503">
            <v>0.34699999999999998</v>
          </cell>
          <cell r="O14503">
            <v>0</v>
          </cell>
          <cell r="P14503">
            <v>0</v>
          </cell>
        </row>
        <row r="14504">
          <cell r="A14504">
            <v>41796</v>
          </cell>
          <cell r="B14504">
            <v>2014</v>
          </cell>
          <cell r="C14504" t="str">
            <v>Jun</v>
          </cell>
          <cell r="D14504">
            <v>6</v>
          </cell>
          <cell r="F14504">
            <v>633</v>
          </cell>
          <cell r="G14504">
            <v>1.256</v>
          </cell>
          <cell r="H14504">
            <v>25</v>
          </cell>
          <cell r="I14504">
            <v>0.05</v>
          </cell>
          <cell r="K14504">
            <v>3.7</v>
          </cell>
          <cell r="L14504">
            <v>7.0000000000000001E-3</v>
          </cell>
          <cell r="M14504">
            <v>175</v>
          </cell>
          <cell r="N14504">
            <v>0.34699999999999998</v>
          </cell>
          <cell r="O14504">
            <v>0</v>
          </cell>
          <cell r="P14504">
            <v>0</v>
          </cell>
        </row>
        <row r="14505">
          <cell r="A14505">
            <v>41797</v>
          </cell>
          <cell r="B14505">
            <v>2014</v>
          </cell>
          <cell r="C14505" t="str">
            <v>Jun</v>
          </cell>
          <cell r="D14505">
            <v>7</v>
          </cell>
          <cell r="F14505">
            <v>625</v>
          </cell>
          <cell r="G14505">
            <v>1.24</v>
          </cell>
          <cell r="H14505">
            <v>20</v>
          </cell>
          <cell r="I14505">
            <v>0.04</v>
          </cell>
          <cell r="K14505">
            <v>0</v>
          </cell>
          <cell r="L14505">
            <v>0</v>
          </cell>
          <cell r="M14505">
            <v>175</v>
          </cell>
          <cell r="N14505">
            <v>0.34699999999999998</v>
          </cell>
          <cell r="O14505">
            <v>0</v>
          </cell>
          <cell r="P14505">
            <v>0</v>
          </cell>
        </row>
        <row r="14506">
          <cell r="A14506">
            <v>41798</v>
          </cell>
          <cell r="B14506">
            <v>2014</v>
          </cell>
          <cell r="C14506" t="str">
            <v>Jun</v>
          </cell>
          <cell r="D14506">
            <v>8</v>
          </cell>
          <cell r="F14506">
            <v>614</v>
          </cell>
          <cell r="G14506">
            <v>1.218</v>
          </cell>
          <cell r="H14506">
            <v>27</v>
          </cell>
          <cell r="I14506">
            <v>5.3999999999999999E-2</v>
          </cell>
          <cell r="K14506">
            <v>0</v>
          </cell>
          <cell r="L14506">
            <v>0</v>
          </cell>
          <cell r="M14506">
            <v>175</v>
          </cell>
          <cell r="N14506">
            <v>0.34699999999999998</v>
          </cell>
          <cell r="O14506">
            <v>0</v>
          </cell>
          <cell r="P14506">
            <v>0</v>
          </cell>
        </row>
        <row r="14507">
          <cell r="A14507">
            <v>41799</v>
          </cell>
          <cell r="B14507">
            <v>2014</v>
          </cell>
          <cell r="C14507" t="str">
            <v>Jun</v>
          </cell>
          <cell r="D14507">
            <v>9</v>
          </cell>
          <cell r="F14507">
            <v>611</v>
          </cell>
          <cell r="G14507">
            <v>1.212</v>
          </cell>
          <cell r="H14507">
            <v>38</v>
          </cell>
          <cell r="I14507">
            <v>7.4999999999999997E-2</v>
          </cell>
          <cell r="K14507">
            <v>0</v>
          </cell>
          <cell r="L14507">
            <v>0</v>
          </cell>
          <cell r="M14507">
            <v>149</v>
          </cell>
          <cell r="N14507">
            <v>0.29599999999999999</v>
          </cell>
          <cell r="O14507">
            <v>0</v>
          </cell>
          <cell r="P14507">
            <v>0</v>
          </cell>
        </row>
        <row r="14508">
          <cell r="A14508">
            <v>41800</v>
          </cell>
          <cell r="B14508">
            <v>2014</v>
          </cell>
          <cell r="C14508" t="str">
            <v>Jun</v>
          </cell>
          <cell r="D14508">
            <v>10</v>
          </cell>
          <cell r="F14508">
            <v>618</v>
          </cell>
          <cell r="G14508">
            <v>1.226</v>
          </cell>
          <cell r="H14508">
            <v>35</v>
          </cell>
          <cell r="I14508">
            <v>6.9000000000000006E-2</v>
          </cell>
          <cell r="K14508">
            <v>12.3</v>
          </cell>
          <cell r="L14508">
            <v>2.4E-2</v>
          </cell>
          <cell r="M14508">
            <v>144</v>
          </cell>
          <cell r="N14508">
            <v>0.28599999999999998</v>
          </cell>
          <cell r="O14508">
            <v>0</v>
          </cell>
          <cell r="P14508">
            <v>0</v>
          </cell>
        </row>
        <row r="14509">
          <cell r="A14509">
            <v>41801</v>
          </cell>
          <cell r="B14509">
            <v>2014</v>
          </cell>
          <cell r="C14509" t="str">
            <v>Jun</v>
          </cell>
          <cell r="D14509">
            <v>11</v>
          </cell>
          <cell r="F14509">
            <v>624</v>
          </cell>
          <cell r="G14509">
            <v>1.238</v>
          </cell>
          <cell r="H14509">
            <v>32</v>
          </cell>
          <cell r="I14509">
            <v>6.3E-2</v>
          </cell>
          <cell r="K14509">
            <v>19.399999999999999</v>
          </cell>
          <cell r="L14509">
            <v>3.7999999999999999E-2</v>
          </cell>
          <cell r="M14509">
            <v>216</v>
          </cell>
          <cell r="N14509">
            <v>0.42799999999999999</v>
          </cell>
          <cell r="O14509">
            <v>0</v>
          </cell>
          <cell r="P14509">
            <v>0</v>
          </cell>
        </row>
        <row r="14510">
          <cell r="A14510">
            <v>41802</v>
          </cell>
          <cell r="B14510">
            <v>2014</v>
          </cell>
          <cell r="C14510" t="str">
            <v>Jun</v>
          </cell>
          <cell r="D14510">
            <v>12</v>
          </cell>
          <cell r="F14510">
            <v>623</v>
          </cell>
          <cell r="G14510">
            <v>1.236</v>
          </cell>
          <cell r="H14510">
            <v>20</v>
          </cell>
          <cell r="I14510">
            <v>0.04</v>
          </cell>
          <cell r="K14510">
            <v>25.7</v>
          </cell>
          <cell r="L14510">
            <v>5.0999999999999997E-2</v>
          </cell>
          <cell r="M14510">
            <v>250</v>
          </cell>
          <cell r="N14510">
            <v>0.496</v>
          </cell>
          <cell r="O14510">
            <v>0</v>
          </cell>
          <cell r="P14510">
            <v>0</v>
          </cell>
        </row>
        <row r="14511">
          <cell r="A14511">
            <v>41803</v>
          </cell>
          <cell r="B14511">
            <v>2014</v>
          </cell>
          <cell r="C14511" t="str">
            <v>Jun</v>
          </cell>
          <cell r="D14511">
            <v>13</v>
          </cell>
          <cell r="F14511">
            <v>643</v>
          </cell>
          <cell r="G14511">
            <v>1.2749999999999999</v>
          </cell>
          <cell r="H14511">
            <v>35</v>
          </cell>
          <cell r="I14511">
            <v>6.9000000000000006E-2</v>
          </cell>
          <cell r="K14511">
            <v>28.5</v>
          </cell>
          <cell r="L14511">
            <v>5.7000000000000002E-2</v>
          </cell>
          <cell r="M14511">
            <v>250</v>
          </cell>
          <cell r="N14511">
            <v>0.496</v>
          </cell>
          <cell r="O14511">
            <v>0</v>
          </cell>
          <cell r="P14511">
            <v>0</v>
          </cell>
        </row>
        <row r="14512">
          <cell r="A14512">
            <v>41804</v>
          </cell>
          <cell r="B14512">
            <v>2014</v>
          </cell>
          <cell r="C14512" t="str">
            <v>Jun</v>
          </cell>
          <cell r="D14512">
            <v>14</v>
          </cell>
          <cell r="F14512">
            <v>665</v>
          </cell>
          <cell r="G14512">
            <v>1.319</v>
          </cell>
          <cell r="H14512">
            <v>38</v>
          </cell>
          <cell r="I14512">
            <v>7.4999999999999997E-2</v>
          </cell>
          <cell r="K14512">
            <v>17.399999999999999</v>
          </cell>
          <cell r="L14512">
            <v>3.5000000000000003E-2</v>
          </cell>
          <cell r="M14512">
            <v>263</v>
          </cell>
          <cell r="N14512">
            <v>0.52200000000000002</v>
          </cell>
          <cell r="O14512">
            <v>0</v>
          </cell>
          <cell r="P14512">
            <v>0</v>
          </cell>
        </row>
        <row r="14513">
          <cell r="A14513">
            <v>41805</v>
          </cell>
          <cell r="B14513">
            <v>2014</v>
          </cell>
          <cell r="C14513" t="str">
            <v>Jun</v>
          </cell>
          <cell r="D14513">
            <v>15</v>
          </cell>
          <cell r="F14513">
            <v>679</v>
          </cell>
          <cell r="G14513">
            <v>1.347</v>
          </cell>
          <cell r="H14513">
            <v>36</v>
          </cell>
          <cell r="I14513">
            <v>7.0999999999999994E-2</v>
          </cell>
          <cell r="K14513">
            <v>14.6</v>
          </cell>
          <cell r="L14513">
            <v>2.9000000000000001E-2</v>
          </cell>
          <cell r="M14513">
            <v>242</v>
          </cell>
          <cell r="N14513">
            <v>0.48</v>
          </cell>
          <cell r="O14513">
            <v>0</v>
          </cell>
          <cell r="P14513">
            <v>0</v>
          </cell>
        </row>
        <row r="14514">
          <cell r="A14514">
            <v>41806</v>
          </cell>
          <cell r="B14514">
            <v>2014</v>
          </cell>
          <cell r="C14514" t="str">
            <v>Jun</v>
          </cell>
          <cell r="D14514">
            <v>16</v>
          </cell>
          <cell r="F14514">
            <v>691</v>
          </cell>
          <cell r="G14514">
            <v>1.371</v>
          </cell>
          <cell r="H14514">
            <v>35</v>
          </cell>
          <cell r="I14514">
            <v>6.9000000000000006E-2</v>
          </cell>
          <cell r="K14514">
            <v>22.1</v>
          </cell>
          <cell r="L14514">
            <v>4.3999999999999997E-2</v>
          </cell>
          <cell r="M14514">
            <v>271</v>
          </cell>
          <cell r="N14514">
            <v>0.53800000000000003</v>
          </cell>
          <cell r="O14514">
            <v>0</v>
          </cell>
          <cell r="P14514">
            <v>0</v>
          </cell>
        </row>
        <row r="14515">
          <cell r="A14515">
            <v>41807</v>
          </cell>
          <cell r="B14515">
            <v>2014</v>
          </cell>
          <cell r="C14515" t="str">
            <v>Jun</v>
          </cell>
          <cell r="D14515">
            <v>17</v>
          </cell>
          <cell r="F14515">
            <v>706</v>
          </cell>
          <cell r="G14515">
            <v>1.4</v>
          </cell>
          <cell r="H14515">
            <v>27</v>
          </cell>
          <cell r="I14515">
            <v>5.3999999999999999E-2</v>
          </cell>
          <cell r="K14515">
            <v>18.3</v>
          </cell>
          <cell r="L14515">
            <v>3.5999999999999997E-2</v>
          </cell>
          <cell r="M14515">
            <v>317</v>
          </cell>
          <cell r="N14515">
            <v>0.629</v>
          </cell>
          <cell r="O14515">
            <v>0</v>
          </cell>
          <cell r="P14515">
            <v>0</v>
          </cell>
        </row>
        <row r="14516">
          <cell r="A14516">
            <v>41808</v>
          </cell>
          <cell r="B14516">
            <v>2014</v>
          </cell>
          <cell r="C14516" t="str">
            <v>Jun</v>
          </cell>
          <cell r="D14516">
            <v>18</v>
          </cell>
          <cell r="F14516">
            <v>720</v>
          </cell>
          <cell r="G14516">
            <v>1.4279999999999999</v>
          </cell>
          <cell r="H14516">
            <v>21</v>
          </cell>
          <cell r="I14516">
            <v>4.2000000000000003E-2</v>
          </cell>
          <cell r="K14516">
            <v>15.3</v>
          </cell>
          <cell r="L14516">
            <v>0.03</v>
          </cell>
          <cell r="M14516">
            <v>340</v>
          </cell>
          <cell r="N14516">
            <v>0.67400000000000004</v>
          </cell>
          <cell r="O14516">
            <v>0</v>
          </cell>
          <cell r="P14516">
            <v>0</v>
          </cell>
        </row>
        <row r="14517">
          <cell r="A14517">
            <v>41809</v>
          </cell>
          <cell r="B14517">
            <v>2014</v>
          </cell>
          <cell r="C14517" t="str">
            <v>Jun</v>
          </cell>
          <cell r="D14517">
            <v>19</v>
          </cell>
          <cell r="F14517">
            <v>729</v>
          </cell>
          <cell r="G14517">
            <v>1.446</v>
          </cell>
          <cell r="H14517">
            <v>25</v>
          </cell>
          <cell r="I14517">
            <v>0.05</v>
          </cell>
          <cell r="K14517">
            <v>15.3</v>
          </cell>
          <cell r="L14517">
            <v>0.03</v>
          </cell>
          <cell r="M14517">
            <v>307</v>
          </cell>
          <cell r="N14517">
            <v>0.60899999999999999</v>
          </cell>
          <cell r="O14517">
            <v>0</v>
          </cell>
          <cell r="P14517">
            <v>0</v>
          </cell>
        </row>
        <row r="14518">
          <cell r="A14518">
            <v>41810</v>
          </cell>
          <cell r="B14518">
            <v>2014</v>
          </cell>
          <cell r="C14518" t="str">
            <v>Jun</v>
          </cell>
          <cell r="D14518">
            <v>20</v>
          </cell>
          <cell r="F14518">
            <v>741</v>
          </cell>
          <cell r="G14518">
            <v>1.47</v>
          </cell>
          <cell r="H14518">
            <v>29</v>
          </cell>
          <cell r="I14518">
            <v>5.8000000000000003E-2</v>
          </cell>
          <cell r="K14518">
            <v>10.8</v>
          </cell>
          <cell r="L14518">
            <v>2.1000000000000001E-2</v>
          </cell>
          <cell r="M14518">
            <v>233</v>
          </cell>
          <cell r="N14518">
            <v>0.46200000000000002</v>
          </cell>
          <cell r="O14518">
            <v>0</v>
          </cell>
          <cell r="P14518">
            <v>0</v>
          </cell>
        </row>
        <row r="14519">
          <cell r="A14519">
            <v>41811</v>
          </cell>
          <cell r="B14519">
            <v>2014</v>
          </cell>
          <cell r="C14519" t="str">
            <v>Jun</v>
          </cell>
          <cell r="D14519">
            <v>21</v>
          </cell>
          <cell r="F14519">
            <v>754</v>
          </cell>
          <cell r="G14519">
            <v>1.496</v>
          </cell>
          <cell r="H14519">
            <v>28</v>
          </cell>
          <cell r="I14519">
            <v>5.6000000000000001E-2</v>
          </cell>
          <cell r="K14519">
            <v>3.1</v>
          </cell>
          <cell r="L14519">
            <v>6.0000000000000001E-3</v>
          </cell>
          <cell r="M14519">
            <v>200</v>
          </cell>
          <cell r="N14519">
            <v>0.39700000000000002</v>
          </cell>
          <cell r="O14519">
            <v>0</v>
          </cell>
          <cell r="P14519">
            <v>0</v>
          </cell>
        </row>
        <row r="14520">
          <cell r="A14520">
            <v>41812</v>
          </cell>
          <cell r="B14520">
            <v>2014</v>
          </cell>
          <cell r="C14520" t="str">
            <v>Jun</v>
          </cell>
          <cell r="D14520">
            <v>22</v>
          </cell>
          <cell r="F14520">
            <v>723</v>
          </cell>
          <cell r="G14520">
            <v>1.4339999999999999</v>
          </cell>
          <cell r="H14520">
            <v>26</v>
          </cell>
          <cell r="I14520">
            <v>5.1999999999999998E-2</v>
          </cell>
          <cell r="K14520">
            <v>0</v>
          </cell>
          <cell r="L14520">
            <v>0</v>
          </cell>
          <cell r="M14520">
            <v>238</v>
          </cell>
          <cell r="N14520">
            <v>0.47199999999999998</v>
          </cell>
          <cell r="O14520">
            <v>0</v>
          </cell>
          <cell r="P14520">
            <v>0</v>
          </cell>
        </row>
        <row r="14521">
          <cell r="A14521">
            <v>41813</v>
          </cell>
          <cell r="B14521">
            <v>2014</v>
          </cell>
          <cell r="C14521" t="str">
            <v>Jun</v>
          </cell>
          <cell r="D14521">
            <v>23</v>
          </cell>
          <cell r="F14521">
            <v>705</v>
          </cell>
          <cell r="G14521">
            <v>1.3979999999999999</v>
          </cell>
          <cell r="H14521">
            <v>13</v>
          </cell>
          <cell r="I14521">
            <v>2.5999999999999999E-2</v>
          </cell>
          <cell r="K14521">
            <v>4.9000000000000004</v>
          </cell>
          <cell r="L14521">
            <v>0.01</v>
          </cell>
          <cell r="M14521">
            <v>315</v>
          </cell>
          <cell r="N14521">
            <v>0.625</v>
          </cell>
          <cell r="O14521">
            <v>0</v>
          </cell>
          <cell r="P14521">
            <v>0</v>
          </cell>
        </row>
        <row r="14522">
          <cell r="A14522">
            <v>41814</v>
          </cell>
          <cell r="B14522">
            <v>2014</v>
          </cell>
          <cell r="C14522" t="str">
            <v>Jun</v>
          </cell>
          <cell r="D14522">
            <v>24</v>
          </cell>
          <cell r="F14522">
            <v>705</v>
          </cell>
          <cell r="G14522">
            <v>1.3979999999999999</v>
          </cell>
          <cell r="H14522">
            <v>12</v>
          </cell>
          <cell r="I14522">
            <v>2.4E-2</v>
          </cell>
          <cell r="K14522">
            <v>8.1</v>
          </cell>
          <cell r="L14522">
            <v>1.6E-2</v>
          </cell>
          <cell r="M14522">
            <v>317</v>
          </cell>
          <cell r="N14522">
            <v>0.629</v>
          </cell>
          <cell r="O14522">
            <v>0</v>
          </cell>
          <cell r="P14522">
            <v>0</v>
          </cell>
        </row>
        <row r="14523">
          <cell r="A14523">
            <v>41815</v>
          </cell>
          <cell r="B14523">
            <v>2014</v>
          </cell>
          <cell r="C14523" t="str">
            <v>Jun</v>
          </cell>
          <cell r="D14523">
            <v>25</v>
          </cell>
          <cell r="F14523">
            <v>723</v>
          </cell>
          <cell r="G14523">
            <v>1.4339999999999999</v>
          </cell>
          <cell r="H14523">
            <v>27</v>
          </cell>
          <cell r="I14523">
            <v>5.3999999999999999E-2</v>
          </cell>
          <cell r="K14523">
            <v>2.9</v>
          </cell>
          <cell r="L14523">
            <v>6.0000000000000001E-3</v>
          </cell>
          <cell r="M14523">
            <v>317</v>
          </cell>
          <cell r="N14523">
            <v>0.629</v>
          </cell>
          <cell r="O14523">
            <v>0</v>
          </cell>
          <cell r="P14523">
            <v>0</v>
          </cell>
        </row>
        <row r="14524">
          <cell r="A14524">
            <v>41816</v>
          </cell>
          <cell r="B14524">
            <v>2014</v>
          </cell>
          <cell r="C14524" t="str">
            <v>Jun</v>
          </cell>
          <cell r="D14524">
            <v>26</v>
          </cell>
          <cell r="F14524">
            <v>718</v>
          </cell>
          <cell r="G14524">
            <v>1.4239999999999999</v>
          </cell>
          <cell r="H14524">
            <v>37</v>
          </cell>
          <cell r="I14524">
            <v>7.2999999999999995E-2</v>
          </cell>
          <cell r="K14524">
            <v>0</v>
          </cell>
          <cell r="L14524">
            <v>0</v>
          </cell>
          <cell r="M14524">
            <v>244</v>
          </cell>
          <cell r="N14524">
            <v>0.48399999999999999</v>
          </cell>
          <cell r="O14524">
            <v>0</v>
          </cell>
          <cell r="P14524">
            <v>0</v>
          </cell>
        </row>
        <row r="14525">
          <cell r="A14525">
            <v>41817</v>
          </cell>
          <cell r="B14525">
            <v>2014</v>
          </cell>
          <cell r="C14525" t="str">
            <v>Jun</v>
          </cell>
          <cell r="D14525">
            <v>27</v>
          </cell>
          <cell r="F14525">
            <v>692</v>
          </cell>
          <cell r="G14525">
            <v>1.373</v>
          </cell>
          <cell r="H14525">
            <v>43</v>
          </cell>
          <cell r="I14525">
            <v>8.5000000000000006E-2</v>
          </cell>
          <cell r="K14525">
            <v>0</v>
          </cell>
          <cell r="L14525">
            <v>0</v>
          </cell>
          <cell r="M14525">
            <v>158</v>
          </cell>
          <cell r="N14525">
            <v>0.313</v>
          </cell>
          <cell r="O14525">
            <v>0</v>
          </cell>
          <cell r="P14525">
            <v>0</v>
          </cell>
        </row>
        <row r="14526">
          <cell r="A14526">
            <v>41818</v>
          </cell>
          <cell r="B14526">
            <v>2014</v>
          </cell>
          <cell r="C14526" t="str">
            <v>Jun</v>
          </cell>
          <cell r="D14526">
            <v>28</v>
          </cell>
          <cell r="F14526">
            <v>653</v>
          </cell>
          <cell r="G14526">
            <v>1.2949999999999999</v>
          </cell>
          <cell r="H14526">
            <v>38</v>
          </cell>
          <cell r="I14526">
            <v>7.4999999999999997E-2</v>
          </cell>
          <cell r="K14526">
            <v>0</v>
          </cell>
          <cell r="L14526">
            <v>0</v>
          </cell>
          <cell r="M14526">
            <v>175</v>
          </cell>
          <cell r="N14526">
            <v>0.34699999999999998</v>
          </cell>
          <cell r="O14526">
            <v>0</v>
          </cell>
          <cell r="P14526">
            <v>0</v>
          </cell>
        </row>
        <row r="14527">
          <cell r="A14527">
            <v>41819</v>
          </cell>
          <cell r="B14527">
            <v>2014</v>
          </cell>
          <cell r="C14527" t="str">
            <v>Jun</v>
          </cell>
          <cell r="D14527">
            <v>29</v>
          </cell>
          <cell r="F14527">
            <v>627</v>
          </cell>
          <cell r="G14527">
            <v>1.244</v>
          </cell>
          <cell r="H14527">
            <v>34</v>
          </cell>
          <cell r="I14527">
            <v>6.7000000000000004E-2</v>
          </cell>
          <cell r="K14527">
            <v>0</v>
          </cell>
          <cell r="L14527">
            <v>0</v>
          </cell>
          <cell r="M14527">
            <v>154</v>
          </cell>
          <cell r="N14527">
            <v>0.30499999999999999</v>
          </cell>
          <cell r="O14527">
            <v>0</v>
          </cell>
          <cell r="P14527">
            <v>0</v>
          </cell>
        </row>
        <row r="14528">
          <cell r="A14528">
            <v>41820</v>
          </cell>
          <cell r="B14528">
            <v>2014</v>
          </cell>
          <cell r="C14528" t="str">
            <v>Jun</v>
          </cell>
          <cell r="D14528">
            <v>30</v>
          </cell>
          <cell r="F14528">
            <v>632</v>
          </cell>
          <cell r="G14528">
            <v>1.254</v>
          </cell>
          <cell r="H14528">
            <v>28</v>
          </cell>
          <cell r="I14528">
            <v>5.6000000000000001E-2</v>
          </cell>
          <cell r="K14528">
            <v>0</v>
          </cell>
          <cell r="L14528">
            <v>0</v>
          </cell>
          <cell r="M14528">
            <v>172</v>
          </cell>
          <cell r="N14528">
            <v>0.34100000000000003</v>
          </cell>
          <cell r="O14528">
            <v>0</v>
          </cell>
          <cell r="P14528">
            <v>0</v>
          </cell>
        </row>
        <row r="14529">
          <cell r="A14529">
            <v>41821</v>
          </cell>
          <cell r="B14529">
            <v>2014</v>
          </cell>
          <cell r="C14529" t="str">
            <v>Jul</v>
          </cell>
          <cell r="D14529">
            <v>1</v>
          </cell>
          <cell r="F14529">
            <v>673</v>
          </cell>
          <cell r="G14529">
            <v>1.335</v>
          </cell>
          <cell r="H14529">
            <v>25</v>
          </cell>
          <cell r="I14529">
            <v>0.05</v>
          </cell>
          <cell r="K14529">
            <v>6.3</v>
          </cell>
          <cell r="L14529">
            <v>1.2E-2</v>
          </cell>
          <cell r="M14529">
            <v>200</v>
          </cell>
          <cell r="N14529">
            <v>0.39700000000000002</v>
          </cell>
          <cell r="O14529">
            <v>0</v>
          </cell>
          <cell r="P14529">
            <v>0</v>
          </cell>
        </row>
        <row r="14530">
          <cell r="A14530">
            <v>41822</v>
          </cell>
          <cell r="B14530">
            <v>2014</v>
          </cell>
          <cell r="C14530" t="str">
            <v>Jul</v>
          </cell>
          <cell r="D14530">
            <v>2</v>
          </cell>
          <cell r="F14530">
            <v>693</v>
          </cell>
          <cell r="G14530">
            <v>1.375</v>
          </cell>
          <cell r="H14530">
            <v>26</v>
          </cell>
          <cell r="I14530">
            <v>5.1999999999999998E-2</v>
          </cell>
          <cell r="K14530">
            <v>9.9</v>
          </cell>
          <cell r="L14530">
            <v>0.02</v>
          </cell>
          <cell r="M14530">
            <v>217</v>
          </cell>
          <cell r="N14530">
            <v>0.43</v>
          </cell>
          <cell r="O14530">
            <v>0</v>
          </cell>
          <cell r="P14530">
            <v>0</v>
          </cell>
        </row>
        <row r="14531">
          <cell r="A14531">
            <v>41823</v>
          </cell>
          <cell r="B14531">
            <v>2014</v>
          </cell>
          <cell r="C14531" t="str">
            <v>Jul</v>
          </cell>
          <cell r="D14531">
            <v>3</v>
          </cell>
          <cell r="F14531">
            <v>686</v>
          </cell>
          <cell r="G14531">
            <v>1.361</v>
          </cell>
          <cell r="H14531">
            <v>24</v>
          </cell>
          <cell r="I14531">
            <v>4.8000000000000001E-2</v>
          </cell>
          <cell r="K14531">
            <v>20.8</v>
          </cell>
          <cell r="L14531">
            <v>4.1000000000000002E-2</v>
          </cell>
          <cell r="M14531">
            <v>182</v>
          </cell>
          <cell r="N14531">
            <v>0.36099999999999999</v>
          </cell>
          <cell r="O14531">
            <v>0</v>
          </cell>
          <cell r="P14531">
            <v>0</v>
          </cell>
        </row>
        <row r="14532">
          <cell r="A14532">
            <v>41824</v>
          </cell>
          <cell r="B14532">
            <v>2014</v>
          </cell>
          <cell r="C14532" t="str">
            <v>Jul</v>
          </cell>
          <cell r="D14532">
            <v>4</v>
          </cell>
          <cell r="F14532">
            <v>672</v>
          </cell>
          <cell r="G14532">
            <v>1.333</v>
          </cell>
          <cell r="H14532">
            <v>19</v>
          </cell>
          <cell r="I14532">
            <v>3.7999999999999999E-2</v>
          </cell>
          <cell r="K14532">
            <v>19.2</v>
          </cell>
          <cell r="L14532">
            <v>3.7999999999999999E-2</v>
          </cell>
          <cell r="M14532">
            <v>150</v>
          </cell>
          <cell r="N14532">
            <v>0.29799999999999999</v>
          </cell>
          <cell r="O14532">
            <v>0</v>
          </cell>
          <cell r="P14532">
            <v>0</v>
          </cell>
        </row>
        <row r="14533">
          <cell r="A14533">
            <v>41825</v>
          </cell>
          <cell r="B14533">
            <v>2014</v>
          </cell>
          <cell r="C14533" t="str">
            <v>Jul</v>
          </cell>
          <cell r="D14533">
            <v>5</v>
          </cell>
          <cell r="F14533">
            <v>683</v>
          </cell>
          <cell r="G14533">
            <v>1.355</v>
          </cell>
          <cell r="H14533">
            <v>21</v>
          </cell>
          <cell r="I14533">
            <v>4.2000000000000003E-2</v>
          </cell>
          <cell r="K14533">
            <v>14.3</v>
          </cell>
          <cell r="L14533">
            <v>2.8000000000000001E-2</v>
          </cell>
          <cell r="M14533">
            <v>130</v>
          </cell>
          <cell r="N14533">
            <v>0.25800000000000001</v>
          </cell>
          <cell r="O14533">
            <v>0</v>
          </cell>
          <cell r="P14533">
            <v>0</v>
          </cell>
        </row>
        <row r="14534">
          <cell r="A14534">
            <v>41826</v>
          </cell>
          <cell r="B14534">
            <v>2014</v>
          </cell>
          <cell r="C14534" t="str">
            <v>Jul</v>
          </cell>
          <cell r="D14534">
            <v>6</v>
          </cell>
          <cell r="F14534">
            <v>694</v>
          </cell>
          <cell r="G14534">
            <v>1.377</v>
          </cell>
          <cell r="H14534">
            <v>32</v>
          </cell>
          <cell r="I14534">
            <v>6.3E-2</v>
          </cell>
          <cell r="K14534">
            <v>18.8</v>
          </cell>
          <cell r="L14534">
            <v>3.6999999999999998E-2</v>
          </cell>
          <cell r="M14534">
            <v>119</v>
          </cell>
          <cell r="N14534">
            <v>0.23599999999999999</v>
          </cell>
          <cell r="O14534">
            <v>0</v>
          </cell>
          <cell r="P14534">
            <v>0</v>
          </cell>
        </row>
        <row r="14535">
          <cell r="A14535">
            <v>41827</v>
          </cell>
          <cell r="B14535">
            <v>2014</v>
          </cell>
          <cell r="C14535" t="str">
            <v>Jul</v>
          </cell>
          <cell r="D14535">
            <v>7</v>
          </cell>
          <cell r="F14535">
            <v>710</v>
          </cell>
          <cell r="G14535">
            <v>1.4079999999999999</v>
          </cell>
          <cell r="H14535">
            <v>25</v>
          </cell>
          <cell r="I14535">
            <v>0.05</v>
          </cell>
          <cell r="K14535">
            <v>20</v>
          </cell>
          <cell r="L14535">
            <v>0.04</v>
          </cell>
          <cell r="M14535">
            <v>150</v>
          </cell>
          <cell r="N14535">
            <v>0.29799999999999999</v>
          </cell>
          <cell r="O14535">
            <v>0</v>
          </cell>
          <cell r="P14535">
            <v>0</v>
          </cell>
        </row>
        <row r="14536">
          <cell r="A14536">
            <v>41828</v>
          </cell>
          <cell r="B14536">
            <v>2014</v>
          </cell>
          <cell r="C14536" t="str">
            <v>Jul</v>
          </cell>
          <cell r="D14536">
            <v>8</v>
          </cell>
          <cell r="F14536">
            <v>694</v>
          </cell>
          <cell r="G14536">
            <v>1.377</v>
          </cell>
          <cell r="H14536">
            <v>28</v>
          </cell>
          <cell r="I14536">
            <v>5.6000000000000001E-2</v>
          </cell>
          <cell r="K14536">
            <v>19.8</v>
          </cell>
          <cell r="L14536">
            <v>3.9E-2</v>
          </cell>
          <cell r="M14536">
            <v>221</v>
          </cell>
          <cell r="N14536">
            <v>0.438</v>
          </cell>
          <cell r="O14536">
            <v>0</v>
          </cell>
          <cell r="P14536">
            <v>0</v>
          </cell>
        </row>
        <row r="14537">
          <cell r="A14537">
            <v>41829</v>
          </cell>
          <cell r="B14537">
            <v>2014</v>
          </cell>
          <cell r="C14537" t="str">
            <v>Jul</v>
          </cell>
          <cell r="D14537">
            <v>9</v>
          </cell>
          <cell r="F14537">
            <v>705</v>
          </cell>
          <cell r="G14537">
            <v>1.3979999999999999</v>
          </cell>
          <cell r="H14537">
            <v>19</v>
          </cell>
          <cell r="I14537">
            <v>3.7999999999999999E-2</v>
          </cell>
          <cell r="K14537">
            <v>16.600000000000001</v>
          </cell>
          <cell r="L14537">
            <v>3.3000000000000002E-2</v>
          </cell>
          <cell r="M14537">
            <v>198</v>
          </cell>
          <cell r="N14537">
            <v>0.39300000000000002</v>
          </cell>
          <cell r="O14537">
            <v>0</v>
          </cell>
          <cell r="P14537">
            <v>0</v>
          </cell>
        </row>
        <row r="14538">
          <cell r="A14538">
            <v>41830</v>
          </cell>
          <cell r="B14538">
            <v>2014</v>
          </cell>
          <cell r="C14538" t="str">
            <v>Jul</v>
          </cell>
          <cell r="D14538">
            <v>10</v>
          </cell>
          <cell r="F14538">
            <v>698</v>
          </cell>
          <cell r="G14538">
            <v>1.3839999999999999</v>
          </cell>
          <cell r="H14538">
            <v>29</v>
          </cell>
          <cell r="I14538">
            <v>5.8000000000000003E-2</v>
          </cell>
          <cell r="K14538">
            <v>10.6</v>
          </cell>
          <cell r="L14538">
            <v>2.1000000000000001E-2</v>
          </cell>
          <cell r="M14538">
            <v>150</v>
          </cell>
          <cell r="N14538">
            <v>0.29799999999999999</v>
          </cell>
          <cell r="O14538">
            <v>0</v>
          </cell>
          <cell r="P14538">
            <v>0</v>
          </cell>
        </row>
        <row r="14539">
          <cell r="A14539">
            <v>41831</v>
          </cell>
          <cell r="B14539">
            <v>2014</v>
          </cell>
          <cell r="C14539" t="str">
            <v>Jul</v>
          </cell>
          <cell r="D14539">
            <v>11</v>
          </cell>
          <cell r="F14539">
            <v>667</v>
          </cell>
          <cell r="G14539">
            <v>1.323</v>
          </cell>
          <cell r="H14539">
            <v>17</v>
          </cell>
          <cell r="I14539">
            <v>3.4000000000000002E-2</v>
          </cell>
          <cell r="K14539">
            <v>8.1999999999999993</v>
          </cell>
          <cell r="L14539">
            <v>1.6E-2</v>
          </cell>
          <cell r="M14539">
            <v>131</v>
          </cell>
          <cell r="N14539">
            <v>0.26</v>
          </cell>
          <cell r="O14539">
            <v>0</v>
          </cell>
          <cell r="P14539">
            <v>0</v>
          </cell>
        </row>
        <row r="14540">
          <cell r="A14540">
            <v>41832</v>
          </cell>
          <cell r="B14540">
            <v>2014</v>
          </cell>
          <cell r="C14540" t="str">
            <v>Jul</v>
          </cell>
          <cell r="D14540">
            <v>12</v>
          </cell>
          <cell r="F14540">
            <v>649</v>
          </cell>
          <cell r="G14540">
            <v>1.2869999999999999</v>
          </cell>
          <cell r="H14540">
            <v>28</v>
          </cell>
          <cell r="I14540">
            <v>5.6000000000000001E-2</v>
          </cell>
          <cell r="K14540">
            <v>2.6</v>
          </cell>
          <cell r="L14540">
            <v>5.0000000000000001E-3</v>
          </cell>
          <cell r="M14540">
            <v>115</v>
          </cell>
          <cell r="N14540">
            <v>0.22800000000000001</v>
          </cell>
          <cell r="O14540">
            <v>0</v>
          </cell>
          <cell r="P14540">
            <v>0</v>
          </cell>
        </row>
        <row r="14541">
          <cell r="A14541">
            <v>41833</v>
          </cell>
          <cell r="B14541">
            <v>2014</v>
          </cell>
          <cell r="C14541" t="str">
            <v>Jul</v>
          </cell>
          <cell r="D14541">
            <v>13</v>
          </cell>
          <cell r="F14541">
            <v>639</v>
          </cell>
          <cell r="G14541">
            <v>1.2669999999999999</v>
          </cell>
          <cell r="H14541">
            <v>35</v>
          </cell>
          <cell r="I14541">
            <v>6.9000000000000006E-2</v>
          </cell>
          <cell r="K14541">
            <v>0</v>
          </cell>
          <cell r="L14541">
            <v>0</v>
          </cell>
          <cell r="M14541">
            <v>100</v>
          </cell>
          <cell r="N14541">
            <v>0.19800000000000001</v>
          </cell>
          <cell r="O14541">
            <v>0</v>
          </cell>
          <cell r="P14541">
            <v>0</v>
          </cell>
        </row>
        <row r="14542">
          <cell r="A14542">
            <v>41834</v>
          </cell>
          <cell r="B14542">
            <v>2014</v>
          </cell>
          <cell r="C14542" t="str">
            <v>Jul</v>
          </cell>
          <cell r="D14542">
            <v>14</v>
          </cell>
          <cell r="F14542">
            <v>621</v>
          </cell>
          <cell r="G14542">
            <v>1.232</v>
          </cell>
          <cell r="H14542">
            <v>35</v>
          </cell>
          <cell r="I14542">
            <v>6.9000000000000006E-2</v>
          </cell>
          <cell r="K14542">
            <v>0</v>
          </cell>
          <cell r="L14542">
            <v>0</v>
          </cell>
          <cell r="M14542">
            <v>100</v>
          </cell>
          <cell r="N14542">
            <v>0.19800000000000001</v>
          </cell>
          <cell r="O14542">
            <v>0</v>
          </cell>
          <cell r="P14542">
            <v>0</v>
          </cell>
        </row>
        <row r="14543">
          <cell r="A14543">
            <v>41835</v>
          </cell>
          <cell r="B14543">
            <v>2014</v>
          </cell>
          <cell r="C14543" t="str">
            <v>Jul</v>
          </cell>
          <cell r="D14543">
            <v>15</v>
          </cell>
          <cell r="F14543">
            <v>620</v>
          </cell>
          <cell r="G14543">
            <v>1.23</v>
          </cell>
          <cell r="H14543">
            <v>33</v>
          </cell>
          <cell r="I14543">
            <v>6.5000000000000002E-2</v>
          </cell>
          <cell r="K14543">
            <v>0</v>
          </cell>
          <cell r="L14543">
            <v>0</v>
          </cell>
          <cell r="M14543">
            <v>125</v>
          </cell>
          <cell r="N14543">
            <v>0.248</v>
          </cell>
          <cell r="O14543">
            <v>0</v>
          </cell>
          <cell r="P14543">
            <v>0</v>
          </cell>
        </row>
        <row r="14544">
          <cell r="A14544">
            <v>41836</v>
          </cell>
          <cell r="B14544">
            <v>2014</v>
          </cell>
          <cell r="C14544" t="str">
            <v>Jul</v>
          </cell>
          <cell r="D14544">
            <v>16</v>
          </cell>
          <cell r="F14544">
            <v>598</v>
          </cell>
          <cell r="G14544">
            <v>1.1859999999999999</v>
          </cell>
          <cell r="H14544">
            <v>40</v>
          </cell>
          <cell r="I14544">
            <v>7.9000000000000001E-2</v>
          </cell>
          <cell r="K14544">
            <v>0</v>
          </cell>
          <cell r="L14544">
            <v>0</v>
          </cell>
          <cell r="M14544">
            <v>140</v>
          </cell>
          <cell r="N14544">
            <v>0.27800000000000002</v>
          </cell>
          <cell r="O14544">
            <v>0</v>
          </cell>
          <cell r="P14544">
            <v>0</v>
          </cell>
        </row>
        <row r="14545">
          <cell r="A14545">
            <v>41837</v>
          </cell>
          <cell r="B14545">
            <v>2014</v>
          </cell>
          <cell r="C14545" t="str">
            <v>Jul</v>
          </cell>
          <cell r="D14545">
            <v>17</v>
          </cell>
          <cell r="F14545">
            <v>604</v>
          </cell>
          <cell r="G14545">
            <v>1.198</v>
          </cell>
          <cell r="H14545">
            <v>37</v>
          </cell>
          <cell r="I14545">
            <v>7.2999999999999995E-2</v>
          </cell>
          <cell r="K14545">
            <v>0</v>
          </cell>
          <cell r="L14545">
            <v>0</v>
          </cell>
          <cell r="M14545">
            <v>150</v>
          </cell>
          <cell r="N14545">
            <v>0.29799999999999999</v>
          </cell>
          <cell r="O14545">
            <v>0</v>
          </cell>
          <cell r="P14545">
            <v>0</v>
          </cell>
        </row>
        <row r="14546">
          <cell r="A14546">
            <v>41838</v>
          </cell>
          <cell r="B14546">
            <v>2014</v>
          </cell>
          <cell r="C14546" t="str">
            <v>Jul</v>
          </cell>
          <cell r="D14546">
            <v>18</v>
          </cell>
          <cell r="F14546">
            <v>607</v>
          </cell>
          <cell r="G14546">
            <v>1.204</v>
          </cell>
          <cell r="H14546">
            <v>39</v>
          </cell>
          <cell r="I14546">
            <v>7.6999999999999999E-2</v>
          </cell>
          <cell r="K14546">
            <v>0</v>
          </cell>
          <cell r="L14546">
            <v>0</v>
          </cell>
          <cell r="M14546">
            <v>156</v>
          </cell>
          <cell r="N14546">
            <v>0.309</v>
          </cell>
          <cell r="O14546">
            <v>0</v>
          </cell>
          <cell r="P14546">
            <v>0</v>
          </cell>
        </row>
        <row r="14547">
          <cell r="A14547">
            <v>41839</v>
          </cell>
          <cell r="B14547">
            <v>2014</v>
          </cell>
          <cell r="C14547" t="str">
            <v>Jul</v>
          </cell>
          <cell r="D14547">
            <v>19</v>
          </cell>
          <cell r="F14547">
            <v>628</v>
          </cell>
          <cell r="G14547">
            <v>1.246</v>
          </cell>
          <cell r="H14547">
            <v>40</v>
          </cell>
          <cell r="I14547">
            <v>7.9000000000000001E-2</v>
          </cell>
          <cell r="K14547">
            <v>0</v>
          </cell>
          <cell r="L14547">
            <v>0</v>
          </cell>
          <cell r="M14547">
            <v>125</v>
          </cell>
          <cell r="N14547">
            <v>0.248</v>
          </cell>
          <cell r="O14547">
            <v>0</v>
          </cell>
          <cell r="P14547">
            <v>0</v>
          </cell>
        </row>
        <row r="14548">
          <cell r="A14548">
            <v>41840</v>
          </cell>
          <cell r="B14548">
            <v>2014</v>
          </cell>
          <cell r="C14548" t="str">
            <v>Jul</v>
          </cell>
          <cell r="D14548">
            <v>20</v>
          </cell>
          <cell r="F14548">
            <v>630</v>
          </cell>
          <cell r="G14548">
            <v>1.25</v>
          </cell>
          <cell r="H14548">
            <v>32</v>
          </cell>
          <cell r="I14548">
            <v>6.3E-2</v>
          </cell>
          <cell r="K14548">
            <v>0</v>
          </cell>
          <cell r="L14548">
            <v>0</v>
          </cell>
          <cell r="M14548">
            <v>140</v>
          </cell>
          <cell r="N14548">
            <v>0.27800000000000002</v>
          </cell>
          <cell r="O14548">
            <v>0</v>
          </cell>
          <cell r="P14548">
            <v>0</v>
          </cell>
        </row>
        <row r="14549">
          <cell r="A14549">
            <v>41841</v>
          </cell>
          <cell r="B14549">
            <v>2014</v>
          </cell>
          <cell r="C14549" t="str">
            <v>Jul</v>
          </cell>
          <cell r="D14549">
            <v>21</v>
          </cell>
          <cell r="F14549">
            <v>638</v>
          </cell>
          <cell r="G14549">
            <v>1.2649999999999999</v>
          </cell>
          <cell r="H14549">
            <v>40</v>
          </cell>
          <cell r="I14549">
            <v>7.9000000000000001E-2</v>
          </cell>
          <cell r="K14549">
            <v>0</v>
          </cell>
          <cell r="L14549">
            <v>0</v>
          </cell>
          <cell r="M14549">
            <v>222</v>
          </cell>
          <cell r="N14549">
            <v>0.44</v>
          </cell>
          <cell r="O14549">
            <v>0</v>
          </cell>
          <cell r="P14549">
            <v>0</v>
          </cell>
        </row>
        <row r="14550">
          <cell r="A14550">
            <v>41842</v>
          </cell>
          <cell r="B14550">
            <v>2014</v>
          </cell>
          <cell r="C14550" t="str">
            <v>Jul</v>
          </cell>
          <cell r="D14550">
            <v>22</v>
          </cell>
          <cell r="F14550">
            <v>640</v>
          </cell>
          <cell r="G14550">
            <v>1.2689999999999999</v>
          </cell>
          <cell r="H14550">
            <v>45</v>
          </cell>
          <cell r="I14550">
            <v>8.8999999999999996E-2</v>
          </cell>
          <cell r="K14550">
            <v>0</v>
          </cell>
          <cell r="L14550">
            <v>0</v>
          </cell>
          <cell r="M14550">
            <v>288</v>
          </cell>
          <cell r="N14550">
            <v>0.57099999999999995</v>
          </cell>
          <cell r="O14550">
            <v>0</v>
          </cell>
          <cell r="P14550">
            <v>0</v>
          </cell>
        </row>
        <row r="14551">
          <cell r="A14551">
            <v>41843</v>
          </cell>
          <cell r="B14551">
            <v>2014</v>
          </cell>
          <cell r="C14551" t="str">
            <v>Jul</v>
          </cell>
          <cell r="D14551">
            <v>23</v>
          </cell>
          <cell r="F14551">
            <v>638</v>
          </cell>
          <cell r="G14551">
            <v>1.2649999999999999</v>
          </cell>
          <cell r="H14551">
            <v>44</v>
          </cell>
          <cell r="I14551">
            <v>8.6999999999999994E-2</v>
          </cell>
          <cell r="K14551">
            <v>0</v>
          </cell>
          <cell r="L14551">
            <v>0</v>
          </cell>
          <cell r="M14551">
            <v>250</v>
          </cell>
          <cell r="N14551">
            <v>0.496</v>
          </cell>
          <cell r="O14551">
            <v>0</v>
          </cell>
          <cell r="P14551">
            <v>0</v>
          </cell>
        </row>
        <row r="14552">
          <cell r="A14552">
            <v>41844</v>
          </cell>
          <cell r="B14552">
            <v>2014</v>
          </cell>
          <cell r="C14552" t="str">
            <v>Jul</v>
          </cell>
          <cell r="D14552">
            <v>24</v>
          </cell>
          <cell r="F14552">
            <v>638</v>
          </cell>
          <cell r="G14552">
            <v>1.2649999999999999</v>
          </cell>
          <cell r="H14552">
            <v>45</v>
          </cell>
          <cell r="I14552">
            <v>8.8999999999999996E-2</v>
          </cell>
          <cell r="K14552">
            <v>0</v>
          </cell>
          <cell r="L14552">
            <v>0</v>
          </cell>
          <cell r="M14552">
            <v>202</v>
          </cell>
          <cell r="N14552">
            <v>0.40100000000000002</v>
          </cell>
          <cell r="O14552">
            <v>0</v>
          </cell>
          <cell r="P14552">
            <v>0</v>
          </cell>
        </row>
        <row r="14553">
          <cell r="A14553">
            <v>41845</v>
          </cell>
          <cell r="B14553">
            <v>2014</v>
          </cell>
          <cell r="C14553" t="str">
            <v>Jul</v>
          </cell>
          <cell r="D14553">
            <v>25</v>
          </cell>
          <cell r="F14553">
            <v>645</v>
          </cell>
          <cell r="G14553">
            <v>1.2789999999999999</v>
          </cell>
          <cell r="H14553">
            <v>32</v>
          </cell>
          <cell r="I14553">
            <v>6.3E-2</v>
          </cell>
          <cell r="K14553">
            <v>0</v>
          </cell>
          <cell r="L14553">
            <v>0</v>
          </cell>
          <cell r="M14553">
            <v>198</v>
          </cell>
          <cell r="N14553">
            <v>0.39300000000000002</v>
          </cell>
          <cell r="O14553">
            <v>0</v>
          </cell>
          <cell r="P14553">
            <v>0</v>
          </cell>
        </row>
        <row r="14554">
          <cell r="A14554">
            <v>41846</v>
          </cell>
          <cell r="B14554">
            <v>2014</v>
          </cell>
          <cell r="C14554" t="str">
            <v>Jul</v>
          </cell>
          <cell r="D14554">
            <v>26</v>
          </cell>
          <cell r="F14554">
            <v>655</v>
          </cell>
          <cell r="G14554">
            <v>1.2989999999999999</v>
          </cell>
          <cell r="H14554">
            <v>27</v>
          </cell>
          <cell r="I14554">
            <v>5.3999999999999999E-2</v>
          </cell>
          <cell r="K14554">
            <v>0</v>
          </cell>
          <cell r="L14554">
            <v>0</v>
          </cell>
          <cell r="M14554">
            <v>200</v>
          </cell>
          <cell r="N14554">
            <v>0.39700000000000002</v>
          </cell>
          <cell r="O14554">
            <v>0</v>
          </cell>
          <cell r="P14554">
            <v>0</v>
          </cell>
        </row>
        <row r="14555">
          <cell r="A14555">
            <v>41847</v>
          </cell>
          <cell r="B14555">
            <v>2014</v>
          </cell>
          <cell r="C14555" t="str">
            <v>Jul</v>
          </cell>
          <cell r="D14555">
            <v>27</v>
          </cell>
          <cell r="F14555">
            <v>656</v>
          </cell>
          <cell r="G14555">
            <v>1.3009999999999999</v>
          </cell>
          <cell r="H14555">
            <v>24</v>
          </cell>
          <cell r="I14555">
            <v>4.8000000000000001E-2</v>
          </cell>
          <cell r="K14555">
            <v>0</v>
          </cell>
          <cell r="L14555">
            <v>0</v>
          </cell>
          <cell r="M14555">
            <v>213</v>
          </cell>
          <cell r="N14555">
            <v>0.42199999999999999</v>
          </cell>
          <cell r="O14555">
            <v>0</v>
          </cell>
          <cell r="P14555">
            <v>0</v>
          </cell>
        </row>
        <row r="14556">
          <cell r="A14556">
            <v>41848</v>
          </cell>
          <cell r="B14556">
            <v>2014</v>
          </cell>
          <cell r="C14556" t="str">
            <v>Jul</v>
          </cell>
          <cell r="D14556">
            <v>28</v>
          </cell>
          <cell r="F14556">
            <v>661</v>
          </cell>
          <cell r="G14556">
            <v>1.3109999999999999</v>
          </cell>
          <cell r="H14556">
            <v>23</v>
          </cell>
          <cell r="I14556">
            <v>4.5999999999999999E-2</v>
          </cell>
          <cell r="K14556">
            <v>13.3</v>
          </cell>
          <cell r="L14556">
            <v>2.5999999999999999E-2</v>
          </cell>
          <cell r="M14556">
            <v>183</v>
          </cell>
          <cell r="N14556">
            <v>0.36299999999999999</v>
          </cell>
          <cell r="O14556">
            <v>0</v>
          </cell>
          <cell r="P14556">
            <v>0</v>
          </cell>
        </row>
        <row r="14557">
          <cell r="A14557">
            <v>41849</v>
          </cell>
          <cell r="B14557">
            <v>2014</v>
          </cell>
          <cell r="C14557" t="str">
            <v>Jul</v>
          </cell>
          <cell r="D14557">
            <v>29</v>
          </cell>
          <cell r="F14557">
            <v>673</v>
          </cell>
          <cell r="G14557">
            <v>1.335</v>
          </cell>
          <cell r="H14557">
            <v>17</v>
          </cell>
          <cell r="I14557">
            <v>3.4000000000000002E-2</v>
          </cell>
          <cell r="K14557">
            <v>24</v>
          </cell>
          <cell r="L14557">
            <v>4.8000000000000001E-2</v>
          </cell>
          <cell r="M14557">
            <v>163</v>
          </cell>
          <cell r="N14557">
            <v>0.32300000000000001</v>
          </cell>
          <cell r="O14557">
            <v>0</v>
          </cell>
          <cell r="P14557">
            <v>0</v>
          </cell>
        </row>
        <row r="14558">
          <cell r="A14558">
            <v>41850</v>
          </cell>
          <cell r="B14558">
            <v>2014</v>
          </cell>
          <cell r="C14558" t="str">
            <v>Jul</v>
          </cell>
          <cell r="D14558">
            <v>30</v>
          </cell>
          <cell r="F14558">
            <v>689</v>
          </cell>
          <cell r="G14558">
            <v>1.367</v>
          </cell>
          <cell r="H14558">
            <v>21</v>
          </cell>
          <cell r="I14558">
            <v>4.2000000000000003E-2</v>
          </cell>
          <cell r="K14558">
            <v>24</v>
          </cell>
          <cell r="L14558">
            <v>4.8000000000000001E-2</v>
          </cell>
          <cell r="M14558">
            <v>165</v>
          </cell>
          <cell r="N14558">
            <v>0.32700000000000001</v>
          </cell>
          <cell r="O14558">
            <v>0</v>
          </cell>
          <cell r="P14558">
            <v>0</v>
          </cell>
        </row>
        <row r="14559">
          <cell r="A14559">
            <v>41851</v>
          </cell>
          <cell r="B14559">
            <v>2014</v>
          </cell>
          <cell r="C14559" t="str">
            <v>Jul</v>
          </cell>
          <cell r="D14559">
            <v>31</v>
          </cell>
          <cell r="F14559">
            <v>693</v>
          </cell>
          <cell r="G14559">
            <v>1.375</v>
          </cell>
          <cell r="H14559">
            <v>25</v>
          </cell>
          <cell r="I14559">
            <v>0.05</v>
          </cell>
          <cell r="K14559">
            <v>11.2</v>
          </cell>
          <cell r="L14559">
            <v>2.1999999999999999E-2</v>
          </cell>
          <cell r="M14559">
            <v>183</v>
          </cell>
          <cell r="N14559">
            <v>0.36299999999999999</v>
          </cell>
          <cell r="O14559">
            <v>0</v>
          </cell>
          <cell r="P14559">
            <v>0</v>
          </cell>
        </row>
        <row r="14560">
          <cell r="A14560">
            <v>41852</v>
          </cell>
          <cell r="B14560">
            <v>2014</v>
          </cell>
          <cell r="C14560" t="str">
            <v>Aug</v>
          </cell>
          <cell r="D14560">
            <v>1</v>
          </cell>
          <cell r="F14560">
            <v>692</v>
          </cell>
          <cell r="G14560">
            <v>1.373</v>
          </cell>
          <cell r="H14560">
            <v>10</v>
          </cell>
          <cell r="I14560">
            <v>0.02</v>
          </cell>
          <cell r="K14560">
            <v>0</v>
          </cell>
          <cell r="L14560">
            <v>0</v>
          </cell>
          <cell r="M14560">
            <v>156</v>
          </cell>
          <cell r="N14560">
            <v>0.309</v>
          </cell>
          <cell r="O14560">
            <v>0</v>
          </cell>
          <cell r="P14560">
            <v>0</v>
          </cell>
        </row>
        <row r="14561">
          <cell r="A14561">
            <v>41853</v>
          </cell>
          <cell r="B14561">
            <v>2014</v>
          </cell>
          <cell r="C14561" t="str">
            <v>Aug</v>
          </cell>
          <cell r="D14561">
            <v>2</v>
          </cell>
          <cell r="F14561">
            <v>711</v>
          </cell>
          <cell r="G14561">
            <v>1.41</v>
          </cell>
          <cell r="H14561">
            <v>2</v>
          </cell>
          <cell r="I14561">
            <v>4.0000000000000001E-3</v>
          </cell>
          <cell r="K14561">
            <v>0</v>
          </cell>
          <cell r="L14561">
            <v>0</v>
          </cell>
          <cell r="M14561">
            <v>100</v>
          </cell>
          <cell r="N14561">
            <v>0.19800000000000001</v>
          </cell>
          <cell r="O14561">
            <v>0</v>
          </cell>
          <cell r="P14561">
            <v>0</v>
          </cell>
        </row>
        <row r="14562">
          <cell r="A14562">
            <v>41854</v>
          </cell>
          <cell r="B14562">
            <v>2014</v>
          </cell>
          <cell r="C14562" t="str">
            <v>Aug</v>
          </cell>
          <cell r="D14562">
            <v>3</v>
          </cell>
          <cell r="F14562">
            <v>717</v>
          </cell>
          <cell r="G14562">
            <v>1.4219999999999999</v>
          </cell>
          <cell r="H14562">
            <v>3</v>
          </cell>
          <cell r="I14562">
            <v>6.0000000000000001E-3</v>
          </cell>
          <cell r="K14562">
            <v>10.5</v>
          </cell>
          <cell r="L14562">
            <v>2.1000000000000001E-2</v>
          </cell>
          <cell r="M14562">
            <v>100</v>
          </cell>
          <cell r="N14562">
            <v>0.19800000000000001</v>
          </cell>
          <cell r="O14562">
            <v>0</v>
          </cell>
          <cell r="P14562">
            <v>0</v>
          </cell>
        </row>
        <row r="14563">
          <cell r="A14563">
            <v>41855</v>
          </cell>
          <cell r="B14563">
            <v>2014</v>
          </cell>
          <cell r="C14563" t="str">
            <v>Aug</v>
          </cell>
          <cell r="D14563">
            <v>4</v>
          </cell>
          <cell r="F14563">
            <v>715</v>
          </cell>
          <cell r="G14563">
            <v>1.4179999999999999</v>
          </cell>
          <cell r="H14563">
            <v>27</v>
          </cell>
          <cell r="I14563">
            <v>5.3999999999999999E-2</v>
          </cell>
          <cell r="K14563">
            <v>12.7</v>
          </cell>
          <cell r="L14563">
            <v>2.5000000000000001E-2</v>
          </cell>
          <cell r="M14563">
            <v>92</v>
          </cell>
          <cell r="N14563">
            <v>0.182</v>
          </cell>
          <cell r="O14563">
            <v>0</v>
          </cell>
          <cell r="P14563">
            <v>0</v>
          </cell>
        </row>
        <row r="14564">
          <cell r="A14564">
            <v>41856</v>
          </cell>
          <cell r="B14564">
            <v>2014</v>
          </cell>
          <cell r="C14564" t="str">
            <v>Aug</v>
          </cell>
          <cell r="D14564">
            <v>5</v>
          </cell>
          <cell r="F14564">
            <v>698</v>
          </cell>
          <cell r="G14564">
            <v>1.3839999999999999</v>
          </cell>
          <cell r="H14564">
            <v>41</v>
          </cell>
          <cell r="I14564">
            <v>8.1000000000000003E-2</v>
          </cell>
          <cell r="K14564">
            <v>10.8</v>
          </cell>
          <cell r="L14564">
            <v>2.1000000000000001E-2</v>
          </cell>
          <cell r="M14564">
            <v>31</v>
          </cell>
          <cell r="N14564">
            <v>6.0999999999999999E-2</v>
          </cell>
          <cell r="O14564">
            <v>0</v>
          </cell>
          <cell r="P14564">
            <v>0</v>
          </cell>
        </row>
        <row r="14565">
          <cell r="A14565">
            <v>41857</v>
          </cell>
          <cell r="B14565">
            <v>2014</v>
          </cell>
          <cell r="C14565" t="str">
            <v>Aug</v>
          </cell>
          <cell r="D14565">
            <v>6</v>
          </cell>
          <cell r="F14565">
            <v>573</v>
          </cell>
          <cell r="G14565">
            <v>1.137</v>
          </cell>
          <cell r="H14565">
            <v>51</v>
          </cell>
          <cell r="I14565">
            <v>0.10100000000000001</v>
          </cell>
          <cell r="K14565">
            <v>3.5</v>
          </cell>
          <cell r="L14565">
            <v>7.0000000000000001E-3</v>
          </cell>
          <cell r="M14565">
            <v>30</v>
          </cell>
          <cell r="N14565">
            <v>0.06</v>
          </cell>
          <cell r="O14565">
            <v>3.5</v>
          </cell>
          <cell r="P14565">
            <v>7.0000000000000001E-3</v>
          </cell>
        </row>
        <row r="14566">
          <cell r="A14566">
            <v>41858</v>
          </cell>
          <cell r="B14566">
            <v>2014</v>
          </cell>
          <cell r="C14566" t="str">
            <v>Aug</v>
          </cell>
          <cell r="D14566">
            <v>7</v>
          </cell>
          <cell r="F14566">
            <v>487</v>
          </cell>
          <cell r="G14566">
            <v>0.96599999999999997</v>
          </cell>
          <cell r="H14566">
            <v>21</v>
          </cell>
          <cell r="I14566">
            <v>4.2000000000000003E-2</v>
          </cell>
          <cell r="K14566">
            <v>0</v>
          </cell>
          <cell r="L14566">
            <v>0</v>
          </cell>
          <cell r="M14566">
            <v>28</v>
          </cell>
          <cell r="N14566">
            <v>5.6000000000000001E-2</v>
          </cell>
          <cell r="O14566">
            <v>4</v>
          </cell>
          <cell r="P14566">
            <v>8.0000000000000002E-3</v>
          </cell>
        </row>
        <row r="14567">
          <cell r="A14567">
            <v>41859</v>
          </cell>
          <cell r="B14567">
            <v>2014</v>
          </cell>
          <cell r="C14567" t="str">
            <v>Aug</v>
          </cell>
          <cell r="D14567">
            <v>8</v>
          </cell>
          <cell r="F14567">
            <v>470</v>
          </cell>
          <cell r="G14567">
            <v>0.93200000000000005</v>
          </cell>
          <cell r="H14567">
            <v>16</v>
          </cell>
          <cell r="I14567">
            <v>3.2000000000000001E-2</v>
          </cell>
          <cell r="K14567">
            <v>0</v>
          </cell>
          <cell r="L14567">
            <v>0</v>
          </cell>
          <cell r="M14567">
            <v>15</v>
          </cell>
          <cell r="N14567">
            <v>0.03</v>
          </cell>
          <cell r="O14567">
            <v>9</v>
          </cell>
          <cell r="P14567">
            <v>1.7999999999999999E-2</v>
          </cell>
        </row>
        <row r="14568">
          <cell r="A14568">
            <v>41860</v>
          </cell>
          <cell r="B14568">
            <v>2014</v>
          </cell>
          <cell r="C14568" t="str">
            <v>Aug</v>
          </cell>
          <cell r="D14568">
            <v>9</v>
          </cell>
          <cell r="F14568">
            <v>465</v>
          </cell>
          <cell r="G14568">
            <v>0.92200000000000004</v>
          </cell>
          <cell r="H14568">
            <v>25</v>
          </cell>
          <cell r="I14568">
            <v>0.05</v>
          </cell>
          <cell r="K14568">
            <v>0</v>
          </cell>
          <cell r="L14568">
            <v>0</v>
          </cell>
          <cell r="M14568">
            <v>15</v>
          </cell>
          <cell r="N14568">
            <v>0.03</v>
          </cell>
          <cell r="O14568">
            <v>4</v>
          </cell>
          <cell r="P14568">
            <v>8.0000000000000002E-3</v>
          </cell>
        </row>
        <row r="14569">
          <cell r="A14569">
            <v>41861</v>
          </cell>
          <cell r="B14569">
            <v>2014</v>
          </cell>
          <cell r="C14569" t="str">
            <v>Aug</v>
          </cell>
          <cell r="D14569">
            <v>10</v>
          </cell>
          <cell r="F14569">
            <v>467</v>
          </cell>
          <cell r="G14569">
            <v>0.92600000000000005</v>
          </cell>
          <cell r="H14569">
            <v>33</v>
          </cell>
          <cell r="I14569">
            <v>6.5000000000000002E-2</v>
          </cell>
          <cell r="K14569">
            <v>0</v>
          </cell>
          <cell r="L14569">
            <v>0</v>
          </cell>
          <cell r="M14569">
            <v>30</v>
          </cell>
          <cell r="N14569">
            <v>0.06</v>
          </cell>
          <cell r="O14569">
            <v>4</v>
          </cell>
          <cell r="P14569">
            <v>8.0000000000000002E-3</v>
          </cell>
        </row>
        <row r="14570">
          <cell r="A14570">
            <v>41862</v>
          </cell>
          <cell r="B14570">
            <v>2014</v>
          </cell>
          <cell r="C14570" t="str">
            <v>Aug</v>
          </cell>
          <cell r="D14570">
            <v>11</v>
          </cell>
          <cell r="F14570">
            <v>470</v>
          </cell>
          <cell r="G14570">
            <v>0.93200000000000005</v>
          </cell>
          <cell r="H14570">
            <v>39</v>
          </cell>
          <cell r="I14570">
            <v>7.6999999999999999E-2</v>
          </cell>
          <cell r="K14570">
            <v>0</v>
          </cell>
          <cell r="L14570">
            <v>0</v>
          </cell>
          <cell r="M14570">
            <v>63</v>
          </cell>
          <cell r="N14570">
            <v>0.125</v>
          </cell>
          <cell r="O14570">
            <v>0</v>
          </cell>
          <cell r="P14570">
            <v>0</v>
          </cell>
        </row>
        <row r="14571">
          <cell r="A14571">
            <v>41863</v>
          </cell>
          <cell r="B14571">
            <v>2014</v>
          </cell>
          <cell r="C14571" t="str">
            <v>Aug</v>
          </cell>
          <cell r="D14571">
            <v>12</v>
          </cell>
          <cell r="F14571">
            <v>470</v>
          </cell>
          <cell r="G14571">
            <v>0.93200000000000005</v>
          </cell>
          <cell r="H14571">
            <v>44</v>
          </cell>
          <cell r="I14571">
            <v>8.6999999999999994E-2</v>
          </cell>
          <cell r="K14571">
            <v>0</v>
          </cell>
          <cell r="L14571">
            <v>0</v>
          </cell>
          <cell r="M14571">
            <v>65</v>
          </cell>
          <cell r="N14571">
            <v>0.129</v>
          </cell>
          <cell r="O14571">
            <v>0</v>
          </cell>
          <cell r="P14571">
            <v>0</v>
          </cell>
        </row>
        <row r="14572">
          <cell r="A14572">
            <v>41864</v>
          </cell>
          <cell r="B14572">
            <v>2014</v>
          </cell>
          <cell r="C14572" t="str">
            <v>Aug</v>
          </cell>
          <cell r="D14572">
            <v>13</v>
          </cell>
          <cell r="F14572">
            <v>463</v>
          </cell>
          <cell r="G14572">
            <v>0.91800000000000004</v>
          </cell>
          <cell r="H14572">
            <v>51</v>
          </cell>
          <cell r="I14572">
            <v>0.10100000000000001</v>
          </cell>
          <cell r="K14572">
            <v>0</v>
          </cell>
          <cell r="L14572">
            <v>0</v>
          </cell>
          <cell r="M14572">
            <v>34</v>
          </cell>
          <cell r="N14572">
            <v>6.7000000000000004E-2</v>
          </cell>
          <cell r="O14572">
            <v>0</v>
          </cell>
          <cell r="P14572">
            <v>0</v>
          </cell>
        </row>
        <row r="14573">
          <cell r="A14573">
            <v>41865</v>
          </cell>
          <cell r="B14573">
            <v>2014</v>
          </cell>
          <cell r="C14573" t="str">
            <v>Aug</v>
          </cell>
          <cell r="D14573">
            <v>14</v>
          </cell>
          <cell r="F14573">
            <v>419</v>
          </cell>
          <cell r="G14573">
            <v>0.83099999999999996</v>
          </cell>
          <cell r="H14573">
            <v>57</v>
          </cell>
          <cell r="I14573">
            <v>0.113</v>
          </cell>
          <cell r="K14573">
            <v>15</v>
          </cell>
          <cell r="L14573">
            <v>0.03</v>
          </cell>
          <cell r="M14573">
            <v>15</v>
          </cell>
          <cell r="N14573">
            <v>0.03</v>
          </cell>
          <cell r="O14573">
            <v>0</v>
          </cell>
          <cell r="P14573">
            <v>0</v>
          </cell>
        </row>
        <row r="14574">
          <cell r="A14574">
            <v>41866</v>
          </cell>
          <cell r="B14574">
            <v>2014</v>
          </cell>
          <cell r="C14574" t="str">
            <v>Aug</v>
          </cell>
          <cell r="D14574">
            <v>15</v>
          </cell>
          <cell r="F14574">
            <v>376</v>
          </cell>
          <cell r="G14574">
            <v>0.746</v>
          </cell>
          <cell r="H14574">
            <v>34</v>
          </cell>
          <cell r="I14574">
            <v>6.7000000000000004E-2</v>
          </cell>
          <cell r="K14574">
            <v>15.7</v>
          </cell>
          <cell r="L14574">
            <v>3.1E-2</v>
          </cell>
          <cell r="M14574">
            <v>15</v>
          </cell>
          <cell r="N14574">
            <v>0.03</v>
          </cell>
          <cell r="O14574">
            <v>3</v>
          </cell>
          <cell r="P14574">
            <v>6.0000000000000001E-3</v>
          </cell>
        </row>
        <row r="14575">
          <cell r="A14575">
            <v>41867</v>
          </cell>
          <cell r="B14575">
            <v>2014</v>
          </cell>
          <cell r="C14575" t="str">
            <v>Aug</v>
          </cell>
          <cell r="D14575">
            <v>16</v>
          </cell>
          <cell r="F14575">
            <v>369</v>
          </cell>
          <cell r="G14575">
            <v>0.73199999999999998</v>
          </cell>
          <cell r="H14575">
            <v>29</v>
          </cell>
          <cell r="I14575">
            <v>5.8000000000000003E-2</v>
          </cell>
          <cell r="K14575">
            <v>36.5</v>
          </cell>
          <cell r="L14575">
            <v>7.1999999999999995E-2</v>
          </cell>
          <cell r="M14575">
            <v>15</v>
          </cell>
          <cell r="N14575">
            <v>0.03</v>
          </cell>
          <cell r="O14575">
            <v>3</v>
          </cell>
          <cell r="P14575">
            <v>6.0000000000000001E-3</v>
          </cell>
        </row>
        <row r="14576">
          <cell r="A14576">
            <v>41868</v>
          </cell>
          <cell r="B14576">
            <v>2014</v>
          </cell>
          <cell r="C14576" t="str">
            <v>Aug</v>
          </cell>
          <cell r="D14576">
            <v>17</v>
          </cell>
          <cell r="F14576">
            <v>359</v>
          </cell>
          <cell r="G14576">
            <v>0.71199999999999997</v>
          </cell>
          <cell r="H14576">
            <v>33</v>
          </cell>
          <cell r="I14576">
            <v>6.5000000000000002E-2</v>
          </cell>
          <cell r="K14576">
            <v>36.700000000000003</v>
          </cell>
          <cell r="L14576">
            <v>7.2999999999999995E-2</v>
          </cell>
          <cell r="M14576">
            <v>15</v>
          </cell>
          <cell r="N14576">
            <v>0.03</v>
          </cell>
          <cell r="O14576">
            <v>0</v>
          </cell>
          <cell r="P14576">
            <v>0</v>
          </cell>
        </row>
        <row r="14577">
          <cell r="A14577">
            <v>41869</v>
          </cell>
          <cell r="B14577">
            <v>2014</v>
          </cell>
          <cell r="C14577" t="str">
            <v>Aug</v>
          </cell>
          <cell r="D14577">
            <v>18</v>
          </cell>
          <cell r="F14577">
            <v>357</v>
          </cell>
          <cell r="G14577">
            <v>0.70799999999999996</v>
          </cell>
          <cell r="H14577">
            <v>20</v>
          </cell>
          <cell r="I14577">
            <v>0.04</v>
          </cell>
          <cell r="K14577">
            <v>34.299999999999997</v>
          </cell>
          <cell r="L14577">
            <v>6.8000000000000005E-2</v>
          </cell>
          <cell r="M14577">
            <v>15</v>
          </cell>
          <cell r="N14577">
            <v>0.03</v>
          </cell>
          <cell r="O14577">
            <v>0</v>
          </cell>
          <cell r="P14577">
            <v>0</v>
          </cell>
        </row>
        <row r="14578">
          <cell r="A14578">
            <v>41870</v>
          </cell>
          <cell r="B14578">
            <v>2014</v>
          </cell>
          <cell r="C14578" t="str">
            <v>Aug</v>
          </cell>
          <cell r="D14578">
            <v>19</v>
          </cell>
          <cell r="F14578">
            <v>380</v>
          </cell>
          <cell r="G14578">
            <v>0.754</v>
          </cell>
          <cell r="H14578">
            <v>9</v>
          </cell>
          <cell r="I14578">
            <v>1.7999999999999999E-2</v>
          </cell>
          <cell r="K14578">
            <v>37.4</v>
          </cell>
          <cell r="L14578">
            <v>7.3999999999999996E-2</v>
          </cell>
          <cell r="M14578">
            <v>75</v>
          </cell>
          <cell r="N14578">
            <v>0.14899999999999999</v>
          </cell>
          <cell r="O14578">
            <v>0</v>
          </cell>
          <cell r="P14578">
            <v>0</v>
          </cell>
        </row>
        <row r="14579">
          <cell r="A14579">
            <v>41871</v>
          </cell>
          <cell r="B14579">
            <v>2014</v>
          </cell>
          <cell r="C14579" t="str">
            <v>Aug</v>
          </cell>
          <cell r="D14579">
            <v>20</v>
          </cell>
          <cell r="F14579">
            <v>415</v>
          </cell>
          <cell r="G14579">
            <v>0.82299999999999995</v>
          </cell>
          <cell r="H14579">
            <v>21</v>
          </cell>
          <cell r="I14579">
            <v>4.2000000000000003E-2</v>
          </cell>
          <cell r="K14579">
            <v>29.1</v>
          </cell>
          <cell r="L14579">
            <v>5.8000000000000003E-2</v>
          </cell>
          <cell r="M14579">
            <v>71</v>
          </cell>
          <cell r="N14579">
            <v>0.14099999999999999</v>
          </cell>
          <cell r="O14579">
            <v>0</v>
          </cell>
          <cell r="P14579">
            <v>0</v>
          </cell>
        </row>
        <row r="14580">
          <cell r="A14580">
            <v>41872</v>
          </cell>
          <cell r="B14580">
            <v>2014</v>
          </cell>
          <cell r="C14580" t="str">
            <v>Aug</v>
          </cell>
          <cell r="D14580">
            <v>21</v>
          </cell>
          <cell r="F14580">
            <v>429</v>
          </cell>
          <cell r="G14580">
            <v>0.85099999999999998</v>
          </cell>
          <cell r="H14580">
            <v>13</v>
          </cell>
          <cell r="I14580">
            <v>2.5999999999999999E-2</v>
          </cell>
          <cell r="K14580">
            <v>28</v>
          </cell>
          <cell r="L14580">
            <v>5.6000000000000001E-2</v>
          </cell>
          <cell r="M14580">
            <v>50</v>
          </cell>
          <cell r="N14580">
            <v>9.9000000000000005E-2</v>
          </cell>
          <cell r="O14580">
            <v>0</v>
          </cell>
          <cell r="P14580">
            <v>0</v>
          </cell>
        </row>
        <row r="14581">
          <cell r="A14581">
            <v>41873</v>
          </cell>
          <cell r="B14581">
            <v>2014</v>
          </cell>
          <cell r="C14581" t="str">
            <v>Aug</v>
          </cell>
          <cell r="D14581">
            <v>22</v>
          </cell>
          <cell r="F14581">
            <v>431</v>
          </cell>
          <cell r="G14581">
            <v>0.85499999999999998</v>
          </cell>
          <cell r="H14581">
            <v>20</v>
          </cell>
          <cell r="I14581">
            <v>0.04</v>
          </cell>
          <cell r="K14581">
            <v>29.9</v>
          </cell>
          <cell r="L14581">
            <v>5.8999999999999997E-2</v>
          </cell>
          <cell r="M14581">
            <v>85</v>
          </cell>
          <cell r="N14581">
            <v>0.16900000000000001</v>
          </cell>
          <cell r="O14581">
            <v>0</v>
          </cell>
          <cell r="P14581">
            <v>0</v>
          </cell>
        </row>
        <row r="14582">
          <cell r="A14582">
            <v>41874</v>
          </cell>
          <cell r="B14582">
            <v>2014</v>
          </cell>
          <cell r="C14582" t="str">
            <v>Aug</v>
          </cell>
          <cell r="D14582">
            <v>23</v>
          </cell>
          <cell r="F14582">
            <v>436</v>
          </cell>
          <cell r="G14582">
            <v>0.86499999999999999</v>
          </cell>
          <cell r="H14582">
            <v>20</v>
          </cell>
          <cell r="I14582">
            <v>0.04</v>
          </cell>
          <cell r="K14582">
            <v>29.8</v>
          </cell>
          <cell r="L14582">
            <v>5.8999999999999997E-2</v>
          </cell>
          <cell r="M14582">
            <v>100</v>
          </cell>
          <cell r="N14582">
            <v>0.19800000000000001</v>
          </cell>
          <cell r="O14582">
            <v>0</v>
          </cell>
          <cell r="P14582">
            <v>0</v>
          </cell>
        </row>
        <row r="14583">
          <cell r="A14583">
            <v>41875</v>
          </cell>
          <cell r="B14583">
            <v>2014</v>
          </cell>
          <cell r="C14583" t="str">
            <v>Aug</v>
          </cell>
          <cell r="D14583">
            <v>24</v>
          </cell>
          <cell r="F14583">
            <v>436</v>
          </cell>
          <cell r="G14583">
            <v>0.86499999999999999</v>
          </cell>
          <cell r="H14583">
            <v>13</v>
          </cell>
          <cell r="I14583">
            <v>2.5999999999999999E-2</v>
          </cell>
          <cell r="K14583">
            <v>29.9</v>
          </cell>
          <cell r="L14583">
            <v>5.8999999999999997E-2</v>
          </cell>
          <cell r="M14583">
            <v>121</v>
          </cell>
          <cell r="N14583">
            <v>0.24</v>
          </cell>
          <cell r="O14583">
            <v>0</v>
          </cell>
          <cell r="P14583">
            <v>0</v>
          </cell>
        </row>
        <row r="14584">
          <cell r="A14584">
            <v>41876</v>
          </cell>
          <cell r="B14584">
            <v>2014</v>
          </cell>
          <cell r="C14584" t="str">
            <v>Aug</v>
          </cell>
          <cell r="D14584">
            <v>25</v>
          </cell>
          <cell r="F14584">
            <v>430</v>
          </cell>
          <cell r="G14584">
            <v>0.85299999999999998</v>
          </cell>
          <cell r="H14584">
            <v>28</v>
          </cell>
          <cell r="I14584">
            <v>5.6000000000000001E-2</v>
          </cell>
          <cell r="K14584">
            <v>30</v>
          </cell>
          <cell r="L14584">
            <v>0.06</v>
          </cell>
          <cell r="M14584">
            <v>131</v>
          </cell>
          <cell r="N14584">
            <v>0.26</v>
          </cell>
          <cell r="O14584">
            <v>0</v>
          </cell>
          <cell r="P14584">
            <v>0</v>
          </cell>
        </row>
        <row r="14585">
          <cell r="A14585">
            <v>41877</v>
          </cell>
          <cell r="B14585">
            <v>2014</v>
          </cell>
          <cell r="C14585" t="str">
            <v>Aug</v>
          </cell>
          <cell r="D14585">
            <v>26</v>
          </cell>
          <cell r="F14585">
            <v>430</v>
          </cell>
          <cell r="G14585">
            <v>0.85299999999999998</v>
          </cell>
          <cell r="H14585">
            <v>15</v>
          </cell>
          <cell r="I14585">
            <v>0.03</v>
          </cell>
          <cell r="K14585">
            <v>30</v>
          </cell>
          <cell r="L14585">
            <v>0.06</v>
          </cell>
          <cell r="M14585">
            <v>169</v>
          </cell>
          <cell r="N14585">
            <v>0.33500000000000002</v>
          </cell>
          <cell r="O14585">
            <v>0</v>
          </cell>
          <cell r="P14585">
            <v>0</v>
          </cell>
        </row>
        <row r="14586">
          <cell r="A14586">
            <v>41878</v>
          </cell>
          <cell r="B14586">
            <v>2014</v>
          </cell>
          <cell r="C14586" t="str">
            <v>Aug</v>
          </cell>
          <cell r="D14586">
            <v>27</v>
          </cell>
          <cell r="F14586">
            <v>450</v>
          </cell>
          <cell r="G14586">
            <v>0.89300000000000002</v>
          </cell>
          <cell r="H14586">
            <v>66</v>
          </cell>
          <cell r="I14586">
            <v>0.13100000000000001</v>
          </cell>
          <cell r="K14586">
            <v>28.8</v>
          </cell>
          <cell r="L14586">
            <v>5.7000000000000002E-2</v>
          </cell>
          <cell r="M14586">
            <v>171</v>
          </cell>
          <cell r="N14586">
            <v>0.33900000000000002</v>
          </cell>
          <cell r="O14586">
            <v>0</v>
          </cell>
          <cell r="P14586">
            <v>0</v>
          </cell>
        </row>
        <row r="14587">
          <cell r="A14587">
            <v>41879</v>
          </cell>
          <cell r="B14587">
            <v>2014</v>
          </cell>
          <cell r="C14587" t="str">
            <v>Aug</v>
          </cell>
          <cell r="D14587">
            <v>28</v>
          </cell>
          <cell r="F14587">
            <v>449</v>
          </cell>
          <cell r="G14587">
            <v>0.89100000000000001</v>
          </cell>
          <cell r="H14587">
            <v>50</v>
          </cell>
          <cell r="I14587">
            <v>9.9000000000000005E-2</v>
          </cell>
          <cell r="K14587">
            <v>28.1</v>
          </cell>
          <cell r="L14587">
            <v>5.6000000000000001E-2</v>
          </cell>
          <cell r="M14587">
            <v>150</v>
          </cell>
          <cell r="N14587">
            <v>0.29799999999999999</v>
          </cell>
          <cell r="O14587">
            <v>0</v>
          </cell>
          <cell r="P14587">
            <v>0</v>
          </cell>
        </row>
        <row r="14588">
          <cell r="A14588">
            <v>41880</v>
          </cell>
          <cell r="B14588">
            <v>2014</v>
          </cell>
          <cell r="C14588" t="str">
            <v>Aug</v>
          </cell>
          <cell r="D14588">
            <v>29</v>
          </cell>
          <cell r="F14588">
            <v>474</v>
          </cell>
          <cell r="G14588">
            <v>0.94</v>
          </cell>
          <cell r="H14588">
            <v>50</v>
          </cell>
          <cell r="I14588">
            <v>9.9000000000000005E-2</v>
          </cell>
          <cell r="K14588">
            <v>10.9</v>
          </cell>
          <cell r="L14588">
            <v>2.1999999999999999E-2</v>
          </cell>
          <cell r="M14588">
            <v>96</v>
          </cell>
          <cell r="N14588">
            <v>0.19</v>
          </cell>
          <cell r="O14588">
            <v>0</v>
          </cell>
          <cell r="P14588">
            <v>0</v>
          </cell>
        </row>
        <row r="14589">
          <cell r="A14589">
            <v>41881</v>
          </cell>
          <cell r="B14589">
            <v>2014</v>
          </cell>
          <cell r="C14589" t="str">
            <v>Aug</v>
          </cell>
          <cell r="D14589">
            <v>30</v>
          </cell>
          <cell r="F14589">
            <v>474</v>
          </cell>
          <cell r="G14589">
            <v>0.94</v>
          </cell>
          <cell r="H14589">
            <v>61</v>
          </cell>
          <cell r="I14589">
            <v>0.121</v>
          </cell>
          <cell r="K14589">
            <v>0</v>
          </cell>
          <cell r="L14589">
            <v>0</v>
          </cell>
          <cell r="M14589">
            <v>83</v>
          </cell>
          <cell r="N14589">
            <v>0.16500000000000001</v>
          </cell>
          <cell r="O14589">
            <v>0</v>
          </cell>
          <cell r="P14589">
            <v>0</v>
          </cell>
        </row>
        <row r="14590">
          <cell r="A14590">
            <v>41882</v>
          </cell>
          <cell r="B14590">
            <v>2014</v>
          </cell>
          <cell r="C14590" t="str">
            <v>Aug</v>
          </cell>
          <cell r="D14590">
            <v>31</v>
          </cell>
          <cell r="F14590">
            <v>462</v>
          </cell>
          <cell r="G14590">
            <v>0.91600000000000004</v>
          </cell>
          <cell r="H14590">
            <v>58</v>
          </cell>
          <cell r="I14590">
            <v>0.115</v>
          </cell>
          <cell r="K14590">
            <v>0</v>
          </cell>
          <cell r="L14590">
            <v>0</v>
          </cell>
          <cell r="M14590">
            <v>156</v>
          </cell>
          <cell r="N14590">
            <v>0.309</v>
          </cell>
          <cell r="O14590">
            <v>2</v>
          </cell>
          <cell r="P14590">
            <v>4.0000000000000001E-3</v>
          </cell>
        </row>
        <row r="14591">
          <cell r="A14591">
            <v>41883</v>
          </cell>
          <cell r="B14591">
            <v>2014</v>
          </cell>
          <cell r="C14591" t="str">
            <v>Sep</v>
          </cell>
          <cell r="D14591">
            <v>1</v>
          </cell>
          <cell r="F14591">
            <v>446</v>
          </cell>
          <cell r="G14591">
            <v>0.88500000000000001</v>
          </cell>
          <cell r="H14591">
            <v>54</v>
          </cell>
          <cell r="I14591">
            <v>0.107</v>
          </cell>
          <cell r="K14591">
            <v>0</v>
          </cell>
          <cell r="L14591">
            <v>0</v>
          </cell>
          <cell r="M14591">
            <v>167</v>
          </cell>
          <cell r="N14591">
            <v>0.33100000000000002</v>
          </cell>
          <cell r="O14591">
            <v>0</v>
          </cell>
          <cell r="P14591">
            <v>0</v>
          </cell>
        </row>
        <row r="14592">
          <cell r="A14592">
            <v>41884</v>
          </cell>
          <cell r="B14592">
            <v>2014</v>
          </cell>
          <cell r="C14592" t="str">
            <v>Sep</v>
          </cell>
          <cell r="D14592">
            <v>2</v>
          </cell>
          <cell r="F14592">
            <v>440</v>
          </cell>
          <cell r="G14592">
            <v>0.873</v>
          </cell>
          <cell r="H14592">
            <v>44</v>
          </cell>
          <cell r="I14592">
            <v>8.6999999999999994E-2</v>
          </cell>
          <cell r="K14592">
            <v>0</v>
          </cell>
          <cell r="L14592">
            <v>0</v>
          </cell>
          <cell r="M14592">
            <v>184</v>
          </cell>
          <cell r="N14592">
            <v>0.36499999999999999</v>
          </cell>
          <cell r="O14592">
            <v>0</v>
          </cell>
          <cell r="P14592">
            <v>0</v>
          </cell>
        </row>
        <row r="14593">
          <cell r="A14593">
            <v>41885</v>
          </cell>
          <cell r="B14593">
            <v>2014</v>
          </cell>
          <cell r="C14593" t="str">
            <v>Sep</v>
          </cell>
          <cell r="D14593">
            <v>3</v>
          </cell>
          <cell r="F14593">
            <v>412</v>
          </cell>
          <cell r="G14593">
            <v>0.81699999999999995</v>
          </cell>
          <cell r="H14593">
            <v>49</v>
          </cell>
          <cell r="I14593">
            <v>9.7000000000000003E-2</v>
          </cell>
          <cell r="K14593">
            <v>15.7</v>
          </cell>
          <cell r="L14593">
            <v>3.1E-2</v>
          </cell>
          <cell r="M14593">
            <v>179</v>
          </cell>
          <cell r="N14593">
            <v>0.35499999999999998</v>
          </cell>
          <cell r="O14593">
            <v>0</v>
          </cell>
          <cell r="P14593">
            <v>0</v>
          </cell>
        </row>
        <row r="14594">
          <cell r="A14594">
            <v>41886</v>
          </cell>
          <cell r="B14594">
            <v>2014</v>
          </cell>
          <cell r="C14594" t="str">
            <v>Sep</v>
          </cell>
          <cell r="D14594">
            <v>4</v>
          </cell>
          <cell r="F14594">
            <v>417</v>
          </cell>
          <cell r="G14594">
            <v>0.82699999999999996</v>
          </cell>
          <cell r="H14594">
            <v>26</v>
          </cell>
          <cell r="I14594">
            <v>5.1999999999999998E-2</v>
          </cell>
          <cell r="K14594">
            <v>20.5</v>
          </cell>
          <cell r="L14594">
            <v>4.1000000000000002E-2</v>
          </cell>
          <cell r="M14594">
            <v>150</v>
          </cell>
          <cell r="N14594">
            <v>0.29799999999999999</v>
          </cell>
          <cell r="O14594">
            <v>0</v>
          </cell>
          <cell r="P14594">
            <v>0</v>
          </cell>
        </row>
        <row r="14595">
          <cell r="A14595">
            <v>41887</v>
          </cell>
          <cell r="B14595">
            <v>2014</v>
          </cell>
          <cell r="C14595" t="str">
            <v>Sep</v>
          </cell>
          <cell r="D14595">
            <v>5</v>
          </cell>
          <cell r="F14595">
            <v>418</v>
          </cell>
          <cell r="G14595">
            <v>0.82899999999999996</v>
          </cell>
          <cell r="H14595">
            <v>27</v>
          </cell>
          <cell r="I14595">
            <v>5.3999999999999999E-2</v>
          </cell>
          <cell r="K14595">
            <v>20.3</v>
          </cell>
          <cell r="L14595">
            <v>0.04</v>
          </cell>
          <cell r="M14595">
            <v>94</v>
          </cell>
          <cell r="N14595">
            <v>0.186</v>
          </cell>
          <cell r="O14595">
            <v>0</v>
          </cell>
          <cell r="P14595">
            <v>0</v>
          </cell>
        </row>
        <row r="14596">
          <cell r="A14596">
            <v>41888</v>
          </cell>
          <cell r="B14596">
            <v>2014</v>
          </cell>
          <cell r="C14596" t="str">
            <v>Sep</v>
          </cell>
          <cell r="D14596">
            <v>6</v>
          </cell>
          <cell r="F14596">
            <v>413</v>
          </cell>
          <cell r="G14596">
            <v>0.81899999999999995</v>
          </cell>
          <cell r="H14596">
            <v>21</v>
          </cell>
          <cell r="I14596">
            <v>4.2000000000000003E-2</v>
          </cell>
          <cell r="K14596">
            <v>20.3</v>
          </cell>
          <cell r="L14596">
            <v>0.04</v>
          </cell>
          <cell r="M14596">
            <v>50</v>
          </cell>
          <cell r="N14596">
            <v>9.9000000000000005E-2</v>
          </cell>
          <cell r="O14596">
            <v>0</v>
          </cell>
          <cell r="P14596">
            <v>0</v>
          </cell>
        </row>
        <row r="14597">
          <cell r="A14597">
            <v>41889</v>
          </cell>
          <cell r="B14597">
            <v>2014</v>
          </cell>
          <cell r="C14597" t="str">
            <v>Sep</v>
          </cell>
          <cell r="D14597">
            <v>7</v>
          </cell>
          <cell r="F14597">
            <v>406</v>
          </cell>
          <cell r="G14597">
            <v>0.80500000000000005</v>
          </cell>
          <cell r="H14597">
            <v>36</v>
          </cell>
          <cell r="I14597">
            <v>7.0999999999999994E-2</v>
          </cell>
          <cell r="K14597">
            <v>20.5</v>
          </cell>
          <cell r="L14597">
            <v>4.1000000000000002E-2</v>
          </cell>
          <cell r="M14597">
            <v>50</v>
          </cell>
          <cell r="N14597">
            <v>9.9000000000000005E-2</v>
          </cell>
          <cell r="O14597">
            <v>0</v>
          </cell>
          <cell r="P14597">
            <v>0</v>
          </cell>
        </row>
        <row r="14598">
          <cell r="A14598">
            <v>41890</v>
          </cell>
          <cell r="B14598">
            <v>2014</v>
          </cell>
          <cell r="C14598" t="str">
            <v>Sep</v>
          </cell>
          <cell r="D14598">
            <v>8</v>
          </cell>
          <cell r="F14598">
            <v>403</v>
          </cell>
          <cell r="G14598">
            <v>0.79900000000000004</v>
          </cell>
          <cell r="H14598">
            <v>32</v>
          </cell>
          <cell r="I14598">
            <v>6.3E-2</v>
          </cell>
          <cell r="K14598">
            <v>22.8</v>
          </cell>
          <cell r="L14598">
            <v>4.4999999999999998E-2</v>
          </cell>
          <cell r="M14598">
            <v>50</v>
          </cell>
          <cell r="N14598">
            <v>9.9000000000000005E-2</v>
          </cell>
          <cell r="O14598">
            <v>0</v>
          </cell>
          <cell r="P14598">
            <v>0</v>
          </cell>
        </row>
        <row r="14599">
          <cell r="A14599">
            <v>41891</v>
          </cell>
          <cell r="B14599">
            <v>2014</v>
          </cell>
          <cell r="C14599" t="str">
            <v>Sep</v>
          </cell>
          <cell r="D14599">
            <v>9</v>
          </cell>
          <cell r="F14599">
            <v>410</v>
          </cell>
          <cell r="G14599">
            <v>0.81299999999999994</v>
          </cell>
          <cell r="H14599">
            <v>36</v>
          </cell>
          <cell r="I14599">
            <v>7.0999999999999994E-2</v>
          </cell>
          <cell r="K14599">
            <v>23.9</v>
          </cell>
          <cell r="L14599">
            <v>4.7E-2</v>
          </cell>
          <cell r="M14599">
            <v>50</v>
          </cell>
          <cell r="N14599">
            <v>9.9000000000000005E-2</v>
          </cell>
          <cell r="O14599">
            <v>0</v>
          </cell>
          <cell r="P14599">
            <v>0</v>
          </cell>
        </row>
        <row r="14600">
          <cell r="A14600">
            <v>41892</v>
          </cell>
          <cell r="B14600">
            <v>2014</v>
          </cell>
          <cell r="C14600" t="str">
            <v>Sep</v>
          </cell>
          <cell r="D14600">
            <v>10</v>
          </cell>
          <cell r="F14600">
            <v>435</v>
          </cell>
          <cell r="G14600">
            <v>0.86299999999999999</v>
          </cell>
          <cell r="H14600">
            <v>34</v>
          </cell>
          <cell r="I14600">
            <v>6.7000000000000004E-2</v>
          </cell>
          <cell r="K14600">
            <v>28.3</v>
          </cell>
          <cell r="L14600">
            <v>5.6000000000000001E-2</v>
          </cell>
          <cell r="M14600">
            <v>67</v>
          </cell>
          <cell r="N14600">
            <v>0.13300000000000001</v>
          </cell>
          <cell r="O14600">
            <v>0</v>
          </cell>
          <cell r="P14600">
            <v>0</v>
          </cell>
        </row>
        <row r="14601">
          <cell r="A14601">
            <v>41893</v>
          </cell>
          <cell r="B14601">
            <v>2014</v>
          </cell>
          <cell r="C14601" t="str">
            <v>Sep</v>
          </cell>
          <cell r="D14601">
            <v>11</v>
          </cell>
          <cell r="F14601">
            <v>417</v>
          </cell>
          <cell r="G14601">
            <v>0.82699999999999996</v>
          </cell>
          <cell r="H14601">
            <v>31</v>
          </cell>
          <cell r="I14601">
            <v>6.0999999999999999E-2</v>
          </cell>
          <cell r="K14601">
            <v>30.5</v>
          </cell>
          <cell r="L14601">
            <v>0.06</v>
          </cell>
          <cell r="M14601">
            <v>69</v>
          </cell>
          <cell r="N14601">
            <v>0.13700000000000001</v>
          </cell>
          <cell r="O14601">
            <v>0</v>
          </cell>
          <cell r="P14601">
            <v>0</v>
          </cell>
        </row>
        <row r="14602">
          <cell r="A14602">
            <v>41894</v>
          </cell>
          <cell r="B14602">
            <v>2014</v>
          </cell>
          <cell r="C14602" t="str">
            <v>Sep</v>
          </cell>
          <cell r="D14602">
            <v>12</v>
          </cell>
          <cell r="F14602">
            <v>395</v>
          </cell>
          <cell r="G14602">
            <v>0.78300000000000003</v>
          </cell>
          <cell r="H14602">
            <v>39</v>
          </cell>
          <cell r="I14602">
            <v>7.6999999999999999E-2</v>
          </cell>
          <cell r="K14602">
            <v>30.6</v>
          </cell>
          <cell r="L14602">
            <v>6.0999999999999999E-2</v>
          </cell>
          <cell r="M14602">
            <v>50</v>
          </cell>
          <cell r="N14602">
            <v>9.9000000000000005E-2</v>
          </cell>
          <cell r="O14602">
            <v>0</v>
          </cell>
          <cell r="P14602">
            <v>0</v>
          </cell>
        </row>
        <row r="14603">
          <cell r="A14603">
            <v>41895</v>
          </cell>
          <cell r="B14603">
            <v>2014</v>
          </cell>
          <cell r="C14603" t="str">
            <v>Sep</v>
          </cell>
          <cell r="D14603">
            <v>13</v>
          </cell>
          <cell r="F14603">
            <v>380</v>
          </cell>
          <cell r="G14603">
            <v>0.754</v>
          </cell>
          <cell r="H14603">
            <v>48</v>
          </cell>
          <cell r="I14603">
            <v>9.5000000000000001E-2</v>
          </cell>
          <cell r="K14603">
            <v>30.6</v>
          </cell>
          <cell r="L14603">
            <v>6.0999999999999999E-2</v>
          </cell>
          <cell r="M14603">
            <v>50</v>
          </cell>
          <cell r="N14603">
            <v>9.9000000000000005E-2</v>
          </cell>
          <cell r="O14603">
            <v>0</v>
          </cell>
          <cell r="P14603">
            <v>0</v>
          </cell>
        </row>
        <row r="14604">
          <cell r="A14604">
            <v>41896</v>
          </cell>
          <cell r="B14604">
            <v>2014</v>
          </cell>
          <cell r="C14604" t="str">
            <v>Sep</v>
          </cell>
          <cell r="D14604">
            <v>14</v>
          </cell>
          <cell r="F14604">
            <v>364</v>
          </cell>
          <cell r="G14604">
            <v>0.72199999999999998</v>
          </cell>
          <cell r="H14604">
            <v>38</v>
          </cell>
          <cell r="I14604">
            <v>7.4999999999999997E-2</v>
          </cell>
          <cell r="K14604">
            <v>30.6</v>
          </cell>
          <cell r="L14604">
            <v>6.0999999999999999E-2</v>
          </cell>
          <cell r="M14604">
            <v>50</v>
          </cell>
          <cell r="N14604">
            <v>9.9000000000000005E-2</v>
          </cell>
          <cell r="O14604">
            <v>0</v>
          </cell>
          <cell r="P14604">
            <v>0</v>
          </cell>
        </row>
        <row r="14605">
          <cell r="A14605">
            <v>41897</v>
          </cell>
          <cell r="B14605">
            <v>2014</v>
          </cell>
          <cell r="C14605" t="str">
            <v>Sep</v>
          </cell>
          <cell r="D14605">
            <v>15</v>
          </cell>
          <cell r="F14605">
            <v>354</v>
          </cell>
          <cell r="G14605">
            <v>0.70199999999999996</v>
          </cell>
          <cell r="H14605">
            <v>42</v>
          </cell>
          <cell r="I14605">
            <v>8.3000000000000004E-2</v>
          </cell>
          <cell r="K14605">
            <v>30.7</v>
          </cell>
          <cell r="L14605">
            <v>6.0999999999999999E-2</v>
          </cell>
          <cell r="M14605">
            <v>67</v>
          </cell>
          <cell r="N14605">
            <v>0.13300000000000001</v>
          </cell>
          <cell r="O14605">
            <v>0</v>
          </cell>
          <cell r="P14605">
            <v>0</v>
          </cell>
        </row>
        <row r="14606">
          <cell r="A14606">
            <v>41898</v>
          </cell>
          <cell r="B14606">
            <v>2014</v>
          </cell>
          <cell r="C14606" t="str">
            <v>Sep</v>
          </cell>
          <cell r="D14606">
            <v>16</v>
          </cell>
          <cell r="F14606">
            <v>350</v>
          </cell>
          <cell r="G14606">
            <v>0.69399999999999995</v>
          </cell>
          <cell r="H14606">
            <v>30</v>
          </cell>
          <cell r="I14606">
            <v>0.06</v>
          </cell>
          <cell r="K14606">
            <v>32.6</v>
          </cell>
          <cell r="L14606">
            <v>6.5000000000000002E-2</v>
          </cell>
          <cell r="M14606">
            <v>100</v>
          </cell>
          <cell r="N14606">
            <v>0.19800000000000001</v>
          </cell>
          <cell r="O14606">
            <v>0</v>
          </cell>
          <cell r="P14606">
            <v>0</v>
          </cell>
        </row>
        <row r="14607">
          <cell r="A14607">
            <v>41899</v>
          </cell>
          <cell r="B14607">
            <v>2014</v>
          </cell>
          <cell r="C14607" t="str">
            <v>Sep</v>
          </cell>
          <cell r="D14607">
            <v>17</v>
          </cell>
          <cell r="F14607">
            <v>362</v>
          </cell>
          <cell r="G14607">
            <v>0.71799999999999997</v>
          </cell>
          <cell r="H14607">
            <v>36</v>
          </cell>
          <cell r="I14607">
            <v>7.0999999999999994E-2</v>
          </cell>
          <cell r="K14607">
            <v>32.1</v>
          </cell>
          <cell r="L14607">
            <v>6.4000000000000001E-2</v>
          </cell>
          <cell r="M14607">
            <v>67</v>
          </cell>
          <cell r="N14607">
            <v>0.13300000000000001</v>
          </cell>
          <cell r="O14607">
            <v>0</v>
          </cell>
          <cell r="P14607">
            <v>0</v>
          </cell>
        </row>
        <row r="14608">
          <cell r="A14608">
            <v>41900</v>
          </cell>
          <cell r="B14608">
            <v>2014</v>
          </cell>
          <cell r="C14608" t="str">
            <v>Sep</v>
          </cell>
          <cell r="D14608">
            <v>18</v>
          </cell>
          <cell r="F14608">
            <v>368</v>
          </cell>
          <cell r="G14608">
            <v>0.73</v>
          </cell>
          <cell r="H14608">
            <v>43</v>
          </cell>
          <cell r="I14608">
            <v>8.5000000000000006E-2</v>
          </cell>
          <cell r="K14608">
            <v>30.8</v>
          </cell>
          <cell r="L14608">
            <v>6.0999999999999999E-2</v>
          </cell>
          <cell r="M14608">
            <v>50</v>
          </cell>
          <cell r="N14608">
            <v>9.9000000000000005E-2</v>
          </cell>
          <cell r="O14608">
            <v>0</v>
          </cell>
          <cell r="P14608">
            <v>0</v>
          </cell>
        </row>
        <row r="14609">
          <cell r="A14609">
            <v>41901</v>
          </cell>
          <cell r="B14609">
            <v>2014</v>
          </cell>
          <cell r="C14609" t="str">
            <v>Sep</v>
          </cell>
          <cell r="D14609">
            <v>19</v>
          </cell>
          <cell r="F14609">
            <v>348</v>
          </cell>
          <cell r="G14609">
            <v>0.69</v>
          </cell>
          <cell r="H14609">
            <v>24</v>
          </cell>
          <cell r="I14609">
            <v>4.8000000000000001E-2</v>
          </cell>
          <cell r="K14609">
            <v>30.7</v>
          </cell>
          <cell r="L14609">
            <v>6.0999999999999999E-2</v>
          </cell>
          <cell r="M14609">
            <v>50</v>
          </cell>
          <cell r="N14609">
            <v>9.9000000000000005E-2</v>
          </cell>
          <cell r="O14609">
            <v>0</v>
          </cell>
          <cell r="P14609">
            <v>0</v>
          </cell>
        </row>
        <row r="14610">
          <cell r="A14610">
            <v>41902</v>
          </cell>
          <cell r="B14610">
            <v>2014</v>
          </cell>
          <cell r="C14610" t="str">
            <v>Sep</v>
          </cell>
          <cell r="D14610">
            <v>20</v>
          </cell>
          <cell r="F14610">
            <v>332</v>
          </cell>
          <cell r="G14610">
            <v>0.65900000000000003</v>
          </cell>
          <cell r="H14610">
            <v>21</v>
          </cell>
          <cell r="I14610">
            <v>4.2000000000000003E-2</v>
          </cell>
          <cell r="K14610">
            <v>30.7</v>
          </cell>
          <cell r="L14610">
            <v>6.0999999999999999E-2</v>
          </cell>
          <cell r="M14610">
            <v>50</v>
          </cell>
          <cell r="N14610">
            <v>9.9000000000000005E-2</v>
          </cell>
          <cell r="O14610">
            <v>0</v>
          </cell>
          <cell r="P14610">
            <v>0</v>
          </cell>
        </row>
        <row r="14611">
          <cell r="A14611">
            <v>41903</v>
          </cell>
          <cell r="B14611">
            <v>2014</v>
          </cell>
          <cell r="C14611" t="str">
            <v>Sep</v>
          </cell>
          <cell r="D14611">
            <v>21</v>
          </cell>
          <cell r="F14611">
            <v>326</v>
          </cell>
          <cell r="G14611">
            <v>0.64700000000000002</v>
          </cell>
          <cell r="H14611">
            <v>21</v>
          </cell>
          <cell r="I14611">
            <v>4.2000000000000003E-2</v>
          </cell>
          <cell r="K14611">
            <v>30.7</v>
          </cell>
          <cell r="L14611">
            <v>6.0999999999999999E-2</v>
          </cell>
          <cell r="M14611">
            <v>50</v>
          </cell>
          <cell r="N14611">
            <v>9.9000000000000005E-2</v>
          </cell>
          <cell r="O14611">
            <v>0</v>
          </cell>
          <cell r="P14611">
            <v>0</v>
          </cell>
        </row>
        <row r="14612">
          <cell r="A14612">
            <v>41904</v>
          </cell>
          <cell r="B14612">
            <v>2014</v>
          </cell>
          <cell r="C14612" t="str">
            <v>Sep</v>
          </cell>
          <cell r="D14612">
            <v>22</v>
          </cell>
          <cell r="F14612">
            <v>330</v>
          </cell>
          <cell r="G14612">
            <v>0.65500000000000003</v>
          </cell>
          <cell r="H14612">
            <v>34</v>
          </cell>
          <cell r="I14612">
            <v>6.7000000000000004E-2</v>
          </cell>
          <cell r="K14612">
            <v>30.7</v>
          </cell>
          <cell r="L14612">
            <v>6.0999999999999999E-2</v>
          </cell>
          <cell r="M14612">
            <v>35</v>
          </cell>
          <cell r="N14612">
            <v>6.9000000000000006E-2</v>
          </cell>
          <cell r="O14612">
            <v>0</v>
          </cell>
          <cell r="P14612">
            <v>0</v>
          </cell>
        </row>
        <row r="14613">
          <cell r="A14613">
            <v>41905</v>
          </cell>
          <cell r="B14613">
            <v>2014</v>
          </cell>
          <cell r="C14613" t="str">
            <v>Sep</v>
          </cell>
          <cell r="D14613">
            <v>23</v>
          </cell>
          <cell r="F14613">
            <v>331</v>
          </cell>
          <cell r="G14613">
            <v>0.65700000000000003</v>
          </cell>
          <cell r="H14613">
            <v>36</v>
          </cell>
          <cell r="I14613">
            <v>7.0999999999999994E-2</v>
          </cell>
          <cell r="K14613">
            <v>30.8</v>
          </cell>
          <cell r="L14613">
            <v>6.0999999999999999E-2</v>
          </cell>
          <cell r="M14613">
            <v>15</v>
          </cell>
          <cell r="N14613">
            <v>0.03</v>
          </cell>
          <cell r="O14613">
            <v>0</v>
          </cell>
          <cell r="P14613">
            <v>0</v>
          </cell>
        </row>
        <row r="14614">
          <cell r="A14614">
            <v>41906</v>
          </cell>
          <cell r="B14614">
            <v>2014</v>
          </cell>
          <cell r="C14614" t="str">
            <v>Sep</v>
          </cell>
          <cell r="D14614">
            <v>24</v>
          </cell>
          <cell r="F14614">
            <v>314</v>
          </cell>
          <cell r="G14614">
            <v>0.623</v>
          </cell>
          <cell r="H14614">
            <v>40</v>
          </cell>
          <cell r="I14614">
            <v>7.9000000000000001E-2</v>
          </cell>
          <cell r="K14614">
            <v>31</v>
          </cell>
          <cell r="L14614">
            <v>6.0999999999999999E-2</v>
          </cell>
          <cell r="M14614">
            <v>6</v>
          </cell>
          <cell r="N14614">
            <v>1.2E-2</v>
          </cell>
          <cell r="O14614">
            <v>0</v>
          </cell>
          <cell r="P14614">
            <v>0</v>
          </cell>
        </row>
        <row r="14615">
          <cell r="A14615">
            <v>41907</v>
          </cell>
          <cell r="B14615">
            <v>2014</v>
          </cell>
          <cell r="C14615" t="str">
            <v>Sep</v>
          </cell>
          <cell r="D14615">
            <v>25</v>
          </cell>
          <cell r="F14615">
            <v>301</v>
          </cell>
          <cell r="G14615">
            <v>0.59699999999999998</v>
          </cell>
          <cell r="H14615">
            <v>79</v>
          </cell>
          <cell r="I14615">
            <v>0.157</v>
          </cell>
          <cell r="K14615">
            <v>30</v>
          </cell>
          <cell r="L14615">
            <v>0.06</v>
          </cell>
          <cell r="M14615">
            <v>0</v>
          </cell>
          <cell r="N14615">
            <v>0</v>
          </cell>
          <cell r="O14615">
            <v>0</v>
          </cell>
          <cell r="P14615">
            <v>0</v>
          </cell>
        </row>
        <row r="14616">
          <cell r="A14616">
            <v>41908</v>
          </cell>
          <cell r="B14616">
            <v>2014</v>
          </cell>
          <cell r="C14616" t="str">
            <v>Sep</v>
          </cell>
          <cell r="D14616">
            <v>26</v>
          </cell>
          <cell r="F14616">
            <v>288</v>
          </cell>
          <cell r="G14616">
            <v>0.57099999999999995</v>
          </cell>
          <cell r="H14616">
            <v>71</v>
          </cell>
          <cell r="I14616">
            <v>0.14099999999999999</v>
          </cell>
          <cell r="K14616">
            <v>25.4</v>
          </cell>
          <cell r="L14616">
            <v>0.05</v>
          </cell>
          <cell r="M14616">
            <v>0</v>
          </cell>
          <cell r="N14616">
            <v>0</v>
          </cell>
          <cell r="O14616">
            <v>0</v>
          </cell>
          <cell r="P14616">
            <v>0</v>
          </cell>
        </row>
        <row r="14617">
          <cell r="A14617">
            <v>41909</v>
          </cell>
          <cell r="B14617">
            <v>2014</v>
          </cell>
          <cell r="C14617" t="str">
            <v>Sep</v>
          </cell>
          <cell r="D14617">
            <v>27</v>
          </cell>
          <cell r="F14617">
            <v>277</v>
          </cell>
          <cell r="G14617">
            <v>0.54900000000000004</v>
          </cell>
          <cell r="H14617">
            <v>78</v>
          </cell>
          <cell r="I14617">
            <v>0.155</v>
          </cell>
          <cell r="K14617">
            <v>22.3</v>
          </cell>
          <cell r="L14617">
            <v>4.3999999999999997E-2</v>
          </cell>
          <cell r="M14617">
            <v>0</v>
          </cell>
          <cell r="N14617">
            <v>0</v>
          </cell>
          <cell r="O14617">
            <v>0</v>
          </cell>
          <cell r="P14617">
            <v>0</v>
          </cell>
        </row>
        <row r="14618">
          <cell r="A14618">
            <v>41910</v>
          </cell>
          <cell r="B14618">
            <v>2014</v>
          </cell>
          <cell r="C14618" t="str">
            <v>Sep</v>
          </cell>
          <cell r="D14618">
            <v>28</v>
          </cell>
          <cell r="F14618">
            <v>253</v>
          </cell>
          <cell r="G14618">
            <v>0.502</v>
          </cell>
          <cell r="H14618">
            <v>57</v>
          </cell>
          <cell r="I14618">
            <v>0.113</v>
          </cell>
          <cell r="K14618">
            <v>20.5</v>
          </cell>
          <cell r="L14618">
            <v>4.1000000000000002E-2</v>
          </cell>
          <cell r="M14618">
            <v>0</v>
          </cell>
          <cell r="N14618">
            <v>0</v>
          </cell>
          <cell r="O14618">
            <v>0</v>
          </cell>
          <cell r="P14618">
            <v>0</v>
          </cell>
        </row>
        <row r="14619">
          <cell r="A14619">
            <v>41911</v>
          </cell>
          <cell r="B14619">
            <v>2014</v>
          </cell>
          <cell r="C14619" t="str">
            <v>Sep</v>
          </cell>
          <cell r="D14619">
            <v>29</v>
          </cell>
          <cell r="F14619">
            <v>242</v>
          </cell>
          <cell r="G14619">
            <v>0.48</v>
          </cell>
          <cell r="H14619">
            <v>47</v>
          </cell>
          <cell r="I14619">
            <v>9.2999999999999999E-2</v>
          </cell>
          <cell r="K14619">
            <v>20.100000000000001</v>
          </cell>
          <cell r="L14619">
            <v>0.04</v>
          </cell>
          <cell r="M14619">
            <v>0</v>
          </cell>
          <cell r="N14619">
            <v>0</v>
          </cell>
          <cell r="O14619">
            <v>0</v>
          </cell>
          <cell r="P14619">
            <v>0</v>
          </cell>
        </row>
        <row r="14620">
          <cell r="A14620">
            <v>41912</v>
          </cell>
          <cell r="B14620">
            <v>2014</v>
          </cell>
          <cell r="C14620" t="str">
            <v>Sep</v>
          </cell>
          <cell r="D14620">
            <v>30</v>
          </cell>
          <cell r="F14620">
            <v>241</v>
          </cell>
          <cell r="G14620">
            <v>0.47799999999999998</v>
          </cell>
          <cell r="H14620">
            <v>61</v>
          </cell>
          <cell r="I14620">
            <v>0.121</v>
          </cell>
          <cell r="K14620">
            <v>19.8</v>
          </cell>
          <cell r="L14620">
            <v>3.9E-2</v>
          </cell>
          <cell r="M14620">
            <v>0</v>
          </cell>
          <cell r="N14620">
            <v>0</v>
          </cell>
          <cell r="O14620">
            <v>0</v>
          </cell>
          <cell r="P14620">
            <v>0</v>
          </cell>
        </row>
        <row r="14621">
          <cell r="A14621">
            <v>41913</v>
          </cell>
          <cell r="B14621">
            <v>2014</v>
          </cell>
          <cell r="C14621" t="str">
            <v>Oct</v>
          </cell>
          <cell r="D14621">
            <v>1</v>
          </cell>
          <cell r="F14621">
            <v>241</v>
          </cell>
          <cell r="G14621">
            <v>0.47799999999999998</v>
          </cell>
          <cell r="H14621">
            <v>59</v>
          </cell>
          <cell r="I14621">
            <v>0.11700000000000001</v>
          </cell>
          <cell r="K14621">
            <v>20.100000000000001</v>
          </cell>
          <cell r="L14621">
            <v>0.04</v>
          </cell>
          <cell r="M14621">
            <v>0</v>
          </cell>
          <cell r="N14621">
            <v>0</v>
          </cell>
          <cell r="O14621">
            <v>0</v>
          </cell>
          <cell r="P14621">
            <v>0</v>
          </cell>
        </row>
        <row r="14622">
          <cell r="A14622">
            <v>41914</v>
          </cell>
          <cell r="B14622">
            <v>2014</v>
          </cell>
          <cell r="C14622" t="str">
            <v>Oct</v>
          </cell>
          <cell r="D14622">
            <v>2</v>
          </cell>
          <cell r="F14622">
            <v>241</v>
          </cell>
          <cell r="G14622">
            <v>0.47799999999999998</v>
          </cell>
          <cell r="H14622">
            <v>63</v>
          </cell>
          <cell r="I14622">
            <v>0.125</v>
          </cell>
          <cell r="K14622">
            <v>20.6</v>
          </cell>
          <cell r="L14622">
            <v>4.1000000000000002E-2</v>
          </cell>
          <cell r="M14622">
            <v>0</v>
          </cell>
          <cell r="N14622">
            <v>0</v>
          </cell>
          <cell r="O14622">
            <v>0</v>
          </cell>
          <cell r="P14622">
            <v>0</v>
          </cell>
        </row>
        <row r="14623">
          <cell r="A14623">
            <v>41915</v>
          </cell>
          <cell r="B14623">
            <v>2014</v>
          </cell>
          <cell r="C14623" t="str">
            <v>Oct</v>
          </cell>
          <cell r="D14623">
            <v>3</v>
          </cell>
          <cell r="F14623">
            <v>241</v>
          </cell>
          <cell r="G14623">
            <v>0.47799999999999998</v>
          </cell>
          <cell r="H14623">
            <v>49</v>
          </cell>
          <cell r="I14623">
            <v>9.7000000000000003E-2</v>
          </cell>
          <cell r="K14623">
            <v>23.4</v>
          </cell>
          <cell r="L14623">
            <v>4.5999999999999999E-2</v>
          </cell>
          <cell r="M14623">
            <v>0</v>
          </cell>
          <cell r="N14623">
            <v>0</v>
          </cell>
          <cell r="O14623">
            <v>0</v>
          </cell>
          <cell r="P14623">
            <v>0</v>
          </cell>
        </row>
        <row r="14624">
          <cell r="A14624">
            <v>41916</v>
          </cell>
          <cell r="B14624">
            <v>2014</v>
          </cell>
          <cell r="C14624" t="str">
            <v>Oct</v>
          </cell>
          <cell r="D14624">
            <v>4</v>
          </cell>
          <cell r="F14624">
            <v>237</v>
          </cell>
          <cell r="G14624">
            <v>0.47</v>
          </cell>
          <cell r="H14624">
            <v>62</v>
          </cell>
          <cell r="I14624">
            <v>0.123</v>
          </cell>
          <cell r="K14624">
            <v>25.4</v>
          </cell>
          <cell r="L14624">
            <v>0.05</v>
          </cell>
          <cell r="M14624">
            <v>0</v>
          </cell>
          <cell r="N14624">
            <v>0</v>
          </cell>
          <cell r="O14624">
            <v>0</v>
          </cell>
          <cell r="P14624">
            <v>0</v>
          </cell>
        </row>
        <row r="14625">
          <cell r="A14625">
            <v>41917</v>
          </cell>
          <cell r="B14625">
            <v>2014</v>
          </cell>
          <cell r="C14625" t="str">
            <v>Oct</v>
          </cell>
          <cell r="D14625">
            <v>5</v>
          </cell>
          <cell r="F14625">
            <v>245</v>
          </cell>
          <cell r="G14625">
            <v>0.48599999999999999</v>
          </cell>
          <cell r="H14625">
            <v>45</v>
          </cell>
          <cell r="I14625">
            <v>8.8999999999999996E-2</v>
          </cell>
          <cell r="K14625">
            <v>25.4</v>
          </cell>
          <cell r="L14625">
            <v>0.05</v>
          </cell>
          <cell r="M14625">
            <v>15</v>
          </cell>
          <cell r="N14625">
            <v>0.03</v>
          </cell>
          <cell r="O14625">
            <v>0</v>
          </cell>
          <cell r="P14625">
            <v>0</v>
          </cell>
        </row>
        <row r="14626">
          <cell r="A14626">
            <v>41918</v>
          </cell>
          <cell r="B14626">
            <v>2014</v>
          </cell>
          <cell r="C14626" t="str">
            <v>Oct</v>
          </cell>
          <cell r="D14626">
            <v>6</v>
          </cell>
          <cell r="F14626">
            <v>256</v>
          </cell>
          <cell r="G14626">
            <v>0.50800000000000001</v>
          </cell>
          <cell r="H14626">
            <v>56</v>
          </cell>
          <cell r="I14626">
            <v>0.111</v>
          </cell>
          <cell r="K14626">
            <v>33.6</v>
          </cell>
          <cell r="L14626">
            <v>6.7000000000000004E-2</v>
          </cell>
          <cell r="M14626">
            <v>41</v>
          </cell>
          <cell r="N14626">
            <v>8.1000000000000003E-2</v>
          </cell>
          <cell r="O14626">
            <v>0</v>
          </cell>
          <cell r="P14626">
            <v>0</v>
          </cell>
        </row>
        <row r="14627">
          <cell r="A14627">
            <v>41919</v>
          </cell>
          <cell r="B14627">
            <v>2014</v>
          </cell>
          <cell r="C14627" t="str">
            <v>Oct</v>
          </cell>
          <cell r="D14627">
            <v>7</v>
          </cell>
          <cell r="F14627">
            <v>265</v>
          </cell>
          <cell r="G14627">
            <v>0.52600000000000002</v>
          </cell>
          <cell r="H14627">
            <v>55</v>
          </cell>
          <cell r="I14627">
            <v>0.109</v>
          </cell>
          <cell r="K14627">
            <v>37.700000000000003</v>
          </cell>
          <cell r="L14627">
            <v>7.4999999999999997E-2</v>
          </cell>
          <cell r="M14627">
            <v>58</v>
          </cell>
          <cell r="N14627">
            <v>0.115</v>
          </cell>
          <cell r="O14627">
            <v>0</v>
          </cell>
          <cell r="P14627">
            <v>0</v>
          </cell>
        </row>
        <row r="14628">
          <cell r="A14628">
            <v>41920</v>
          </cell>
          <cell r="B14628">
            <v>2014</v>
          </cell>
          <cell r="C14628" t="str">
            <v>Oct</v>
          </cell>
          <cell r="D14628">
            <v>8</v>
          </cell>
          <cell r="F14628">
            <v>264</v>
          </cell>
          <cell r="G14628">
            <v>0.52400000000000002</v>
          </cell>
          <cell r="H14628">
            <v>54</v>
          </cell>
          <cell r="I14628">
            <v>0.107</v>
          </cell>
          <cell r="K14628">
            <v>35.4</v>
          </cell>
          <cell r="L14628">
            <v>7.0000000000000007E-2</v>
          </cell>
          <cell r="M14628">
            <v>58</v>
          </cell>
          <cell r="N14628">
            <v>0.115</v>
          </cell>
          <cell r="O14628">
            <v>0</v>
          </cell>
          <cell r="P14628">
            <v>0</v>
          </cell>
        </row>
        <row r="14629">
          <cell r="A14629">
            <v>41921</v>
          </cell>
          <cell r="B14629">
            <v>2014</v>
          </cell>
          <cell r="C14629" t="str">
            <v>Oct</v>
          </cell>
          <cell r="D14629">
            <v>9</v>
          </cell>
          <cell r="F14629">
            <v>275</v>
          </cell>
          <cell r="G14629">
            <v>0.54500000000000004</v>
          </cell>
          <cell r="H14629">
            <v>58</v>
          </cell>
          <cell r="I14629">
            <v>0.115</v>
          </cell>
          <cell r="K14629">
            <v>30</v>
          </cell>
          <cell r="L14629">
            <v>0.06</v>
          </cell>
          <cell r="M14629">
            <v>28</v>
          </cell>
          <cell r="N14629">
            <v>5.6000000000000001E-2</v>
          </cell>
          <cell r="O14629">
            <v>0</v>
          </cell>
          <cell r="P14629">
            <v>0</v>
          </cell>
        </row>
        <row r="14630">
          <cell r="A14630">
            <v>41922</v>
          </cell>
          <cell r="B14630">
            <v>2014</v>
          </cell>
          <cell r="C14630" t="str">
            <v>Oct</v>
          </cell>
          <cell r="D14630">
            <v>10</v>
          </cell>
          <cell r="F14630">
            <v>285</v>
          </cell>
          <cell r="G14630">
            <v>0.56499999999999995</v>
          </cell>
          <cell r="H14630">
            <v>47</v>
          </cell>
          <cell r="I14630">
            <v>9.2999999999999999E-2</v>
          </cell>
          <cell r="K14630">
            <v>28.7</v>
          </cell>
          <cell r="L14630">
            <v>5.7000000000000002E-2</v>
          </cell>
          <cell r="M14630">
            <v>15</v>
          </cell>
          <cell r="N14630">
            <v>0.03</v>
          </cell>
          <cell r="O14630">
            <v>0</v>
          </cell>
          <cell r="P14630">
            <v>0</v>
          </cell>
        </row>
        <row r="14631">
          <cell r="A14631">
            <v>41923</v>
          </cell>
          <cell r="B14631">
            <v>2014</v>
          </cell>
          <cell r="C14631" t="str">
            <v>Oct</v>
          </cell>
          <cell r="D14631">
            <v>11</v>
          </cell>
          <cell r="F14631">
            <v>288</v>
          </cell>
          <cell r="G14631">
            <v>0.57099999999999995</v>
          </cell>
          <cell r="H14631">
            <v>52</v>
          </cell>
          <cell r="I14631">
            <v>0.10299999999999999</v>
          </cell>
          <cell r="K14631">
            <v>28.5</v>
          </cell>
          <cell r="L14631">
            <v>5.7000000000000002E-2</v>
          </cell>
          <cell r="M14631">
            <v>15</v>
          </cell>
          <cell r="N14631">
            <v>0.03</v>
          </cell>
          <cell r="O14631">
            <v>0</v>
          </cell>
          <cell r="P14631">
            <v>0</v>
          </cell>
        </row>
        <row r="14632">
          <cell r="A14632">
            <v>41924</v>
          </cell>
          <cell r="B14632">
            <v>2014</v>
          </cell>
          <cell r="C14632" t="str">
            <v>Oct</v>
          </cell>
          <cell r="D14632">
            <v>12</v>
          </cell>
          <cell r="F14632">
            <v>281</v>
          </cell>
          <cell r="G14632">
            <v>0.55700000000000005</v>
          </cell>
          <cell r="H14632">
            <v>59</v>
          </cell>
          <cell r="I14632">
            <v>0.11700000000000001</v>
          </cell>
          <cell r="K14632">
            <v>28.5</v>
          </cell>
          <cell r="L14632">
            <v>5.7000000000000002E-2</v>
          </cell>
          <cell r="M14632">
            <v>10</v>
          </cell>
          <cell r="N14632">
            <v>0.02</v>
          </cell>
          <cell r="O14632">
            <v>0</v>
          </cell>
          <cell r="P14632">
            <v>0</v>
          </cell>
        </row>
        <row r="14633">
          <cell r="A14633">
            <v>41925</v>
          </cell>
          <cell r="B14633">
            <v>2014</v>
          </cell>
          <cell r="C14633" t="str">
            <v>Oct</v>
          </cell>
          <cell r="D14633">
            <v>13</v>
          </cell>
          <cell r="F14633">
            <v>276</v>
          </cell>
          <cell r="G14633">
            <v>0.54700000000000004</v>
          </cell>
          <cell r="H14633">
            <v>43</v>
          </cell>
          <cell r="I14633">
            <v>8.5000000000000006E-2</v>
          </cell>
          <cell r="K14633">
            <v>28.4</v>
          </cell>
          <cell r="L14633">
            <v>5.6000000000000001E-2</v>
          </cell>
          <cell r="M14633">
            <v>0</v>
          </cell>
          <cell r="N14633">
            <v>0</v>
          </cell>
          <cell r="O14633">
            <v>0</v>
          </cell>
          <cell r="P14633">
            <v>0</v>
          </cell>
        </row>
        <row r="14634">
          <cell r="A14634">
            <v>41926</v>
          </cell>
          <cell r="B14634">
            <v>2014</v>
          </cell>
          <cell r="C14634" t="str">
            <v>Oct</v>
          </cell>
          <cell r="D14634">
            <v>14</v>
          </cell>
          <cell r="F14634">
            <v>253</v>
          </cell>
          <cell r="G14634">
            <v>0.502</v>
          </cell>
          <cell r="H14634">
            <v>58</v>
          </cell>
          <cell r="I14634">
            <v>0.115</v>
          </cell>
          <cell r="K14634">
            <v>27.9</v>
          </cell>
          <cell r="L14634">
            <v>5.5E-2</v>
          </cell>
          <cell r="M14634">
            <v>0</v>
          </cell>
          <cell r="N14634">
            <v>0</v>
          </cell>
          <cell r="O14634">
            <v>0</v>
          </cell>
          <cell r="P14634">
            <v>0</v>
          </cell>
        </row>
        <row r="14635">
          <cell r="A14635">
            <v>41927</v>
          </cell>
          <cell r="B14635">
            <v>2014</v>
          </cell>
          <cell r="C14635" t="str">
            <v>Oct</v>
          </cell>
          <cell r="D14635">
            <v>15</v>
          </cell>
          <cell r="F14635">
            <v>93</v>
          </cell>
          <cell r="G14635">
            <v>0.184</v>
          </cell>
          <cell r="H14635">
            <v>79</v>
          </cell>
          <cell r="I14635">
            <v>0.157</v>
          </cell>
          <cell r="K14635">
            <v>9.4</v>
          </cell>
          <cell r="L14635">
            <v>1.9E-2</v>
          </cell>
          <cell r="M14635">
            <v>0</v>
          </cell>
          <cell r="N14635">
            <v>0</v>
          </cell>
          <cell r="O14635">
            <v>0</v>
          </cell>
          <cell r="P14635">
            <v>0</v>
          </cell>
        </row>
        <row r="14636">
          <cell r="A14636">
            <v>41928</v>
          </cell>
          <cell r="B14636">
            <v>2014</v>
          </cell>
          <cell r="C14636" t="str">
            <v>Oct</v>
          </cell>
          <cell r="D14636">
            <v>16</v>
          </cell>
          <cell r="F14636">
            <v>0</v>
          </cell>
          <cell r="G14636">
            <v>0</v>
          </cell>
          <cell r="H14636">
            <v>35</v>
          </cell>
          <cell r="I14636">
            <v>6.9000000000000006E-2</v>
          </cell>
          <cell r="K14636">
            <v>0</v>
          </cell>
          <cell r="L14636">
            <v>0</v>
          </cell>
          <cell r="M14636">
            <v>23</v>
          </cell>
          <cell r="N14636">
            <v>4.5999999999999999E-2</v>
          </cell>
          <cell r="O14636">
            <v>0</v>
          </cell>
          <cell r="P14636">
            <v>0</v>
          </cell>
        </row>
        <row r="14637">
          <cell r="A14637">
            <v>41929</v>
          </cell>
          <cell r="B14637">
            <v>2014</v>
          </cell>
          <cell r="C14637" t="str">
            <v>Oct</v>
          </cell>
          <cell r="D14637">
            <v>17</v>
          </cell>
          <cell r="F14637">
            <v>0</v>
          </cell>
          <cell r="G14637">
            <v>0</v>
          </cell>
          <cell r="H14637">
            <v>15</v>
          </cell>
          <cell r="I14637">
            <v>0.03</v>
          </cell>
          <cell r="K14637">
            <v>0</v>
          </cell>
          <cell r="L14637">
            <v>0</v>
          </cell>
          <cell r="M14637">
            <v>50</v>
          </cell>
          <cell r="N14637">
            <v>9.9000000000000005E-2</v>
          </cell>
          <cell r="O14637">
            <v>0</v>
          </cell>
          <cell r="P14637">
            <v>0</v>
          </cell>
        </row>
        <row r="14638">
          <cell r="A14638">
            <v>41930</v>
          </cell>
          <cell r="B14638">
            <v>2014</v>
          </cell>
          <cell r="C14638" t="str">
            <v>Oct</v>
          </cell>
          <cell r="D14638">
            <v>18</v>
          </cell>
          <cell r="F14638">
            <v>0</v>
          </cell>
          <cell r="G14638">
            <v>0</v>
          </cell>
          <cell r="H14638">
            <v>21</v>
          </cell>
          <cell r="I14638">
            <v>4.2000000000000003E-2</v>
          </cell>
          <cell r="K14638">
            <v>0</v>
          </cell>
          <cell r="L14638">
            <v>0</v>
          </cell>
          <cell r="M14638">
            <v>27</v>
          </cell>
          <cell r="N14638">
            <v>5.3999999999999999E-2</v>
          </cell>
          <cell r="O14638">
            <v>0</v>
          </cell>
          <cell r="P14638">
            <v>0</v>
          </cell>
        </row>
        <row r="14639">
          <cell r="A14639">
            <v>41931</v>
          </cell>
          <cell r="B14639">
            <v>2014</v>
          </cell>
          <cell r="C14639" t="str">
            <v>Oct</v>
          </cell>
          <cell r="D14639">
            <v>19</v>
          </cell>
          <cell r="F14639">
            <v>0</v>
          </cell>
          <cell r="G14639">
            <v>0</v>
          </cell>
          <cell r="H14639">
            <v>10</v>
          </cell>
          <cell r="I14639">
            <v>0.02</v>
          </cell>
          <cell r="K14639">
            <v>0</v>
          </cell>
          <cell r="L14639">
            <v>0</v>
          </cell>
          <cell r="M14639">
            <v>38</v>
          </cell>
          <cell r="N14639">
            <v>7.4999999999999997E-2</v>
          </cell>
          <cell r="O14639">
            <v>0</v>
          </cell>
          <cell r="P14639">
            <v>0</v>
          </cell>
        </row>
        <row r="14640">
          <cell r="A14640">
            <v>41932</v>
          </cell>
          <cell r="B14640">
            <v>2014</v>
          </cell>
          <cell r="C14640" t="str">
            <v>Oct</v>
          </cell>
          <cell r="D14640">
            <v>20</v>
          </cell>
          <cell r="F14640">
            <v>0</v>
          </cell>
          <cell r="G14640">
            <v>0</v>
          </cell>
          <cell r="H14640">
            <v>13</v>
          </cell>
          <cell r="I14640">
            <v>2.5999999999999999E-2</v>
          </cell>
          <cell r="K14640">
            <v>0</v>
          </cell>
          <cell r="L14640">
            <v>0</v>
          </cell>
          <cell r="M14640">
            <v>65</v>
          </cell>
          <cell r="N14640">
            <v>0.129</v>
          </cell>
          <cell r="O14640">
            <v>0</v>
          </cell>
          <cell r="P14640">
            <v>0</v>
          </cell>
        </row>
        <row r="14641">
          <cell r="A14641">
            <v>41933</v>
          </cell>
          <cell r="B14641">
            <v>2014</v>
          </cell>
          <cell r="C14641" t="str">
            <v>Oct</v>
          </cell>
          <cell r="D14641">
            <v>21</v>
          </cell>
          <cell r="F14641">
            <v>0</v>
          </cell>
          <cell r="G14641">
            <v>0</v>
          </cell>
          <cell r="H14641">
            <v>25</v>
          </cell>
          <cell r="I14641">
            <v>0.05</v>
          </cell>
          <cell r="K14641">
            <v>0</v>
          </cell>
          <cell r="L14641">
            <v>0</v>
          </cell>
          <cell r="M14641">
            <v>53</v>
          </cell>
          <cell r="N14641">
            <v>0.105</v>
          </cell>
          <cell r="O14641">
            <v>0</v>
          </cell>
          <cell r="P14641">
            <v>0</v>
          </cell>
        </row>
        <row r="14642">
          <cell r="A14642">
            <v>41934</v>
          </cell>
          <cell r="B14642">
            <v>2014</v>
          </cell>
          <cell r="C14642" t="str">
            <v>Oct</v>
          </cell>
          <cell r="D14642">
            <v>22</v>
          </cell>
          <cell r="F14642">
            <v>0</v>
          </cell>
          <cell r="G14642">
            <v>0</v>
          </cell>
          <cell r="H14642">
            <v>32</v>
          </cell>
          <cell r="I14642">
            <v>6.3E-2</v>
          </cell>
          <cell r="K14642">
            <v>0</v>
          </cell>
          <cell r="L14642">
            <v>0</v>
          </cell>
          <cell r="M14642">
            <v>38</v>
          </cell>
          <cell r="N14642">
            <v>7.4999999999999997E-2</v>
          </cell>
          <cell r="O14642">
            <v>0</v>
          </cell>
          <cell r="P14642">
            <v>0</v>
          </cell>
        </row>
        <row r="14643">
          <cell r="A14643">
            <v>41935</v>
          </cell>
          <cell r="B14643">
            <v>2014</v>
          </cell>
          <cell r="C14643" t="str">
            <v>Oct</v>
          </cell>
          <cell r="D14643">
            <v>23</v>
          </cell>
          <cell r="F14643">
            <v>0</v>
          </cell>
          <cell r="G14643">
            <v>0</v>
          </cell>
          <cell r="H14643">
            <v>53</v>
          </cell>
          <cell r="I14643">
            <v>0.105</v>
          </cell>
          <cell r="K14643">
            <v>0</v>
          </cell>
          <cell r="L14643">
            <v>0</v>
          </cell>
          <cell r="M14643">
            <v>50</v>
          </cell>
          <cell r="N14643">
            <v>9.9000000000000005E-2</v>
          </cell>
          <cell r="O14643">
            <v>0</v>
          </cell>
          <cell r="P14643">
            <v>0</v>
          </cell>
        </row>
        <row r="14644">
          <cell r="A14644">
            <v>41936</v>
          </cell>
          <cell r="B14644">
            <v>2014</v>
          </cell>
          <cell r="C14644" t="str">
            <v>Oct</v>
          </cell>
          <cell r="D14644">
            <v>24</v>
          </cell>
          <cell r="F14644">
            <v>0</v>
          </cell>
          <cell r="G14644">
            <v>0</v>
          </cell>
          <cell r="H14644">
            <v>55</v>
          </cell>
          <cell r="I14644">
            <v>0.109</v>
          </cell>
          <cell r="K14644">
            <v>0</v>
          </cell>
          <cell r="L14644">
            <v>0</v>
          </cell>
          <cell r="M14644">
            <v>42</v>
          </cell>
          <cell r="N14644">
            <v>8.3000000000000004E-2</v>
          </cell>
          <cell r="O14644">
            <v>0</v>
          </cell>
          <cell r="P14644">
            <v>0</v>
          </cell>
        </row>
        <row r="14645">
          <cell r="A14645">
            <v>41937</v>
          </cell>
          <cell r="B14645">
            <v>2014</v>
          </cell>
          <cell r="C14645" t="str">
            <v>Oct</v>
          </cell>
          <cell r="D14645">
            <v>25</v>
          </cell>
          <cell r="F14645">
            <v>0</v>
          </cell>
          <cell r="G14645">
            <v>0</v>
          </cell>
          <cell r="H14645">
            <v>54</v>
          </cell>
          <cell r="I14645">
            <v>0.107</v>
          </cell>
          <cell r="K14645">
            <v>0</v>
          </cell>
          <cell r="L14645">
            <v>0</v>
          </cell>
          <cell r="M14645">
            <v>25</v>
          </cell>
          <cell r="N14645">
            <v>0.05</v>
          </cell>
          <cell r="O14645">
            <v>0</v>
          </cell>
          <cell r="P14645">
            <v>0</v>
          </cell>
        </row>
        <row r="14646">
          <cell r="A14646">
            <v>41938</v>
          </cell>
          <cell r="B14646">
            <v>2014</v>
          </cell>
          <cell r="C14646" t="str">
            <v>Oct</v>
          </cell>
          <cell r="D14646">
            <v>26</v>
          </cell>
          <cell r="F14646">
            <v>0</v>
          </cell>
          <cell r="G14646">
            <v>0</v>
          </cell>
          <cell r="H14646">
            <v>56</v>
          </cell>
          <cell r="I14646">
            <v>0.111</v>
          </cell>
          <cell r="K14646">
            <v>0</v>
          </cell>
          <cell r="L14646">
            <v>0</v>
          </cell>
          <cell r="M14646">
            <v>25</v>
          </cell>
          <cell r="N14646">
            <v>0.05</v>
          </cell>
          <cell r="O14646">
            <v>0</v>
          </cell>
          <cell r="P14646">
            <v>0</v>
          </cell>
        </row>
        <row r="14647">
          <cell r="A14647">
            <v>41939</v>
          </cell>
          <cell r="B14647">
            <v>2014</v>
          </cell>
          <cell r="C14647" t="str">
            <v>Oct</v>
          </cell>
          <cell r="D14647">
            <v>27</v>
          </cell>
          <cell r="F14647">
            <v>0</v>
          </cell>
          <cell r="G14647">
            <v>0</v>
          </cell>
          <cell r="H14647">
            <v>54</v>
          </cell>
          <cell r="I14647">
            <v>0.107</v>
          </cell>
          <cell r="K14647">
            <v>0</v>
          </cell>
          <cell r="L14647">
            <v>0</v>
          </cell>
          <cell r="M14647">
            <v>25</v>
          </cell>
          <cell r="N14647">
            <v>0.05</v>
          </cell>
          <cell r="O14647">
            <v>0</v>
          </cell>
          <cell r="P14647">
            <v>0</v>
          </cell>
        </row>
        <row r="14648">
          <cell r="A14648">
            <v>41940</v>
          </cell>
          <cell r="B14648">
            <v>2014</v>
          </cell>
          <cell r="C14648" t="str">
            <v>Oct</v>
          </cell>
          <cell r="D14648">
            <v>28</v>
          </cell>
          <cell r="F14648">
            <v>0</v>
          </cell>
          <cell r="G14648">
            <v>0</v>
          </cell>
          <cell r="H14648">
            <v>57</v>
          </cell>
          <cell r="I14648">
            <v>0.113</v>
          </cell>
          <cell r="K14648">
            <v>0</v>
          </cell>
          <cell r="L14648">
            <v>0</v>
          </cell>
          <cell r="M14648">
            <v>25</v>
          </cell>
          <cell r="N14648">
            <v>0.05</v>
          </cell>
          <cell r="O14648">
            <v>0</v>
          </cell>
          <cell r="P14648">
            <v>0</v>
          </cell>
        </row>
        <row r="14649">
          <cell r="A14649">
            <v>41941</v>
          </cell>
          <cell r="B14649">
            <v>2014</v>
          </cell>
          <cell r="C14649" t="str">
            <v>Oct</v>
          </cell>
          <cell r="D14649">
            <v>29</v>
          </cell>
          <cell r="F14649">
            <v>0</v>
          </cell>
          <cell r="G14649">
            <v>0</v>
          </cell>
          <cell r="H14649">
            <v>61</v>
          </cell>
          <cell r="I14649">
            <v>0.121</v>
          </cell>
          <cell r="K14649">
            <v>0</v>
          </cell>
          <cell r="L14649">
            <v>0</v>
          </cell>
          <cell r="M14649">
            <v>25</v>
          </cell>
          <cell r="N14649">
            <v>0.05</v>
          </cell>
          <cell r="O14649">
            <v>0</v>
          </cell>
          <cell r="P14649">
            <v>0</v>
          </cell>
        </row>
        <row r="14650">
          <cell r="A14650">
            <v>41942</v>
          </cell>
          <cell r="B14650">
            <v>2014</v>
          </cell>
          <cell r="C14650" t="str">
            <v>Oct</v>
          </cell>
          <cell r="D14650">
            <v>30</v>
          </cell>
          <cell r="F14650">
            <v>0</v>
          </cell>
          <cell r="G14650">
            <v>0</v>
          </cell>
          <cell r="H14650">
            <v>70</v>
          </cell>
          <cell r="I14650">
            <v>0.13900000000000001</v>
          </cell>
          <cell r="K14650">
            <v>0</v>
          </cell>
          <cell r="L14650">
            <v>0</v>
          </cell>
          <cell r="M14650">
            <v>36</v>
          </cell>
          <cell r="N14650">
            <v>7.0999999999999994E-2</v>
          </cell>
          <cell r="O14650">
            <v>0</v>
          </cell>
          <cell r="P14650">
            <v>0</v>
          </cell>
        </row>
        <row r="14651">
          <cell r="A14651">
            <v>41943</v>
          </cell>
          <cell r="B14651">
            <v>2014</v>
          </cell>
          <cell r="C14651" t="str">
            <v>Oct</v>
          </cell>
          <cell r="D14651">
            <v>31</v>
          </cell>
          <cell r="F14651">
            <v>0</v>
          </cell>
          <cell r="G14651">
            <v>0</v>
          </cell>
          <cell r="H14651">
            <v>77</v>
          </cell>
          <cell r="I14651">
            <v>0.153</v>
          </cell>
          <cell r="K14651">
            <v>0</v>
          </cell>
          <cell r="L14651">
            <v>0</v>
          </cell>
          <cell r="M14651">
            <v>50</v>
          </cell>
          <cell r="N14651">
            <v>9.9000000000000005E-2</v>
          </cell>
          <cell r="O14651">
            <v>0</v>
          </cell>
          <cell r="P14651">
            <v>0</v>
          </cell>
        </row>
        <row r="14652">
          <cell r="A14652">
            <v>41944</v>
          </cell>
          <cell r="B14652">
            <v>2014</v>
          </cell>
          <cell r="C14652" t="str">
            <v>Nov</v>
          </cell>
          <cell r="D14652">
            <v>1</v>
          </cell>
          <cell r="F14652">
            <v>0</v>
          </cell>
          <cell r="G14652">
            <v>0</v>
          </cell>
          <cell r="H14652">
            <v>83</v>
          </cell>
          <cell r="I14652">
            <v>0.16500000000000001</v>
          </cell>
          <cell r="K14652">
            <v>0</v>
          </cell>
          <cell r="L14652">
            <v>0</v>
          </cell>
          <cell r="M14652">
            <v>50</v>
          </cell>
          <cell r="N14652">
            <v>9.9000000000000005E-2</v>
          </cell>
          <cell r="O14652">
            <v>0</v>
          </cell>
          <cell r="P14652">
            <v>0</v>
          </cell>
        </row>
        <row r="14653">
          <cell r="A14653">
            <v>41945</v>
          </cell>
          <cell r="B14653">
            <v>2014</v>
          </cell>
          <cell r="C14653" t="str">
            <v>Nov</v>
          </cell>
          <cell r="D14653">
            <v>2</v>
          </cell>
          <cell r="F14653">
            <v>0</v>
          </cell>
          <cell r="G14653">
            <v>0</v>
          </cell>
          <cell r="H14653">
            <v>70</v>
          </cell>
          <cell r="I14653">
            <v>0.13900000000000001</v>
          </cell>
          <cell r="K14653">
            <v>0</v>
          </cell>
          <cell r="L14653">
            <v>0</v>
          </cell>
          <cell r="M14653">
            <v>34</v>
          </cell>
          <cell r="N14653">
            <v>6.7000000000000004E-2</v>
          </cell>
          <cell r="O14653">
            <v>0</v>
          </cell>
          <cell r="P14653">
            <v>0</v>
          </cell>
        </row>
        <row r="14654">
          <cell r="A14654">
            <v>41946</v>
          </cell>
          <cell r="B14654">
            <v>2014</v>
          </cell>
          <cell r="C14654" t="str">
            <v>Nov</v>
          </cell>
          <cell r="D14654">
            <v>3</v>
          </cell>
          <cell r="F14654">
            <v>0</v>
          </cell>
          <cell r="G14654">
            <v>0</v>
          </cell>
          <cell r="H14654">
            <v>22</v>
          </cell>
          <cell r="I14654">
            <v>4.3999999999999997E-2</v>
          </cell>
          <cell r="K14654">
            <v>0</v>
          </cell>
          <cell r="L14654">
            <v>0</v>
          </cell>
          <cell r="M14654">
            <v>42</v>
          </cell>
          <cell r="N14654">
            <v>8.3000000000000004E-2</v>
          </cell>
          <cell r="O14654">
            <v>0</v>
          </cell>
          <cell r="P14654">
            <v>0</v>
          </cell>
        </row>
        <row r="14655">
          <cell r="A14655">
            <v>41947</v>
          </cell>
          <cell r="B14655">
            <v>2014</v>
          </cell>
          <cell r="C14655" t="str">
            <v>Nov</v>
          </cell>
          <cell r="D14655">
            <v>4</v>
          </cell>
          <cell r="F14655">
            <v>0</v>
          </cell>
          <cell r="G14655">
            <v>0</v>
          </cell>
          <cell r="H14655">
            <v>0</v>
          </cell>
          <cell r="I14655">
            <v>0</v>
          </cell>
          <cell r="K14655">
            <v>0</v>
          </cell>
          <cell r="L14655">
            <v>0</v>
          </cell>
          <cell r="M14655">
            <v>50</v>
          </cell>
          <cell r="N14655">
            <v>9.9000000000000005E-2</v>
          </cell>
          <cell r="O14655">
            <v>0</v>
          </cell>
          <cell r="P14655">
            <v>0</v>
          </cell>
        </row>
        <row r="14656">
          <cell r="A14656">
            <v>41948</v>
          </cell>
          <cell r="B14656">
            <v>2014</v>
          </cell>
          <cell r="C14656" t="str">
            <v>Nov</v>
          </cell>
          <cell r="D14656">
            <v>5</v>
          </cell>
          <cell r="F14656">
            <v>0</v>
          </cell>
          <cell r="G14656">
            <v>0</v>
          </cell>
          <cell r="H14656">
            <v>0</v>
          </cell>
          <cell r="I14656">
            <v>0</v>
          </cell>
          <cell r="K14656">
            <v>0</v>
          </cell>
          <cell r="L14656">
            <v>0</v>
          </cell>
          <cell r="M14656">
            <v>50</v>
          </cell>
          <cell r="N14656">
            <v>9.9000000000000005E-2</v>
          </cell>
          <cell r="O14656">
            <v>0</v>
          </cell>
          <cell r="P14656">
            <v>0</v>
          </cell>
        </row>
        <row r="14657">
          <cell r="A14657">
            <v>41949</v>
          </cell>
          <cell r="B14657">
            <v>2014</v>
          </cell>
          <cell r="C14657" t="str">
            <v>Nov</v>
          </cell>
          <cell r="D14657">
            <v>6</v>
          </cell>
          <cell r="F14657">
            <v>0</v>
          </cell>
          <cell r="G14657">
            <v>0</v>
          </cell>
          <cell r="H14657">
            <v>0</v>
          </cell>
          <cell r="I14657">
            <v>0</v>
          </cell>
          <cell r="K14657">
            <v>0</v>
          </cell>
          <cell r="L14657">
            <v>0</v>
          </cell>
          <cell r="M14657">
            <v>48</v>
          </cell>
          <cell r="N14657">
            <v>9.5000000000000001E-2</v>
          </cell>
          <cell r="O14657">
            <v>0</v>
          </cell>
          <cell r="P14657">
            <v>0</v>
          </cell>
        </row>
        <row r="14658">
          <cell r="A14658">
            <v>41950</v>
          </cell>
          <cell r="B14658">
            <v>2014</v>
          </cell>
          <cell r="C14658" t="str">
            <v>Nov</v>
          </cell>
          <cell r="D14658">
            <v>7</v>
          </cell>
          <cell r="F14658">
            <v>0</v>
          </cell>
          <cell r="G14658">
            <v>0</v>
          </cell>
          <cell r="H14658">
            <v>0</v>
          </cell>
          <cell r="I14658">
            <v>0</v>
          </cell>
          <cell r="K14658">
            <v>0</v>
          </cell>
          <cell r="L14658">
            <v>0</v>
          </cell>
          <cell r="M14658">
            <v>48</v>
          </cell>
          <cell r="N14658">
            <v>9.5000000000000001E-2</v>
          </cell>
          <cell r="O14658">
            <v>0</v>
          </cell>
          <cell r="P14658">
            <v>0</v>
          </cell>
        </row>
        <row r="14659">
          <cell r="A14659">
            <v>41951</v>
          </cell>
          <cell r="B14659">
            <v>2014</v>
          </cell>
          <cell r="C14659" t="str">
            <v>Nov</v>
          </cell>
          <cell r="D14659">
            <v>8</v>
          </cell>
          <cell r="F14659">
            <v>0</v>
          </cell>
          <cell r="G14659">
            <v>0</v>
          </cell>
          <cell r="H14659">
            <v>0</v>
          </cell>
          <cell r="I14659">
            <v>0</v>
          </cell>
          <cell r="K14659">
            <v>0</v>
          </cell>
          <cell r="L14659">
            <v>0</v>
          </cell>
          <cell r="M14659">
            <v>48</v>
          </cell>
          <cell r="N14659">
            <v>9.5000000000000001E-2</v>
          </cell>
          <cell r="O14659">
            <v>0</v>
          </cell>
          <cell r="P14659">
            <v>0</v>
          </cell>
        </row>
        <row r="14660">
          <cell r="A14660">
            <v>41952</v>
          </cell>
          <cell r="B14660">
            <v>2014</v>
          </cell>
          <cell r="C14660" t="str">
            <v>Nov</v>
          </cell>
          <cell r="D14660">
            <v>9</v>
          </cell>
          <cell r="F14660">
            <v>0</v>
          </cell>
          <cell r="G14660">
            <v>0</v>
          </cell>
          <cell r="H14660">
            <v>0</v>
          </cell>
          <cell r="I14660">
            <v>0</v>
          </cell>
          <cell r="K14660">
            <v>0</v>
          </cell>
          <cell r="L14660">
            <v>0</v>
          </cell>
          <cell r="M14660">
            <v>47</v>
          </cell>
          <cell r="N14660">
            <v>9.2999999999999999E-2</v>
          </cell>
          <cell r="O14660">
            <v>0</v>
          </cell>
          <cell r="P14660">
            <v>0</v>
          </cell>
        </row>
        <row r="14661">
          <cell r="A14661">
            <v>41953</v>
          </cell>
          <cell r="B14661">
            <v>2014</v>
          </cell>
          <cell r="C14661" t="str">
            <v>Nov</v>
          </cell>
          <cell r="D14661">
            <v>10</v>
          </cell>
          <cell r="F14661">
            <v>0</v>
          </cell>
          <cell r="G14661">
            <v>0</v>
          </cell>
          <cell r="H14661">
            <v>0</v>
          </cell>
          <cell r="I14661">
            <v>0</v>
          </cell>
          <cell r="K14661">
            <v>0</v>
          </cell>
          <cell r="L14661">
            <v>0</v>
          </cell>
          <cell r="M14661">
            <v>57</v>
          </cell>
          <cell r="N14661">
            <v>0.113</v>
          </cell>
          <cell r="O14661">
            <v>0</v>
          </cell>
          <cell r="P14661">
            <v>0</v>
          </cell>
        </row>
        <row r="14662">
          <cell r="A14662">
            <v>41954</v>
          </cell>
          <cell r="B14662">
            <v>2014</v>
          </cell>
          <cell r="C14662" t="str">
            <v>Nov</v>
          </cell>
          <cell r="D14662">
            <v>11</v>
          </cell>
          <cell r="F14662">
            <v>0</v>
          </cell>
          <cell r="G14662">
            <v>0</v>
          </cell>
          <cell r="H14662">
            <v>0</v>
          </cell>
          <cell r="I14662">
            <v>0</v>
          </cell>
          <cell r="K14662">
            <v>0</v>
          </cell>
          <cell r="L14662">
            <v>0</v>
          </cell>
          <cell r="M14662">
            <v>74</v>
          </cell>
          <cell r="N14662">
            <v>0.14699999999999999</v>
          </cell>
          <cell r="O14662">
            <v>0</v>
          </cell>
          <cell r="P14662">
            <v>0</v>
          </cell>
        </row>
        <row r="14663">
          <cell r="A14663">
            <v>41955</v>
          </cell>
          <cell r="B14663">
            <v>2014</v>
          </cell>
          <cell r="C14663" t="str">
            <v>Nov</v>
          </cell>
          <cell r="D14663">
            <v>12</v>
          </cell>
          <cell r="F14663">
            <v>0</v>
          </cell>
          <cell r="G14663">
            <v>0</v>
          </cell>
          <cell r="H14663">
            <v>0</v>
          </cell>
          <cell r="I14663">
            <v>0</v>
          </cell>
          <cell r="K14663">
            <v>0</v>
          </cell>
          <cell r="L14663">
            <v>0</v>
          </cell>
          <cell r="M14663">
            <v>67</v>
          </cell>
          <cell r="N14663">
            <v>0.13300000000000001</v>
          </cell>
          <cell r="O14663">
            <v>0</v>
          </cell>
          <cell r="P14663">
            <v>0</v>
          </cell>
        </row>
        <row r="14664">
          <cell r="A14664">
            <v>41956</v>
          </cell>
          <cell r="B14664">
            <v>2014</v>
          </cell>
          <cell r="C14664" t="str">
            <v>Nov</v>
          </cell>
          <cell r="D14664">
            <v>13</v>
          </cell>
          <cell r="F14664">
            <v>0</v>
          </cell>
          <cell r="G14664">
            <v>0</v>
          </cell>
          <cell r="H14664">
            <v>0</v>
          </cell>
          <cell r="I14664">
            <v>0</v>
          </cell>
          <cell r="K14664">
            <v>0</v>
          </cell>
          <cell r="L14664">
            <v>0</v>
          </cell>
          <cell r="M14664">
            <v>54</v>
          </cell>
          <cell r="N14664">
            <v>0.107</v>
          </cell>
          <cell r="O14664">
            <v>0</v>
          </cell>
          <cell r="P14664">
            <v>0</v>
          </cell>
        </row>
        <row r="14665">
          <cell r="A14665">
            <v>41957</v>
          </cell>
          <cell r="B14665">
            <v>2014</v>
          </cell>
          <cell r="C14665" t="str">
            <v>Nov</v>
          </cell>
          <cell r="D14665">
            <v>14</v>
          </cell>
          <cell r="F14665">
            <v>0</v>
          </cell>
          <cell r="G14665">
            <v>0</v>
          </cell>
          <cell r="H14665">
            <v>0</v>
          </cell>
          <cell r="I14665">
            <v>0</v>
          </cell>
          <cell r="K14665">
            <v>0</v>
          </cell>
          <cell r="L14665">
            <v>0</v>
          </cell>
          <cell r="M14665">
            <v>38</v>
          </cell>
          <cell r="N14665">
            <v>7.4999999999999997E-2</v>
          </cell>
          <cell r="O14665">
            <v>0</v>
          </cell>
          <cell r="P14665">
            <v>0</v>
          </cell>
        </row>
        <row r="14666">
          <cell r="A14666">
            <v>41958</v>
          </cell>
          <cell r="B14666">
            <v>2014</v>
          </cell>
          <cell r="C14666" t="str">
            <v>Nov</v>
          </cell>
          <cell r="D14666">
            <v>15</v>
          </cell>
          <cell r="F14666">
            <v>0</v>
          </cell>
          <cell r="G14666">
            <v>0</v>
          </cell>
          <cell r="H14666">
            <v>0</v>
          </cell>
          <cell r="I14666">
            <v>0</v>
          </cell>
          <cell r="K14666">
            <v>0</v>
          </cell>
          <cell r="L14666">
            <v>0</v>
          </cell>
          <cell r="M14666">
            <v>25</v>
          </cell>
          <cell r="N14666">
            <v>0.05</v>
          </cell>
          <cell r="O14666">
            <v>0</v>
          </cell>
          <cell r="P14666">
            <v>0</v>
          </cell>
        </row>
        <row r="14667">
          <cell r="A14667">
            <v>41959</v>
          </cell>
          <cell r="B14667">
            <v>2014</v>
          </cell>
          <cell r="C14667" t="str">
            <v>Nov</v>
          </cell>
          <cell r="D14667">
            <v>16</v>
          </cell>
          <cell r="F14667">
            <v>0</v>
          </cell>
          <cell r="G14667">
            <v>0</v>
          </cell>
          <cell r="H14667">
            <v>0</v>
          </cell>
          <cell r="I14667">
            <v>0</v>
          </cell>
          <cell r="K14667">
            <v>0</v>
          </cell>
          <cell r="L14667">
            <v>0</v>
          </cell>
          <cell r="M14667">
            <v>25</v>
          </cell>
          <cell r="N14667">
            <v>0.05</v>
          </cell>
          <cell r="O14667">
            <v>0</v>
          </cell>
          <cell r="P14667">
            <v>0</v>
          </cell>
        </row>
        <row r="14668">
          <cell r="A14668">
            <v>41960</v>
          </cell>
          <cell r="B14668">
            <v>2014</v>
          </cell>
          <cell r="C14668" t="str">
            <v>Nov</v>
          </cell>
          <cell r="D14668">
            <v>17</v>
          </cell>
          <cell r="F14668">
            <v>0</v>
          </cell>
          <cell r="G14668">
            <v>0</v>
          </cell>
          <cell r="H14668">
            <v>0</v>
          </cell>
          <cell r="I14668">
            <v>0</v>
          </cell>
          <cell r="K14668">
            <v>0</v>
          </cell>
          <cell r="L14668">
            <v>0</v>
          </cell>
          <cell r="M14668">
            <v>25</v>
          </cell>
          <cell r="N14668">
            <v>0.05</v>
          </cell>
          <cell r="O14668">
            <v>0</v>
          </cell>
          <cell r="P14668">
            <v>0</v>
          </cell>
        </row>
        <row r="14669">
          <cell r="A14669">
            <v>41961</v>
          </cell>
          <cell r="B14669">
            <v>2014</v>
          </cell>
          <cell r="C14669" t="str">
            <v>Nov</v>
          </cell>
          <cell r="D14669">
            <v>18</v>
          </cell>
          <cell r="F14669">
            <v>0</v>
          </cell>
          <cell r="G14669">
            <v>0</v>
          </cell>
          <cell r="H14669">
            <v>0</v>
          </cell>
          <cell r="I14669">
            <v>0</v>
          </cell>
          <cell r="K14669">
            <v>0</v>
          </cell>
          <cell r="L14669">
            <v>0</v>
          </cell>
          <cell r="M14669">
            <v>14</v>
          </cell>
          <cell r="N14669">
            <v>2.8000000000000001E-2</v>
          </cell>
          <cell r="O14669">
            <v>0</v>
          </cell>
          <cell r="P14669">
            <v>0</v>
          </cell>
        </row>
        <row r="14670">
          <cell r="A14670">
            <v>41962</v>
          </cell>
          <cell r="B14670">
            <v>2014</v>
          </cell>
          <cell r="C14670" t="str">
            <v>Nov</v>
          </cell>
          <cell r="D14670">
            <v>19</v>
          </cell>
          <cell r="F14670">
            <v>0</v>
          </cell>
          <cell r="G14670">
            <v>0</v>
          </cell>
          <cell r="H14670">
            <v>0</v>
          </cell>
          <cell r="I14670">
            <v>0</v>
          </cell>
          <cell r="K14670">
            <v>0</v>
          </cell>
          <cell r="L14670">
            <v>0</v>
          </cell>
          <cell r="M14670">
            <v>0</v>
          </cell>
          <cell r="N14670">
            <v>0</v>
          </cell>
          <cell r="O14670">
            <v>0</v>
          </cell>
          <cell r="P14670">
            <v>0</v>
          </cell>
        </row>
        <row r="14671">
          <cell r="A14671">
            <v>41963</v>
          </cell>
          <cell r="B14671">
            <v>2014</v>
          </cell>
          <cell r="C14671" t="str">
            <v>Nov</v>
          </cell>
          <cell r="D14671">
            <v>20</v>
          </cell>
          <cell r="F14671">
            <v>0</v>
          </cell>
          <cell r="G14671">
            <v>0</v>
          </cell>
          <cell r="H14671">
            <v>0</v>
          </cell>
          <cell r="I14671">
            <v>0</v>
          </cell>
          <cell r="K14671">
            <v>0</v>
          </cell>
          <cell r="L14671">
            <v>0</v>
          </cell>
          <cell r="M14671">
            <v>0</v>
          </cell>
          <cell r="N14671">
            <v>0</v>
          </cell>
          <cell r="O14671">
            <v>0</v>
          </cell>
          <cell r="P14671">
            <v>0</v>
          </cell>
        </row>
        <row r="14672">
          <cell r="A14672">
            <v>41964</v>
          </cell>
          <cell r="B14672">
            <v>2014</v>
          </cell>
          <cell r="C14672" t="str">
            <v>Nov</v>
          </cell>
          <cell r="D14672">
            <v>21</v>
          </cell>
          <cell r="F14672">
            <v>0</v>
          </cell>
          <cell r="G14672">
            <v>0</v>
          </cell>
          <cell r="H14672">
            <v>0</v>
          </cell>
          <cell r="I14672">
            <v>0</v>
          </cell>
          <cell r="K14672">
            <v>0</v>
          </cell>
          <cell r="L14672">
            <v>0</v>
          </cell>
          <cell r="M14672">
            <v>0</v>
          </cell>
          <cell r="N14672">
            <v>0</v>
          </cell>
          <cell r="O14672">
            <v>0</v>
          </cell>
          <cell r="P14672">
            <v>0</v>
          </cell>
        </row>
        <row r="14673">
          <cell r="A14673">
            <v>41965</v>
          </cell>
          <cell r="B14673">
            <v>2014</v>
          </cell>
          <cell r="C14673" t="str">
            <v>Nov</v>
          </cell>
          <cell r="D14673">
            <v>22</v>
          </cell>
          <cell r="F14673">
            <v>0</v>
          </cell>
          <cell r="G14673">
            <v>0</v>
          </cell>
          <cell r="H14673">
            <v>0</v>
          </cell>
          <cell r="I14673">
            <v>0</v>
          </cell>
          <cell r="K14673">
            <v>0</v>
          </cell>
          <cell r="L14673">
            <v>0</v>
          </cell>
          <cell r="M14673">
            <v>0</v>
          </cell>
          <cell r="N14673">
            <v>0</v>
          </cell>
          <cell r="O14673">
            <v>0</v>
          </cell>
          <cell r="P14673">
            <v>0</v>
          </cell>
        </row>
        <row r="14674">
          <cell r="A14674">
            <v>41966</v>
          </cell>
          <cell r="B14674">
            <v>2014</v>
          </cell>
          <cell r="C14674" t="str">
            <v>Nov</v>
          </cell>
          <cell r="D14674">
            <v>23</v>
          </cell>
          <cell r="F14674">
            <v>0</v>
          </cell>
          <cell r="G14674">
            <v>0</v>
          </cell>
          <cell r="H14674">
            <v>0</v>
          </cell>
          <cell r="I14674">
            <v>0</v>
          </cell>
          <cell r="K14674">
            <v>0</v>
          </cell>
          <cell r="L14674">
            <v>0</v>
          </cell>
          <cell r="M14674">
            <v>0</v>
          </cell>
          <cell r="N14674">
            <v>0</v>
          </cell>
          <cell r="O14674">
            <v>0</v>
          </cell>
          <cell r="P14674">
            <v>0</v>
          </cell>
        </row>
        <row r="14675">
          <cell r="A14675">
            <v>41967</v>
          </cell>
          <cell r="B14675">
            <v>2014</v>
          </cell>
          <cell r="C14675" t="str">
            <v>Nov</v>
          </cell>
          <cell r="D14675">
            <v>24</v>
          </cell>
          <cell r="F14675">
            <v>0</v>
          </cell>
          <cell r="G14675">
            <v>0</v>
          </cell>
          <cell r="H14675">
            <v>0</v>
          </cell>
          <cell r="I14675">
            <v>0</v>
          </cell>
          <cell r="K14675">
            <v>0</v>
          </cell>
          <cell r="L14675">
            <v>0</v>
          </cell>
          <cell r="M14675">
            <v>0</v>
          </cell>
          <cell r="N14675">
            <v>0</v>
          </cell>
          <cell r="O14675">
            <v>0</v>
          </cell>
          <cell r="P14675">
            <v>0</v>
          </cell>
        </row>
        <row r="14676">
          <cell r="A14676">
            <v>41968</v>
          </cell>
          <cell r="B14676">
            <v>2014</v>
          </cell>
          <cell r="C14676" t="str">
            <v>Nov</v>
          </cell>
          <cell r="D14676">
            <v>25</v>
          </cell>
          <cell r="F14676">
            <v>0</v>
          </cell>
          <cell r="G14676">
            <v>0</v>
          </cell>
          <cell r="H14676">
            <v>0</v>
          </cell>
          <cell r="I14676">
            <v>0</v>
          </cell>
          <cell r="K14676">
            <v>0</v>
          </cell>
          <cell r="L14676">
            <v>0</v>
          </cell>
          <cell r="M14676">
            <v>0</v>
          </cell>
          <cell r="N14676">
            <v>0</v>
          </cell>
          <cell r="O14676">
            <v>0</v>
          </cell>
          <cell r="P14676">
            <v>0</v>
          </cell>
        </row>
        <row r="14677">
          <cell r="A14677">
            <v>41969</v>
          </cell>
          <cell r="B14677">
            <v>2014</v>
          </cell>
          <cell r="C14677" t="str">
            <v>Nov</v>
          </cell>
          <cell r="D14677">
            <v>26</v>
          </cell>
          <cell r="F14677">
            <v>0</v>
          </cell>
          <cell r="G14677">
            <v>0</v>
          </cell>
          <cell r="H14677">
            <v>25</v>
          </cell>
          <cell r="I14677">
            <v>0.05</v>
          </cell>
          <cell r="K14677">
            <v>0</v>
          </cell>
          <cell r="L14677">
            <v>0</v>
          </cell>
          <cell r="M14677">
            <v>0</v>
          </cell>
          <cell r="N14677">
            <v>0</v>
          </cell>
          <cell r="O14677">
            <v>0</v>
          </cell>
          <cell r="P14677">
            <v>0</v>
          </cell>
        </row>
        <row r="14678">
          <cell r="A14678">
            <v>41970</v>
          </cell>
          <cell r="B14678">
            <v>2014</v>
          </cell>
          <cell r="C14678" t="str">
            <v>Nov</v>
          </cell>
          <cell r="D14678">
            <v>27</v>
          </cell>
          <cell r="F14678">
            <v>0</v>
          </cell>
          <cell r="G14678">
            <v>0</v>
          </cell>
          <cell r="H14678">
            <v>52</v>
          </cell>
          <cell r="I14678">
            <v>0.10299999999999999</v>
          </cell>
          <cell r="K14678">
            <v>0</v>
          </cell>
          <cell r="L14678">
            <v>0</v>
          </cell>
          <cell r="M14678">
            <v>0</v>
          </cell>
          <cell r="N14678">
            <v>0</v>
          </cell>
          <cell r="O14678">
            <v>0</v>
          </cell>
          <cell r="P14678">
            <v>0</v>
          </cell>
        </row>
        <row r="14679">
          <cell r="A14679">
            <v>41971</v>
          </cell>
          <cell r="B14679">
            <v>2014</v>
          </cell>
          <cell r="C14679" t="str">
            <v>Nov</v>
          </cell>
          <cell r="D14679">
            <v>28</v>
          </cell>
          <cell r="F14679">
            <v>0</v>
          </cell>
          <cell r="G14679">
            <v>0</v>
          </cell>
          <cell r="H14679">
            <v>52</v>
          </cell>
          <cell r="I14679">
            <v>0.10299999999999999</v>
          </cell>
          <cell r="K14679">
            <v>0</v>
          </cell>
          <cell r="L14679">
            <v>0</v>
          </cell>
          <cell r="M14679">
            <v>0</v>
          </cell>
          <cell r="N14679">
            <v>0</v>
          </cell>
          <cell r="O14679">
            <v>0</v>
          </cell>
          <cell r="P14679">
            <v>0</v>
          </cell>
        </row>
        <row r="14680">
          <cell r="A14680">
            <v>41972</v>
          </cell>
          <cell r="B14680">
            <v>2014</v>
          </cell>
          <cell r="C14680" t="str">
            <v>Nov</v>
          </cell>
          <cell r="D14680">
            <v>29</v>
          </cell>
          <cell r="F14680">
            <v>0</v>
          </cell>
          <cell r="G14680">
            <v>0</v>
          </cell>
          <cell r="H14680">
            <v>50</v>
          </cell>
          <cell r="I14680">
            <v>9.9000000000000005E-2</v>
          </cell>
          <cell r="K14680">
            <v>0</v>
          </cell>
          <cell r="L14680">
            <v>0</v>
          </cell>
          <cell r="M14680">
            <v>0</v>
          </cell>
          <cell r="N14680">
            <v>0</v>
          </cell>
          <cell r="O14680">
            <v>0</v>
          </cell>
          <cell r="P14680">
            <v>0</v>
          </cell>
        </row>
        <row r="14681">
          <cell r="A14681">
            <v>41973</v>
          </cell>
          <cell r="B14681">
            <v>2014</v>
          </cell>
          <cell r="C14681" t="str">
            <v>Nov</v>
          </cell>
          <cell r="D14681">
            <v>30</v>
          </cell>
          <cell r="F14681">
            <v>0</v>
          </cell>
          <cell r="G14681">
            <v>0</v>
          </cell>
          <cell r="H14681">
            <v>47</v>
          </cell>
          <cell r="I14681">
            <v>9.2999999999999999E-2</v>
          </cell>
          <cell r="K14681">
            <v>0</v>
          </cell>
          <cell r="L14681">
            <v>0</v>
          </cell>
          <cell r="M14681">
            <v>0</v>
          </cell>
          <cell r="N14681">
            <v>0</v>
          </cell>
          <cell r="O14681">
            <v>0</v>
          </cell>
          <cell r="P14681">
            <v>0</v>
          </cell>
        </row>
        <row r="14682">
          <cell r="A14682">
            <v>41974</v>
          </cell>
          <cell r="B14682">
            <v>2014</v>
          </cell>
          <cell r="C14682" t="str">
            <v>Dec</v>
          </cell>
          <cell r="D14682">
            <v>1</v>
          </cell>
          <cell r="F14682">
            <v>0</v>
          </cell>
          <cell r="G14682">
            <v>0</v>
          </cell>
          <cell r="H14682">
            <v>43</v>
          </cell>
          <cell r="I14682">
            <v>8.5000000000000006E-2</v>
          </cell>
          <cell r="K14682">
            <v>0</v>
          </cell>
          <cell r="L14682">
            <v>0</v>
          </cell>
          <cell r="M14682">
            <v>0</v>
          </cell>
          <cell r="N14682">
            <v>0</v>
          </cell>
          <cell r="O14682">
            <v>0</v>
          </cell>
          <cell r="P14682">
            <v>0</v>
          </cell>
        </row>
        <row r="14683">
          <cell r="A14683">
            <v>41975</v>
          </cell>
          <cell r="B14683">
            <v>2014</v>
          </cell>
          <cell r="C14683" t="str">
            <v>Dec</v>
          </cell>
          <cell r="D14683">
            <v>2</v>
          </cell>
          <cell r="F14683">
            <v>0</v>
          </cell>
          <cell r="G14683">
            <v>0</v>
          </cell>
          <cell r="H14683">
            <v>41</v>
          </cell>
          <cell r="I14683">
            <v>8.1000000000000003E-2</v>
          </cell>
          <cell r="K14683">
            <v>0</v>
          </cell>
          <cell r="L14683">
            <v>0</v>
          </cell>
          <cell r="M14683">
            <v>0</v>
          </cell>
          <cell r="N14683">
            <v>0</v>
          </cell>
          <cell r="O14683">
            <v>0</v>
          </cell>
          <cell r="P14683">
            <v>0</v>
          </cell>
        </row>
        <row r="14684">
          <cell r="A14684">
            <v>41976</v>
          </cell>
          <cell r="B14684">
            <v>2014</v>
          </cell>
          <cell r="C14684" t="str">
            <v>Dec</v>
          </cell>
          <cell r="D14684">
            <v>3</v>
          </cell>
          <cell r="F14684">
            <v>0</v>
          </cell>
          <cell r="G14684">
            <v>0</v>
          </cell>
          <cell r="H14684">
            <v>41</v>
          </cell>
          <cell r="I14684">
            <v>8.1000000000000003E-2</v>
          </cell>
          <cell r="K14684">
            <v>0</v>
          </cell>
          <cell r="L14684">
            <v>0</v>
          </cell>
          <cell r="M14684">
            <v>0</v>
          </cell>
          <cell r="N14684">
            <v>0</v>
          </cell>
          <cell r="O14684">
            <v>0</v>
          </cell>
          <cell r="P14684">
            <v>0</v>
          </cell>
        </row>
        <row r="14685">
          <cell r="A14685">
            <v>41977</v>
          </cell>
          <cell r="B14685">
            <v>2014</v>
          </cell>
          <cell r="C14685" t="str">
            <v>Dec</v>
          </cell>
          <cell r="D14685">
            <v>4</v>
          </cell>
          <cell r="F14685">
            <v>0</v>
          </cell>
          <cell r="G14685">
            <v>0</v>
          </cell>
          <cell r="H14685">
            <v>39</v>
          </cell>
          <cell r="I14685">
            <v>7.6999999999999999E-2</v>
          </cell>
          <cell r="K14685">
            <v>0</v>
          </cell>
          <cell r="L14685">
            <v>0</v>
          </cell>
          <cell r="M14685">
            <v>0</v>
          </cell>
          <cell r="N14685">
            <v>0</v>
          </cell>
          <cell r="O14685">
            <v>0</v>
          </cell>
          <cell r="P14685">
            <v>0</v>
          </cell>
        </row>
        <row r="14686">
          <cell r="A14686">
            <v>41978</v>
          </cell>
          <cell r="B14686">
            <v>2014</v>
          </cell>
          <cell r="C14686" t="str">
            <v>Dec</v>
          </cell>
          <cell r="D14686">
            <v>5</v>
          </cell>
          <cell r="F14686">
            <v>0</v>
          </cell>
          <cell r="G14686">
            <v>0</v>
          </cell>
          <cell r="H14686">
            <v>37</v>
          </cell>
          <cell r="I14686">
            <v>7.2999999999999995E-2</v>
          </cell>
          <cell r="K14686">
            <v>0</v>
          </cell>
          <cell r="L14686">
            <v>0</v>
          </cell>
          <cell r="M14686">
            <v>0</v>
          </cell>
          <cell r="N14686">
            <v>0</v>
          </cell>
          <cell r="O14686">
            <v>0</v>
          </cell>
          <cell r="P14686">
            <v>0</v>
          </cell>
        </row>
        <row r="14687">
          <cell r="A14687">
            <v>41979</v>
          </cell>
          <cell r="B14687">
            <v>2014</v>
          </cell>
          <cell r="C14687" t="str">
            <v>Dec</v>
          </cell>
          <cell r="D14687">
            <v>6</v>
          </cell>
          <cell r="F14687">
            <v>0</v>
          </cell>
          <cell r="G14687">
            <v>0</v>
          </cell>
          <cell r="H14687">
            <v>36</v>
          </cell>
          <cell r="I14687">
            <v>7.0999999999999994E-2</v>
          </cell>
          <cell r="K14687">
            <v>0</v>
          </cell>
          <cell r="L14687">
            <v>0</v>
          </cell>
          <cell r="M14687">
            <v>0</v>
          </cell>
          <cell r="N14687">
            <v>0</v>
          </cell>
          <cell r="O14687">
            <v>0</v>
          </cell>
          <cell r="P14687">
            <v>0</v>
          </cell>
        </row>
        <row r="14688">
          <cell r="A14688">
            <v>41980</v>
          </cell>
          <cell r="B14688">
            <v>2014</v>
          </cell>
          <cell r="C14688" t="str">
            <v>Dec</v>
          </cell>
          <cell r="D14688">
            <v>7</v>
          </cell>
          <cell r="F14688">
            <v>0</v>
          </cell>
          <cell r="G14688">
            <v>0</v>
          </cell>
          <cell r="H14688">
            <v>35</v>
          </cell>
          <cell r="I14688">
            <v>6.9000000000000006E-2</v>
          </cell>
          <cell r="K14688">
            <v>0</v>
          </cell>
          <cell r="L14688">
            <v>0</v>
          </cell>
          <cell r="M14688">
            <v>0</v>
          </cell>
          <cell r="N14688">
            <v>0</v>
          </cell>
          <cell r="O14688">
            <v>0</v>
          </cell>
          <cell r="P14688">
            <v>0</v>
          </cell>
        </row>
        <row r="14689">
          <cell r="A14689">
            <v>41981</v>
          </cell>
          <cell r="B14689">
            <v>2014</v>
          </cell>
          <cell r="C14689" t="str">
            <v>Dec</v>
          </cell>
          <cell r="D14689">
            <v>8</v>
          </cell>
          <cell r="F14689">
            <v>0</v>
          </cell>
          <cell r="G14689">
            <v>0</v>
          </cell>
          <cell r="H14689">
            <v>38</v>
          </cell>
          <cell r="I14689">
            <v>7.4999999999999997E-2</v>
          </cell>
          <cell r="K14689">
            <v>0</v>
          </cell>
          <cell r="L14689">
            <v>0</v>
          </cell>
          <cell r="M14689">
            <v>0</v>
          </cell>
          <cell r="N14689">
            <v>0</v>
          </cell>
          <cell r="O14689">
            <v>0</v>
          </cell>
          <cell r="P14689">
            <v>0</v>
          </cell>
        </row>
        <row r="14690">
          <cell r="A14690">
            <v>41982</v>
          </cell>
          <cell r="B14690">
            <v>2014</v>
          </cell>
          <cell r="C14690" t="str">
            <v>Dec</v>
          </cell>
          <cell r="D14690">
            <v>9</v>
          </cell>
          <cell r="F14690">
            <v>0</v>
          </cell>
          <cell r="G14690">
            <v>0</v>
          </cell>
          <cell r="H14690">
            <v>36</v>
          </cell>
          <cell r="I14690">
            <v>7.0999999999999994E-2</v>
          </cell>
          <cell r="K14690">
            <v>0</v>
          </cell>
          <cell r="L14690">
            <v>0</v>
          </cell>
          <cell r="M14690">
            <v>0</v>
          </cell>
          <cell r="N14690">
            <v>0</v>
          </cell>
          <cell r="O14690">
            <v>0</v>
          </cell>
          <cell r="P14690">
            <v>0</v>
          </cell>
        </row>
        <row r="14691">
          <cell r="A14691">
            <v>41983</v>
          </cell>
          <cell r="B14691">
            <v>2014</v>
          </cell>
          <cell r="C14691" t="str">
            <v>Dec</v>
          </cell>
          <cell r="D14691">
            <v>10</v>
          </cell>
          <cell r="F14691">
            <v>0</v>
          </cell>
          <cell r="G14691">
            <v>0</v>
          </cell>
          <cell r="H14691">
            <v>37</v>
          </cell>
          <cell r="I14691">
            <v>7.2999999999999995E-2</v>
          </cell>
          <cell r="K14691">
            <v>0</v>
          </cell>
          <cell r="L14691">
            <v>0</v>
          </cell>
          <cell r="M14691">
            <v>0</v>
          </cell>
          <cell r="N14691">
            <v>0</v>
          </cell>
          <cell r="O14691">
            <v>0</v>
          </cell>
          <cell r="P14691">
            <v>0</v>
          </cell>
        </row>
        <row r="14692">
          <cell r="A14692">
            <v>41984</v>
          </cell>
          <cell r="B14692">
            <v>2014</v>
          </cell>
          <cell r="C14692" t="str">
            <v>Dec</v>
          </cell>
          <cell r="D14692">
            <v>11</v>
          </cell>
          <cell r="F14692">
            <v>0</v>
          </cell>
          <cell r="G14692">
            <v>0</v>
          </cell>
          <cell r="H14692">
            <v>98</v>
          </cell>
          <cell r="I14692">
            <v>0.19400000000000001</v>
          </cell>
          <cell r="K14692">
            <v>0</v>
          </cell>
          <cell r="L14692">
            <v>0</v>
          </cell>
          <cell r="M14692">
            <v>0</v>
          </cell>
          <cell r="N14692">
            <v>0</v>
          </cell>
          <cell r="O14692">
            <v>0</v>
          </cell>
          <cell r="P14692">
            <v>0</v>
          </cell>
        </row>
        <row r="14693">
          <cell r="A14693">
            <v>41985</v>
          </cell>
          <cell r="B14693">
            <v>2014</v>
          </cell>
          <cell r="C14693" t="str">
            <v>Dec</v>
          </cell>
          <cell r="D14693">
            <v>12</v>
          </cell>
          <cell r="F14693">
            <v>0</v>
          </cell>
          <cell r="G14693">
            <v>0</v>
          </cell>
          <cell r="H14693">
            <v>80</v>
          </cell>
          <cell r="I14693">
            <v>0.159</v>
          </cell>
          <cell r="K14693">
            <v>0</v>
          </cell>
          <cell r="L14693">
            <v>0</v>
          </cell>
          <cell r="M14693">
            <v>0</v>
          </cell>
          <cell r="N14693">
            <v>0</v>
          </cell>
          <cell r="O14693">
            <v>0</v>
          </cell>
          <cell r="P14693">
            <v>0</v>
          </cell>
        </row>
        <row r="14694">
          <cell r="A14694">
            <v>41986</v>
          </cell>
          <cell r="B14694">
            <v>2014</v>
          </cell>
          <cell r="C14694" t="str">
            <v>Dec</v>
          </cell>
          <cell r="D14694">
            <v>13</v>
          </cell>
          <cell r="F14694">
            <v>0</v>
          </cell>
          <cell r="G14694">
            <v>0</v>
          </cell>
          <cell r="H14694">
            <v>98</v>
          </cell>
          <cell r="I14694">
            <v>0.19400000000000001</v>
          </cell>
          <cell r="K14694">
            <v>0</v>
          </cell>
          <cell r="L14694">
            <v>0</v>
          </cell>
          <cell r="M14694">
            <v>0</v>
          </cell>
          <cell r="N14694">
            <v>0</v>
          </cell>
          <cell r="O14694">
            <v>0</v>
          </cell>
          <cell r="P14694">
            <v>0</v>
          </cell>
        </row>
        <row r="14695">
          <cell r="A14695">
            <v>41987</v>
          </cell>
          <cell r="B14695">
            <v>2014</v>
          </cell>
          <cell r="C14695" t="str">
            <v>Dec</v>
          </cell>
          <cell r="D14695">
            <v>14</v>
          </cell>
          <cell r="F14695">
            <v>0</v>
          </cell>
          <cell r="G14695">
            <v>0</v>
          </cell>
          <cell r="H14695">
            <v>141</v>
          </cell>
          <cell r="I14695">
            <v>0.28000000000000003</v>
          </cell>
          <cell r="K14695">
            <v>0</v>
          </cell>
          <cell r="L14695">
            <v>0</v>
          </cell>
          <cell r="M14695">
            <v>0</v>
          </cell>
          <cell r="N14695">
            <v>0</v>
          </cell>
          <cell r="O14695">
            <v>0</v>
          </cell>
          <cell r="P14695">
            <v>0</v>
          </cell>
        </row>
        <row r="14696">
          <cell r="A14696">
            <v>41988</v>
          </cell>
          <cell r="B14696">
            <v>2014</v>
          </cell>
          <cell r="C14696" t="str">
            <v>Dec</v>
          </cell>
          <cell r="D14696">
            <v>15</v>
          </cell>
          <cell r="F14696">
            <v>0</v>
          </cell>
          <cell r="G14696">
            <v>0</v>
          </cell>
          <cell r="H14696">
            <v>121</v>
          </cell>
          <cell r="I14696">
            <v>0.24</v>
          </cell>
          <cell r="K14696">
            <v>0</v>
          </cell>
          <cell r="L14696">
            <v>0</v>
          </cell>
          <cell r="M14696">
            <v>0</v>
          </cell>
          <cell r="N14696">
            <v>0</v>
          </cell>
          <cell r="O14696">
            <v>0</v>
          </cell>
          <cell r="P14696">
            <v>0</v>
          </cell>
        </row>
        <row r="14697">
          <cell r="A14697">
            <v>41989</v>
          </cell>
          <cell r="B14697">
            <v>2014</v>
          </cell>
          <cell r="C14697" t="str">
            <v>Dec</v>
          </cell>
          <cell r="D14697">
            <v>16</v>
          </cell>
          <cell r="F14697">
            <v>0</v>
          </cell>
          <cell r="G14697">
            <v>0</v>
          </cell>
          <cell r="H14697">
            <v>110</v>
          </cell>
          <cell r="I14697">
            <v>0.218</v>
          </cell>
          <cell r="K14697">
            <v>0</v>
          </cell>
          <cell r="L14697">
            <v>0</v>
          </cell>
          <cell r="M14697">
            <v>0</v>
          </cell>
          <cell r="N14697">
            <v>0</v>
          </cell>
          <cell r="O14697">
            <v>0</v>
          </cell>
          <cell r="P14697">
            <v>0</v>
          </cell>
        </row>
        <row r="14698">
          <cell r="A14698">
            <v>41990</v>
          </cell>
          <cell r="B14698">
            <v>2014</v>
          </cell>
          <cell r="C14698" t="str">
            <v>Dec</v>
          </cell>
          <cell r="D14698">
            <v>17</v>
          </cell>
          <cell r="F14698">
            <v>0</v>
          </cell>
          <cell r="G14698">
            <v>0</v>
          </cell>
          <cell r="H14698">
            <v>92</v>
          </cell>
          <cell r="I14698">
            <v>0.182</v>
          </cell>
          <cell r="K14698">
            <v>0</v>
          </cell>
          <cell r="L14698">
            <v>0</v>
          </cell>
          <cell r="M14698">
            <v>0</v>
          </cell>
          <cell r="N14698">
            <v>0</v>
          </cell>
          <cell r="O14698">
            <v>0</v>
          </cell>
          <cell r="P14698">
            <v>0</v>
          </cell>
        </row>
        <row r="14699">
          <cell r="A14699">
            <v>41991</v>
          </cell>
          <cell r="B14699">
            <v>2014</v>
          </cell>
          <cell r="C14699" t="str">
            <v>Dec</v>
          </cell>
          <cell r="D14699">
            <v>18</v>
          </cell>
          <cell r="F14699">
            <v>0</v>
          </cell>
          <cell r="G14699">
            <v>0</v>
          </cell>
          <cell r="H14699">
            <v>96</v>
          </cell>
          <cell r="I14699">
            <v>0.19</v>
          </cell>
          <cell r="K14699">
            <v>0</v>
          </cell>
          <cell r="L14699">
            <v>0</v>
          </cell>
          <cell r="M14699">
            <v>0</v>
          </cell>
          <cell r="N14699">
            <v>0</v>
          </cell>
          <cell r="O14699">
            <v>0</v>
          </cell>
          <cell r="P14699">
            <v>0</v>
          </cell>
        </row>
        <row r="14700">
          <cell r="A14700">
            <v>41992</v>
          </cell>
          <cell r="B14700">
            <v>2014</v>
          </cell>
          <cell r="C14700" t="str">
            <v>Dec</v>
          </cell>
          <cell r="D14700">
            <v>19</v>
          </cell>
          <cell r="F14700">
            <v>0</v>
          </cell>
          <cell r="G14700">
            <v>0</v>
          </cell>
          <cell r="H14700">
            <v>123</v>
          </cell>
          <cell r="I14700">
            <v>0.24399999999999999</v>
          </cell>
          <cell r="K14700">
            <v>0</v>
          </cell>
          <cell r="L14700">
            <v>0</v>
          </cell>
          <cell r="M14700">
            <v>0</v>
          </cell>
          <cell r="N14700">
            <v>0</v>
          </cell>
          <cell r="O14700">
            <v>0</v>
          </cell>
          <cell r="P14700">
            <v>0</v>
          </cell>
        </row>
        <row r="14701">
          <cell r="A14701">
            <v>41993</v>
          </cell>
          <cell r="B14701">
            <v>2014</v>
          </cell>
          <cell r="C14701" t="str">
            <v>Dec</v>
          </cell>
          <cell r="D14701">
            <v>20</v>
          </cell>
          <cell r="F14701">
            <v>0</v>
          </cell>
          <cell r="G14701">
            <v>0</v>
          </cell>
          <cell r="H14701">
            <v>130</v>
          </cell>
          <cell r="I14701">
            <v>0.25800000000000001</v>
          </cell>
          <cell r="K14701">
            <v>0</v>
          </cell>
          <cell r="L14701">
            <v>0</v>
          </cell>
          <cell r="M14701">
            <v>0</v>
          </cell>
          <cell r="N14701">
            <v>0</v>
          </cell>
          <cell r="O14701">
            <v>0</v>
          </cell>
          <cell r="P14701">
            <v>0</v>
          </cell>
        </row>
        <row r="14702">
          <cell r="A14702">
            <v>41994</v>
          </cell>
          <cell r="B14702">
            <v>2014</v>
          </cell>
          <cell r="C14702" t="str">
            <v>Dec</v>
          </cell>
          <cell r="D14702">
            <v>21</v>
          </cell>
          <cell r="F14702">
            <v>0</v>
          </cell>
          <cell r="G14702">
            <v>0</v>
          </cell>
          <cell r="H14702">
            <v>239</v>
          </cell>
          <cell r="I14702">
            <v>0.47399999999999998</v>
          </cell>
          <cell r="K14702">
            <v>0</v>
          </cell>
          <cell r="L14702">
            <v>0</v>
          </cell>
          <cell r="M14702">
            <v>0</v>
          </cell>
          <cell r="N14702">
            <v>0</v>
          </cell>
          <cell r="O14702">
            <v>0</v>
          </cell>
          <cell r="P14702">
            <v>0</v>
          </cell>
        </row>
        <row r="14703">
          <cell r="A14703">
            <v>41995</v>
          </cell>
          <cell r="B14703">
            <v>2014</v>
          </cell>
          <cell r="C14703" t="str">
            <v>Dec</v>
          </cell>
          <cell r="D14703">
            <v>22</v>
          </cell>
          <cell r="F14703">
            <v>0</v>
          </cell>
          <cell r="G14703">
            <v>0</v>
          </cell>
          <cell r="H14703">
            <v>698</v>
          </cell>
          <cell r="I14703">
            <v>1.3839999999999999</v>
          </cell>
          <cell r="K14703">
            <v>0</v>
          </cell>
          <cell r="L14703">
            <v>0</v>
          </cell>
          <cell r="M14703">
            <v>0</v>
          </cell>
          <cell r="N14703">
            <v>0</v>
          </cell>
          <cell r="O14703">
            <v>0</v>
          </cell>
          <cell r="P14703">
            <v>0</v>
          </cell>
        </row>
        <row r="14704">
          <cell r="A14704">
            <v>41996</v>
          </cell>
          <cell r="B14704">
            <v>2014</v>
          </cell>
          <cell r="C14704" t="str">
            <v>Dec</v>
          </cell>
          <cell r="D14704">
            <v>23</v>
          </cell>
          <cell r="F14704">
            <v>0</v>
          </cell>
          <cell r="G14704">
            <v>0</v>
          </cell>
          <cell r="H14704">
            <v>392</v>
          </cell>
          <cell r="I14704">
            <v>0.77800000000000002</v>
          </cell>
          <cell r="K14704">
            <v>0</v>
          </cell>
          <cell r="L14704">
            <v>0</v>
          </cell>
          <cell r="M14704">
            <v>0</v>
          </cell>
          <cell r="N14704">
            <v>0</v>
          </cell>
          <cell r="O14704">
            <v>0</v>
          </cell>
          <cell r="P14704">
            <v>0</v>
          </cell>
        </row>
        <row r="14705">
          <cell r="A14705">
            <v>41997</v>
          </cell>
          <cell r="B14705">
            <v>2014</v>
          </cell>
          <cell r="C14705" t="str">
            <v>Dec</v>
          </cell>
          <cell r="D14705">
            <v>24</v>
          </cell>
          <cell r="F14705">
            <v>0</v>
          </cell>
          <cell r="G14705">
            <v>0</v>
          </cell>
          <cell r="H14705">
            <v>242</v>
          </cell>
          <cell r="I14705">
            <v>0.48</v>
          </cell>
          <cell r="K14705">
            <v>0</v>
          </cell>
          <cell r="L14705">
            <v>0</v>
          </cell>
          <cell r="M14705">
            <v>0</v>
          </cell>
          <cell r="N14705">
            <v>0</v>
          </cell>
          <cell r="O14705">
            <v>0</v>
          </cell>
          <cell r="P14705">
            <v>0</v>
          </cell>
        </row>
        <row r="14706">
          <cell r="A14706">
            <v>41998</v>
          </cell>
          <cell r="B14706">
            <v>2014</v>
          </cell>
          <cell r="C14706" t="str">
            <v>Dec</v>
          </cell>
          <cell r="D14706">
            <v>25</v>
          </cell>
          <cell r="F14706">
            <v>0</v>
          </cell>
          <cell r="G14706">
            <v>0</v>
          </cell>
          <cell r="H14706">
            <v>185</v>
          </cell>
          <cell r="I14706">
            <v>0.36699999999999999</v>
          </cell>
          <cell r="K14706">
            <v>0</v>
          </cell>
          <cell r="L14706">
            <v>0</v>
          </cell>
          <cell r="M14706">
            <v>0</v>
          </cell>
          <cell r="N14706">
            <v>0</v>
          </cell>
          <cell r="O14706">
            <v>0</v>
          </cell>
          <cell r="P14706">
            <v>0</v>
          </cell>
        </row>
        <row r="14707">
          <cell r="A14707">
            <v>41999</v>
          </cell>
          <cell r="B14707">
            <v>2014</v>
          </cell>
          <cell r="C14707" t="str">
            <v>Dec</v>
          </cell>
          <cell r="D14707">
            <v>26</v>
          </cell>
          <cell r="F14707">
            <v>0</v>
          </cell>
          <cell r="G14707">
            <v>0</v>
          </cell>
          <cell r="H14707">
            <v>166</v>
          </cell>
          <cell r="I14707">
            <v>0.32900000000000001</v>
          </cell>
          <cell r="K14707">
            <v>0</v>
          </cell>
          <cell r="L14707">
            <v>0</v>
          </cell>
          <cell r="M14707">
            <v>0</v>
          </cell>
          <cell r="N14707">
            <v>0</v>
          </cell>
          <cell r="O14707">
            <v>0</v>
          </cell>
          <cell r="P14707">
            <v>0</v>
          </cell>
        </row>
        <row r="14708">
          <cell r="A14708">
            <v>42000</v>
          </cell>
          <cell r="B14708">
            <v>2014</v>
          </cell>
          <cell r="C14708" t="str">
            <v>Dec</v>
          </cell>
          <cell r="D14708">
            <v>27</v>
          </cell>
          <cell r="F14708">
            <v>0</v>
          </cell>
          <cell r="G14708">
            <v>0</v>
          </cell>
          <cell r="H14708">
            <v>121</v>
          </cell>
          <cell r="I14708">
            <v>0.24</v>
          </cell>
          <cell r="K14708">
            <v>0</v>
          </cell>
          <cell r="L14708">
            <v>0</v>
          </cell>
          <cell r="M14708">
            <v>0</v>
          </cell>
          <cell r="N14708">
            <v>0</v>
          </cell>
          <cell r="O14708">
            <v>0</v>
          </cell>
          <cell r="P14708">
            <v>0</v>
          </cell>
        </row>
        <row r="14709">
          <cell r="A14709">
            <v>42001</v>
          </cell>
          <cell r="B14709">
            <v>2014</v>
          </cell>
          <cell r="C14709" t="str">
            <v>Dec</v>
          </cell>
          <cell r="D14709">
            <v>28</v>
          </cell>
          <cell r="F14709">
            <v>0</v>
          </cell>
          <cell r="G14709">
            <v>0</v>
          </cell>
          <cell r="H14709">
            <v>100</v>
          </cell>
          <cell r="I14709">
            <v>0.19800000000000001</v>
          </cell>
          <cell r="K14709">
            <v>0</v>
          </cell>
          <cell r="L14709">
            <v>0</v>
          </cell>
          <cell r="M14709">
            <v>0</v>
          </cell>
          <cell r="N14709">
            <v>0</v>
          </cell>
          <cell r="O14709">
            <v>0</v>
          </cell>
          <cell r="P14709">
            <v>0</v>
          </cell>
        </row>
        <row r="14710">
          <cell r="A14710">
            <v>42002</v>
          </cell>
          <cell r="B14710">
            <v>2014</v>
          </cell>
          <cell r="C14710" t="str">
            <v>Dec</v>
          </cell>
          <cell r="D14710">
            <v>29</v>
          </cell>
          <cell r="F14710">
            <v>0</v>
          </cell>
          <cell r="G14710">
            <v>0</v>
          </cell>
          <cell r="H14710">
            <v>90</v>
          </cell>
          <cell r="I14710">
            <v>0.17899999999999999</v>
          </cell>
          <cell r="K14710">
            <v>0</v>
          </cell>
          <cell r="L14710">
            <v>0</v>
          </cell>
          <cell r="M14710">
            <v>0</v>
          </cell>
          <cell r="N14710">
            <v>0</v>
          </cell>
          <cell r="O14710">
            <v>0</v>
          </cell>
          <cell r="P14710">
            <v>0</v>
          </cell>
        </row>
        <row r="14711">
          <cell r="A14711">
            <v>42003</v>
          </cell>
          <cell r="B14711">
            <v>2014</v>
          </cell>
          <cell r="C14711" t="str">
            <v>Dec</v>
          </cell>
          <cell r="D14711">
            <v>30</v>
          </cell>
          <cell r="F14711">
            <v>0</v>
          </cell>
          <cell r="G14711">
            <v>0</v>
          </cell>
          <cell r="H14711">
            <v>66</v>
          </cell>
          <cell r="I14711">
            <v>0.13100000000000001</v>
          </cell>
          <cell r="K14711">
            <v>0</v>
          </cell>
          <cell r="L14711">
            <v>0</v>
          </cell>
          <cell r="M14711">
            <v>0</v>
          </cell>
          <cell r="N14711">
            <v>0</v>
          </cell>
          <cell r="O14711">
            <v>0</v>
          </cell>
          <cell r="P14711">
            <v>0</v>
          </cell>
        </row>
        <row r="14712">
          <cell r="A14712">
            <v>42004</v>
          </cell>
          <cell r="B14712">
            <v>2014</v>
          </cell>
          <cell r="C14712" t="str">
            <v>Dec</v>
          </cell>
          <cell r="D14712">
            <v>31</v>
          </cell>
          <cell r="F14712">
            <v>0</v>
          </cell>
          <cell r="G14712">
            <v>0</v>
          </cell>
          <cell r="H14712">
            <v>61</v>
          </cell>
          <cell r="I14712">
            <v>0.121</v>
          </cell>
          <cell r="K14712">
            <v>0</v>
          </cell>
          <cell r="L14712">
            <v>0</v>
          </cell>
          <cell r="M14712">
            <v>0</v>
          </cell>
          <cell r="N14712">
            <v>0</v>
          </cell>
          <cell r="O14712">
            <v>0</v>
          </cell>
          <cell r="P14712">
            <v>0</v>
          </cell>
        </row>
        <row r="14713">
          <cell r="A14713">
            <v>42005</v>
          </cell>
          <cell r="B14713">
            <v>2015</v>
          </cell>
          <cell r="C14713" t="str">
            <v>Jan</v>
          </cell>
          <cell r="D14713">
            <v>1</v>
          </cell>
          <cell r="F14713">
            <v>0</v>
          </cell>
          <cell r="G14713">
            <v>0</v>
          </cell>
          <cell r="H14713">
            <v>58</v>
          </cell>
          <cell r="I14713">
            <v>0.115</v>
          </cell>
          <cell r="K14713">
            <v>0</v>
          </cell>
          <cell r="L14713">
            <v>0</v>
          </cell>
          <cell r="M14713">
            <v>0</v>
          </cell>
          <cell r="N14713">
            <v>0</v>
          </cell>
          <cell r="O14713">
            <v>0</v>
          </cell>
          <cell r="P14713">
            <v>0</v>
          </cell>
        </row>
        <row r="14714">
          <cell r="A14714">
            <v>42006</v>
          </cell>
          <cell r="B14714">
            <v>2015</v>
          </cell>
          <cell r="C14714" t="str">
            <v>Jan</v>
          </cell>
          <cell r="D14714">
            <v>2</v>
          </cell>
          <cell r="F14714">
            <v>0</v>
          </cell>
          <cell r="G14714">
            <v>0</v>
          </cell>
          <cell r="H14714">
            <v>58</v>
          </cell>
          <cell r="I14714">
            <v>0.115</v>
          </cell>
          <cell r="K14714">
            <v>0</v>
          </cell>
          <cell r="L14714">
            <v>0</v>
          </cell>
          <cell r="M14714">
            <v>0</v>
          </cell>
          <cell r="N14714">
            <v>0</v>
          </cell>
          <cell r="O14714">
            <v>0</v>
          </cell>
          <cell r="P14714">
            <v>0</v>
          </cell>
        </row>
        <row r="14715">
          <cell r="A14715">
            <v>42007</v>
          </cell>
          <cell r="B14715">
            <v>2015</v>
          </cell>
          <cell r="C14715" t="str">
            <v>Jan</v>
          </cell>
          <cell r="D14715">
            <v>3</v>
          </cell>
          <cell r="F14715">
            <v>0</v>
          </cell>
          <cell r="G14715">
            <v>0</v>
          </cell>
          <cell r="H14715">
            <v>54</v>
          </cell>
          <cell r="I14715">
            <v>0.107</v>
          </cell>
          <cell r="K14715">
            <v>0</v>
          </cell>
          <cell r="L14715">
            <v>0</v>
          </cell>
          <cell r="M14715">
            <v>0</v>
          </cell>
          <cell r="N14715">
            <v>0</v>
          </cell>
          <cell r="O14715">
            <v>0</v>
          </cell>
          <cell r="P14715">
            <v>0</v>
          </cell>
        </row>
        <row r="14716">
          <cell r="A14716">
            <v>42008</v>
          </cell>
          <cell r="B14716">
            <v>2015</v>
          </cell>
          <cell r="C14716" t="str">
            <v>Jan</v>
          </cell>
          <cell r="D14716">
            <v>4</v>
          </cell>
          <cell r="F14716">
            <v>0</v>
          </cell>
          <cell r="G14716">
            <v>0</v>
          </cell>
          <cell r="H14716">
            <v>57</v>
          </cell>
          <cell r="I14716">
            <v>0.113</v>
          </cell>
          <cell r="K14716">
            <v>0</v>
          </cell>
          <cell r="L14716">
            <v>0</v>
          </cell>
          <cell r="M14716">
            <v>0</v>
          </cell>
          <cell r="N14716">
            <v>0</v>
          </cell>
          <cell r="O14716">
            <v>0</v>
          </cell>
          <cell r="P14716">
            <v>0</v>
          </cell>
        </row>
        <row r="14717">
          <cell r="A14717">
            <v>42009</v>
          </cell>
          <cell r="B14717">
            <v>2015</v>
          </cell>
          <cell r="C14717" t="str">
            <v>Jan</v>
          </cell>
          <cell r="D14717">
            <v>5</v>
          </cell>
          <cell r="F14717">
            <v>0</v>
          </cell>
          <cell r="G14717">
            <v>0</v>
          </cell>
          <cell r="H14717">
            <v>51</v>
          </cell>
          <cell r="I14717">
            <v>0.10100000000000001</v>
          </cell>
          <cell r="K14717">
            <v>0</v>
          </cell>
          <cell r="L14717">
            <v>0</v>
          </cell>
          <cell r="M14717">
            <v>0</v>
          </cell>
          <cell r="N14717">
            <v>0</v>
          </cell>
          <cell r="O14717">
            <v>0</v>
          </cell>
          <cell r="P14717">
            <v>0</v>
          </cell>
        </row>
        <row r="14718">
          <cell r="A14718">
            <v>42010</v>
          </cell>
          <cell r="B14718">
            <v>2015</v>
          </cell>
          <cell r="C14718" t="str">
            <v>Jan</v>
          </cell>
          <cell r="D14718">
            <v>6</v>
          </cell>
          <cell r="F14718">
            <v>0</v>
          </cell>
          <cell r="G14718">
            <v>0</v>
          </cell>
          <cell r="H14718">
            <v>46</v>
          </cell>
          <cell r="I14718">
            <v>9.0999999999999998E-2</v>
          </cell>
          <cell r="K14718">
            <v>0</v>
          </cell>
          <cell r="L14718">
            <v>0</v>
          </cell>
          <cell r="M14718">
            <v>0</v>
          </cell>
          <cell r="N14718">
            <v>0</v>
          </cell>
          <cell r="O14718">
            <v>0</v>
          </cell>
          <cell r="P14718">
            <v>0</v>
          </cell>
        </row>
        <row r="14719">
          <cell r="A14719">
            <v>42011</v>
          </cell>
          <cell r="B14719">
            <v>2015</v>
          </cell>
          <cell r="C14719" t="str">
            <v>Jan</v>
          </cell>
          <cell r="D14719">
            <v>7</v>
          </cell>
          <cell r="F14719">
            <v>0</v>
          </cell>
          <cell r="G14719">
            <v>0</v>
          </cell>
          <cell r="H14719">
            <v>44</v>
          </cell>
          <cell r="I14719">
            <v>8.6999999999999994E-2</v>
          </cell>
          <cell r="K14719">
            <v>0</v>
          </cell>
          <cell r="L14719">
            <v>0</v>
          </cell>
          <cell r="M14719">
            <v>0</v>
          </cell>
          <cell r="N14719">
            <v>0</v>
          </cell>
          <cell r="O14719">
            <v>0</v>
          </cell>
          <cell r="P14719">
            <v>0</v>
          </cell>
        </row>
        <row r="14720">
          <cell r="A14720">
            <v>42012</v>
          </cell>
          <cell r="B14720">
            <v>2015</v>
          </cell>
          <cell r="C14720" t="str">
            <v>Jan</v>
          </cell>
          <cell r="D14720">
            <v>8</v>
          </cell>
          <cell r="F14720">
            <v>0</v>
          </cell>
          <cell r="G14720">
            <v>0</v>
          </cell>
          <cell r="H14720">
            <v>42</v>
          </cell>
          <cell r="I14720">
            <v>8.3000000000000004E-2</v>
          </cell>
          <cell r="K14720">
            <v>0</v>
          </cell>
          <cell r="L14720">
            <v>0</v>
          </cell>
          <cell r="M14720">
            <v>0</v>
          </cell>
          <cell r="N14720">
            <v>0</v>
          </cell>
          <cell r="O14720">
            <v>0</v>
          </cell>
          <cell r="P14720">
            <v>0</v>
          </cell>
        </row>
        <row r="14721">
          <cell r="A14721">
            <v>42013</v>
          </cell>
          <cell r="B14721">
            <v>2015</v>
          </cell>
          <cell r="C14721" t="str">
            <v>Jan</v>
          </cell>
          <cell r="D14721">
            <v>9</v>
          </cell>
          <cell r="F14721">
            <v>0</v>
          </cell>
          <cell r="G14721">
            <v>0</v>
          </cell>
          <cell r="H14721">
            <v>41</v>
          </cell>
          <cell r="I14721">
            <v>8.1000000000000003E-2</v>
          </cell>
          <cell r="K14721">
            <v>0</v>
          </cell>
          <cell r="L14721">
            <v>0</v>
          </cell>
          <cell r="M14721">
            <v>0</v>
          </cell>
          <cell r="N14721">
            <v>0</v>
          </cell>
          <cell r="O14721">
            <v>0</v>
          </cell>
          <cell r="P14721">
            <v>0</v>
          </cell>
        </row>
        <row r="14722">
          <cell r="A14722">
            <v>42014</v>
          </cell>
          <cell r="B14722">
            <v>2015</v>
          </cell>
          <cell r="C14722" t="str">
            <v>Jan</v>
          </cell>
          <cell r="D14722">
            <v>10</v>
          </cell>
          <cell r="F14722">
            <v>0</v>
          </cell>
          <cell r="G14722">
            <v>0</v>
          </cell>
          <cell r="H14722">
            <v>45</v>
          </cell>
          <cell r="I14722">
            <v>8.8999999999999996E-2</v>
          </cell>
          <cell r="K14722">
            <v>0</v>
          </cell>
          <cell r="L14722">
            <v>0</v>
          </cell>
          <cell r="M14722">
            <v>0</v>
          </cell>
          <cell r="N14722">
            <v>0</v>
          </cell>
          <cell r="O14722">
            <v>0</v>
          </cell>
          <cell r="P14722">
            <v>0</v>
          </cell>
        </row>
        <row r="14723">
          <cell r="A14723">
            <v>42015</v>
          </cell>
          <cell r="B14723">
            <v>2015</v>
          </cell>
          <cell r="C14723" t="str">
            <v>Jan</v>
          </cell>
          <cell r="D14723">
            <v>11</v>
          </cell>
          <cell r="F14723">
            <v>0</v>
          </cell>
          <cell r="G14723">
            <v>0</v>
          </cell>
          <cell r="H14723">
            <v>45</v>
          </cell>
          <cell r="I14723">
            <v>8.8999999999999996E-2</v>
          </cell>
          <cell r="K14723">
            <v>0</v>
          </cell>
          <cell r="L14723">
            <v>0</v>
          </cell>
          <cell r="M14723">
            <v>0</v>
          </cell>
          <cell r="N14723">
            <v>0</v>
          </cell>
          <cell r="O14723">
            <v>0</v>
          </cell>
          <cell r="P14723">
            <v>0</v>
          </cell>
        </row>
        <row r="14724">
          <cell r="A14724">
            <v>42016</v>
          </cell>
          <cell r="B14724">
            <v>2015</v>
          </cell>
          <cell r="C14724" t="str">
            <v>Jan</v>
          </cell>
          <cell r="D14724">
            <v>12</v>
          </cell>
          <cell r="F14724">
            <v>0</v>
          </cell>
          <cell r="G14724">
            <v>0</v>
          </cell>
          <cell r="H14724">
            <v>58</v>
          </cell>
          <cell r="I14724">
            <v>0.115</v>
          </cell>
          <cell r="K14724">
            <v>0</v>
          </cell>
          <cell r="L14724">
            <v>0</v>
          </cell>
          <cell r="M14724">
            <v>0</v>
          </cell>
          <cell r="N14724">
            <v>0</v>
          </cell>
          <cell r="O14724">
            <v>0</v>
          </cell>
          <cell r="P14724">
            <v>0</v>
          </cell>
        </row>
        <row r="14725">
          <cell r="A14725">
            <v>42017</v>
          </cell>
          <cell r="B14725">
            <v>2015</v>
          </cell>
          <cell r="C14725" t="str">
            <v>Jan</v>
          </cell>
          <cell r="D14725">
            <v>13</v>
          </cell>
          <cell r="F14725">
            <v>0</v>
          </cell>
          <cell r="G14725">
            <v>0</v>
          </cell>
          <cell r="H14725">
            <v>51</v>
          </cell>
          <cell r="I14725">
            <v>0.10100000000000001</v>
          </cell>
          <cell r="K14725">
            <v>0</v>
          </cell>
          <cell r="L14725">
            <v>0</v>
          </cell>
          <cell r="M14725">
            <v>0</v>
          </cell>
          <cell r="N14725">
            <v>0</v>
          </cell>
          <cell r="O14725">
            <v>0</v>
          </cell>
          <cell r="P14725">
            <v>0</v>
          </cell>
        </row>
        <row r="14726">
          <cell r="A14726">
            <v>42018</v>
          </cell>
          <cell r="B14726">
            <v>2015</v>
          </cell>
          <cell r="C14726" t="str">
            <v>Jan</v>
          </cell>
          <cell r="D14726">
            <v>14</v>
          </cell>
          <cell r="F14726">
            <v>0</v>
          </cell>
          <cell r="G14726">
            <v>0</v>
          </cell>
          <cell r="H14726">
            <v>64</v>
          </cell>
          <cell r="I14726">
            <v>0.127</v>
          </cell>
          <cell r="K14726">
            <v>0</v>
          </cell>
          <cell r="L14726">
            <v>0</v>
          </cell>
          <cell r="M14726">
            <v>0</v>
          </cell>
          <cell r="N14726">
            <v>0</v>
          </cell>
          <cell r="O14726">
            <v>0</v>
          </cell>
          <cell r="P14726">
            <v>0</v>
          </cell>
        </row>
        <row r="14727">
          <cell r="A14727">
            <v>42019</v>
          </cell>
          <cell r="B14727">
            <v>2015</v>
          </cell>
          <cell r="C14727" t="str">
            <v>Jan</v>
          </cell>
          <cell r="D14727">
            <v>15</v>
          </cell>
          <cell r="F14727">
            <v>0</v>
          </cell>
          <cell r="G14727">
            <v>0</v>
          </cell>
          <cell r="H14727">
            <v>58</v>
          </cell>
          <cell r="I14727">
            <v>0.115</v>
          </cell>
          <cell r="K14727">
            <v>0</v>
          </cell>
          <cell r="L14727">
            <v>0</v>
          </cell>
          <cell r="M14727">
            <v>0</v>
          </cell>
          <cell r="N14727">
            <v>0</v>
          </cell>
          <cell r="O14727">
            <v>0</v>
          </cell>
          <cell r="P14727">
            <v>0</v>
          </cell>
        </row>
        <row r="14728">
          <cell r="A14728">
            <v>42020</v>
          </cell>
          <cell r="B14728">
            <v>2015</v>
          </cell>
          <cell r="C14728" t="str">
            <v>Jan</v>
          </cell>
          <cell r="D14728">
            <v>16</v>
          </cell>
          <cell r="F14728">
            <v>0</v>
          </cell>
          <cell r="G14728">
            <v>0</v>
          </cell>
          <cell r="H14728">
            <v>67</v>
          </cell>
          <cell r="I14728">
            <v>0.13300000000000001</v>
          </cell>
          <cell r="K14728">
            <v>0</v>
          </cell>
          <cell r="L14728">
            <v>0</v>
          </cell>
          <cell r="M14728">
            <v>0</v>
          </cell>
          <cell r="N14728">
            <v>0</v>
          </cell>
          <cell r="O14728">
            <v>0</v>
          </cell>
          <cell r="P14728">
            <v>0</v>
          </cell>
        </row>
        <row r="14729">
          <cell r="A14729">
            <v>42021</v>
          </cell>
          <cell r="B14729">
            <v>2015</v>
          </cell>
          <cell r="C14729" t="str">
            <v>Jan</v>
          </cell>
          <cell r="D14729">
            <v>17</v>
          </cell>
          <cell r="F14729">
            <v>0</v>
          </cell>
          <cell r="G14729">
            <v>0</v>
          </cell>
          <cell r="H14729">
            <v>50</v>
          </cell>
          <cell r="I14729">
            <v>9.9000000000000005E-2</v>
          </cell>
          <cell r="K14729">
            <v>0</v>
          </cell>
          <cell r="L14729">
            <v>0</v>
          </cell>
          <cell r="M14729">
            <v>0</v>
          </cell>
          <cell r="N14729">
            <v>0</v>
          </cell>
          <cell r="O14729">
            <v>0</v>
          </cell>
          <cell r="P14729">
            <v>0</v>
          </cell>
        </row>
        <row r="14730">
          <cell r="A14730">
            <v>42022</v>
          </cell>
          <cell r="B14730">
            <v>2015</v>
          </cell>
          <cell r="C14730" t="str">
            <v>Jan</v>
          </cell>
          <cell r="D14730">
            <v>18</v>
          </cell>
          <cell r="F14730">
            <v>0</v>
          </cell>
          <cell r="G14730">
            <v>0</v>
          </cell>
          <cell r="H14730">
            <v>81</v>
          </cell>
          <cell r="I14730">
            <v>0.161</v>
          </cell>
          <cell r="K14730">
            <v>0</v>
          </cell>
          <cell r="L14730">
            <v>0</v>
          </cell>
          <cell r="M14730">
            <v>0</v>
          </cell>
          <cell r="N14730">
            <v>0</v>
          </cell>
          <cell r="O14730">
            <v>0</v>
          </cell>
          <cell r="P14730">
            <v>0</v>
          </cell>
        </row>
        <row r="14731">
          <cell r="A14731">
            <v>42023</v>
          </cell>
          <cell r="B14731">
            <v>2015</v>
          </cell>
          <cell r="C14731" t="str">
            <v>Jan</v>
          </cell>
          <cell r="D14731">
            <v>19</v>
          </cell>
          <cell r="F14731">
            <v>0</v>
          </cell>
          <cell r="G14731">
            <v>0</v>
          </cell>
          <cell r="H14731">
            <v>80</v>
          </cell>
          <cell r="I14731">
            <v>0.159</v>
          </cell>
          <cell r="K14731">
            <v>0</v>
          </cell>
          <cell r="L14731">
            <v>0</v>
          </cell>
          <cell r="M14731">
            <v>0</v>
          </cell>
          <cell r="N14731">
            <v>0</v>
          </cell>
          <cell r="O14731">
            <v>0</v>
          </cell>
          <cell r="P14731">
            <v>0</v>
          </cell>
        </row>
        <row r="14732">
          <cell r="A14732">
            <v>42024</v>
          </cell>
          <cell r="B14732">
            <v>2015</v>
          </cell>
          <cell r="C14732" t="str">
            <v>Jan</v>
          </cell>
          <cell r="D14732">
            <v>20</v>
          </cell>
          <cell r="F14732">
            <v>0</v>
          </cell>
          <cell r="G14732">
            <v>0</v>
          </cell>
          <cell r="H14732">
            <v>98</v>
          </cell>
          <cell r="I14732">
            <v>0.19400000000000001</v>
          </cell>
          <cell r="K14732">
            <v>0</v>
          </cell>
          <cell r="L14732">
            <v>0</v>
          </cell>
          <cell r="M14732">
            <v>0</v>
          </cell>
          <cell r="N14732">
            <v>0</v>
          </cell>
          <cell r="O14732">
            <v>0</v>
          </cell>
          <cell r="P14732">
            <v>0</v>
          </cell>
        </row>
        <row r="14733">
          <cell r="A14733">
            <v>42025</v>
          </cell>
          <cell r="B14733">
            <v>2015</v>
          </cell>
          <cell r="C14733" t="str">
            <v>Jan</v>
          </cell>
          <cell r="D14733">
            <v>21</v>
          </cell>
          <cell r="F14733">
            <v>0</v>
          </cell>
          <cell r="G14733">
            <v>0</v>
          </cell>
          <cell r="H14733">
            <v>84</v>
          </cell>
          <cell r="I14733">
            <v>0.16700000000000001</v>
          </cell>
          <cell r="K14733">
            <v>0</v>
          </cell>
          <cell r="L14733">
            <v>0</v>
          </cell>
          <cell r="M14733">
            <v>0</v>
          </cell>
          <cell r="N14733">
            <v>0</v>
          </cell>
          <cell r="O14733">
            <v>0</v>
          </cell>
          <cell r="P14733">
            <v>0</v>
          </cell>
        </row>
        <row r="14734">
          <cell r="A14734">
            <v>42026</v>
          </cell>
          <cell r="B14734">
            <v>2015</v>
          </cell>
          <cell r="C14734" t="str">
            <v>Jan</v>
          </cell>
          <cell r="D14734">
            <v>22</v>
          </cell>
          <cell r="F14734">
            <v>0</v>
          </cell>
          <cell r="G14734">
            <v>0</v>
          </cell>
          <cell r="H14734">
            <v>73</v>
          </cell>
          <cell r="I14734">
            <v>0.14499999999999999</v>
          </cell>
          <cell r="K14734">
            <v>0</v>
          </cell>
          <cell r="L14734">
            <v>0</v>
          </cell>
          <cell r="M14734">
            <v>0</v>
          </cell>
          <cell r="N14734">
            <v>0</v>
          </cell>
          <cell r="O14734">
            <v>0</v>
          </cell>
          <cell r="P14734">
            <v>0</v>
          </cell>
        </row>
        <row r="14735">
          <cell r="A14735">
            <v>42027</v>
          </cell>
          <cell r="B14735">
            <v>2015</v>
          </cell>
          <cell r="C14735" t="str">
            <v>Jan</v>
          </cell>
          <cell r="D14735">
            <v>23</v>
          </cell>
          <cell r="F14735">
            <v>0</v>
          </cell>
          <cell r="G14735">
            <v>0</v>
          </cell>
          <cell r="H14735">
            <v>67</v>
          </cell>
          <cell r="I14735">
            <v>0.13300000000000001</v>
          </cell>
          <cell r="K14735">
            <v>0</v>
          </cell>
          <cell r="L14735">
            <v>0</v>
          </cell>
          <cell r="M14735">
            <v>0</v>
          </cell>
          <cell r="N14735">
            <v>0</v>
          </cell>
          <cell r="O14735">
            <v>0</v>
          </cell>
          <cell r="P14735">
            <v>0</v>
          </cell>
        </row>
        <row r="14736">
          <cell r="A14736">
            <v>42028</v>
          </cell>
          <cell r="B14736">
            <v>2015</v>
          </cell>
          <cell r="C14736" t="str">
            <v>Jan</v>
          </cell>
          <cell r="D14736">
            <v>24</v>
          </cell>
          <cell r="F14736">
            <v>0</v>
          </cell>
          <cell r="G14736">
            <v>0</v>
          </cell>
          <cell r="H14736">
            <v>67</v>
          </cell>
          <cell r="I14736">
            <v>0.13300000000000001</v>
          </cell>
          <cell r="K14736">
            <v>0</v>
          </cell>
          <cell r="L14736">
            <v>0</v>
          </cell>
          <cell r="M14736">
            <v>0</v>
          </cell>
          <cell r="N14736">
            <v>0</v>
          </cell>
          <cell r="O14736">
            <v>0</v>
          </cell>
          <cell r="P14736">
            <v>0</v>
          </cell>
        </row>
        <row r="14737">
          <cell r="A14737">
            <v>42029</v>
          </cell>
          <cell r="B14737">
            <v>2015</v>
          </cell>
          <cell r="C14737" t="str">
            <v>Jan</v>
          </cell>
          <cell r="D14737">
            <v>25</v>
          </cell>
          <cell r="F14737">
            <v>0</v>
          </cell>
          <cell r="G14737">
            <v>0</v>
          </cell>
          <cell r="H14737">
            <v>56</v>
          </cell>
          <cell r="I14737">
            <v>0.111</v>
          </cell>
          <cell r="K14737">
            <v>0</v>
          </cell>
          <cell r="L14737">
            <v>0</v>
          </cell>
          <cell r="M14737">
            <v>0</v>
          </cell>
          <cell r="N14737">
            <v>0</v>
          </cell>
          <cell r="O14737">
            <v>0</v>
          </cell>
          <cell r="P14737">
            <v>0</v>
          </cell>
        </row>
        <row r="14738">
          <cell r="A14738">
            <v>42030</v>
          </cell>
          <cell r="B14738">
            <v>2015</v>
          </cell>
          <cell r="C14738" t="str">
            <v>Jan</v>
          </cell>
          <cell r="D14738">
            <v>26</v>
          </cell>
          <cell r="F14738">
            <v>0</v>
          </cell>
          <cell r="G14738">
            <v>0</v>
          </cell>
          <cell r="H14738">
            <v>52</v>
          </cell>
          <cell r="I14738">
            <v>0.10299999999999999</v>
          </cell>
          <cell r="K14738">
            <v>0</v>
          </cell>
          <cell r="L14738">
            <v>0</v>
          </cell>
          <cell r="M14738">
            <v>0</v>
          </cell>
          <cell r="N14738">
            <v>0</v>
          </cell>
          <cell r="O14738">
            <v>0</v>
          </cell>
          <cell r="P14738">
            <v>0</v>
          </cell>
        </row>
        <row r="14739">
          <cell r="A14739">
            <v>42031</v>
          </cell>
          <cell r="B14739">
            <v>2015</v>
          </cell>
          <cell r="C14739" t="str">
            <v>Jan</v>
          </cell>
          <cell r="D14739">
            <v>27</v>
          </cell>
          <cell r="F14739">
            <v>0</v>
          </cell>
          <cell r="G14739">
            <v>0</v>
          </cell>
          <cell r="H14739">
            <v>64</v>
          </cell>
          <cell r="I14739">
            <v>0.127</v>
          </cell>
          <cell r="K14739">
            <v>0</v>
          </cell>
          <cell r="L14739">
            <v>0</v>
          </cell>
          <cell r="M14739">
            <v>0</v>
          </cell>
          <cell r="N14739">
            <v>0</v>
          </cell>
          <cell r="O14739">
            <v>0</v>
          </cell>
          <cell r="P14739">
            <v>0</v>
          </cell>
        </row>
        <row r="14740">
          <cell r="A14740">
            <v>42032</v>
          </cell>
          <cell r="B14740">
            <v>2015</v>
          </cell>
          <cell r="C14740" t="str">
            <v>Jan</v>
          </cell>
          <cell r="D14740">
            <v>28</v>
          </cell>
          <cell r="F14740">
            <v>0</v>
          </cell>
          <cell r="G14740">
            <v>0</v>
          </cell>
          <cell r="H14740">
            <v>48</v>
          </cell>
          <cell r="I14740">
            <v>9.5000000000000001E-2</v>
          </cell>
          <cell r="K14740">
            <v>0</v>
          </cell>
          <cell r="L14740">
            <v>0</v>
          </cell>
          <cell r="M14740">
            <v>0</v>
          </cell>
          <cell r="N14740">
            <v>0</v>
          </cell>
          <cell r="O14740">
            <v>0</v>
          </cell>
          <cell r="P14740">
            <v>0</v>
          </cell>
        </row>
        <row r="14741">
          <cell r="A14741">
            <v>42033</v>
          </cell>
          <cell r="B14741">
            <v>2015</v>
          </cell>
          <cell r="C14741" t="str">
            <v>Jan</v>
          </cell>
          <cell r="D14741">
            <v>29</v>
          </cell>
          <cell r="F14741">
            <v>0</v>
          </cell>
          <cell r="G14741">
            <v>0</v>
          </cell>
          <cell r="H14741">
            <v>48</v>
          </cell>
          <cell r="I14741">
            <v>9.5000000000000001E-2</v>
          </cell>
          <cell r="K14741">
            <v>0</v>
          </cell>
          <cell r="L14741">
            <v>0</v>
          </cell>
          <cell r="M14741">
            <v>0</v>
          </cell>
          <cell r="N14741">
            <v>0</v>
          </cell>
          <cell r="O14741">
            <v>0</v>
          </cell>
          <cell r="P14741">
            <v>0</v>
          </cell>
        </row>
        <row r="14742">
          <cell r="A14742">
            <v>42034</v>
          </cell>
          <cell r="B14742">
            <v>2015</v>
          </cell>
          <cell r="C14742" t="str">
            <v>Jan</v>
          </cell>
          <cell r="D14742">
            <v>30</v>
          </cell>
          <cell r="F14742">
            <v>0</v>
          </cell>
          <cell r="G14742">
            <v>0</v>
          </cell>
          <cell r="H14742">
            <v>49</v>
          </cell>
          <cell r="I14742">
            <v>9.7000000000000003E-2</v>
          </cell>
          <cell r="K14742">
            <v>0</v>
          </cell>
          <cell r="L14742">
            <v>0</v>
          </cell>
          <cell r="M14742">
            <v>0</v>
          </cell>
          <cell r="N14742">
            <v>0</v>
          </cell>
          <cell r="O14742">
            <v>0</v>
          </cell>
          <cell r="P14742">
            <v>0</v>
          </cell>
        </row>
        <row r="14743">
          <cell r="A14743">
            <v>42035</v>
          </cell>
          <cell r="B14743">
            <v>2015</v>
          </cell>
          <cell r="C14743" t="str">
            <v>Jan</v>
          </cell>
          <cell r="D14743">
            <v>31</v>
          </cell>
          <cell r="F14743">
            <v>0</v>
          </cell>
          <cell r="G14743">
            <v>0</v>
          </cell>
          <cell r="H14743">
            <v>57</v>
          </cell>
          <cell r="I14743">
            <v>0.113</v>
          </cell>
          <cell r="K14743">
            <v>0</v>
          </cell>
          <cell r="L14743">
            <v>0</v>
          </cell>
          <cell r="M14743">
            <v>0</v>
          </cell>
          <cell r="N14743">
            <v>0</v>
          </cell>
          <cell r="O14743">
            <v>0</v>
          </cell>
          <cell r="P14743">
            <v>0</v>
          </cell>
        </row>
        <row r="14744">
          <cell r="A14744">
            <v>42036</v>
          </cell>
          <cell r="B14744">
            <v>2015</v>
          </cell>
          <cell r="C14744" t="str">
            <v>Feb</v>
          </cell>
          <cell r="D14744">
            <v>1</v>
          </cell>
          <cell r="F14744">
            <v>0</v>
          </cell>
          <cell r="G14744">
            <v>0</v>
          </cell>
          <cell r="H14744">
            <v>48</v>
          </cell>
          <cell r="I14744">
            <v>9.5000000000000001E-2</v>
          </cell>
          <cell r="K14744">
            <v>0</v>
          </cell>
          <cell r="L14744">
            <v>0</v>
          </cell>
          <cell r="M14744">
            <v>0</v>
          </cell>
          <cell r="N14744">
            <v>0</v>
          </cell>
          <cell r="O14744">
            <v>0</v>
          </cell>
          <cell r="P14744">
            <v>0</v>
          </cell>
        </row>
        <row r="14745">
          <cell r="A14745">
            <v>42037</v>
          </cell>
          <cell r="B14745">
            <v>2015</v>
          </cell>
          <cell r="C14745" t="str">
            <v>Feb</v>
          </cell>
          <cell r="D14745">
            <v>2</v>
          </cell>
          <cell r="F14745">
            <v>0</v>
          </cell>
          <cell r="G14745">
            <v>0</v>
          </cell>
          <cell r="H14745">
            <v>58</v>
          </cell>
          <cell r="I14745">
            <v>0.115</v>
          </cell>
          <cell r="K14745">
            <v>0</v>
          </cell>
          <cell r="L14745">
            <v>0</v>
          </cell>
          <cell r="M14745">
            <v>0</v>
          </cell>
          <cell r="N14745">
            <v>0</v>
          </cell>
          <cell r="O14745">
            <v>0</v>
          </cell>
          <cell r="P14745">
            <v>0</v>
          </cell>
        </row>
        <row r="14746">
          <cell r="A14746">
            <v>42038</v>
          </cell>
          <cell r="B14746">
            <v>2015</v>
          </cell>
          <cell r="C14746" t="str">
            <v>Feb</v>
          </cell>
          <cell r="D14746">
            <v>3</v>
          </cell>
          <cell r="F14746">
            <v>0</v>
          </cell>
          <cell r="G14746">
            <v>0</v>
          </cell>
          <cell r="H14746">
            <v>62</v>
          </cell>
          <cell r="I14746">
            <v>0.123</v>
          </cell>
          <cell r="K14746">
            <v>0</v>
          </cell>
          <cell r="L14746">
            <v>0</v>
          </cell>
          <cell r="M14746">
            <v>0</v>
          </cell>
          <cell r="N14746">
            <v>0</v>
          </cell>
          <cell r="O14746">
            <v>0</v>
          </cell>
          <cell r="P14746">
            <v>0</v>
          </cell>
        </row>
        <row r="14747">
          <cell r="A14747">
            <v>42039</v>
          </cell>
          <cell r="B14747">
            <v>2015</v>
          </cell>
          <cell r="C14747" t="str">
            <v>Feb</v>
          </cell>
          <cell r="D14747">
            <v>4</v>
          </cell>
          <cell r="F14747">
            <v>0</v>
          </cell>
          <cell r="G14747">
            <v>0</v>
          </cell>
          <cell r="H14747">
            <v>70</v>
          </cell>
          <cell r="I14747">
            <v>0.13900000000000001</v>
          </cell>
          <cell r="K14747">
            <v>0</v>
          </cell>
          <cell r="L14747">
            <v>0</v>
          </cell>
          <cell r="M14747">
            <v>0</v>
          </cell>
          <cell r="N14747">
            <v>0</v>
          </cell>
          <cell r="O14747">
            <v>0</v>
          </cell>
          <cell r="P14747">
            <v>0</v>
          </cell>
        </row>
        <row r="14748">
          <cell r="A14748">
            <v>42040</v>
          </cell>
          <cell r="B14748">
            <v>2015</v>
          </cell>
          <cell r="C14748" t="str">
            <v>Feb</v>
          </cell>
          <cell r="D14748">
            <v>5</v>
          </cell>
          <cell r="F14748">
            <v>0</v>
          </cell>
          <cell r="G14748">
            <v>0</v>
          </cell>
          <cell r="H14748">
            <v>74</v>
          </cell>
          <cell r="I14748">
            <v>0.14699999999999999</v>
          </cell>
          <cell r="K14748">
            <v>0</v>
          </cell>
          <cell r="L14748">
            <v>0</v>
          </cell>
          <cell r="M14748">
            <v>0</v>
          </cell>
          <cell r="N14748">
            <v>0</v>
          </cell>
          <cell r="O14748">
            <v>0</v>
          </cell>
          <cell r="P14748">
            <v>0</v>
          </cell>
        </row>
        <row r="14749">
          <cell r="A14749">
            <v>42041</v>
          </cell>
          <cell r="B14749">
            <v>2015</v>
          </cell>
          <cell r="C14749" t="str">
            <v>Feb</v>
          </cell>
          <cell r="D14749">
            <v>6</v>
          </cell>
          <cell r="F14749">
            <v>0</v>
          </cell>
          <cell r="G14749">
            <v>0</v>
          </cell>
          <cell r="H14749">
            <v>110</v>
          </cell>
          <cell r="I14749">
            <v>0.218</v>
          </cell>
          <cell r="K14749">
            <v>0</v>
          </cell>
          <cell r="L14749">
            <v>0</v>
          </cell>
          <cell r="M14749">
            <v>0</v>
          </cell>
          <cell r="N14749">
            <v>0</v>
          </cell>
          <cell r="O14749">
            <v>0</v>
          </cell>
          <cell r="P14749">
            <v>0</v>
          </cell>
        </row>
        <row r="14750">
          <cell r="A14750">
            <v>42042</v>
          </cell>
          <cell r="B14750">
            <v>2015</v>
          </cell>
          <cell r="C14750" t="str">
            <v>Feb</v>
          </cell>
          <cell r="D14750">
            <v>7</v>
          </cell>
          <cell r="F14750">
            <v>0</v>
          </cell>
          <cell r="G14750">
            <v>0</v>
          </cell>
          <cell r="H14750">
            <v>139</v>
          </cell>
          <cell r="I14750">
            <v>0.27600000000000002</v>
          </cell>
          <cell r="K14750">
            <v>0</v>
          </cell>
          <cell r="L14750">
            <v>0</v>
          </cell>
          <cell r="M14750">
            <v>0</v>
          </cell>
          <cell r="N14750">
            <v>0</v>
          </cell>
          <cell r="O14750">
            <v>0</v>
          </cell>
          <cell r="P14750">
            <v>0</v>
          </cell>
        </row>
        <row r="14751">
          <cell r="A14751">
            <v>42043</v>
          </cell>
          <cell r="B14751">
            <v>2015</v>
          </cell>
          <cell r="C14751" t="str">
            <v>Feb</v>
          </cell>
          <cell r="D14751">
            <v>8</v>
          </cell>
          <cell r="F14751">
            <v>0</v>
          </cell>
          <cell r="G14751">
            <v>0</v>
          </cell>
          <cell r="H14751">
            <v>165</v>
          </cell>
          <cell r="I14751">
            <v>0.32700000000000001</v>
          </cell>
          <cell r="K14751">
            <v>0</v>
          </cell>
          <cell r="L14751">
            <v>0</v>
          </cell>
          <cell r="M14751">
            <v>0</v>
          </cell>
          <cell r="N14751">
            <v>0</v>
          </cell>
          <cell r="O14751">
            <v>0</v>
          </cell>
          <cell r="P14751">
            <v>0</v>
          </cell>
        </row>
        <row r="14752">
          <cell r="A14752">
            <v>42044</v>
          </cell>
          <cell r="B14752">
            <v>2015</v>
          </cell>
          <cell r="C14752" t="str">
            <v>Feb</v>
          </cell>
          <cell r="D14752">
            <v>9</v>
          </cell>
          <cell r="F14752">
            <v>0</v>
          </cell>
          <cell r="G14752">
            <v>0</v>
          </cell>
          <cell r="H14752">
            <v>188</v>
          </cell>
          <cell r="I14752">
            <v>0.373</v>
          </cell>
          <cell r="K14752">
            <v>0</v>
          </cell>
          <cell r="L14752">
            <v>0</v>
          </cell>
          <cell r="M14752">
            <v>0</v>
          </cell>
          <cell r="N14752">
            <v>0</v>
          </cell>
          <cell r="O14752">
            <v>0</v>
          </cell>
          <cell r="P14752">
            <v>0</v>
          </cell>
        </row>
        <row r="14753">
          <cell r="A14753">
            <v>42045</v>
          </cell>
          <cell r="B14753">
            <v>2015</v>
          </cell>
          <cell r="C14753" t="str">
            <v>Feb</v>
          </cell>
          <cell r="D14753">
            <v>10</v>
          </cell>
          <cell r="F14753">
            <v>0</v>
          </cell>
          <cell r="G14753">
            <v>0</v>
          </cell>
          <cell r="H14753">
            <v>146</v>
          </cell>
          <cell r="I14753">
            <v>0.28999999999999998</v>
          </cell>
          <cell r="K14753">
            <v>0</v>
          </cell>
          <cell r="L14753">
            <v>0</v>
          </cell>
          <cell r="M14753">
            <v>0</v>
          </cell>
          <cell r="N14753">
            <v>0</v>
          </cell>
          <cell r="O14753">
            <v>0</v>
          </cell>
          <cell r="P14753">
            <v>0</v>
          </cell>
        </row>
        <row r="14754">
          <cell r="A14754">
            <v>42046</v>
          </cell>
          <cell r="B14754">
            <v>2015</v>
          </cell>
          <cell r="C14754" t="str">
            <v>Feb</v>
          </cell>
          <cell r="D14754">
            <v>11</v>
          </cell>
          <cell r="F14754">
            <v>0</v>
          </cell>
          <cell r="G14754">
            <v>0</v>
          </cell>
          <cell r="H14754">
            <v>110</v>
          </cell>
          <cell r="I14754">
            <v>0.218</v>
          </cell>
          <cell r="K14754">
            <v>0</v>
          </cell>
          <cell r="L14754">
            <v>0</v>
          </cell>
          <cell r="M14754">
            <v>0</v>
          </cell>
          <cell r="N14754">
            <v>0</v>
          </cell>
          <cell r="O14754">
            <v>0</v>
          </cell>
          <cell r="P14754">
            <v>0</v>
          </cell>
        </row>
        <row r="14755">
          <cell r="A14755">
            <v>42047</v>
          </cell>
          <cell r="B14755">
            <v>2015</v>
          </cell>
          <cell r="C14755" t="str">
            <v>Feb</v>
          </cell>
          <cell r="D14755">
            <v>12</v>
          </cell>
          <cell r="F14755">
            <v>0</v>
          </cell>
          <cell r="G14755">
            <v>0</v>
          </cell>
          <cell r="H14755">
            <v>95</v>
          </cell>
          <cell r="I14755">
            <v>0.188</v>
          </cell>
          <cell r="K14755">
            <v>0</v>
          </cell>
          <cell r="L14755">
            <v>0</v>
          </cell>
          <cell r="M14755">
            <v>0</v>
          </cell>
          <cell r="N14755">
            <v>0</v>
          </cell>
          <cell r="O14755">
            <v>0</v>
          </cell>
          <cell r="P14755">
            <v>0</v>
          </cell>
        </row>
        <row r="14756">
          <cell r="A14756">
            <v>42048</v>
          </cell>
          <cell r="B14756">
            <v>2015</v>
          </cell>
          <cell r="C14756" t="str">
            <v>Feb</v>
          </cell>
          <cell r="D14756">
            <v>13</v>
          </cell>
          <cell r="F14756">
            <v>0</v>
          </cell>
          <cell r="G14756">
            <v>0</v>
          </cell>
          <cell r="H14756">
            <v>81</v>
          </cell>
          <cell r="I14756">
            <v>0.161</v>
          </cell>
          <cell r="K14756">
            <v>0</v>
          </cell>
          <cell r="L14756">
            <v>0</v>
          </cell>
          <cell r="M14756">
            <v>0</v>
          </cell>
          <cell r="N14756">
            <v>0</v>
          </cell>
          <cell r="O14756">
            <v>0</v>
          </cell>
          <cell r="P14756">
            <v>0</v>
          </cell>
        </row>
        <row r="14757">
          <cell r="A14757">
            <v>42049</v>
          </cell>
          <cell r="B14757">
            <v>2015</v>
          </cell>
          <cell r="C14757" t="str">
            <v>Feb</v>
          </cell>
          <cell r="D14757">
            <v>14</v>
          </cell>
          <cell r="F14757">
            <v>0</v>
          </cell>
          <cell r="G14757">
            <v>0</v>
          </cell>
          <cell r="H14757">
            <v>74</v>
          </cell>
          <cell r="I14757">
            <v>0.14699999999999999</v>
          </cell>
          <cell r="K14757">
            <v>0</v>
          </cell>
          <cell r="L14757">
            <v>0</v>
          </cell>
          <cell r="M14757">
            <v>0</v>
          </cell>
          <cell r="N14757">
            <v>0</v>
          </cell>
          <cell r="O14757">
            <v>0</v>
          </cell>
          <cell r="P14757">
            <v>0</v>
          </cell>
        </row>
        <row r="14758">
          <cell r="A14758">
            <v>42050</v>
          </cell>
          <cell r="B14758">
            <v>2015</v>
          </cell>
          <cell r="C14758" t="str">
            <v>Feb</v>
          </cell>
          <cell r="D14758">
            <v>15</v>
          </cell>
          <cell r="F14758">
            <v>0</v>
          </cell>
          <cell r="G14758">
            <v>0</v>
          </cell>
          <cell r="H14758">
            <v>70</v>
          </cell>
          <cell r="I14758">
            <v>0.13900000000000001</v>
          </cell>
          <cell r="K14758">
            <v>0</v>
          </cell>
          <cell r="L14758">
            <v>0</v>
          </cell>
          <cell r="M14758">
            <v>0</v>
          </cell>
          <cell r="N14758">
            <v>0</v>
          </cell>
          <cell r="O14758">
            <v>0</v>
          </cell>
          <cell r="P14758">
            <v>0</v>
          </cell>
        </row>
        <row r="14759">
          <cell r="A14759">
            <v>42051</v>
          </cell>
          <cell r="B14759">
            <v>2015</v>
          </cell>
          <cell r="C14759" t="str">
            <v>Feb</v>
          </cell>
          <cell r="D14759">
            <v>16</v>
          </cell>
          <cell r="F14759">
            <v>0</v>
          </cell>
          <cell r="G14759">
            <v>0</v>
          </cell>
          <cell r="H14759">
            <v>65</v>
          </cell>
          <cell r="I14759">
            <v>0.129</v>
          </cell>
          <cell r="K14759">
            <v>0</v>
          </cell>
          <cell r="L14759">
            <v>0</v>
          </cell>
          <cell r="M14759">
            <v>0</v>
          </cell>
          <cell r="N14759">
            <v>0</v>
          </cell>
          <cell r="O14759">
            <v>0</v>
          </cell>
          <cell r="P14759">
            <v>0</v>
          </cell>
        </row>
        <row r="14760">
          <cell r="A14760">
            <v>42052</v>
          </cell>
          <cell r="B14760">
            <v>2015</v>
          </cell>
          <cell r="C14760" t="str">
            <v>Feb</v>
          </cell>
          <cell r="D14760">
            <v>17</v>
          </cell>
          <cell r="F14760">
            <v>0</v>
          </cell>
          <cell r="G14760">
            <v>0</v>
          </cell>
          <cell r="H14760">
            <v>51</v>
          </cell>
          <cell r="I14760">
            <v>0.10100000000000001</v>
          </cell>
          <cell r="K14760">
            <v>0</v>
          </cell>
          <cell r="L14760">
            <v>0</v>
          </cell>
          <cell r="M14760">
            <v>0</v>
          </cell>
          <cell r="N14760">
            <v>0</v>
          </cell>
          <cell r="O14760">
            <v>0</v>
          </cell>
          <cell r="P14760">
            <v>0</v>
          </cell>
        </row>
        <row r="14761">
          <cell r="A14761">
            <v>42053</v>
          </cell>
          <cell r="B14761">
            <v>2015</v>
          </cell>
          <cell r="C14761" t="str">
            <v>Feb</v>
          </cell>
          <cell r="D14761">
            <v>18</v>
          </cell>
          <cell r="F14761">
            <v>0</v>
          </cell>
          <cell r="G14761">
            <v>0</v>
          </cell>
          <cell r="H14761">
            <v>54</v>
          </cell>
          <cell r="I14761">
            <v>0.107</v>
          </cell>
          <cell r="K14761">
            <v>0</v>
          </cell>
          <cell r="L14761">
            <v>0</v>
          </cell>
          <cell r="M14761">
            <v>0</v>
          </cell>
          <cell r="N14761">
            <v>0</v>
          </cell>
          <cell r="O14761">
            <v>0</v>
          </cell>
          <cell r="P14761">
            <v>0</v>
          </cell>
        </row>
        <row r="14762">
          <cell r="A14762">
            <v>42054</v>
          </cell>
          <cell r="B14762">
            <v>2015</v>
          </cell>
          <cell r="C14762" t="str">
            <v>Feb</v>
          </cell>
          <cell r="D14762">
            <v>19</v>
          </cell>
          <cell r="F14762">
            <v>0</v>
          </cell>
          <cell r="G14762">
            <v>0</v>
          </cell>
          <cell r="H14762">
            <v>51</v>
          </cell>
          <cell r="I14762">
            <v>0.10100000000000001</v>
          </cell>
          <cell r="K14762">
            <v>0</v>
          </cell>
          <cell r="L14762">
            <v>0</v>
          </cell>
          <cell r="M14762">
            <v>0</v>
          </cell>
          <cell r="N14762">
            <v>0</v>
          </cell>
          <cell r="O14762">
            <v>0</v>
          </cell>
          <cell r="P14762">
            <v>0</v>
          </cell>
        </row>
        <row r="14763">
          <cell r="A14763">
            <v>42055</v>
          </cell>
          <cell r="B14763">
            <v>2015</v>
          </cell>
          <cell r="C14763" t="str">
            <v>Feb</v>
          </cell>
          <cell r="D14763">
            <v>20</v>
          </cell>
          <cell r="F14763">
            <v>0</v>
          </cell>
          <cell r="G14763">
            <v>0</v>
          </cell>
          <cell r="H14763">
            <v>54</v>
          </cell>
          <cell r="I14763">
            <v>0.107</v>
          </cell>
          <cell r="K14763">
            <v>0</v>
          </cell>
          <cell r="L14763">
            <v>0</v>
          </cell>
          <cell r="M14763">
            <v>0</v>
          </cell>
          <cell r="N14763">
            <v>0</v>
          </cell>
          <cell r="O14763">
            <v>0</v>
          </cell>
          <cell r="P14763">
            <v>0</v>
          </cell>
        </row>
        <row r="14764">
          <cell r="A14764">
            <v>42056</v>
          </cell>
          <cell r="B14764">
            <v>2015</v>
          </cell>
          <cell r="C14764" t="str">
            <v>Feb</v>
          </cell>
          <cell r="D14764">
            <v>21</v>
          </cell>
          <cell r="F14764">
            <v>0</v>
          </cell>
          <cell r="G14764">
            <v>0</v>
          </cell>
          <cell r="H14764">
            <v>55</v>
          </cell>
          <cell r="I14764">
            <v>0.109</v>
          </cell>
          <cell r="K14764">
            <v>0</v>
          </cell>
          <cell r="L14764">
            <v>0</v>
          </cell>
          <cell r="M14764">
            <v>0</v>
          </cell>
          <cell r="N14764">
            <v>0</v>
          </cell>
          <cell r="O14764">
            <v>0</v>
          </cell>
          <cell r="P14764">
            <v>0</v>
          </cell>
        </row>
        <row r="14765">
          <cell r="A14765">
            <v>42057</v>
          </cell>
          <cell r="B14765">
            <v>2015</v>
          </cell>
          <cell r="C14765" t="str">
            <v>Feb</v>
          </cell>
          <cell r="D14765">
            <v>22</v>
          </cell>
          <cell r="F14765">
            <v>0</v>
          </cell>
          <cell r="G14765">
            <v>0</v>
          </cell>
          <cell r="H14765">
            <v>40</v>
          </cell>
          <cell r="I14765">
            <v>7.9000000000000001E-2</v>
          </cell>
          <cell r="K14765">
            <v>0</v>
          </cell>
          <cell r="L14765">
            <v>0</v>
          </cell>
          <cell r="M14765">
            <v>0</v>
          </cell>
          <cell r="N14765">
            <v>0</v>
          </cell>
          <cell r="O14765">
            <v>0</v>
          </cell>
          <cell r="P14765">
            <v>0</v>
          </cell>
        </row>
        <row r="14766">
          <cell r="A14766">
            <v>42058</v>
          </cell>
          <cell r="B14766">
            <v>2015</v>
          </cell>
          <cell r="C14766" t="str">
            <v>Feb</v>
          </cell>
          <cell r="D14766">
            <v>23</v>
          </cell>
          <cell r="F14766">
            <v>0</v>
          </cell>
          <cell r="G14766">
            <v>0</v>
          </cell>
          <cell r="H14766">
            <v>48</v>
          </cell>
          <cell r="I14766">
            <v>9.5000000000000001E-2</v>
          </cell>
          <cell r="K14766">
            <v>0</v>
          </cell>
          <cell r="L14766">
            <v>0</v>
          </cell>
          <cell r="M14766">
            <v>0</v>
          </cell>
          <cell r="N14766">
            <v>0</v>
          </cell>
          <cell r="O14766">
            <v>0</v>
          </cell>
          <cell r="P14766">
            <v>0</v>
          </cell>
        </row>
        <row r="14767">
          <cell r="A14767">
            <v>42059</v>
          </cell>
          <cell r="B14767">
            <v>2015</v>
          </cell>
          <cell r="C14767" t="str">
            <v>Feb</v>
          </cell>
          <cell r="D14767">
            <v>24</v>
          </cell>
          <cell r="F14767">
            <v>0</v>
          </cell>
          <cell r="G14767">
            <v>0</v>
          </cell>
          <cell r="H14767">
            <v>50</v>
          </cell>
          <cell r="I14767">
            <v>9.9000000000000005E-2</v>
          </cell>
          <cell r="K14767">
            <v>0</v>
          </cell>
          <cell r="L14767">
            <v>0</v>
          </cell>
          <cell r="M14767">
            <v>0</v>
          </cell>
          <cell r="N14767">
            <v>0</v>
          </cell>
          <cell r="O14767">
            <v>0</v>
          </cell>
          <cell r="P14767">
            <v>0</v>
          </cell>
        </row>
        <row r="14768">
          <cell r="A14768">
            <v>42060</v>
          </cell>
          <cell r="B14768">
            <v>2015</v>
          </cell>
          <cell r="C14768" t="str">
            <v>Feb</v>
          </cell>
          <cell r="D14768">
            <v>25</v>
          </cell>
          <cell r="F14768">
            <v>0</v>
          </cell>
          <cell r="G14768">
            <v>0</v>
          </cell>
          <cell r="H14768">
            <v>44</v>
          </cell>
          <cell r="I14768">
            <v>8.6999999999999994E-2</v>
          </cell>
          <cell r="K14768">
            <v>0</v>
          </cell>
          <cell r="L14768">
            <v>0</v>
          </cell>
          <cell r="M14768">
            <v>0</v>
          </cell>
          <cell r="N14768">
            <v>0</v>
          </cell>
          <cell r="O14768">
            <v>0</v>
          </cell>
          <cell r="P14768">
            <v>0</v>
          </cell>
        </row>
        <row r="14769">
          <cell r="A14769">
            <v>42061</v>
          </cell>
          <cell r="B14769">
            <v>2015</v>
          </cell>
          <cell r="C14769" t="str">
            <v>Feb</v>
          </cell>
          <cell r="D14769">
            <v>26</v>
          </cell>
          <cell r="F14769">
            <v>0</v>
          </cell>
          <cell r="G14769">
            <v>0</v>
          </cell>
          <cell r="H14769">
            <v>54</v>
          </cell>
          <cell r="I14769">
            <v>0.107</v>
          </cell>
          <cell r="K14769">
            <v>0</v>
          </cell>
          <cell r="L14769">
            <v>0</v>
          </cell>
          <cell r="M14769">
            <v>0</v>
          </cell>
          <cell r="N14769">
            <v>0</v>
          </cell>
          <cell r="O14769">
            <v>0</v>
          </cell>
          <cell r="P14769">
            <v>0</v>
          </cell>
        </row>
        <row r="14770">
          <cell r="A14770">
            <v>42062</v>
          </cell>
          <cell r="B14770">
            <v>2015</v>
          </cell>
          <cell r="C14770" t="str">
            <v>Feb</v>
          </cell>
          <cell r="D14770">
            <v>27</v>
          </cell>
          <cell r="F14770">
            <v>0</v>
          </cell>
          <cell r="G14770">
            <v>0</v>
          </cell>
          <cell r="H14770">
            <v>54</v>
          </cell>
          <cell r="I14770">
            <v>0.107</v>
          </cell>
          <cell r="K14770">
            <v>0</v>
          </cell>
          <cell r="L14770">
            <v>0</v>
          </cell>
          <cell r="M14770">
            <v>0</v>
          </cell>
          <cell r="N14770">
            <v>0</v>
          </cell>
          <cell r="O14770">
            <v>0</v>
          </cell>
          <cell r="P14770">
            <v>0</v>
          </cell>
        </row>
        <row r="14771">
          <cell r="A14771">
            <v>42063</v>
          </cell>
          <cell r="B14771">
            <v>2015</v>
          </cell>
          <cell r="C14771" t="str">
            <v>Feb</v>
          </cell>
          <cell r="D14771">
            <v>28</v>
          </cell>
          <cell r="F14771">
            <v>0</v>
          </cell>
          <cell r="G14771">
            <v>0</v>
          </cell>
          <cell r="H14771">
            <v>51</v>
          </cell>
          <cell r="I14771">
            <v>0.10100000000000001</v>
          </cell>
          <cell r="K14771">
            <v>0</v>
          </cell>
          <cell r="L14771">
            <v>0</v>
          </cell>
          <cell r="M14771">
            <v>0</v>
          </cell>
          <cell r="N14771">
            <v>0</v>
          </cell>
          <cell r="O14771">
            <v>0</v>
          </cell>
          <cell r="P14771">
            <v>0</v>
          </cell>
        </row>
        <row r="14772">
          <cell r="A14772">
            <v>42064</v>
          </cell>
          <cell r="B14772">
            <v>2015</v>
          </cell>
          <cell r="C14772" t="str">
            <v>Mar</v>
          </cell>
          <cell r="D14772">
            <v>1</v>
          </cell>
          <cell r="F14772">
            <v>0</v>
          </cell>
          <cell r="G14772">
            <v>0</v>
          </cell>
          <cell r="H14772">
            <v>48</v>
          </cell>
          <cell r="I14772">
            <v>9.5000000000000001E-2</v>
          </cell>
          <cell r="K14772">
            <v>0</v>
          </cell>
          <cell r="L14772">
            <v>0</v>
          </cell>
          <cell r="M14772">
            <v>0</v>
          </cell>
          <cell r="N14772">
            <v>0</v>
          </cell>
          <cell r="O14772">
            <v>0</v>
          </cell>
          <cell r="P14772">
            <v>0</v>
          </cell>
        </row>
        <row r="14773">
          <cell r="A14773">
            <v>42065</v>
          </cell>
          <cell r="B14773">
            <v>2015</v>
          </cell>
          <cell r="C14773" t="str">
            <v>Mar</v>
          </cell>
          <cell r="D14773">
            <v>2</v>
          </cell>
          <cell r="F14773">
            <v>0</v>
          </cell>
          <cell r="G14773">
            <v>0</v>
          </cell>
          <cell r="H14773">
            <v>55</v>
          </cell>
          <cell r="I14773">
            <v>0.109</v>
          </cell>
          <cell r="K14773">
            <v>0</v>
          </cell>
          <cell r="L14773">
            <v>0</v>
          </cell>
          <cell r="M14773">
            <v>0</v>
          </cell>
          <cell r="N14773">
            <v>0</v>
          </cell>
          <cell r="O14773">
            <v>0</v>
          </cell>
          <cell r="P14773">
            <v>0</v>
          </cell>
        </row>
        <row r="14774">
          <cell r="A14774">
            <v>42066</v>
          </cell>
          <cell r="B14774">
            <v>2015</v>
          </cell>
          <cell r="C14774" t="str">
            <v>Mar</v>
          </cell>
          <cell r="D14774">
            <v>3</v>
          </cell>
          <cell r="F14774">
            <v>0</v>
          </cell>
          <cell r="G14774">
            <v>0</v>
          </cell>
          <cell r="H14774">
            <v>49</v>
          </cell>
          <cell r="I14774">
            <v>9.7000000000000003E-2</v>
          </cell>
          <cell r="K14774">
            <v>0</v>
          </cell>
          <cell r="L14774">
            <v>0</v>
          </cell>
          <cell r="M14774">
            <v>0</v>
          </cell>
          <cell r="N14774">
            <v>0</v>
          </cell>
          <cell r="O14774">
            <v>0</v>
          </cell>
          <cell r="P14774">
            <v>0</v>
          </cell>
        </row>
        <row r="14775">
          <cell r="A14775">
            <v>42067</v>
          </cell>
          <cell r="B14775">
            <v>2015</v>
          </cell>
          <cell r="C14775" t="str">
            <v>Mar</v>
          </cell>
          <cell r="D14775">
            <v>4</v>
          </cell>
          <cell r="F14775">
            <v>0</v>
          </cell>
          <cell r="G14775">
            <v>0</v>
          </cell>
          <cell r="H14775">
            <v>48</v>
          </cell>
          <cell r="I14775">
            <v>9.5000000000000001E-2</v>
          </cell>
          <cell r="K14775">
            <v>0</v>
          </cell>
          <cell r="L14775">
            <v>0</v>
          </cell>
          <cell r="M14775">
            <v>0</v>
          </cell>
          <cell r="N14775">
            <v>0</v>
          </cell>
          <cell r="O14775">
            <v>0</v>
          </cell>
          <cell r="P14775">
            <v>0</v>
          </cell>
        </row>
        <row r="14776">
          <cell r="A14776">
            <v>42068</v>
          </cell>
          <cell r="B14776">
            <v>2015</v>
          </cell>
          <cell r="C14776" t="str">
            <v>Mar</v>
          </cell>
          <cell r="D14776">
            <v>5</v>
          </cell>
          <cell r="F14776">
            <v>0</v>
          </cell>
          <cell r="G14776">
            <v>0</v>
          </cell>
          <cell r="H14776">
            <v>43</v>
          </cell>
          <cell r="I14776">
            <v>8.5000000000000006E-2</v>
          </cell>
          <cell r="K14776">
            <v>0</v>
          </cell>
          <cell r="L14776">
            <v>0</v>
          </cell>
          <cell r="M14776">
            <v>0</v>
          </cell>
          <cell r="N14776">
            <v>0</v>
          </cell>
          <cell r="O14776">
            <v>0</v>
          </cell>
          <cell r="P14776">
            <v>0</v>
          </cell>
        </row>
        <row r="14777">
          <cell r="A14777">
            <v>42069</v>
          </cell>
          <cell r="B14777">
            <v>2015</v>
          </cell>
          <cell r="C14777" t="str">
            <v>Mar</v>
          </cell>
          <cell r="D14777">
            <v>6</v>
          </cell>
          <cell r="F14777">
            <v>0</v>
          </cell>
          <cell r="G14777">
            <v>0</v>
          </cell>
          <cell r="H14777">
            <v>44</v>
          </cell>
          <cell r="I14777">
            <v>8.6999999999999994E-2</v>
          </cell>
          <cell r="K14777">
            <v>0</v>
          </cell>
          <cell r="L14777">
            <v>0</v>
          </cell>
          <cell r="M14777">
            <v>0</v>
          </cell>
          <cell r="N14777">
            <v>0</v>
          </cell>
          <cell r="O14777">
            <v>0</v>
          </cell>
          <cell r="P14777">
            <v>0</v>
          </cell>
        </row>
        <row r="14778">
          <cell r="A14778">
            <v>42070</v>
          </cell>
          <cell r="B14778">
            <v>2015</v>
          </cell>
          <cell r="C14778" t="str">
            <v>Mar</v>
          </cell>
          <cell r="D14778">
            <v>7</v>
          </cell>
          <cell r="F14778">
            <v>0</v>
          </cell>
          <cell r="G14778">
            <v>0</v>
          </cell>
          <cell r="H14778">
            <v>43</v>
          </cell>
          <cell r="I14778">
            <v>8.5000000000000006E-2</v>
          </cell>
          <cell r="K14778">
            <v>0</v>
          </cell>
          <cell r="L14778">
            <v>0</v>
          </cell>
          <cell r="M14778">
            <v>0</v>
          </cell>
          <cell r="N14778">
            <v>0</v>
          </cell>
          <cell r="O14778">
            <v>0</v>
          </cell>
          <cell r="P14778">
            <v>0</v>
          </cell>
        </row>
        <row r="14779">
          <cell r="A14779">
            <v>42071</v>
          </cell>
          <cell r="B14779">
            <v>2015</v>
          </cell>
          <cell r="C14779" t="str">
            <v>Mar</v>
          </cell>
          <cell r="D14779">
            <v>8</v>
          </cell>
          <cell r="F14779">
            <v>0</v>
          </cell>
          <cell r="G14779">
            <v>0</v>
          </cell>
          <cell r="H14779">
            <v>33</v>
          </cell>
          <cell r="I14779">
            <v>6.5000000000000002E-2</v>
          </cell>
          <cell r="K14779">
            <v>0</v>
          </cell>
          <cell r="L14779">
            <v>0</v>
          </cell>
          <cell r="M14779">
            <v>0</v>
          </cell>
          <cell r="N14779">
            <v>0</v>
          </cell>
          <cell r="O14779">
            <v>0</v>
          </cell>
          <cell r="P14779">
            <v>0</v>
          </cell>
        </row>
        <row r="14780">
          <cell r="A14780">
            <v>42072</v>
          </cell>
          <cell r="B14780">
            <v>2015</v>
          </cell>
          <cell r="C14780" t="str">
            <v>Mar</v>
          </cell>
          <cell r="D14780">
            <v>9</v>
          </cell>
          <cell r="F14780">
            <v>0</v>
          </cell>
          <cell r="G14780">
            <v>0</v>
          </cell>
          <cell r="H14780">
            <v>36</v>
          </cell>
          <cell r="I14780">
            <v>7.0999999999999994E-2</v>
          </cell>
          <cell r="K14780">
            <v>0</v>
          </cell>
          <cell r="L14780">
            <v>0</v>
          </cell>
          <cell r="M14780">
            <v>0</v>
          </cell>
          <cell r="N14780">
            <v>0</v>
          </cell>
          <cell r="O14780">
            <v>0</v>
          </cell>
          <cell r="P14780">
            <v>0</v>
          </cell>
        </row>
        <row r="14781">
          <cell r="A14781">
            <v>42073</v>
          </cell>
          <cell r="B14781">
            <v>2015</v>
          </cell>
          <cell r="C14781" t="str">
            <v>Mar</v>
          </cell>
          <cell r="D14781">
            <v>10</v>
          </cell>
          <cell r="F14781">
            <v>0</v>
          </cell>
          <cell r="G14781">
            <v>0</v>
          </cell>
          <cell r="H14781">
            <v>37</v>
          </cell>
          <cell r="I14781">
            <v>7.2999999999999995E-2</v>
          </cell>
          <cell r="K14781">
            <v>0</v>
          </cell>
          <cell r="L14781">
            <v>0</v>
          </cell>
          <cell r="M14781">
            <v>0</v>
          </cell>
          <cell r="N14781">
            <v>0</v>
          </cell>
          <cell r="O14781">
            <v>0</v>
          </cell>
          <cell r="P14781">
            <v>0</v>
          </cell>
        </row>
        <row r="14782">
          <cell r="A14782">
            <v>42074</v>
          </cell>
          <cell r="B14782">
            <v>2015</v>
          </cell>
          <cell r="C14782" t="str">
            <v>Mar</v>
          </cell>
          <cell r="D14782">
            <v>11</v>
          </cell>
          <cell r="F14782">
            <v>0</v>
          </cell>
          <cell r="G14782">
            <v>0</v>
          </cell>
          <cell r="H14782">
            <v>48</v>
          </cell>
          <cell r="I14782">
            <v>9.5000000000000001E-2</v>
          </cell>
          <cell r="K14782">
            <v>0</v>
          </cell>
          <cell r="L14782">
            <v>0</v>
          </cell>
          <cell r="M14782">
            <v>0</v>
          </cell>
          <cell r="N14782">
            <v>0</v>
          </cell>
          <cell r="O14782">
            <v>0</v>
          </cell>
          <cell r="P14782">
            <v>0</v>
          </cell>
        </row>
        <row r="14783">
          <cell r="A14783">
            <v>42075</v>
          </cell>
          <cell r="B14783">
            <v>2015</v>
          </cell>
          <cell r="C14783" t="str">
            <v>Mar</v>
          </cell>
          <cell r="D14783">
            <v>12</v>
          </cell>
          <cell r="F14783">
            <v>0</v>
          </cell>
          <cell r="G14783">
            <v>0</v>
          </cell>
          <cell r="H14783">
            <v>36</v>
          </cell>
          <cell r="I14783">
            <v>7.0999999999999994E-2</v>
          </cell>
          <cell r="K14783">
            <v>0</v>
          </cell>
          <cell r="L14783">
            <v>0</v>
          </cell>
          <cell r="M14783">
            <v>16</v>
          </cell>
          <cell r="N14783">
            <v>3.2000000000000001E-2</v>
          </cell>
          <cell r="O14783">
            <v>0</v>
          </cell>
          <cell r="P14783">
            <v>0</v>
          </cell>
        </row>
        <row r="14784">
          <cell r="A14784">
            <v>42076</v>
          </cell>
          <cell r="B14784">
            <v>2015</v>
          </cell>
          <cell r="C14784" t="str">
            <v>Mar</v>
          </cell>
          <cell r="D14784">
            <v>13</v>
          </cell>
          <cell r="F14784">
            <v>0</v>
          </cell>
          <cell r="G14784">
            <v>0</v>
          </cell>
          <cell r="H14784">
            <v>31</v>
          </cell>
          <cell r="I14784">
            <v>6.0999999999999999E-2</v>
          </cell>
          <cell r="K14784">
            <v>0</v>
          </cell>
          <cell r="L14784">
            <v>0</v>
          </cell>
          <cell r="M14784">
            <v>25</v>
          </cell>
          <cell r="N14784">
            <v>0.05</v>
          </cell>
          <cell r="O14784">
            <v>0</v>
          </cell>
          <cell r="P14784">
            <v>0</v>
          </cell>
        </row>
        <row r="14785">
          <cell r="A14785">
            <v>42077</v>
          </cell>
          <cell r="B14785">
            <v>2015</v>
          </cell>
          <cell r="C14785" t="str">
            <v>Mar</v>
          </cell>
          <cell r="D14785">
            <v>14</v>
          </cell>
          <cell r="F14785">
            <v>0</v>
          </cell>
          <cell r="G14785">
            <v>0</v>
          </cell>
          <cell r="H14785">
            <v>11</v>
          </cell>
          <cell r="I14785">
            <v>2.1999999999999999E-2</v>
          </cell>
          <cell r="K14785">
            <v>0</v>
          </cell>
          <cell r="L14785">
            <v>0</v>
          </cell>
          <cell r="M14785">
            <v>25</v>
          </cell>
          <cell r="N14785">
            <v>0.05</v>
          </cell>
          <cell r="O14785">
            <v>0</v>
          </cell>
          <cell r="P14785">
            <v>0</v>
          </cell>
        </row>
        <row r="14786">
          <cell r="A14786">
            <v>42078</v>
          </cell>
          <cell r="B14786">
            <v>2015</v>
          </cell>
          <cell r="C14786" t="str">
            <v>Mar</v>
          </cell>
          <cell r="D14786">
            <v>15</v>
          </cell>
          <cell r="F14786">
            <v>0</v>
          </cell>
          <cell r="G14786">
            <v>0</v>
          </cell>
          <cell r="H14786">
            <v>0</v>
          </cell>
          <cell r="I14786">
            <v>0</v>
          </cell>
          <cell r="K14786">
            <v>0</v>
          </cell>
          <cell r="L14786">
            <v>0</v>
          </cell>
          <cell r="M14786">
            <v>25</v>
          </cell>
          <cell r="N14786">
            <v>0.05</v>
          </cell>
          <cell r="O14786">
            <v>0</v>
          </cell>
          <cell r="P14786">
            <v>0</v>
          </cell>
        </row>
        <row r="14787">
          <cell r="A14787">
            <v>42079</v>
          </cell>
          <cell r="B14787">
            <v>2015</v>
          </cell>
          <cell r="C14787" t="str">
            <v>Mar</v>
          </cell>
          <cell r="D14787">
            <v>16</v>
          </cell>
          <cell r="F14787">
            <v>0</v>
          </cell>
          <cell r="G14787">
            <v>0</v>
          </cell>
          <cell r="H14787">
            <v>15</v>
          </cell>
          <cell r="I14787">
            <v>0.03</v>
          </cell>
          <cell r="K14787">
            <v>0</v>
          </cell>
          <cell r="L14787">
            <v>0</v>
          </cell>
          <cell r="M14787">
            <v>25</v>
          </cell>
          <cell r="N14787">
            <v>0.05</v>
          </cell>
          <cell r="O14787">
            <v>0</v>
          </cell>
          <cell r="P14787">
            <v>0</v>
          </cell>
        </row>
        <row r="14788">
          <cell r="A14788">
            <v>42080</v>
          </cell>
          <cell r="B14788">
            <v>2015</v>
          </cell>
          <cell r="C14788" t="str">
            <v>Mar</v>
          </cell>
          <cell r="D14788">
            <v>17</v>
          </cell>
          <cell r="F14788">
            <v>0</v>
          </cell>
          <cell r="G14788">
            <v>0</v>
          </cell>
          <cell r="H14788">
            <v>37</v>
          </cell>
          <cell r="I14788">
            <v>7.2999999999999995E-2</v>
          </cell>
          <cell r="K14788">
            <v>0</v>
          </cell>
          <cell r="L14788">
            <v>0</v>
          </cell>
          <cell r="M14788">
            <v>25</v>
          </cell>
          <cell r="N14788">
            <v>0.05</v>
          </cell>
          <cell r="O14788">
            <v>0</v>
          </cell>
          <cell r="P14788">
            <v>0</v>
          </cell>
        </row>
        <row r="14789">
          <cell r="A14789">
            <v>42081</v>
          </cell>
          <cell r="B14789">
            <v>2015</v>
          </cell>
          <cell r="C14789" t="str">
            <v>Mar</v>
          </cell>
          <cell r="D14789">
            <v>18</v>
          </cell>
          <cell r="F14789">
            <v>0</v>
          </cell>
          <cell r="G14789">
            <v>0</v>
          </cell>
          <cell r="H14789">
            <v>25</v>
          </cell>
          <cell r="I14789">
            <v>0.05</v>
          </cell>
          <cell r="K14789">
            <v>0</v>
          </cell>
          <cell r="L14789">
            <v>0</v>
          </cell>
          <cell r="M14789">
            <v>33</v>
          </cell>
          <cell r="N14789">
            <v>6.5000000000000002E-2</v>
          </cell>
          <cell r="O14789">
            <v>0</v>
          </cell>
          <cell r="P14789">
            <v>0</v>
          </cell>
        </row>
        <row r="14790">
          <cell r="A14790">
            <v>42082</v>
          </cell>
          <cell r="B14790">
            <v>2015</v>
          </cell>
          <cell r="C14790" t="str">
            <v>Mar</v>
          </cell>
          <cell r="D14790">
            <v>19</v>
          </cell>
          <cell r="F14790">
            <v>0</v>
          </cell>
          <cell r="G14790">
            <v>0</v>
          </cell>
          <cell r="H14790">
            <v>26</v>
          </cell>
          <cell r="I14790">
            <v>5.1999999999999998E-2</v>
          </cell>
          <cell r="K14790">
            <v>0</v>
          </cell>
          <cell r="L14790">
            <v>0</v>
          </cell>
          <cell r="M14790">
            <v>50</v>
          </cell>
          <cell r="N14790">
            <v>9.9000000000000005E-2</v>
          </cell>
          <cell r="O14790">
            <v>0</v>
          </cell>
          <cell r="P14790">
            <v>0</v>
          </cell>
        </row>
        <row r="14791">
          <cell r="A14791">
            <v>42083</v>
          </cell>
          <cell r="B14791">
            <v>2015</v>
          </cell>
          <cell r="C14791" t="str">
            <v>Mar</v>
          </cell>
          <cell r="D14791">
            <v>20</v>
          </cell>
          <cell r="F14791">
            <v>0</v>
          </cell>
          <cell r="G14791">
            <v>0</v>
          </cell>
          <cell r="H14791">
            <v>25</v>
          </cell>
          <cell r="I14791">
            <v>0.05</v>
          </cell>
          <cell r="K14791">
            <v>0</v>
          </cell>
          <cell r="L14791">
            <v>0</v>
          </cell>
          <cell r="M14791">
            <v>50</v>
          </cell>
          <cell r="N14791">
            <v>9.9000000000000005E-2</v>
          </cell>
          <cell r="O14791">
            <v>0</v>
          </cell>
          <cell r="P14791">
            <v>0</v>
          </cell>
        </row>
        <row r="14792">
          <cell r="A14792">
            <v>42084</v>
          </cell>
          <cell r="B14792">
            <v>2015</v>
          </cell>
          <cell r="C14792" t="str">
            <v>Mar</v>
          </cell>
          <cell r="D14792">
            <v>21</v>
          </cell>
          <cell r="F14792">
            <v>0</v>
          </cell>
          <cell r="G14792">
            <v>0</v>
          </cell>
          <cell r="H14792">
            <v>22</v>
          </cell>
          <cell r="I14792">
            <v>4.3999999999999997E-2</v>
          </cell>
          <cell r="K14792">
            <v>0</v>
          </cell>
          <cell r="L14792">
            <v>0</v>
          </cell>
          <cell r="M14792">
            <v>50</v>
          </cell>
          <cell r="N14792">
            <v>9.9000000000000005E-2</v>
          </cell>
          <cell r="O14792">
            <v>0</v>
          </cell>
          <cell r="P14792">
            <v>0</v>
          </cell>
        </row>
        <row r="14793">
          <cell r="A14793">
            <v>42085</v>
          </cell>
          <cell r="B14793">
            <v>2015</v>
          </cell>
          <cell r="C14793" t="str">
            <v>Mar</v>
          </cell>
          <cell r="D14793">
            <v>22</v>
          </cell>
          <cell r="F14793">
            <v>0</v>
          </cell>
          <cell r="G14793">
            <v>0</v>
          </cell>
          <cell r="H14793">
            <v>30</v>
          </cell>
          <cell r="I14793">
            <v>0.06</v>
          </cell>
          <cell r="K14793">
            <v>0</v>
          </cell>
          <cell r="L14793">
            <v>0</v>
          </cell>
          <cell r="M14793">
            <v>58</v>
          </cell>
          <cell r="N14793">
            <v>0.115</v>
          </cell>
          <cell r="O14793">
            <v>0</v>
          </cell>
          <cell r="P14793">
            <v>0</v>
          </cell>
        </row>
        <row r="14794">
          <cell r="A14794">
            <v>42086</v>
          </cell>
          <cell r="B14794">
            <v>2015</v>
          </cell>
          <cell r="C14794" t="str">
            <v>Mar</v>
          </cell>
          <cell r="D14794">
            <v>23</v>
          </cell>
          <cell r="F14794">
            <v>0</v>
          </cell>
          <cell r="G14794">
            <v>0</v>
          </cell>
          <cell r="H14794">
            <v>23</v>
          </cell>
          <cell r="I14794">
            <v>4.5999999999999999E-2</v>
          </cell>
          <cell r="K14794">
            <v>0</v>
          </cell>
          <cell r="L14794">
            <v>0</v>
          </cell>
          <cell r="M14794">
            <v>75</v>
          </cell>
          <cell r="N14794">
            <v>0.14899999999999999</v>
          </cell>
          <cell r="O14794">
            <v>0</v>
          </cell>
          <cell r="P14794">
            <v>0</v>
          </cell>
        </row>
        <row r="14795">
          <cell r="A14795">
            <v>42087</v>
          </cell>
          <cell r="B14795">
            <v>2015</v>
          </cell>
          <cell r="C14795" t="str">
            <v>Mar</v>
          </cell>
          <cell r="D14795">
            <v>24</v>
          </cell>
          <cell r="F14795">
            <v>0</v>
          </cell>
          <cell r="G14795">
            <v>0</v>
          </cell>
          <cell r="H14795">
            <v>64</v>
          </cell>
          <cell r="I14795">
            <v>0.127</v>
          </cell>
          <cell r="K14795">
            <v>0</v>
          </cell>
          <cell r="L14795">
            <v>0</v>
          </cell>
          <cell r="M14795">
            <v>75</v>
          </cell>
          <cell r="N14795">
            <v>0.14899999999999999</v>
          </cell>
          <cell r="O14795">
            <v>0</v>
          </cell>
          <cell r="P14795">
            <v>0</v>
          </cell>
        </row>
        <row r="14796">
          <cell r="A14796">
            <v>42088</v>
          </cell>
          <cell r="B14796">
            <v>2015</v>
          </cell>
          <cell r="C14796" t="str">
            <v>Mar</v>
          </cell>
          <cell r="D14796">
            <v>25</v>
          </cell>
          <cell r="F14796">
            <v>0</v>
          </cell>
          <cell r="G14796">
            <v>0</v>
          </cell>
          <cell r="H14796">
            <v>24</v>
          </cell>
          <cell r="I14796">
            <v>4.8000000000000001E-2</v>
          </cell>
          <cell r="K14796">
            <v>0</v>
          </cell>
          <cell r="L14796">
            <v>0</v>
          </cell>
          <cell r="M14796">
            <v>48</v>
          </cell>
          <cell r="N14796">
            <v>9.5000000000000001E-2</v>
          </cell>
          <cell r="O14796">
            <v>0</v>
          </cell>
          <cell r="P14796">
            <v>0</v>
          </cell>
        </row>
        <row r="14797">
          <cell r="A14797">
            <v>42089</v>
          </cell>
          <cell r="B14797">
            <v>2015</v>
          </cell>
          <cell r="C14797" t="str">
            <v>Mar</v>
          </cell>
          <cell r="D14797">
            <v>26</v>
          </cell>
          <cell r="F14797">
            <v>0</v>
          </cell>
          <cell r="G14797">
            <v>0</v>
          </cell>
          <cell r="H14797">
            <v>16</v>
          </cell>
          <cell r="I14797">
            <v>3.2000000000000001E-2</v>
          </cell>
          <cell r="K14797">
            <v>0</v>
          </cell>
          <cell r="L14797">
            <v>0</v>
          </cell>
          <cell r="M14797">
            <v>50</v>
          </cell>
          <cell r="N14797">
            <v>9.9000000000000005E-2</v>
          </cell>
          <cell r="O14797">
            <v>0</v>
          </cell>
          <cell r="P14797">
            <v>0</v>
          </cell>
        </row>
        <row r="14798">
          <cell r="A14798">
            <v>42090</v>
          </cell>
          <cell r="B14798">
            <v>2015</v>
          </cell>
          <cell r="C14798" t="str">
            <v>Mar</v>
          </cell>
          <cell r="D14798">
            <v>27</v>
          </cell>
          <cell r="F14798">
            <v>0</v>
          </cell>
          <cell r="G14798">
            <v>0</v>
          </cell>
          <cell r="H14798">
            <v>21</v>
          </cell>
          <cell r="I14798">
            <v>4.2000000000000003E-2</v>
          </cell>
          <cell r="K14798">
            <v>0</v>
          </cell>
          <cell r="L14798">
            <v>0</v>
          </cell>
          <cell r="M14798">
            <v>50</v>
          </cell>
          <cell r="N14798">
            <v>9.9000000000000005E-2</v>
          </cell>
          <cell r="O14798">
            <v>0</v>
          </cell>
          <cell r="P14798">
            <v>0</v>
          </cell>
        </row>
        <row r="14799">
          <cell r="A14799">
            <v>42091</v>
          </cell>
          <cell r="B14799">
            <v>2015</v>
          </cell>
          <cell r="C14799" t="str">
            <v>Mar</v>
          </cell>
          <cell r="D14799">
            <v>28</v>
          </cell>
          <cell r="F14799">
            <v>0</v>
          </cell>
          <cell r="G14799">
            <v>0</v>
          </cell>
          <cell r="H14799">
            <v>27</v>
          </cell>
          <cell r="I14799">
            <v>5.3999999999999999E-2</v>
          </cell>
          <cell r="K14799">
            <v>0</v>
          </cell>
          <cell r="L14799">
            <v>0</v>
          </cell>
          <cell r="M14799">
            <v>50</v>
          </cell>
          <cell r="N14799">
            <v>9.9000000000000005E-2</v>
          </cell>
          <cell r="O14799">
            <v>0</v>
          </cell>
          <cell r="P14799">
            <v>0</v>
          </cell>
        </row>
        <row r="14800">
          <cell r="A14800">
            <v>42092</v>
          </cell>
          <cell r="B14800">
            <v>2015</v>
          </cell>
          <cell r="C14800" t="str">
            <v>Mar</v>
          </cell>
          <cell r="D14800">
            <v>29</v>
          </cell>
          <cell r="F14800">
            <v>0</v>
          </cell>
          <cell r="G14800">
            <v>0</v>
          </cell>
          <cell r="H14800">
            <v>16</v>
          </cell>
          <cell r="I14800">
            <v>3.2000000000000001E-2</v>
          </cell>
          <cell r="K14800">
            <v>0</v>
          </cell>
          <cell r="L14800">
            <v>0</v>
          </cell>
          <cell r="M14800">
            <v>50</v>
          </cell>
          <cell r="N14800">
            <v>9.9000000000000005E-2</v>
          </cell>
          <cell r="O14800">
            <v>0</v>
          </cell>
          <cell r="P14800">
            <v>0</v>
          </cell>
        </row>
        <row r="14801">
          <cell r="A14801">
            <v>42093</v>
          </cell>
          <cell r="B14801">
            <v>2015</v>
          </cell>
          <cell r="C14801" t="str">
            <v>Mar</v>
          </cell>
          <cell r="D14801">
            <v>30</v>
          </cell>
          <cell r="F14801">
            <v>0</v>
          </cell>
          <cell r="G14801">
            <v>0</v>
          </cell>
          <cell r="H14801">
            <v>21</v>
          </cell>
          <cell r="I14801">
            <v>4.2000000000000003E-2</v>
          </cell>
          <cell r="K14801">
            <v>0</v>
          </cell>
          <cell r="L14801">
            <v>0</v>
          </cell>
          <cell r="M14801">
            <v>34</v>
          </cell>
          <cell r="N14801">
            <v>6.7000000000000004E-2</v>
          </cell>
          <cell r="O14801">
            <v>0</v>
          </cell>
          <cell r="P14801">
            <v>0</v>
          </cell>
        </row>
        <row r="14802">
          <cell r="A14802">
            <v>42094</v>
          </cell>
          <cell r="B14802">
            <v>2015</v>
          </cell>
          <cell r="C14802" t="str">
            <v>Mar</v>
          </cell>
          <cell r="D14802">
            <v>31</v>
          </cell>
          <cell r="F14802">
            <v>0</v>
          </cell>
          <cell r="G14802">
            <v>0</v>
          </cell>
          <cell r="H14802">
            <v>26</v>
          </cell>
          <cell r="I14802">
            <v>5.1999999999999998E-2</v>
          </cell>
          <cell r="K14802">
            <v>0</v>
          </cell>
          <cell r="L14802">
            <v>0</v>
          </cell>
          <cell r="M14802">
            <v>25</v>
          </cell>
          <cell r="N14802">
            <v>0.05</v>
          </cell>
          <cell r="O14802">
            <v>0</v>
          </cell>
          <cell r="P14802">
            <v>0</v>
          </cell>
        </row>
        <row r="14803">
          <cell r="A14803">
            <v>42095</v>
          </cell>
          <cell r="B14803">
            <v>2015</v>
          </cell>
          <cell r="C14803" t="str">
            <v>Apr</v>
          </cell>
          <cell r="D14803">
            <v>1</v>
          </cell>
          <cell r="F14803">
            <v>0</v>
          </cell>
          <cell r="G14803">
            <v>0</v>
          </cell>
          <cell r="H14803">
            <v>11</v>
          </cell>
          <cell r="I14803">
            <v>2.1999999999999999E-2</v>
          </cell>
          <cell r="K14803">
            <v>0</v>
          </cell>
          <cell r="L14803">
            <v>0</v>
          </cell>
          <cell r="M14803">
            <v>25</v>
          </cell>
          <cell r="N14803">
            <v>0.05</v>
          </cell>
          <cell r="O14803">
            <v>0</v>
          </cell>
          <cell r="P14803">
            <v>0</v>
          </cell>
        </row>
        <row r="14804">
          <cell r="A14804">
            <v>42096</v>
          </cell>
          <cell r="B14804">
            <v>2015</v>
          </cell>
          <cell r="C14804" t="str">
            <v>Apr</v>
          </cell>
          <cell r="D14804">
            <v>2</v>
          </cell>
          <cell r="F14804">
            <v>0</v>
          </cell>
          <cell r="G14804">
            <v>0</v>
          </cell>
          <cell r="H14804">
            <v>16</v>
          </cell>
          <cell r="I14804">
            <v>3.2000000000000001E-2</v>
          </cell>
          <cell r="K14804">
            <v>0</v>
          </cell>
          <cell r="L14804">
            <v>0</v>
          </cell>
          <cell r="M14804">
            <v>25</v>
          </cell>
          <cell r="N14804">
            <v>0.05</v>
          </cell>
          <cell r="O14804">
            <v>0</v>
          </cell>
          <cell r="P14804">
            <v>0</v>
          </cell>
        </row>
        <row r="14805">
          <cell r="A14805">
            <v>42097</v>
          </cell>
          <cell r="B14805">
            <v>2015</v>
          </cell>
          <cell r="C14805" t="str">
            <v>Apr</v>
          </cell>
          <cell r="D14805">
            <v>3</v>
          </cell>
          <cell r="F14805">
            <v>75</v>
          </cell>
          <cell r="G14805">
            <v>0.14899999999999999</v>
          </cell>
          <cell r="H14805">
            <v>12</v>
          </cell>
          <cell r="I14805">
            <v>2.4E-2</v>
          </cell>
          <cell r="K14805">
            <v>0</v>
          </cell>
          <cell r="L14805">
            <v>0</v>
          </cell>
          <cell r="M14805">
            <v>25</v>
          </cell>
          <cell r="N14805">
            <v>0.05</v>
          </cell>
          <cell r="O14805">
            <v>0</v>
          </cell>
          <cell r="P14805">
            <v>0</v>
          </cell>
        </row>
        <row r="14806">
          <cell r="A14806">
            <v>42098</v>
          </cell>
          <cell r="B14806">
            <v>2015</v>
          </cell>
          <cell r="C14806" t="str">
            <v>Apr</v>
          </cell>
          <cell r="D14806">
            <v>4</v>
          </cell>
          <cell r="F14806">
            <v>89</v>
          </cell>
          <cell r="G14806">
            <v>0.17699999999999999</v>
          </cell>
          <cell r="H14806">
            <v>10</v>
          </cell>
          <cell r="I14806">
            <v>0.02</v>
          </cell>
          <cell r="K14806">
            <v>0</v>
          </cell>
          <cell r="L14806">
            <v>0</v>
          </cell>
          <cell r="M14806">
            <v>25</v>
          </cell>
          <cell r="N14806">
            <v>0.05</v>
          </cell>
          <cell r="O14806">
            <v>0</v>
          </cell>
          <cell r="P14806">
            <v>0</v>
          </cell>
        </row>
        <row r="14807">
          <cell r="A14807">
            <v>42099</v>
          </cell>
          <cell r="B14807">
            <v>2015</v>
          </cell>
          <cell r="C14807" t="str">
            <v>Apr</v>
          </cell>
          <cell r="D14807">
            <v>5</v>
          </cell>
          <cell r="F14807">
            <v>53</v>
          </cell>
          <cell r="G14807">
            <v>0.105</v>
          </cell>
          <cell r="H14807">
            <v>16</v>
          </cell>
          <cell r="I14807">
            <v>3.2000000000000001E-2</v>
          </cell>
          <cell r="K14807">
            <v>0</v>
          </cell>
          <cell r="L14807">
            <v>0</v>
          </cell>
          <cell r="M14807">
            <v>25</v>
          </cell>
          <cell r="N14807">
            <v>0.05</v>
          </cell>
          <cell r="O14807">
            <v>0</v>
          </cell>
          <cell r="P14807">
            <v>0</v>
          </cell>
        </row>
        <row r="14808">
          <cell r="A14808">
            <v>42100</v>
          </cell>
          <cell r="B14808">
            <v>2015</v>
          </cell>
          <cell r="C14808" t="str">
            <v>Apr</v>
          </cell>
          <cell r="D14808">
            <v>6</v>
          </cell>
          <cell r="F14808">
            <v>109</v>
          </cell>
          <cell r="G14808">
            <v>0.216</v>
          </cell>
          <cell r="H14808">
            <v>24</v>
          </cell>
          <cell r="I14808">
            <v>4.8000000000000001E-2</v>
          </cell>
          <cell r="K14808">
            <v>0</v>
          </cell>
          <cell r="L14808">
            <v>0</v>
          </cell>
          <cell r="M14808">
            <v>25</v>
          </cell>
          <cell r="N14808">
            <v>0.05</v>
          </cell>
          <cell r="O14808">
            <v>0</v>
          </cell>
          <cell r="P14808">
            <v>0</v>
          </cell>
        </row>
        <row r="14809">
          <cell r="A14809">
            <v>42101</v>
          </cell>
          <cell r="B14809">
            <v>2015</v>
          </cell>
          <cell r="C14809" t="str">
            <v>Apr</v>
          </cell>
          <cell r="D14809">
            <v>7</v>
          </cell>
          <cell r="F14809">
            <v>179</v>
          </cell>
          <cell r="G14809">
            <v>0.35499999999999998</v>
          </cell>
          <cell r="H14809">
            <v>20</v>
          </cell>
          <cell r="I14809">
            <v>0.04</v>
          </cell>
          <cell r="K14809">
            <v>0</v>
          </cell>
          <cell r="L14809">
            <v>0</v>
          </cell>
          <cell r="M14809">
            <v>25</v>
          </cell>
          <cell r="N14809">
            <v>0.05</v>
          </cell>
          <cell r="O14809">
            <v>0</v>
          </cell>
          <cell r="P14809">
            <v>0</v>
          </cell>
        </row>
        <row r="14810">
          <cell r="A14810">
            <v>42102</v>
          </cell>
          <cell r="B14810">
            <v>2015</v>
          </cell>
          <cell r="C14810" t="str">
            <v>Apr</v>
          </cell>
          <cell r="D14810">
            <v>8</v>
          </cell>
          <cell r="F14810">
            <v>131</v>
          </cell>
          <cell r="G14810">
            <v>0.26</v>
          </cell>
          <cell r="H14810">
            <v>33</v>
          </cell>
          <cell r="I14810">
            <v>6.5000000000000002E-2</v>
          </cell>
          <cell r="K14810">
            <v>0</v>
          </cell>
          <cell r="L14810">
            <v>0</v>
          </cell>
          <cell r="M14810">
            <v>25</v>
          </cell>
          <cell r="N14810">
            <v>0.05</v>
          </cell>
          <cell r="O14810">
            <v>0</v>
          </cell>
          <cell r="P14810">
            <v>0</v>
          </cell>
        </row>
        <row r="14811">
          <cell r="A14811">
            <v>42103</v>
          </cell>
          <cell r="B14811">
            <v>2015</v>
          </cell>
          <cell r="C14811" t="str">
            <v>Apr</v>
          </cell>
          <cell r="D14811">
            <v>9</v>
          </cell>
          <cell r="F14811">
            <v>168</v>
          </cell>
          <cell r="G14811">
            <v>0.33300000000000002</v>
          </cell>
          <cell r="H14811">
            <v>24</v>
          </cell>
          <cell r="I14811">
            <v>4.8000000000000001E-2</v>
          </cell>
          <cell r="K14811">
            <v>10.1</v>
          </cell>
          <cell r="L14811">
            <v>0.02</v>
          </cell>
          <cell r="M14811">
            <v>25</v>
          </cell>
          <cell r="N14811">
            <v>0.05</v>
          </cell>
          <cell r="O14811">
            <v>0</v>
          </cell>
          <cell r="P14811">
            <v>0</v>
          </cell>
        </row>
        <row r="14812">
          <cell r="A14812">
            <v>42104</v>
          </cell>
          <cell r="B14812">
            <v>2015</v>
          </cell>
          <cell r="C14812" t="str">
            <v>Apr</v>
          </cell>
          <cell r="D14812">
            <v>10</v>
          </cell>
          <cell r="F14812">
            <v>165</v>
          </cell>
          <cell r="G14812">
            <v>0.32700000000000001</v>
          </cell>
          <cell r="H14812">
            <v>33</v>
          </cell>
          <cell r="I14812">
            <v>6.5000000000000002E-2</v>
          </cell>
          <cell r="K14812">
            <v>25.5</v>
          </cell>
          <cell r="L14812">
            <v>5.0999999999999997E-2</v>
          </cell>
          <cell r="M14812">
            <v>8</v>
          </cell>
          <cell r="N14812">
            <v>1.6E-2</v>
          </cell>
          <cell r="O14812">
            <v>0</v>
          </cell>
          <cell r="P14812">
            <v>0</v>
          </cell>
        </row>
        <row r="14813">
          <cell r="A14813">
            <v>42105</v>
          </cell>
          <cell r="B14813">
            <v>2015</v>
          </cell>
          <cell r="C14813" t="str">
            <v>Apr</v>
          </cell>
          <cell r="D14813">
            <v>11</v>
          </cell>
          <cell r="F14813">
            <v>165</v>
          </cell>
          <cell r="G14813">
            <v>0.32700000000000001</v>
          </cell>
          <cell r="H14813">
            <v>26</v>
          </cell>
          <cell r="I14813">
            <v>5.1999999999999998E-2</v>
          </cell>
          <cell r="K14813">
            <v>0</v>
          </cell>
          <cell r="L14813">
            <v>0</v>
          </cell>
          <cell r="M14813">
            <v>0</v>
          </cell>
          <cell r="N14813">
            <v>0</v>
          </cell>
          <cell r="O14813">
            <v>0</v>
          </cell>
          <cell r="P14813">
            <v>0</v>
          </cell>
        </row>
        <row r="14814">
          <cell r="A14814">
            <v>42106</v>
          </cell>
          <cell r="B14814">
            <v>2015</v>
          </cell>
          <cell r="C14814" t="str">
            <v>Apr</v>
          </cell>
          <cell r="D14814">
            <v>12</v>
          </cell>
          <cell r="F14814">
            <v>166</v>
          </cell>
          <cell r="G14814">
            <v>0.32900000000000001</v>
          </cell>
          <cell r="H14814">
            <v>17</v>
          </cell>
          <cell r="I14814">
            <v>3.4000000000000002E-2</v>
          </cell>
          <cell r="K14814">
            <v>0</v>
          </cell>
          <cell r="L14814">
            <v>0</v>
          </cell>
          <cell r="M14814">
            <v>0</v>
          </cell>
          <cell r="N14814">
            <v>0</v>
          </cell>
          <cell r="O14814">
            <v>0</v>
          </cell>
          <cell r="P14814">
            <v>0</v>
          </cell>
        </row>
        <row r="14815">
          <cell r="A14815">
            <v>42107</v>
          </cell>
          <cell r="B14815">
            <v>2015</v>
          </cell>
          <cell r="C14815" t="str">
            <v>Apr</v>
          </cell>
          <cell r="D14815">
            <v>13</v>
          </cell>
          <cell r="F14815">
            <v>169</v>
          </cell>
          <cell r="G14815">
            <v>0.33500000000000002</v>
          </cell>
          <cell r="H14815">
            <v>16</v>
          </cell>
          <cell r="I14815">
            <v>3.2000000000000001E-2</v>
          </cell>
          <cell r="K14815">
            <v>11.3</v>
          </cell>
          <cell r="L14815">
            <v>2.1999999999999999E-2</v>
          </cell>
          <cell r="M14815">
            <v>0</v>
          </cell>
          <cell r="N14815">
            <v>0</v>
          </cell>
          <cell r="O14815">
            <v>0</v>
          </cell>
          <cell r="P14815">
            <v>0</v>
          </cell>
        </row>
        <row r="14816">
          <cell r="A14816">
            <v>42108</v>
          </cell>
          <cell r="B14816">
            <v>2015</v>
          </cell>
          <cell r="C14816" t="str">
            <v>Apr</v>
          </cell>
          <cell r="D14816">
            <v>14</v>
          </cell>
          <cell r="F14816">
            <v>196</v>
          </cell>
          <cell r="G14816">
            <v>0.38900000000000001</v>
          </cell>
          <cell r="H14816">
            <v>14</v>
          </cell>
          <cell r="I14816">
            <v>2.8000000000000001E-2</v>
          </cell>
          <cell r="K14816">
            <v>9.1</v>
          </cell>
          <cell r="L14816">
            <v>1.7999999999999999E-2</v>
          </cell>
          <cell r="M14816">
            <v>0</v>
          </cell>
          <cell r="N14816">
            <v>0</v>
          </cell>
          <cell r="O14816">
            <v>0</v>
          </cell>
          <cell r="P14816">
            <v>0</v>
          </cell>
        </row>
        <row r="14817">
          <cell r="A14817">
            <v>42109</v>
          </cell>
          <cell r="B14817">
            <v>2015</v>
          </cell>
          <cell r="C14817" t="str">
            <v>Apr</v>
          </cell>
          <cell r="D14817">
            <v>15</v>
          </cell>
          <cell r="F14817">
            <v>208</v>
          </cell>
          <cell r="G14817">
            <v>0.41299999999999998</v>
          </cell>
          <cell r="H14817">
            <v>7</v>
          </cell>
          <cell r="I14817">
            <v>1.4E-2</v>
          </cell>
          <cell r="K14817">
            <v>0</v>
          </cell>
          <cell r="L14817">
            <v>0</v>
          </cell>
          <cell r="M14817">
            <v>0</v>
          </cell>
          <cell r="N14817">
            <v>0</v>
          </cell>
          <cell r="O14817">
            <v>0</v>
          </cell>
          <cell r="P14817">
            <v>0</v>
          </cell>
        </row>
        <row r="14818">
          <cell r="A14818">
            <v>42110</v>
          </cell>
          <cell r="B14818">
            <v>2015</v>
          </cell>
          <cell r="C14818" t="str">
            <v>Apr</v>
          </cell>
          <cell r="D14818">
            <v>16</v>
          </cell>
          <cell r="F14818">
            <v>208</v>
          </cell>
          <cell r="G14818">
            <v>0.41299999999999998</v>
          </cell>
          <cell r="H14818">
            <v>0</v>
          </cell>
          <cell r="I14818">
            <v>0</v>
          </cell>
          <cell r="K14818">
            <v>0</v>
          </cell>
          <cell r="L14818">
            <v>0</v>
          </cell>
          <cell r="M14818">
            <v>35</v>
          </cell>
          <cell r="N14818">
            <v>6.9000000000000006E-2</v>
          </cell>
          <cell r="O14818">
            <v>0</v>
          </cell>
          <cell r="P14818">
            <v>0</v>
          </cell>
        </row>
        <row r="14819">
          <cell r="A14819">
            <v>42111</v>
          </cell>
          <cell r="B14819">
            <v>2015</v>
          </cell>
          <cell r="C14819" t="str">
            <v>Apr</v>
          </cell>
          <cell r="D14819">
            <v>17</v>
          </cell>
          <cell r="F14819">
            <v>208</v>
          </cell>
          <cell r="G14819">
            <v>0.41299999999999998</v>
          </cell>
          <cell r="H14819">
            <v>0</v>
          </cell>
          <cell r="I14819">
            <v>0</v>
          </cell>
          <cell r="K14819">
            <v>0</v>
          </cell>
          <cell r="L14819">
            <v>0</v>
          </cell>
          <cell r="M14819">
            <v>97</v>
          </cell>
          <cell r="N14819">
            <v>0.192</v>
          </cell>
          <cell r="O14819">
            <v>5</v>
          </cell>
          <cell r="P14819">
            <v>0.01</v>
          </cell>
        </row>
        <row r="14820">
          <cell r="A14820">
            <v>42112</v>
          </cell>
          <cell r="B14820">
            <v>2015</v>
          </cell>
          <cell r="C14820" t="str">
            <v>Apr</v>
          </cell>
          <cell r="D14820">
            <v>18</v>
          </cell>
          <cell r="F14820">
            <v>236</v>
          </cell>
          <cell r="G14820">
            <v>0.46800000000000003</v>
          </cell>
          <cell r="H14820">
            <v>0</v>
          </cell>
          <cell r="I14820">
            <v>0</v>
          </cell>
          <cell r="K14820">
            <v>0</v>
          </cell>
          <cell r="L14820">
            <v>0</v>
          </cell>
          <cell r="M14820">
            <v>148</v>
          </cell>
          <cell r="N14820">
            <v>0.29399999999999998</v>
          </cell>
          <cell r="O14820">
            <v>5</v>
          </cell>
          <cell r="P14820">
            <v>0.01</v>
          </cell>
        </row>
        <row r="14821">
          <cell r="A14821">
            <v>42113</v>
          </cell>
          <cell r="B14821">
            <v>2015</v>
          </cell>
          <cell r="C14821" t="str">
            <v>Apr</v>
          </cell>
          <cell r="D14821">
            <v>19</v>
          </cell>
          <cell r="F14821">
            <v>281</v>
          </cell>
          <cell r="G14821">
            <v>0.55700000000000005</v>
          </cell>
          <cell r="H14821">
            <v>0</v>
          </cell>
          <cell r="I14821">
            <v>0</v>
          </cell>
          <cell r="K14821">
            <v>0</v>
          </cell>
          <cell r="L14821">
            <v>0</v>
          </cell>
          <cell r="M14821">
            <v>183</v>
          </cell>
          <cell r="N14821">
            <v>0.36299999999999999</v>
          </cell>
          <cell r="O14821">
            <v>5</v>
          </cell>
          <cell r="P14821">
            <v>0.01</v>
          </cell>
        </row>
        <row r="14822">
          <cell r="A14822">
            <v>42114</v>
          </cell>
          <cell r="B14822">
            <v>2015</v>
          </cell>
          <cell r="C14822" t="str">
            <v>Apr</v>
          </cell>
          <cell r="D14822">
            <v>20</v>
          </cell>
          <cell r="F14822">
            <v>362</v>
          </cell>
          <cell r="G14822">
            <v>0.71799999999999997</v>
          </cell>
          <cell r="H14822">
            <v>0</v>
          </cell>
          <cell r="I14822">
            <v>0</v>
          </cell>
          <cell r="K14822">
            <v>0</v>
          </cell>
          <cell r="L14822">
            <v>0</v>
          </cell>
          <cell r="M14822">
            <v>200</v>
          </cell>
          <cell r="N14822">
            <v>0.39700000000000002</v>
          </cell>
          <cell r="O14822">
            <v>2</v>
          </cell>
          <cell r="P14822">
            <v>4.0000000000000001E-3</v>
          </cell>
        </row>
        <row r="14823">
          <cell r="A14823">
            <v>42115</v>
          </cell>
          <cell r="B14823">
            <v>2015</v>
          </cell>
          <cell r="C14823" t="str">
            <v>Apr</v>
          </cell>
          <cell r="D14823">
            <v>21</v>
          </cell>
          <cell r="F14823">
            <v>419</v>
          </cell>
          <cell r="G14823">
            <v>0.83099999999999996</v>
          </cell>
          <cell r="H14823">
            <v>0</v>
          </cell>
          <cell r="I14823">
            <v>0</v>
          </cell>
          <cell r="K14823">
            <v>0</v>
          </cell>
          <cell r="L14823">
            <v>0</v>
          </cell>
          <cell r="M14823">
            <v>171</v>
          </cell>
          <cell r="N14823">
            <v>0.33900000000000002</v>
          </cell>
          <cell r="O14823">
            <v>0</v>
          </cell>
          <cell r="P14823">
            <v>0</v>
          </cell>
        </row>
        <row r="14824">
          <cell r="A14824">
            <v>42116</v>
          </cell>
          <cell r="B14824">
            <v>2015</v>
          </cell>
          <cell r="C14824" t="str">
            <v>Apr</v>
          </cell>
          <cell r="D14824">
            <v>22</v>
          </cell>
          <cell r="F14824">
            <v>464</v>
          </cell>
          <cell r="G14824">
            <v>0.92</v>
          </cell>
          <cell r="H14824">
            <v>0</v>
          </cell>
          <cell r="I14824">
            <v>0</v>
          </cell>
          <cell r="K14824">
            <v>0</v>
          </cell>
          <cell r="L14824">
            <v>0</v>
          </cell>
          <cell r="M14824">
            <v>150</v>
          </cell>
          <cell r="N14824">
            <v>0.29799999999999999</v>
          </cell>
          <cell r="O14824">
            <v>2</v>
          </cell>
          <cell r="P14824">
            <v>4.0000000000000001E-3</v>
          </cell>
        </row>
        <row r="14825">
          <cell r="A14825">
            <v>42117</v>
          </cell>
          <cell r="B14825">
            <v>2015</v>
          </cell>
          <cell r="C14825" t="str">
            <v>Apr</v>
          </cell>
          <cell r="D14825">
            <v>23</v>
          </cell>
          <cell r="F14825">
            <v>506</v>
          </cell>
          <cell r="G14825">
            <v>1.004</v>
          </cell>
          <cell r="H14825">
            <v>0</v>
          </cell>
          <cell r="I14825">
            <v>0</v>
          </cell>
          <cell r="K14825">
            <v>0</v>
          </cell>
          <cell r="L14825">
            <v>0</v>
          </cell>
          <cell r="M14825">
            <v>150</v>
          </cell>
          <cell r="N14825">
            <v>0.29799999999999999</v>
          </cell>
          <cell r="O14825">
            <v>0</v>
          </cell>
          <cell r="P14825">
            <v>0</v>
          </cell>
        </row>
        <row r="14826">
          <cell r="A14826">
            <v>42118</v>
          </cell>
          <cell r="B14826">
            <v>2015</v>
          </cell>
          <cell r="C14826" t="str">
            <v>Apr</v>
          </cell>
          <cell r="D14826">
            <v>24</v>
          </cell>
          <cell r="F14826">
            <v>517</v>
          </cell>
          <cell r="G14826">
            <v>1.0249999999999999</v>
          </cell>
          <cell r="H14826">
            <v>0</v>
          </cell>
          <cell r="I14826">
            <v>0</v>
          </cell>
          <cell r="K14826">
            <v>0</v>
          </cell>
          <cell r="L14826">
            <v>0</v>
          </cell>
          <cell r="M14826">
            <v>150</v>
          </cell>
          <cell r="N14826">
            <v>0.29799999999999999</v>
          </cell>
          <cell r="O14826">
            <v>7</v>
          </cell>
          <cell r="P14826">
            <v>1.4E-2</v>
          </cell>
        </row>
        <row r="14827">
          <cell r="A14827">
            <v>42119</v>
          </cell>
          <cell r="B14827">
            <v>2015</v>
          </cell>
          <cell r="C14827" t="str">
            <v>Apr</v>
          </cell>
          <cell r="D14827">
            <v>25</v>
          </cell>
          <cell r="F14827">
            <v>513</v>
          </cell>
          <cell r="G14827">
            <v>1.018</v>
          </cell>
          <cell r="H14827">
            <v>0</v>
          </cell>
          <cell r="I14827">
            <v>0</v>
          </cell>
          <cell r="K14827">
            <v>0</v>
          </cell>
          <cell r="L14827">
            <v>0</v>
          </cell>
          <cell r="M14827">
            <v>177</v>
          </cell>
          <cell r="N14827">
            <v>0.35099999999999998</v>
          </cell>
          <cell r="O14827">
            <v>9</v>
          </cell>
          <cell r="P14827">
            <v>1.7999999999999999E-2</v>
          </cell>
        </row>
        <row r="14828">
          <cell r="A14828">
            <v>42120</v>
          </cell>
          <cell r="B14828">
            <v>2015</v>
          </cell>
          <cell r="C14828" t="str">
            <v>Apr</v>
          </cell>
          <cell r="D14828">
            <v>26</v>
          </cell>
          <cell r="F14828">
            <v>495</v>
          </cell>
          <cell r="G14828">
            <v>0.98199999999999998</v>
          </cell>
          <cell r="H14828">
            <v>0</v>
          </cell>
          <cell r="I14828">
            <v>0</v>
          </cell>
          <cell r="K14828">
            <v>0</v>
          </cell>
          <cell r="L14828">
            <v>0</v>
          </cell>
          <cell r="M14828">
            <v>200</v>
          </cell>
          <cell r="N14828">
            <v>0.39700000000000002</v>
          </cell>
          <cell r="O14828">
            <v>0</v>
          </cell>
          <cell r="P14828">
            <v>0</v>
          </cell>
        </row>
        <row r="14829">
          <cell r="A14829">
            <v>42121</v>
          </cell>
          <cell r="B14829">
            <v>2015</v>
          </cell>
          <cell r="C14829" t="str">
            <v>Apr</v>
          </cell>
          <cell r="D14829">
            <v>27</v>
          </cell>
          <cell r="F14829">
            <v>510</v>
          </cell>
          <cell r="G14829">
            <v>1.012</v>
          </cell>
          <cell r="H14829">
            <v>0</v>
          </cell>
          <cell r="I14829">
            <v>0</v>
          </cell>
          <cell r="K14829">
            <v>0</v>
          </cell>
          <cell r="L14829">
            <v>0</v>
          </cell>
          <cell r="M14829">
            <v>169</v>
          </cell>
          <cell r="N14829">
            <v>0.33500000000000002</v>
          </cell>
          <cell r="O14829">
            <v>0</v>
          </cell>
          <cell r="P14829">
            <v>0</v>
          </cell>
        </row>
        <row r="14830">
          <cell r="A14830">
            <v>42122</v>
          </cell>
          <cell r="B14830">
            <v>2015</v>
          </cell>
          <cell r="C14830" t="str">
            <v>Apr</v>
          </cell>
          <cell r="D14830">
            <v>28</v>
          </cell>
          <cell r="F14830">
            <v>541</v>
          </cell>
          <cell r="G14830">
            <v>1.073</v>
          </cell>
          <cell r="H14830">
            <v>0</v>
          </cell>
          <cell r="I14830">
            <v>0</v>
          </cell>
          <cell r="K14830">
            <v>0</v>
          </cell>
          <cell r="L14830">
            <v>0</v>
          </cell>
          <cell r="M14830">
            <v>167</v>
          </cell>
          <cell r="N14830">
            <v>0.33100000000000002</v>
          </cell>
          <cell r="O14830">
            <v>0</v>
          </cell>
          <cell r="P14830">
            <v>0</v>
          </cell>
        </row>
        <row r="14831">
          <cell r="A14831">
            <v>42123</v>
          </cell>
          <cell r="B14831">
            <v>2015</v>
          </cell>
          <cell r="C14831" t="str">
            <v>Apr</v>
          </cell>
          <cell r="D14831">
            <v>29</v>
          </cell>
          <cell r="F14831">
            <v>550</v>
          </cell>
          <cell r="G14831">
            <v>1.091</v>
          </cell>
          <cell r="H14831">
            <v>0</v>
          </cell>
          <cell r="I14831">
            <v>0</v>
          </cell>
          <cell r="K14831">
            <v>0</v>
          </cell>
          <cell r="L14831">
            <v>0</v>
          </cell>
          <cell r="M14831">
            <v>150</v>
          </cell>
          <cell r="N14831">
            <v>0.29799999999999999</v>
          </cell>
          <cell r="O14831">
            <v>0</v>
          </cell>
          <cell r="P14831">
            <v>0</v>
          </cell>
        </row>
        <row r="14832">
          <cell r="A14832">
            <v>42124</v>
          </cell>
          <cell r="B14832">
            <v>2015</v>
          </cell>
          <cell r="C14832" t="str">
            <v>Apr</v>
          </cell>
          <cell r="D14832">
            <v>30</v>
          </cell>
          <cell r="F14832">
            <v>546</v>
          </cell>
          <cell r="G14832">
            <v>1.083</v>
          </cell>
          <cell r="H14832">
            <v>0</v>
          </cell>
          <cell r="I14832">
            <v>0</v>
          </cell>
          <cell r="K14832">
            <v>0</v>
          </cell>
          <cell r="L14832">
            <v>0</v>
          </cell>
          <cell r="M14832">
            <v>150</v>
          </cell>
          <cell r="N14832">
            <v>0.29799999999999999</v>
          </cell>
          <cell r="O14832">
            <v>0</v>
          </cell>
          <cell r="P14832">
            <v>0</v>
          </cell>
        </row>
        <row r="14833">
          <cell r="A14833">
            <v>42125</v>
          </cell>
          <cell r="B14833">
            <v>2015</v>
          </cell>
          <cell r="C14833" t="str">
            <v>May</v>
          </cell>
          <cell r="D14833">
            <v>1</v>
          </cell>
          <cell r="F14833">
            <v>521</v>
          </cell>
          <cell r="G14833">
            <v>1.0329999999999999</v>
          </cell>
          <cell r="H14833">
            <v>0</v>
          </cell>
          <cell r="I14833">
            <v>0</v>
          </cell>
          <cell r="K14833">
            <v>0</v>
          </cell>
          <cell r="L14833">
            <v>0</v>
          </cell>
          <cell r="M14833">
            <v>150</v>
          </cell>
          <cell r="N14833">
            <v>0.29799999999999999</v>
          </cell>
          <cell r="O14833">
            <v>2</v>
          </cell>
          <cell r="P14833">
            <v>4.0000000000000001E-3</v>
          </cell>
        </row>
        <row r="14834">
          <cell r="A14834">
            <v>42126</v>
          </cell>
          <cell r="B14834">
            <v>2015</v>
          </cell>
          <cell r="C14834" t="str">
            <v>May</v>
          </cell>
          <cell r="D14834">
            <v>2</v>
          </cell>
          <cell r="F14834">
            <v>500</v>
          </cell>
          <cell r="G14834">
            <v>0.99199999999999999</v>
          </cell>
          <cell r="H14834">
            <v>0</v>
          </cell>
          <cell r="I14834">
            <v>0</v>
          </cell>
          <cell r="K14834">
            <v>0</v>
          </cell>
          <cell r="L14834">
            <v>0</v>
          </cell>
          <cell r="M14834">
            <v>150</v>
          </cell>
          <cell r="N14834">
            <v>0.29799999999999999</v>
          </cell>
          <cell r="O14834">
            <v>2</v>
          </cell>
          <cell r="P14834">
            <v>4.0000000000000001E-3</v>
          </cell>
        </row>
        <row r="14835">
          <cell r="A14835">
            <v>42127</v>
          </cell>
          <cell r="B14835">
            <v>2015</v>
          </cell>
          <cell r="C14835" t="str">
            <v>May</v>
          </cell>
          <cell r="D14835">
            <v>3</v>
          </cell>
          <cell r="F14835">
            <v>505</v>
          </cell>
          <cell r="G14835">
            <v>1.002</v>
          </cell>
          <cell r="H14835">
            <v>0</v>
          </cell>
          <cell r="I14835">
            <v>0</v>
          </cell>
          <cell r="K14835">
            <v>0</v>
          </cell>
          <cell r="L14835">
            <v>0</v>
          </cell>
          <cell r="M14835">
            <v>150</v>
          </cell>
          <cell r="N14835">
            <v>0.29799999999999999</v>
          </cell>
          <cell r="O14835">
            <v>2</v>
          </cell>
          <cell r="P14835">
            <v>4.0000000000000001E-3</v>
          </cell>
        </row>
        <row r="14836">
          <cell r="A14836">
            <v>42128</v>
          </cell>
          <cell r="B14836">
            <v>2015</v>
          </cell>
          <cell r="C14836" t="str">
            <v>May</v>
          </cell>
          <cell r="D14836">
            <v>4</v>
          </cell>
          <cell r="F14836">
            <v>503</v>
          </cell>
          <cell r="G14836">
            <v>0.998</v>
          </cell>
          <cell r="H14836">
            <v>0</v>
          </cell>
          <cell r="I14836">
            <v>0</v>
          </cell>
          <cell r="K14836">
            <v>0</v>
          </cell>
          <cell r="L14836">
            <v>0</v>
          </cell>
          <cell r="M14836">
            <v>131</v>
          </cell>
          <cell r="N14836">
            <v>0.26</v>
          </cell>
          <cell r="O14836">
            <v>1</v>
          </cell>
          <cell r="P14836">
            <v>2E-3</v>
          </cell>
        </row>
        <row r="14837">
          <cell r="A14837">
            <v>42129</v>
          </cell>
          <cell r="B14837">
            <v>2015</v>
          </cell>
          <cell r="C14837" t="str">
            <v>May</v>
          </cell>
          <cell r="D14837">
            <v>5</v>
          </cell>
          <cell r="F14837">
            <v>503</v>
          </cell>
          <cell r="G14837">
            <v>0.998</v>
          </cell>
          <cell r="H14837">
            <v>22</v>
          </cell>
          <cell r="I14837">
            <v>4.3999999999999997E-2</v>
          </cell>
          <cell r="K14837">
            <v>0</v>
          </cell>
          <cell r="L14837">
            <v>0</v>
          </cell>
          <cell r="M14837">
            <v>100</v>
          </cell>
          <cell r="N14837">
            <v>0.19800000000000001</v>
          </cell>
          <cell r="O14837">
            <v>1</v>
          </cell>
          <cell r="P14837">
            <v>2E-3</v>
          </cell>
        </row>
        <row r="14838">
          <cell r="A14838">
            <v>42130</v>
          </cell>
          <cell r="B14838">
            <v>2015</v>
          </cell>
          <cell r="C14838" t="str">
            <v>May</v>
          </cell>
          <cell r="D14838">
            <v>6</v>
          </cell>
          <cell r="F14838">
            <v>494</v>
          </cell>
          <cell r="G14838">
            <v>0.98</v>
          </cell>
          <cell r="H14838">
            <v>6</v>
          </cell>
          <cell r="I14838">
            <v>1.2E-2</v>
          </cell>
          <cell r="K14838">
            <v>0</v>
          </cell>
          <cell r="L14838">
            <v>0</v>
          </cell>
          <cell r="M14838">
            <v>100</v>
          </cell>
          <cell r="N14838">
            <v>0.19800000000000001</v>
          </cell>
          <cell r="O14838">
            <v>3</v>
          </cell>
          <cell r="P14838">
            <v>6.0000000000000001E-3</v>
          </cell>
        </row>
        <row r="14839">
          <cell r="A14839">
            <v>42131</v>
          </cell>
          <cell r="B14839">
            <v>2015</v>
          </cell>
          <cell r="C14839" t="str">
            <v>May</v>
          </cell>
          <cell r="D14839">
            <v>7</v>
          </cell>
          <cell r="F14839">
            <v>491</v>
          </cell>
          <cell r="G14839">
            <v>0.97399999999999998</v>
          </cell>
          <cell r="H14839">
            <v>12</v>
          </cell>
          <cell r="I14839">
            <v>2.4E-2</v>
          </cell>
          <cell r="K14839">
            <v>0</v>
          </cell>
          <cell r="L14839">
            <v>0</v>
          </cell>
          <cell r="M14839">
            <v>100</v>
          </cell>
          <cell r="N14839">
            <v>0.19800000000000001</v>
          </cell>
          <cell r="O14839">
            <v>3</v>
          </cell>
          <cell r="P14839">
            <v>6.0000000000000001E-3</v>
          </cell>
        </row>
        <row r="14840">
          <cell r="A14840">
            <v>42132</v>
          </cell>
          <cell r="B14840">
            <v>2015</v>
          </cell>
          <cell r="C14840" t="str">
            <v>May</v>
          </cell>
          <cell r="D14840">
            <v>8</v>
          </cell>
          <cell r="F14840">
            <v>491</v>
          </cell>
          <cell r="G14840">
            <v>0.97399999999999998</v>
          </cell>
          <cell r="H14840">
            <v>8</v>
          </cell>
          <cell r="I14840">
            <v>1.6E-2</v>
          </cell>
          <cell r="K14840">
            <v>0</v>
          </cell>
          <cell r="L14840">
            <v>0</v>
          </cell>
          <cell r="M14840">
            <v>91</v>
          </cell>
          <cell r="N14840">
            <v>0.18</v>
          </cell>
          <cell r="O14840">
            <v>9</v>
          </cell>
          <cell r="P14840">
            <v>1.7999999999999999E-2</v>
          </cell>
        </row>
        <row r="14841">
          <cell r="A14841">
            <v>42133</v>
          </cell>
          <cell r="B14841">
            <v>2015</v>
          </cell>
          <cell r="C14841" t="str">
            <v>May</v>
          </cell>
          <cell r="D14841">
            <v>9</v>
          </cell>
          <cell r="F14841">
            <v>484</v>
          </cell>
          <cell r="G14841">
            <v>0.96</v>
          </cell>
          <cell r="H14841">
            <v>1</v>
          </cell>
          <cell r="I14841">
            <v>2E-3</v>
          </cell>
          <cell r="K14841">
            <v>0</v>
          </cell>
          <cell r="L14841">
            <v>0</v>
          </cell>
          <cell r="M14841">
            <v>75</v>
          </cell>
          <cell r="N14841">
            <v>0.14899999999999999</v>
          </cell>
          <cell r="O14841">
            <v>2</v>
          </cell>
          <cell r="P14841">
            <v>4.0000000000000001E-3</v>
          </cell>
        </row>
        <row r="14842">
          <cell r="A14842">
            <v>42134</v>
          </cell>
          <cell r="B14842">
            <v>2015</v>
          </cell>
          <cell r="C14842" t="str">
            <v>May</v>
          </cell>
          <cell r="D14842">
            <v>10</v>
          </cell>
          <cell r="F14842">
            <v>482</v>
          </cell>
          <cell r="G14842">
            <v>0.95599999999999996</v>
          </cell>
          <cell r="H14842">
            <v>10</v>
          </cell>
          <cell r="I14842">
            <v>0.02</v>
          </cell>
          <cell r="K14842">
            <v>0</v>
          </cell>
          <cell r="L14842">
            <v>0</v>
          </cell>
          <cell r="M14842">
            <v>66</v>
          </cell>
          <cell r="N14842">
            <v>0.13100000000000001</v>
          </cell>
          <cell r="O14842">
            <v>2</v>
          </cell>
          <cell r="P14842">
            <v>4.0000000000000001E-3</v>
          </cell>
        </row>
        <row r="14843">
          <cell r="A14843">
            <v>42135</v>
          </cell>
          <cell r="B14843">
            <v>2015</v>
          </cell>
          <cell r="C14843" t="str">
            <v>May</v>
          </cell>
          <cell r="D14843">
            <v>11</v>
          </cell>
          <cell r="F14843">
            <v>477</v>
          </cell>
          <cell r="G14843">
            <v>0.94599999999999995</v>
          </cell>
          <cell r="H14843">
            <v>23</v>
          </cell>
          <cell r="I14843">
            <v>4.5999999999999999E-2</v>
          </cell>
          <cell r="K14843">
            <v>0</v>
          </cell>
          <cell r="L14843">
            <v>0</v>
          </cell>
          <cell r="M14843">
            <v>60</v>
          </cell>
          <cell r="N14843">
            <v>0.11899999999999999</v>
          </cell>
          <cell r="O14843">
            <v>4</v>
          </cell>
          <cell r="P14843">
            <v>8.0000000000000002E-3</v>
          </cell>
        </row>
        <row r="14844">
          <cell r="A14844">
            <v>42136</v>
          </cell>
          <cell r="B14844">
            <v>2015</v>
          </cell>
          <cell r="C14844" t="str">
            <v>May</v>
          </cell>
          <cell r="D14844">
            <v>12</v>
          </cell>
          <cell r="F14844">
            <v>465</v>
          </cell>
          <cell r="G14844">
            <v>0.92200000000000004</v>
          </cell>
          <cell r="H14844">
            <v>3</v>
          </cell>
          <cell r="I14844">
            <v>6.0000000000000001E-3</v>
          </cell>
          <cell r="K14844">
            <v>0</v>
          </cell>
          <cell r="L14844">
            <v>0</v>
          </cell>
          <cell r="M14844">
            <v>75</v>
          </cell>
          <cell r="N14844">
            <v>0.14899999999999999</v>
          </cell>
          <cell r="O14844">
            <v>2</v>
          </cell>
          <cell r="P14844">
            <v>4.0000000000000001E-3</v>
          </cell>
        </row>
        <row r="14845">
          <cell r="A14845">
            <v>42137</v>
          </cell>
          <cell r="B14845">
            <v>2015</v>
          </cell>
          <cell r="C14845" t="str">
            <v>May</v>
          </cell>
          <cell r="D14845">
            <v>13</v>
          </cell>
          <cell r="F14845">
            <v>449</v>
          </cell>
          <cell r="G14845">
            <v>0.89100000000000001</v>
          </cell>
          <cell r="H14845">
            <v>9</v>
          </cell>
          <cell r="I14845">
            <v>1.7999999999999999E-2</v>
          </cell>
          <cell r="K14845">
            <v>0</v>
          </cell>
          <cell r="L14845">
            <v>0</v>
          </cell>
          <cell r="M14845">
            <v>67</v>
          </cell>
          <cell r="N14845">
            <v>0.13300000000000001</v>
          </cell>
          <cell r="O14845">
            <v>1</v>
          </cell>
          <cell r="P14845">
            <v>2E-3</v>
          </cell>
        </row>
        <row r="14846">
          <cell r="A14846">
            <v>42138</v>
          </cell>
          <cell r="B14846">
            <v>2015</v>
          </cell>
          <cell r="C14846" t="str">
            <v>May</v>
          </cell>
          <cell r="D14846">
            <v>14</v>
          </cell>
          <cell r="F14846">
            <v>443</v>
          </cell>
          <cell r="G14846">
            <v>0.879</v>
          </cell>
          <cell r="H14846">
            <v>5</v>
          </cell>
          <cell r="I14846">
            <v>0.01</v>
          </cell>
          <cell r="K14846">
            <v>0</v>
          </cell>
          <cell r="L14846">
            <v>0</v>
          </cell>
          <cell r="M14846">
            <v>31</v>
          </cell>
          <cell r="N14846">
            <v>6.0999999999999999E-2</v>
          </cell>
          <cell r="O14846">
            <v>0</v>
          </cell>
          <cell r="P14846">
            <v>0</v>
          </cell>
        </row>
        <row r="14847">
          <cell r="A14847">
            <v>42139</v>
          </cell>
          <cell r="B14847">
            <v>2015</v>
          </cell>
          <cell r="C14847" t="str">
            <v>May</v>
          </cell>
          <cell r="D14847">
            <v>15</v>
          </cell>
          <cell r="F14847">
            <v>447</v>
          </cell>
          <cell r="G14847">
            <v>0.88700000000000001</v>
          </cell>
          <cell r="H14847">
            <v>38</v>
          </cell>
          <cell r="I14847">
            <v>7.4999999999999997E-2</v>
          </cell>
          <cell r="K14847">
            <v>0</v>
          </cell>
          <cell r="L14847">
            <v>0</v>
          </cell>
          <cell r="M14847">
            <v>11</v>
          </cell>
          <cell r="N14847">
            <v>2.1999999999999999E-2</v>
          </cell>
          <cell r="O14847">
            <v>11</v>
          </cell>
          <cell r="P14847">
            <v>2.1999999999999999E-2</v>
          </cell>
        </row>
        <row r="14848">
          <cell r="A14848">
            <v>42140</v>
          </cell>
          <cell r="B14848">
            <v>2015</v>
          </cell>
          <cell r="C14848" t="str">
            <v>May</v>
          </cell>
          <cell r="D14848">
            <v>16</v>
          </cell>
          <cell r="F14848">
            <v>423</v>
          </cell>
          <cell r="G14848">
            <v>0.83899999999999997</v>
          </cell>
          <cell r="H14848">
            <v>50</v>
          </cell>
          <cell r="I14848">
            <v>9.9000000000000005E-2</v>
          </cell>
          <cell r="K14848">
            <v>0</v>
          </cell>
          <cell r="L14848">
            <v>0</v>
          </cell>
          <cell r="M14848">
            <v>0</v>
          </cell>
          <cell r="N14848">
            <v>0</v>
          </cell>
          <cell r="O14848">
            <v>11</v>
          </cell>
          <cell r="P14848">
            <v>2.1999999999999999E-2</v>
          </cell>
        </row>
        <row r="14849">
          <cell r="A14849">
            <v>42141</v>
          </cell>
          <cell r="B14849">
            <v>2015</v>
          </cell>
          <cell r="C14849" t="str">
            <v>May</v>
          </cell>
          <cell r="D14849">
            <v>17</v>
          </cell>
          <cell r="F14849">
            <v>386</v>
          </cell>
          <cell r="G14849">
            <v>0.76600000000000001</v>
          </cell>
          <cell r="H14849">
            <v>62</v>
          </cell>
          <cell r="I14849">
            <v>0.123</v>
          </cell>
          <cell r="K14849">
            <v>0</v>
          </cell>
          <cell r="L14849">
            <v>0</v>
          </cell>
          <cell r="M14849">
            <v>0</v>
          </cell>
          <cell r="N14849">
            <v>0</v>
          </cell>
          <cell r="O14849">
            <v>11</v>
          </cell>
          <cell r="P14849">
            <v>2.1999999999999999E-2</v>
          </cell>
        </row>
        <row r="14850">
          <cell r="A14850">
            <v>42142</v>
          </cell>
          <cell r="B14850">
            <v>2015</v>
          </cell>
          <cell r="C14850" t="str">
            <v>May</v>
          </cell>
          <cell r="D14850">
            <v>18</v>
          </cell>
          <cell r="F14850">
            <v>374</v>
          </cell>
          <cell r="G14850">
            <v>0.74199999999999999</v>
          </cell>
          <cell r="H14850">
            <v>65</v>
          </cell>
          <cell r="I14850">
            <v>0.129</v>
          </cell>
          <cell r="K14850">
            <v>0</v>
          </cell>
          <cell r="L14850">
            <v>0</v>
          </cell>
          <cell r="M14850">
            <v>0</v>
          </cell>
          <cell r="N14850">
            <v>0</v>
          </cell>
          <cell r="O14850">
            <v>7</v>
          </cell>
          <cell r="P14850">
            <v>1.4E-2</v>
          </cell>
        </row>
        <row r="14851">
          <cell r="A14851">
            <v>42143</v>
          </cell>
          <cell r="B14851">
            <v>2015</v>
          </cell>
          <cell r="C14851" t="str">
            <v>May</v>
          </cell>
          <cell r="D14851">
            <v>19</v>
          </cell>
          <cell r="F14851">
            <v>371</v>
          </cell>
          <cell r="G14851">
            <v>0.73599999999999999</v>
          </cell>
          <cell r="H14851">
            <v>62</v>
          </cell>
          <cell r="I14851">
            <v>0.123</v>
          </cell>
          <cell r="K14851">
            <v>0</v>
          </cell>
          <cell r="L14851">
            <v>0</v>
          </cell>
          <cell r="M14851">
            <v>0</v>
          </cell>
          <cell r="N14851">
            <v>0</v>
          </cell>
          <cell r="O14851">
            <v>3</v>
          </cell>
          <cell r="P14851">
            <v>6.0000000000000001E-3</v>
          </cell>
        </row>
        <row r="14852">
          <cell r="A14852">
            <v>42144</v>
          </cell>
          <cell r="B14852">
            <v>2015</v>
          </cell>
          <cell r="C14852" t="str">
            <v>May</v>
          </cell>
          <cell r="D14852">
            <v>20</v>
          </cell>
          <cell r="F14852">
            <v>360</v>
          </cell>
          <cell r="G14852">
            <v>0.71399999999999997</v>
          </cell>
          <cell r="H14852">
            <v>71</v>
          </cell>
          <cell r="I14852">
            <v>0.14099999999999999</v>
          </cell>
          <cell r="K14852">
            <v>0</v>
          </cell>
          <cell r="L14852">
            <v>0</v>
          </cell>
          <cell r="M14852">
            <v>0</v>
          </cell>
          <cell r="N14852">
            <v>0</v>
          </cell>
          <cell r="O14852">
            <v>3</v>
          </cell>
          <cell r="P14852">
            <v>6.0000000000000001E-3</v>
          </cell>
        </row>
        <row r="14853">
          <cell r="A14853">
            <v>42145</v>
          </cell>
          <cell r="B14853">
            <v>2015</v>
          </cell>
          <cell r="C14853" t="str">
            <v>May</v>
          </cell>
          <cell r="D14853">
            <v>21</v>
          </cell>
          <cell r="F14853">
            <v>345</v>
          </cell>
          <cell r="G14853">
            <v>0.68400000000000005</v>
          </cell>
          <cell r="H14853">
            <v>61</v>
          </cell>
          <cell r="I14853">
            <v>0.121</v>
          </cell>
          <cell r="K14853">
            <v>0</v>
          </cell>
          <cell r="L14853">
            <v>0</v>
          </cell>
          <cell r="M14853">
            <v>0</v>
          </cell>
          <cell r="N14853">
            <v>0</v>
          </cell>
          <cell r="O14853">
            <v>7</v>
          </cell>
          <cell r="P14853">
            <v>1.4E-2</v>
          </cell>
        </row>
        <row r="14854">
          <cell r="A14854">
            <v>42146</v>
          </cell>
          <cell r="B14854">
            <v>2015</v>
          </cell>
          <cell r="C14854" t="str">
            <v>May</v>
          </cell>
          <cell r="D14854">
            <v>22</v>
          </cell>
          <cell r="F14854">
            <v>338</v>
          </cell>
          <cell r="G14854">
            <v>0.67</v>
          </cell>
          <cell r="H14854">
            <v>61</v>
          </cell>
          <cell r="I14854">
            <v>0.121</v>
          </cell>
          <cell r="K14854">
            <v>0</v>
          </cell>
          <cell r="L14854">
            <v>0</v>
          </cell>
          <cell r="M14854">
            <v>0</v>
          </cell>
          <cell r="N14854">
            <v>0</v>
          </cell>
          <cell r="O14854">
            <v>0</v>
          </cell>
          <cell r="P14854">
            <v>0</v>
          </cell>
        </row>
        <row r="14855">
          <cell r="A14855">
            <v>42147</v>
          </cell>
          <cell r="B14855">
            <v>2015</v>
          </cell>
          <cell r="C14855" t="str">
            <v>May</v>
          </cell>
          <cell r="D14855">
            <v>23</v>
          </cell>
          <cell r="F14855">
            <v>334</v>
          </cell>
          <cell r="G14855">
            <v>0.66200000000000003</v>
          </cell>
          <cell r="H14855">
            <v>61</v>
          </cell>
          <cell r="I14855">
            <v>0.121</v>
          </cell>
          <cell r="K14855">
            <v>0</v>
          </cell>
          <cell r="L14855">
            <v>0</v>
          </cell>
          <cell r="M14855">
            <v>0</v>
          </cell>
          <cell r="N14855">
            <v>0</v>
          </cell>
          <cell r="O14855">
            <v>0</v>
          </cell>
          <cell r="P14855">
            <v>0</v>
          </cell>
        </row>
        <row r="14856">
          <cell r="A14856">
            <v>42148</v>
          </cell>
          <cell r="B14856">
            <v>2015</v>
          </cell>
          <cell r="C14856" t="str">
            <v>May</v>
          </cell>
          <cell r="D14856">
            <v>24</v>
          </cell>
          <cell r="F14856">
            <v>339</v>
          </cell>
          <cell r="G14856">
            <v>0.67200000000000004</v>
          </cell>
          <cell r="H14856">
            <v>69</v>
          </cell>
          <cell r="I14856">
            <v>0.13700000000000001</v>
          </cell>
          <cell r="K14856">
            <v>0</v>
          </cell>
          <cell r="L14856">
            <v>0</v>
          </cell>
          <cell r="M14856">
            <v>0</v>
          </cell>
          <cell r="N14856">
            <v>0</v>
          </cell>
          <cell r="O14856">
            <v>2</v>
          </cell>
          <cell r="P14856">
            <v>4.0000000000000001E-3</v>
          </cell>
        </row>
        <row r="14857">
          <cell r="A14857">
            <v>42149</v>
          </cell>
          <cell r="B14857">
            <v>2015</v>
          </cell>
          <cell r="C14857" t="str">
            <v>May</v>
          </cell>
          <cell r="D14857">
            <v>25</v>
          </cell>
          <cell r="F14857">
            <v>347</v>
          </cell>
          <cell r="G14857">
            <v>0.68799999999999994</v>
          </cell>
          <cell r="H14857">
            <v>62</v>
          </cell>
          <cell r="I14857">
            <v>0.123</v>
          </cell>
          <cell r="K14857">
            <v>0</v>
          </cell>
          <cell r="L14857">
            <v>0</v>
          </cell>
          <cell r="M14857">
            <v>0</v>
          </cell>
          <cell r="N14857">
            <v>0</v>
          </cell>
          <cell r="O14857">
            <v>3</v>
          </cell>
          <cell r="P14857">
            <v>6.0000000000000001E-3</v>
          </cell>
        </row>
        <row r="14858">
          <cell r="A14858">
            <v>42150</v>
          </cell>
          <cell r="B14858">
            <v>2015</v>
          </cell>
          <cell r="C14858" t="str">
            <v>May</v>
          </cell>
          <cell r="D14858">
            <v>26</v>
          </cell>
          <cell r="F14858">
            <v>348</v>
          </cell>
          <cell r="G14858">
            <v>0.69</v>
          </cell>
          <cell r="H14858">
            <v>49</v>
          </cell>
          <cell r="I14858">
            <v>9.7000000000000003E-2</v>
          </cell>
          <cell r="K14858">
            <v>0</v>
          </cell>
          <cell r="L14858">
            <v>0</v>
          </cell>
          <cell r="M14858">
            <v>0</v>
          </cell>
          <cell r="N14858">
            <v>0</v>
          </cell>
          <cell r="O14858">
            <v>2</v>
          </cell>
          <cell r="P14858">
            <v>4.0000000000000001E-3</v>
          </cell>
        </row>
        <row r="14859">
          <cell r="A14859">
            <v>42151</v>
          </cell>
          <cell r="B14859">
            <v>2015</v>
          </cell>
          <cell r="C14859" t="str">
            <v>May</v>
          </cell>
          <cell r="D14859">
            <v>27</v>
          </cell>
          <cell r="F14859">
            <v>349</v>
          </cell>
          <cell r="G14859">
            <v>0.69199999999999995</v>
          </cell>
          <cell r="H14859">
            <v>45</v>
          </cell>
          <cell r="I14859">
            <v>8.8999999999999996E-2</v>
          </cell>
          <cell r="K14859">
            <v>0</v>
          </cell>
          <cell r="L14859">
            <v>0</v>
          </cell>
          <cell r="M14859">
            <v>0</v>
          </cell>
          <cell r="N14859">
            <v>0</v>
          </cell>
          <cell r="O14859">
            <v>0</v>
          </cell>
          <cell r="P14859">
            <v>0</v>
          </cell>
        </row>
        <row r="14860">
          <cell r="A14860">
            <v>42152</v>
          </cell>
          <cell r="B14860">
            <v>2015</v>
          </cell>
          <cell r="C14860" t="str">
            <v>May</v>
          </cell>
          <cell r="D14860">
            <v>28</v>
          </cell>
          <cell r="F14860">
            <v>348</v>
          </cell>
          <cell r="G14860">
            <v>0.69</v>
          </cell>
          <cell r="H14860">
            <v>45</v>
          </cell>
          <cell r="I14860">
            <v>8.8999999999999996E-2</v>
          </cell>
          <cell r="K14860">
            <v>0</v>
          </cell>
          <cell r="L14860">
            <v>0</v>
          </cell>
          <cell r="M14860">
            <v>0</v>
          </cell>
          <cell r="N14860">
            <v>0</v>
          </cell>
          <cell r="O14860">
            <v>0</v>
          </cell>
          <cell r="P14860">
            <v>0</v>
          </cell>
        </row>
        <row r="14861">
          <cell r="A14861">
            <v>42153</v>
          </cell>
          <cell r="B14861">
            <v>2015</v>
          </cell>
          <cell r="C14861" t="str">
            <v>May</v>
          </cell>
          <cell r="D14861">
            <v>29</v>
          </cell>
          <cell r="F14861">
            <v>383</v>
          </cell>
          <cell r="G14861">
            <v>0.76</v>
          </cell>
          <cell r="H14861">
            <v>41</v>
          </cell>
          <cell r="I14861">
            <v>8.1000000000000003E-2</v>
          </cell>
          <cell r="K14861">
            <v>0</v>
          </cell>
          <cell r="L14861">
            <v>0</v>
          </cell>
          <cell r="M14861">
            <v>0</v>
          </cell>
          <cell r="N14861">
            <v>0</v>
          </cell>
          <cell r="O14861">
            <v>7</v>
          </cell>
          <cell r="P14861">
            <v>1.4E-2</v>
          </cell>
        </row>
        <row r="14862">
          <cell r="A14862">
            <v>42154</v>
          </cell>
          <cell r="B14862">
            <v>2015</v>
          </cell>
          <cell r="C14862" t="str">
            <v>May</v>
          </cell>
          <cell r="D14862">
            <v>30</v>
          </cell>
          <cell r="F14862">
            <v>394</v>
          </cell>
          <cell r="G14862">
            <v>0.78100000000000003</v>
          </cell>
          <cell r="H14862">
            <v>46</v>
          </cell>
          <cell r="I14862">
            <v>9.0999999999999998E-2</v>
          </cell>
          <cell r="K14862">
            <v>0</v>
          </cell>
          <cell r="L14862">
            <v>0</v>
          </cell>
          <cell r="M14862">
            <v>0</v>
          </cell>
          <cell r="N14862">
            <v>0</v>
          </cell>
          <cell r="O14862">
            <v>1</v>
          </cell>
          <cell r="P14862">
            <v>2E-3</v>
          </cell>
        </row>
        <row r="14863">
          <cell r="A14863">
            <v>42155</v>
          </cell>
          <cell r="B14863">
            <v>2015</v>
          </cell>
          <cell r="C14863" t="str">
            <v>May</v>
          </cell>
          <cell r="D14863">
            <v>31</v>
          </cell>
          <cell r="F14863">
            <v>403</v>
          </cell>
          <cell r="G14863">
            <v>0.79900000000000004</v>
          </cell>
          <cell r="H14863">
            <v>39</v>
          </cell>
          <cell r="I14863">
            <v>7.6999999999999999E-2</v>
          </cell>
          <cell r="K14863">
            <v>0</v>
          </cell>
          <cell r="L14863">
            <v>0</v>
          </cell>
          <cell r="M14863">
            <v>33</v>
          </cell>
          <cell r="N14863">
            <v>6.5000000000000002E-2</v>
          </cell>
          <cell r="O14863">
            <v>9</v>
          </cell>
          <cell r="P14863">
            <v>1.7999999999999999E-2</v>
          </cell>
        </row>
        <row r="14864">
          <cell r="A14864">
            <v>42156</v>
          </cell>
          <cell r="B14864">
            <v>2015</v>
          </cell>
          <cell r="C14864" t="str">
            <v>Jun</v>
          </cell>
          <cell r="D14864">
            <v>1</v>
          </cell>
          <cell r="F14864">
            <v>429</v>
          </cell>
          <cell r="G14864">
            <v>0.85099999999999998</v>
          </cell>
          <cell r="H14864">
            <v>42</v>
          </cell>
          <cell r="I14864">
            <v>8.3000000000000004E-2</v>
          </cell>
          <cell r="K14864">
            <v>0</v>
          </cell>
          <cell r="L14864">
            <v>0</v>
          </cell>
          <cell r="M14864">
            <v>115</v>
          </cell>
          <cell r="N14864">
            <v>0.22800000000000001</v>
          </cell>
          <cell r="O14864">
            <v>9</v>
          </cell>
          <cell r="P14864">
            <v>1.7999999999999999E-2</v>
          </cell>
        </row>
        <row r="14865">
          <cell r="A14865">
            <v>42157</v>
          </cell>
          <cell r="B14865">
            <v>2015</v>
          </cell>
          <cell r="C14865" t="str">
            <v>Jun</v>
          </cell>
          <cell r="D14865">
            <v>2</v>
          </cell>
          <cell r="F14865">
            <v>445</v>
          </cell>
          <cell r="G14865">
            <v>0.88300000000000001</v>
          </cell>
          <cell r="H14865">
            <v>39</v>
          </cell>
          <cell r="I14865">
            <v>7.6999999999999999E-2</v>
          </cell>
          <cell r="K14865">
            <v>6.6</v>
          </cell>
          <cell r="L14865">
            <v>1.2999999999999999E-2</v>
          </cell>
          <cell r="M14865">
            <v>144</v>
          </cell>
          <cell r="N14865">
            <v>0.28599999999999998</v>
          </cell>
          <cell r="O14865">
            <v>0</v>
          </cell>
          <cell r="P14865">
            <v>0</v>
          </cell>
        </row>
        <row r="14866">
          <cell r="A14866">
            <v>42158</v>
          </cell>
          <cell r="B14866">
            <v>2015</v>
          </cell>
          <cell r="C14866" t="str">
            <v>Jun</v>
          </cell>
          <cell r="D14866">
            <v>3</v>
          </cell>
          <cell r="F14866">
            <v>447</v>
          </cell>
          <cell r="G14866">
            <v>0.88700000000000001</v>
          </cell>
          <cell r="H14866">
            <v>34</v>
          </cell>
          <cell r="I14866">
            <v>6.7000000000000004E-2</v>
          </cell>
          <cell r="K14866">
            <v>15.4</v>
          </cell>
          <cell r="L14866">
            <v>3.1E-2</v>
          </cell>
          <cell r="M14866">
            <v>150</v>
          </cell>
          <cell r="N14866">
            <v>0.29799999999999999</v>
          </cell>
          <cell r="O14866">
            <v>0</v>
          </cell>
          <cell r="P14866">
            <v>0</v>
          </cell>
        </row>
        <row r="14867">
          <cell r="A14867">
            <v>42159</v>
          </cell>
          <cell r="B14867">
            <v>2015</v>
          </cell>
          <cell r="C14867" t="str">
            <v>Jun</v>
          </cell>
          <cell r="D14867">
            <v>4</v>
          </cell>
          <cell r="F14867">
            <v>454</v>
          </cell>
          <cell r="G14867">
            <v>0.9</v>
          </cell>
          <cell r="H14867">
            <v>39</v>
          </cell>
          <cell r="I14867">
            <v>7.6999999999999999E-2</v>
          </cell>
          <cell r="K14867">
            <v>15.3</v>
          </cell>
          <cell r="L14867">
            <v>0.03</v>
          </cell>
          <cell r="M14867">
            <v>119</v>
          </cell>
          <cell r="N14867">
            <v>0.23599999999999999</v>
          </cell>
          <cell r="O14867">
            <v>0</v>
          </cell>
          <cell r="P14867">
            <v>0</v>
          </cell>
        </row>
        <row r="14868">
          <cell r="A14868">
            <v>42160</v>
          </cell>
          <cell r="B14868">
            <v>2015</v>
          </cell>
          <cell r="C14868" t="str">
            <v>Jun</v>
          </cell>
          <cell r="D14868">
            <v>5</v>
          </cell>
          <cell r="F14868">
            <v>439</v>
          </cell>
          <cell r="G14868">
            <v>0.871</v>
          </cell>
          <cell r="H14868">
            <v>42</v>
          </cell>
          <cell r="I14868">
            <v>8.3000000000000004E-2</v>
          </cell>
          <cell r="K14868">
            <v>0</v>
          </cell>
          <cell r="L14868">
            <v>0</v>
          </cell>
          <cell r="M14868">
            <v>67</v>
          </cell>
          <cell r="N14868">
            <v>0.13300000000000001</v>
          </cell>
          <cell r="O14868">
            <v>0</v>
          </cell>
          <cell r="P14868">
            <v>0</v>
          </cell>
        </row>
        <row r="14869">
          <cell r="A14869">
            <v>42161</v>
          </cell>
          <cell r="B14869">
            <v>2015</v>
          </cell>
          <cell r="C14869" t="str">
            <v>Jun</v>
          </cell>
          <cell r="D14869">
            <v>6</v>
          </cell>
          <cell r="F14869">
            <v>429</v>
          </cell>
          <cell r="G14869">
            <v>0.85099999999999998</v>
          </cell>
          <cell r="H14869">
            <v>40</v>
          </cell>
          <cell r="I14869">
            <v>7.9000000000000001E-2</v>
          </cell>
          <cell r="K14869">
            <v>0</v>
          </cell>
          <cell r="L14869">
            <v>0</v>
          </cell>
          <cell r="M14869">
            <v>50</v>
          </cell>
          <cell r="N14869">
            <v>9.9000000000000005E-2</v>
          </cell>
          <cell r="O14869">
            <v>0</v>
          </cell>
          <cell r="P14869">
            <v>0</v>
          </cell>
        </row>
        <row r="14870">
          <cell r="A14870">
            <v>42162</v>
          </cell>
          <cell r="B14870">
            <v>2015</v>
          </cell>
          <cell r="C14870" t="str">
            <v>Jun</v>
          </cell>
          <cell r="D14870">
            <v>7</v>
          </cell>
          <cell r="F14870">
            <v>429</v>
          </cell>
          <cell r="G14870">
            <v>0.85099999999999998</v>
          </cell>
          <cell r="H14870">
            <v>46</v>
          </cell>
          <cell r="I14870">
            <v>9.0999999999999998E-2</v>
          </cell>
          <cell r="K14870">
            <v>0</v>
          </cell>
          <cell r="L14870">
            <v>0</v>
          </cell>
          <cell r="M14870">
            <v>85</v>
          </cell>
          <cell r="N14870">
            <v>0.16900000000000001</v>
          </cell>
          <cell r="O14870">
            <v>2</v>
          </cell>
          <cell r="P14870">
            <v>4.0000000000000001E-3</v>
          </cell>
        </row>
        <row r="14871">
          <cell r="A14871">
            <v>42163</v>
          </cell>
          <cell r="B14871">
            <v>2015</v>
          </cell>
          <cell r="C14871" t="str">
            <v>Jun</v>
          </cell>
          <cell r="D14871">
            <v>8</v>
          </cell>
          <cell r="F14871">
            <v>445</v>
          </cell>
          <cell r="G14871">
            <v>0.88300000000000001</v>
          </cell>
          <cell r="H14871">
            <v>43</v>
          </cell>
          <cell r="I14871">
            <v>8.5000000000000006E-2</v>
          </cell>
          <cell r="K14871">
            <v>0</v>
          </cell>
          <cell r="L14871">
            <v>0</v>
          </cell>
          <cell r="M14871">
            <v>200</v>
          </cell>
          <cell r="N14871">
            <v>0.39700000000000002</v>
          </cell>
          <cell r="O14871">
            <v>2</v>
          </cell>
          <cell r="P14871">
            <v>4.0000000000000001E-3</v>
          </cell>
        </row>
        <row r="14872">
          <cell r="A14872">
            <v>42164</v>
          </cell>
          <cell r="B14872">
            <v>2015</v>
          </cell>
          <cell r="C14872" t="str">
            <v>Jun</v>
          </cell>
          <cell r="D14872">
            <v>9</v>
          </cell>
          <cell r="F14872">
            <v>466</v>
          </cell>
          <cell r="G14872">
            <v>0.92400000000000004</v>
          </cell>
          <cell r="H14872">
            <v>48</v>
          </cell>
          <cell r="I14872">
            <v>9.5000000000000001E-2</v>
          </cell>
          <cell r="K14872">
            <v>0</v>
          </cell>
          <cell r="L14872">
            <v>0</v>
          </cell>
          <cell r="M14872">
            <v>219</v>
          </cell>
          <cell r="N14872">
            <v>0.434</v>
          </cell>
          <cell r="O14872">
            <v>0</v>
          </cell>
          <cell r="P14872">
            <v>0</v>
          </cell>
        </row>
        <row r="14873">
          <cell r="A14873">
            <v>42165</v>
          </cell>
          <cell r="B14873">
            <v>2015</v>
          </cell>
          <cell r="C14873" t="str">
            <v>Jun</v>
          </cell>
          <cell r="D14873">
            <v>10</v>
          </cell>
          <cell r="F14873">
            <v>453</v>
          </cell>
          <cell r="G14873">
            <v>0.89900000000000002</v>
          </cell>
          <cell r="H14873">
            <v>45</v>
          </cell>
          <cell r="I14873">
            <v>8.8999999999999996E-2</v>
          </cell>
          <cell r="K14873">
            <v>7</v>
          </cell>
          <cell r="L14873">
            <v>1.4E-2</v>
          </cell>
          <cell r="M14873">
            <v>150</v>
          </cell>
          <cell r="N14873">
            <v>0.29799999999999999</v>
          </cell>
          <cell r="O14873">
            <v>0</v>
          </cell>
          <cell r="P14873">
            <v>0</v>
          </cell>
        </row>
        <row r="14874">
          <cell r="A14874">
            <v>42166</v>
          </cell>
          <cell r="B14874">
            <v>2015</v>
          </cell>
          <cell r="C14874" t="str">
            <v>Jun</v>
          </cell>
          <cell r="D14874">
            <v>11</v>
          </cell>
          <cell r="F14874">
            <v>441</v>
          </cell>
          <cell r="G14874">
            <v>0.875</v>
          </cell>
          <cell r="H14874">
            <v>52</v>
          </cell>
          <cell r="I14874">
            <v>0.10299999999999999</v>
          </cell>
          <cell r="K14874">
            <v>4</v>
          </cell>
          <cell r="L14874">
            <v>8.0000000000000002E-3</v>
          </cell>
          <cell r="M14874">
            <v>171</v>
          </cell>
          <cell r="N14874">
            <v>0.33900000000000002</v>
          </cell>
          <cell r="O14874">
            <v>0</v>
          </cell>
          <cell r="P14874">
            <v>0</v>
          </cell>
        </row>
        <row r="14875">
          <cell r="A14875">
            <v>42167</v>
          </cell>
          <cell r="B14875">
            <v>2015</v>
          </cell>
          <cell r="C14875" t="str">
            <v>Jun</v>
          </cell>
          <cell r="D14875">
            <v>12</v>
          </cell>
          <cell r="F14875">
            <v>439</v>
          </cell>
          <cell r="G14875">
            <v>0.871</v>
          </cell>
          <cell r="H14875">
            <v>43</v>
          </cell>
          <cell r="I14875">
            <v>8.5000000000000006E-2</v>
          </cell>
          <cell r="K14875">
            <v>0</v>
          </cell>
          <cell r="L14875">
            <v>0</v>
          </cell>
          <cell r="M14875">
            <v>150</v>
          </cell>
          <cell r="N14875">
            <v>0.29799999999999999</v>
          </cell>
          <cell r="O14875">
            <v>9</v>
          </cell>
          <cell r="P14875">
            <v>1.7999999999999999E-2</v>
          </cell>
        </row>
        <row r="14876">
          <cell r="A14876">
            <v>42168</v>
          </cell>
          <cell r="B14876">
            <v>2015</v>
          </cell>
          <cell r="C14876" t="str">
            <v>Jun</v>
          </cell>
          <cell r="D14876">
            <v>13</v>
          </cell>
          <cell r="F14876">
            <v>439</v>
          </cell>
          <cell r="G14876">
            <v>0.871</v>
          </cell>
          <cell r="H14876">
            <v>51</v>
          </cell>
          <cell r="I14876">
            <v>0.10100000000000001</v>
          </cell>
          <cell r="K14876">
            <v>0</v>
          </cell>
          <cell r="L14876">
            <v>0</v>
          </cell>
          <cell r="M14876">
            <v>135</v>
          </cell>
          <cell r="N14876">
            <v>0.26800000000000002</v>
          </cell>
          <cell r="O14876">
            <v>3</v>
          </cell>
          <cell r="P14876">
            <v>6.0000000000000001E-3</v>
          </cell>
        </row>
        <row r="14877">
          <cell r="A14877">
            <v>42169</v>
          </cell>
          <cell r="B14877">
            <v>2015</v>
          </cell>
          <cell r="C14877" t="str">
            <v>Jun</v>
          </cell>
          <cell r="D14877">
            <v>14</v>
          </cell>
          <cell r="F14877">
            <v>433</v>
          </cell>
          <cell r="G14877">
            <v>0.85899999999999999</v>
          </cell>
          <cell r="H14877">
            <v>51</v>
          </cell>
          <cell r="I14877">
            <v>0.10100000000000001</v>
          </cell>
          <cell r="K14877">
            <v>0</v>
          </cell>
          <cell r="L14877">
            <v>0</v>
          </cell>
          <cell r="M14877">
            <v>100</v>
          </cell>
          <cell r="N14877">
            <v>0.19800000000000001</v>
          </cell>
          <cell r="O14877">
            <v>3</v>
          </cell>
          <cell r="P14877">
            <v>6.0000000000000001E-3</v>
          </cell>
        </row>
        <row r="14878">
          <cell r="A14878">
            <v>42170</v>
          </cell>
          <cell r="B14878">
            <v>2015</v>
          </cell>
          <cell r="C14878" t="str">
            <v>Jun</v>
          </cell>
          <cell r="D14878">
            <v>15</v>
          </cell>
          <cell r="F14878">
            <v>467</v>
          </cell>
          <cell r="G14878">
            <v>0.92600000000000005</v>
          </cell>
          <cell r="H14878">
            <v>46</v>
          </cell>
          <cell r="I14878">
            <v>9.0999999999999998E-2</v>
          </cell>
          <cell r="K14878">
            <v>5</v>
          </cell>
          <cell r="L14878">
            <v>0.01</v>
          </cell>
          <cell r="M14878">
            <v>117</v>
          </cell>
          <cell r="N14878">
            <v>0.23200000000000001</v>
          </cell>
          <cell r="O14878">
            <v>0</v>
          </cell>
          <cell r="P14878">
            <v>0</v>
          </cell>
        </row>
        <row r="14879">
          <cell r="A14879">
            <v>42171</v>
          </cell>
          <cell r="B14879">
            <v>2015</v>
          </cell>
          <cell r="C14879" t="str">
            <v>Jun</v>
          </cell>
          <cell r="D14879">
            <v>16</v>
          </cell>
          <cell r="F14879">
            <v>483</v>
          </cell>
          <cell r="G14879">
            <v>0.95799999999999996</v>
          </cell>
          <cell r="H14879">
            <v>43</v>
          </cell>
          <cell r="I14879">
            <v>8.5000000000000006E-2</v>
          </cell>
          <cell r="K14879">
            <v>13</v>
          </cell>
          <cell r="L14879">
            <v>2.5999999999999999E-2</v>
          </cell>
          <cell r="M14879">
            <v>200</v>
          </cell>
          <cell r="N14879">
            <v>0.39700000000000002</v>
          </cell>
          <cell r="O14879">
            <v>0</v>
          </cell>
          <cell r="P14879">
            <v>0</v>
          </cell>
        </row>
        <row r="14880">
          <cell r="A14880">
            <v>42172</v>
          </cell>
          <cell r="B14880">
            <v>2015</v>
          </cell>
          <cell r="C14880" t="str">
            <v>Jun</v>
          </cell>
          <cell r="D14880">
            <v>17</v>
          </cell>
          <cell r="F14880">
            <v>469</v>
          </cell>
          <cell r="G14880">
            <v>0.93</v>
          </cell>
          <cell r="H14880">
            <v>37</v>
          </cell>
          <cell r="I14880">
            <v>7.2999999999999995E-2</v>
          </cell>
          <cell r="K14880">
            <v>21</v>
          </cell>
          <cell r="L14880">
            <v>4.2000000000000003E-2</v>
          </cell>
          <cell r="M14880">
            <v>313</v>
          </cell>
          <cell r="N14880">
            <v>0.621</v>
          </cell>
          <cell r="O14880">
            <v>0</v>
          </cell>
          <cell r="P14880">
            <v>0</v>
          </cell>
        </row>
        <row r="14881">
          <cell r="A14881">
            <v>42173</v>
          </cell>
          <cell r="B14881">
            <v>2015</v>
          </cell>
          <cell r="C14881" t="str">
            <v>Jun</v>
          </cell>
          <cell r="D14881">
            <v>18</v>
          </cell>
          <cell r="F14881">
            <v>460</v>
          </cell>
          <cell r="G14881">
            <v>0.91200000000000003</v>
          </cell>
          <cell r="H14881">
            <v>32</v>
          </cell>
          <cell r="I14881">
            <v>6.3E-2</v>
          </cell>
          <cell r="K14881">
            <v>23</v>
          </cell>
          <cell r="L14881">
            <v>4.5999999999999999E-2</v>
          </cell>
          <cell r="M14881">
            <v>350</v>
          </cell>
          <cell r="N14881">
            <v>0.69399999999999995</v>
          </cell>
          <cell r="O14881">
            <v>0</v>
          </cell>
          <cell r="P14881">
            <v>0</v>
          </cell>
        </row>
        <row r="14882">
          <cell r="A14882">
            <v>42174</v>
          </cell>
          <cell r="B14882">
            <v>2015</v>
          </cell>
          <cell r="C14882" t="str">
            <v>Jun</v>
          </cell>
          <cell r="D14882">
            <v>19</v>
          </cell>
          <cell r="F14882">
            <v>479</v>
          </cell>
          <cell r="G14882">
            <v>0.95</v>
          </cell>
          <cell r="H14882">
            <v>48</v>
          </cell>
          <cell r="I14882">
            <v>9.5000000000000001E-2</v>
          </cell>
          <cell r="K14882">
            <v>19</v>
          </cell>
          <cell r="L14882">
            <v>3.7999999999999999E-2</v>
          </cell>
          <cell r="M14882">
            <v>406</v>
          </cell>
          <cell r="N14882">
            <v>0.80500000000000005</v>
          </cell>
          <cell r="O14882">
            <v>0</v>
          </cell>
          <cell r="P14882">
            <v>0</v>
          </cell>
        </row>
        <row r="14883">
          <cell r="A14883">
            <v>42175</v>
          </cell>
          <cell r="B14883">
            <v>2015</v>
          </cell>
          <cell r="C14883" t="str">
            <v>Jun</v>
          </cell>
          <cell r="D14883">
            <v>20</v>
          </cell>
          <cell r="F14883">
            <v>514</v>
          </cell>
          <cell r="G14883">
            <v>1.02</v>
          </cell>
          <cell r="H14883">
            <v>44</v>
          </cell>
          <cell r="I14883">
            <v>8.6999999999999994E-2</v>
          </cell>
          <cell r="K14883">
            <v>23</v>
          </cell>
          <cell r="L14883">
            <v>4.5999999999999999E-2</v>
          </cell>
          <cell r="M14883">
            <v>379</v>
          </cell>
          <cell r="N14883">
            <v>0.752</v>
          </cell>
          <cell r="O14883">
            <v>0</v>
          </cell>
          <cell r="P14883">
            <v>0</v>
          </cell>
        </row>
        <row r="14884">
          <cell r="A14884">
            <v>42176</v>
          </cell>
          <cell r="B14884">
            <v>2015</v>
          </cell>
          <cell r="C14884" t="str">
            <v>Jun</v>
          </cell>
          <cell r="D14884">
            <v>21</v>
          </cell>
          <cell r="F14884">
            <v>567</v>
          </cell>
          <cell r="G14884">
            <v>1.125</v>
          </cell>
          <cell r="H14884">
            <v>35</v>
          </cell>
          <cell r="I14884">
            <v>6.9000000000000006E-2</v>
          </cell>
          <cell r="K14884">
            <v>22</v>
          </cell>
          <cell r="L14884">
            <v>4.3999999999999997E-2</v>
          </cell>
          <cell r="M14884">
            <v>315</v>
          </cell>
          <cell r="N14884">
            <v>0.625</v>
          </cell>
          <cell r="O14884">
            <v>0</v>
          </cell>
          <cell r="P14884">
            <v>0</v>
          </cell>
        </row>
        <row r="14885">
          <cell r="A14885">
            <v>42177</v>
          </cell>
          <cell r="B14885">
            <v>2015</v>
          </cell>
          <cell r="C14885" t="str">
            <v>Jun</v>
          </cell>
          <cell r="D14885">
            <v>22</v>
          </cell>
          <cell r="F14885">
            <v>590</v>
          </cell>
          <cell r="G14885">
            <v>1.17</v>
          </cell>
          <cell r="H14885">
            <v>37</v>
          </cell>
          <cell r="I14885">
            <v>7.2999999999999995E-2</v>
          </cell>
          <cell r="K14885">
            <v>19.7</v>
          </cell>
          <cell r="L14885">
            <v>3.9E-2</v>
          </cell>
          <cell r="M14885">
            <v>300</v>
          </cell>
          <cell r="N14885">
            <v>0.59499999999999997</v>
          </cell>
          <cell r="O14885">
            <v>0</v>
          </cell>
          <cell r="P14885">
            <v>0</v>
          </cell>
        </row>
        <row r="14886">
          <cell r="A14886">
            <v>42178</v>
          </cell>
          <cell r="B14886">
            <v>2015</v>
          </cell>
          <cell r="C14886" t="str">
            <v>Jun</v>
          </cell>
          <cell r="D14886">
            <v>23</v>
          </cell>
          <cell r="F14886">
            <v>629</v>
          </cell>
          <cell r="G14886">
            <v>1.248</v>
          </cell>
          <cell r="H14886">
            <v>45</v>
          </cell>
          <cell r="I14886">
            <v>8.8999999999999996E-2</v>
          </cell>
          <cell r="K14886">
            <v>16.3</v>
          </cell>
          <cell r="L14886">
            <v>3.2000000000000001E-2</v>
          </cell>
          <cell r="M14886">
            <v>363</v>
          </cell>
          <cell r="N14886">
            <v>0.72</v>
          </cell>
          <cell r="O14886">
            <v>0</v>
          </cell>
          <cell r="P14886">
            <v>0</v>
          </cell>
        </row>
        <row r="14887">
          <cell r="A14887">
            <v>42179</v>
          </cell>
          <cell r="B14887">
            <v>2015</v>
          </cell>
          <cell r="C14887" t="str">
            <v>Jun</v>
          </cell>
          <cell r="D14887">
            <v>24</v>
          </cell>
          <cell r="F14887">
            <v>683</v>
          </cell>
          <cell r="G14887">
            <v>1.355</v>
          </cell>
          <cell r="H14887">
            <v>45</v>
          </cell>
          <cell r="I14887">
            <v>8.8999999999999996E-2</v>
          </cell>
          <cell r="K14887">
            <v>12</v>
          </cell>
          <cell r="L14887">
            <v>2.4E-2</v>
          </cell>
          <cell r="M14887">
            <v>329</v>
          </cell>
          <cell r="N14887">
            <v>0.65300000000000002</v>
          </cell>
          <cell r="O14887">
            <v>0</v>
          </cell>
          <cell r="P14887">
            <v>0</v>
          </cell>
        </row>
        <row r="14888">
          <cell r="A14888">
            <v>42180</v>
          </cell>
          <cell r="B14888">
            <v>2015</v>
          </cell>
          <cell r="C14888" t="str">
            <v>Jun</v>
          </cell>
          <cell r="D14888">
            <v>25</v>
          </cell>
          <cell r="F14888">
            <v>722</v>
          </cell>
          <cell r="G14888">
            <v>1.4319999999999999</v>
          </cell>
          <cell r="H14888">
            <v>46</v>
          </cell>
          <cell r="I14888">
            <v>9.0999999999999998E-2</v>
          </cell>
          <cell r="K14888">
            <v>12.5</v>
          </cell>
          <cell r="L14888">
            <v>2.5000000000000001E-2</v>
          </cell>
          <cell r="M14888">
            <v>262.5</v>
          </cell>
          <cell r="N14888">
            <v>0.52100000000000002</v>
          </cell>
          <cell r="O14888">
            <v>0</v>
          </cell>
          <cell r="P14888">
            <v>0</v>
          </cell>
        </row>
        <row r="14889">
          <cell r="A14889">
            <v>42181</v>
          </cell>
          <cell r="B14889">
            <v>2015</v>
          </cell>
          <cell r="C14889" t="str">
            <v>Jun</v>
          </cell>
          <cell r="D14889">
            <v>26</v>
          </cell>
          <cell r="F14889">
            <v>724</v>
          </cell>
          <cell r="G14889">
            <v>1.4359999999999999</v>
          </cell>
          <cell r="H14889">
            <v>45</v>
          </cell>
          <cell r="I14889">
            <v>8.8999999999999996E-2</v>
          </cell>
          <cell r="K14889">
            <v>12</v>
          </cell>
          <cell r="L14889">
            <v>2.4E-2</v>
          </cell>
          <cell r="M14889">
            <v>200</v>
          </cell>
          <cell r="N14889">
            <v>0.39700000000000002</v>
          </cell>
          <cell r="O14889">
            <v>0</v>
          </cell>
          <cell r="P14889">
            <v>0</v>
          </cell>
        </row>
        <row r="14890">
          <cell r="A14890">
            <v>42182</v>
          </cell>
          <cell r="B14890">
            <v>2015</v>
          </cell>
          <cell r="C14890" t="str">
            <v>Jun</v>
          </cell>
          <cell r="D14890">
            <v>27</v>
          </cell>
          <cell r="F14890">
            <v>718</v>
          </cell>
          <cell r="G14890">
            <v>1.4239999999999999</v>
          </cell>
          <cell r="H14890">
            <v>50</v>
          </cell>
          <cell r="I14890">
            <v>9.9000000000000005E-2</v>
          </cell>
          <cell r="K14890">
            <v>5</v>
          </cell>
          <cell r="L14890">
            <v>0.01</v>
          </cell>
          <cell r="M14890">
            <v>263</v>
          </cell>
          <cell r="N14890">
            <v>0.52200000000000002</v>
          </cell>
          <cell r="O14890">
            <v>0</v>
          </cell>
          <cell r="P14890">
            <v>0</v>
          </cell>
        </row>
        <row r="14891">
          <cell r="A14891">
            <v>42183</v>
          </cell>
          <cell r="B14891">
            <v>2015</v>
          </cell>
          <cell r="C14891" t="str">
            <v>Jun</v>
          </cell>
          <cell r="D14891">
            <v>28</v>
          </cell>
          <cell r="F14891">
            <v>706</v>
          </cell>
          <cell r="G14891">
            <v>1.4</v>
          </cell>
          <cell r="H14891">
            <v>38</v>
          </cell>
          <cell r="I14891">
            <v>7.4999999999999997E-2</v>
          </cell>
          <cell r="K14891">
            <v>0</v>
          </cell>
          <cell r="L14891">
            <v>0</v>
          </cell>
          <cell r="M14891">
            <v>200</v>
          </cell>
          <cell r="N14891">
            <v>0.39700000000000002</v>
          </cell>
          <cell r="O14891">
            <v>10</v>
          </cell>
          <cell r="P14891">
            <v>0.02</v>
          </cell>
        </row>
        <row r="14892">
          <cell r="A14892">
            <v>42184</v>
          </cell>
          <cell r="B14892">
            <v>2015</v>
          </cell>
          <cell r="C14892" t="str">
            <v>Jun</v>
          </cell>
          <cell r="D14892">
            <v>29</v>
          </cell>
          <cell r="F14892">
            <v>698</v>
          </cell>
          <cell r="G14892">
            <v>1.3839999999999999</v>
          </cell>
          <cell r="H14892">
            <v>54</v>
          </cell>
          <cell r="I14892">
            <v>0.107</v>
          </cell>
          <cell r="K14892">
            <v>0</v>
          </cell>
          <cell r="L14892">
            <v>0</v>
          </cell>
          <cell r="M14892">
            <v>213</v>
          </cell>
          <cell r="N14892">
            <v>0.42199999999999999</v>
          </cell>
          <cell r="O14892">
            <v>0</v>
          </cell>
          <cell r="P14892">
            <v>0</v>
          </cell>
        </row>
        <row r="14893">
          <cell r="A14893">
            <v>42185</v>
          </cell>
          <cell r="B14893">
            <v>2015</v>
          </cell>
          <cell r="C14893" t="str">
            <v>Jun</v>
          </cell>
          <cell r="D14893">
            <v>30</v>
          </cell>
          <cell r="F14893">
            <v>675</v>
          </cell>
          <cell r="G14893">
            <v>1.339</v>
          </cell>
          <cell r="H14893">
            <v>51</v>
          </cell>
          <cell r="I14893">
            <v>0.10100000000000001</v>
          </cell>
          <cell r="K14893">
            <v>4.5999999999999996</v>
          </cell>
          <cell r="L14893">
            <v>8.9999999999999993E-3</v>
          </cell>
          <cell r="M14893">
            <v>248</v>
          </cell>
          <cell r="N14893">
            <v>0.49199999999999999</v>
          </cell>
          <cell r="O14893">
            <v>0</v>
          </cell>
          <cell r="P14893">
            <v>0</v>
          </cell>
        </row>
        <row r="14894">
          <cell r="A14894">
            <v>42186</v>
          </cell>
          <cell r="B14894">
            <v>2015</v>
          </cell>
          <cell r="C14894" t="str">
            <v>Jul</v>
          </cell>
          <cell r="D14894">
            <v>1</v>
          </cell>
          <cell r="F14894">
            <v>672</v>
          </cell>
          <cell r="G14894">
            <v>1.333</v>
          </cell>
          <cell r="H14894">
            <v>59</v>
          </cell>
          <cell r="I14894">
            <v>0.11700000000000001</v>
          </cell>
          <cell r="K14894">
            <v>18.7</v>
          </cell>
          <cell r="L14894">
            <v>3.6999999999999998E-2</v>
          </cell>
          <cell r="M14894">
            <v>300</v>
          </cell>
          <cell r="N14894">
            <v>0.59499999999999997</v>
          </cell>
          <cell r="O14894">
            <v>0</v>
          </cell>
          <cell r="P14894">
            <v>0</v>
          </cell>
        </row>
        <row r="14895">
          <cell r="A14895">
            <v>42187</v>
          </cell>
          <cell r="B14895">
            <v>2015</v>
          </cell>
          <cell r="C14895" t="str">
            <v>Jul</v>
          </cell>
          <cell r="D14895">
            <v>2</v>
          </cell>
          <cell r="F14895">
            <v>705</v>
          </cell>
          <cell r="G14895">
            <v>1.3979999999999999</v>
          </cell>
          <cell r="H14895">
            <v>48</v>
          </cell>
          <cell r="I14895">
            <v>9.5000000000000001E-2</v>
          </cell>
          <cell r="K14895">
            <v>18.399999999999999</v>
          </cell>
          <cell r="L14895">
            <v>3.5999999999999997E-2</v>
          </cell>
          <cell r="M14895">
            <v>333</v>
          </cell>
          <cell r="N14895">
            <v>0.66</v>
          </cell>
          <cell r="O14895">
            <v>0</v>
          </cell>
          <cell r="P14895">
            <v>0</v>
          </cell>
        </row>
        <row r="14896">
          <cell r="A14896">
            <v>42188</v>
          </cell>
          <cell r="B14896">
            <v>2015</v>
          </cell>
          <cell r="C14896" t="str">
            <v>Jul</v>
          </cell>
          <cell r="D14896">
            <v>3</v>
          </cell>
          <cell r="F14896">
            <v>728</v>
          </cell>
          <cell r="G14896">
            <v>1.444</v>
          </cell>
          <cell r="H14896">
            <v>52</v>
          </cell>
          <cell r="I14896">
            <v>0.10299999999999999</v>
          </cell>
          <cell r="K14896">
            <v>10.7</v>
          </cell>
          <cell r="L14896">
            <v>2.1000000000000001E-2</v>
          </cell>
          <cell r="M14896">
            <v>315</v>
          </cell>
          <cell r="N14896">
            <v>0.625</v>
          </cell>
          <cell r="O14896">
            <v>0</v>
          </cell>
          <cell r="P14896">
            <v>0</v>
          </cell>
        </row>
        <row r="14897">
          <cell r="A14897">
            <v>42189</v>
          </cell>
          <cell r="B14897">
            <v>2015</v>
          </cell>
          <cell r="C14897" t="str">
            <v>Jul</v>
          </cell>
          <cell r="D14897">
            <v>4</v>
          </cell>
          <cell r="F14897">
            <v>714</v>
          </cell>
          <cell r="G14897">
            <v>1.4159999999999999</v>
          </cell>
          <cell r="H14897">
            <v>56</v>
          </cell>
          <cell r="I14897">
            <v>0.111</v>
          </cell>
          <cell r="K14897">
            <v>8.4</v>
          </cell>
          <cell r="L14897">
            <v>1.7000000000000001E-2</v>
          </cell>
          <cell r="M14897">
            <v>265</v>
          </cell>
          <cell r="N14897">
            <v>0.52600000000000002</v>
          </cell>
          <cell r="O14897">
            <v>0</v>
          </cell>
          <cell r="P14897">
            <v>0</v>
          </cell>
        </row>
        <row r="14898">
          <cell r="A14898">
            <v>42190</v>
          </cell>
          <cell r="B14898">
            <v>2015</v>
          </cell>
          <cell r="C14898" t="str">
            <v>Jul</v>
          </cell>
          <cell r="D14898">
            <v>5</v>
          </cell>
          <cell r="F14898">
            <v>689</v>
          </cell>
          <cell r="G14898">
            <v>1.367</v>
          </cell>
          <cell r="H14898">
            <v>62</v>
          </cell>
          <cell r="I14898">
            <v>0.123</v>
          </cell>
          <cell r="K14898">
            <v>8.4</v>
          </cell>
          <cell r="L14898">
            <v>1.7000000000000001E-2</v>
          </cell>
          <cell r="M14898">
            <v>250</v>
          </cell>
          <cell r="N14898">
            <v>0.496</v>
          </cell>
          <cell r="O14898">
            <v>0</v>
          </cell>
          <cell r="P14898">
            <v>0</v>
          </cell>
        </row>
        <row r="14899">
          <cell r="A14899">
            <v>42191</v>
          </cell>
          <cell r="B14899">
            <v>2015</v>
          </cell>
          <cell r="C14899" t="str">
            <v>Jul</v>
          </cell>
          <cell r="D14899">
            <v>6</v>
          </cell>
          <cell r="F14899">
            <v>662</v>
          </cell>
          <cell r="G14899">
            <v>1.3129999999999999</v>
          </cell>
          <cell r="H14899">
            <v>57</v>
          </cell>
          <cell r="I14899">
            <v>0.113</v>
          </cell>
          <cell r="K14899">
            <v>9.4</v>
          </cell>
          <cell r="L14899">
            <v>1.9E-2</v>
          </cell>
          <cell r="M14899">
            <v>215</v>
          </cell>
          <cell r="N14899">
            <v>0.42599999999999999</v>
          </cell>
          <cell r="O14899">
            <v>0</v>
          </cell>
          <cell r="P14899">
            <v>0</v>
          </cell>
        </row>
        <row r="14900">
          <cell r="A14900">
            <v>42192</v>
          </cell>
          <cell r="B14900">
            <v>2015</v>
          </cell>
          <cell r="C14900" t="str">
            <v>Jul</v>
          </cell>
          <cell r="D14900">
            <v>7</v>
          </cell>
          <cell r="F14900">
            <v>656</v>
          </cell>
          <cell r="G14900">
            <v>1.3009999999999999</v>
          </cell>
          <cell r="H14900">
            <v>52</v>
          </cell>
          <cell r="I14900">
            <v>0.10299999999999999</v>
          </cell>
          <cell r="K14900">
            <v>14.5</v>
          </cell>
          <cell r="L14900">
            <v>2.9000000000000001E-2</v>
          </cell>
          <cell r="M14900">
            <v>188</v>
          </cell>
          <cell r="N14900">
            <v>0.373</v>
          </cell>
          <cell r="O14900">
            <v>0</v>
          </cell>
          <cell r="P14900">
            <v>0</v>
          </cell>
        </row>
        <row r="14901">
          <cell r="A14901">
            <v>42193</v>
          </cell>
          <cell r="B14901">
            <v>2015</v>
          </cell>
          <cell r="C14901" t="str">
            <v>Jul</v>
          </cell>
          <cell r="D14901">
            <v>8</v>
          </cell>
          <cell r="F14901">
            <v>643</v>
          </cell>
          <cell r="G14901">
            <v>1.2749999999999999</v>
          </cell>
          <cell r="H14901">
            <v>49</v>
          </cell>
          <cell r="I14901">
            <v>9.7000000000000003E-2</v>
          </cell>
          <cell r="K14901">
            <v>9</v>
          </cell>
          <cell r="L14901">
            <v>1.7999999999999999E-2</v>
          </cell>
          <cell r="M14901">
            <v>138</v>
          </cell>
          <cell r="N14901">
            <v>0.27400000000000002</v>
          </cell>
          <cell r="O14901">
            <v>0</v>
          </cell>
          <cell r="P14901">
            <v>0</v>
          </cell>
        </row>
        <row r="14902">
          <cell r="A14902">
            <v>42194</v>
          </cell>
          <cell r="B14902">
            <v>2015</v>
          </cell>
          <cell r="C14902" t="str">
            <v>Jul</v>
          </cell>
          <cell r="D14902">
            <v>9</v>
          </cell>
          <cell r="F14902">
            <v>619</v>
          </cell>
          <cell r="G14902">
            <v>1.228</v>
          </cell>
          <cell r="H14902">
            <v>53</v>
          </cell>
          <cell r="I14902">
            <v>0.105</v>
          </cell>
          <cell r="K14902">
            <v>9.8000000000000007</v>
          </cell>
          <cell r="L14902">
            <v>1.9E-2</v>
          </cell>
          <cell r="M14902">
            <v>70</v>
          </cell>
          <cell r="N14902">
            <v>0.13900000000000001</v>
          </cell>
          <cell r="O14902">
            <v>0</v>
          </cell>
          <cell r="P14902">
            <v>0</v>
          </cell>
        </row>
        <row r="14903">
          <cell r="A14903">
            <v>42195</v>
          </cell>
          <cell r="B14903">
            <v>2015</v>
          </cell>
          <cell r="C14903" t="str">
            <v>Jul</v>
          </cell>
          <cell r="D14903">
            <v>10</v>
          </cell>
          <cell r="F14903">
            <v>582</v>
          </cell>
          <cell r="G14903">
            <v>1.1539999999999999</v>
          </cell>
          <cell r="H14903">
            <v>70</v>
          </cell>
          <cell r="I14903">
            <v>0.13900000000000001</v>
          </cell>
          <cell r="K14903">
            <v>9</v>
          </cell>
          <cell r="L14903">
            <v>1.7999999999999999E-2</v>
          </cell>
          <cell r="M14903">
            <v>30</v>
          </cell>
          <cell r="N14903">
            <v>0.06</v>
          </cell>
          <cell r="O14903">
            <v>0</v>
          </cell>
          <cell r="P14903">
            <v>0</v>
          </cell>
        </row>
        <row r="14904">
          <cell r="A14904">
            <v>42196</v>
          </cell>
          <cell r="B14904">
            <v>2015</v>
          </cell>
          <cell r="C14904" t="str">
            <v>Jul</v>
          </cell>
          <cell r="D14904">
            <v>11</v>
          </cell>
          <cell r="F14904">
            <v>542</v>
          </cell>
          <cell r="G14904">
            <v>1.075</v>
          </cell>
          <cell r="H14904">
            <v>64</v>
          </cell>
          <cell r="I14904">
            <v>0.127</v>
          </cell>
          <cell r="K14904">
            <v>9</v>
          </cell>
          <cell r="L14904">
            <v>1.7999999999999999E-2</v>
          </cell>
          <cell r="M14904">
            <v>19</v>
          </cell>
          <cell r="N14904">
            <v>3.7999999999999999E-2</v>
          </cell>
          <cell r="O14904">
            <v>22</v>
          </cell>
          <cell r="P14904">
            <v>4.3999999999999997E-2</v>
          </cell>
        </row>
        <row r="14905">
          <cell r="A14905">
            <v>42197</v>
          </cell>
          <cell r="B14905">
            <v>2015</v>
          </cell>
          <cell r="C14905" t="str">
            <v>Jul</v>
          </cell>
          <cell r="D14905">
            <v>12</v>
          </cell>
          <cell r="F14905">
            <v>507</v>
          </cell>
          <cell r="G14905">
            <v>1.006</v>
          </cell>
          <cell r="H14905">
            <v>71</v>
          </cell>
          <cell r="I14905">
            <v>0.14099999999999999</v>
          </cell>
          <cell r="K14905">
            <v>0</v>
          </cell>
          <cell r="L14905">
            <v>0</v>
          </cell>
          <cell r="M14905">
            <v>19</v>
          </cell>
          <cell r="N14905">
            <v>3.7999999999999999E-2</v>
          </cell>
          <cell r="O14905">
            <v>7</v>
          </cell>
          <cell r="P14905">
            <v>1.4E-2</v>
          </cell>
        </row>
        <row r="14906">
          <cell r="A14906">
            <v>42198</v>
          </cell>
          <cell r="B14906">
            <v>2015</v>
          </cell>
          <cell r="C14906" t="str">
            <v>Jul</v>
          </cell>
          <cell r="D14906">
            <v>13</v>
          </cell>
          <cell r="F14906">
            <v>479</v>
          </cell>
          <cell r="G14906">
            <v>0.95</v>
          </cell>
          <cell r="H14906">
            <v>79</v>
          </cell>
          <cell r="I14906">
            <v>0.157</v>
          </cell>
          <cell r="K14906">
            <v>0</v>
          </cell>
          <cell r="L14906">
            <v>0</v>
          </cell>
          <cell r="M14906">
            <v>7</v>
          </cell>
          <cell r="N14906">
            <v>1.4E-2</v>
          </cell>
          <cell r="O14906">
            <v>9</v>
          </cell>
          <cell r="P14906">
            <v>1.7999999999999999E-2</v>
          </cell>
        </row>
        <row r="14907">
          <cell r="A14907">
            <v>42199</v>
          </cell>
          <cell r="B14907">
            <v>2015</v>
          </cell>
          <cell r="C14907" t="str">
            <v>Jul</v>
          </cell>
          <cell r="D14907">
            <v>14</v>
          </cell>
          <cell r="F14907">
            <v>472</v>
          </cell>
          <cell r="G14907">
            <v>0.93600000000000005</v>
          </cell>
          <cell r="H14907">
            <v>61</v>
          </cell>
          <cell r="I14907">
            <v>0.121</v>
          </cell>
          <cell r="K14907">
            <v>0</v>
          </cell>
          <cell r="L14907">
            <v>0</v>
          </cell>
          <cell r="M14907">
            <v>58</v>
          </cell>
          <cell r="N14907">
            <v>0.115</v>
          </cell>
          <cell r="O14907">
            <v>7</v>
          </cell>
          <cell r="P14907">
            <v>1.4E-2</v>
          </cell>
        </row>
        <row r="14908">
          <cell r="A14908">
            <v>42200</v>
          </cell>
          <cell r="B14908">
            <v>2015</v>
          </cell>
          <cell r="C14908" t="str">
            <v>Jul</v>
          </cell>
          <cell r="D14908">
            <v>15</v>
          </cell>
          <cell r="F14908">
            <v>452</v>
          </cell>
          <cell r="G14908">
            <v>0.89700000000000002</v>
          </cell>
          <cell r="H14908">
            <v>56</v>
          </cell>
          <cell r="I14908">
            <v>0.111</v>
          </cell>
          <cell r="K14908">
            <v>0</v>
          </cell>
          <cell r="L14908">
            <v>0</v>
          </cell>
          <cell r="M14908">
            <v>33</v>
          </cell>
          <cell r="N14908">
            <v>6.5000000000000002E-2</v>
          </cell>
          <cell r="O14908">
            <v>14</v>
          </cell>
          <cell r="P14908">
            <v>2.8000000000000001E-2</v>
          </cell>
        </row>
        <row r="14909">
          <cell r="A14909">
            <v>42201</v>
          </cell>
          <cell r="B14909">
            <v>2015</v>
          </cell>
          <cell r="C14909" t="str">
            <v>Jul</v>
          </cell>
          <cell r="D14909">
            <v>16</v>
          </cell>
          <cell r="F14909">
            <v>450</v>
          </cell>
          <cell r="G14909">
            <v>0.89300000000000002</v>
          </cell>
          <cell r="H14909">
            <v>49</v>
          </cell>
          <cell r="I14909">
            <v>9.7000000000000003E-2</v>
          </cell>
          <cell r="K14909">
            <v>0</v>
          </cell>
          <cell r="L14909">
            <v>0</v>
          </cell>
          <cell r="M14909">
            <v>46</v>
          </cell>
          <cell r="N14909">
            <v>9.0999999999999998E-2</v>
          </cell>
          <cell r="O14909">
            <v>4</v>
          </cell>
          <cell r="P14909">
            <v>8.0000000000000002E-3</v>
          </cell>
        </row>
        <row r="14910">
          <cell r="A14910">
            <v>42202</v>
          </cell>
          <cell r="B14910">
            <v>2015</v>
          </cell>
          <cell r="C14910" t="str">
            <v>Jul</v>
          </cell>
          <cell r="D14910">
            <v>17</v>
          </cell>
          <cell r="F14910">
            <v>457</v>
          </cell>
          <cell r="G14910">
            <v>0.90600000000000003</v>
          </cell>
          <cell r="H14910">
            <v>51</v>
          </cell>
          <cell r="I14910">
            <v>0.10100000000000001</v>
          </cell>
          <cell r="K14910">
            <v>0</v>
          </cell>
          <cell r="L14910">
            <v>0</v>
          </cell>
          <cell r="M14910">
            <v>67</v>
          </cell>
          <cell r="N14910">
            <v>0.13300000000000001</v>
          </cell>
          <cell r="O14910">
            <v>2</v>
          </cell>
          <cell r="P14910">
            <v>4.0000000000000001E-3</v>
          </cell>
        </row>
        <row r="14911">
          <cell r="A14911">
            <v>42203</v>
          </cell>
          <cell r="B14911">
            <v>2015</v>
          </cell>
          <cell r="C14911" t="str">
            <v>Jul</v>
          </cell>
          <cell r="D14911">
            <v>18</v>
          </cell>
          <cell r="F14911">
            <v>466</v>
          </cell>
          <cell r="G14911">
            <v>0.92400000000000004</v>
          </cell>
          <cell r="H14911">
            <v>40</v>
          </cell>
          <cell r="I14911">
            <v>7.9000000000000001E-2</v>
          </cell>
          <cell r="K14911">
            <v>0</v>
          </cell>
          <cell r="L14911">
            <v>0</v>
          </cell>
          <cell r="M14911">
            <v>100</v>
          </cell>
          <cell r="N14911">
            <v>0.19800000000000001</v>
          </cell>
          <cell r="O14911">
            <v>2</v>
          </cell>
          <cell r="P14911">
            <v>4.0000000000000001E-3</v>
          </cell>
        </row>
        <row r="14912">
          <cell r="A14912">
            <v>42204</v>
          </cell>
          <cell r="B14912">
            <v>2015</v>
          </cell>
          <cell r="C14912" t="str">
            <v>Jul</v>
          </cell>
          <cell r="D14912">
            <v>19</v>
          </cell>
          <cell r="F14912">
            <v>487</v>
          </cell>
          <cell r="G14912">
            <v>0.96599999999999997</v>
          </cell>
          <cell r="H14912">
            <v>37</v>
          </cell>
          <cell r="I14912">
            <v>7.2999999999999995E-2</v>
          </cell>
          <cell r="K14912">
            <v>0</v>
          </cell>
          <cell r="L14912">
            <v>0</v>
          </cell>
          <cell r="M14912">
            <v>100</v>
          </cell>
          <cell r="N14912">
            <v>0.19800000000000001</v>
          </cell>
          <cell r="O14912">
            <v>1</v>
          </cell>
          <cell r="P14912">
            <v>2E-3</v>
          </cell>
        </row>
        <row r="14913">
          <cell r="A14913">
            <v>42205</v>
          </cell>
          <cell r="B14913">
            <v>2015</v>
          </cell>
          <cell r="C14913" t="str">
            <v>Jul</v>
          </cell>
          <cell r="D14913">
            <v>20</v>
          </cell>
          <cell r="F14913">
            <v>506</v>
          </cell>
          <cell r="G14913">
            <v>1.004</v>
          </cell>
          <cell r="H14913">
            <v>57</v>
          </cell>
          <cell r="I14913">
            <v>0.113</v>
          </cell>
          <cell r="K14913">
            <v>0</v>
          </cell>
          <cell r="L14913">
            <v>0</v>
          </cell>
          <cell r="M14913">
            <v>119</v>
          </cell>
          <cell r="N14913">
            <v>0.23599999999999999</v>
          </cell>
          <cell r="O14913">
            <v>0</v>
          </cell>
          <cell r="P14913">
            <v>0</v>
          </cell>
        </row>
        <row r="14914">
          <cell r="A14914">
            <v>42206</v>
          </cell>
          <cell r="B14914">
            <v>2015</v>
          </cell>
          <cell r="C14914" t="str">
            <v>Jul</v>
          </cell>
          <cell r="D14914">
            <v>21</v>
          </cell>
          <cell r="F14914">
            <v>538</v>
          </cell>
          <cell r="G14914">
            <v>1.0669999999999999</v>
          </cell>
          <cell r="H14914">
            <v>68</v>
          </cell>
          <cell r="I14914">
            <v>0.13500000000000001</v>
          </cell>
          <cell r="K14914">
            <v>0</v>
          </cell>
          <cell r="L14914">
            <v>0</v>
          </cell>
          <cell r="M14914">
            <v>115</v>
          </cell>
          <cell r="N14914">
            <v>0.22800000000000001</v>
          </cell>
          <cell r="O14914">
            <v>0</v>
          </cell>
          <cell r="P14914">
            <v>0</v>
          </cell>
        </row>
        <row r="14915">
          <cell r="A14915">
            <v>42207</v>
          </cell>
          <cell r="B14915">
            <v>2015</v>
          </cell>
          <cell r="C14915" t="str">
            <v>Jul</v>
          </cell>
          <cell r="D14915">
            <v>22</v>
          </cell>
          <cell r="F14915">
            <v>592</v>
          </cell>
          <cell r="G14915">
            <v>1.1739999999999999</v>
          </cell>
          <cell r="H14915">
            <v>62</v>
          </cell>
          <cell r="I14915">
            <v>0.123</v>
          </cell>
          <cell r="K14915">
            <v>0</v>
          </cell>
          <cell r="L14915">
            <v>0</v>
          </cell>
          <cell r="M14915">
            <v>118</v>
          </cell>
          <cell r="N14915">
            <v>0.23400000000000001</v>
          </cell>
          <cell r="O14915">
            <v>0</v>
          </cell>
          <cell r="P14915">
            <v>0</v>
          </cell>
        </row>
        <row r="14916">
          <cell r="A14916">
            <v>42208</v>
          </cell>
          <cell r="B14916">
            <v>2015</v>
          </cell>
          <cell r="C14916" t="str">
            <v>Jul</v>
          </cell>
          <cell r="D14916">
            <v>23</v>
          </cell>
          <cell r="F14916">
            <v>601</v>
          </cell>
          <cell r="G14916">
            <v>1.1919999999999999</v>
          </cell>
          <cell r="H14916">
            <v>47</v>
          </cell>
          <cell r="I14916">
            <v>9.2999999999999999E-2</v>
          </cell>
          <cell r="K14916">
            <v>15</v>
          </cell>
          <cell r="L14916">
            <v>0.03</v>
          </cell>
          <cell r="M14916">
            <v>115</v>
          </cell>
          <cell r="N14916">
            <v>0.22800000000000001</v>
          </cell>
          <cell r="O14916">
            <v>0</v>
          </cell>
          <cell r="P14916">
            <v>0</v>
          </cell>
        </row>
        <row r="14917">
          <cell r="A14917">
            <v>42209</v>
          </cell>
          <cell r="B14917">
            <v>2015</v>
          </cell>
          <cell r="C14917" t="str">
            <v>Jul</v>
          </cell>
          <cell r="D14917">
            <v>24</v>
          </cell>
          <cell r="F14917">
            <v>582</v>
          </cell>
          <cell r="G14917">
            <v>1.1539999999999999</v>
          </cell>
          <cell r="H14917">
            <v>38</v>
          </cell>
          <cell r="I14917">
            <v>7.4999999999999997E-2</v>
          </cell>
          <cell r="K14917">
            <v>14.5</v>
          </cell>
          <cell r="L14917">
            <v>2.9000000000000001E-2</v>
          </cell>
          <cell r="M14917">
            <v>85</v>
          </cell>
          <cell r="N14917">
            <v>0.16900000000000001</v>
          </cell>
          <cell r="O14917">
            <v>0</v>
          </cell>
          <cell r="P14917">
            <v>0</v>
          </cell>
        </row>
        <row r="14918">
          <cell r="A14918">
            <v>42210</v>
          </cell>
          <cell r="B14918">
            <v>2015</v>
          </cell>
          <cell r="C14918" t="str">
            <v>Jul</v>
          </cell>
          <cell r="D14918">
            <v>25</v>
          </cell>
          <cell r="F14918">
            <v>571</v>
          </cell>
          <cell r="G14918">
            <v>1.133</v>
          </cell>
          <cell r="H14918">
            <v>39</v>
          </cell>
          <cell r="I14918">
            <v>7.6999999999999999E-2</v>
          </cell>
          <cell r="K14918">
            <v>20.7</v>
          </cell>
          <cell r="L14918">
            <v>4.1000000000000002E-2</v>
          </cell>
          <cell r="M14918">
            <v>81</v>
          </cell>
          <cell r="N14918">
            <v>0.161</v>
          </cell>
          <cell r="O14918">
            <v>0</v>
          </cell>
          <cell r="P14918">
            <v>0</v>
          </cell>
        </row>
        <row r="14919">
          <cell r="A14919">
            <v>42211</v>
          </cell>
          <cell r="B14919">
            <v>2015</v>
          </cell>
          <cell r="C14919" t="str">
            <v>Jul</v>
          </cell>
          <cell r="D14919">
            <v>26</v>
          </cell>
          <cell r="F14919">
            <v>572</v>
          </cell>
          <cell r="G14919">
            <v>1.135</v>
          </cell>
          <cell r="H14919">
            <v>50</v>
          </cell>
          <cell r="I14919">
            <v>9.9000000000000005E-2</v>
          </cell>
          <cell r="K14919">
            <v>30.5</v>
          </cell>
          <cell r="L14919">
            <v>0.06</v>
          </cell>
          <cell r="M14919">
            <v>140</v>
          </cell>
          <cell r="N14919">
            <v>0.27800000000000002</v>
          </cell>
          <cell r="O14919">
            <v>0</v>
          </cell>
          <cell r="P14919">
            <v>0</v>
          </cell>
        </row>
        <row r="14920">
          <cell r="A14920">
            <v>42212</v>
          </cell>
          <cell r="B14920">
            <v>2015</v>
          </cell>
          <cell r="C14920" t="str">
            <v>Jul</v>
          </cell>
          <cell r="D14920">
            <v>27</v>
          </cell>
          <cell r="F14920">
            <v>593</v>
          </cell>
          <cell r="G14920">
            <v>1.1759999999999999</v>
          </cell>
          <cell r="H14920">
            <v>54</v>
          </cell>
          <cell r="I14920">
            <v>0.107</v>
          </cell>
          <cell r="K14920">
            <v>32.799999999999997</v>
          </cell>
          <cell r="L14920">
            <v>6.5000000000000002E-2</v>
          </cell>
          <cell r="M14920">
            <v>206</v>
          </cell>
          <cell r="N14920">
            <v>0.40899999999999997</v>
          </cell>
          <cell r="O14920">
            <v>0</v>
          </cell>
          <cell r="P14920">
            <v>0</v>
          </cell>
        </row>
        <row r="14921">
          <cell r="A14921">
            <v>42213</v>
          </cell>
          <cell r="B14921">
            <v>2015</v>
          </cell>
          <cell r="C14921" t="str">
            <v>Jul</v>
          </cell>
          <cell r="D14921">
            <v>28</v>
          </cell>
          <cell r="F14921">
            <v>635</v>
          </cell>
          <cell r="G14921">
            <v>1.26</v>
          </cell>
          <cell r="H14921">
            <v>61</v>
          </cell>
          <cell r="I14921">
            <v>0.121</v>
          </cell>
          <cell r="K14921">
            <v>18.899999999999999</v>
          </cell>
          <cell r="L14921">
            <v>3.6999999999999998E-2</v>
          </cell>
          <cell r="M14921">
            <v>268</v>
          </cell>
          <cell r="N14921">
            <v>0.53200000000000003</v>
          </cell>
          <cell r="O14921">
            <v>0</v>
          </cell>
          <cell r="P14921">
            <v>0</v>
          </cell>
        </row>
        <row r="14922">
          <cell r="A14922">
            <v>42214</v>
          </cell>
          <cell r="B14922">
            <v>2015</v>
          </cell>
          <cell r="C14922" t="str">
            <v>Jul</v>
          </cell>
          <cell r="D14922">
            <v>29</v>
          </cell>
          <cell r="F14922">
            <v>642</v>
          </cell>
          <cell r="G14922">
            <v>1.2729999999999999</v>
          </cell>
          <cell r="H14922">
            <v>48</v>
          </cell>
          <cell r="I14922">
            <v>9.5000000000000001E-2</v>
          </cell>
          <cell r="K14922">
            <v>13.1</v>
          </cell>
          <cell r="L14922">
            <v>2.5999999999999999E-2</v>
          </cell>
          <cell r="M14922">
            <v>284</v>
          </cell>
          <cell r="N14922">
            <v>0.56299999999999994</v>
          </cell>
          <cell r="O14922">
            <v>0</v>
          </cell>
          <cell r="P14922">
            <v>0</v>
          </cell>
        </row>
        <row r="14923">
          <cell r="A14923">
            <v>42215</v>
          </cell>
          <cell r="B14923">
            <v>2015</v>
          </cell>
          <cell r="C14923" t="str">
            <v>Jul</v>
          </cell>
          <cell r="D14923">
            <v>30</v>
          </cell>
          <cell r="F14923">
            <v>655</v>
          </cell>
          <cell r="G14923">
            <v>1.2989999999999999</v>
          </cell>
          <cell r="H14923">
            <v>48</v>
          </cell>
          <cell r="I14923">
            <v>9.5000000000000001E-2</v>
          </cell>
          <cell r="K14923">
            <v>22</v>
          </cell>
          <cell r="L14923">
            <v>4.3999999999999997E-2</v>
          </cell>
          <cell r="M14923">
            <v>319</v>
          </cell>
          <cell r="N14923">
            <v>0.63300000000000001</v>
          </cell>
          <cell r="O14923">
            <v>0</v>
          </cell>
          <cell r="P14923">
            <v>0</v>
          </cell>
        </row>
        <row r="14924">
          <cell r="A14924">
            <v>42216</v>
          </cell>
          <cell r="B14924">
            <v>2015</v>
          </cell>
          <cell r="C14924" t="str">
            <v>Jul</v>
          </cell>
          <cell r="D14924">
            <v>31</v>
          </cell>
          <cell r="F14924">
            <v>678</v>
          </cell>
          <cell r="G14924">
            <v>1.345</v>
          </cell>
          <cell r="H14924">
            <v>40</v>
          </cell>
          <cell r="I14924">
            <v>7.9000000000000001E-2</v>
          </cell>
          <cell r="K14924">
            <v>18.2</v>
          </cell>
          <cell r="L14924">
            <v>3.5999999999999997E-2</v>
          </cell>
          <cell r="M14924">
            <v>385</v>
          </cell>
          <cell r="N14924">
            <v>0.76400000000000001</v>
          </cell>
          <cell r="O14924">
            <v>0</v>
          </cell>
          <cell r="P14924">
            <v>0</v>
          </cell>
        </row>
        <row r="14925">
          <cell r="A14925">
            <v>42217</v>
          </cell>
          <cell r="B14925">
            <v>2015</v>
          </cell>
          <cell r="C14925" t="str">
            <v>Aug</v>
          </cell>
          <cell r="D14925">
            <v>1</v>
          </cell>
          <cell r="F14925">
            <v>689</v>
          </cell>
          <cell r="G14925">
            <v>1.367</v>
          </cell>
          <cell r="H14925">
            <v>39</v>
          </cell>
          <cell r="I14925">
            <v>7.6999999999999999E-2</v>
          </cell>
          <cell r="K14925">
            <v>19.399999999999999</v>
          </cell>
          <cell r="L14925">
            <v>3.7999999999999999E-2</v>
          </cell>
          <cell r="M14925">
            <v>381</v>
          </cell>
          <cell r="N14925">
            <v>0.75600000000000001</v>
          </cell>
          <cell r="O14925">
            <v>0</v>
          </cell>
          <cell r="P14925">
            <v>0</v>
          </cell>
        </row>
        <row r="14926">
          <cell r="A14926">
            <v>42218</v>
          </cell>
          <cell r="B14926">
            <v>2015</v>
          </cell>
          <cell r="C14926" t="str">
            <v>Aug</v>
          </cell>
          <cell r="D14926">
            <v>2</v>
          </cell>
          <cell r="F14926">
            <v>699</v>
          </cell>
          <cell r="G14926">
            <v>1.3859999999999999</v>
          </cell>
          <cell r="H14926">
            <v>53</v>
          </cell>
          <cell r="I14926">
            <v>0.105</v>
          </cell>
          <cell r="K14926">
            <v>21.7</v>
          </cell>
          <cell r="L14926">
            <v>4.2999999999999997E-2</v>
          </cell>
          <cell r="M14926">
            <v>335</v>
          </cell>
          <cell r="N14926">
            <v>0.66400000000000003</v>
          </cell>
          <cell r="O14926">
            <v>0</v>
          </cell>
          <cell r="P14926">
            <v>0</v>
          </cell>
        </row>
        <row r="14927">
          <cell r="A14927">
            <v>42219</v>
          </cell>
          <cell r="B14927">
            <v>2015</v>
          </cell>
          <cell r="C14927" t="str">
            <v>Aug</v>
          </cell>
          <cell r="D14927">
            <v>3</v>
          </cell>
          <cell r="F14927">
            <v>672</v>
          </cell>
          <cell r="G14927">
            <v>1.333</v>
          </cell>
          <cell r="H14927">
            <v>46</v>
          </cell>
          <cell r="I14927">
            <v>9.0999999999999998E-2</v>
          </cell>
          <cell r="K14927">
            <v>20.3</v>
          </cell>
          <cell r="L14927">
            <v>0.04</v>
          </cell>
          <cell r="M14927">
            <v>277</v>
          </cell>
          <cell r="N14927">
            <v>0.54900000000000004</v>
          </cell>
          <cell r="O14927">
            <v>0</v>
          </cell>
          <cell r="P14927">
            <v>0</v>
          </cell>
        </row>
        <row r="14928">
          <cell r="A14928">
            <v>42220</v>
          </cell>
          <cell r="B14928">
            <v>2015</v>
          </cell>
          <cell r="C14928" t="str">
            <v>Aug</v>
          </cell>
          <cell r="D14928">
            <v>4</v>
          </cell>
          <cell r="F14928">
            <v>655</v>
          </cell>
          <cell r="G14928">
            <v>1.2989999999999999</v>
          </cell>
          <cell r="H14928">
            <v>52</v>
          </cell>
          <cell r="I14928">
            <v>0.10299999999999999</v>
          </cell>
          <cell r="K14928">
            <v>20.399999999999999</v>
          </cell>
          <cell r="L14928">
            <v>0.04</v>
          </cell>
          <cell r="M14928">
            <v>250</v>
          </cell>
          <cell r="N14928">
            <v>0.496</v>
          </cell>
          <cell r="O14928">
            <v>0</v>
          </cell>
          <cell r="P14928">
            <v>0</v>
          </cell>
        </row>
        <row r="14929">
          <cell r="A14929">
            <v>42221</v>
          </cell>
          <cell r="B14929">
            <v>2015</v>
          </cell>
          <cell r="C14929" t="str">
            <v>Aug</v>
          </cell>
          <cell r="D14929">
            <v>5</v>
          </cell>
          <cell r="F14929">
            <v>661</v>
          </cell>
          <cell r="G14929">
            <v>1.3109999999999999</v>
          </cell>
          <cell r="H14929">
            <v>72</v>
          </cell>
          <cell r="I14929">
            <v>0.14299999999999999</v>
          </cell>
          <cell r="K14929">
            <v>20.399999999999999</v>
          </cell>
          <cell r="L14929">
            <v>0.04</v>
          </cell>
          <cell r="M14929">
            <v>202</v>
          </cell>
          <cell r="N14929">
            <v>0.40100000000000002</v>
          </cell>
          <cell r="O14929">
            <v>0</v>
          </cell>
          <cell r="P14929">
            <v>0</v>
          </cell>
        </row>
        <row r="14930">
          <cell r="A14930">
            <v>42222</v>
          </cell>
          <cell r="B14930">
            <v>2015</v>
          </cell>
          <cell r="C14930" t="str">
            <v>Aug</v>
          </cell>
          <cell r="D14930">
            <v>6</v>
          </cell>
          <cell r="F14930">
            <v>663</v>
          </cell>
          <cell r="G14930">
            <v>1.3149999999999999</v>
          </cell>
          <cell r="H14930">
            <v>60</v>
          </cell>
          <cell r="I14930">
            <v>0.11899999999999999</v>
          </cell>
          <cell r="K14930">
            <v>20.100000000000001</v>
          </cell>
          <cell r="L14930">
            <v>0.04</v>
          </cell>
          <cell r="M14930">
            <v>171</v>
          </cell>
          <cell r="N14930">
            <v>0.33900000000000002</v>
          </cell>
          <cell r="O14930">
            <v>0</v>
          </cell>
          <cell r="P14930">
            <v>0</v>
          </cell>
        </row>
        <row r="14931">
          <cell r="A14931">
            <v>42223</v>
          </cell>
          <cell r="B14931">
            <v>2015</v>
          </cell>
          <cell r="C14931" t="str">
            <v>Aug</v>
          </cell>
          <cell r="D14931">
            <v>7</v>
          </cell>
          <cell r="F14931">
            <v>654</v>
          </cell>
          <cell r="G14931">
            <v>1.2969999999999999</v>
          </cell>
          <cell r="H14931">
            <v>56</v>
          </cell>
          <cell r="I14931">
            <v>0.111</v>
          </cell>
          <cell r="K14931">
            <v>20.2</v>
          </cell>
          <cell r="L14931">
            <v>0.04</v>
          </cell>
          <cell r="M14931">
            <v>150</v>
          </cell>
          <cell r="N14931">
            <v>0.29799999999999999</v>
          </cell>
          <cell r="O14931">
            <v>0</v>
          </cell>
          <cell r="P14931">
            <v>0</v>
          </cell>
        </row>
        <row r="14932">
          <cell r="A14932">
            <v>42224</v>
          </cell>
          <cell r="B14932">
            <v>2015</v>
          </cell>
          <cell r="C14932" t="str">
            <v>Aug</v>
          </cell>
          <cell r="D14932">
            <v>8</v>
          </cell>
          <cell r="F14932">
            <v>618</v>
          </cell>
          <cell r="G14932">
            <v>1.226</v>
          </cell>
          <cell r="H14932">
            <v>64</v>
          </cell>
          <cell r="I14932">
            <v>0.127</v>
          </cell>
          <cell r="K14932">
            <v>9</v>
          </cell>
          <cell r="L14932">
            <v>1.7999999999999999E-2</v>
          </cell>
          <cell r="M14932">
            <v>135</v>
          </cell>
          <cell r="N14932">
            <v>0.26800000000000002</v>
          </cell>
          <cell r="O14932">
            <v>0</v>
          </cell>
          <cell r="P14932">
            <v>0</v>
          </cell>
        </row>
        <row r="14933">
          <cell r="A14933">
            <v>42225</v>
          </cell>
          <cell r="B14933">
            <v>2015</v>
          </cell>
          <cell r="C14933" t="str">
            <v>Aug</v>
          </cell>
          <cell r="D14933">
            <v>9</v>
          </cell>
          <cell r="F14933">
            <v>586</v>
          </cell>
          <cell r="G14933">
            <v>1.1619999999999999</v>
          </cell>
          <cell r="H14933">
            <v>60</v>
          </cell>
          <cell r="I14933">
            <v>0.11899999999999999</v>
          </cell>
          <cell r="K14933">
            <v>5</v>
          </cell>
          <cell r="L14933">
            <v>0.01</v>
          </cell>
          <cell r="M14933">
            <v>113</v>
          </cell>
          <cell r="N14933">
            <v>0.224</v>
          </cell>
          <cell r="O14933">
            <v>0</v>
          </cell>
          <cell r="P14933">
            <v>0</v>
          </cell>
        </row>
        <row r="14934">
          <cell r="A14934">
            <v>42226</v>
          </cell>
          <cell r="B14934">
            <v>2015</v>
          </cell>
          <cell r="C14934" t="str">
            <v>Aug</v>
          </cell>
          <cell r="D14934">
            <v>10</v>
          </cell>
          <cell r="F14934">
            <v>575</v>
          </cell>
          <cell r="G14934">
            <v>1.1399999999999999</v>
          </cell>
          <cell r="H14934">
            <v>57</v>
          </cell>
          <cell r="I14934">
            <v>0.113</v>
          </cell>
          <cell r="K14934">
            <v>1.9</v>
          </cell>
          <cell r="L14934">
            <v>4.0000000000000001E-3</v>
          </cell>
          <cell r="M14934">
            <v>119</v>
          </cell>
          <cell r="N14934">
            <v>0.23599999999999999</v>
          </cell>
          <cell r="O14934">
            <v>0</v>
          </cell>
          <cell r="P14934">
            <v>0</v>
          </cell>
        </row>
        <row r="14935">
          <cell r="A14935">
            <v>42227</v>
          </cell>
          <cell r="B14935">
            <v>2015</v>
          </cell>
          <cell r="C14935" t="str">
            <v>Aug</v>
          </cell>
          <cell r="D14935">
            <v>11</v>
          </cell>
          <cell r="F14935">
            <v>569</v>
          </cell>
          <cell r="G14935">
            <v>1.129</v>
          </cell>
          <cell r="H14935">
            <v>62</v>
          </cell>
          <cell r="I14935">
            <v>0.123</v>
          </cell>
          <cell r="K14935">
            <v>0</v>
          </cell>
          <cell r="L14935">
            <v>0</v>
          </cell>
          <cell r="M14935">
            <v>135</v>
          </cell>
          <cell r="N14935">
            <v>0.26800000000000002</v>
          </cell>
          <cell r="O14935">
            <v>4</v>
          </cell>
          <cell r="P14935">
            <v>8.0000000000000002E-3</v>
          </cell>
        </row>
        <row r="14936">
          <cell r="A14936">
            <v>42228</v>
          </cell>
          <cell r="B14936">
            <v>2015</v>
          </cell>
          <cell r="C14936" t="str">
            <v>Aug</v>
          </cell>
          <cell r="D14936">
            <v>12</v>
          </cell>
          <cell r="F14936">
            <v>575</v>
          </cell>
          <cell r="G14936">
            <v>1.1399999999999999</v>
          </cell>
          <cell r="H14936">
            <v>48</v>
          </cell>
          <cell r="I14936">
            <v>9.5000000000000001E-2</v>
          </cell>
          <cell r="K14936">
            <v>0</v>
          </cell>
          <cell r="L14936">
            <v>0</v>
          </cell>
          <cell r="M14936">
            <v>204</v>
          </cell>
          <cell r="N14936">
            <v>0.40500000000000003</v>
          </cell>
          <cell r="O14936">
            <v>7</v>
          </cell>
          <cell r="P14936">
            <v>1.4E-2</v>
          </cell>
        </row>
        <row r="14937">
          <cell r="A14937">
            <v>42229</v>
          </cell>
          <cell r="B14937">
            <v>2015</v>
          </cell>
          <cell r="C14937" t="str">
            <v>Aug</v>
          </cell>
          <cell r="D14937">
            <v>13</v>
          </cell>
          <cell r="F14937">
            <v>583</v>
          </cell>
          <cell r="G14937">
            <v>1.1559999999999999</v>
          </cell>
          <cell r="H14937">
            <v>38</v>
          </cell>
          <cell r="I14937">
            <v>7.4999999999999997E-2</v>
          </cell>
          <cell r="K14937">
            <v>0</v>
          </cell>
          <cell r="L14937">
            <v>0</v>
          </cell>
          <cell r="M14937">
            <v>231</v>
          </cell>
          <cell r="N14937">
            <v>0.45800000000000002</v>
          </cell>
          <cell r="O14937">
            <v>7</v>
          </cell>
          <cell r="P14937">
            <v>1.4E-2</v>
          </cell>
        </row>
        <row r="14938">
          <cell r="A14938">
            <v>42230</v>
          </cell>
          <cell r="B14938">
            <v>2015</v>
          </cell>
          <cell r="C14938" t="str">
            <v>Aug</v>
          </cell>
          <cell r="D14938">
            <v>14</v>
          </cell>
          <cell r="F14938">
            <v>587</v>
          </cell>
          <cell r="G14938">
            <v>1.1639999999999999</v>
          </cell>
          <cell r="H14938">
            <v>41</v>
          </cell>
          <cell r="I14938">
            <v>8.1000000000000003E-2</v>
          </cell>
          <cell r="K14938">
            <v>0</v>
          </cell>
          <cell r="L14938">
            <v>0</v>
          </cell>
          <cell r="M14938">
            <v>200</v>
          </cell>
          <cell r="N14938">
            <v>0.39700000000000002</v>
          </cell>
          <cell r="O14938">
            <v>7</v>
          </cell>
          <cell r="P14938">
            <v>1.4E-2</v>
          </cell>
        </row>
        <row r="14939">
          <cell r="A14939">
            <v>42231</v>
          </cell>
          <cell r="B14939">
            <v>2015</v>
          </cell>
          <cell r="C14939" t="str">
            <v>Aug</v>
          </cell>
          <cell r="D14939">
            <v>15</v>
          </cell>
          <cell r="F14939">
            <v>587</v>
          </cell>
          <cell r="G14939">
            <v>1.1639999999999999</v>
          </cell>
          <cell r="H14939">
            <v>41</v>
          </cell>
          <cell r="I14939">
            <v>8.1000000000000003E-2</v>
          </cell>
          <cell r="K14939">
            <v>0</v>
          </cell>
          <cell r="L14939">
            <v>0</v>
          </cell>
          <cell r="M14939">
            <v>181</v>
          </cell>
          <cell r="N14939">
            <v>0.35899999999999999</v>
          </cell>
          <cell r="O14939">
            <v>7</v>
          </cell>
          <cell r="P14939">
            <v>1.4E-2</v>
          </cell>
        </row>
        <row r="14940">
          <cell r="A14940">
            <v>42232</v>
          </cell>
          <cell r="B14940">
            <v>2015</v>
          </cell>
          <cell r="C14940" t="str">
            <v>Aug</v>
          </cell>
          <cell r="D14940">
            <v>16</v>
          </cell>
          <cell r="F14940">
            <v>566</v>
          </cell>
          <cell r="G14940">
            <v>1.123</v>
          </cell>
          <cell r="H14940">
            <v>39</v>
          </cell>
          <cell r="I14940">
            <v>7.6999999999999999E-2</v>
          </cell>
          <cell r="K14940">
            <v>0</v>
          </cell>
          <cell r="L14940">
            <v>0</v>
          </cell>
          <cell r="M14940">
            <v>138</v>
          </cell>
          <cell r="N14940">
            <v>0.27400000000000002</v>
          </cell>
          <cell r="O14940">
            <v>5</v>
          </cell>
          <cell r="P14940">
            <v>0.01</v>
          </cell>
        </row>
        <row r="14941">
          <cell r="A14941">
            <v>42233</v>
          </cell>
          <cell r="B14941">
            <v>2015</v>
          </cell>
          <cell r="C14941" t="str">
            <v>Aug</v>
          </cell>
          <cell r="D14941">
            <v>17</v>
          </cell>
          <cell r="F14941">
            <v>552</v>
          </cell>
          <cell r="G14941">
            <v>1.095</v>
          </cell>
          <cell r="H14941">
            <v>55</v>
          </cell>
          <cell r="I14941">
            <v>0.109</v>
          </cell>
          <cell r="K14941">
            <v>5.3</v>
          </cell>
          <cell r="L14941">
            <v>1.0999999999999999E-2</v>
          </cell>
          <cell r="M14941">
            <v>117</v>
          </cell>
          <cell r="N14941">
            <v>0.23200000000000001</v>
          </cell>
          <cell r="O14941">
            <v>0</v>
          </cell>
          <cell r="P14941">
            <v>0</v>
          </cell>
        </row>
        <row r="14942">
          <cell r="A14942">
            <v>42234</v>
          </cell>
          <cell r="B14942">
            <v>2015</v>
          </cell>
          <cell r="C14942" t="str">
            <v>Aug</v>
          </cell>
          <cell r="D14942">
            <v>18</v>
          </cell>
          <cell r="F14942">
            <v>591</v>
          </cell>
          <cell r="G14942">
            <v>1.1719999999999999</v>
          </cell>
          <cell r="H14942">
            <v>50</v>
          </cell>
          <cell r="I14942">
            <v>9.9000000000000005E-2</v>
          </cell>
          <cell r="K14942">
            <v>6.6</v>
          </cell>
          <cell r="L14942">
            <v>1.2999999999999999E-2</v>
          </cell>
          <cell r="M14942">
            <v>177</v>
          </cell>
          <cell r="N14942">
            <v>0.35099999999999998</v>
          </cell>
          <cell r="O14942">
            <v>0</v>
          </cell>
          <cell r="P14942">
            <v>0</v>
          </cell>
        </row>
        <row r="14943">
          <cell r="A14943">
            <v>42235</v>
          </cell>
          <cell r="B14943">
            <v>2015</v>
          </cell>
          <cell r="C14943" t="str">
            <v>Aug</v>
          </cell>
          <cell r="D14943">
            <v>19</v>
          </cell>
          <cell r="F14943">
            <v>623</v>
          </cell>
          <cell r="G14943">
            <v>1.236</v>
          </cell>
          <cell r="H14943">
            <v>44</v>
          </cell>
          <cell r="I14943">
            <v>8.6999999999999994E-2</v>
          </cell>
          <cell r="K14943">
            <v>5.0999999999999996</v>
          </cell>
          <cell r="L14943">
            <v>0.01</v>
          </cell>
          <cell r="M14943">
            <v>231</v>
          </cell>
          <cell r="N14943">
            <v>0.45800000000000002</v>
          </cell>
          <cell r="O14943">
            <v>0</v>
          </cell>
          <cell r="P14943">
            <v>0</v>
          </cell>
        </row>
        <row r="14944">
          <cell r="A14944">
            <v>42236</v>
          </cell>
          <cell r="B14944">
            <v>2015</v>
          </cell>
          <cell r="C14944" t="str">
            <v>Aug</v>
          </cell>
          <cell r="D14944">
            <v>20</v>
          </cell>
          <cell r="F14944">
            <v>638</v>
          </cell>
          <cell r="G14944">
            <v>1.2649999999999999</v>
          </cell>
          <cell r="H14944">
            <v>43</v>
          </cell>
          <cell r="I14944">
            <v>8.5000000000000006E-2</v>
          </cell>
          <cell r="K14944">
            <v>5.0999999999999996</v>
          </cell>
          <cell r="L14944">
            <v>0.01</v>
          </cell>
          <cell r="M14944">
            <v>216</v>
          </cell>
          <cell r="N14944">
            <v>0.42799999999999999</v>
          </cell>
          <cell r="O14944">
            <v>0</v>
          </cell>
          <cell r="P14944">
            <v>0</v>
          </cell>
        </row>
        <row r="14945">
          <cell r="A14945">
            <v>42237</v>
          </cell>
          <cell r="B14945">
            <v>2015</v>
          </cell>
          <cell r="C14945" t="str">
            <v>Aug</v>
          </cell>
          <cell r="D14945">
            <v>21</v>
          </cell>
          <cell r="F14945">
            <v>651</v>
          </cell>
          <cell r="G14945">
            <v>1.2909999999999999</v>
          </cell>
          <cell r="H14945">
            <v>49</v>
          </cell>
          <cell r="I14945">
            <v>9.7000000000000003E-2</v>
          </cell>
          <cell r="K14945">
            <v>9.1999999999999993</v>
          </cell>
          <cell r="L14945">
            <v>1.7999999999999999E-2</v>
          </cell>
          <cell r="M14945">
            <v>198</v>
          </cell>
          <cell r="N14945">
            <v>0.39300000000000002</v>
          </cell>
          <cell r="O14945">
            <v>0</v>
          </cell>
          <cell r="P14945">
            <v>0</v>
          </cell>
        </row>
        <row r="14946">
          <cell r="A14946">
            <v>42238</v>
          </cell>
          <cell r="B14946">
            <v>2015</v>
          </cell>
          <cell r="C14946" t="str">
            <v>Aug</v>
          </cell>
          <cell r="D14946">
            <v>22</v>
          </cell>
          <cell r="F14946">
            <v>653</v>
          </cell>
          <cell r="G14946">
            <v>1.2949999999999999</v>
          </cell>
          <cell r="H14946">
            <v>53</v>
          </cell>
          <cell r="I14946">
            <v>0.105</v>
          </cell>
          <cell r="K14946">
            <v>10.1</v>
          </cell>
          <cell r="L14946">
            <v>0.02</v>
          </cell>
          <cell r="M14946">
            <v>180</v>
          </cell>
          <cell r="N14946">
            <v>0.35699999999999998</v>
          </cell>
          <cell r="O14946">
            <v>0</v>
          </cell>
          <cell r="P14946">
            <v>0</v>
          </cell>
        </row>
        <row r="14947">
          <cell r="A14947">
            <v>42239</v>
          </cell>
          <cell r="B14947">
            <v>2015</v>
          </cell>
          <cell r="C14947" t="str">
            <v>Aug</v>
          </cell>
          <cell r="D14947">
            <v>23</v>
          </cell>
          <cell r="F14947">
            <v>645</v>
          </cell>
          <cell r="G14947">
            <v>1.2789999999999999</v>
          </cell>
          <cell r="H14947">
            <v>68</v>
          </cell>
          <cell r="I14947">
            <v>0.13500000000000001</v>
          </cell>
          <cell r="K14947">
            <v>9.4</v>
          </cell>
          <cell r="L14947">
            <v>1.9E-2</v>
          </cell>
          <cell r="M14947">
            <v>165</v>
          </cell>
          <cell r="N14947">
            <v>0.32700000000000001</v>
          </cell>
          <cell r="O14947">
            <v>0</v>
          </cell>
          <cell r="P14947">
            <v>0</v>
          </cell>
        </row>
        <row r="14948">
          <cell r="A14948">
            <v>42240</v>
          </cell>
          <cell r="B14948">
            <v>2015</v>
          </cell>
          <cell r="C14948" t="str">
            <v>Aug</v>
          </cell>
          <cell r="D14948">
            <v>24</v>
          </cell>
          <cell r="F14948">
            <v>635</v>
          </cell>
          <cell r="G14948">
            <v>1.26</v>
          </cell>
          <cell r="H14948">
            <v>64</v>
          </cell>
          <cell r="I14948">
            <v>0.127</v>
          </cell>
          <cell r="K14948">
            <v>9.4</v>
          </cell>
          <cell r="L14948">
            <v>1.9E-2</v>
          </cell>
          <cell r="M14948">
            <v>177</v>
          </cell>
          <cell r="N14948">
            <v>0.35099999999999998</v>
          </cell>
          <cell r="O14948">
            <v>0</v>
          </cell>
          <cell r="P14948">
            <v>0</v>
          </cell>
        </row>
        <row r="14949">
          <cell r="A14949">
            <v>42241</v>
          </cell>
          <cell r="B14949">
            <v>2015</v>
          </cell>
          <cell r="C14949" t="str">
            <v>Aug</v>
          </cell>
          <cell r="D14949">
            <v>25</v>
          </cell>
          <cell r="F14949">
            <v>645</v>
          </cell>
          <cell r="G14949">
            <v>1.2789999999999999</v>
          </cell>
          <cell r="H14949">
            <v>60</v>
          </cell>
          <cell r="I14949">
            <v>0.11899999999999999</v>
          </cell>
          <cell r="K14949">
            <v>11.3</v>
          </cell>
          <cell r="L14949">
            <v>2.1999999999999999E-2</v>
          </cell>
          <cell r="M14949">
            <v>273</v>
          </cell>
          <cell r="N14949">
            <v>0.54100000000000004</v>
          </cell>
          <cell r="O14949">
            <v>0</v>
          </cell>
          <cell r="P14949">
            <v>0</v>
          </cell>
        </row>
        <row r="14950">
          <cell r="A14950">
            <v>42242</v>
          </cell>
          <cell r="B14950">
            <v>2015</v>
          </cell>
          <cell r="C14950" t="str">
            <v>Aug</v>
          </cell>
          <cell r="D14950">
            <v>26</v>
          </cell>
          <cell r="F14950">
            <v>638</v>
          </cell>
          <cell r="G14950">
            <v>1.2649999999999999</v>
          </cell>
          <cell r="H14950">
            <v>62</v>
          </cell>
          <cell r="I14950">
            <v>0.123</v>
          </cell>
          <cell r="K14950">
            <v>15.7</v>
          </cell>
          <cell r="L14950">
            <v>3.1E-2</v>
          </cell>
          <cell r="M14950">
            <v>350</v>
          </cell>
          <cell r="N14950">
            <v>0.69399999999999995</v>
          </cell>
          <cell r="O14950">
            <v>0</v>
          </cell>
          <cell r="P14950">
            <v>0</v>
          </cell>
        </row>
        <row r="14951">
          <cell r="A14951">
            <v>42243</v>
          </cell>
          <cell r="B14951">
            <v>2015</v>
          </cell>
          <cell r="C14951" t="str">
            <v>Aug</v>
          </cell>
          <cell r="D14951">
            <v>27</v>
          </cell>
          <cell r="F14951">
            <v>636</v>
          </cell>
          <cell r="G14951">
            <v>1.2609999999999999</v>
          </cell>
          <cell r="H14951">
            <v>66</v>
          </cell>
          <cell r="I14951">
            <v>0.13100000000000001</v>
          </cell>
          <cell r="K14951">
            <v>23.3</v>
          </cell>
          <cell r="L14951">
            <v>4.5999999999999999E-2</v>
          </cell>
          <cell r="M14951">
            <v>369</v>
          </cell>
          <cell r="N14951">
            <v>0.73199999999999998</v>
          </cell>
          <cell r="O14951">
            <v>0</v>
          </cell>
          <cell r="P14951">
            <v>0</v>
          </cell>
        </row>
        <row r="14952">
          <cell r="A14952">
            <v>42244</v>
          </cell>
          <cell r="B14952">
            <v>2015</v>
          </cell>
          <cell r="C14952" t="str">
            <v>Aug</v>
          </cell>
          <cell r="D14952">
            <v>28</v>
          </cell>
          <cell r="F14952">
            <v>664</v>
          </cell>
          <cell r="G14952">
            <v>1.3169999999999999</v>
          </cell>
          <cell r="H14952">
            <v>62</v>
          </cell>
          <cell r="I14952">
            <v>0.123</v>
          </cell>
          <cell r="K14952">
            <v>26.5</v>
          </cell>
          <cell r="L14952">
            <v>5.2999999999999999E-2</v>
          </cell>
          <cell r="M14952">
            <v>388</v>
          </cell>
          <cell r="N14952">
            <v>0.77</v>
          </cell>
          <cell r="O14952">
            <v>0</v>
          </cell>
          <cell r="P14952">
            <v>0</v>
          </cell>
        </row>
        <row r="14953">
          <cell r="A14953">
            <v>42245</v>
          </cell>
          <cell r="B14953">
            <v>2015</v>
          </cell>
          <cell r="C14953" t="str">
            <v>Aug</v>
          </cell>
          <cell r="D14953">
            <v>29</v>
          </cell>
          <cell r="F14953">
            <v>675</v>
          </cell>
          <cell r="G14953">
            <v>1.339</v>
          </cell>
          <cell r="H14953">
            <v>65</v>
          </cell>
          <cell r="I14953">
            <v>0.129</v>
          </cell>
          <cell r="K14953">
            <v>26.2</v>
          </cell>
          <cell r="L14953">
            <v>5.1999999999999998E-2</v>
          </cell>
          <cell r="M14953">
            <v>313</v>
          </cell>
          <cell r="N14953">
            <v>0.621</v>
          </cell>
          <cell r="O14953">
            <v>0</v>
          </cell>
          <cell r="P14953">
            <v>0</v>
          </cell>
        </row>
        <row r="14954">
          <cell r="A14954">
            <v>42246</v>
          </cell>
          <cell r="B14954">
            <v>2015</v>
          </cell>
          <cell r="C14954" t="str">
            <v>Aug</v>
          </cell>
          <cell r="D14954">
            <v>30</v>
          </cell>
          <cell r="F14954">
            <v>667</v>
          </cell>
          <cell r="G14954">
            <v>1.323</v>
          </cell>
          <cell r="H14954">
            <v>59</v>
          </cell>
          <cell r="I14954">
            <v>0.11700000000000001</v>
          </cell>
          <cell r="K14954">
            <v>26.2</v>
          </cell>
          <cell r="L14954">
            <v>5.1999999999999998E-2</v>
          </cell>
          <cell r="M14954">
            <v>242</v>
          </cell>
          <cell r="N14954">
            <v>0.48</v>
          </cell>
          <cell r="O14954">
            <v>0</v>
          </cell>
          <cell r="P14954">
            <v>0</v>
          </cell>
        </row>
        <row r="14955">
          <cell r="A14955">
            <v>42247</v>
          </cell>
          <cell r="B14955">
            <v>2015</v>
          </cell>
          <cell r="C14955" t="str">
            <v>Aug</v>
          </cell>
          <cell r="D14955">
            <v>31</v>
          </cell>
          <cell r="F14955">
            <v>675</v>
          </cell>
          <cell r="G14955">
            <v>1.339</v>
          </cell>
          <cell r="H14955">
            <v>55</v>
          </cell>
          <cell r="I14955">
            <v>0.109</v>
          </cell>
          <cell r="K14955">
            <v>26.1</v>
          </cell>
          <cell r="L14955">
            <v>5.1999999999999998E-2</v>
          </cell>
          <cell r="M14955">
            <v>180</v>
          </cell>
          <cell r="N14955">
            <v>0.35699999999999998</v>
          </cell>
          <cell r="O14955">
            <v>0</v>
          </cell>
          <cell r="P14955">
            <v>0</v>
          </cell>
        </row>
        <row r="14956">
          <cell r="A14956">
            <v>42248</v>
          </cell>
          <cell r="B14956">
            <v>2015</v>
          </cell>
          <cell r="C14956" t="str">
            <v>Sep</v>
          </cell>
          <cell r="D14956">
            <v>1</v>
          </cell>
          <cell r="F14956">
            <v>679</v>
          </cell>
          <cell r="G14956">
            <v>1.347</v>
          </cell>
          <cell r="H14956">
            <v>58</v>
          </cell>
          <cell r="I14956">
            <v>0.115</v>
          </cell>
          <cell r="K14956">
            <v>29.7</v>
          </cell>
          <cell r="L14956">
            <v>5.8999999999999997E-2</v>
          </cell>
          <cell r="M14956">
            <v>150</v>
          </cell>
          <cell r="N14956">
            <v>0.29799999999999999</v>
          </cell>
          <cell r="O14956">
            <v>0</v>
          </cell>
          <cell r="P14956">
            <v>0</v>
          </cell>
        </row>
        <row r="14957">
          <cell r="A14957">
            <v>42249</v>
          </cell>
          <cell r="B14957">
            <v>2015</v>
          </cell>
          <cell r="C14957" t="str">
            <v>Sep</v>
          </cell>
          <cell r="D14957">
            <v>2</v>
          </cell>
          <cell r="F14957">
            <v>661</v>
          </cell>
          <cell r="G14957">
            <v>1.3109999999999999</v>
          </cell>
          <cell r="H14957">
            <v>57</v>
          </cell>
          <cell r="I14957">
            <v>0.113</v>
          </cell>
          <cell r="K14957">
            <v>32</v>
          </cell>
          <cell r="L14957">
            <v>6.3E-2</v>
          </cell>
          <cell r="M14957">
            <v>150</v>
          </cell>
          <cell r="N14957">
            <v>0.29799999999999999</v>
          </cell>
          <cell r="O14957">
            <v>0</v>
          </cell>
          <cell r="P14957">
            <v>0</v>
          </cell>
        </row>
        <row r="14958">
          <cell r="A14958">
            <v>42250</v>
          </cell>
          <cell r="B14958">
            <v>2015</v>
          </cell>
          <cell r="C14958" t="str">
            <v>Sep</v>
          </cell>
          <cell r="D14958">
            <v>3</v>
          </cell>
          <cell r="F14958">
            <v>634</v>
          </cell>
          <cell r="G14958">
            <v>1.258</v>
          </cell>
          <cell r="H14958">
            <v>55</v>
          </cell>
          <cell r="I14958">
            <v>0.109</v>
          </cell>
          <cell r="K14958">
            <v>25.4</v>
          </cell>
          <cell r="L14958">
            <v>0.05</v>
          </cell>
          <cell r="M14958">
            <v>150</v>
          </cell>
          <cell r="N14958">
            <v>0.29799999999999999</v>
          </cell>
          <cell r="O14958">
            <v>0</v>
          </cell>
          <cell r="P14958">
            <v>0</v>
          </cell>
        </row>
        <row r="14959">
          <cell r="A14959">
            <v>42251</v>
          </cell>
          <cell r="B14959">
            <v>2015</v>
          </cell>
          <cell r="C14959" t="str">
            <v>Sep</v>
          </cell>
          <cell r="D14959">
            <v>4</v>
          </cell>
          <cell r="F14959">
            <v>624</v>
          </cell>
          <cell r="G14959">
            <v>1.238</v>
          </cell>
          <cell r="H14959">
            <v>56</v>
          </cell>
          <cell r="I14959">
            <v>0.111</v>
          </cell>
          <cell r="K14959">
            <v>18.399999999999999</v>
          </cell>
          <cell r="L14959">
            <v>3.5999999999999997E-2</v>
          </cell>
          <cell r="M14959">
            <v>150</v>
          </cell>
          <cell r="N14959">
            <v>0.29799999999999999</v>
          </cell>
          <cell r="O14959">
            <v>0</v>
          </cell>
          <cell r="P14959">
            <v>0</v>
          </cell>
        </row>
        <row r="14960">
          <cell r="A14960">
            <v>42252</v>
          </cell>
          <cell r="B14960">
            <v>2015</v>
          </cell>
          <cell r="C14960" t="str">
            <v>Sep</v>
          </cell>
          <cell r="D14960">
            <v>5</v>
          </cell>
          <cell r="F14960">
            <v>607</v>
          </cell>
          <cell r="G14960">
            <v>1.204</v>
          </cell>
          <cell r="H14960">
            <v>50</v>
          </cell>
          <cell r="I14960">
            <v>9.9000000000000005E-2</v>
          </cell>
          <cell r="K14960">
            <v>5.2</v>
          </cell>
          <cell r="L14960">
            <v>0.01</v>
          </cell>
          <cell r="M14960">
            <v>135</v>
          </cell>
          <cell r="N14960">
            <v>0.26800000000000002</v>
          </cell>
          <cell r="O14960">
            <v>0</v>
          </cell>
          <cell r="P14960">
            <v>0</v>
          </cell>
        </row>
        <row r="14961">
          <cell r="A14961">
            <v>42253</v>
          </cell>
          <cell r="B14961">
            <v>2015</v>
          </cell>
          <cell r="C14961" t="str">
            <v>Sep</v>
          </cell>
          <cell r="D14961">
            <v>6</v>
          </cell>
          <cell r="F14961">
            <v>597</v>
          </cell>
          <cell r="G14961">
            <v>1.1839999999999999</v>
          </cell>
          <cell r="H14961">
            <v>50</v>
          </cell>
          <cell r="I14961">
            <v>9.9000000000000005E-2</v>
          </cell>
          <cell r="K14961">
            <v>0</v>
          </cell>
          <cell r="L14961">
            <v>0</v>
          </cell>
          <cell r="M14961">
            <v>100</v>
          </cell>
          <cell r="N14961">
            <v>0.19800000000000001</v>
          </cell>
          <cell r="O14961">
            <v>8</v>
          </cell>
          <cell r="P14961">
            <v>1.6E-2</v>
          </cell>
        </row>
        <row r="14962">
          <cell r="A14962">
            <v>42254</v>
          </cell>
          <cell r="B14962">
            <v>2015</v>
          </cell>
          <cell r="C14962" t="str">
            <v>Sep</v>
          </cell>
          <cell r="D14962">
            <v>7</v>
          </cell>
          <cell r="F14962">
            <v>587</v>
          </cell>
          <cell r="G14962">
            <v>1.1639999999999999</v>
          </cell>
          <cell r="H14962">
            <v>57</v>
          </cell>
          <cell r="I14962">
            <v>0.113</v>
          </cell>
          <cell r="K14962">
            <v>0</v>
          </cell>
          <cell r="L14962">
            <v>0</v>
          </cell>
          <cell r="M14962">
            <v>70</v>
          </cell>
          <cell r="N14962">
            <v>0.13900000000000001</v>
          </cell>
          <cell r="O14962">
            <v>13</v>
          </cell>
          <cell r="P14962">
            <v>2.5999999999999999E-2</v>
          </cell>
        </row>
        <row r="14963">
          <cell r="A14963">
            <v>42255</v>
          </cell>
          <cell r="B14963">
            <v>2015</v>
          </cell>
          <cell r="C14963" t="str">
            <v>Sep</v>
          </cell>
          <cell r="D14963">
            <v>8</v>
          </cell>
          <cell r="F14963">
            <v>600</v>
          </cell>
          <cell r="G14963">
            <v>1.19</v>
          </cell>
          <cell r="H14963">
            <v>49</v>
          </cell>
          <cell r="I14963">
            <v>9.7000000000000003E-2</v>
          </cell>
          <cell r="K14963">
            <v>0</v>
          </cell>
          <cell r="L14963">
            <v>0</v>
          </cell>
          <cell r="M14963">
            <v>67</v>
          </cell>
          <cell r="N14963">
            <v>0.13300000000000001</v>
          </cell>
          <cell r="O14963">
            <v>13</v>
          </cell>
          <cell r="P14963">
            <v>2.5999999999999999E-2</v>
          </cell>
        </row>
        <row r="14964">
          <cell r="A14964">
            <v>42256</v>
          </cell>
          <cell r="B14964">
            <v>2015</v>
          </cell>
          <cell r="C14964" t="str">
            <v>Sep</v>
          </cell>
          <cell r="D14964">
            <v>9</v>
          </cell>
          <cell r="F14964">
            <v>623</v>
          </cell>
          <cell r="G14964">
            <v>1.236</v>
          </cell>
          <cell r="H14964">
            <v>60</v>
          </cell>
          <cell r="I14964">
            <v>0.11899999999999999</v>
          </cell>
          <cell r="K14964">
            <v>0</v>
          </cell>
          <cell r="L14964">
            <v>0</v>
          </cell>
          <cell r="M14964">
            <v>100</v>
          </cell>
          <cell r="N14964">
            <v>0.19800000000000001</v>
          </cell>
          <cell r="O14964">
            <v>11</v>
          </cell>
          <cell r="P14964">
            <v>2.1999999999999999E-2</v>
          </cell>
        </row>
        <row r="14965">
          <cell r="A14965">
            <v>42257</v>
          </cell>
          <cell r="B14965">
            <v>2015</v>
          </cell>
          <cell r="C14965" t="str">
            <v>Sep</v>
          </cell>
          <cell r="D14965">
            <v>10</v>
          </cell>
          <cell r="F14965">
            <v>649</v>
          </cell>
          <cell r="G14965">
            <v>1.2869999999999999</v>
          </cell>
          <cell r="H14965">
            <v>67</v>
          </cell>
          <cell r="I14965">
            <v>0.13300000000000001</v>
          </cell>
          <cell r="K14965">
            <v>0</v>
          </cell>
          <cell r="L14965">
            <v>0</v>
          </cell>
          <cell r="M14965">
            <v>131</v>
          </cell>
          <cell r="N14965">
            <v>0.26</v>
          </cell>
          <cell r="O14965">
            <v>9</v>
          </cell>
          <cell r="P14965">
            <v>1.7999999999999999E-2</v>
          </cell>
        </row>
        <row r="14966">
          <cell r="A14966">
            <v>42258</v>
          </cell>
          <cell r="B14966">
            <v>2015</v>
          </cell>
          <cell r="C14966" t="str">
            <v>Sep</v>
          </cell>
          <cell r="D14966">
            <v>11</v>
          </cell>
          <cell r="F14966">
            <v>659</v>
          </cell>
          <cell r="G14966">
            <v>1.3069999999999999</v>
          </cell>
          <cell r="H14966">
            <v>60</v>
          </cell>
          <cell r="I14966">
            <v>0.11899999999999999</v>
          </cell>
          <cell r="K14966">
            <v>0</v>
          </cell>
          <cell r="L14966">
            <v>0</v>
          </cell>
          <cell r="M14966">
            <v>115</v>
          </cell>
          <cell r="N14966">
            <v>0.22800000000000001</v>
          </cell>
          <cell r="O14966">
            <v>9</v>
          </cell>
          <cell r="P14966">
            <v>1.7999999999999999E-2</v>
          </cell>
        </row>
        <row r="14967">
          <cell r="A14967">
            <v>42259</v>
          </cell>
          <cell r="B14967">
            <v>2015</v>
          </cell>
          <cell r="C14967" t="str">
            <v>Sep</v>
          </cell>
          <cell r="D14967">
            <v>12</v>
          </cell>
          <cell r="F14967">
            <v>638</v>
          </cell>
          <cell r="G14967">
            <v>1.2649999999999999</v>
          </cell>
          <cell r="H14967">
            <v>62</v>
          </cell>
          <cell r="I14967">
            <v>0.123</v>
          </cell>
          <cell r="K14967">
            <v>0</v>
          </cell>
          <cell r="L14967">
            <v>0</v>
          </cell>
          <cell r="M14967">
            <v>77</v>
          </cell>
          <cell r="N14967">
            <v>0.153</v>
          </cell>
          <cell r="O14967">
            <v>3</v>
          </cell>
          <cell r="P14967">
            <v>6.0000000000000001E-3</v>
          </cell>
        </row>
        <row r="14968">
          <cell r="A14968">
            <v>42260</v>
          </cell>
          <cell r="B14968">
            <v>2015</v>
          </cell>
          <cell r="C14968" t="str">
            <v>Sep</v>
          </cell>
          <cell r="D14968">
            <v>13</v>
          </cell>
          <cell r="F14968">
            <v>599</v>
          </cell>
          <cell r="G14968">
            <v>1.1879999999999999</v>
          </cell>
          <cell r="H14968">
            <v>64</v>
          </cell>
          <cell r="I14968">
            <v>0.127</v>
          </cell>
          <cell r="K14968">
            <v>0</v>
          </cell>
          <cell r="L14968">
            <v>0</v>
          </cell>
          <cell r="M14968">
            <v>40</v>
          </cell>
          <cell r="N14968">
            <v>7.9000000000000001E-2</v>
          </cell>
          <cell r="O14968">
            <v>3</v>
          </cell>
          <cell r="P14968">
            <v>6.0000000000000001E-3</v>
          </cell>
        </row>
        <row r="14969">
          <cell r="A14969">
            <v>42261</v>
          </cell>
          <cell r="B14969">
            <v>2015</v>
          </cell>
          <cell r="C14969" t="str">
            <v>Sep</v>
          </cell>
          <cell r="D14969">
            <v>14</v>
          </cell>
          <cell r="F14969">
            <v>563</v>
          </cell>
          <cell r="G14969">
            <v>1.117</v>
          </cell>
          <cell r="H14969">
            <v>65</v>
          </cell>
          <cell r="I14969">
            <v>0.129</v>
          </cell>
          <cell r="K14969">
            <v>0</v>
          </cell>
          <cell r="L14969">
            <v>0</v>
          </cell>
          <cell r="M14969">
            <v>25</v>
          </cell>
          <cell r="N14969">
            <v>0.05</v>
          </cell>
          <cell r="O14969">
            <v>8</v>
          </cell>
          <cell r="P14969">
            <v>1.6E-2</v>
          </cell>
        </row>
        <row r="14970">
          <cell r="A14970">
            <v>42262</v>
          </cell>
          <cell r="B14970">
            <v>2015</v>
          </cell>
          <cell r="C14970" t="str">
            <v>Sep</v>
          </cell>
          <cell r="D14970">
            <v>15</v>
          </cell>
          <cell r="F14970">
            <v>541</v>
          </cell>
          <cell r="G14970">
            <v>1.073</v>
          </cell>
          <cell r="H14970">
            <v>71</v>
          </cell>
          <cell r="I14970">
            <v>0.14099999999999999</v>
          </cell>
          <cell r="K14970">
            <v>0</v>
          </cell>
          <cell r="L14970">
            <v>0</v>
          </cell>
          <cell r="M14970">
            <v>9</v>
          </cell>
          <cell r="N14970">
            <v>1.7999999999999999E-2</v>
          </cell>
          <cell r="O14970">
            <v>5</v>
          </cell>
          <cell r="P14970">
            <v>0.01</v>
          </cell>
        </row>
        <row r="14971">
          <cell r="A14971">
            <v>42263</v>
          </cell>
          <cell r="B14971">
            <v>2015</v>
          </cell>
          <cell r="C14971" t="str">
            <v>Sep</v>
          </cell>
          <cell r="D14971">
            <v>16</v>
          </cell>
          <cell r="F14971">
            <v>520</v>
          </cell>
          <cell r="G14971">
            <v>1.0309999999999999</v>
          </cell>
          <cell r="H14971">
            <v>78</v>
          </cell>
          <cell r="I14971">
            <v>0.155</v>
          </cell>
          <cell r="K14971">
            <v>0</v>
          </cell>
          <cell r="L14971">
            <v>0</v>
          </cell>
          <cell r="M14971">
            <v>0</v>
          </cell>
          <cell r="N14971">
            <v>0</v>
          </cell>
          <cell r="O14971">
            <v>12</v>
          </cell>
          <cell r="P14971">
            <v>2.4E-2</v>
          </cell>
        </row>
        <row r="14972">
          <cell r="A14972">
            <v>42264</v>
          </cell>
          <cell r="B14972">
            <v>2015</v>
          </cell>
          <cell r="C14972" t="str">
            <v>Sep</v>
          </cell>
          <cell r="D14972">
            <v>17</v>
          </cell>
          <cell r="F14972">
            <v>500</v>
          </cell>
          <cell r="G14972">
            <v>0.99199999999999999</v>
          </cell>
          <cell r="H14972">
            <v>87</v>
          </cell>
          <cell r="I14972">
            <v>0.17299999999999999</v>
          </cell>
          <cell r="K14972">
            <v>0</v>
          </cell>
          <cell r="L14972">
            <v>0</v>
          </cell>
          <cell r="M14972">
            <v>0</v>
          </cell>
          <cell r="N14972">
            <v>0</v>
          </cell>
          <cell r="O14972">
            <v>13</v>
          </cell>
          <cell r="P14972">
            <v>2.5999999999999999E-2</v>
          </cell>
        </row>
        <row r="14973">
          <cell r="A14973">
            <v>42265</v>
          </cell>
          <cell r="B14973">
            <v>2015</v>
          </cell>
          <cell r="C14973" t="str">
            <v>Sep</v>
          </cell>
          <cell r="D14973">
            <v>18</v>
          </cell>
          <cell r="F14973">
            <v>473</v>
          </cell>
          <cell r="G14973">
            <v>0.93799999999999994</v>
          </cell>
          <cell r="H14973">
            <v>81</v>
          </cell>
          <cell r="I14973">
            <v>0.161</v>
          </cell>
          <cell r="K14973">
            <v>0</v>
          </cell>
          <cell r="L14973">
            <v>0</v>
          </cell>
          <cell r="M14973">
            <v>0</v>
          </cell>
          <cell r="N14973">
            <v>0</v>
          </cell>
          <cell r="O14973">
            <v>15</v>
          </cell>
          <cell r="P14973">
            <v>0.03</v>
          </cell>
        </row>
        <row r="14974">
          <cell r="A14974">
            <v>42266</v>
          </cell>
          <cell r="B14974">
            <v>2015</v>
          </cell>
          <cell r="C14974" t="str">
            <v>Sep</v>
          </cell>
          <cell r="D14974">
            <v>19</v>
          </cell>
          <cell r="F14974">
            <v>436</v>
          </cell>
          <cell r="G14974">
            <v>0.86499999999999999</v>
          </cell>
          <cell r="H14974">
            <v>80</v>
          </cell>
          <cell r="I14974">
            <v>0.159</v>
          </cell>
          <cell r="K14974">
            <v>0</v>
          </cell>
          <cell r="L14974">
            <v>0</v>
          </cell>
          <cell r="M14974">
            <v>0</v>
          </cell>
          <cell r="N14974">
            <v>0</v>
          </cell>
          <cell r="O14974">
            <v>4</v>
          </cell>
          <cell r="P14974">
            <v>8.0000000000000002E-3</v>
          </cell>
        </row>
        <row r="14975">
          <cell r="A14975">
            <v>42267</v>
          </cell>
          <cell r="B14975">
            <v>2015</v>
          </cell>
          <cell r="C14975" t="str">
            <v>Sep</v>
          </cell>
          <cell r="D14975">
            <v>20</v>
          </cell>
          <cell r="F14975">
            <v>427</v>
          </cell>
          <cell r="G14975">
            <v>0.84699999999999998</v>
          </cell>
          <cell r="H14975">
            <v>76</v>
          </cell>
          <cell r="I14975">
            <v>0.151</v>
          </cell>
          <cell r="K14975">
            <v>0</v>
          </cell>
          <cell r="L14975">
            <v>0</v>
          </cell>
          <cell r="M14975">
            <v>0</v>
          </cell>
          <cell r="N14975">
            <v>0</v>
          </cell>
          <cell r="O14975">
            <v>2</v>
          </cell>
          <cell r="P14975">
            <v>4.0000000000000001E-3</v>
          </cell>
        </row>
        <row r="14976">
          <cell r="A14976">
            <v>42268</v>
          </cell>
          <cell r="B14976">
            <v>2015</v>
          </cell>
          <cell r="C14976" t="str">
            <v>Sep</v>
          </cell>
          <cell r="D14976">
            <v>21</v>
          </cell>
          <cell r="F14976">
            <v>413</v>
          </cell>
          <cell r="G14976">
            <v>0.81899999999999995</v>
          </cell>
          <cell r="H14976">
            <v>74</v>
          </cell>
          <cell r="I14976">
            <v>0.14699999999999999</v>
          </cell>
          <cell r="K14976">
            <v>0</v>
          </cell>
          <cell r="L14976">
            <v>0</v>
          </cell>
          <cell r="M14976">
            <v>0</v>
          </cell>
          <cell r="N14976">
            <v>0</v>
          </cell>
          <cell r="O14976">
            <v>8</v>
          </cell>
          <cell r="P14976">
            <v>1.6E-2</v>
          </cell>
        </row>
        <row r="14977">
          <cell r="A14977">
            <v>42269</v>
          </cell>
          <cell r="B14977">
            <v>2015</v>
          </cell>
          <cell r="C14977" t="str">
            <v>Sep</v>
          </cell>
          <cell r="D14977">
            <v>22</v>
          </cell>
          <cell r="F14977">
            <v>415</v>
          </cell>
          <cell r="G14977">
            <v>0.82299999999999995</v>
          </cell>
          <cell r="H14977">
            <v>65</v>
          </cell>
          <cell r="I14977">
            <v>0.129</v>
          </cell>
          <cell r="K14977">
            <v>0</v>
          </cell>
          <cell r="L14977">
            <v>0</v>
          </cell>
          <cell r="M14977">
            <v>0</v>
          </cell>
          <cell r="N14977">
            <v>0</v>
          </cell>
          <cell r="O14977">
            <v>8</v>
          </cell>
          <cell r="P14977">
            <v>1.6E-2</v>
          </cell>
        </row>
        <row r="14978">
          <cell r="A14978">
            <v>42270</v>
          </cell>
          <cell r="B14978">
            <v>2015</v>
          </cell>
          <cell r="C14978" t="str">
            <v>Sep</v>
          </cell>
          <cell r="D14978">
            <v>23</v>
          </cell>
          <cell r="F14978">
            <v>421</v>
          </cell>
          <cell r="G14978">
            <v>0.83499999999999996</v>
          </cell>
          <cell r="H14978">
            <v>58</v>
          </cell>
          <cell r="I14978">
            <v>0.115</v>
          </cell>
          <cell r="K14978">
            <v>0</v>
          </cell>
          <cell r="L14978">
            <v>0</v>
          </cell>
          <cell r="M14978">
            <v>0</v>
          </cell>
          <cell r="N14978">
            <v>0</v>
          </cell>
          <cell r="O14978">
            <v>5</v>
          </cell>
          <cell r="P14978">
            <v>0.01</v>
          </cell>
        </row>
        <row r="14979">
          <cell r="A14979">
            <v>42271</v>
          </cell>
          <cell r="B14979">
            <v>2015</v>
          </cell>
          <cell r="C14979" t="str">
            <v>Sep</v>
          </cell>
          <cell r="D14979">
            <v>24</v>
          </cell>
          <cell r="F14979">
            <v>425</v>
          </cell>
          <cell r="G14979">
            <v>0.84299999999999997</v>
          </cell>
          <cell r="H14979">
            <v>60</v>
          </cell>
          <cell r="I14979">
            <v>0.11899999999999999</v>
          </cell>
          <cell r="K14979">
            <v>0</v>
          </cell>
          <cell r="L14979">
            <v>0</v>
          </cell>
          <cell r="M14979">
            <v>0</v>
          </cell>
          <cell r="N14979">
            <v>0</v>
          </cell>
          <cell r="O14979">
            <v>7</v>
          </cell>
          <cell r="P14979">
            <v>1.4E-2</v>
          </cell>
        </row>
        <row r="14980">
          <cell r="A14980">
            <v>42272</v>
          </cell>
          <cell r="B14980">
            <v>2015</v>
          </cell>
          <cell r="C14980" t="str">
            <v>Sep</v>
          </cell>
          <cell r="D14980">
            <v>25</v>
          </cell>
          <cell r="F14980">
            <v>426</v>
          </cell>
          <cell r="G14980">
            <v>0.84499999999999997</v>
          </cell>
          <cell r="H14980">
            <v>51</v>
          </cell>
          <cell r="I14980">
            <v>0.10100000000000001</v>
          </cell>
          <cell r="K14980">
            <v>0</v>
          </cell>
          <cell r="L14980">
            <v>0</v>
          </cell>
          <cell r="M14980">
            <v>0</v>
          </cell>
          <cell r="N14980">
            <v>0</v>
          </cell>
          <cell r="O14980">
            <v>7</v>
          </cell>
          <cell r="P14980">
            <v>1.4E-2</v>
          </cell>
        </row>
        <row r="14981">
          <cell r="A14981">
            <v>42273</v>
          </cell>
          <cell r="B14981">
            <v>2015</v>
          </cell>
          <cell r="C14981" t="str">
            <v>Sep</v>
          </cell>
          <cell r="D14981">
            <v>26</v>
          </cell>
          <cell r="F14981">
            <v>420</v>
          </cell>
          <cell r="G14981">
            <v>0.83299999999999996</v>
          </cell>
          <cell r="H14981">
            <v>50</v>
          </cell>
          <cell r="I14981">
            <v>9.9000000000000005E-2</v>
          </cell>
          <cell r="K14981">
            <v>0</v>
          </cell>
          <cell r="L14981">
            <v>0</v>
          </cell>
          <cell r="M14981">
            <v>0</v>
          </cell>
          <cell r="N14981">
            <v>0</v>
          </cell>
          <cell r="O14981">
            <v>11</v>
          </cell>
          <cell r="P14981">
            <v>2.1999999999999999E-2</v>
          </cell>
        </row>
        <row r="14982">
          <cell r="A14982">
            <v>42274</v>
          </cell>
          <cell r="B14982">
            <v>2015</v>
          </cell>
          <cell r="C14982" t="str">
            <v>Sep</v>
          </cell>
          <cell r="D14982">
            <v>27</v>
          </cell>
          <cell r="F14982">
            <v>418</v>
          </cell>
          <cell r="G14982">
            <v>0.82899999999999996</v>
          </cell>
          <cell r="H14982">
            <v>55</v>
          </cell>
          <cell r="I14982">
            <v>0.109</v>
          </cell>
          <cell r="K14982">
            <v>0</v>
          </cell>
          <cell r="L14982">
            <v>0</v>
          </cell>
          <cell r="M14982">
            <v>0</v>
          </cell>
          <cell r="N14982">
            <v>0</v>
          </cell>
          <cell r="O14982">
            <v>11</v>
          </cell>
          <cell r="P14982">
            <v>2.1999999999999999E-2</v>
          </cell>
        </row>
        <row r="14983">
          <cell r="A14983">
            <v>42275</v>
          </cell>
          <cell r="B14983">
            <v>2015</v>
          </cell>
          <cell r="C14983" t="str">
            <v>Sep</v>
          </cell>
          <cell r="D14983">
            <v>28</v>
          </cell>
          <cell r="F14983">
            <v>422</v>
          </cell>
          <cell r="G14983">
            <v>0.83699999999999997</v>
          </cell>
          <cell r="H14983">
            <v>44</v>
          </cell>
          <cell r="I14983">
            <v>8.6999999999999994E-2</v>
          </cell>
          <cell r="K14983">
            <v>0</v>
          </cell>
          <cell r="L14983">
            <v>0</v>
          </cell>
          <cell r="M14983">
            <v>0</v>
          </cell>
          <cell r="N14983">
            <v>0</v>
          </cell>
          <cell r="O14983">
            <v>8</v>
          </cell>
          <cell r="P14983">
            <v>1.6E-2</v>
          </cell>
        </row>
        <row r="14984">
          <cell r="A14984">
            <v>42276</v>
          </cell>
          <cell r="B14984">
            <v>2015</v>
          </cell>
          <cell r="C14984" t="str">
            <v>Sep</v>
          </cell>
          <cell r="D14984">
            <v>29</v>
          </cell>
          <cell r="F14984">
            <v>430</v>
          </cell>
          <cell r="G14984">
            <v>0.85299999999999998</v>
          </cell>
          <cell r="H14984">
            <v>51</v>
          </cell>
          <cell r="I14984">
            <v>0.10100000000000001</v>
          </cell>
          <cell r="K14984">
            <v>0</v>
          </cell>
          <cell r="L14984">
            <v>0</v>
          </cell>
          <cell r="M14984">
            <v>0</v>
          </cell>
          <cell r="N14984">
            <v>0</v>
          </cell>
          <cell r="O14984">
            <v>8</v>
          </cell>
          <cell r="P14984">
            <v>1.6E-2</v>
          </cell>
        </row>
        <row r="14985">
          <cell r="A14985">
            <v>42277</v>
          </cell>
          <cell r="B14985">
            <v>2015</v>
          </cell>
          <cell r="C14985" t="str">
            <v>Sep</v>
          </cell>
          <cell r="D14985">
            <v>30</v>
          </cell>
          <cell r="F14985">
            <v>419</v>
          </cell>
          <cell r="G14985">
            <v>0.83099999999999996</v>
          </cell>
          <cell r="H14985">
            <v>51</v>
          </cell>
          <cell r="I14985">
            <v>0.10100000000000001</v>
          </cell>
          <cell r="K14985">
            <v>0</v>
          </cell>
          <cell r="L14985">
            <v>0</v>
          </cell>
          <cell r="M14985">
            <v>0</v>
          </cell>
          <cell r="N14985">
            <v>0</v>
          </cell>
          <cell r="O14985">
            <v>0</v>
          </cell>
          <cell r="P14985">
            <v>0</v>
          </cell>
        </row>
        <row r="14986">
          <cell r="A14986">
            <v>42278</v>
          </cell>
          <cell r="B14986">
            <v>2015</v>
          </cell>
          <cell r="C14986" t="str">
            <v>Oct</v>
          </cell>
          <cell r="D14986">
            <v>1</v>
          </cell>
          <cell r="F14986">
            <v>416</v>
          </cell>
          <cell r="G14986">
            <v>0.82499999999999996</v>
          </cell>
          <cell r="H14986">
            <v>70</v>
          </cell>
          <cell r="I14986">
            <v>0.13900000000000001</v>
          </cell>
          <cell r="K14986">
            <v>0</v>
          </cell>
          <cell r="L14986">
            <v>0</v>
          </cell>
          <cell r="M14986">
            <v>0</v>
          </cell>
          <cell r="N14986">
            <v>0</v>
          </cell>
          <cell r="O14986">
            <v>5</v>
          </cell>
          <cell r="P14986">
            <v>0.01</v>
          </cell>
        </row>
        <row r="14987">
          <cell r="A14987">
            <v>42279</v>
          </cell>
          <cell r="B14987">
            <v>2015</v>
          </cell>
          <cell r="C14987" t="str">
            <v>Oct</v>
          </cell>
          <cell r="D14987">
            <v>2</v>
          </cell>
          <cell r="F14987">
            <v>411</v>
          </cell>
          <cell r="G14987">
            <v>0.81499999999999995</v>
          </cell>
          <cell r="H14987">
            <v>67</v>
          </cell>
          <cell r="I14987">
            <v>0.13300000000000001</v>
          </cell>
          <cell r="K14987">
            <v>0</v>
          </cell>
          <cell r="L14987">
            <v>0</v>
          </cell>
          <cell r="M14987">
            <v>0</v>
          </cell>
          <cell r="N14987">
            <v>0</v>
          </cell>
          <cell r="O14987">
            <v>0</v>
          </cell>
          <cell r="P14987">
            <v>0</v>
          </cell>
        </row>
        <row r="14988">
          <cell r="A14988">
            <v>42280</v>
          </cell>
          <cell r="B14988">
            <v>2015</v>
          </cell>
          <cell r="C14988" t="str">
            <v>Oct</v>
          </cell>
          <cell r="D14988">
            <v>3</v>
          </cell>
          <cell r="F14988">
            <v>407</v>
          </cell>
          <cell r="G14988">
            <v>0.80700000000000005</v>
          </cell>
          <cell r="H14988">
            <v>80</v>
          </cell>
          <cell r="I14988">
            <v>0.159</v>
          </cell>
          <cell r="K14988">
            <v>0</v>
          </cell>
          <cell r="L14988">
            <v>0</v>
          </cell>
          <cell r="M14988">
            <v>0</v>
          </cell>
          <cell r="N14988">
            <v>0</v>
          </cell>
          <cell r="O14988">
            <v>0</v>
          </cell>
          <cell r="P14988">
            <v>0</v>
          </cell>
        </row>
        <row r="14989">
          <cell r="A14989">
            <v>42281</v>
          </cell>
          <cell r="B14989">
            <v>2015</v>
          </cell>
          <cell r="C14989" t="str">
            <v>Oct</v>
          </cell>
          <cell r="D14989">
            <v>4</v>
          </cell>
          <cell r="F14989">
            <v>392</v>
          </cell>
          <cell r="G14989">
            <v>0.77800000000000002</v>
          </cell>
          <cell r="H14989">
            <v>47</v>
          </cell>
          <cell r="I14989">
            <v>9.2999999999999999E-2</v>
          </cell>
          <cell r="K14989">
            <v>0</v>
          </cell>
          <cell r="L14989">
            <v>0</v>
          </cell>
          <cell r="M14989">
            <v>0</v>
          </cell>
          <cell r="N14989">
            <v>0</v>
          </cell>
          <cell r="O14989">
            <v>0</v>
          </cell>
          <cell r="P14989">
            <v>0</v>
          </cell>
        </row>
        <row r="14990">
          <cell r="A14990">
            <v>42282</v>
          </cell>
          <cell r="B14990">
            <v>2015</v>
          </cell>
          <cell r="C14990" t="str">
            <v>Oct</v>
          </cell>
          <cell r="D14990">
            <v>5</v>
          </cell>
          <cell r="F14990">
            <v>394</v>
          </cell>
          <cell r="G14990">
            <v>0.78100000000000003</v>
          </cell>
          <cell r="H14990">
            <v>58</v>
          </cell>
          <cell r="I14990">
            <v>0.115</v>
          </cell>
          <cell r="K14990">
            <v>0</v>
          </cell>
          <cell r="L14990">
            <v>0</v>
          </cell>
          <cell r="M14990">
            <v>0</v>
          </cell>
          <cell r="N14990">
            <v>0</v>
          </cell>
          <cell r="O14990">
            <v>0</v>
          </cell>
          <cell r="P14990">
            <v>0</v>
          </cell>
        </row>
        <row r="14991">
          <cell r="A14991">
            <v>42283</v>
          </cell>
          <cell r="B14991">
            <v>2015</v>
          </cell>
          <cell r="C14991" t="str">
            <v>Oct</v>
          </cell>
          <cell r="D14991">
            <v>6</v>
          </cell>
          <cell r="F14991">
            <v>393</v>
          </cell>
          <cell r="G14991">
            <v>0.78</v>
          </cell>
          <cell r="H14991">
            <v>58</v>
          </cell>
          <cell r="I14991">
            <v>0.115</v>
          </cell>
          <cell r="K14991">
            <v>0</v>
          </cell>
          <cell r="L14991">
            <v>0</v>
          </cell>
          <cell r="M14991">
            <v>0</v>
          </cell>
          <cell r="N14991">
            <v>0</v>
          </cell>
          <cell r="O14991">
            <v>0</v>
          </cell>
          <cell r="P14991">
            <v>0</v>
          </cell>
        </row>
        <row r="14992">
          <cell r="A14992">
            <v>42284</v>
          </cell>
          <cell r="B14992">
            <v>2015</v>
          </cell>
          <cell r="C14992" t="str">
            <v>Oct</v>
          </cell>
          <cell r="D14992">
            <v>7</v>
          </cell>
          <cell r="F14992">
            <v>391</v>
          </cell>
          <cell r="G14992">
            <v>0.77600000000000002</v>
          </cell>
          <cell r="H14992">
            <v>64</v>
          </cell>
          <cell r="I14992">
            <v>0.127</v>
          </cell>
          <cell r="K14992">
            <v>0</v>
          </cell>
          <cell r="L14992">
            <v>0</v>
          </cell>
          <cell r="M14992">
            <v>8</v>
          </cell>
          <cell r="N14992">
            <v>1.6E-2</v>
          </cell>
          <cell r="O14992">
            <v>0</v>
          </cell>
          <cell r="P14992">
            <v>0</v>
          </cell>
        </row>
        <row r="14993">
          <cell r="A14993">
            <v>42285</v>
          </cell>
          <cell r="B14993">
            <v>2015</v>
          </cell>
          <cell r="C14993" t="str">
            <v>Oct</v>
          </cell>
          <cell r="D14993">
            <v>8</v>
          </cell>
          <cell r="F14993">
            <v>394</v>
          </cell>
          <cell r="G14993">
            <v>0.78100000000000003</v>
          </cell>
          <cell r="H14993">
            <v>72</v>
          </cell>
          <cell r="I14993">
            <v>0.14299999999999999</v>
          </cell>
          <cell r="K14993">
            <v>0</v>
          </cell>
          <cell r="L14993">
            <v>0</v>
          </cell>
          <cell r="M14993">
            <v>25</v>
          </cell>
          <cell r="N14993">
            <v>0.05</v>
          </cell>
          <cell r="O14993">
            <v>0</v>
          </cell>
          <cell r="P14993">
            <v>0</v>
          </cell>
        </row>
        <row r="14994">
          <cell r="A14994">
            <v>42286</v>
          </cell>
          <cell r="B14994">
            <v>2015</v>
          </cell>
          <cell r="C14994" t="str">
            <v>Oct</v>
          </cell>
          <cell r="D14994">
            <v>9</v>
          </cell>
          <cell r="F14994">
            <v>400</v>
          </cell>
          <cell r="G14994">
            <v>0.79300000000000004</v>
          </cell>
          <cell r="H14994">
            <v>79</v>
          </cell>
          <cell r="I14994">
            <v>0.157</v>
          </cell>
          <cell r="K14994">
            <v>0</v>
          </cell>
          <cell r="L14994">
            <v>0</v>
          </cell>
          <cell r="M14994">
            <v>56</v>
          </cell>
          <cell r="N14994">
            <v>0.111</v>
          </cell>
          <cell r="O14994">
            <v>0</v>
          </cell>
          <cell r="P14994">
            <v>0</v>
          </cell>
        </row>
        <row r="14995">
          <cell r="A14995">
            <v>42287</v>
          </cell>
          <cell r="B14995">
            <v>2015</v>
          </cell>
          <cell r="C14995" t="str">
            <v>Oct</v>
          </cell>
          <cell r="D14995">
            <v>10</v>
          </cell>
          <cell r="F14995">
            <v>408</v>
          </cell>
          <cell r="G14995">
            <v>0.80900000000000005</v>
          </cell>
          <cell r="H14995">
            <v>58</v>
          </cell>
          <cell r="I14995">
            <v>0.115</v>
          </cell>
          <cell r="K14995">
            <v>0</v>
          </cell>
          <cell r="L14995">
            <v>0</v>
          </cell>
          <cell r="M14995">
            <v>75</v>
          </cell>
          <cell r="N14995">
            <v>0.14899999999999999</v>
          </cell>
          <cell r="O14995">
            <v>0</v>
          </cell>
          <cell r="P14995">
            <v>0</v>
          </cell>
        </row>
        <row r="14996">
          <cell r="A14996">
            <v>42288</v>
          </cell>
          <cell r="B14996">
            <v>2015</v>
          </cell>
          <cell r="C14996" t="str">
            <v>Oct</v>
          </cell>
          <cell r="D14996">
            <v>11</v>
          </cell>
          <cell r="F14996">
            <v>412</v>
          </cell>
          <cell r="G14996">
            <v>0.81699999999999995</v>
          </cell>
          <cell r="H14996">
            <v>69</v>
          </cell>
          <cell r="I14996">
            <v>0.13700000000000001</v>
          </cell>
          <cell r="K14996">
            <v>0</v>
          </cell>
          <cell r="L14996">
            <v>0</v>
          </cell>
          <cell r="M14996">
            <v>44</v>
          </cell>
          <cell r="N14996">
            <v>8.6999999999999994E-2</v>
          </cell>
          <cell r="O14996">
            <v>0</v>
          </cell>
          <cell r="P14996">
            <v>0</v>
          </cell>
        </row>
        <row r="14997">
          <cell r="A14997">
            <v>42289</v>
          </cell>
          <cell r="B14997">
            <v>2015</v>
          </cell>
          <cell r="C14997" t="str">
            <v>Oct</v>
          </cell>
          <cell r="D14997">
            <v>12</v>
          </cell>
          <cell r="F14997">
            <v>412</v>
          </cell>
          <cell r="G14997">
            <v>0.81699999999999995</v>
          </cell>
          <cell r="H14997">
            <v>56</v>
          </cell>
          <cell r="I14997">
            <v>0.111</v>
          </cell>
          <cell r="K14997">
            <v>0</v>
          </cell>
          <cell r="L14997">
            <v>0</v>
          </cell>
          <cell r="M14997">
            <v>25</v>
          </cell>
          <cell r="N14997">
            <v>0.05</v>
          </cell>
          <cell r="O14997">
            <v>0</v>
          </cell>
          <cell r="P14997">
            <v>0</v>
          </cell>
        </row>
        <row r="14998">
          <cell r="A14998">
            <v>42290</v>
          </cell>
          <cell r="B14998">
            <v>2015</v>
          </cell>
          <cell r="C14998" t="str">
            <v>Oct</v>
          </cell>
          <cell r="D14998">
            <v>13</v>
          </cell>
          <cell r="F14998">
            <v>423</v>
          </cell>
          <cell r="G14998">
            <v>0.83899999999999997</v>
          </cell>
          <cell r="H14998">
            <v>65</v>
          </cell>
          <cell r="I14998">
            <v>0.129</v>
          </cell>
          <cell r="K14998">
            <v>0</v>
          </cell>
          <cell r="L14998">
            <v>0</v>
          </cell>
          <cell r="M14998">
            <v>22</v>
          </cell>
          <cell r="N14998">
            <v>4.3999999999999997E-2</v>
          </cell>
          <cell r="O14998">
            <v>0</v>
          </cell>
          <cell r="P14998">
            <v>0</v>
          </cell>
        </row>
        <row r="14999">
          <cell r="A14999">
            <v>42291</v>
          </cell>
          <cell r="B14999">
            <v>2015</v>
          </cell>
          <cell r="C14999" t="str">
            <v>Oct</v>
          </cell>
          <cell r="D14999">
            <v>14</v>
          </cell>
          <cell r="F14999">
            <v>427</v>
          </cell>
          <cell r="G14999">
            <v>0.84699999999999998</v>
          </cell>
          <cell r="H14999">
            <v>63</v>
          </cell>
          <cell r="I14999">
            <v>0.125</v>
          </cell>
          <cell r="K14999">
            <v>0</v>
          </cell>
          <cell r="L14999">
            <v>0</v>
          </cell>
          <cell r="M14999">
            <v>18</v>
          </cell>
          <cell r="N14999">
            <v>3.5999999999999997E-2</v>
          </cell>
          <cell r="O14999">
            <v>0</v>
          </cell>
          <cell r="P14999">
            <v>0</v>
          </cell>
        </row>
        <row r="15000">
          <cell r="A15000">
            <v>42292</v>
          </cell>
          <cell r="B15000">
            <v>2015</v>
          </cell>
          <cell r="C15000" t="str">
            <v>Oct</v>
          </cell>
          <cell r="D15000">
            <v>15</v>
          </cell>
          <cell r="F15000">
            <v>424</v>
          </cell>
          <cell r="G15000">
            <v>0.84099999999999997</v>
          </cell>
          <cell r="H15000">
            <v>71</v>
          </cell>
          <cell r="I15000">
            <v>0.14099999999999999</v>
          </cell>
          <cell r="K15000">
            <v>0</v>
          </cell>
          <cell r="L15000">
            <v>0</v>
          </cell>
          <cell r="M15000">
            <v>18</v>
          </cell>
          <cell r="N15000">
            <v>3.5999999999999997E-2</v>
          </cell>
          <cell r="O15000">
            <v>0</v>
          </cell>
          <cell r="P15000">
            <v>0</v>
          </cell>
        </row>
        <row r="15001">
          <cell r="A15001">
            <v>42293</v>
          </cell>
          <cell r="B15001">
            <v>2015</v>
          </cell>
          <cell r="C15001" t="str">
            <v>Oct</v>
          </cell>
          <cell r="D15001">
            <v>16</v>
          </cell>
          <cell r="F15001">
            <v>400</v>
          </cell>
          <cell r="G15001">
            <v>0.79300000000000004</v>
          </cell>
          <cell r="H15001">
            <v>76</v>
          </cell>
          <cell r="I15001">
            <v>0.151</v>
          </cell>
          <cell r="K15001">
            <v>0</v>
          </cell>
          <cell r="L15001">
            <v>0</v>
          </cell>
          <cell r="M15001">
            <v>18</v>
          </cell>
          <cell r="N15001">
            <v>3.5999999999999997E-2</v>
          </cell>
          <cell r="O15001">
            <v>0</v>
          </cell>
          <cell r="P15001">
            <v>0</v>
          </cell>
        </row>
        <row r="15002">
          <cell r="A15002">
            <v>42294</v>
          </cell>
          <cell r="B15002">
            <v>2015</v>
          </cell>
          <cell r="C15002" t="str">
            <v>Oct</v>
          </cell>
          <cell r="D15002">
            <v>17</v>
          </cell>
          <cell r="F15002">
            <v>387</v>
          </cell>
          <cell r="G15002">
            <v>0.76800000000000002</v>
          </cell>
          <cell r="H15002">
            <v>89</v>
          </cell>
          <cell r="I15002">
            <v>0.17699999999999999</v>
          </cell>
          <cell r="K15002">
            <v>0</v>
          </cell>
          <cell r="L15002">
            <v>0</v>
          </cell>
          <cell r="M15002">
            <v>18</v>
          </cell>
          <cell r="N15002">
            <v>3.5999999999999997E-2</v>
          </cell>
          <cell r="O15002">
            <v>0</v>
          </cell>
          <cell r="P15002">
            <v>0</v>
          </cell>
        </row>
        <row r="15003">
          <cell r="A15003">
            <v>42295</v>
          </cell>
          <cell r="B15003">
            <v>2015</v>
          </cell>
          <cell r="C15003" t="str">
            <v>Oct</v>
          </cell>
          <cell r="D15003">
            <v>18</v>
          </cell>
          <cell r="F15003">
            <v>356</v>
          </cell>
          <cell r="G15003">
            <v>0.70599999999999996</v>
          </cell>
          <cell r="H15003">
            <v>64</v>
          </cell>
          <cell r="I15003">
            <v>0.127</v>
          </cell>
          <cell r="K15003">
            <v>0</v>
          </cell>
          <cell r="L15003">
            <v>0</v>
          </cell>
          <cell r="M15003">
            <v>18</v>
          </cell>
          <cell r="N15003">
            <v>3.5999999999999997E-2</v>
          </cell>
          <cell r="O15003">
            <v>0</v>
          </cell>
          <cell r="P15003">
            <v>0</v>
          </cell>
        </row>
        <row r="15004">
          <cell r="A15004">
            <v>42296</v>
          </cell>
          <cell r="B15004">
            <v>2015</v>
          </cell>
          <cell r="C15004" t="str">
            <v>Oct</v>
          </cell>
          <cell r="D15004">
            <v>19</v>
          </cell>
          <cell r="F15004">
            <v>334</v>
          </cell>
          <cell r="G15004">
            <v>0.66200000000000003</v>
          </cell>
          <cell r="H15004">
            <v>61</v>
          </cell>
          <cell r="I15004">
            <v>0.121</v>
          </cell>
          <cell r="K15004">
            <v>0</v>
          </cell>
          <cell r="L15004">
            <v>0</v>
          </cell>
          <cell r="M15004">
            <v>18</v>
          </cell>
          <cell r="N15004">
            <v>3.5999999999999997E-2</v>
          </cell>
          <cell r="O15004">
            <v>0</v>
          </cell>
          <cell r="P15004">
            <v>0</v>
          </cell>
        </row>
        <row r="15005">
          <cell r="A15005">
            <v>42297</v>
          </cell>
          <cell r="B15005">
            <v>2015</v>
          </cell>
          <cell r="C15005" t="str">
            <v>Oct</v>
          </cell>
          <cell r="D15005">
            <v>20</v>
          </cell>
          <cell r="F15005">
            <v>303</v>
          </cell>
          <cell r="G15005">
            <v>0.60099999999999998</v>
          </cell>
          <cell r="H15005">
            <v>59</v>
          </cell>
          <cell r="I15005">
            <v>0.11700000000000001</v>
          </cell>
          <cell r="K15005">
            <v>0</v>
          </cell>
          <cell r="L15005">
            <v>0</v>
          </cell>
          <cell r="M15005">
            <v>18</v>
          </cell>
          <cell r="N15005">
            <v>3.5999999999999997E-2</v>
          </cell>
          <cell r="O15005">
            <v>0</v>
          </cell>
          <cell r="P15005">
            <v>0</v>
          </cell>
        </row>
        <row r="15006">
          <cell r="A15006">
            <v>42298</v>
          </cell>
          <cell r="B15006">
            <v>2015</v>
          </cell>
          <cell r="C15006" t="str">
            <v>Oct</v>
          </cell>
          <cell r="D15006">
            <v>21</v>
          </cell>
          <cell r="F15006">
            <v>256</v>
          </cell>
          <cell r="G15006">
            <v>0.50800000000000001</v>
          </cell>
          <cell r="H15006">
            <v>46</v>
          </cell>
          <cell r="I15006">
            <v>9.0999999999999998E-2</v>
          </cell>
          <cell r="K15006">
            <v>0</v>
          </cell>
          <cell r="L15006">
            <v>0</v>
          </cell>
          <cell r="M15006">
            <v>18</v>
          </cell>
          <cell r="N15006">
            <v>3.5999999999999997E-2</v>
          </cell>
          <cell r="O15006">
            <v>0</v>
          </cell>
          <cell r="P15006">
            <v>0</v>
          </cell>
        </row>
        <row r="15007">
          <cell r="A15007">
            <v>42299</v>
          </cell>
          <cell r="B15007">
            <v>2015</v>
          </cell>
          <cell r="C15007" t="str">
            <v>Oct</v>
          </cell>
          <cell r="D15007">
            <v>22</v>
          </cell>
          <cell r="F15007">
            <v>221</v>
          </cell>
          <cell r="G15007">
            <v>0.438</v>
          </cell>
          <cell r="H15007">
            <v>48</v>
          </cell>
          <cell r="I15007">
            <v>9.5000000000000001E-2</v>
          </cell>
          <cell r="K15007">
            <v>0</v>
          </cell>
          <cell r="L15007">
            <v>0</v>
          </cell>
          <cell r="M15007">
            <v>18</v>
          </cell>
          <cell r="N15007">
            <v>3.5999999999999997E-2</v>
          </cell>
          <cell r="O15007">
            <v>0</v>
          </cell>
          <cell r="P15007">
            <v>0</v>
          </cell>
        </row>
        <row r="15008">
          <cell r="A15008">
            <v>42300</v>
          </cell>
          <cell r="B15008">
            <v>2015</v>
          </cell>
          <cell r="C15008" t="str">
            <v>Oct</v>
          </cell>
          <cell r="D15008">
            <v>23</v>
          </cell>
          <cell r="F15008">
            <v>84</v>
          </cell>
          <cell r="G15008">
            <v>0.16700000000000001</v>
          </cell>
          <cell r="H15008">
            <v>48</v>
          </cell>
          <cell r="I15008">
            <v>9.5000000000000001E-2</v>
          </cell>
          <cell r="K15008">
            <v>0</v>
          </cell>
          <cell r="L15008">
            <v>0</v>
          </cell>
          <cell r="M15008">
            <v>18</v>
          </cell>
          <cell r="N15008">
            <v>3.5999999999999997E-2</v>
          </cell>
          <cell r="O15008">
            <v>0</v>
          </cell>
          <cell r="P15008">
            <v>0</v>
          </cell>
        </row>
        <row r="15009">
          <cell r="A15009">
            <v>42301</v>
          </cell>
          <cell r="B15009">
            <v>2015</v>
          </cell>
          <cell r="C15009" t="str">
            <v>Oct</v>
          </cell>
          <cell r="D15009">
            <v>24</v>
          </cell>
          <cell r="F15009">
            <v>0</v>
          </cell>
          <cell r="G15009">
            <v>0</v>
          </cell>
          <cell r="H15009">
            <v>34</v>
          </cell>
          <cell r="I15009">
            <v>6.7000000000000004E-2</v>
          </cell>
          <cell r="K15009">
            <v>0</v>
          </cell>
          <cell r="L15009">
            <v>0</v>
          </cell>
          <cell r="M15009">
            <v>62</v>
          </cell>
          <cell r="N15009">
            <v>0.123</v>
          </cell>
          <cell r="O15009">
            <v>0</v>
          </cell>
          <cell r="P15009">
            <v>0</v>
          </cell>
        </row>
        <row r="15010">
          <cell r="A15010">
            <v>42302</v>
          </cell>
          <cell r="B15010">
            <v>2015</v>
          </cell>
          <cell r="C15010" t="str">
            <v>Oct</v>
          </cell>
          <cell r="D15010">
            <v>25</v>
          </cell>
          <cell r="F15010">
            <v>0</v>
          </cell>
          <cell r="G15010">
            <v>0</v>
          </cell>
          <cell r="H15010">
            <v>17</v>
          </cell>
          <cell r="I15010">
            <v>3.4000000000000002E-2</v>
          </cell>
          <cell r="K15010">
            <v>0</v>
          </cell>
          <cell r="L15010">
            <v>0</v>
          </cell>
          <cell r="M15010">
            <v>132</v>
          </cell>
          <cell r="N15010">
            <v>0.26200000000000001</v>
          </cell>
          <cell r="O15010">
            <v>0</v>
          </cell>
          <cell r="P15010">
            <v>0</v>
          </cell>
        </row>
        <row r="15011">
          <cell r="A15011">
            <v>42303</v>
          </cell>
          <cell r="B15011">
            <v>2015</v>
          </cell>
          <cell r="C15011" t="str">
            <v>Oct</v>
          </cell>
          <cell r="D15011">
            <v>26</v>
          </cell>
          <cell r="F15011">
            <v>0</v>
          </cell>
          <cell r="G15011">
            <v>0</v>
          </cell>
          <cell r="H15011">
            <v>36</v>
          </cell>
          <cell r="I15011">
            <v>7.0999999999999994E-2</v>
          </cell>
          <cell r="K15011">
            <v>0</v>
          </cell>
          <cell r="L15011">
            <v>0</v>
          </cell>
          <cell r="M15011">
            <v>184</v>
          </cell>
          <cell r="N15011">
            <v>0.36499999999999999</v>
          </cell>
          <cell r="O15011">
            <v>0</v>
          </cell>
          <cell r="P15011">
            <v>0</v>
          </cell>
        </row>
        <row r="15012">
          <cell r="A15012">
            <v>42304</v>
          </cell>
          <cell r="B15012">
            <v>2015</v>
          </cell>
          <cell r="C15012" t="str">
            <v>Oct</v>
          </cell>
          <cell r="D15012">
            <v>27</v>
          </cell>
          <cell r="F15012">
            <v>0</v>
          </cell>
          <cell r="G15012">
            <v>0</v>
          </cell>
          <cell r="H15012">
            <v>35</v>
          </cell>
          <cell r="I15012">
            <v>6.9000000000000006E-2</v>
          </cell>
          <cell r="K15012">
            <v>0</v>
          </cell>
          <cell r="L15012">
            <v>0</v>
          </cell>
          <cell r="M15012">
            <v>150</v>
          </cell>
          <cell r="N15012">
            <v>0.29799999999999999</v>
          </cell>
          <cell r="O15012">
            <v>0</v>
          </cell>
          <cell r="P15012">
            <v>0</v>
          </cell>
        </row>
        <row r="15013">
          <cell r="A15013">
            <v>42305</v>
          </cell>
          <cell r="B15013">
            <v>2015</v>
          </cell>
          <cell r="C15013" t="str">
            <v>Oct</v>
          </cell>
          <cell r="D15013">
            <v>28</v>
          </cell>
          <cell r="F15013">
            <v>0</v>
          </cell>
          <cell r="G15013">
            <v>0</v>
          </cell>
          <cell r="H15013">
            <v>46</v>
          </cell>
          <cell r="I15013">
            <v>9.0999999999999998E-2</v>
          </cell>
          <cell r="K15013">
            <v>0</v>
          </cell>
          <cell r="L15013">
            <v>0</v>
          </cell>
          <cell r="M15013">
            <v>150</v>
          </cell>
          <cell r="N15013">
            <v>0.29799999999999999</v>
          </cell>
          <cell r="O15013">
            <v>0</v>
          </cell>
          <cell r="P15013">
            <v>0</v>
          </cell>
        </row>
        <row r="15014">
          <cell r="A15014">
            <v>42306</v>
          </cell>
          <cell r="B15014">
            <v>2015</v>
          </cell>
          <cell r="C15014" t="str">
            <v>Oct</v>
          </cell>
          <cell r="D15014">
            <v>29</v>
          </cell>
          <cell r="F15014">
            <v>0</v>
          </cell>
          <cell r="G15014">
            <v>0</v>
          </cell>
          <cell r="H15014">
            <v>45</v>
          </cell>
          <cell r="I15014">
            <v>8.8999999999999996E-2</v>
          </cell>
          <cell r="K15014">
            <v>0</v>
          </cell>
          <cell r="L15014">
            <v>0</v>
          </cell>
          <cell r="M15014">
            <v>150</v>
          </cell>
          <cell r="N15014">
            <v>0.29799999999999999</v>
          </cell>
          <cell r="O15014">
            <v>0</v>
          </cell>
          <cell r="P15014">
            <v>0</v>
          </cell>
        </row>
        <row r="15015">
          <cell r="A15015">
            <v>42307</v>
          </cell>
          <cell r="B15015">
            <v>2015</v>
          </cell>
          <cell r="C15015" t="str">
            <v>Oct</v>
          </cell>
          <cell r="D15015">
            <v>30</v>
          </cell>
          <cell r="F15015">
            <v>0</v>
          </cell>
          <cell r="G15015">
            <v>0</v>
          </cell>
          <cell r="H15015">
            <v>54</v>
          </cell>
          <cell r="I15015">
            <v>0.107</v>
          </cell>
          <cell r="K15015">
            <v>0</v>
          </cell>
          <cell r="L15015">
            <v>0</v>
          </cell>
          <cell r="M15015">
            <v>150</v>
          </cell>
          <cell r="N15015">
            <v>0.29799999999999999</v>
          </cell>
          <cell r="O15015">
            <v>0</v>
          </cell>
          <cell r="P15015">
            <v>0</v>
          </cell>
        </row>
        <row r="15016">
          <cell r="A15016">
            <v>42308</v>
          </cell>
          <cell r="B15016">
            <v>2015</v>
          </cell>
          <cell r="C15016" t="str">
            <v>Oct</v>
          </cell>
          <cell r="D15016">
            <v>31</v>
          </cell>
          <cell r="F15016">
            <v>0</v>
          </cell>
          <cell r="G15016">
            <v>0</v>
          </cell>
          <cell r="H15016">
            <v>90</v>
          </cell>
          <cell r="I15016">
            <v>0.17899999999999999</v>
          </cell>
          <cell r="K15016">
            <v>0</v>
          </cell>
          <cell r="L15016">
            <v>0</v>
          </cell>
          <cell r="M15016">
            <v>141</v>
          </cell>
          <cell r="N15016">
            <v>0.28000000000000003</v>
          </cell>
          <cell r="O15016">
            <v>0</v>
          </cell>
          <cell r="P15016">
            <v>0</v>
          </cell>
        </row>
        <row r="15017">
          <cell r="A15017">
            <v>42309</v>
          </cell>
          <cell r="B15017">
            <v>2015</v>
          </cell>
          <cell r="C15017" t="str">
            <v>Nov</v>
          </cell>
          <cell r="D15017">
            <v>1</v>
          </cell>
          <cell r="F15017">
            <v>0</v>
          </cell>
          <cell r="G15017">
            <v>0</v>
          </cell>
          <cell r="H15017">
            <v>85</v>
          </cell>
          <cell r="I15017">
            <v>0.16900000000000001</v>
          </cell>
          <cell r="K15017">
            <v>0</v>
          </cell>
          <cell r="L15017">
            <v>0</v>
          </cell>
          <cell r="M15017">
            <v>125</v>
          </cell>
          <cell r="N15017">
            <v>0.248</v>
          </cell>
          <cell r="O15017">
            <v>0</v>
          </cell>
          <cell r="P15017">
            <v>0</v>
          </cell>
        </row>
        <row r="15018">
          <cell r="A15018">
            <v>42310</v>
          </cell>
          <cell r="B15018">
            <v>2015</v>
          </cell>
          <cell r="C15018" t="str">
            <v>Nov</v>
          </cell>
          <cell r="D15018">
            <v>2</v>
          </cell>
          <cell r="F15018">
            <v>0</v>
          </cell>
          <cell r="G15018">
            <v>0</v>
          </cell>
          <cell r="H15018">
            <v>79</v>
          </cell>
          <cell r="I15018">
            <v>0.157</v>
          </cell>
          <cell r="K15018">
            <v>0</v>
          </cell>
          <cell r="L15018">
            <v>0</v>
          </cell>
          <cell r="M15018">
            <v>95</v>
          </cell>
          <cell r="N15018">
            <v>0.188</v>
          </cell>
          <cell r="O15018">
            <v>0</v>
          </cell>
          <cell r="P15018">
            <v>0</v>
          </cell>
        </row>
        <row r="15019">
          <cell r="A15019">
            <v>42311</v>
          </cell>
          <cell r="B15019">
            <v>2015</v>
          </cell>
          <cell r="C15019" t="str">
            <v>Nov</v>
          </cell>
          <cell r="D15019">
            <v>3</v>
          </cell>
          <cell r="F15019">
            <v>0</v>
          </cell>
          <cell r="G15019">
            <v>0</v>
          </cell>
          <cell r="H15019">
            <v>72</v>
          </cell>
          <cell r="I15019">
            <v>0.14299999999999999</v>
          </cell>
          <cell r="K15019">
            <v>0</v>
          </cell>
          <cell r="L15019">
            <v>0</v>
          </cell>
          <cell r="M15019">
            <v>75</v>
          </cell>
          <cell r="N15019">
            <v>0.14899999999999999</v>
          </cell>
          <cell r="O15019">
            <v>0</v>
          </cell>
          <cell r="P15019">
            <v>0</v>
          </cell>
        </row>
        <row r="15020">
          <cell r="A15020">
            <v>42312</v>
          </cell>
          <cell r="B15020">
            <v>2015</v>
          </cell>
          <cell r="C15020" t="str">
            <v>Nov</v>
          </cell>
          <cell r="D15020">
            <v>4</v>
          </cell>
          <cell r="F15020">
            <v>0</v>
          </cell>
          <cell r="G15020">
            <v>0</v>
          </cell>
          <cell r="H15020">
            <v>66</v>
          </cell>
          <cell r="I15020">
            <v>0.13100000000000001</v>
          </cell>
          <cell r="K15020">
            <v>0</v>
          </cell>
          <cell r="L15020">
            <v>0</v>
          </cell>
          <cell r="M15020">
            <v>75</v>
          </cell>
          <cell r="N15020">
            <v>0.14899999999999999</v>
          </cell>
          <cell r="O15020">
            <v>0</v>
          </cell>
          <cell r="P15020">
            <v>0</v>
          </cell>
        </row>
        <row r="15021">
          <cell r="A15021">
            <v>42313</v>
          </cell>
          <cell r="B15021">
            <v>2015</v>
          </cell>
          <cell r="C15021" t="str">
            <v>Nov</v>
          </cell>
          <cell r="D15021">
            <v>5</v>
          </cell>
          <cell r="F15021">
            <v>0</v>
          </cell>
          <cell r="G15021">
            <v>0</v>
          </cell>
          <cell r="H15021">
            <v>22</v>
          </cell>
          <cell r="I15021">
            <v>4.3999999999999997E-2</v>
          </cell>
          <cell r="K15021">
            <v>0</v>
          </cell>
          <cell r="L15021">
            <v>0</v>
          </cell>
          <cell r="M15021">
            <v>93</v>
          </cell>
          <cell r="N15021">
            <v>0.184</v>
          </cell>
          <cell r="O15021">
            <v>0</v>
          </cell>
          <cell r="P15021">
            <v>0</v>
          </cell>
        </row>
        <row r="15022">
          <cell r="A15022">
            <v>42314</v>
          </cell>
          <cell r="B15022">
            <v>2015</v>
          </cell>
          <cell r="C15022" t="str">
            <v>Nov</v>
          </cell>
          <cell r="D15022">
            <v>6</v>
          </cell>
          <cell r="F15022">
            <v>0</v>
          </cell>
          <cell r="G15022">
            <v>0</v>
          </cell>
          <cell r="H15022">
            <v>0</v>
          </cell>
          <cell r="I15022">
            <v>0</v>
          </cell>
          <cell r="K15022">
            <v>0</v>
          </cell>
          <cell r="L15022">
            <v>0</v>
          </cell>
          <cell r="M15022">
            <v>85</v>
          </cell>
          <cell r="N15022">
            <v>0.16900000000000001</v>
          </cell>
          <cell r="O15022">
            <v>0</v>
          </cell>
          <cell r="P15022">
            <v>0</v>
          </cell>
        </row>
        <row r="15023">
          <cell r="A15023">
            <v>42315</v>
          </cell>
          <cell r="B15023">
            <v>2015</v>
          </cell>
          <cell r="C15023" t="str">
            <v>Nov</v>
          </cell>
          <cell r="D15023">
            <v>7</v>
          </cell>
          <cell r="F15023">
            <v>0</v>
          </cell>
          <cell r="G15023">
            <v>0</v>
          </cell>
          <cell r="H15023">
            <v>0</v>
          </cell>
          <cell r="I15023">
            <v>0</v>
          </cell>
          <cell r="K15023">
            <v>0</v>
          </cell>
          <cell r="L15023">
            <v>0</v>
          </cell>
          <cell r="M15023">
            <v>63</v>
          </cell>
          <cell r="N15023">
            <v>0.125</v>
          </cell>
          <cell r="O15023">
            <v>0</v>
          </cell>
          <cell r="P15023">
            <v>0</v>
          </cell>
        </row>
        <row r="15024">
          <cell r="A15024">
            <v>42316</v>
          </cell>
          <cell r="B15024">
            <v>2015</v>
          </cell>
          <cell r="C15024" t="str">
            <v>Nov</v>
          </cell>
          <cell r="D15024">
            <v>8</v>
          </cell>
          <cell r="F15024">
            <v>0</v>
          </cell>
          <cell r="G15024">
            <v>0</v>
          </cell>
          <cell r="H15024">
            <v>0</v>
          </cell>
          <cell r="I15024">
            <v>0</v>
          </cell>
          <cell r="K15024">
            <v>0</v>
          </cell>
          <cell r="L15024">
            <v>0</v>
          </cell>
          <cell r="M15024">
            <v>56</v>
          </cell>
          <cell r="N15024">
            <v>0.111</v>
          </cell>
          <cell r="O15024">
            <v>0</v>
          </cell>
          <cell r="P15024">
            <v>0</v>
          </cell>
        </row>
        <row r="15025">
          <cell r="A15025">
            <v>42317</v>
          </cell>
          <cell r="B15025">
            <v>2015</v>
          </cell>
          <cell r="C15025" t="str">
            <v>Nov</v>
          </cell>
          <cell r="D15025">
            <v>9</v>
          </cell>
          <cell r="F15025">
            <v>0</v>
          </cell>
          <cell r="G15025">
            <v>0</v>
          </cell>
          <cell r="H15025">
            <v>0</v>
          </cell>
          <cell r="I15025">
            <v>0</v>
          </cell>
          <cell r="K15025">
            <v>0</v>
          </cell>
          <cell r="L15025">
            <v>0</v>
          </cell>
          <cell r="M15025">
            <v>37</v>
          </cell>
          <cell r="N15025">
            <v>7.2999999999999995E-2</v>
          </cell>
          <cell r="O15025">
            <v>0</v>
          </cell>
          <cell r="P15025">
            <v>0</v>
          </cell>
        </row>
        <row r="15026">
          <cell r="A15026">
            <v>42318</v>
          </cell>
          <cell r="B15026">
            <v>2015</v>
          </cell>
          <cell r="C15026" t="str">
            <v>Nov</v>
          </cell>
          <cell r="D15026">
            <v>10</v>
          </cell>
          <cell r="F15026">
            <v>0</v>
          </cell>
          <cell r="G15026">
            <v>0</v>
          </cell>
          <cell r="H15026">
            <v>0</v>
          </cell>
          <cell r="I15026">
            <v>0</v>
          </cell>
          <cell r="K15026">
            <v>0</v>
          </cell>
          <cell r="L15026">
            <v>0</v>
          </cell>
          <cell r="M15026">
            <v>0</v>
          </cell>
          <cell r="N15026">
            <v>0</v>
          </cell>
          <cell r="O15026">
            <v>0</v>
          </cell>
          <cell r="P15026">
            <v>0</v>
          </cell>
        </row>
        <row r="15027">
          <cell r="A15027">
            <v>42319</v>
          </cell>
          <cell r="B15027">
            <v>2015</v>
          </cell>
          <cell r="C15027" t="str">
            <v>Nov</v>
          </cell>
          <cell r="D15027">
            <v>11</v>
          </cell>
          <cell r="F15027">
            <v>0</v>
          </cell>
          <cell r="G15027">
            <v>0</v>
          </cell>
          <cell r="H15027">
            <v>0</v>
          </cell>
          <cell r="I15027">
            <v>0</v>
          </cell>
          <cell r="K15027">
            <v>0</v>
          </cell>
          <cell r="L15027">
            <v>0</v>
          </cell>
          <cell r="M15027">
            <v>0</v>
          </cell>
          <cell r="N15027">
            <v>0</v>
          </cell>
          <cell r="O15027">
            <v>0</v>
          </cell>
          <cell r="P15027">
            <v>0</v>
          </cell>
        </row>
        <row r="15028">
          <cell r="A15028">
            <v>42320</v>
          </cell>
          <cell r="B15028">
            <v>2015</v>
          </cell>
          <cell r="C15028" t="str">
            <v>Nov</v>
          </cell>
          <cell r="D15028">
            <v>12</v>
          </cell>
          <cell r="F15028">
            <v>0</v>
          </cell>
          <cell r="G15028">
            <v>0</v>
          </cell>
          <cell r="H15028">
            <v>0</v>
          </cell>
          <cell r="I15028">
            <v>0</v>
          </cell>
          <cell r="K15028">
            <v>0</v>
          </cell>
          <cell r="L15028">
            <v>0</v>
          </cell>
          <cell r="M15028">
            <v>0</v>
          </cell>
          <cell r="N15028">
            <v>0</v>
          </cell>
          <cell r="O15028">
            <v>0</v>
          </cell>
          <cell r="P15028">
            <v>0</v>
          </cell>
        </row>
        <row r="15029">
          <cell r="A15029">
            <v>42321</v>
          </cell>
          <cell r="B15029">
            <v>2015</v>
          </cell>
          <cell r="C15029" t="str">
            <v>Nov</v>
          </cell>
          <cell r="D15029">
            <v>13</v>
          </cell>
          <cell r="F15029">
            <v>0</v>
          </cell>
          <cell r="G15029">
            <v>0</v>
          </cell>
          <cell r="H15029">
            <v>0</v>
          </cell>
          <cell r="I15029">
            <v>0</v>
          </cell>
          <cell r="K15029">
            <v>0</v>
          </cell>
          <cell r="L15029">
            <v>0</v>
          </cell>
          <cell r="M15029">
            <v>0</v>
          </cell>
          <cell r="N15029">
            <v>0</v>
          </cell>
          <cell r="O15029">
            <v>0</v>
          </cell>
          <cell r="P15029">
            <v>0</v>
          </cell>
        </row>
        <row r="15030">
          <cell r="A15030">
            <v>42322</v>
          </cell>
          <cell r="B15030">
            <v>2015</v>
          </cell>
          <cell r="C15030" t="str">
            <v>Nov</v>
          </cell>
          <cell r="D15030">
            <v>14</v>
          </cell>
          <cell r="F15030">
            <v>0</v>
          </cell>
          <cell r="G15030">
            <v>0</v>
          </cell>
          <cell r="H15030">
            <v>0</v>
          </cell>
          <cell r="I15030">
            <v>0</v>
          </cell>
          <cell r="K15030">
            <v>0</v>
          </cell>
          <cell r="L15030">
            <v>0</v>
          </cell>
          <cell r="M15030">
            <v>0</v>
          </cell>
          <cell r="N15030">
            <v>0</v>
          </cell>
          <cell r="O15030">
            <v>0</v>
          </cell>
          <cell r="P15030">
            <v>0</v>
          </cell>
        </row>
        <row r="15031">
          <cell r="A15031">
            <v>42323</v>
          </cell>
          <cell r="B15031">
            <v>2015</v>
          </cell>
          <cell r="C15031" t="str">
            <v>Nov</v>
          </cell>
          <cell r="D15031">
            <v>15</v>
          </cell>
          <cell r="F15031">
            <v>0</v>
          </cell>
          <cell r="G15031">
            <v>0</v>
          </cell>
          <cell r="H15031">
            <v>0</v>
          </cell>
          <cell r="I15031">
            <v>0</v>
          </cell>
          <cell r="K15031">
            <v>0</v>
          </cell>
          <cell r="L15031">
            <v>0</v>
          </cell>
          <cell r="M15031">
            <v>0</v>
          </cell>
          <cell r="N15031">
            <v>0</v>
          </cell>
          <cell r="O15031">
            <v>0</v>
          </cell>
          <cell r="P15031">
            <v>0</v>
          </cell>
        </row>
        <row r="15032">
          <cell r="A15032">
            <v>42324</v>
          </cell>
          <cell r="B15032">
            <v>2015</v>
          </cell>
          <cell r="C15032" t="str">
            <v>Nov</v>
          </cell>
          <cell r="D15032">
            <v>16</v>
          </cell>
          <cell r="F15032">
            <v>0</v>
          </cell>
          <cell r="G15032">
            <v>0</v>
          </cell>
          <cell r="H15032">
            <v>0</v>
          </cell>
          <cell r="I15032">
            <v>0</v>
          </cell>
          <cell r="K15032">
            <v>0</v>
          </cell>
          <cell r="L15032">
            <v>0</v>
          </cell>
          <cell r="M15032">
            <v>0</v>
          </cell>
          <cell r="N15032">
            <v>0</v>
          </cell>
          <cell r="O15032">
            <v>0</v>
          </cell>
          <cell r="P15032">
            <v>0</v>
          </cell>
        </row>
        <row r="15033">
          <cell r="A15033">
            <v>42325</v>
          </cell>
          <cell r="B15033">
            <v>2015</v>
          </cell>
          <cell r="C15033" t="str">
            <v>Nov</v>
          </cell>
          <cell r="D15033">
            <v>17</v>
          </cell>
          <cell r="F15033">
            <v>0</v>
          </cell>
          <cell r="G15033">
            <v>0</v>
          </cell>
          <cell r="H15033">
            <v>0</v>
          </cell>
          <cell r="I15033">
            <v>0</v>
          </cell>
          <cell r="K15033">
            <v>0</v>
          </cell>
          <cell r="L15033">
            <v>0</v>
          </cell>
          <cell r="M15033">
            <v>0</v>
          </cell>
          <cell r="N15033">
            <v>0</v>
          </cell>
          <cell r="O15033">
            <v>0</v>
          </cell>
          <cell r="P15033">
            <v>0</v>
          </cell>
        </row>
        <row r="15034">
          <cell r="A15034">
            <v>42326</v>
          </cell>
          <cell r="B15034">
            <v>2015</v>
          </cell>
          <cell r="C15034" t="str">
            <v>Nov</v>
          </cell>
          <cell r="D15034">
            <v>18</v>
          </cell>
          <cell r="F15034">
            <v>0</v>
          </cell>
          <cell r="G15034">
            <v>0</v>
          </cell>
          <cell r="H15034">
            <v>0</v>
          </cell>
          <cell r="I15034">
            <v>0</v>
          </cell>
          <cell r="K15034">
            <v>0</v>
          </cell>
          <cell r="L15034">
            <v>0</v>
          </cell>
          <cell r="M15034">
            <v>0</v>
          </cell>
          <cell r="N15034">
            <v>0</v>
          </cell>
          <cell r="O15034">
            <v>0</v>
          </cell>
          <cell r="P15034">
            <v>0</v>
          </cell>
        </row>
        <row r="15035">
          <cell r="A15035">
            <v>42327</v>
          </cell>
          <cell r="B15035">
            <v>2015</v>
          </cell>
          <cell r="C15035" t="str">
            <v>Nov</v>
          </cell>
          <cell r="D15035">
            <v>19</v>
          </cell>
          <cell r="F15035">
            <v>0</v>
          </cell>
          <cell r="G15035">
            <v>0</v>
          </cell>
          <cell r="H15035">
            <v>0</v>
          </cell>
          <cell r="I15035">
            <v>0</v>
          </cell>
          <cell r="K15035">
            <v>0</v>
          </cell>
          <cell r="L15035">
            <v>0</v>
          </cell>
          <cell r="M15035">
            <v>0</v>
          </cell>
          <cell r="N15035">
            <v>0</v>
          </cell>
          <cell r="O15035">
            <v>0</v>
          </cell>
          <cell r="P15035">
            <v>0</v>
          </cell>
        </row>
        <row r="15036">
          <cell r="A15036">
            <v>42328</v>
          </cell>
          <cell r="B15036">
            <v>2015</v>
          </cell>
          <cell r="C15036" t="str">
            <v>Nov</v>
          </cell>
          <cell r="D15036">
            <v>20</v>
          </cell>
          <cell r="F15036">
            <v>0</v>
          </cell>
          <cell r="G15036">
            <v>0</v>
          </cell>
          <cell r="H15036">
            <v>0</v>
          </cell>
          <cell r="I15036">
            <v>0</v>
          </cell>
          <cell r="K15036">
            <v>0</v>
          </cell>
          <cell r="L15036">
            <v>0</v>
          </cell>
          <cell r="M15036">
            <v>0</v>
          </cell>
          <cell r="N15036">
            <v>0</v>
          </cell>
          <cell r="O15036">
            <v>0</v>
          </cell>
          <cell r="P15036">
            <v>0</v>
          </cell>
        </row>
        <row r="15037">
          <cell r="A15037">
            <v>42329</v>
          </cell>
          <cell r="B15037">
            <v>2015</v>
          </cell>
          <cell r="C15037" t="str">
            <v>Nov</v>
          </cell>
          <cell r="D15037">
            <v>21</v>
          </cell>
          <cell r="F15037">
            <v>0</v>
          </cell>
          <cell r="G15037">
            <v>0</v>
          </cell>
          <cell r="H15037">
            <v>0</v>
          </cell>
          <cell r="I15037">
            <v>0</v>
          </cell>
          <cell r="K15037">
            <v>0</v>
          </cell>
          <cell r="L15037">
            <v>0</v>
          </cell>
          <cell r="M15037">
            <v>0</v>
          </cell>
          <cell r="N15037">
            <v>0</v>
          </cell>
          <cell r="O15037">
            <v>0</v>
          </cell>
          <cell r="P15037">
            <v>0</v>
          </cell>
        </row>
        <row r="15038">
          <cell r="A15038">
            <v>42330</v>
          </cell>
          <cell r="B15038">
            <v>2015</v>
          </cell>
          <cell r="C15038" t="str">
            <v>Nov</v>
          </cell>
          <cell r="D15038">
            <v>22</v>
          </cell>
          <cell r="F15038">
            <v>0</v>
          </cell>
          <cell r="G15038">
            <v>0</v>
          </cell>
          <cell r="H15038">
            <v>2</v>
          </cell>
          <cell r="I15038">
            <v>4.0000000000000001E-3</v>
          </cell>
          <cell r="K15038">
            <v>0</v>
          </cell>
          <cell r="L15038">
            <v>0</v>
          </cell>
          <cell r="M15038">
            <v>0</v>
          </cell>
          <cell r="N15038">
            <v>0</v>
          </cell>
          <cell r="O15038">
            <v>0</v>
          </cell>
          <cell r="P15038">
            <v>0</v>
          </cell>
        </row>
        <row r="15039">
          <cell r="A15039">
            <v>42331</v>
          </cell>
          <cell r="B15039">
            <v>2015</v>
          </cell>
          <cell r="C15039" t="str">
            <v>Nov</v>
          </cell>
          <cell r="D15039">
            <v>23</v>
          </cell>
          <cell r="F15039">
            <v>0</v>
          </cell>
          <cell r="G15039">
            <v>0</v>
          </cell>
          <cell r="H15039">
            <v>53</v>
          </cell>
          <cell r="I15039">
            <v>0.105</v>
          </cell>
          <cell r="K15039">
            <v>0</v>
          </cell>
          <cell r="L15039">
            <v>0</v>
          </cell>
          <cell r="M15039">
            <v>0</v>
          </cell>
          <cell r="N15039">
            <v>0</v>
          </cell>
          <cell r="O15039">
            <v>0</v>
          </cell>
          <cell r="P15039">
            <v>0</v>
          </cell>
        </row>
        <row r="15040">
          <cell r="A15040">
            <v>42332</v>
          </cell>
          <cell r="B15040">
            <v>2015</v>
          </cell>
          <cell r="C15040" t="str">
            <v>Nov</v>
          </cell>
          <cell r="D15040">
            <v>24</v>
          </cell>
          <cell r="F15040">
            <v>0</v>
          </cell>
          <cell r="G15040">
            <v>0</v>
          </cell>
          <cell r="H15040">
            <v>80</v>
          </cell>
          <cell r="I15040">
            <v>0.159</v>
          </cell>
          <cell r="K15040">
            <v>0</v>
          </cell>
          <cell r="L15040">
            <v>0</v>
          </cell>
          <cell r="M15040">
            <v>0</v>
          </cell>
          <cell r="N15040">
            <v>0</v>
          </cell>
          <cell r="O15040">
            <v>0</v>
          </cell>
          <cell r="P15040">
            <v>0</v>
          </cell>
        </row>
        <row r="15041">
          <cell r="A15041">
            <v>42333</v>
          </cell>
          <cell r="B15041">
            <v>2015</v>
          </cell>
          <cell r="C15041" t="str">
            <v>Nov</v>
          </cell>
          <cell r="D15041">
            <v>25</v>
          </cell>
          <cell r="F15041">
            <v>0</v>
          </cell>
          <cell r="G15041">
            <v>0</v>
          </cell>
          <cell r="H15041">
            <v>67</v>
          </cell>
          <cell r="I15041">
            <v>0.13300000000000001</v>
          </cell>
          <cell r="K15041">
            <v>0</v>
          </cell>
          <cell r="L15041">
            <v>0</v>
          </cell>
          <cell r="M15041">
            <v>0</v>
          </cell>
          <cell r="N15041">
            <v>0</v>
          </cell>
          <cell r="O15041">
            <v>0</v>
          </cell>
          <cell r="P15041">
            <v>0</v>
          </cell>
        </row>
        <row r="15042">
          <cell r="A15042">
            <v>42334</v>
          </cell>
          <cell r="B15042">
            <v>2015</v>
          </cell>
          <cell r="C15042" t="str">
            <v>Nov</v>
          </cell>
          <cell r="D15042">
            <v>26</v>
          </cell>
          <cell r="F15042">
            <v>0</v>
          </cell>
          <cell r="G15042">
            <v>0</v>
          </cell>
          <cell r="H15042">
            <v>17</v>
          </cell>
          <cell r="I15042">
            <v>3.4000000000000002E-2</v>
          </cell>
          <cell r="K15042">
            <v>0</v>
          </cell>
          <cell r="L15042">
            <v>0</v>
          </cell>
          <cell r="M15042">
            <v>0</v>
          </cell>
          <cell r="N15042">
            <v>0</v>
          </cell>
          <cell r="O15042">
            <v>0</v>
          </cell>
          <cell r="P15042">
            <v>0</v>
          </cell>
        </row>
        <row r="15043">
          <cell r="A15043">
            <v>42335</v>
          </cell>
          <cell r="B15043">
            <v>2015</v>
          </cell>
          <cell r="C15043" t="str">
            <v>Nov</v>
          </cell>
          <cell r="D15043">
            <v>27</v>
          </cell>
          <cell r="F15043">
            <v>0</v>
          </cell>
          <cell r="G15043">
            <v>0</v>
          </cell>
          <cell r="H15043">
            <v>21</v>
          </cell>
          <cell r="I15043">
            <v>4.2000000000000003E-2</v>
          </cell>
          <cell r="K15043">
            <v>0</v>
          </cell>
          <cell r="L15043">
            <v>0</v>
          </cell>
          <cell r="M15043">
            <v>0</v>
          </cell>
          <cell r="N15043">
            <v>0</v>
          </cell>
          <cell r="O15043">
            <v>0</v>
          </cell>
          <cell r="P15043">
            <v>0</v>
          </cell>
        </row>
        <row r="15044">
          <cell r="A15044">
            <v>42336</v>
          </cell>
          <cell r="B15044">
            <v>2015</v>
          </cell>
          <cell r="C15044" t="str">
            <v>Nov</v>
          </cell>
          <cell r="D15044">
            <v>28</v>
          </cell>
          <cell r="F15044">
            <v>0</v>
          </cell>
          <cell r="G15044">
            <v>0</v>
          </cell>
          <cell r="H15044">
            <v>19</v>
          </cell>
          <cell r="I15044">
            <v>3.7999999999999999E-2</v>
          </cell>
          <cell r="K15044">
            <v>0</v>
          </cell>
          <cell r="L15044">
            <v>0</v>
          </cell>
          <cell r="M15044">
            <v>0</v>
          </cell>
          <cell r="N15044">
            <v>0</v>
          </cell>
          <cell r="O15044">
            <v>0</v>
          </cell>
          <cell r="P15044">
            <v>0</v>
          </cell>
        </row>
        <row r="15045">
          <cell r="A15045">
            <v>42337</v>
          </cell>
          <cell r="B15045">
            <v>2015</v>
          </cell>
          <cell r="C15045" t="str">
            <v>Nov</v>
          </cell>
          <cell r="D15045">
            <v>29</v>
          </cell>
          <cell r="F15045">
            <v>0</v>
          </cell>
          <cell r="G15045">
            <v>0</v>
          </cell>
          <cell r="H15045">
            <v>15</v>
          </cell>
          <cell r="I15045">
            <v>0.03</v>
          </cell>
          <cell r="K15045">
            <v>0</v>
          </cell>
          <cell r="L15045">
            <v>0</v>
          </cell>
          <cell r="M15045">
            <v>0</v>
          </cell>
          <cell r="N15045">
            <v>0</v>
          </cell>
          <cell r="O15045">
            <v>0</v>
          </cell>
          <cell r="P15045">
            <v>0</v>
          </cell>
        </row>
        <row r="15046">
          <cell r="A15046">
            <v>42338</v>
          </cell>
          <cell r="B15046">
            <v>2015</v>
          </cell>
          <cell r="C15046" t="str">
            <v>Nov</v>
          </cell>
          <cell r="D15046">
            <v>30</v>
          </cell>
          <cell r="F15046">
            <v>0</v>
          </cell>
          <cell r="G15046">
            <v>0</v>
          </cell>
          <cell r="H15046">
            <v>17</v>
          </cell>
          <cell r="I15046">
            <v>3.4000000000000002E-2</v>
          </cell>
          <cell r="K15046">
            <v>0</v>
          </cell>
          <cell r="L15046">
            <v>0</v>
          </cell>
          <cell r="M15046">
            <v>0</v>
          </cell>
          <cell r="N15046">
            <v>0</v>
          </cell>
          <cell r="O15046">
            <v>0</v>
          </cell>
          <cell r="P15046">
            <v>0</v>
          </cell>
        </row>
        <row r="15047">
          <cell r="A15047">
            <v>42339</v>
          </cell>
          <cell r="B15047">
            <v>2015</v>
          </cell>
          <cell r="C15047" t="str">
            <v>Dec</v>
          </cell>
          <cell r="D15047">
            <v>1</v>
          </cell>
          <cell r="F15047">
            <v>0</v>
          </cell>
          <cell r="G15047">
            <v>0</v>
          </cell>
          <cell r="H15047">
            <v>21</v>
          </cell>
          <cell r="I15047">
            <v>4.2000000000000003E-2</v>
          </cell>
          <cell r="K15047">
            <v>0</v>
          </cell>
          <cell r="L15047">
            <v>0</v>
          </cell>
          <cell r="M15047">
            <v>0</v>
          </cell>
          <cell r="N15047">
            <v>0</v>
          </cell>
          <cell r="O15047">
            <v>0</v>
          </cell>
          <cell r="P15047">
            <v>0</v>
          </cell>
        </row>
        <row r="15048">
          <cell r="A15048">
            <v>42340</v>
          </cell>
          <cell r="B15048">
            <v>2015</v>
          </cell>
          <cell r="C15048" t="str">
            <v>Dec</v>
          </cell>
          <cell r="D15048">
            <v>2</v>
          </cell>
          <cell r="F15048">
            <v>0</v>
          </cell>
          <cell r="G15048">
            <v>0</v>
          </cell>
          <cell r="H15048">
            <v>32</v>
          </cell>
          <cell r="I15048">
            <v>6.3E-2</v>
          </cell>
          <cell r="K15048">
            <v>0</v>
          </cell>
          <cell r="L15048">
            <v>0</v>
          </cell>
          <cell r="M15048">
            <v>0</v>
          </cell>
          <cell r="N15048">
            <v>0</v>
          </cell>
          <cell r="O15048">
            <v>0</v>
          </cell>
          <cell r="P15048">
            <v>0</v>
          </cell>
        </row>
        <row r="15049">
          <cell r="A15049">
            <v>42341</v>
          </cell>
          <cell r="B15049">
            <v>2015</v>
          </cell>
          <cell r="C15049" t="str">
            <v>Dec</v>
          </cell>
          <cell r="D15049">
            <v>3</v>
          </cell>
          <cell r="F15049">
            <v>0</v>
          </cell>
          <cell r="G15049">
            <v>0</v>
          </cell>
          <cell r="H15049">
            <v>107</v>
          </cell>
          <cell r="I15049">
            <v>0.21199999999999999</v>
          </cell>
          <cell r="K15049">
            <v>0</v>
          </cell>
          <cell r="L15049">
            <v>0</v>
          </cell>
          <cell r="M15049">
            <v>0</v>
          </cell>
          <cell r="N15049">
            <v>0</v>
          </cell>
          <cell r="O15049">
            <v>0</v>
          </cell>
          <cell r="P15049">
            <v>0</v>
          </cell>
        </row>
        <row r="15050">
          <cell r="A15050">
            <v>42342</v>
          </cell>
          <cell r="B15050">
            <v>2015</v>
          </cell>
          <cell r="C15050" t="str">
            <v>Dec</v>
          </cell>
          <cell r="D15050">
            <v>4</v>
          </cell>
          <cell r="F15050">
            <v>0</v>
          </cell>
          <cell r="G15050">
            <v>0</v>
          </cell>
          <cell r="H15050">
            <v>48</v>
          </cell>
          <cell r="I15050">
            <v>9.5000000000000001E-2</v>
          </cell>
          <cell r="K15050">
            <v>0</v>
          </cell>
          <cell r="L15050">
            <v>0</v>
          </cell>
          <cell r="M15050">
            <v>0</v>
          </cell>
          <cell r="N15050">
            <v>0</v>
          </cell>
          <cell r="O15050">
            <v>0</v>
          </cell>
          <cell r="P15050">
            <v>0</v>
          </cell>
        </row>
        <row r="15051">
          <cell r="A15051">
            <v>42343</v>
          </cell>
          <cell r="B15051">
            <v>2015</v>
          </cell>
          <cell r="C15051" t="str">
            <v>Dec</v>
          </cell>
          <cell r="D15051">
            <v>5</v>
          </cell>
          <cell r="F15051">
            <v>0</v>
          </cell>
          <cell r="G15051">
            <v>0</v>
          </cell>
          <cell r="H15051">
            <v>32</v>
          </cell>
          <cell r="I15051">
            <v>6.3E-2</v>
          </cell>
          <cell r="K15051">
            <v>0</v>
          </cell>
          <cell r="L15051">
            <v>0</v>
          </cell>
          <cell r="M15051">
            <v>0</v>
          </cell>
          <cell r="N15051">
            <v>0</v>
          </cell>
          <cell r="O15051">
            <v>0</v>
          </cell>
          <cell r="P15051">
            <v>0</v>
          </cell>
        </row>
        <row r="15052">
          <cell r="A15052">
            <v>42344</v>
          </cell>
          <cell r="B15052">
            <v>2015</v>
          </cell>
          <cell r="C15052" t="str">
            <v>Dec</v>
          </cell>
          <cell r="D15052">
            <v>6</v>
          </cell>
          <cell r="F15052">
            <v>0</v>
          </cell>
          <cell r="G15052">
            <v>0</v>
          </cell>
          <cell r="H15052">
            <v>34</v>
          </cell>
          <cell r="I15052">
            <v>6.7000000000000004E-2</v>
          </cell>
          <cell r="K15052">
            <v>0</v>
          </cell>
          <cell r="L15052">
            <v>0</v>
          </cell>
          <cell r="M15052">
            <v>0</v>
          </cell>
          <cell r="N15052">
            <v>0</v>
          </cell>
          <cell r="O15052">
            <v>0</v>
          </cell>
          <cell r="P15052">
            <v>0</v>
          </cell>
        </row>
        <row r="15053">
          <cell r="A15053">
            <v>42345</v>
          </cell>
          <cell r="B15053">
            <v>2015</v>
          </cell>
          <cell r="C15053" t="str">
            <v>Dec</v>
          </cell>
          <cell r="D15053">
            <v>7</v>
          </cell>
          <cell r="F15053">
            <v>0</v>
          </cell>
          <cell r="G15053">
            <v>0</v>
          </cell>
          <cell r="H15053">
            <v>32</v>
          </cell>
          <cell r="I15053">
            <v>6.3E-2</v>
          </cell>
          <cell r="K15053">
            <v>0</v>
          </cell>
          <cell r="L15053">
            <v>0</v>
          </cell>
          <cell r="M15053">
            <v>0</v>
          </cell>
          <cell r="N15053">
            <v>0</v>
          </cell>
          <cell r="O15053">
            <v>0</v>
          </cell>
          <cell r="P15053">
            <v>0</v>
          </cell>
        </row>
        <row r="15054">
          <cell r="A15054">
            <v>42346</v>
          </cell>
          <cell r="B15054">
            <v>2015</v>
          </cell>
          <cell r="C15054" t="str">
            <v>Dec</v>
          </cell>
          <cell r="D15054">
            <v>8</v>
          </cell>
          <cell r="F15054">
            <v>0</v>
          </cell>
          <cell r="G15054">
            <v>0</v>
          </cell>
          <cell r="H15054">
            <v>32</v>
          </cell>
          <cell r="I15054">
            <v>6.3E-2</v>
          </cell>
          <cell r="K15054">
            <v>0</v>
          </cell>
          <cell r="L15054">
            <v>0</v>
          </cell>
          <cell r="M15054">
            <v>0</v>
          </cell>
          <cell r="N15054">
            <v>0</v>
          </cell>
          <cell r="O15054">
            <v>0</v>
          </cell>
          <cell r="P15054">
            <v>0</v>
          </cell>
        </row>
        <row r="15055">
          <cell r="A15055">
            <v>42347</v>
          </cell>
          <cell r="B15055">
            <v>2015</v>
          </cell>
          <cell r="C15055" t="str">
            <v>Dec</v>
          </cell>
          <cell r="D15055">
            <v>9</v>
          </cell>
          <cell r="F15055">
            <v>0</v>
          </cell>
          <cell r="G15055">
            <v>0</v>
          </cell>
          <cell r="H15055">
            <v>55</v>
          </cell>
          <cell r="I15055">
            <v>0.109</v>
          </cell>
          <cell r="K15055">
            <v>0</v>
          </cell>
          <cell r="L15055">
            <v>0</v>
          </cell>
          <cell r="M15055">
            <v>0</v>
          </cell>
          <cell r="N15055">
            <v>0</v>
          </cell>
          <cell r="O15055">
            <v>0</v>
          </cell>
          <cell r="P15055">
            <v>0</v>
          </cell>
        </row>
        <row r="15056">
          <cell r="A15056">
            <v>42348</v>
          </cell>
          <cell r="B15056">
            <v>2015</v>
          </cell>
          <cell r="C15056" t="str">
            <v>Dec</v>
          </cell>
          <cell r="D15056">
            <v>10</v>
          </cell>
          <cell r="F15056">
            <v>0</v>
          </cell>
          <cell r="G15056">
            <v>0</v>
          </cell>
          <cell r="H15056">
            <v>58</v>
          </cell>
          <cell r="I15056">
            <v>0.115</v>
          </cell>
          <cell r="K15056">
            <v>0</v>
          </cell>
          <cell r="L15056">
            <v>0</v>
          </cell>
          <cell r="M15056">
            <v>0</v>
          </cell>
          <cell r="N15056">
            <v>0</v>
          </cell>
          <cell r="O15056">
            <v>0</v>
          </cell>
          <cell r="P15056">
            <v>0</v>
          </cell>
        </row>
        <row r="15057">
          <cell r="A15057">
            <v>42349</v>
          </cell>
          <cell r="B15057">
            <v>2015</v>
          </cell>
          <cell r="C15057" t="str">
            <v>Dec</v>
          </cell>
          <cell r="D15057">
            <v>11</v>
          </cell>
          <cell r="F15057">
            <v>0</v>
          </cell>
          <cell r="G15057">
            <v>0</v>
          </cell>
          <cell r="H15057">
            <v>47</v>
          </cell>
          <cell r="I15057">
            <v>9.2999999999999999E-2</v>
          </cell>
          <cell r="K15057">
            <v>0</v>
          </cell>
          <cell r="L15057">
            <v>0</v>
          </cell>
          <cell r="M15057">
            <v>0</v>
          </cell>
          <cell r="N15057">
            <v>0</v>
          </cell>
          <cell r="O15057">
            <v>0</v>
          </cell>
          <cell r="P15057">
            <v>0</v>
          </cell>
        </row>
        <row r="15058">
          <cell r="A15058">
            <v>42350</v>
          </cell>
          <cell r="B15058">
            <v>2015</v>
          </cell>
          <cell r="C15058" t="str">
            <v>Dec</v>
          </cell>
          <cell r="D15058">
            <v>12</v>
          </cell>
          <cell r="F15058">
            <v>0</v>
          </cell>
          <cell r="G15058">
            <v>0</v>
          </cell>
          <cell r="H15058">
            <v>57</v>
          </cell>
          <cell r="I15058">
            <v>0.113</v>
          </cell>
          <cell r="K15058">
            <v>0</v>
          </cell>
          <cell r="L15058">
            <v>0</v>
          </cell>
          <cell r="M15058">
            <v>0</v>
          </cell>
          <cell r="N15058">
            <v>0</v>
          </cell>
          <cell r="O15058">
            <v>0</v>
          </cell>
          <cell r="P15058">
            <v>0</v>
          </cell>
        </row>
        <row r="15059">
          <cell r="A15059">
            <v>42351</v>
          </cell>
          <cell r="B15059">
            <v>2015</v>
          </cell>
          <cell r="C15059" t="str">
            <v>Dec</v>
          </cell>
          <cell r="D15059">
            <v>13</v>
          </cell>
          <cell r="F15059">
            <v>0</v>
          </cell>
          <cell r="G15059">
            <v>0</v>
          </cell>
          <cell r="H15059">
            <v>81</v>
          </cell>
          <cell r="I15059">
            <v>0.161</v>
          </cell>
          <cell r="K15059">
            <v>0</v>
          </cell>
          <cell r="L15059">
            <v>0</v>
          </cell>
          <cell r="M15059">
            <v>0</v>
          </cell>
          <cell r="N15059">
            <v>0</v>
          </cell>
          <cell r="O15059">
            <v>0</v>
          </cell>
          <cell r="P15059">
            <v>0</v>
          </cell>
        </row>
        <row r="15060">
          <cell r="A15060">
            <v>42352</v>
          </cell>
          <cell r="B15060">
            <v>2015</v>
          </cell>
          <cell r="C15060" t="str">
            <v>Dec</v>
          </cell>
          <cell r="D15060">
            <v>14</v>
          </cell>
          <cell r="F15060">
            <v>0</v>
          </cell>
          <cell r="G15060">
            <v>0</v>
          </cell>
          <cell r="H15060">
            <v>59</v>
          </cell>
          <cell r="I15060">
            <v>0.11700000000000001</v>
          </cell>
          <cell r="K15060">
            <v>0</v>
          </cell>
          <cell r="L15060">
            <v>0</v>
          </cell>
          <cell r="M15060">
            <v>0</v>
          </cell>
          <cell r="N15060">
            <v>0</v>
          </cell>
          <cell r="O15060">
            <v>0</v>
          </cell>
          <cell r="P15060">
            <v>0</v>
          </cell>
        </row>
        <row r="15061">
          <cell r="A15061">
            <v>42353</v>
          </cell>
          <cell r="B15061">
            <v>2015</v>
          </cell>
          <cell r="C15061" t="str">
            <v>Dec</v>
          </cell>
          <cell r="D15061">
            <v>15</v>
          </cell>
          <cell r="F15061">
            <v>0</v>
          </cell>
          <cell r="G15061">
            <v>0</v>
          </cell>
          <cell r="H15061">
            <v>50</v>
          </cell>
          <cell r="I15061">
            <v>9.9000000000000005E-2</v>
          </cell>
          <cell r="K15061">
            <v>0</v>
          </cell>
          <cell r="L15061">
            <v>0</v>
          </cell>
          <cell r="M15061">
            <v>0</v>
          </cell>
          <cell r="N15061">
            <v>0</v>
          </cell>
          <cell r="O15061">
            <v>0</v>
          </cell>
          <cell r="P15061">
            <v>0</v>
          </cell>
        </row>
        <row r="15062">
          <cell r="A15062">
            <v>42354</v>
          </cell>
          <cell r="B15062">
            <v>2015</v>
          </cell>
          <cell r="C15062" t="str">
            <v>Dec</v>
          </cell>
          <cell r="D15062">
            <v>16</v>
          </cell>
          <cell r="F15062">
            <v>0</v>
          </cell>
          <cell r="G15062">
            <v>0</v>
          </cell>
          <cell r="H15062">
            <v>48</v>
          </cell>
          <cell r="I15062">
            <v>9.5000000000000001E-2</v>
          </cell>
          <cell r="K15062">
            <v>0</v>
          </cell>
          <cell r="L15062">
            <v>0</v>
          </cell>
          <cell r="M15062">
            <v>0</v>
          </cell>
          <cell r="N15062">
            <v>0</v>
          </cell>
          <cell r="O15062">
            <v>0</v>
          </cell>
          <cell r="P15062">
            <v>0</v>
          </cell>
        </row>
        <row r="15063">
          <cell r="A15063">
            <v>42355</v>
          </cell>
          <cell r="B15063">
            <v>2015</v>
          </cell>
          <cell r="C15063" t="str">
            <v>Dec</v>
          </cell>
          <cell r="D15063">
            <v>17</v>
          </cell>
          <cell r="F15063">
            <v>0</v>
          </cell>
          <cell r="G15063">
            <v>0</v>
          </cell>
          <cell r="H15063">
            <v>58</v>
          </cell>
          <cell r="I15063">
            <v>0.115</v>
          </cell>
          <cell r="K15063">
            <v>0</v>
          </cell>
          <cell r="L15063">
            <v>0</v>
          </cell>
          <cell r="M15063">
            <v>0</v>
          </cell>
          <cell r="N15063">
            <v>0</v>
          </cell>
          <cell r="O15063">
            <v>0</v>
          </cell>
          <cell r="P15063">
            <v>0</v>
          </cell>
        </row>
        <row r="15064">
          <cell r="A15064">
            <v>42356</v>
          </cell>
          <cell r="B15064">
            <v>2015</v>
          </cell>
          <cell r="C15064" t="str">
            <v>Dec</v>
          </cell>
          <cell r="D15064">
            <v>18</v>
          </cell>
          <cell r="F15064">
            <v>0</v>
          </cell>
          <cell r="G15064">
            <v>0</v>
          </cell>
          <cell r="H15064">
            <v>60</v>
          </cell>
          <cell r="I15064">
            <v>0.11899999999999999</v>
          </cell>
          <cell r="K15064">
            <v>0</v>
          </cell>
          <cell r="L15064">
            <v>0</v>
          </cell>
          <cell r="M15064">
            <v>0</v>
          </cell>
          <cell r="N15064">
            <v>0</v>
          </cell>
          <cell r="O15064">
            <v>0</v>
          </cell>
          <cell r="P15064">
            <v>0</v>
          </cell>
        </row>
        <row r="15065">
          <cell r="A15065">
            <v>42357</v>
          </cell>
          <cell r="B15065">
            <v>2015</v>
          </cell>
          <cell r="C15065" t="str">
            <v>Dec</v>
          </cell>
          <cell r="D15065">
            <v>19</v>
          </cell>
          <cell r="F15065">
            <v>0</v>
          </cell>
          <cell r="G15065">
            <v>0</v>
          </cell>
          <cell r="H15065">
            <v>69</v>
          </cell>
          <cell r="I15065">
            <v>0.13700000000000001</v>
          </cell>
          <cell r="K15065">
            <v>0</v>
          </cell>
          <cell r="L15065">
            <v>0</v>
          </cell>
          <cell r="M15065">
            <v>0</v>
          </cell>
          <cell r="N15065">
            <v>0</v>
          </cell>
          <cell r="O15065">
            <v>0</v>
          </cell>
          <cell r="P15065">
            <v>0</v>
          </cell>
        </row>
        <row r="15066">
          <cell r="A15066">
            <v>42358</v>
          </cell>
          <cell r="B15066">
            <v>2015</v>
          </cell>
          <cell r="C15066" t="str">
            <v>Dec</v>
          </cell>
          <cell r="D15066">
            <v>20</v>
          </cell>
          <cell r="F15066">
            <v>0</v>
          </cell>
          <cell r="G15066">
            <v>0</v>
          </cell>
          <cell r="H15066">
            <v>62</v>
          </cell>
          <cell r="I15066">
            <v>0.123</v>
          </cell>
          <cell r="K15066">
            <v>0</v>
          </cell>
          <cell r="L15066">
            <v>0</v>
          </cell>
          <cell r="M15066">
            <v>0</v>
          </cell>
          <cell r="N15066">
            <v>0</v>
          </cell>
          <cell r="O15066">
            <v>0</v>
          </cell>
          <cell r="P15066">
            <v>0</v>
          </cell>
        </row>
        <row r="15067">
          <cell r="A15067">
            <v>42359</v>
          </cell>
          <cell r="B15067">
            <v>2015</v>
          </cell>
          <cell r="C15067" t="str">
            <v>Dec</v>
          </cell>
          <cell r="D15067">
            <v>21</v>
          </cell>
          <cell r="F15067">
            <v>0</v>
          </cell>
          <cell r="G15067">
            <v>0</v>
          </cell>
          <cell r="H15067">
            <v>62</v>
          </cell>
          <cell r="I15067">
            <v>0.123</v>
          </cell>
          <cell r="K15067">
            <v>0</v>
          </cell>
          <cell r="L15067">
            <v>0</v>
          </cell>
          <cell r="M15067">
            <v>0</v>
          </cell>
          <cell r="N15067">
            <v>0</v>
          </cell>
          <cell r="O15067">
            <v>0</v>
          </cell>
          <cell r="P15067">
            <v>0</v>
          </cell>
        </row>
        <row r="15068">
          <cell r="A15068">
            <v>42360</v>
          </cell>
          <cell r="B15068">
            <v>2015</v>
          </cell>
          <cell r="C15068" t="str">
            <v>Dec</v>
          </cell>
          <cell r="D15068">
            <v>22</v>
          </cell>
          <cell r="F15068">
            <v>0</v>
          </cell>
          <cell r="G15068">
            <v>0</v>
          </cell>
          <cell r="H15068">
            <v>90</v>
          </cell>
          <cell r="I15068">
            <v>0.17899999999999999</v>
          </cell>
          <cell r="K15068">
            <v>0</v>
          </cell>
          <cell r="L15068">
            <v>0</v>
          </cell>
          <cell r="M15068">
            <v>0</v>
          </cell>
          <cell r="N15068">
            <v>0</v>
          </cell>
          <cell r="O15068">
            <v>0</v>
          </cell>
          <cell r="P15068">
            <v>0</v>
          </cell>
        </row>
        <row r="15069">
          <cell r="A15069">
            <v>42361</v>
          </cell>
          <cell r="B15069">
            <v>2015</v>
          </cell>
          <cell r="C15069" t="str">
            <v>Dec</v>
          </cell>
          <cell r="D15069">
            <v>23</v>
          </cell>
          <cell r="F15069">
            <v>0</v>
          </cell>
          <cell r="G15069">
            <v>0</v>
          </cell>
          <cell r="H15069">
            <v>101</v>
          </cell>
          <cell r="I15069">
            <v>0.2</v>
          </cell>
          <cell r="K15069">
            <v>0</v>
          </cell>
          <cell r="L15069">
            <v>0</v>
          </cell>
          <cell r="M15069">
            <v>0</v>
          </cell>
          <cell r="N15069">
            <v>0</v>
          </cell>
          <cell r="O15069">
            <v>0</v>
          </cell>
          <cell r="P15069">
            <v>0</v>
          </cell>
        </row>
        <row r="15070">
          <cell r="A15070">
            <v>42362</v>
          </cell>
          <cell r="B15070">
            <v>2015</v>
          </cell>
          <cell r="C15070" t="str">
            <v>Dec</v>
          </cell>
          <cell r="D15070">
            <v>24</v>
          </cell>
          <cell r="F15070">
            <v>0</v>
          </cell>
          <cell r="G15070">
            <v>0</v>
          </cell>
          <cell r="H15070">
            <v>85</v>
          </cell>
          <cell r="I15070">
            <v>0.16900000000000001</v>
          </cell>
          <cell r="K15070">
            <v>0</v>
          </cell>
          <cell r="L15070">
            <v>0</v>
          </cell>
          <cell r="M15070">
            <v>0</v>
          </cell>
          <cell r="N15070">
            <v>0</v>
          </cell>
          <cell r="O15070">
            <v>0</v>
          </cell>
          <cell r="P15070">
            <v>0</v>
          </cell>
        </row>
        <row r="15071">
          <cell r="A15071">
            <v>42363</v>
          </cell>
          <cell r="B15071">
            <v>2015</v>
          </cell>
          <cell r="C15071" t="str">
            <v>Dec</v>
          </cell>
          <cell r="D15071">
            <v>25</v>
          </cell>
          <cell r="F15071">
            <v>0</v>
          </cell>
          <cell r="G15071">
            <v>0</v>
          </cell>
          <cell r="H15071">
            <v>82</v>
          </cell>
          <cell r="I15071">
            <v>0.16300000000000001</v>
          </cell>
          <cell r="K15071">
            <v>0</v>
          </cell>
          <cell r="L15071">
            <v>0</v>
          </cell>
          <cell r="M15071">
            <v>0</v>
          </cell>
          <cell r="N15071">
            <v>0</v>
          </cell>
          <cell r="O15071">
            <v>0</v>
          </cell>
          <cell r="P15071">
            <v>0</v>
          </cell>
        </row>
        <row r="15072">
          <cell r="A15072">
            <v>42364</v>
          </cell>
          <cell r="B15072">
            <v>2015</v>
          </cell>
          <cell r="C15072" t="str">
            <v>Dec</v>
          </cell>
          <cell r="D15072">
            <v>26</v>
          </cell>
          <cell r="F15072">
            <v>0</v>
          </cell>
          <cell r="G15072">
            <v>0</v>
          </cell>
          <cell r="H15072">
            <v>63</v>
          </cell>
          <cell r="I15072">
            <v>0.125</v>
          </cell>
          <cell r="K15072">
            <v>0</v>
          </cell>
          <cell r="L15072">
            <v>0</v>
          </cell>
          <cell r="M15072">
            <v>0</v>
          </cell>
          <cell r="N15072">
            <v>0</v>
          </cell>
          <cell r="O15072">
            <v>0</v>
          </cell>
          <cell r="P15072">
            <v>0</v>
          </cell>
        </row>
        <row r="15073">
          <cell r="A15073">
            <v>42365</v>
          </cell>
          <cell r="B15073">
            <v>2015</v>
          </cell>
          <cell r="C15073" t="str">
            <v>Dec</v>
          </cell>
          <cell r="D15073">
            <v>27</v>
          </cell>
          <cell r="F15073">
            <v>0</v>
          </cell>
          <cell r="G15073">
            <v>0</v>
          </cell>
          <cell r="H15073">
            <v>66</v>
          </cell>
          <cell r="I15073">
            <v>0.13100000000000001</v>
          </cell>
          <cell r="K15073">
            <v>0</v>
          </cell>
          <cell r="L15073">
            <v>0</v>
          </cell>
          <cell r="M15073">
            <v>0</v>
          </cell>
          <cell r="N15073">
            <v>0</v>
          </cell>
          <cell r="O15073">
            <v>0</v>
          </cell>
          <cell r="P15073">
            <v>0</v>
          </cell>
        </row>
        <row r="15074">
          <cell r="A15074">
            <v>42366</v>
          </cell>
          <cell r="B15074">
            <v>2015</v>
          </cell>
          <cell r="C15074" t="str">
            <v>Dec</v>
          </cell>
          <cell r="D15074">
            <v>28</v>
          </cell>
          <cell r="F15074">
            <v>0</v>
          </cell>
          <cell r="G15074">
            <v>0</v>
          </cell>
          <cell r="H15074">
            <v>65</v>
          </cell>
          <cell r="I15074">
            <v>0.129</v>
          </cell>
          <cell r="K15074">
            <v>0</v>
          </cell>
          <cell r="L15074">
            <v>0</v>
          </cell>
          <cell r="M15074">
            <v>0</v>
          </cell>
          <cell r="N15074">
            <v>0</v>
          </cell>
          <cell r="O15074">
            <v>0</v>
          </cell>
          <cell r="P15074">
            <v>0</v>
          </cell>
        </row>
        <row r="15075">
          <cell r="A15075">
            <v>42367</v>
          </cell>
          <cell r="B15075">
            <v>2015</v>
          </cell>
          <cell r="C15075" t="str">
            <v>Dec</v>
          </cell>
          <cell r="D15075">
            <v>29</v>
          </cell>
          <cell r="F15075">
            <v>0</v>
          </cell>
          <cell r="G15075">
            <v>0</v>
          </cell>
          <cell r="H15075">
            <v>56</v>
          </cell>
          <cell r="I15075">
            <v>0.111</v>
          </cell>
          <cell r="K15075">
            <v>0</v>
          </cell>
          <cell r="L15075">
            <v>0</v>
          </cell>
          <cell r="M15075">
            <v>0</v>
          </cell>
          <cell r="N15075">
            <v>0</v>
          </cell>
          <cell r="O15075">
            <v>0</v>
          </cell>
          <cell r="P15075">
            <v>0</v>
          </cell>
        </row>
        <row r="15076">
          <cell r="A15076">
            <v>42368</v>
          </cell>
          <cell r="B15076">
            <v>2015</v>
          </cell>
          <cell r="C15076" t="str">
            <v>Dec</v>
          </cell>
          <cell r="D15076">
            <v>30</v>
          </cell>
          <cell r="F15076">
            <v>0</v>
          </cell>
          <cell r="G15076">
            <v>0</v>
          </cell>
          <cell r="H15076">
            <v>55</v>
          </cell>
          <cell r="I15076">
            <v>0.109</v>
          </cell>
          <cell r="K15076">
            <v>0</v>
          </cell>
          <cell r="L15076">
            <v>0</v>
          </cell>
          <cell r="M15076">
            <v>0</v>
          </cell>
          <cell r="N15076">
            <v>0</v>
          </cell>
          <cell r="O15076">
            <v>0</v>
          </cell>
          <cell r="P15076">
            <v>0</v>
          </cell>
        </row>
        <row r="15077">
          <cell r="A15077">
            <v>42369</v>
          </cell>
          <cell r="B15077">
            <v>2015</v>
          </cell>
          <cell r="C15077" t="str">
            <v>Dec</v>
          </cell>
          <cell r="D15077">
            <v>31</v>
          </cell>
          <cell r="F15077">
            <v>0</v>
          </cell>
          <cell r="G15077">
            <v>0</v>
          </cell>
          <cell r="H15077">
            <v>47</v>
          </cell>
          <cell r="I15077">
            <v>9.2999999999999999E-2</v>
          </cell>
          <cell r="K15077">
            <v>0</v>
          </cell>
          <cell r="L15077">
            <v>0</v>
          </cell>
          <cell r="M15077">
            <v>0</v>
          </cell>
          <cell r="N15077">
            <v>0</v>
          </cell>
          <cell r="O15077">
            <v>0</v>
          </cell>
          <cell r="P15077">
            <v>0</v>
          </cell>
        </row>
        <row r="15078">
          <cell r="A15078">
            <v>42370</v>
          </cell>
          <cell r="B15078">
            <v>2016</v>
          </cell>
          <cell r="C15078" t="str">
            <v>Jan</v>
          </cell>
          <cell r="D15078">
            <v>1</v>
          </cell>
          <cell r="F15078">
            <v>0</v>
          </cell>
          <cell r="G15078">
            <v>0</v>
          </cell>
          <cell r="H15078">
            <v>43</v>
          </cell>
          <cell r="I15078">
            <v>8.5000000000000006E-2</v>
          </cell>
          <cell r="K15078">
            <v>0</v>
          </cell>
          <cell r="L15078">
            <v>0</v>
          </cell>
          <cell r="M15078">
            <v>0</v>
          </cell>
          <cell r="N15078">
            <v>0</v>
          </cell>
          <cell r="O15078">
            <v>0</v>
          </cell>
          <cell r="P15078">
            <v>0</v>
          </cell>
        </row>
        <row r="15079">
          <cell r="A15079">
            <v>42371</v>
          </cell>
          <cell r="B15079">
            <v>2016</v>
          </cell>
          <cell r="C15079" t="str">
            <v>Jan</v>
          </cell>
          <cell r="D15079">
            <v>2</v>
          </cell>
          <cell r="F15079">
            <v>0</v>
          </cell>
          <cell r="G15079">
            <v>0</v>
          </cell>
          <cell r="H15079">
            <v>39</v>
          </cell>
          <cell r="I15079">
            <v>7.6999999999999999E-2</v>
          </cell>
          <cell r="K15079">
            <v>0</v>
          </cell>
          <cell r="L15079">
            <v>0</v>
          </cell>
          <cell r="M15079">
            <v>0</v>
          </cell>
          <cell r="N15079">
            <v>0</v>
          </cell>
          <cell r="O15079">
            <v>0</v>
          </cell>
          <cell r="P15079">
            <v>0</v>
          </cell>
        </row>
        <row r="15080">
          <cell r="A15080">
            <v>42372</v>
          </cell>
          <cell r="B15080">
            <v>2016</v>
          </cell>
          <cell r="C15080" t="str">
            <v>Jan</v>
          </cell>
          <cell r="D15080">
            <v>3</v>
          </cell>
          <cell r="F15080">
            <v>0</v>
          </cell>
          <cell r="G15080">
            <v>0</v>
          </cell>
          <cell r="H15080">
            <v>44</v>
          </cell>
          <cell r="I15080">
            <v>8.6999999999999994E-2</v>
          </cell>
          <cell r="K15080">
            <v>0</v>
          </cell>
          <cell r="L15080">
            <v>0</v>
          </cell>
          <cell r="M15080">
            <v>0</v>
          </cell>
          <cell r="N15080">
            <v>0</v>
          </cell>
          <cell r="O15080">
            <v>0</v>
          </cell>
          <cell r="P15080">
            <v>0</v>
          </cell>
        </row>
        <row r="15081">
          <cell r="A15081">
            <v>42373</v>
          </cell>
          <cell r="B15081">
            <v>2016</v>
          </cell>
          <cell r="C15081" t="str">
            <v>Jan</v>
          </cell>
          <cell r="D15081">
            <v>4</v>
          </cell>
          <cell r="F15081">
            <v>0</v>
          </cell>
          <cell r="G15081">
            <v>0</v>
          </cell>
          <cell r="H15081">
            <v>44</v>
          </cell>
          <cell r="I15081">
            <v>8.6999999999999994E-2</v>
          </cell>
          <cell r="K15081">
            <v>0</v>
          </cell>
          <cell r="L15081">
            <v>0</v>
          </cell>
          <cell r="M15081">
            <v>0</v>
          </cell>
          <cell r="N15081">
            <v>0</v>
          </cell>
          <cell r="O15081">
            <v>0</v>
          </cell>
          <cell r="P15081">
            <v>0</v>
          </cell>
        </row>
        <row r="15082">
          <cell r="A15082">
            <v>42374</v>
          </cell>
          <cell r="B15082">
            <v>2016</v>
          </cell>
          <cell r="C15082" t="str">
            <v>Jan</v>
          </cell>
          <cell r="D15082">
            <v>5</v>
          </cell>
          <cell r="F15082">
            <v>0</v>
          </cell>
          <cell r="G15082">
            <v>0</v>
          </cell>
          <cell r="H15082">
            <v>45</v>
          </cell>
          <cell r="I15082">
            <v>8.8999999999999996E-2</v>
          </cell>
          <cell r="K15082">
            <v>0</v>
          </cell>
          <cell r="L15082">
            <v>0</v>
          </cell>
          <cell r="M15082">
            <v>0</v>
          </cell>
          <cell r="N15082">
            <v>0</v>
          </cell>
          <cell r="O15082">
            <v>0</v>
          </cell>
          <cell r="P15082">
            <v>0</v>
          </cell>
        </row>
        <row r="15083">
          <cell r="A15083">
            <v>42375</v>
          </cell>
          <cell r="B15083">
            <v>2016</v>
          </cell>
          <cell r="C15083" t="str">
            <v>Jan</v>
          </cell>
          <cell r="D15083">
            <v>6</v>
          </cell>
          <cell r="F15083">
            <v>0</v>
          </cell>
          <cell r="G15083">
            <v>0</v>
          </cell>
          <cell r="H15083">
            <v>52</v>
          </cell>
          <cell r="I15083">
            <v>0.10299999999999999</v>
          </cell>
          <cell r="K15083">
            <v>0</v>
          </cell>
          <cell r="L15083">
            <v>0</v>
          </cell>
          <cell r="M15083">
            <v>0</v>
          </cell>
          <cell r="N15083">
            <v>0</v>
          </cell>
          <cell r="O15083">
            <v>0</v>
          </cell>
          <cell r="P15083">
            <v>0</v>
          </cell>
        </row>
        <row r="15084">
          <cell r="A15084">
            <v>42376</v>
          </cell>
          <cell r="B15084">
            <v>2016</v>
          </cell>
          <cell r="C15084" t="str">
            <v>Jan</v>
          </cell>
          <cell r="D15084">
            <v>7</v>
          </cell>
          <cell r="F15084">
            <v>0</v>
          </cell>
          <cell r="G15084">
            <v>0</v>
          </cell>
          <cell r="H15084">
            <v>50</v>
          </cell>
          <cell r="I15084">
            <v>9.9000000000000005E-2</v>
          </cell>
          <cell r="K15084">
            <v>0</v>
          </cell>
          <cell r="L15084">
            <v>0</v>
          </cell>
          <cell r="M15084">
            <v>0</v>
          </cell>
          <cell r="N15084">
            <v>0</v>
          </cell>
          <cell r="O15084">
            <v>0</v>
          </cell>
          <cell r="P15084">
            <v>0</v>
          </cell>
        </row>
        <row r="15085">
          <cell r="A15085">
            <v>42377</v>
          </cell>
          <cell r="B15085">
            <v>2016</v>
          </cell>
          <cell r="C15085" t="str">
            <v>Jan</v>
          </cell>
          <cell r="D15085">
            <v>8</v>
          </cell>
          <cell r="F15085">
            <v>0</v>
          </cell>
          <cell r="G15085">
            <v>0</v>
          </cell>
          <cell r="H15085">
            <v>48</v>
          </cell>
          <cell r="I15085">
            <v>9.5000000000000001E-2</v>
          </cell>
          <cell r="K15085">
            <v>0</v>
          </cell>
          <cell r="L15085">
            <v>0</v>
          </cell>
          <cell r="M15085">
            <v>0</v>
          </cell>
          <cell r="N15085">
            <v>0</v>
          </cell>
          <cell r="O15085">
            <v>0</v>
          </cell>
          <cell r="P15085">
            <v>0</v>
          </cell>
        </row>
        <row r="15086">
          <cell r="A15086">
            <v>42378</v>
          </cell>
          <cell r="B15086">
            <v>2016</v>
          </cell>
          <cell r="C15086" t="str">
            <v>Jan</v>
          </cell>
          <cell r="D15086">
            <v>9</v>
          </cell>
          <cell r="F15086">
            <v>0</v>
          </cell>
          <cell r="G15086">
            <v>0</v>
          </cell>
          <cell r="H15086">
            <v>32</v>
          </cell>
          <cell r="I15086">
            <v>6.3E-2</v>
          </cell>
          <cell r="K15086">
            <v>0</v>
          </cell>
          <cell r="L15086">
            <v>0</v>
          </cell>
          <cell r="M15086">
            <v>0</v>
          </cell>
          <cell r="N15086">
            <v>0</v>
          </cell>
          <cell r="O15086">
            <v>0</v>
          </cell>
          <cell r="P15086">
            <v>0</v>
          </cell>
        </row>
        <row r="15087">
          <cell r="A15087">
            <v>42379</v>
          </cell>
          <cell r="B15087">
            <v>2016</v>
          </cell>
          <cell r="C15087" t="str">
            <v>Jan</v>
          </cell>
          <cell r="D15087">
            <v>10</v>
          </cell>
          <cell r="F15087">
            <v>0</v>
          </cell>
          <cell r="G15087">
            <v>0</v>
          </cell>
          <cell r="H15087">
            <v>34</v>
          </cell>
          <cell r="I15087">
            <v>6.7000000000000004E-2</v>
          </cell>
          <cell r="K15087">
            <v>0</v>
          </cell>
          <cell r="L15087">
            <v>0</v>
          </cell>
          <cell r="M15087">
            <v>0</v>
          </cell>
          <cell r="N15087">
            <v>0</v>
          </cell>
          <cell r="O15087">
            <v>0</v>
          </cell>
          <cell r="P15087">
            <v>0</v>
          </cell>
        </row>
        <row r="15088">
          <cell r="A15088">
            <v>42380</v>
          </cell>
          <cell r="B15088">
            <v>2016</v>
          </cell>
          <cell r="C15088" t="str">
            <v>Jan</v>
          </cell>
          <cell r="D15088">
            <v>11</v>
          </cell>
          <cell r="F15088">
            <v>0</v>
          </cell>
          <cell r="G15088">
            <v>0</v>
          </cell>
          <cell r="H15088">
            <v>31</v>
          </cell>
          <cell r="I15088">
            <v>6.0999999999999999E-2</v>
          </cell>
          <cell r="K15088">
            <v>0</v>
          </cell>
          <cell r="L15088">
            <v>0</v>
          </cell>
          <cell r="M15088">
            <v>0</v>
          </cell>
          <cell r="N15088">
            <v>0</v>
          </cell>
          <cell r="O15088">
            <v>0</v>
          </cell>
          <cell r="P15088">
            <v>0</v>
          </cell>
        </row>
        <row r="15089">
          <cell r="A15089">
            <v>42381</v>
          </cell>
          <cell r="B15089">
            <v>2016</v>
          </cell>
          <cell r="C15089" t="str">
            <v>Jan</v>
          </cell>
          <cell r="D15089">
            <v>12</v>
          </cell>
          <cell r="F15089">
            <v>0</v>
          </cell>
          <cell r="G15089">
            <v>0</v>
          </cell>
          <cell r="H15089">
            <v>34</v>
          </cell>
          <cell r="I15089">
            <v>6.7000000000000004E-2</v>
          </cell>
          <cell r="K15089">
            <v>0</v>
          </cell>
          <cell r="L15089">
            <v>0</v>
          </cell>
          <cell r="M15089">
            <v>0</v>
          </cell>
          <cell r="N15089">
            <v>0</v>
          </cell>
          <cell r="O15089">
            <v>0</v>
          </cell>
          <cell r="P15089">
            <v>0</v>
          </cell>
        </row>
        <row r="15090">
          <cell r="A15090">
            <v>42382</v>
          </cell>
          <cell r="B15090">
            <v>2016</v>
          </cell>
          <cell r="C15090" t="str">
            <v>Jan</v>
          </cell>
          <cell r="D15090">
            <v>13</v>
          </cell>
          <cell r="F15090">
            <v>0</v>
          </cell>
          <cell r="G15090">
            <v>0</v>
          </cell>
          <cell r="H15090">
            <v>54</v>
          </cell>
          <cell r="I15090">
            <v>0.107</v>
          </cell>
          <cell r="K15090">
            <v>0</v>
          </cell>
          <cell r="L15090">
            <v>0</v>
          </cell>
          <cell r="M15090">
            <v>0</v>
          </cell>
          <cell r="N15090">
            <v>0</v>
          </cell>
          <cell r="O15090">
            <v>0</v>
          </cell>
          <cell r="P15090">
            <v>0</v>
          </cell>
        </row>
        <row r="15091">
          <cell r="A15091">
            <v>42383</v>
          </cell>
          <cell r="B15091">
            <v>2016</v>
          </cell>
          <cell r="C15091" t="str">
            <v>Jan</v>
          </cell>
          <cell r="D15091">
            <v>14</v>
          </cell>
          <cell r="F15091">
            <v>0</v>
          </cell>
          <cell r="G15091">
            <v>0</v>
          </cell>
          <cell r="H15091">
            <v>62</v>
          </cell>
          <cell r="I15091">
            <v>0.123</v>
          </cell>
          <cell r="K15091">
            <v>0</v>
          </cell>
          <cell r="L15091">
            <v>0</v>
          </cell>
          <cell r="M15091">
            <v>0</v>
          </cell>
          <cell r="N15091">
            <v>0</v>
          </cell>
          <cell r="O15091">
            <v>0</v>
          </cell>
          <cell r="P15091">
            <v>0</v>
          </cell>
        </row>
        <row r="15092">
          <cell r="A15092">
            <v>42384</v>
          </cell>
          <cell r="B15092">
            <v>2016</v>
          </cell>
          <cell r="C15092" t="str">
            <v>Jan</v>
          </cell>
          <cell r="D15092">
            <v>15</v>
          </cell>
          <cell r="F15092">
            <v>0</v>
          </cell>
          <cell r="G15092">
            <v>0</v>
          </cell>
          <cell r="H15092">
            <v>81</v>
          </cell>
          <cell r="I15092">
            <v>0.161</v>
          </cell>
          <cell r="K15092">
            <v>0</v>
          </cell>
          <cell r="L15092">
            <v>0</v>
          </cell>
          <cell r="M15092">
            <v>0</v>
          </cell>
          <cell r="N15092">
            <v>0</v>
          </cell>
          <cell r="O15092">
            <v>0</v>
          </cell>
          <cell r="P15092">
            <v>0</v>
          </cell>
        </row>
        <row r="15093">
          <cell r="A15093">
            <v>42385</v>
          </cell>
          <cell r="B15093">
            <v>2016</v>
          </cell>
          <cell r="C15093" t="str">
            <v>Jan</v>
          </cell>
          <cell r="D15093">
            <v>16</v>
          </cell>
          <cell r="F15093">
            <v>0</v>
          </cell>
          <cell r="G15093">
            <v>0</v>
          </cell>
          <cell r="H15093">
            <v>98</v>
          </cell>
          <cell r="I15093">
            <v>0.19400000000000001</v>
          </cell>
          <cell r="K15093">
            <v>0</v>
          </cell>
          <cell r="L15093">
            <v>0</v>
          </cell>
          <cell r="M15093">
            <v>0</v>
          </cell>
          <cell r="N15093">
            <v>0</v>
          </cell>
          <cell r="O15093">
            <v>0</v>
          </cell>
          <cell r="P15093">
            <v>0</v>
          </cell>
        </row>
        <row r="15094">
          <cell r="A15094">
            <v>42386</v>
          </cell>
          <cell r="B15094">
            <v>2016</v>
          </cell>
          <cell r="C15094" t="str">
            <v>Jan</v>
          </cell>
          <cell r="D15094">
            <v>17</v>
          </cell>
          <cell r="F15094">
            <v>0</v>
          </cell>
          <cell r="G15094">
            <v>0</v>
          </cell>
          <cell r="H15094">
            <v>200</v>
          </cell>
          <cell r="I15094">
            <v>0.39700000000000002</v>
          </cell>
          <cell r="K15094">
            <v>0</v>
          </cell>
          <cell r="L15094">
            <v>0</v>
          </cell>
          <cell r="M15094">
            <v>0</v>
          </cell>
          <cell r="N15094">
            <v>0</v>
          </cell>
          <cell r="O15094">
            <v>0</v>
          </cell>
          <cell r="P15094">
            <v>0</v>
          </cell>
        </row>
        <row r="15095">
          <cell r="A15095">
            <v>42387</v>
          </cell>
          <cell r="B15095">
            <v>2016</v>
          </cell>
          <cell r="C15095" t="str">
            <v>Jan</v>
          </cell>
          <cell r="D15095">
            <v>18</v>
          </cell>
          <cell r="F15095">
            <v>0</v>
          </cell>
          <cell r="G15095">
            <v>0</v>
          </cell>
          <cell r="H15095">
            <v>349</v>
          </cell>
          <cell r="I15095">
            <v>0.69199999999999995</v>
          </cell>
          <cell r="K15095">
            <v>0</v>
          </cell>
          <cell r="L15095">
            <v>0</v>
          </cell>
          <cell r="M15095">
            <v>0</v>
          </cell>
          <cell r="N15095">
            <v>0</v>
          </cell>
          <cell r="O15095">
            <v>0</v>
          </cell>
          <cell r="P15095">
            <v>0</v>
          </cell>
        </row>
        <row r="15096">
          <cell r="A15096">
            <v>42388</v>
          </cell>
          <cell r="B15096">
            <v>2016</v>
          </cell>
          <cell r="C15096" t="str">
            <v>Jan</v>
          </cell>
          <cell r="D15096">
            <v>19</v>
          </cell>
          <cell r="F15096">
            <v>0</v>
          </cell>
          <cell r="G15096">
            <v>0</v>
          </cell>
          <cell r="H15096">
            <v>744</v>
          </cell>
          <cell r="I15096">
            <v>1.476</v>
          </cell>
          <cell r="K15096">
            <v>0</v>
          </cell>
          <cell r="L15096">
            <v>0</v>
          </cell>
          <cell r="M15096">
            <v>0</v>
          </cell>
          <cell r="N15096">
            <v>0</v>
          </cell>
          <cell r="O15096">
            <v>0</v>
          </cell>
          <cell r="P15096">
            <v>0</v>
          </cell>
        </row>
        <row r="15097">
          <cell r="A15097">
            <v>42389</v>
          </cell>
          <cell r="B15097">
            <v>2016</v>
          </cell>
          <cell r="C15097" t="str">
            <v>Jan</v>
          </cell>
          <cell r="D15097">
            <v>20</v>
          </cell>
          <cell r="F15097">
            <v>0</v>
          </cell>
          <cell r="G15097">
            <v>0</v>
          </cell>
          <cell r="H15097">
            <v>769</v>
          </cell>
          <cell r="I15097">
            <v>1.5249999999999999</v>
          </cell>
          <cell r="K15097">
            <v>0</v>
          </cell>
          <cell r="L15097">
            <v>0</v>
          </cell>
          <cell r="M15097">
            <v>0</v>
          </cell>
          <cell r="N15097">
            <v>0</v>
          </cell>
          <cell r="O15097">
            <v>0</v>
          </cell>
          <cell r="P15097">
            <v>0</v>
          </cell>
        </row>
        <row r="15098">
          <cell r="A15098">
            <v>42390</v>
          </cell>
          <cell r="B15098">
            <v>2016</v>
          </cell>
          <cell r="C15098" t="str">
            <v>Jan</v>
          </cell>
          <cell r="D15098">
            <v>21</v>
          </cell>
          <cell r="F15098">
            <v>0</v>
          </cell>
          <cell r="G15098">
            <v>0</v>
          </cell>
          <cell r="H15098">
            <v>491</v>
          </cell>
          <cell r="I15098">
            <v>0.97399999999999998</v>
          </cell>
          <cell r="K15098">
            <v>0</v>
          </cell>
          <cell r="L15098">
            <v>0</v>
          </cell>
          <cell r="M15098">
            <v>0</v>
          </cell>
          <cell r="N15098">
            <v>0</v>
          </cell>
          <cell r="O15098">
            <v>0</v>
          </cell>
          <cell r="P15098">
            <v>0</v>
          </cell>
        </row>
        <row r="15099">
          <cell r="A15099">
            <v>42391</v>
          </cell>
          <cell r="B15099">
            <v>2016</v>
          </cell>
          <cell r="C15099" t="str">
            <v>Jan</v>
          </cell>
          <cell r="D15099">
            <v>22</v>
          </cell>
          <cell r="F15099">
            <v>0</v>
          </cell>
          <cell r="G15099">
            <v>0</v>
          </cell>
          <cell r="H15099">
            <v>394</v>
          </cell>
          <cell r="I15099">
            <v>0.78100000000000003</v>
          </cell>
          <cell r="K15099">
            <v>0</v>
          </cell>
          <cell r="L15099">
            <v>0</v>
          </cell>
          <cell r="M15099">
            <v>0</v>
          </cell>
          <cell r="N15099">
            <v>0</v>
          </cell>
          <cell r="O15099">
            <v>0</v>
          </cell>
          <cell r="P15099">
            <v>0</v>
          </cell>
        </row>
        <row r="15100">
          <cell r="A15100">
            <v>42392</v>
          </cell>
          <cell r="B15100">
            <v>2016</v>
          </cell>
          <cell r="C15100" t="str">
            <v>Jan</v>
          </cell>
          <cell r="D15100">
            <v>23</v>
          </cell>
          <cell r="F15100">
            <v>0</v>
          </cell>
          <cell r="G15100">
            <v>0</v>
          </cell>
          <cell r="H15100">
            <v>760</v>
          </cell>
          <cell r="I15100">
            <v>1.5069999999999999</v>
          </cell>
          <cell r="K15100">
            <v>0</v>
          </cell>
          <cell r="L15100">
            <v>0</v>
          </cell>
          <cell r="M15100">
            <v>0</v>
          </cell>
          <cell r="N15100">
            <v>0</v>
          </cell>
          <cell r="O15100">
            <v>0</v>
          </cell>
          <cell r="P15100">
            <v>0</v>
          </cell>
        </row>
        <row r="15101">
          <cell r="A15101">
            <v>42393</v>
          </cell>
          <cell r="B15101">
            <v>2016</v>
          </cell>
          <cell r="C15101" t="str">
            <v>Jan</v>
          </cell>
          <cell r="D15101">
            <v>24</v>
          </cell>
          <cell r="F15101">
            <v>0</v>
          </cell>
          <cell r="G15101">
            <v>0</v>
          </cell>
          <cell r="H15101">
            <v>760</v>
          </cell>
          <cell r="I15101">
            <v>1.5069999999999999</v>
          </cell>
          <cell r="K15101">
            <v>0</v>
          </cell>
          <cell r="L15101">
            <v>0</v>
          </cell>
          <cell r="M15101">
            <v>0</v>
          </cell>
          <cell r="N15101">
            <v>0</v>
          </cell>
          <cell r="O15101">
            <v>0</v>
          </cell>
          <cell r="P15101">
            <v>0</v>
          </cell>
        </row>
        <row r="15102">
          <cell r="A15102">
            <v>42394</v>
          </cell>
          <cell r="B15102">
            <v>2016</v>
          </cell>
          <cell r="C15102" t="str">
            <v>Jan</v>
          </cell>
          <cell r="D15102">
            <v>25</v>
          </cell>
          <cell r="F15102">
            <v>0</v>
          </cell>
          <cell r="G15102">
            <v>0</v>
          </cell>
          <cell r="H15102">
            <v>371</v>
          </cell>
          <cell r="I15102">
            <v>0.73599999999999999</v>
          </cell>
          <cell r="K15102">
            <v>0</v>
          </cell>
          <cell r="L15102">
            <v>0</v>
          </cell>
          <cell r="M15102">
            <v>0</v>
          </cell>
          <cell r="N15102">
            <v>0</v>
          </cell>
          <cell r="O15102">
            <v>0</v>
          </cell>
          <cell r="P15102">
            <v>0</v>
          </cell>
        </row>
        <row r="15103">
          <cell r="A15103">
            <v>42395</v>
          </cell>
          <cell r="B15103">
            <v>2016</v>
          </cell>
          <cell r="C15103" t="str">
            <v>Jan</v>
          </cell>
          <cell r="D15103">
            <v>26</v>
          </cell>
          <cell r="F15103">
            <v>0</v>
          </cell>
          <cell r="G15103">
            <v>0</v>
          </cell>
          <cell r="H15103">
            <v>251</v>
          </cell>
          <cell r="I15103">
            <v>0.498</v>
          </cell>
          <cell r="K15103">
            <v>0</v>
          </cell>
          <cell r="L15103">
            <v>0</v>
          </cell>
          <cell r="M15103">
            <v>0</v>
          </cell>
          <cell r="N15103">
            <v>0</v>
          </cell>
          <cell r="O15103">
            <v>0</v>
          </cell>
          <cell r="P15103">
            <v>0</v>
          </cell>
        </row>
        <row r="15104">
          <cell r="A15104">
            <v>42396</v>
          </cell>
          <cell r="B15104">
            <v>2016</v>
          </cell>
          <cell r="C15104" t="str">
            <v>Jan</v>
          </cell>
          <cell r="D15104">
            <v>27</v>
          </cell>
          <cell r="F15104">
            <v>0</v>
          </cell>
          <cell r="G15104">
            <v>0</v>
          </cell>
          <cell r="H15104">
            <v>190</v>
          </cell>
          <cell r="I15104">
            <v>0.377</v>
          </cell>
          <cell r="K15104">
            <v>0</v>
          </cell>
          <cell r="L15104">
            <v>0</v>
          </cell>
          <cell r="M15104">
            <v>0</v>
          </cell>
          <cell r="N15104">
            <v>0</v>
          </cell>
          <cell r="O15104">
            <v>0</v>
          </cell>
          <cell r="P15104">
            <v>0</v>
          </cell>
        </row>
        <row r="15105">
          <cell r="A15105">
            <v>42397</v>
          </cell>
          <cell r="B15105">
            <v>2016</v>
          </cell>
          <cell r="C15105" t="str">
            <v>Jan</v>
          </cell>
          <cell r="D15105">
            <v>28</v>
          </cell>
          <cell r="F15105">
            <v>0</v>
          </cell>
          <cell r="G15105">
            <v>0</v>
          </cell>
          <cell r="H15105">
            <v>166</v>
          </cell>
          <cell r="I15105">
            <v>0.32900000000000001</v>
          </cell>
          <cell r="K15105">
            <v>0</v>
          </cell>
          <cell r="L15105">
            <v>0</v>
          </cell>
          <cell r="M15105">
            <v>0</v>
          </cell>
          <cell r="N15105">
            <v>0</v>
          </cell>
          <cell r="O15105">
            <v>0</v>
          </cell>
          <cell r="P15105">
            <v>0</v>
          </cell>
        </row>
        <row r="15106">
          <cell r="A15106">
            <v>42398</v>
          </cell>
          <cell r="B15106">
            <v>2016</v>
          </cell>
          <cell r="C15106" t="str">
            <v>Jan</v>
          </cell>
          <cell r="D15106">
            <v>29</v>
          </cell>
          <cell r="F15106">
            <v>0</v>
          </cell>
          <cell r="G15106">
            <v>0</v>
          </cell>
          <cell r="H15106">
            <v>236</v>
          </cell>
          <cell r="I15106">
            <v>0.46800000000000003</v>
          </cell>
          <cell r="K15106">
            <v>0</v>
          </cell>
          <cell r="L15106">
            <v>0</v>
          </cell>
          <cell r="M15106">
            <v>0</v>
          </cell>
          <cell r="N15106">
            <v>0</v>
          </cell>
          <cell r="O15106">
            <v>0</v>
          </cell>
          <cell r="P15106">
            <v>0</v>
          </cell>
        </row>
        <row r="15107">
          <cell r="A15107">
            <v>42399</v>
          </cell>
          <cell r="B15107">
            <v>2016</v>
          </cell>
          <cell r="C15107" t="str">
            <v>Jan</v>
          </cell>
          <cell r="D15107">
            <v>30</v>
          </cell>
          <cell r="F15107">
            <v>0</v>
          </cell>
          <cell r="G15107">
            <v>0</v>
          </cell>
          <cell r="H15107">
            <v>842</v>
          </cell>
          <cell r="I15107">
            <v>1.67</v>
          </cell>
          <cell r="K15107">
            <v>0</v>
          </cell>
          <cell r="L15107">
            <v>0</v>
          </cell>
          <cell r="M15107">
            <v>0</v>
          </cell>
          <cell r="N15107">
            <v>0</v>
          </cell>
          <cell r="O15107">
            <v>0</v>
          </cell>
          <cell r="P15107">
            <v>0</v>
          </cell>
        </row>
        <row r="15108">
          <cell r="A15108">
            <v>42400</v>
          </cell>
          <cell r="B15108">
            <v>2016</v>
          </cell>
          <cell r="C15108" t="str">
            <v>Jan</v>
          </cell>
          <cell r="D15108">
            <v>31</v>
          </cell>
          <cell r="F15108">
            <v>0</v>
          </cell>
          <cell r="G15108">
            <v>0</v>
          </cell>
          <cell r="H15108">
            <v>637</v>
          </cell>
          <cell r="I15108">
            <v>1.2629999999999999</v>
          </cell>
          <cell r="K15108">
            <v>0</v>
          </cell>
          <cell r="L15108">
            <v>0</v>
          </cell>
          <cell r="M15108">
            <v>0</v>
          </cell>
          <cell r="N15108">
            <v>0</v>
          </cell>
          <cell r="O15108">
            <v>0</v>
          </cell>
          <cell r="P15108">
            <v>0</v>
          </cell>
        </row>
        <row r="15109">
          <cell r="A15109">
            <v>42401</v>
          </cell>
          <cell r="B15109">
            <v>2016</v>
          </cell>
          <cell r="C15109" t="str">
            <v>Feb</v>
          </cell>
          <cell r="D15109">
            <v>1</v>
          </cell>
          <cell r="F15109">
            <v>0</v>
          </cell>
          <cell r="G15109">
            <v>0</v>
          </cell>
          <cell r="H15109">
            <v>259</v>
          </cell>
          <cell r="I15109">
            <v>0.51400000000000001</v>
          </cell>
          <cell r="K15109">
            <v>0</v>
          </cell>
          <cell r="L15109">
            <v>0</v>
          </cell>
          <cell r="M15109">
            <v>0</v>
          </cell>
          <cell r="N15109">
            <v>0</v>
          </cell>
          <cell r="O15109">
            <v>0</v>
          </cell>
          <cell r="P15109">
            <v>0</v>
          </cell>
        </row>
        <row r="15110">
          <cell r="A15110">
            <v>42402</v>
          </cell>
          <cell r="B15110">
            <v>2016</v>
          </cell>
          <cell r="C15110" t="str">
            <v>Feb</v>
          </cell>
          <cell r="D15110">
            <v>2</v>
          </cell>
          <cell r="F15110">
            <v>0</v>
          </cell>
          <cell r="G15110">
            <v>0</v>
          </cell>
          <cell r="H15110">
            <v>177</v>
          </cell>
          <cell r="I15110">
            <v>0.35099999999999998</v>
          </cell>
          <cell r="K15110">
            <v>0</v>
          </cell>
          <cell r="L15110">
            <v>0</v>
          </cell>
          <cell r="M15110">
            <v>0</v>
          </cell>
          <cell r="N15110">
            <v>0</v>
          </cell>
          <cell r="O15110">
            <v>0</v>
          </cell>
          <cell r="P15110">
            <v>0</v>
          </cell>
        </row>
        <row r="15111">
          <cell r="A15111">
            <v>42403</v>
          </cell>
          <cell r="B15111">
            <v>2016</v>
          </cell>
          <cell r="C15111" t="str">
            <v>Feb</v>
          </cell>
          <cell r="D15111">
            <v>3</v>
          </cell>
          <cell r="F15111">
            <v>0</v>
          </cell>
          <cell r="G15111">
            <v>0</v>
          </cell>
          <cell r="H15111">
            <v>144</v>
          </cell>
          <cell r="I15111">
            <v>0.28599999999999998</v>
          </cell>
          <cell r="K15111">
            <v>0</v>
          </cell>
          <cell r="L15111">
            <v>0</v>
          </cell>
          <cell r="M15111">
            <v>0</v>
          </cell>
          <cell r="N15111">
            <v>0</v>
          </cell>
          <cell r="O15111">
            <v>0</v>
          </cell>
          <cell r="P15111">
            <v>0</v>
          </cell>
        </row>
        <row r="15112">
          <cell r="A15112">
            <v>42404</v>
          </cell>
          <cell r="B15112">
            <v>2016</v>
          </cell>
          <cell r="C15112" t="str">
            <v>Feb</v>
          </cell>
          <cell r="D15112">
            <v>4</v>
          </cell>
          <cell r="F15112">
            <v>0</v>
          </cell>
          <cell r="G15112">
            <v>0</v>
          </cell>
          <cell r="H15112">
            <v>129</v>
          </cell>
          <cell r="I15112">
            <v>0.25600000000000001</v>
          </cell>
          <cell r="K15112">
            <v>0</v>
          </cell>
          <cell r="L15112">
            <v>0</v>
          </cell>
          <cell r="M15112">
            <v>0</v>
          </cell>
          <cell r="N15112">
            <v>0</v>
          </cell>
          <cell r="O15112">
            <v>0</v>
          </cell>
          <cell r="P15112">
            <v>0</v>
          </cell>
        </row>
        <row r="15113">
          <cell r="A15113">
            <v>42405</v>
          </cell>
          <cell r="B15113">
            <v>2016</v>
          </cell>
          <cell r="C15113" t="str">
            <v>Feb</v>
          </cell>
          <cell r="D15113">
            <v>5</v>
          </cell>
          <cell r="F15113">
            <v>0</v>
          </cell>
          <cell r="G15113">
            <v>0</v>
          </cell>
          <cell r="H15113">
            <v>104</v>
          </cell>
          <cell r="I15113">
            <v>0.20599999999999999</v>
          </cell>
          <cell r="K15113">
            <v>0</v>
          </cell>
          <cell r="L15113">
            <v>0</v>
          </cell>
          <cell r="M15113">
            <v>0</v>
          </cell>
          <cell r="N15113">
            <v>0</v>
          </cell>
          <cell r="O15113">
            <v>0</v>
          </cell>
          <cell r="P15113">
            <v>0</v>
          </cell>
        </row>
        <row r="15114">
          <cell r="A15114">
            <v>42406</v>
          </cell>
          <cell r="B15114">
            <v>2016</v>
          </cell>
          <cell r="C15114" t="str">
            <v>Feb</v>
          </cell>
          <cell r="D15114">
            <v>6</v>
          </cell>
          <cell r="F15114">
            <v>0</v>
          </cell>
          <cell r="G15114">
            <v>0</v>
          </cell>
          <cell r="H15114">
            <v>102</v>
          </cell>
          <cell r="I15114">
            <v>0.20200000000000001</v>
          </cell>
          <cell r="K15114">
            <v>0</v>
          </cell>
          <cell r="L15114">
            <v>0</v>
          </cell>
          <cell r="M15114">
            <v>0</v>
          </cell>
          <cell r="N15114">
            <v>0</v>
          </cell>
          <cell r="O15114">
            <v>0</v>
          </cell>
          <cell r="P15114">
            <v>0</v>
          </cell>
        </row>
        <row r="15115">
          <cell r="A15115">
            <v>42407</v>
          </cell>
          <cell r="B15115">
            <v>2016</v>
          </cell>
          <cell r="C15115" t="str">
            <v>Feb</v>
          </cell>
          <cell r="D15115">
            <v>7</v>
          </cell>
          <cell r="F15115">
            <v>0</v>
          </cell>
          <cell r="G15115">
            <v>0</v>
          </cell>
          <cell r="H15115">
            <v>101</v>
          </cell>
          <cell r="I15115">
            <v>0.2</v>
          </cell>
          <cell r="K15115">
            <v>0</v>
          </cell>
          <cell r="L15115">
            <v>0</v>
          </cell>
          <cell r="M15115">
            <v>0</v>
          </cell>
          <cell r="N15115">
            <v>0</v>
          </cell>
          <cell r="O15115">
            <v>0</v>
          </cell>
          <cell r="P15115">
            <v>0</v>
          </cell>
        </row>
        <row r="15116">
          <cell r="A15116">
            <v>42408</v>
          </cell>
          <cell r="B15116">
            <v>2016</v>
          </cell>
          <cell r="C15116" t="str">
            <v>Feb</v>
          </cell>
          <cell r="D15116">
            <v>8</v>
          </cell>
          <cell r="F15116">
            <v>0</v>
          </cell>
          <cell r="G15116">
            <v>0</v>
          </cell>
          <cell r="H15116">
            <v>99</v>
          </cell>
          <cell r="I15116">
            <v>0.19600000000000001</v>
          </cell>
          <cell r="K15116">
            <v>0</v>
          </cell>
          <cell r="L15116">
            <v>0</v>
          </cell>
          <cell r="M15116">
            <v>0</v>
          </cell>
          <cell r="N15116">
            <v>0</v>
          </cell>
          <cell r="O15116">
            <v>0</v>
          </cell>
          <cell r="P15116">
            <v>0</v>
          </cell>
        </row>
        <row r="15117">
          <cell r="A15117">
            <v>42409</v>
          </cell>
          <cell r="B15117">
            <v>2016</v>
          </cell>
          <cell r="C15117" t="str">
            <v>Feb</v>
          </cell>
          <cell r="D15117">
            <v>9</v>
          </cell>
          <cell r="F15117">
            <v>0</v>
          </cell>
          <cell r="G15117">
            <v>0</v>
          </cell>
          <cell r="H15117">
            <v>96</v>
          </cell>
          <cell r="I15117">
            <v>0.19</v>
          </cell>
          <cell r="K15117">
            <v>0</v>
          </cell>
          <cell r="L15117">
            <v>0</v>
          </cell>
          <cell r="M15117">
            <v>0</v>
          </cell>
          <cell r="N15117">
            <v>0</v>
          </cell>
          <cell r="O15117">
            <v>0</v>
          </cell>
          <cell r="P15117">
            <v>0</v>
          </cell>
        </row>
        <row r="15118">
          <cell r="A15118">
            <v>42410</v>
          </cell>
          <cell r="B15118">
            <v>2016</v>
          </cell>
          <cell r="C15118" t="str">
            <v>Feb</v>
          </cell>
          <cell r="D15118">
            <v>10</v>
          </cell>
          <cell r="F15118">
            <v>0</v>
          </cell>
          <cell r="G15118">
            <v>0</v>
          </cell>
          <cell r="H15118">
            <v>103</v>
          </cell>
          <cell r="I15118">
            <v>0.20399999999999999</v>
          </cell>
          <cell r="K15118">
            <v>0</v>
          </cell>
          <cell r="L15118">
            <v>0</v>
          </cell>
          <cell r="M15118">
            <v>0</v>
          </cell>
          <cell r="N15118">
            <v>0</v>
          </cell>
          <cell r="O15118">
            <v>0</v>
          </cell>
          <cell r="P15118">
            <v>0</v>
          </cell>
        </row>
        <row r="15119">
          <cell r="A15119">
            <v>42411</v>
          </cell>
          <cell r="B15119">
            <v>2016</v>
          </cell>
          <cell r="C15119" t="str">
            <v>Feb</v>
          </cell>
          <cell r="D15119">
            <v>11</v>
          </cell>
          <cell r="F15119">
            <v>0</v>
          </cell>
          <cell r="G15119">
            <v>0</v>
          </cell>
          <cell r="H15119">
            <v>129</v>
          </cell>
          <cell r="I15119">
            <v>0.25600000000000001</v>
          </cell>
          <cell r="K15119">
            <v>0</v>
          </cell>
          <cell r="L15119">
            <v>0</v>
          </cell>
          <cell r="M15119">
            <v>0</v>
          </cell>
          <cell r="N15119">
            <v>0</v>
          </cell>
          <cell r="O15119">
            <v>0</v>
          </cell>
          <cell r="P15119">
            <v>0</v>
          </cell>
        </row>
        <row r="15120">
          <cell r="A15120">
            <v>42412</v>
          </cell>
          <cell r="B15120">
            <v>2016</v>
          </cell>
          <cell r="C15120" t="str">
            <v>Feb</v>
          </cell>
          <cell r="D15120">
            <v>12</v>
          </cell>
          <cell r="F15120">
            <v>0</v>
          </cell>
          <cell r="G15120">
            <v>0</v>
          </cell>
          <cell r="H15120">
            <v>125</v>
          </cell>
          <cell r="I15120">
            <v>0.248</v>
          </cell>
          <cell r="K15120">
            <v>0</v>
          </cell>
          <cell r="L15120">
            <v>0</v>
          </cell>
          <cell r="M15120">
            <v>0</v>
          </cell>
          <cell r="N15120">
            <v>0</v>
          </cell>
          <cell r="O15120">
            <v>0</v>
          </cell>
          <cell r="P15120">
            <v>0</v>
          </cell>
        </row>
        <row r="15121">
          <cell r="A15121">
            <v>42413</v>
          </cell>
          <cell r="B15121">
            <v>2016</v>
          </cell>
          <cell r="C15121" t="str">
            <v>Feb</v>
          </cell>
          <cell r="D15121">
            <v>13</v>
          </cell>
          <cell r="F15121">
            <v>0</v>
          </cell>
          <cell r="G15121">
            <v>0</v>
          </cell>
          <cell r="H15121">
            <v>138</v>
          </cell>
          <cell r="I15121">
            <v>0.27400000000000002</v>
          </cell>
          <cell r="K15121">
            <v>0</v>
          </cell>
          <cell r="L15121">
            <v>0</v>
          </cell>
          <cell r="M15121">
            <v>0</v>
          </cell>
          <cell r="N15121">
            <v>0</v>
          </cell>
          <cell r="O15121">
            <v>0</v>
          </cell>
          <cell r="P15121">
            <v>0</v>
          </cell>
        </row>
        <row r="15122">
          <cell r="A15122">
            <v>42414</v>
          </cell>
          <cell r="B15122">
            <v>2016</v>
          </cell>
          <cell r="C15122" t="str">
            <v>Feb</v>
          </cell>
          <cell r="D15122">
            <v>14</v>
          </cell>
          <cell r="F15122">
            <v>0</v>
          </cell>
          <cell r="G15122">
            <v>0</v>
          </cell>
          <cell r="H15122">
            <v>134</v>
          </cell>
          <cell r="I15122">
            <v>0.26600000000000001</v>
          </cell>
          <cell r="K15122">
            <v>0</v>
          </cell>
          <cell r="L15122">
            <v>0</v>
          </cell>
          <cell r="M15122">
            <v>0</v>
          </cell>
          <cell r="N15122">
            <v>0</v>
          </cell>
          <cell r="O15122">
            <v>0</v>
          </cell>
          <cell r="P15122">
            <v>0</v>
          </cell>
        </row>
        <row r="15123">
          <cell r="A15123">
            <v>42415</v>
          </cell>
          <cell r="B15123">
            <v>2016</v>
          </cell>
          <cell r="C15123" t="str">
            <v>Feb</v>
          </cell>
          <cell r="D15123">
            <v>15</v>
          </cell>
          <cell r="F15123">
            <v>0</v>
          </cell>
          <cell r="G15123">
            <v>0</v>
          </cell>
          <cell r="H15123">
            <v>133</v>
          </cell>
          <cell r="I15123">
            <v>0.26400000000000001</v>
          </cell>
          <cell r="K15123">
            <v>0</v>
          </cell>
          <cell r="L15123">
            <v>0</v>
          </cell>
          <cell r="M15123">
            <v>0</v>
          </cell>
          <cell r="N15123">
            <v>0</v>
          </cell>
          <cell r="O15123">
            <v>0</v>
          </cell>
          <cell r="P15123">
            <v>0</v>
          </cell>
        </row>
        <row r="15124">
          <cell r="A15124">
            <v>42416</v>
          </cell>
          <cell r="B15124">
            <v>2016</v>
          </cell>
          <cell r="C15124" t="str">
            <v>Feb</v>
          </cell>
          <cell r="D15124">
            <v>16</v>
          </cell>
          <cell r="F15124">
            <v>0</v>
          </cell>
          <cell r="G15124">
            <v>0</v>
          </cell>
          <cell r="H15124">
            <v>131</v>
          </cell>
          <cell r="I15124">
            <v>0.26</v>
          </cell>
          <cell r="K15124">
            <v>0</v>
          </cell>
          <cell r="L15124">
            <v>0</v>
          </cell>
          <cell r="M15124">
            <v>0</v>
          </cell>
          <cell r="N15124">
            <v>0</v>
          </cell>
          <cell r="O15124">
            <v>0</v>
          </cell>
          <cell r="P15124">
            <v>0</v>
          </cell>
        </row>
        <row r="15125">
          <cell r="A15125">
            <v>42417</v>
          </cell>
          <cell r="B15125">
            <v>2016</v>
          </cell>
          <cell r="C15125" t="str">
            <v>Feb</v>
          </cell>
          <cell r="D15125">
            <v>17</v>
          </cell>
          <cell r="F15125">
            <v>0</v>
          </cell>
          <cell r="G15125">
            <v>0</v>
          </cell>
          <cell r="H15125">
            <v>121</v>
          </cell>
          <cell r="I15125">
            <v>0.24</v>
          </cell>
          <cell r="K15125">
            <v>0</v>
          </cell>
          <cell r="L15125">
            <v>0</v>
          </cell>
          <cell r="M15125">
            <v>0</v>
          </cell>
          <cell r="N15125">
            <v>0</v>
          </cell>
          <cell r="O15125">
            <v>0</v>
          </cell>
          <cell r="P15125">
            <v>0</v>
          </cell>
        </row>
        <row r="15126">
          <cell r="A15126">
            <v>42418</v>
          </cell>
          <cell r="B15126">
            <v>2016</v>
          </cell>
          <cell r="C15126" t="str">
            <v>Feb</v>
          </cell>
          <cell r="D15126">
            <v>18</v>
          </cell>
          <cell r="F15126">
            <v>0</v>
          </cell>
          <cell r="G15126">
            <v>0</v>
          </cell>
          <cell r="H15126">
            <v>133</v>
          </cell>
          <cell r="I15126">
            <v>0.26400000000000001</v>
          </cell>
          <cell r="K15126">
            <v>0</v>
          </cell>
          <cell r="L15126">
            <v>0</v>
          </cell>
          <cell r="M15126">
            <v>0</v>
          </cell>
          <cell r="N15126">
            <v>0</v>
          </cell>
          <cell r="O15126">
            <v>0</v>
          </cell>
          <cell r="P15126">
            <v>0</v>
          </cell>
        </row>
        <row r="15127">
          <cell r="A15127">
            <v>42419</v>
          </cell>
          <cell r="B15127">
            <v>2016</v>
          </cell>
          <cell r="C15127" t="str">
            <v>Feb</v>
          </cell>
          <cell r="D15127">
            <v>19</v>
          </cell>
          <cell r="F15127">
            <v>0</v>
          </cell>
          <cell r="G15127">
            <v>0</v>
          </cell>
          <cell r="H15127">
            <v>132</v>
          </cell>
          <cell r="I15127">
            <v>0.26200000000000001</v>
          </cell>
          <cell r="K15127">
            <v>0</v>
          </cell>
          <cell r="L15127">
            <v>0</v>
          </cell>
          <cell r="M15127">
            <v>0</v>
          </cell>
          <cell r="N15127">
            <v>0</v>
          </cell>
          <cell r="O15127">
            <v>0</v>
          </cell>
          <cell r="P15127">
            <v>0</v>
          </cell>
        </row>
        <row r="15128">
          <cell r="A15128">
            <v>42420</v>
          </cell>
          <cell r="B15128">
            <v>2016</v>
          </cell>
          <cell r="C15128" t="str">
            <v>Feb</v>
          </cell>
          <cell r="D15128">
            <v>20</v>
          </cell>
          <cell r="F15128">
            <v>0</v>
          </cell>
          <cell r="G15128">
            <v>0</v>
          </cell>
          <cell r="H15128">
            <v>141</v>
          </cell>
          <cell r="I15128">
            <v>0.28000000000000003</v>
          </cell>
          <cell r="K15128">
            <v>0</v>
          </cell>
          <cell r="L15128">
            <v>0</v>
          </cell>
          <cell r="M15128">
            <v>0</v>
          </cell>
          <cell r="N15128">
            <v>0</v>
          </cell>
          <cell r="O15128">
            <v>0</v>
          </cell>
          <cell r="P15128">
            <v>0</v>
          </cell>
        </row>
        <row r="15129">
          <cell r="A15129">
            <v>42421</v>
          </cell>
          <cell r="B15129">
            <v>2016</v>
          </cell>
          <cell r="C15129" t="str">
            <v>Feb</v>
          </cell>
          <cell r="D15129">
            <v>21</v>
          </cell>
          <cell r="F15129">
            <v>0</v>
          </cell>
          <cell r="G15129">
            <v>0</v>
          </cell>
          <cell r="H15129">
            <v>144</v>
          </cell>
          <cell r="I15129">
            <v>0.28599999999999998</v>
          </cell>
          <cell r="K15129">
            <v>0</v>
          </cell>
          <cell r="L15129">
            <v>0</v>
          </cell>
          <cell r="M15129">
            <v>0</v>
          </cell>
          <cell r="N15129">
            <v>0</v>
          </cell>
          <cell r="O15129">
            <v>0</v>
          </cell>
          <cell r="P15129">
            <v>0</v>
          </cell>
        </row>
        <row r="15130">
          <cell r="A15130">
            <v>42422</v>
          </cell>
          <cell r="B15130">
            <v>2016</v>
          </cell>
          <cell r="C15130" t="str">
            <v>Feb</v>
          </cell>
          <cell r="D15130">
            <v>22</v>
          </cell>
          <cell r="F15130">
            <v>0</v>
          </cell>
          <cell r="G15130">
            <v>0</v>
          </cell>
          <cell r="H15130">
            <v>133</v>
          </cell>
          <cell r="I15130">
            <v>0.26400000000000001</v>
          </cell>
          <cell r="K15130">
            <v>0</v>
          </cell>
          <cell r="L15130">
            <v>0</v>
          </cell>
          <cell r="M15130">
            <v>0</v>
          </cell>
          <cell r="N15130">
            <v>0</v>
          </cell>
          <cell r="O15130">
            <v>0</v>
          </cell>
          <cell r="P15130">
            <v>0</v>
          </cell>
        </row>
        <row r="15131">
          <cell r="A15131">
            <v>42423</v>
          </cell>
          <cell r="B15131">
            <v>2016</v>
          </cell>
          <cell r="C15131" t="str">
            <v>Feb</v>
          </cell>
          <cell r="D15131">
            <v>23</v>
          </cell>
          <cell r="F15131">
            <v>0</v>
          </cell>
          <cell r="G15131">
            <v>0</v>
          </cell>
          <cell r="H15131">
            <v>108</v>
          </cell>
          <cell r="I15131">
            <v>0.214</v>
          </cell>
          <cell r="K15131">
            <v>0</v>
          </cell>
          <cell r="L15131">
            <v>0</v>
          </cell>
          <cell r="M15131">
            <v>0</v>
          </cell>
          <cell r="N15131">
            <v>0</v>
          </cell>
          <cell r="O15131">
            <v>0</v>
          </cell>
          <cell r="P15131">
            <v>0</v>
          </cell>
        </row>
        <row r="15132">
          <cell r="A15132">
            <v>42424</v>
          </cell>
          <cell r="B15132">
            <v>2016</v>
          </cell>
          <cell r="C15132" t="str">
            <v>Feb</v>
          </cell>
          <cell r="D15132">
            <v>24</v>
          </cell>
          <cell r="F15132">
            <v>0</v>
          </cell>
          <cell r="G15132">
            <v>0</v>
          </cell>
          <cell r="H15132">
            <v>91</v>
          </cell>
          <cell r="I15132">
            <v>0.18</v>
          </cell>
          <cell r="K15132">
            <v>0</v>
          </cell>
          <cell r="L15132">
            <v>0</v>
          </cell>
          <cell r="M15132">
            <v>0</v>
          </cell>
          <cell r="N15132">
            <v>0</v>
          </cell>
          <cell r="O15132">
            <v>0</v>
          </cell>
          <cell r="P15132">
            <v>0</v>
          </cell>
        </row>
        <row r="15133">
          <cell r="A15133">
            <v>42425</v>
          </cell>
          <cell r="B15133">
            <v>2016</v>
          </cell>
          <cell r="C15133" t="str">
            <v>Feb</v>
          </cell>
          <cell r="D15133">
            <v>25</v>
          </cell>
          <cell r="F15133">
            <v>0</v>
          </cell>
          <cell r="G15133">
            <v>0</v>
          </cell>
          <cell r="H15133">
            <v>92</v>
          </cell>
          <cell r="I15133">
            <v>0.182</v>
          </cell>
          <cell r="K15133">
            <v>0</v>
          </cell>
          <cell r="L15133">
            <v>0</v>
          </cell>
          <cell r="M15133">
            <v>0</v>
          </cell>
          <cell r="N15133">
            <v>0</v>
          </cell>
          <cell r="O15133">
            <v>0</v>
          </cell>
          <cell r="P15133">
            <v>0</v>
          </cell>
        </row>
        <row r="15134">
          <cell r="A15134">
            <v>42426</v>
          </cell>
          <cell r="B15134">
            <v>2016</v>
          </cell>
          <cell r="C15134" t="str">
            <v>Feb</v>
          </cell>
          <cell r="D15134">
            <v>26</v>
          </cell>
          <cell r="F15134">
            <v>0</v>
          </cell>
          <cell r="G15134">
            <v>0</v>
          </cell>
          <cell r="H15134">
            <v>91</v>
          </cell>
          <cell r="I15134">
            <v>0.18</v>
          </cell>
          <cell r="K15134">
            <v>0</v>
          </cell>
          <cell r="L15134">
            <v>0</v>
          </cell>
          <cell r="M15134">
            <v>0</v>
          </cell>
          <cell r="N15134">
            <v>0</v>
          </cell>
          <cell r="O15134">
            <v>0</v>
          </cell>
          <cell r="P15134">
            <v>0</v>
          </cell>
        </row>
        <row r="15135">
          <cell r="A15135">
            <v>42427</v>
          </cell>
          <cell r="B15135">
            <v>2016</v>
          </cell>
          <cell r="C15135" t="str">
            <v>Feb</v>
          </cell>
          <cell r="D15135">
            <v>27</v>
          </cell>
          <cell r="F15135">
            <v>0</v>
          </cell>
          <cell r="G15135">
            <v>0</v>
          </cell>
          <cell r="H15135">
            <v>102</v>
          </cell>
          <cell r="I15135">
            <v>0.20200000000000001</v>
          </cell>
          <cell r="K15135">
            <v>0</v>
          </cell>
          <cell r="L15135">
            <v>0</v>
          </cell>
          <cell r="M15135">
            <v>0</v>
          </cell>
          <cell r="N15135">
            <v>0</v>
          </cell>
          <cell r="O15135">
            <v>0</v>
          </cell>
          <cell r="P15135">
            <v>0</v>
          </cell>
        </row>
        <row r="15136">
          <cell r="A15136">
            <v>42428</v>
          </cell>
          <cell r="B15136">
            <v>2016</v>
          </cell>
          <cell r="C15136" t="str">
            <v>Feb</v>
          </cell>
          <cell r="D15136">
            <v>28</v>
          </cell>
          <cell r="F15136">
            <v>0</v>
          </cell>
          <cell r="G15136">
            <v>0</v>
          </cell>
          <cell r="H15136">
            <v>86</v>
          </cell>
          <cell r="I15136">
            <v>0.17100000000000001</v>
          </cell>
          <cell r="K15136">
            <v>0</v>
          </cell>
          <cell r="L15136">
            <v>0</v>
          </cell>
          <cell r="M15136">
            <v>0</v>
          </cell>
          <cell r="N15136">
            <v>0</v>
          </cell>
          <cell r="O15136">
            <v>0</v>
          </cell>
          <cell r="P15136">
            <v>0</v>
          </cell>
        </row>
        <row r="15137">
          <cell r="A15137">
            <v>42429</v>
          </cell>
          <cell r="B15137">
            <v>2016</v>
          </cell>
          <cell r="C15137" t="str">
            <v>Feb</v>
          </cell>
          <cell r="D15137">
            <v>29</v>
          </cell>
          <cell r="F15137">
            <v>0</v>
          </cell>
          <cell r="G15137">
            <v>0</v>
          </cell>
          <cell r="H15137">
            <v>86</v>
          </cell>
          <cell r="I15137">
            <v>0.17100000000000001</v>
          </cell>
          <cell r="K15137">
            <v>0</v>
          </cell>
          <cell r="L15137">
            <v>0</v>
          </cell>
          <cell r="M15137">
            <v>0</v>
          </cell>
          <cell r="N15137">
            <v>0</v>
          </cell>
          <cell r="O15137">
            <v>0</v>
          </cell>
          <cell r="P15137">
            <v>0</v>
          </cell>
        </row>
        <row r="15138">
          <cell r="A15138">
            <v>42430</v>
          </cell>
          <cell r="B15138">
            <v>2016</v>
          </cell>
          <cell r="C15138" t="str">
            <v>Mar</v>
          </cell>
          <cell r="D15138">
            <v>1</v>
          </cell>
          <cell r="F15138">
            <v>0</v>
          </cell>
          <cell r="G15138">
            <v>0</v>
          </cell>
          <cell r="H15138">
            <v>72</v>
          </cell>
          <cell r="I15138">
            <v>0.14299999999999999</v>
          </cell>
          <cell r="K15138">
            <v>0</v>
          </cell>
          <cell r="L15138">
            <v>0</v>
          </cell>
          <cell r="M15138">
            <v>0</v>
          </cell>
          <cell r="N15138">
            <v>0</v>
          </cell>
          <cell r="O15138">
            <v>0</v>
          </cell>
          <cell r="P15138">
            <v>0</v>
          </cell>
        </row>
        <row r="15139">
          <cell r="A15139">
            <v>42431</v>
          </cell>
          <cell r="B15139">
            <v>2016</v>
          </cell>
          <cell r="C15139" t="str">
            <v>Mar</v>
          </cell>
          <cell r="D15139">
            <v>2</v>
          </cell>
          <cell r="F15139">
            <v>0</v>
          </cell>
          <cell r="G15139">
            <v>0</v>
          </cell>
          <cell r="H15139">
            <v>92</v>
          </cell>
          <cell r="I15139">
            <v>0.182</v>
          </cell>
          <cell r="K15139">
            <v>0</v>
          </cell>
          <cell r="L15139">
            <v>0</v>
          </cell>
          <cell r="M15139">
            <v>0</v>
          </cell>
          <cell r="N15139">
            <v>0</v>
          </cell>
          <cell r="O15139">
            <v>0</v>
          </cell>
          <cell r="P15139">
            <v>0</v>
          </cell>
        </row>
        <row r="15140">
          <cell r="A15140">
            <v>42432</v>
          </cell>
          <cell r="B15140">
            <v>2016</v>
          </cell>
          <cell r="C15140" t="str">
            <v>Mar</v>
          </cell>
          <cell r="D15140">
            <v>3</v>
          </cell>
          <cell r="F15140">
            <v>0</v>
          </cell>
          <cell r="G15140">
            <v>0</v>
          </cell>
          <cell r="H15140">
            <v>89</v>
          </cell>
          <cell r="I15140">
            <v>0.17699999999999999</v>
          </cell>
          <cell r="K15140">
            <v>0</v>
          </cell>
          <cell r="L15140">
            <v>0</v>
          </cell>
          <cell r="M15140">
            <v>0</v>
          </cell>
          <cell r="N15140">
            <v>0</v>
          </cell>
          <cell r="O15140">
            <v>0</v>
          </cell>
          <cell r="P15140">
            <v>0</v>
          </cell>
        </row>
        <row r="15141">
          <cell r="A15141">
            <v>42433</v>
          </cell>
          <cell r="B15141">
            <v>2016</v>
          </cell>
          <cell r="C15141" t="str">
            <v>Mar</v>
          </cell>
          <cell r="D15141">
            <v>4</v>
          </cell>
          <cell r="F15141">
            <v>0</v>
          </cell>
          <cell r="G15141">
            <v>0</v>
          </cell>
          <cell r="H15141">
            <v>90</v>
          </cell>
          <cell r="I15141">
            <v>0.17899999999999999</v>
          </cell>
          <cell r="K15141">
            <v>0</v>
          </cell>
          <cell r="L15141">
            <v>0</v>
          </cell>
          <cell r="M15141">
            <v>0</v>
          </cell>
          <cell r="N15141">
            <v>0</v>
          </cell>
          <cell r="O15141">
            <v>0</v>
          </cell>
          <cell r="P15141">
            <v>0</v>
          </cell>
        </row>
        <row r="15142">
          <cell r="A15142">
            <v>42434</v>
          </cell>
          <cell r="B15142">
            <v>2016</v>
          </cell>
          <cell r="C15142" t="str">
            <v>Mar</v>
          </cell>
          <cell r="D15142">
            <v>5</v>
          </cell>
          <cell r="F15142">
            <v>0</v>
          </cell>
          <cell r="G15142">
            <v>0</v>
          </cell>
          <cell r="H15142">
            <v>95</v>
          </cell>
          <cell r="I15142">
            <v>0.188</v>
          </cell>
          <cell r="K15142">
            <v>0</v>
          </cell>
          <cell r="L15142">
            <v>0</v>
          </cell>
          <cell r="M15142">
            <v>0</v>
          </cell>
          <cell r="N15142">
            <v>0</v>
          </cell>
          <cell r="O15142">
            <v>0</v>
          </cell>
          <cell r="P15142">
            <v>0</v>
          </cell>
        </row>
        <row r="15143">
          <cell r="A15143">
            <v>42435</v>
          </cell>
          <cell r="B15143">
            <v>2016</v>
          </cell>
          <cell r="C15143" t="str">
            <v>Mar</v>
          </cell>
          <cell r="D15143">
            <v>6</v>
          </cell>
          <cell r="F15143">
            <v>0</v>
          </cell>
          <cell r="G15143">
            <v>0</v>
          </cell>
          <cell r="H15143">
            <v>185</v>
          </cell>
          <cell r="I15143">
            <v>0.36699999999999999</v>
          </cell>
          <cell r="K15143">
            <v>0</v>
          </cell>
          <cell r="L15143">
            <v>0</v>
          </cell>
          <cell r="M15143">
            <v>0</v>
          </cell>
          <cell r="N15143">
            <v>0</v>
          </cell>
          <cell r="O15143">
            <v>0</v>
          </cell>
          <cell r="P15143">
            <v>0</v>
          </cell>
        </row>
        <row r="15144">
          <cell r="A15144">
            <v>42436</v>
          </cell>
          <cell r="B15144">
            <v>2016</v>
          </cell>
          <cell r="C15144" t="str">
            <v>Mar</v>
          </cell>
          <cell r="D15144">
            <v>7</v>
          </cell>
          <cell r="F15144">
            <v>0</v>
          </cell>
          <cell r="G15144">
            <v>0</v>
          </cell>
          <cell r="H15144">
            <v>450</v>
          </cell>
          <cell r="I15144">
            <v>0.89300000000000002</v>
          </cell>
          <cell r="K15144">
            <v>0</v>
          </cell>
          <cell r="L15144">
            <v>0</v>
          </cell>
          <cell r="M15144">
            <v>0</v>
          </cell>
          <cell r="N15144">
            <v>0</v>
          </cell>
          <cell r="O15144">
            <v>0</v>
          </cell>
          <cell r="P15144">
            <v>0</v>
          </cell>
        </row>
        <row r="15145">
          <cell r="A15145">
            <v>42437</v>
          </cell>
          <cell r="B15145">
            <v>2016</v>
          </cell>
          <cell r="C15145" t="str">
            <v>Mar</v>
          </cell>
          <cell r="D15145">
            <v>8</v>
          </cell>
          <cell r="F15145">
            <v>0</v>
          </cell>
          <cell r="G15145">
            <v>0</v>
          </cell>
          <cell r="H15145">
            <v>395</v>
          </cell>
          <cell r="I15145">
            <v>0.78300000000000003</v>
          </cell>
          <cell r="K15145">
            <v>0</v>
          </cell>
          <cell r="L15145">
            <v>0</v>
          </cell>
          <cell r="M15145">
            <v>0</v>
          </cell>
          <cell r="N15145">
            <v>0</v>
          </cell>
          <cell r="O15145">
            <v>0</v>
          </cell>
          <cell r="P15145">
            <v>0</v>
          </cell>
        </row>
        <row r="15146">
          <cell r="A15146">
            <v>42438</v>
          </cell>
          <cell r="B15146">
            <v>2016</v>
          </cell>
          <cell r="C15146" t="str">
            <v>Mar</v>
          </cell>
          <cell r="D15146">
            <v>9</v>
          </cell>
          <cell r="F15146">
            <v>0</v>
          </cell>
          <cell r="G15146">
            <v>0</v>
          </cell>
          <cell r="H15146">
            <v>274</v>
          </cell>
          <cell r="I15146">
            <v>0.54300000000000004</v>
          </cell>
          <cell r="K15146">
            <v>0</v>
          </cell>
          <cell r="L15146">
            <v>0</v>
          </cell>
          <cell r="M15146">
            <v>0</v>
          </cell>
          <cell r="N15146">
            <v>0</v>
          </cell>
          <cell r="O15146">
            <v>0</v>
          </cell>
          <cell r="P15146">
            <v>0</v>
          </cell>
        </row>
        <row r="15147">
          <cell r="A15147">
            <v>42439</v>
          </cell>
          <cell r="B15147">
            <v>2016</v>
          </cell>
          <cell r="C15147" t="str">
            <v>Mar</v>
          </cell>
          <cell r="D15147">
            <v>10</v>
          </cell>
          <cell r="F15147">
            <v>0</v>
          </cell>
          <cell r="G15147">
            <v>0</v>
          </cell>
          <cell r="H15147">
            <v>233</v>
          </cell>
          <cell r="I15147">
            <v>0.46200000000000002</v>
          </cell>
          <cell r="K15147">
            <v>0</v>
          </cell>
          <cell r="L15147">
            <v>0</v>
          </cell>
          <cell r="M15147">
            <v>0</v>
          </cell>
          <cell r="N15147">
            <v>0</v>
          </cell>
          <cell r="O15147">
            <v>0</v>
          </cell>
          <cell r="P15147">
            <v>0</v>
          </cell>
        </row>
        <row r="15148">
          <cell r="A15148">
            <v>42440</v>
          </cell>
          <cell r="B15148">
            <v>2016</v>
          </cell>
          <cell r="C15148" t="str">
            <v>Mar</v>
          </cell>
          <cell r="D15148">
            <v>11</v>
          </cell>
          <cell r="F15148">
            <v>0</v>
          </cell>
          <cell r="G15148">
            <v>0</v>
          </cell>
          <cell r="H15148">
            <v>294</v>
          </cell>
          <cell r="I15148">
            <v>0.58299999999999996</v>
          </cell>
          <cell r="K15148">
            <v>0</v>
          </cell>
          <cell r="L15148">
            <v>0</v>
          </cell>
          <cell r="M15148">
            <v>0</v>
          </cell>
          <cell r="N15148">
            <v>0</v>
          </cell>
          <cell r="O15148">
            <v>0</v>
          </cell>
          <cell r="P15148">
            <v>0</v>
          </cell>
        </row>
        <row r="15149">
          <cell r="A15149">
            <v>42441</v>
          </cell>
          <cell r="B15149">
            <v>2016</v>
          </cell>
          <cell r="C15149" t="str">
            <v>Mar</v>
          </cell>
          <cell r="D15149">
            <v>12</v>
          </cell>
          <cell r="F15149">
            <v>0</v>
          </cell>
          <cell r="G15149">
            <v>0</v>
          </cell>
          <cell r="H15149">
            <v>257</v>
          </cell>
          <cell r="I15149">
            <v>0.51</v>
          </cell>
          <cell r="K15149">
            <v>0</v>
          </cell>
          <cell r="L15149">
            <v>0</v>
          </cell>
          <cell r="M15149">
            <v>0</v>
          </cell>
          <cell r="N15149">
            <v>0</v>
          </cell>
          <cell r="O15149">
            <v>0</v>
          </cell>
          <cell r="P15149">
            <v>0</v>
          </cell>
        </row>
        <row r="15150">
          <cell r="A15150">
            <v>42442</v>
          </cell>
          <cell r="B15150">
            <v>2016</v>
          </cell>
          <cell r="C15150" t="str">
            <v>Mar</v>
          </cell>
          <cell r="D15150">
            <v>13</v>
          </cell>
          <cell r="F15150">
            <v>0</v>
          </cell>
          <cell r="G15150">
            <v>0</v>
          </cell>
          <cell r="H15150">
            <v>223</v>
          </cell>
          <cell r="I15150">
            <v>0.442</v>
          </cell>
          <cell r="K15150">
            <v>0</v>
          </cell>
          <cell r="L15150">
            <v>0</v>
          </cell>
          <cell r="M15150">
            <v>0</v>
          </cell>
          <cell r="N15150">
            <v>0</v>
          </cell>
          <cell r="O15150">
            <v>0</v>
          </cell>
          <cell r="P15150">
            <v>0</v>
          </cell>
        </row>
        <row r="15151">
          <cell r="A15151">
            <v>42443</v>
          </cell>
          <cell r="B15151">
            <v>2016</v>
          </cell>
          <cell r="C15151" t="str">
            <v>Mar</v>
          </cell>
          <cell r="D15151">
            <v>14</v>
          </cell>
          <cell r="F15151">
            <v>0</v>
          </cell>
          <cell r="G15151">
            <v>0</v>
          </cell>
          <cell r="H15151">
            <v>284</v>
          </cell>
          <cell r="I15151">
            <v>0.56299999999999994</v>
          </cell>
          <cell r="K15151">
            <v>0</v>
          </cell>
          <cell r="L15151">
            <v>0</v>
          </cell>
          <cell r="M15151">
            <v>0</v>
          </cell>
          <cell r="N15151">
            <v>0</v>
          </cell>
          <cell r="O15151">
            <v>0</v>
          </cell>
          <cell r="P15151">
            <v>0</v>
          </cell>
        </row>
        <row r="15152">
          <cell r="A15152">
            <v>42444</v>
          </cell>
          <cell r="B15152">
            <v>2016</v>
          </cell>
          <cell r="C15152" t="str">
            <v>Mar</v>
          </cell>
          <cell r="D15152">
            <v>15</v>
          </cell>
          <cell r="F15152">
            <v>0</v>
          </cell>
          <cell r="G15152">
            <v>0</v>
          </cell>
          <cell r="H15152">
            <v>290</v>
          </cell>
          <cell r="I15152">
            <v>0.57499999999999996</v>
          </cell>
          <cell r="K15152">
            <v>0</v>
          </cell>
          <cell r="L15152">
            <v>0</v>
          </cell>
          <cell r="M15152">
            <v>0</v>
          </cell>
          <cell r="N15152">
            <v>0</v>
          </cell>
          <cell r="O15152">
            <v>0</v>
          </cell>
          <cell r="P15152">
            <v>0</v>
          </cell>
        </row>
        <row r="15153">
          <cell r="A15153">
            <v>42445</v>
          </cell>
          <cell r="B15153">
            <v>2016</v>
          </cell>
          <cell r="C15153" t="str">
            <v>Mar</v>
          </cell>
          <cell r="D15153">
            <v>16</v>
          </cell>
          <cell r="F15153">
            <v>0</v>
          </cell>
          <cell r="G15153">
            <v>0</v>
          </cell>
          <cell r="H15153">
            <v>219</v>
          </cell>
          <cell r="I15153">
            <v>0.434</v>
          </cell>
          <cell r="K15153">
            <v>0</v>
          </cell>
          <cell r="L15153">
            <v>0</v>
          </cell>
          <cell r="M15153">
            <v>0</v>
          </cell>
          <cell r="N15153">
            <v>0</v>
          </cell>
          <cell r="O15153">
            <v>0</v>
          </cell>
          <cell r="P15153">
            <v>0</v>
          </cell>
        </row>
        <row r="15154">
          <cell r="A15154">
            <v>42446</v>
          </cell>
          <cell r="B15154">
            <v>2016</v>
          </cell>
          <cell r="C15154" t="str">
            <v>Mar</v>
          </cell>
          <cell r="D15154">
            <v>17</v>
          </cell>
          <cell r="F15154">
            <v>0</v>
          </cell>
          <cell r="G15154">
            <v>0</v>
          </cell>
          <cell r="H15154">
            <v>139</v>
          </cell>
          <cell r="I15154">
            <v>0.27600000000000002</v>
          </cell>
          <cell r="K15154">
            <v>0</v>
          </cell>
          <cell r="L15154">
            <v>0</v>
          </cell>
          <cell r="M15154">
            <v>0</v>
          </cell>
          <cell r="N15154">
            <v>0</v>
          </cell>
          <cell r="O15154">
            <v>0</v>
          </cell>
          <cell r="P15154">
            <v>0</v>
          </cell>
        </row>
        <row r="15155">
          <cell r="A15155">
            <v>42447</v>
          </cell>
          <cell r="B15155">
            <v>2016</v>
          </cell>
          <cell r="C15155" t="str">
            <v>Mar</v>
          </cell>
          <cell r="D15155">
            <v>18</v>
          </cell>
          <cell r="F15155">
            <v>0</v>
          </cell>
          <cell r="G15155">
            <v>0</v>
          </cell>
          <cell r="H15155">
            <v>112</v>
          </cell>
          <cell r="I15155">
            <v>0.222</v>
          </cell>
          <cell r="K15155">
            <v>0</v>
          </cell>
          <cell r="L15155">
            <v>0</v>
          </cell>
          <cell r="M15155">
            <v>0</v>
          </cell>
          <cell r="N15155">
            <v>0</v>
          </cell>
          <cell r="O15155">
            <v>0</v>
          </cell>
          <cell r="P15155">
            <v>0</v>
          </cell>
        </row>
        <row r="15156">
          <cell r="A15156">
            <v>42448</v>
          </cell>
          <cell r="B15156">
            <v>2016</v>
          </cell>
          <cell r="C15156" t="str">
            <v>Mar</v>
          </cell>
          <cell r="D15156">
            <v>19</v>
          </cell>
          <cell r="F15156">
            <v>0</v>
          </cell>
          <cell r="G15156">
            <v>0</v>
          </cell>
          <cell r="H15156">
            <v>139</v>
          </cell>
          <cell r="I15156">
            <v>0.27600000000000002</v>
          </cell>
          <cell r="K15156">
            <v>0</v>
          </cell>
          <cell r="L15156">
            <v>0</v>
          </cell>
          <cell r="M15156">
            <v>0</v>
          </cell>
          <cell r="N15156">
            <v>0</v>
          </cell>
          <cell r="O15156">
            <v>0</v>
          </cell>
          <cell r="P15156">
            <v>0</v>
          </cell>
        </row>
        <row r="15157">
          <cell r="A15157">
            <v>42449</v>
          </cell>
          <cell r="B15157">
            <v>2016</v>
          </cell>
          <cell r="C15157" t="str">
            <v>Mar</v>
          </cell>
          <cell r="D15157">
            <v>20</v>
          </cell>
          <cell r="F15157">
            <v>0</v>
          </cell>
          <cell r="G15157">
            <v>0</v>
          </cell>
          <cell r="H15157">
            <v>101</v>
          </cell>
          <cell r="I15157">
            <v>0.2</v>
          </cell>
          <cell r="K15157">
            <v>0</v>
          </cell>
          <cell r="L15157">
            <v>0</v>
          </cell>
          <cell r="M15157">
            <v>0</v>
          </cell>
          <cell r="N15157">
            <v>0</v>
          </cell>
          <cell r="O15157">
            <v>0</v>
          </cell>
          <cell r="P15157">
            <v>0</v>
          </cell>
        </row>
        <row r="15158">
          <cell r="A15158">
            <v>42450</v>
          </cell>
          <cell r="B15158">
            <v>2016</v>
          </cell>
          <cell r="C15158" t="str">
            <v>Mar</v>
          </cell>
          <cell r="D15158">
            <v>21</v>
          </cell>
          <cell r="F15158">
            <v>0</v>
          </cell>
          <cell r="G15158">
            <v>0</v>
          </cell>
          <cell r="H15158">
            <v>96</v>
          </cell>
          <cell r="I15158">
            <v>0.19</v>
          </cell>
          <cell r="K15158">
            <v>0</v>
          </cell>
          <cell r="L15158">
            <v>0</v>
          </cell>
          <cell r="M15158">
            <v>0</v>
          </cell>
          <cell r="N15158">
            <v>0</v>
          </cell>
          <cell r="O15158">
            <v>0</v>
          </cell>
          <cell r="P15158">
            <v>0</v>
          </cell>
        </row>
        <row r="15159">
          <cell r="A15159">
            <v>42451</v>
          </cell>
          <cell r="B15159">
            <v>2016</v>
          </cell>
          <cell r="C15159" t="str">
            <v>Mar</v>
          </cell>
          <cell r="D15159">
            <v>22</v>
          </cell>
          <cell r="F15159">
            <v>0</v>
          </cell>
          <cell r="G15159">
            <v>0</v>
          </cell>
          <cell r="H15159">
            <v>110</v>
          </cell>
          <cell r="I15159">
            <v>0.218</v>
          </cell>
          <cell r="K15159">
            <v>0</v>
          </cell>
          <cell r="L15159">
            <v>0</v>
          </cell>
          <cell r="M15159">
            <v>0</v>
          </cell>
          <cell r="N15159">
            <v>0</v>
          </cell>
          <cell r="O15159">
            <v>0</v>
          </cell>
          <cell r="P15159">
            <v>0</v>
          </cell>
        </row>
        <row r="15160">
          <cell r="A15160">
            <v>42452</v>
          </cell>
          <cell r="B15160">
            <v>2016</v>
          </cell>
          <cell r="C15160" t="str">
            <v>Mar</v>
          </cell>
          <cell r="D15160">
            <v>23</v>
          </cell>
          <cell r="F15160">
            <v>0</v>
          </cell>
          <cell r="G15160">
            <v>0</v>
          </cell>
          <cell r="H15160">
            <v>110</v>
          </cell>
          <cell r="I15160">
            <v>0.218</v>
          </cell>
          <cell r="K15160">
            <v>0</v>
          </cell>
          <cell r="L15160">
            <v>0</v>
          </cell>
          <cell r="M15160">
            <v>13.54</v>
          </cell>
          <cell r="N15160">
            <v>2.7E-2</v>
          </cell>
          <cell r="O15160">
            <v>0</v>
          </cell>
          <cell r="P15160">
            <v>0</v>
          </cell>
        </row>
        <row r="15161">
          <cell r="A15161">
            <v>42453</v>
          </cell>
          <cell r="B15161">
            <v>2016</v>
          </cell>
          <cell r="C15161" t="str">
            <v>Mar</v>
          </cell>
          <cell r="D15161">
            <v>24</v>
          </cell>
          <cell r="F15161">
            <v>0</v>
          </cell>
          <cell r="G15161">
            <v>0</v>
          </cell>
          <cell r="H15161">
            <v>117</v>
          </cell>
          <cell r="I15161">
            <v>0.23200000000000001</v>
          </cell>
          <cell r="K15161">
            <v>0</v>
          </cell>
          <cell r="L15161">
            <v>0</v>
          </cell>
          <cell r="M15161">
            <v>25</v>
          </cell>
          <cell r="N15161">
            <v>0.05</v>
          </cell>
          <cell r="O15161">
            <v>0</v>
          </cell>
          <cell r="P15161">
            <v>0</v>
          </cell>
        </row>
        <row r="15162">
          <cell r="A15162">
            <v>42454</v>
          </cell>
          <cell r="B15162">
            <v>2016</v>
          </cell>
          <cell r="C15162" t="str">
            <v>Mar</v>
          </cell>
          <cell r="D15162">
            <v>25</v>
          </cell>
          <cell r="F15162">
            <v>0</v>
          </cell>
          <cell r="G15162">
            <v>0</v>
          </cell>
          <cell r="H15162">
            <v>122</v>
          </cell>
          <cell r="I15162">
            <v>0.24199999999999999</v>
          </cell>
          <cell r="K15162">
            <v>0</v>
          </cell>
          <cell r="L15162">
            <v>0</v>
          </cell>
          <cell r="M15162">
            <v>25</v>
          </cell>
          <cell r="N15162">
            <v>0.05</v>
          </cell>
          <cell r="O15162">
            <v>0</v>
          </cell>
          <cell r="P15162">
            <v>0</v>
          </cell>
        </row>
        <row r="15163">
          <cell r="A15163">
            <v>42455</v>
          </cell>
          <cell r="B15163">
            <v>2016</v>
          </cell>
          <cell r="C15163" t="str">
            <v>Mar</v>
          </cell>
          <cell r="D15163">
            <v>26</v>
          </cell>
          <cell r="F15163">
            <v>0</v>
          </cell>
          <cell r="G15163">
            <v>0</v>
          </cell>
          <cell r="H15163">
            <v>118</v>
          </cell>
          <cell r="I15163">
            <v>0.23400000000000001</v>
          </cell>
          <cell r="K15163">
            <v>0</v>
          </cell>
          <cell r="L15163">
            <v>0</v>
          </cell>
          <cell r="M15163">
            <v>25</v>
          </cell>
          <cell r="N15163">
            <v>0.05</v>
          </cell>
          <cell r="O15163">
            <v>0</v>
          </cell>
          <cell r="P15163">
            <v>0</v>
          </cell>
        </row>
        <row r="15164">
          <cell r="A15164">
            <v>42456</v>
          </cell>
          <cell r="B15164">
            <v>2016</v>
          </cell>
          <cell r="C15164" t="str">
            <v>Mar</v>
          </cell>
          <cell r="D15164">
            <v>27</v>
          </cell>
          <cell r="F15164">
            <v>0</v>
          </cell>
          <cell r="G15164">
            <v>0</v>
          </cell>
          <cell r="H15164">
            <v>105</v>
          </cell>
          <cell r="I15164">
            <v>0.20799999999999999</v>
          </cell>
          <cell r="K15164">
            <v>0</v>
          </cell>
          <cell r="L15164">
            <v>0</v>
          </cell>
          <cell r="M15164">
            <v>25</v>
          </cell>
          <cell r="N15164">
            <v>0.05</v>
          </cell>
          <cell r="O15164">
            <v>0</v>
          </cell>
          <cell r="P15164">
            <v>0</v>
          </cell>
        </row>
        <row r="15165">
          <cell r="A15165">
            <v>42457</v>
          </cell>
          <cell r="B15165">
            <v>2016</v>
          </cell>
          <cell r="C15165" t="str">
            <v>Mar</v>
          </cell>
          <cell r="D15165">
            <v>28</v>
          </cell>
          <cell r="F15165">
            <v>0</v>
          </cell>
          <cell r="G15165">
            <v>0</v>
          </cell>
          <cell r="H15165">
            <v>98</v>
          </cell>
          <cell r="I15165">
            <v>0.19400000000000001</v>
          </cell>
          <cell r="K15165">
            <v>0</v>
          </cell>
          <cell r="L15165">
            <v>0</v>
          </cell>
          <cell r="M15165">
            <v>42</v>
          </cell>
          <cell r="N15165">
            <v>8.3000000000000004E-2</v>
          </cell>
          <cell r="O15165">
            <v>0</v>
          </cell>
          <cell r="P15165">
            <v>0</v>
          </cell>
        </row>
        <row r="15166">
          <cell r="A15166">
            <v>42458</v>
          </cell>
          <cell r="B15166">
            <v>2016</v>
          </cell>
          <cell r="C15166" t="str">
            <v>Mar</v>
          </cell>
          <cell r="D15166">
            <v>29</v>
          </cell>
          <cell r="F15166">
            <v>0</v>
          </cell>
          <cell r="G15166">
            <v>0</v>
          </cell>
          <cell r="H15166">
            <v>90</v>
          </cell>
          <cell r="I15166">
            <v>0.17899999999999999</v>
          </cell>
          <cell r="K15166">
            <v>0</v>
          </cell>
          <cell r="L15166">
            <v>0</v>
          </cell>
          <cell r="M15166">
            <v>50</v>
          </cell>
          <cell r="N15166">
            <v>9.9000000000000005E-2</v>
          </cell>
          <cell r="O15166">
            <v>0</v>
          </cell>
          <cell r="P15166">
            <v>0</v>
          </cell>
        </row>
        <row r="15167">
          <cell r="A15167">
            <v>42459</v>
          </cell>
          <cell r="B15167">
            <v>2016</v>
          </cell>
          <cell r="C15167" t="str">
            <v>Mar</v>
          </cell>
          <cell r="D15167">
            <v>30</v>
          </cell>
          <cell r="F15167">
            <v>0</v>
          </cell>
          <cell r="G15167">
            <v>0</v>
          </cell>
          <cell r="H15167">
            <v>92</v>
          </cell>
          <cell r="I15167">
            <v>0.182</v>
          </cell>
          <cell r="K15167">
            <v>0</v>
          </cell>
          <cell r="L15167">
            <v>0</v>
          </cell>
          <cell r="M15167">
            <v>50</v>
          </cell>
          <cell r="N15167">
            <v>9.9000000000000005E-2</v>
          </cell>
          <cell r="O15167">
            <v>0</v>
          </cell>
          <cell r="P15167">
            <v>0</v>
          </cell>
        </row>
        <row r="15168">
          <cell r="A15168">
            <v>42460</v>
          </cell>
          <cell r="B15168">
            <v>2016</v>
          </cell>
          <cell r="C15168" t="str">
            <v>Mar</v>
          </cell>
          <cell r="D15168">
            <v>31</v>
          </cell>
          <cell r="F15168">
            <v>0</v>
          </cell>
          <cell r="G15168">
            <v>0</v>
          </cell>
          <cell r="H15168">
            <v>86</v>
          </cell>
          <cell r="I15168">
            <v>0.17100000000000001</v>
          </cell>
          <cell r="K15168">
            <v>0</v>
          </cell>
          <cell r="L15168">
            <v>0</v>
          </cell>
          <cell r="M15168">
            <v>50</v>
          </cell>
          <cell r="N15168">
            <v>9.9000000000000005E-2</v>
          </cell>
          <cell r="O15168">
            <v>0</v>
          </cell>
          <cell r="P15168">
            <v>0</v>
          </cell>
        </row>
        <row r="15169">
          <cell r="A15169">
            <v>42461</v>
          </cell>
          <cell r="B15169">
            <v>2016</v>
          </cell>
          <cell r="C15169" t="str">
            <v>Apr</v>
          </cell>
          <cell r="D15169">
            <v>1</v>
          </cell>
          <cell r="F15169">
            <v>77</v>
          </cell>
          <cell r="G15169">
            <v>0.153</v>
          </cell>
          <cell r="H15169">
            <v>78</v>
          </cell>
          <cell r="I15169">
            <v>0.155</v>
          </cell>
          <cell r="K15169">
            <v>0</v>
          </cell>
          <cell r="L15169">
            <v>0</v>
          </cell>
          <cell r="M15169">
            <v>50</v>
          </cell>
          <cell r="N15169">
            <v>9.9000000000000005E-2</v>
          </cell>
          <cell r="O15169">
            <v>0</v>
          </cell>
          <cell r="P15169">
            <v>0</v>
          </cell>
        </row>
        <row r="15170">
          <cell r="A15170">
            <v>42462</v>
          </cell>
          <cell r="B15170">
            <v>2016</v>
          </cell>
          <cell r="C15170" t="str">
            <v>Apr</v>
          </cell>
          <cell r="D15170">
            <v>2</v>
          </cell>
          <cell r="F15170">
            <v>86</v>
          </cell>
          <cell r="G15170">
            <v>0.17100000000000001</v>
          </cell>
          <cell r="H15170">
            <v>22</v>
          </cell>
          <cell r="I15170">
            <v>4.3999999999999997E-2</v>
          </cell>
          <cell r="K15170">
            <v>0</v>
          </cell>
          <cell r="L15170">
            <v>0</v>
          </cell>
          <cell r="M15170">
            <v>50</v>
          </cell>
          <cell r="N15170">
            <v>9.9000000000000005E-2</v>
          </cell>
          <cell r="O15170">
            <v>0</v>
          </cell>
          <cell r="P15170">
            <v>0</v>
          </cell>
        </row>
        <row r="15171">
          <cell r="A15171">
            <v>42463</v>
          </cell>
          <cell r="B15171">
            <v>2016</v>
          </cell>
          <cell r="C15171" t="str">
            <v>Apr</v>
          </cell>
          <cell r="D15171">
            <v>3</v>
          </cell>
          <cell r="F15171">
            <v>51</v>
          </cell>
          <cell r="G15171">
            <v>0.10100000000000001</v>
          </cell>
          <cell r="H15171">
            <v>39</v>
          </cell>
          <cell r="I15171">
            <v>7.6999999999999999E-2</v>
          </cell>
          <cell r="K15171">
            <v>0</v>
          </cell>
          <cell r="L15171">
            <v>0</v>
          </cell>
          <cell r="M15171">
            <v>36</v>
          </cell>
          <cell r="N15171">
            <v>7.0999999999999994E-2</v>
          </cell>
          <cell r="O15171">
            <v>0</v>
          </cell>
          <cell r="P15171">
            <v>0</v>
          </cell>
        </row>
        <row r="15172">
          <cell r="A15172">
            <v>42464</v>
          </cell>
          <cell r="B15172">
            <v>2016</v>
          </cell>
          <cell r="C15172" t="str">
            <v>Apr</v>
          </cell>
          <cell r="D15172">
            <v>4</v>
          </cell>
          <cell r="F15172">
            <v>112</v>
          </cell>
          <cell r="G15172">
            <v>0.222</v>
          </cell>
          <cell r="H15172">
            <v>84</v>
          </cell>
          <cell r="I15172">
            <v>0.16700000000000001</v>
          </cell>
          <cell r="K15172">
            <v>0</v>
          </cell>
          <cell r="L15172">
            <v>0</v>
          </cell>
          <cell r="M15172">
            <v>25</v>
          </cell>
          <cell r="N15172">
            <v>0.05</v>
          </cell>
          <cell r="O15172">
            <v>0</v>
          </cell>
          <cell r="P15172">
            <v>0</v>
          </cell>
        </row>
        <row r="15173">
          <cell r="A15173">
            <v>42465</v>
          </cell>
          <cell r="B15173">
            <v>2016</v>
          </cell>
          <cell r="C15173" t="str">
            <v>Apr</v>
          </cell>
          <cell r="D15173">
            <v>5</v>
          </cell>
          <cell r="F15173">
            <v>127</v>
          </cell>
          <cell r="G15173">
            <v>0.252</v>
          </cell>
          <cell r="H15173">
            <v>57</v>
          </cell>
          <cell r="I15173">
            <v>0.113</v>
          </cell>
          <cell r="K15173">
            <v>0</v>
          </cell>
          <cell r="L15173">
            <v>0</v>
          </cell>
          <cell r="M15173">
            <v>25</v>
          </cell>
          <cell r="N15173">
            <v>0.05</v>
          </cell>
          <cell r="O15173">
            <v>0</v>
          </cell>
          <cell r="P15173">
            <v>0</v>
          </cell>
        </row>
        <row r="15174">
          <cell r="A15174">
            <v>42466</v>
          </cell>
          <cell r="B15174">
            <v>2016</v>
          </cell>
          <cell r="C15174" t="str">
            <v>Apr</v>
          </cell>
          <cell r="D15174">
            <v>6</v>
          </cell>
          <cell r="F15174">
            <v>142</v>
          </cell>
          <cell r="G15174">
            <v>0.28199999999999997</v>
          </cell>
          <cell r="H15174">
            <v>82</v>
          </cell>
          <cell r="I15174">
            <v>0.16300000000000001</v>
          </cell>
          <cell r="K15174">
            <v>0</v>
          </cell>
          <cell r="L15174">
            <v>0</v>
          </cell>
          <cell r="M15174">
            <v>25</v>
          </cell>
          <cell r="N15174">
            <v>0.05</v>
          </cell>
          <cell r="O15174">
            <v>0</v>
          </cell>
          <cell r="P15174">
            <v>0</v>
          </cell>
        </row>
        <row r="15175">
          <cell r="A15175">
            <v>42467</v>
          </cell>
          <cell r="B15175">
            <v>2016</v>
          </cell>
          <cell r="C15175" t="str">
            <v>Apr</v>
          </cell>
          <cell r="D15175">
            <v>7</v>
          </cell>
          <cell r="F15175">
            <v>159</v>
          </cell>
          <cell r="G15175">
            <v>0.315</v>
          </cell>
          <cell r="H15175">
            <v>86</v>
          </cell>
          <cell r="I15175">
            <v>0.17100000000000001</v>
          </cell>
          <cell r="K15175">
            <v>26</v>
          </cell>
          <cell r="L15175">
            <v>5.1999999999999998E-2</v>
          </cell>
          <cell r="M15175">
            <v>25</v>
          </cell>
          <cell r="N15175">
            <v>0.05</v>
          </cell>
          <cell r="O15175">
            <v>0</v>
          </cell>
          <cell r="P15175">
            <v>0</v>
          </cell>
        </row>
        <row r="15176">
          <cell r="A15176">
            <v>42468</v>
          </cell>
          <cell r="B15176">
            <v>2016</v>
          </cell>
          <cell r="C15176" t="str">
            <v>Apr</v>
          </cell>
          <cell r="D15176">
            <v>8</v>
          </cell>
          <cell r="F15176">
            <v>184</v>
          </cell>
          <cell r="G15176">
            <v>0.36499999999999999</v>
          </cell>
          <cell r="H15176">
            <v>88</v>
          </cell>
          <cell r="I15176">
            <v>0.17499999999999999</v>
          </cell>
          <cell r="K15176">
            <v>31.7</v>
          </cell>
          <cell r="L15176">
            <v>6.3E-2</v>
          </cell>
          <cell r="M15176">
            <v>25</v>
          </cell>
          <cell r="N15176">
            <v>0.05</v>
          </cell>
          <cell r="O15176">
            <v>0</v>
          </cell>
          <cell r="P15176">
            <v>0</v>
          </cell>
        </row>
        <row r="15177">
          <cell r="A15177">
            <v>42469</v>
          </cell>
          <cell r="B15177">
            <v>2016</v>
          </cell>
          <cell r="C15177" t="str">
            <v>Apr</v>
          </cell>
          <cell r="D15177">
            <v>9</v>
          </cell>
          <cell r="F15177">
            <v>187</v>
          </cell>
          <cell r="G15177">
            <v>0.371</v>
          </cell>
          <cell r="H15177">
            <v>94</v>
          </cell>
          <cell r="I15177">
            <v>0.186</v>
          </cell>
          <cell r="K15177">
            <v>25.9</v>
          </cell>
          <cell r="L15177">
            <v>5.0999999999999997E-2</v>
          </cell>
          <cell r="M15177">
            <v>25</v>
          </cell>
          <cell r="N15177">
            <v>0.05</v>
          </cell>
          <cell r="O15177">
            <v>0</v>
          </cell>
          <cell r="P15177">
            <v>0</v>
          </cell>
        </row>
        <row r="15178">
          <cell r="A15178">
            <v>42470</v>
          </cell>
          <cell r="B15178">
            <v>2016</v>
          </cell>
          <cell r="C15178" t="str">
            <v>Apr</v>
          </cell>
          <cell r="D15178">
            <v>10</v>
          </cell>
          <cell r="F15178">
            <v>187</v>
          </cell>
          <cell r="G15178">
            <v>0.371</v>
          </cell>
          <cell r="H15178">
            <v>96</v>
          </cell>
          <cell r="I15178">
            <v>0.19</v>
          </cell>
          <cell r="K15178">
            <v>18</v>
          </cell>
          <cell r="L15178">
            <v>3.5999999999999997E-2</v>
          </cell>
          <cell r="M15178">
            <v>8</v>
          </cell>
          <cell r="N15178">
            <v>1.6E-2</v>
          </cell>
          <cell r="O15178">
            <v>0</v>
          </cell>
          <cell r="P15178">
            <v>0</v>
          </cell>
        </row>
        <row r="15179">
          <cell r="A15179">
            <v>42471</v>
          </cell>
          <cell r="B15179">
            <v>2016</v>
          </cell>
          <cell r="C15179" t="str">
            <v>Apr</v>
          </cell>
          <cell r="D15179">
            <v>11</v>
          </cell>
          <cell r="F15179">
            <v>197</v>
          </cell>
          <cell r="G15179">
            <v>0.39100000000000001</v>
          </cell>
          <cell r="H15179">
            <v>39</v>
          </cell>
          <cell r="I15179">
            <v>7.6999999999999999E-2</v>
          </cell>
          <cell r="K15179">
            <v>0</v>
          </cell>
          <cell r="L15179">
            <v>0</v>
          </cell>
          <cell r="M15179">
            <v>0</v>
          </cell>
          <cell r="N15179">
            <v>0</v>
          </cell>
          <cell r="O15179">
            <v>0</v>
          </cell>
          <cell r="P15179">
            <v>0</v>
          </cell>
        </row>
        <row r="15180">
          <cell r="A15180">
            <v>42472</v>
          </cell>
          <cell r="B15180">
            <v>2016</v>
          </cell>
          <cell r="C15180" t="str">
            <v>Apr</v>
          </cell>
          <cell r="D15180">
            <v>12</v>
          </cell>
          <cell r="F15180">
            <v>217</v>
          </cell>
          <cell r="G15180">
            <v>0.43</v>
          </cell>
          <cell r="H15180">
            <v>1</v>
          </cell>
          <cell r="I15180">
            <v>2E-3</v>
          </cell>
          <cell r="K15180">
            <v>0</v>
          </cell>
          <cell r="L15180">
            <v>0</v>
          </cell>
          <cell r="M15180">
            <v>0</v>
          </cell>
          <cell r="N15180">
            <v>0</v>
          </cell>
          <cell r="O15180">
            <v>0</v>
          </cell>
          <cell r="P15180">
            <v>0</v>
          </cell>
        </row>
        <row r="15181">
          <cell r="A15181">
            <v>42473</v>
          </cell>
          <cell r="B15181">
            <v>2016</v>
          </cell>
          <cell r="C15181" t="str">
            <v>Apr</v>
          </cell>
          <cell r="D15181">
            <v>13</v>
          </cell>
          <cell r="F15181">
            <v>227</v>
          </cell>
          <cell r="G15181">
            <v>0.45</v>
          </cell>
          <cell r="H15181">
            <v>2</v>
          </cell>
          <cell r="I15181">
            <v>4.0000000000000001E-3</v>
          </cell>
          <cell r="K15181">
            <v>0</v>
          </cell>
          <cell r="L15181">
            <v>0</v>
          </cell>
          <cell r="M15181">
            <v>0</v>
          </cell>
          <cell r="N15181">
            <v>0</v>
          </cell>
          <cell r="O15181">
            <v>0</v>
          </cell>
          <cell r="P15181">
            <v>0</v>
          </cell>
        </row>
        <row r="15182">
          <cell r="A15182">
            <v>42474</v>
          </cell>
          <cell r="B15182">
            <v>2016</v>
          </cell>
          <cell r="C15182" t="str">
            <v>Apr</v>
          </cell>
          <cell r="D15182">
            <v>14</v>
          </cell>
          <cell r="F15182">
            <v>239</v>
          </cell>
          <cell r="G15182">
            <v>0.47399999999999998</v>
          </cell>
          <cell r="H15182">
            <v>3</v>
          </cell>
          <cell r="I15182">
            <v>6.0000000000000001E-3</v>
          </cell>
          <cell r="K15182">
            <v>0</v>
          </cell>
          <cell r="L15182">
            <v>0</v>
          </cell>
          <cell r="M15182">
            <v>0</v>
          </cell>
          <cell r="N15182">
            <v>0</v>
          </cell>
          <cell r="O15182">
            <v>0</v>
          </cell>
          <cell r="P15182">
            <v>0</v>
          </cell>
        </row>
        <row r="15183">
          <cell r="A15183">
            <v>42475</v>
          </cell>
          <cell r="B15183">
            <v>2016</v>
          </cell>
          <cell r="C15183" t="str">
            <v>Apr</v>
          </cell>
          <cell r="D15183">
            <v>15</v>
          </cell>
          <cell r="F15183">
            <v>234</v>
          </cell>
          <cell r="G15183">
            <v>0.46400000000000002</v>
          </cell>
          <cell r="H15183">
            <v>33</v>
          </cell>
          <cell r="I15183">
            <v>6.5000000000000002E-2</v>
          </cell>
          <cell r="K15183">
            <v>16.8</v>
          </cell>
          <cell r="L15183">
            <v>3.3000000000000002E-2</v>
          </cell>
          <cell r="M15183">
            <v>0</v>
          </cell>
          <cell r="N15183">
            <v>0</v>
          </cell>
          <cell r="O15183">
            <v>0</v>
          </cell>
          <cell r="P15183">
            <v>0</v>
          </cell>
        </row>
        <row r="15184">
          <cell r="A15184">
            <v>42476</v>
          </cell>
          <cell r="B15184">
            <v>2016</v>
          </cell>
          <cell r="C15184" t="str">
            <v>Apr</v>
          </cell>
          <cell r="D15184">
            <v>16</v>
          </cell>
          <cell r="F15184">
            <v>237</v>
          </cell>
          <cell r="G15184">
            <v>0.47</v>
          </cell>
          <cell r="H15184">
            <v>73</v>
          </cell>
          <cell r="I15184">
            <v>0.14499999999999999</v>
          </cell>
          <cell r="K15184">
            <v>37.4</v>
          </cell>
          <cell r="L15184">
            <v>7.3999999999999996E-2</v>
          </cell>
          <cell r="M15184">
            <v>0</v>
          </cell>
          <cell r="N15184">
            <v>0</v>
          </cell>
          <cell r="O15184">
            <v>0</v>
          </cell>
          <cell r="P15184">
            <v>0</v>
          </cell>
        </row>
        <row r="15185">
          <cell r="A15185">
            <v>42477</v>
          </cell>
          <cell r="B15185">
            <v>2016</v>
          </cell>
          <cell r="C15185" t="str">
            <v>Apr</v>
          </cell>
          <cell r="D15185">
            <v>17</v>
          </cell>
          <cell r="F15185">
            <v>258</v>
          </cell>
          <cell r="G15185">
            <v>0.51200000000000001</v>
          </cell>
          <cell r="H15185">
            <v>74</v>
          </cell>
          <cell r="I15185">
            <v>0.14699999999999999</v>
          </cell>
          <cell r="K15185">
            <v>37.4</v>
          </cell>
          <cell r="L15185">
            <v>7.3999999999999996E-2</v>
          </cell>
          <cell r="M15185">
            <v>0</v>
          </cell>
          <cell r="N15185">
            <v>0</v>
          </cell>
          <cell r="O15185">
            <v>0</v>
          </cell>
          <cell r="P15185">
            <v>0</v>
          </cell>
        </row>
        <row r="15186">
          <cell r="A15186">
            <v>42478</v>
          </cell>
          <cell r="B15186">
            <v>2016</v>
          </cell>
          <cell r="C15186" t="str">
            <v>Apr</v>
          </cell>
          <cell r="D15186">
            <v>18</v>
          </cell>
          <cell r="F15186">
            <v>292</v>
          </cell>
          <cell r="G15186">
            <v>0.57899999999999996</v>
          </cell>
          <cell r="H15186">
            <v>79</v>
          </cell>
          <cell r="I15186">
            <v>0.157</v>
          </cell>
          <cell r="K15186">
            <v>34.1</v>
          </cell>
          <cell r="L15186">
            <v>6.8000000000000005E-2</v>
          </cell>
          <cell r="M15186">
            <v>0</v>
          </cell>
          <cell r="N15186">
            <v>0</v>
          </cell>
          <cell r="O15186">
            <v>0</v>
          </cell>
          <cell r="P15186">
            <v>0</v>
          </cell>
        </row>
        <row r="15187">
          <cell r="A15187">
            <v>42479</v>
          </cell>
          <cell r="B15187">
            <v>2016</v>
          </cell>
          <cell r="C15187" t="str">
            <v>Apr</v>
          </cell>
          <cell r="D15187">
            <v>19</v>
          </cell>
          <cell r="F15187">
            <v>402</v>
          </cell>
          <cell r="G15187">
            <v>0.79700000000000004</v>
          </cell>
          <cell r="H15187">
            <v>77</v>
          </cell>
          <cell r="I15187">
            <v>0.153</v>
          </cell>
          <cell r="K15187">
            <v>12.4</v>
          </cell>
          <cell r="L15187">
            <v>2.5000000000000001E-2</v>
          </cell>
          <cell r="M15187">
            <v>0</v>
          </cell>
          <cell r="N15187">
            <v>0</v>
          </cell>
          <cell r="O15187">
            <v>9</v>
          </cell>
          <cell r="P15187">
            <v>1.7999999999999999E-2</v>
          </cell>
        </row>
        <row r="15188">
          <cell r="A15188">
            <v>42480</v>
          </cell>
          <cell r="B15188">
            <v>2016</v>
          </cell>
          <cell r="C15188" t="str">
            <v>Apr</v>
          </cell>
          <cell r="D15188">
            <v>20</v>
          </cell>
          <cell r="F15188">
            <v>466</v>
          </cell>
          <cell r="G15188">
            <v>0.92400000000000004</v>
          </cell>
          <cell r="H15188">
            <v>79</v>
          </cell>
          <cell r="I15188">
            <v>0.157</v>
          </cell>
          <cell r="K15188">
            <v>0</v>
          </cell>
          <cell r="L15188">
            <v>0</v>
          </cell>
          <cell r="M15188">
            <v>0</v>
          </cell>
          <cell r="N15188">
            <v>0</v>
          </cell>
          <cell r="O15188">
            <v>0</v>
          </cell>
          <cell r="P15188">
            <v>0</v>
          </cell>
        </row>
        <row r="15189">
          <cell r="A15189">
            <v>42481</v>
          </cell>
          <cell r="B15189">
            <v>2016</v>
          </cell>
          <cell r="C15189" t="str">
            <v>Apr</v>
          </cell>
          <cell r="D15189">
            <v>21</v>
          </cell>
          <cell r="F15189">
            <v>486</v>
          </cell>
          <cell r="G15189">
            <v>0.96399999999999997</v>
          </cell>
          <cell r="H15189">
            <v>81</v>
          </cell>
          <cell r="I15189">
            <v>0.161</v>
          </cell>
          <cell r="K15189">
            <v>0</v>
          </cell>
          <cell r="L15189">
            <v>0</v>
          </cell>
          <cell r="M15189">
            <v>17.708333333333336</v>
          </cell>
          <cell r="N15189">
            <v>3.5000000000000003E-2</v>
          </cell>
          <cell r="O15189">
            <v>0</v>
          </cell>
          <cell r="P15189">
            <v>0</v>
          </cell>
        </row>
        <row r="15190">
          <cell r="A15190">
            <v>42482</v>
          </cell>
          <cell r="B15190">
            <v>2016</v>
          </cell>
          <cell r="C15190" t="str">
            <v>Apr</v>
          </cell>
          <cell r="D15190">
            <v>22</v>
          </cell>
          <cell r="F15190">
            <v>524</v>
          </cell>
          <cell r="G15190">
            <v>1.0389999999999999</v>
          </cell>
          <cell r="H15190">
            <v>84</v>
          </cell>
          <cell r="I15190">
            <v>0.16700000000000001</v>
          </cell>
          <cell r="K15190">
            <v>0</v>
          </cell>
          <cell r="L15190">
            <v>0</v>
          </cell>
          <cell r="M15190">
            <v>67.708333333333343</v>
          </cell>
          <cell r="N15190">
            <v>0.13400000000000001</v>
          </cell>
          <cell r="O15190">
            <v>5</v>
          </cell>
          <cell r="P15190">
            <v>0.01</v>
          </cell>
        </row>
        <row r="15191">
          <cell r="A15191">
            <v>42483</v>
          </cell>
          <cell r="B15191">
            <v>2016</v>
          </cell>
          <cell r="C15191" t="str">
            <v>Apr</v>
          </cell>
          <cell r="D15191">
            <v>23</v>
          </cell>
          <cell r="F15191">
            <v>533</v>
          </cell>
          <cell r="G15191">
            <v>1.0569999999999999</v>
          </cell>
          <cell r="H15191">
            <v>55</v>
          </cell>
          <cell r="I15191">
            <v>0.109</v>
          </cell>
          <cell r="K15191">
            <v>0</v>
          </cell>
          <cell r="L15191">
            <v>0</v>
          </cell>
          <cell r="M15191">
            <v>78.125</v>
          </cell>
          <cell r="N15191">
            <v>0.155</v>
          </cell>
          <cell r="O15191">
            <v>11</v>
          </cell>
          <cell r="P15191">
            <v>2.1999999999999999E-2</v>
          </cell>
        </row>
        <row r="15192">
          <cell r="A15192">
            <v>42484</v>
          </cell>
          <cell r="B15192">
            <v>2016</v>
          </cell>
          <cell r="C15192" t="str">
            <v>Apr</v>
          </cell>
          <cell r="D15192">
            <v>24</v>
          </cell>
          <cell r="F15192">
            <v>529</v>
          </cell>
          <cell r="G15192">
            <v>1.0489999999999999</v>
          </cell>
          <cell r="H15192">
            <v>67</v>
          </cell>
          <cell r="I15192">
            <v>0.13300000000000001</v>
          </cell>
          <cell r="K15192">
            <v>0</v>
          </cell>
          <cell r="L15192">
            <v>0</v>
          </cell>
          <cell r="M15192">
            <v>41.666666666666657</v>
          </cell>
          <cell r="N15192">
            <v>8.3000000000000004E-2</v>
          </cell>
          <cell r="O15192">
            <v>9</v>
          </cell>
          <cell r="P15192">
            <v>1.7999999999999999E-2</v>
          </cell>
        </row>
        <row r="15193">
          <cell r="A15193">
            <v>42485</v>
          </cell>
          <cell r="B15193">
            <v>2016</v>
          </cell>
          <cell r="C15193" t="str">
            <v>Apr</v>
          </cell>
          <cell r="D15193">
            <v>25</v>
          </cell>
          <cell r="F15193">
            <v>520</v>
          </cell>
          <cell r="G15193">
            <v>1.0309999999999999</v>
          </cell>
          <cell r="H15193">
            <v>68</v>
          </cell>
          <cell r="I15193">
            <v>0.13500000000000001</v>
          </cell>
          <cell r="K15193">
            <v>0</v>
          </cell>
          <cell r="L15193">
            <v>0</v>
          </cell>
          <cell r="M15193">
            <v>25</v>
          </cell>
          <cell r="N15193">
            <v>0.05</v>
          </cell>
          <cell r="O15193">
            <v>6</v>
          </cell>
          <cell r="P15193">
            <v>1.2E-2</v>
          </cell>
        </row>
        <row r="15194">
          <cell r="A15194">
            <v>42486</v>
          </cell>
          <cell r="B15194">
            <v>2016</v>
          </cell>
          <cell r="C15194" t="str">
            <v>Apr</v>
          </cell>
          <cell r="D15194">
            <v>26</v>
          </cell>
          <cell r="F15194">
            <v>512</v>
          </cell>
          <cell r="G15194">
            <v>1.016</v>
          </cell>
          <cell r="H15194">
            <v>49</v>
          </cell>
          <cell r="I15194">
            <v>9.7000000000000003E-2</v>
          </cell>
          <cell r="K15194">
            <v>0</v>
          </cell>
          <cell r="L15194">
            <v>0</v>
          </cell>
          <cell r="M15194">
            <v>25</v>
          </cell>
          <cell r="N15194">
            <v>0.05</v>
          </cell>
          <cell r="O15194">
            <v>7</v>
          </cell>
          <cell r="P15194">
            <v>1.4E-2</v>
          </cell>
        </row>
        <row r="15195">
          <cell r="A15195">
            <v>42487</v>
          </cell>
          <cell r="B15195">
            <v>2016</v>
          </cell>
          <cell r="C15195" t="str">
            <v>Apr</v>
          </cell>
          <cell r="D15195">
            <v>27</v>
          </cell>
          <cell r="F15195">
            <v>531</v>
          </cell>
          <cell r="G15195">
            <v>1.0529999999999999</v>
          </cell>
          <cell r="H15195">
            <v>64</v>
          </cell>
          <cell r="I15195">
            <v>0.127</v>
          </cell>
          <cell r="K15195">
            <v>0</v>
          </cell>
          <cell r="L15195">
            <v>0</v>
          </cell>
          <cell r="M15195">
            <v>83</v>
          </cell>
          <cell r="N15195">
            <v>0.16500000000000001</v>
          </cell>
          <cell r="O15195">
            <v>4</v>
          </cell>
          <cell r="P15195">
            <v>8.0000000000000002E-3</v>
          </cell>
        </row>
        <row r="15196">
          <cell r="A15196">
            <v>42488</v>
          </cell>
          <cell r="B15196">
            <v>2016</v>
          </cell>
          <cell r="C15196" t="str">
            <v>Apr</v>
          </cell>
          <cell r="D15196">
            <v>28</v>
          </cell>
          <cell r="F15196">
            <v>562</v>
          </cell>
          <cell r="G15196">
            <v>1.115</v>
          </cell>
          <cell r="H15196">
            <v>69</v>
          </cell>
          <cell r="I15196">
            <v>0.13700000000000001</v>
          </cell>
          <cell r="K15196">
            <v>0</v>
          </cell>
          <cell r="L15196">
            <v>0</v>
          </cell>
          <cell r="M15196">
            <v>200</v>
          </cell>
          <cell r="N15196">
            <v>0.39700000000000002</v>
          </cell>
          <cell r="O15196">
            <v>6</v>
          </cell>
          <cell r="P15196">
            <v>1.2E-2</v>
          </cell>
        </row>
        <row r="15197">
          <cell r="A15197">
            <v>42489</v>
          </cell>
          <cell r="B15197">
            <v>2016</v>
          </cell>
          <cell r="C15197" t="str">
            <v>Apr</v>
          </cell>
          <cell r="D15197">
            <v>29</v>
          </cell>
          <cell r="F15197">
            <v>608</v>
          </cell>
          <cell r="G15197">
            <v>1.206</v>
          </cell>
          <cell r="H15197">
            <v>74</v>
          </cell>
          <cell r="I15197">
            <v>0.14699999999999999</v>
          </cell>
          <cell r="K15197">
            <v>0</v>
          </cell>
          <cell r="L15197">
            <v>0</v>
          </cell>
          <cell r="M15197">
            <v>203</v>
          </cell>
          <cell r="N15197">
            <v>0.40300000000000002</v>
          </cell>
          <cell r="O15197">
            <v>0</v>
          </cell>
          <cell r="P15197">
            <v>0</v>
          </cell>
        </row>
        <row r="15198">
          <cell r="A15198">
            <v>42490</v>
          </cell>
          <cell r="B15198">
            <v>2016</v>
          </cell>
          <cell r="C15198" t="str">
            <v>Apr</v>
          </cell>
          <cell r="D15198">
            <v>30</v>
          </cell>
          <cell r="F15198">
            <v>628</v>
          </cell>
          <cell r="G15198">
            <v>1.246</v>
          </cell>
          <cell r="H15198">
            <v>72</v>
          </cell>
          <cell r="I15198">
            <v>0.14299999999999999</v>
          </cell>
          <cell r="K15198">
            <v>0</v>
          </cell>
          <cell r="L15198">
            <v>0</v>
          </cell>
          <cell r="M15198">
            <v>134</v>
          </cell>
          <cell r="N15198">
            <v>0.26600000000000001</v>
          </cell>
          <cell r="O15198">
            <v>0</v>
          </cell>
          <cell r="P15198">
            <v>0</v>
          </cell>
        </row>
        <row r="15199">
          <cell r="A15199">
            <v>42491</v>
          </cell>
          <cell r="B15199">
            <v>2016</v>
          </cell>
          <cell r="C15199" t="str">
            <v>May</v>
          </cell>
          <cell r="D15199">
            <v>1</v>
          </cell>
          <cell r="F15199">
            <v>627</v>
          </cell>
          <cell r="G15199">
            <v>1.244</v>
          </cell>
          <cell r="H15199">
            <v>177</v>
          </cell>
          <cell r="I15199">
            <v>0.35099999999999998</v>
          </cell>
          <cell r="K15199">
            <v>4.0999999999999996</v>
          </cell>
          <cell r="L15199">
            <v>8.0000000000000002E-3</v>
          </cell>
          <cell r="M15199">
            <v>177</v>
          </cell>
          <cell r="N15199">
            <v>0.35099999999999998</v>
          </cell>
          <cell r="O15199">
            <v>4</v>
          </cell>
          <cell r="P15199">
            <v>8.0000000000000002E-3</v>
          </cell>
        </row>
        <row r="15200">
          <cell r="A15200">
            <v>42492</v>
          </cell>
          <cell r="B15200">
            <v>2016</v>
          </cell>
          <cell r="C15200" t="str">
            <v>May</v>
          </cell>
          <cell r="D15200">
            <v>2</v>
          </cell>
          <cell r="F15200">
            <v>668</v>
          </cell>
          <cell r="G15200">
            <v>1.325</v>
          </cell>
          <cell r="H15200">
            <v>100</v>
          </cell>
          <cell r="I15200">
            <v>0.19800000000000001</v>
          </cell>
          <cell r="K15200">
            <v>7.3</v>
          </cell>
          <cell r="L15200">
            <v>1.4E-2</v>
          </cell>
          <cell r="M15200">
            <v>235</v>
          </cell>
          <cell r="N15200">
            <v>0.46600000000000003</v>
          </cell>
          <cell r="O15200">
            <v>0</v>
          </cell>
          <cell r="P15200">
            <v>0</v>
          </cell>
        </row>
        <row r="15201">
          <cell r="A15201">
            <v>42493</v>
          </cell>
          <cell r="B15201">
            <v>2016</v>
          </cell>
          <cell r="C15201" t="str">
            <v>May</v>
          </cell>
          <cell r="D15201">
            <v>3</v>
          </cell>
          <cell r="F15201">
            <v>695</v>
          </cell>
          <cell r="G15201">
            <v>1.379</v>
          </cell>
          <cell r="H15201">
            <v>79</v>
          </cell>
          <cell r="I15201">
            <v>0.157</v>
          </cell>
          <cell r="K15201">
            <v>8.8000000000000007</v>
          </cell>
          <cell r="L15201">
            <v>1.7000000000000001E-2</v>
          </cell>
          <cell r="M15201">
            <v>250</v>
          </cell>
          <cell r="N15201">
            <v>0.496</v>
          </cell>
          <cell r="O15201">
            <v>0</v>
          </cell>
          <cell r="P15201">
            <v>0</v>
          </cell>
        </row>
        <row r="15202">
          <cell r="A15202">
            <v>42494</v>
          </cell>
          <cell r="B15202">
            <v>2016</v>
          </cell>
          <cell r="C15202" t="str">
            <v>May</v>
          </cell>
          <cell r="D15202">
            <v>4</v>
          </cell>
          <cell r="F15202">
            <v>713</v>
          </cell>
          <cell r="G15202">
            <v>1.4139999999999999</v>
          </cell>
          <cell r="H15202">
            <v>85</v>
          </cell>
          <cell r="I15202">
            <v>0.16900000000000001</v>
          </cell>
          <cell r="K15202">
            <v>19.899999999999999</v>
          </cell>
          <cell r="L15202">
            <v>3.9E-2</v>
          </cell>
          <cell r="M15202">
            <v>250</v>
          </cell>
          <cell r="N15202">
            <v>0.496</v>
          </cell>
          <cell r="O15202">
            <v>0</v>
          </cell>
          <cell r="P15202">
            <v>0</v>
          </cell>
        </row>
        <row r="15203">
          <cell r="A15203">
            <v>42495</v>
          </cell>
          <cell r="B15203">
            <v>2016</v>
          </cell>
          <cell r="C15203" t="str">
            <v>May</v>
          </cell>
          <cell r="D15203">
            <v>5</v>
          </cell>
          <cell r="F15203">
            <v>726</v>
          </cell>
          <cell r="G15203">
            <v>1.44</v>
          </cell>
          <cell r="H15203">
            <v>96</v>
          </cell>
          <cell r="I15203">
            <v>0.19</v>
          </cell>
          <cell r="K15203">
            <v>24.1</v>
          </cell>
          <cell r="L15203">
            <v>4.8000000000000001E-2</v>
          </cell>
          <cell r="M15203">
            <v>264</v>
          </cell>
          <cell r="N15203">
            <v>0.52400000000000002</v>
          </cell>
          <cell r="O15203">
            <v>0</v>
          </cell>
          <cell r="P15203">
            <v>0</v>
          </cell>
        </row>
        <row r="15204">
          <cell r="A15204">
            <v>42496</v>
          </cell>
          <cell r="B15204">
            <v>2016</v>
          </cell>
          <cell r="C15204" t="str">
            <v>May</v>
          </cell>
          <cell r="D15204">
            <v>6</v>
          </cell>
          <cell r="F15204">
            <v>703</v>
          </cell>
          <cell r="G15204">
            <v>1.3939999999999999</v>
          </cell>
          <cell r="H15204">
            <v>91</v>
          </cell>
          <cell r="I15204">
            <v>0.18</v>
          </cell>
          <cell r="K15204">
            <v>10.3</v>
          </cell>
          <cell r="L15204">
            <v>0.02</v>
          </cell>
          <cell r="M15204">
            <v>198</v>
          </cell>
          <cell r="N15204">
            <v>0.39300000000000002</v>
          </cell>
          <cell r="O15204">
            <v>0</v>
          </cell>
          <cell r="P15204">
            <v>0</v>
          </cell>
        </row>
        <row r="15205">
          <cell r="A15205">
            <v>42497</v>
          </cell>
          <cell r="B15205">
            <v>2016</v>
          </cell>
          <cell r="C15205" t="str">
            <v>May</v>
          </cell>
          <cell r="D15205">
            <v>7</v>
          </cell>
          <cell r="F15205">
            <v>694</v>
          </cell>
          <cell r="G15205">
            <v>1.377</v>
          </cell>
          <cell r="H15205">
            <v>99</v>
          </cell>
          <cell r="I15205">
            <v>0.19600000000000001</v>
          </cell>
          <cell r="K15205">
            <v>0</v>
          </cell>
          <cell r="L15205">
            <v>0</v>
          </cell>
          <cell r="M15205">
            <v>117</v>
          </cell>
          <cell r="N15205">
            <v>0.23200000000000001</v>
          </cell>
          <cell r="O15205">
            <v>0</v>
          </cell>
          <cell r="P15205">
            <v>0</v>
          </cell>
        </row>
        <row r="15206">
          <cell r="A15206">
            <v>42498</v>
          </cell>
          <cell r="B15206">
            <v>2016</v>
          </cell>
          <cell r="C15206" t="str">
            <v>May</v>
          </cell>
          <cell r="D15206">
            <v>8</v>
          </cell>
          <cell r="F15206">
            <v>668</v>
          </cell>
          <cell r="G15206">
            <v>1.325</v>
          </cell>
          <cell r="H15206">
            <v>111</v>
          </cell>
          <cell r="I15206">
            <v>0.22</v>
          </cell>
          <cell r="K15206">
            <v>0</v>
          </cell>
          <cell r="L15206">
            <v>0</v>
          </cell>
          <cell r="M15206">
            <v>70</v>
          </cell>
          <cell r="N15206">
            <v>0.13900000000000001</v>
          </cell>
          <cell r="O15206">
            <v>0</v>
          </cell>
          <cell r="P15206">
            <v>0</v>
          </cell>
        </row>
        <row r="15207">
          <cell r="A15207">
            <v>42499</v>
          </cell>
          <cell r="B15207">
            <v>2016</v>
          </cell>
          <cell r="C15207" t="str">
            <v>May</v>
          </cell>
          <cell r="D15207">
            <v>9</v>
          </cell>
          <cell r="F15207">
            <v>666</v>
          </cell>
          <cell r="G15207">
            <v>1.321</v>
          </cell>
          <cell r="H15207">
            <v>100</v>
          </cell>
          <cell r="I15207">
            <v>0.19800000000000001</v>
          </cell>
          <cell r="K15207">
            <v>0</v>
          </cell>
          <cell r="L15207">
            <v>0</v>
          </cell>
          <cell r="M15207">
            <v>33</v>
          </cell>
          <cell r="N15207">
            <v>6.5000000000000002E-2</v>
          </cell>
          <cell r="O15207">
            <v>0</v>
          </cell>
          <cell r="P15207">
            <v>0</v>
          </cell>
        </row>
        <row r="15208">
          <cell r="A15208">
            <v>42500</v>
          </cell>
          <cell r="B15208">
            <v>2016</v>
          </cell>
          <cell r="C15208" t="str">
            <v>May</v>
          </cell>
          <cell r="D15208">
            <v>10</v>
          </cell>
          <cell r="F15208">
            <v>680</v>
          </cell>
          <cell r="G15208">
            <v>1.349</v>
          </cell>
          <cell r="H15208">
            <v>92</v>
          </cell>
          <cell r="I15208">
            <v>0.182</v>
          </cell>
          <cell r="K15208">
            <v>18.3</v>
          </cell>
          <cell r="L15208">
            <v>3.5999999999999997E-2</v>
          </cell>
          <cell r="M15208">
            <v>43</v>
          </cell>
          <cell r="N15208">
            <v>8.5000000000000006E-2</v>
          </cell>
          <cell r="O15208">
            <v>0</v>
          </cell>
          <cell r="P15208">
            <v>0</v>
          </cell>
        </row>
        <row r="15209">
          <cell r="A15209">
            <v>42501</v>
          </cell>
          <cell r="B15209">
            <v>2016</v>
          </cell>
          <cell r="C15209" t="str">
            <v>May</v>
          </cell>
          <cell r="D15209">
            <v>11</v>
          </cell>
          <cell r="F15209">
            <v>748</v>
          </cell>
          <cell r="G15209">
            <v>1.484</v>
          </cell>
          <cell r="H15209">
            <v>72</v>
          </cell>
          <cell r="I15209">
            <v>0.14299999999999999</v>
          </cell>
          <cell r="K15209">
            <v>31.7</v>
          </cell>
          <cell r="L15209">
            <v>6.3E-2</v>
          </cell>
          <cell r="M15209">
            <v>92</v>
          </cell>
          <cell r="N15209">
            <v>0.182</v>
          </cell>
          <cell r="O15209">
            <v>0</v>
          </cell>
          <cell r="P15209">
            <v>0</v>
          </cell>
        </row>
        <row r="15210">
          <cell r="A15210">
            <v>42502</v>
          </cell>
          <cell r="B15210">
            <v>2016</v>
          </cell>
          <cell r="C15210" t="str">
            <v>May</v>
          </cell>
          <cell r="D15210">
            <v>12</v>
          </cell>
          <cell r="F15210">
            <v>771</v>
          </cell>
          <cell r="G15210">
            <v>1.5289999999999999</v>
          </cell>
          <cell r="H15210">
            <v>75</v>
          </cell>
          <cell r="I15210">
            <v>0.14899999999999999</v>
          </cell>
          <cell r="K15210">
            <v>38.799999999999997</v>
          </cell>
          <cell r="L15210">
            <v>7.6999999999999999E-2</v>
          </cell>
          <cell r="M15210">
            <v>74</v>
          </cell>
          <cell r="N15210">
            <v>0.14699999999999999</v>
          </cell>
          <cell r="O15210">
            <v>0</v>
          </cell>
          <cell r="P15210">
            <v>0</v>
          </cell>
        </row>
        <row r="15211">
          <cell r="A15211">
            <v>42503</v>
          </cell>
          <cell r="B15211">
            <v>2016</v>
          </cell>
          <cell r="C15211" t="str">
            <v>May</v>
          </cell>
          <cell r="D15211">
            <v>13</v>
          </cell>
          <cell r="F15211">
            <v>771</v>
          </cell>
          <cell r="G15211">
            <v>1.5289999999999999</v>
          </cell>
          <cell r="H15211">
            <v>60</v>
          </cell>
          <cell r="I15211">
            <v>0.11899999999999999</v>
          </cell>
          <cell r="K15211">
            <v>42.1</v>
          </cell>
          <cell r="L15211">
            <v>8.4000000000000005E-2</v>
          </cell>
          <cell r="M15211">
            <v>33</v>
          </cell>
          <cell r="N15211">
            <v>6.5000000000000002E-2</v>
          </cell>
          <cell r="O15211">
            <v>0</v>
          </cell>
          <cell r="P15211">
            <v>0</v>
          </cell>
        </row>
        <row r="15212">
          <cell r="A15212">
            <v>42504</v>
          </cell>
          <cell r="B15212">
            <v>2016</v>
          </cell>
          <cell r="C15212" t="str">
            <v>May</v>
          </cell>
          <cell r="D15212">
            <v>14</v>
          </cell>
          <cell r="F15212">
            <v>771</v>
          </cell>
          <cell r="G15212">
            <v>1.5289999999999999</v>
          </cell>
          <cell r="H15212">
            <v>80</v>
          </cell>
          <cell r="I15212">
            <v>0.159</v>
          </cell>
          <cell r="K15212">
            <v>42</v>
          </cell>
          <cell r="L15212">
            <v>8.3000000000000004E-2</v>
          </cell>
          <cell r="M15212">
            <v>32</v>
          </cell>
          <cell r="N15212">
            <v>6.3E-2</v>
          </cell>
          <cell r="O15212">
            <v>0</v>
          </cell>
          <cell r="P15212">
            <v>0</v>
          </cell>
        </row>
        <row r="15213">
          <cell r="A15213">
            <v>42505</v>
          </cell>
          <cell r="B15213">
            <v>2016</v>
          </cell>
          <cell r="C15213" t="str">
            <v>May</v>
          </cell>
          <cell r="D15213">
            <v>15</v>
          </cell>
          <cell r="F15213">
            <v>739</v>
          </cell>
          <cell r="G15213">
            <v>1.466</v>
          </cell>
          <cell r="H15213">
            <v>95</v>
          </cell>
          <cell r="I15213">
            <v>0.188</v>
          </cell>
          <cell r="K15213">
            <v>41.8</v>
          </cell>
          <cell r="L15213">
            <v>8.3000000000000004E-2</v>
          </cell>
          <cell r="M15213">
            <v>25</v>
          </cell>
          <cell r="N15213">
            <v>0.05</v>
          </cell>
          <cell r="O15213">
            <v>0</v>
          </cell>
          <cell r="P15213">
            <v>0</v>
          </cell>
        </row>
        <row r="15214">
          <cell r="A15214">
            <v>42506</v>
          </cell>
          <cell r="B15214">
            <v>2016</v>
          </cell>
          <cell r="C15214" t="str">
            <v>May</v>
          </cell>
          <cell r="D15214">
            <v>16</v>
          </cell>
          <cell r="F15214">
            <v>728</v>
          </cell>
          <cell r="G15214">
            <v>1.444</v>
          </cell>
          <cell r="H15214">
            <v>81</v>
          </cell>
          <cell r="I15214">
            <v>0.161</v>
          </cell>
          <cell r="K15214">
            <v>41.7</v>
          </cell>
          <cell r="L15214">
            <v>8.3000000000000004E-2</v>
          </cell>
          <cell r="M15214">
            <v>9</v>
          </cell>
          <cell r="N15214">
            <v>1.7999999999999999E-2</v>
          </cell>
          <cell r="O15214">
            <v>0</v>
          </cell>
          <cell r="P15214">
            <v>0</v>
          </cell>
        </row>
        <row r="15215">
          <cell r="A15215">
            <v>42507</v>
          </cell>
          <cell r="B15215">
            <v>2016</v>
          </cell>
          <cell r="C15215" t="str">
            <v>May</v>
          </cell>
          <cell r="D15215">
            <v>17</v>
          </cell>
          <cell r="F15215">
            <v>734</v>
          </cell>
          <cell r="G15215">
            <v>1.456</v>
          </cell>
          <cell r="H15215">
            <v>74</v>
          </cell>
          <cell r="I15215">
            <v>0.14699999999999999</v>
          </cell>
          <cell r="K15215">
            <v>40.200000000000003</v>
          </cell>
          <cell r="L15215">
            <v>0.08</v>
          </cell>
          <cell r="M15215">
            <v>71</v>
          </cell>
          <cell r="N15215">
            <v>0.14099999999999999</v>
          </cell>
          <cell r="O15215">
            <v>0</v>
          </cell>
          <cell r="P15215">
            <v>0</v>
          </cell>
        </row>
        <row r="15216">
          <cell r="A15216">
            <v>42508</v>
          </cell>
          <cell r="B15216">
            <v>2016</v>
          </cell>
          <cell r="C15216" t="str">
            <v>May</v>
          </cell>
          <cell r="D15216">
            <v>18</v>
          </cell>
          <cell r="F15216">
            <v>759</v>
          </cell>
          <cell r="G15216">
            <v>1.5049999999999999</v>
          </cell>
          <cell r="H15216">
            <v>69</v>
          </cell>
          <cell r="I15216">
            <v>0.13700000000000001</v>
          </cell>
          <cell r="K15216">
            <v>40</v>
          </cell>
          <cell r="L15216">
            <v>7.9000000000000001E-2</v>
          </cell>
          <cell r="M15216">
            <v>143</v>
          </cell>
          <cell r="N15216">
            <v>0.28399999999999997</v>
          </cell>
          <cell r="O15216">
            <v>0</v>
          </cell>
          <cell r="P15216">
            <v>0</v>
          </cell>
        </row>
        <row r="15217">
          <cell r="A15217">
            <v>42509</v>
          </cell>
          <cell r="B15217">
            <v>2016</v>
          </cell>
          <cell r="C15217" t="str">
            <v>May</v>
          </cell>
          <cell r="D15217">
            <v>19</v>
          </cell>
          <cell r="F15217">
            <v>772</v>
          </cell>
          <cell r="G15217">
            <v>1.5309999999999999</v>
          </cell>
          <cell r="H15217">
            <v>70</v>
          </cell>
          <cell r="I15217">
            <v>0.13900000000000001</v>
          </cell>
          <cell r="K15217">
            <v>41.6</v>
          </cell>
          <cell r="L15217">
            <v>8.3000000000000004E-2</v>
          </cell>
          <cell r="M15217">
            <v>200</v>
          </cell>
          <cell r="N15217">
            <v>0.39700000000000002</v>
          </cell>
          <cell r="O15217">
            <v>0</v>
          </cell>
          <cell r="P15217">
            <v>0</v>
          </cell>
        </row>
        <row r="15218">
          <cell r="A15218">
            <v>42510</v>
          </cell>
          <cell r="B15218">
            <v>2016</v>
          </cell>
          <cell r="C15218" t="str">
            <v>May</v>
          </cell>
          <cell r="D15218">
            <v>20</v>
          </cell>
          <cell r="F15218">
            <v>766</v>
          </cell>
          <cell r="G15218">
            <v>1.5189999999999999</v>
          </cell>
          <cell r="H15218">
            <v>103</v>
          </cell>
          <cell r="I15218">
            <v>0.20399999999999999</v>
          </cell>
          <cell r="K15218">
            <v>36.9</v>
          </cell>
          <cell r="L15218">
            <v>7.2999999999999995E-2</v>
          </cell>
          <cell r="M15218">
            <v>85</v>
          </cell>
          <cell r="N15218">
            <v>0.16900000000000001</v>
          </cell>
          <cell r="O15218">
            <v>0</v>
          </cell>
          <cell r="P15218">
            <v>0</v>
          </cell>
        </row>
        <row r="15219">
          <cell r="A15219">
            <v>42511</v>
          </cell>
          <cell r="B15219">
            <v>2016</v>
          </cell>
          <cell r="C15219" t="str">
            <v>May</v>
          </cell>
          <cell r="D15219">
            <v>21</v>
          </cell>
          <cell r="F15219">
            <v>680</v>
          </cell>
          <cell r="G15219">
            <v>1.349</v>
          </cell>
          <cell r="H15219">
            <v>106</v>
          </cell>
          <cell r="I15219">
            <v>0.21</v>
          </cell>
          <cell r="K15219">
            <v>19.399999999999999</v>
          </cell>
          <cell r="L15219">
            <v>3.7999999999999999E-2</v>
          </cell>
          <cell r="M15219">
            <v>15</v>
          </cell>
          <cell r="N15219">
            <v>0.03</v>
          </cell>
          <cell r="O15219">
            <v>0</v>
          </cell>
          <cell r="P15219">
            <v>0</v>
          </cell>
        </row>
        <row r="15220">
          <cell r="A15220">
            <v>42512</v>
          </cell>
          <cell r="B15220">
            <v>2016</v>
          </cell>
          <cell r="C15220" t="str">
            <v>May</v>
          </cell>
          <cell r="D15220">
            <v>22</v>
          </cell>
          <cell r="F15220">
            <v>622</v>
          </cell>
          <cell r="G15220">
            <v>1.234</v>
          </cell>
          <cell r="H15220">
            <v>130</v>
          </cell>
          <cell r="I15220">
            <v>0.25800000000000001</v>
          </cell>
          <cell r="K15220">
            <v>11.4</v>
          </cell>
          <cell r="L15220">
            <v>2.3E-2</v>
          </cell>
          <cell r="M15220">
            <v>0</v>
          </cell>
          <cell r="N15220">
            <v>0</v>
          </cell>
          <cell r="O15220">
            <v>0</v>
          </cell>
          <cell r="P15220">
            <v>0</v>
          </cell>
        </row>
        <row r="15221">
          <cell r="A15221">
            <v>42513</v>
          </cell>
          <cell r="B15221">
            <v>2016</v>
          </cell>
          <cell r="C15221" t="str">
            <v>May</v>
          </cell>
          <cell r="D15221">
            <v>23</v>
          </cell>
          <cell r="F15221">
            <v>604</v>
          </cell>
          <cell r="G15221">
            <v>1.198</v>
          </cell>
          <cell r="H15221">
            <v>155</v>
          </cell>
          <cell r="I15221">
            <v>0.307</v>
          </cell>
          <cell r="K15221">
            <v>9.6</v>
          </cell>
          <cell r="L15221">
            <v>1.9E-2</v>
          </cell>
          <cell r="M15221">
            <v>0</v>
          </cell>
          <cell r="N15221">
            <v>0</v>
          </cell>
          <cell r="O15221">
            <v>0</v>
          </cell>
          <cell r="P15221">
            <v>0</v>
          </cell>
        </row>
        <row r="15222">
          <cell r="A15222">
            <v>42514</v>
          </cell>
          <cell r="B15222">
            <v>2016</v>
          </cell>
          <cell r="C15222" t="str">
            <v>May</v>
          </cell>
          <cell r="D15222">
            <v>24</v>
          </cell>
          <cell r="F15222">
            <v>546</v>
          </cell>
          <cell r="G15222">
            <v>1.083</v>
          </cell>
          <cell r="H15222">
            <v>128</v>
          </cell>
          <cell r="I15222">
            <v>0.254</v>
          </cell>
          <cell r="K15222">
            <v>3.9</v>
          </cell>
          <cell r="L15222">
            <v>8.0000000000000002E-3</v>
          </cell>
          <cell r="M15222">
            <v>0</v>
          </cell>
          <cell r="N15222">
            <v>0</v>
          </cell>
          <cell r="O15222">
            <v>0</v>
          </cell>
          <cell r="P15222">
            <v>0</v>
          </cell>
        </row>
        <row r="15223">
          <cell r="A15223">
            <v>42515</v>
          </cell>
          <cell r="B15223">
            <v>2016</v>
          </cell>
          <cell r="C15223" t="str">
            <v>May</v>
          </cell>
          <cell r="D15223">
            <v>25</v>
          </cell>
          <cell r="F15223">
            <v>500</v>
          </cell>
          <cell r="G15223">
            <v>0.99199999999999999</v>
          </cell>
          <cell r="H15223">
            <v>121</v>
          </cell>
          <cell r="I15223">
            <v>0.24</v>
          </cell>
          <cell r="K15223">
            <v>0</v>
          </cell>
          <cell r="L15223">
            <v>0</v>
          </cell>
          <cell r="M15223">
            <v>0</v>
          </cell>
          <cell r="N15223">
            <v>0</v>
          </cell>
          <cell r="O15223">
            <v>0</v>
          </cell>
          <cell r="P15223">
            <v>0</v>
          </cell>
        </row>
        <row r="15224">
          <cell r="A15224">
            <v>42516</v>
          </cell>
          <cell r="B15224">
            <v>2016</v>
          </cell>
          <cell r="C15224" t="str">
            <v>May</v>
          </cell>
          <cell r="D15224">
            <v>26</v>
          </cell>
          <cell r="F15224">
            <v>498</v>
          </cell>
          <cell r="G15224">
            <v>0.98799999999999999</v>
          </cell>
          <cell r="H15224">
            <v>91</v>
          </cell>
          <cell r="I15224">
            <v>0.18</v>
          </cell>
          <cell r="K15224">
            <v>0</v>
          </cell>
          <cell r="L15224">
            <v>0</v>
          </cell>
          <cell r="M15224">
            <v>0</v>
          </cell>
          <cell r="N15224">
            <v>0</v>
          </cell>
          <cell r="O15224">
            <v>0</v>
          </cell>
          <cell r="P15224">
            <v>0</v>
          </cell>
        </row>
        <row r="15225">
          <cell r="A15225">
            <v>42517</v>
          </cell>
          <cell r="B15225">
            <v>2016</v>
          </cell>
          <cell r="C15225" t="str">
            <v>May</v>
          </cell>
          <cell r="D15225">
            <v>27</v>
          </cell>
          <cell r="F15225">
            <v>504</v>
          </cell>
          <cell r="G15225">
            <v>1</v>
          </cell>
          <cell r="H15225">
            <v>79</v>
          </cell>
          <cell r="I15225">
            <v>0.157</v>
          </cell>
          <cell r="K15225">
            <v>0</v>
          </cell>
          <cell r="L15225">
            <v>0</v>
          </cell>
          <cell r="M15225">
            <v>0</v>
          </cell>
          <cell r="N15225">
            <v>0</v>
          </cell>
          <cell r="O15225">
            <v>0</v>
          </cell>
          <cell r="P15225">
            <v>0</v>
          </cell>
        </row>
        <row r="15226">
          <cell r="A15226">
            <v>42518</v>
          </cell>
          <cell r="B15226">
            <v>2016</v>
          </cell>
          <cell r="C15226" t="str">
            <v>May</v>
          </cell>
          <cell r="D15226">
            <v>28</v>
          </cell>
          <cell r="F15226">
            <v>529</v>
          </cell>
          <cell r="G15226">
            <v>1.0489999999999999</v>
          </cell>
          <cell r="H15226">
            <v>72</v>
          </cell>
          <cell r="I15226">
            <v>0.14299999999999999</v>
          </cell>
          <cell r="K15226">
            <v>0</v>
          </cell>
          <cell r="L15226">
            <v>0</v>
          </cell>
          <cell r="M15226">
            <v>0</v>
          </cell>
          <cell r="N15226">
            <v>0</v>
          </cell>
          <cell r="O15226">
            <v>0</v>
          </cell>
          <cell r="P15226">
            <v>0</v>
          </cell>
        </row>
        <row r="15227">
          <cell r="A15227">
            <v>42519</v>
          </cell>
          <cell r="B15227">
            <v>2016</v>
          </cell>
          <cell r="C15227" t="str">
            <v>May</v>
          </cell>
          <cell r="D15227">
            <v>29</v>
          </cell>
          <cell r="F15227">
            <v>548</v>
          </cell>
          <cell r="G15227">
            <v>1.087</v>
          </cell>
          <cell r="H15227">
            <v>69</v>
          </cell>
          <cell r="I15227">
            <v>0.13700000000000001</v>
          </cell>
          <cell r="K15227">
            <v>9.1999999999999993</v>
          </cell>
          <cell r="L15227">
            <v>1.7999999999999999E-2</v>
          </cell>
          <cell r="M15227">
            <v>71</v>
          </cell>
          <cell r="N15227">
            <v>0.14099999999999999</v>
          </cell>
          <cell r="O15227">
            <v>0</v>
          </cell>
          <cell r="P15227">
            <v>0</v>
          </cell>
        </row>
        <row r="15228">
          <cell r="A15228">
            <v>42520</v>
          </cell>
          <cell r="B15228">
            <v>2016</v>
          </cell>
          <cell r="C15228" t="str">
            <v>May</v>
          </cell>
          <cell r="D15228">
            <v>30</v>
          </cell>
          <cell r="F15228">
            <v>584</v>
          </cell>
          <cell r="G15228">
            <v>1.1579999999999999</v>
          </cell>
          <cell r="H15228">
            <v>55</v>
          </cell>
          <cell r="I15228">
            <v>0.109</v>
          </cell>
          <cell r="K15228">
            <v>0</v>
          </cell>
          <cell r="L15228">
            <v>0</v>
          </cell>
          <cell r="M15228">
            <v>115</v>
          </cell>
          <cell r="N15228">
            <v>0.22800000000000001</v>
          </cell>
          <cell r="O15228">
            <v>0</v>
          </cell>
          <cell r="P15228">
            <v>0</v>
          </cell>
        </row>
        <row r="15229">
          <cell r="A15229">
            <v>42521</v>
          </cell>
          <cell r="B15229">
            <v>2016</v>
          </cell>
          <cell r="C15229" t="str">
            <v>May</v>
          </cell>
          <cell r="D15229">
            <v>31</v>
          </cell>
          <cell r="F15229">
            <v>657</v>
          </cell>
          <cell r="G15229">
            <v>1.3029999999999999</v>
          </cell>
          <cell r="H15229">
            <v>27.3</v>
          </cell>
          <cell r="I15229">
            <v>5.3999999999999999E-2</v>
          </cell>
          <cell r="K15229">
            <v>0</v>
          </cell>
          <cell r="L15229">
            <v>0</v>
          </cell>
          <cell r="M15229">
            <v>171</v>
          </cell>
          <cell r="N15229">
            <v>0.33900000000000002</v>
          </cell>
          <cell r="O15229">
            <v>0</v>
          </cell>
          <cell r="P15229">
            <v>0</v>
          </cell>
        </row>
        <row r="15230">
          <cell r="A15230">
            <v>42522</v>
          </cell>
          <cell r="B15230">
            <v>2016</v>
          </cell>
          <cell r="C15230" t="str">
            <v>Jun</v>
          </cell>
          <cell r="D15230">
            <v>1</v>
          </cell>
          <cell r="F15230">
            <v>724</v>
          </cell>
          <cell r="G15230">
            <v>1.4359999999999999</v>
          </cell>
          <cell r="H15230">
            <v>41</v>
          </cell>
          <cell r="I15230">
            <v>8.1000000000000003E-2</v>
          </cell>
          <cell r="K15230">
            <v>0</v>
          </cell>
          <cell r="L15230">
            <v>0</v>
          </cell>
          <cell r="M15230">
            <v>220</v>
          </cell>
          <cell r="N15230">
            <v>0.436</v>
          </cell>
          <cell r="O15230">
            <v>0</v>
          </cell>
          <cell r="P15230">
            <v>0</v>
          </cell>
        </row>
        <row r="15231">
          <cell r="A15231">
            <v>42523</v>
          </cell>
          <cell r="B15231">
            <v>2016</v>
          </cell>
          <cell r="C15231" t="str">
            <v>Jun</v>
          </cell>
          <cell r="D15231">
            <v>2</v>
          </cell>
          <cell r="F15231">
            <v>747</v>
          </cell>
          <cell r="G15231">
            <v>1.482</v>
          </cell>
          <cell r="H15231">
            <v>31</v>
          </cell>
          <cell r="I15231">
            <v>6.0999999999999999E-2</v>
          </cell>
          <cell r="K15231">
            <v>0</v>
          </cell>
          <cell r="L15231">
            <v>0</v>
          </cell>
          <cell r="M15231">
            <v>233</v>
          </cell>
          <cell r="N15231">
            <v>0.46200000000000002</v>
          </cell>
          <cell r="O15231">
            <v>0</v>
          </cell>
          <cell r="P15231">
            <v>0</v>
          </cell>
        </row>
        <row r="15232">
          <cell r="A15232">
            <v>42524</v>
          </cell>
          <cell r="B15232">
            <v>2016</v>
          </cell>
          <cell r="C15232" t="str">
            <v>Jun</v>
          </cell>
          <cell r="D15232">
            <v>3</v>
          </cell>
          <cell r="F15232">
            <v>758</v>
          </cell>
          <cell r="G15232">
            <v>1.5029999999999999</v>
          </cell>
          <cell r="H15232">
            <v>28</v>
          </cell>
          <cell r="I15232">
            <v>5.6000000000000001E-2</v>
          </cell>
          <cell r="K15232">
            <v>0</v>
          </cell>
          <cell r="L15232">
            <v>0</v>
          </cell>
          <cell r="M15232">
            <v>200</v>
          </cell>
          <cell r="N15232">
            <v>0.39700000000000002</v>
          </cell>
          <cell r="O15232">
            <v>0</v>
          </cell>
          <cell r="P15232">
            <v>0</v>
          </cell>
        </row>
        <row r="15233">
          <cell r="A15233">
            <v>42525</v>
          </cell>
          <cell r="B15233">
            <v>2016</v>
          </cell>
          <cell r="C15233" t="str">
            <v>Jun</v>
          </cell>
          <cell r="D15233">
            <v>4</v>
          </cell>
          <cell r="F15233">
            <v>774</v>
          </cell>
          <cell r="G15233">
            <v>1.5349999999999999</v>
          </cell>
          <cell r="H15233">
            <v>34</v>
          </cell>
          <cell r="I15233">
            <v>6.7000000000000004E-2</v>
          </cell>
          <cell r="K15233">
            <v>0</v>
          </cell>
          <cell r="L15233">
            <v>0</v>
          </cell>
          <cell r="M15233">
            <v>200</v>
          </cell>
          <cell r="N15233">
            <v>0.39700000000000002</v>
          </cell>
          <cell r="O15233">
            <v>0</v>
          </cell>
          <cell r="P15233">
            <v>0</v>
          </cell>
        </row>
        <row r="15234">
          <cell r="A15234">
            <v>42526</v>
          </cell>
          <cell r="B15234">
            <v>2016</v>
          </cell>
          <cell r="C15234" t="str">
            <v>Jun</v>
          </cell>
          <cell r="D15234">
            <v>5</v>
          </cell>
          <cell r="F15234">
            <v>798</v>
          </cell>
          <cell r="G15234">
            <v>1.583</v>
          </cell>
          <cell r="H15234">
            <v>42</v>
          </cell>
          <cell r="I15234">
            <v>8.3000000000000004E-2</v>
          </cell>
          <cell r="K15234">
            <v>0</v>
          </cell>
          <cell r="L15234">
            <v>0</v>
          </cell>
          <cell r="M15234">
            <v>186</v>
          </cell>
          <cell r="N15234">
            <v>0.36899999999999999</v>
          </cell>
          <cell r="O15234">
            <v>0</v>
          </cell>
          <cell r="P15234">
            <v>0</v>
          </cell>
        </row>
        <row r="15235">
          <cell r="A15235">
            <v>42527</v>
          </cell>
          <cell r="B15235">
            <v>2016</v>
          </cell>
          <cell r="C15235" t="str">
            <v>Jun</v>
          </cell>
          <cell r="D15235">
            <v>6</v>
          </cell>
          <cell r="F15235">
            <v>753</v>
          </cell>
          <cell r="G15235">
            <v>1.494</v>
          </cell>
          <cell r="H15235">
            <v>40</v>
          </cell>
          <cell r="I15235">
            <v>7.9000000000000001E-2</v>
          </cell>
          <cell r="K15235">
            <v>0</v>
          </cell>
          <cell r="L15235">
            <v>0</v>
          </cell>
          <cell r="M15235">
            <v>150</v>
          </cell>
          <cell r="N15235">
            <v>0.29799999999999999</v>
          </cell>
          <cell r="O15235">
            <v>0</v>
          </cell>
          <cell r="P15235">
            <v>0</v>
          </cell>
        </row>
        <row r="15236">
          <cell r="A15236">
            <v>42528</v>
          </cell>
          <cell r="B15236">
            <v>2016</v>
          </cell>
          <cell r="C15236" t="str">
            <v>Jun</v>
          </cell>
          <cell r="D15236">
            <v>7</v>
          </cell>
          <cell r="F15236">
            <v>743</v>
          </cell>
          <cell r="G15236">
            <v>1.474</v>
          </cell>
          <cell r="H15236">
            <v>39</v>
          </cell>
          <cell r="I15236">
            <v>7.6999999999999999E-2</v>
          </cell>
          <cell r="K15236">
            <v>25.1</v>
          </cell>
          <cell r="L15236">
            <v>0.05</v>
          </cell>
          <cell r="M15236">
            <v>258</v>
          </cell>
          <cell r="N15236">
            <v>0.51200000000000001</v>
          </cell>
          <cell r="O15236">
            <v>0</v>
          </cell>
          <cell r="P15236">
            <v>0</v>
          </cell>
        </row>
        <row r="15237">
          <cell r="A15237">
            <v>42529</v>
          </cell>
          <cell r="B15237">
            <v>2016</v>
          </cell>
          <cell r="C15237" t="str">
            <v>Jun</v>
          </cell>
          <cell r="D15237">
            <v>8</v>
          </cell>
          <cell r="F15237">
            <v>785</v>
          </cell>
          <cell r="G15237">
            <v>1.5569999999999999</v>
          </cell>
          <cell r="H15237">
            <v>48</v>
          </cell>
          <cell r="I15237">
            <v>9.5000000000000001E-2</v>
          </cell>
          <cell r="K15237">
            <v>41</v>
          </cell>
          <cell r="L15237">
            <v>8.1000000000000003E-2</v>
          </cell>
          <cell r="M15237">
            <v>427</v>
          </cell>
          <cell r="N15237">
            <v>0.84699999999999998</v>
          </cell>
          <cell r="O15237">
            <v>0</v>
          </cell>
          <cell r="P15237">
            <v>0</v>
          </cell>
        </row>
        <row r="15238">
          <cell r="A15238">
            <v>42530</v>
          </cell>
          <cell r="B15238">
            <v>2016</v>
          </cell>
          <cell r="C15238" t="str">
            <v>Jun</v>
          </cell>
          <cell r="D15238">
            <v>9</v>
          </cell>
          <cell r="F15238">
            <v>797</v>
          </cell>
          <cell r="G15238">
            <v>1.581</v>
          </cell>
          <cell r="H15238">
            <v>60</v>
          </cell>
          <cell r="I15238">
            <v>0.11899999999999999</v>
          </cell>
          <cell r="K15238">
            <v>43.3</v>
          </cell>
          <cell r="L15238">
            <v>8.5999999999999993E-2</v>
          </cell>
          <cell r="M15238">
            <v>444</v>
          </cell>
          <cell r="N15238">
            <v>0.88100000000000001</v>
          </cell>
          <cell r="O15238">
            <v>0</v>
          </cell>
          <cell r="P15238">
            <v>0</v>
          </cell>
        </row>
        <row r="15239">
          <cell r="A15239">
            <v>42531</v>
          </cell>
          <cell r="B15239">
            <v>2016</v>
          </cell>
          <cell r="C15239" t="str">
            <v>Jun</v>
          </cell>
          <cell r="D15239">
            <v>10</v>
          </cell>
          <cell r="F15239">
            <v>787</v>
          </cell>
          <cell r="G15239">
            <v>1.5609999999999999</v>
          </cell>
          <cell r="H15239">
            <v>50</v>
          </cell>
          <cell r="I15239">
            <v>9.9000000000000005E-2</v>
          </cell>
          <cell r="K15239">
            <v>42.1</v>
          </cell>
          <cell r="L15239">
            <v>8.4000000000000005E-2</v>
          </cell>
          <cell r="M15239">
            <v>450</v>
          </cell>
          <cell r="N15239">
            <v>0.89300000000000002</v>
          </cell>
          <cell r="O15239">
            <v>0</v>
          </cell>
          <cell r="P15239">
            <v>0</v>
          </cell>
        </row>
        <row r="15240">
          <cell r="A15240">
            <v>42532</v>
          </cell>
          <cell r="B15240">
            <v>2016</v>
          </cell>
          <cell r="C15240" t="str">
            <v>Jun</v>
          </cell>
          <cell r="D15240">
            <v>11</v>
          </cell>
          <cell r="F15240">
            <v>766</v>
          </cell>
          <cell r="G15240">
            <v>1.5189999999999999</v>
          </cell>
          <cell r="H15240">
            <v>67</v>
          </cell>
          <cell r="I15240">
            <v>0.13300000000000001</v>
          </cell>
          <cell r="K15240">
            <v>34.299999999999997</v>
          </cell>
          <cell r="L15240">
            <v>6.8000000000000005E-2</v>
          </cell>
          <cell r="M15240">
            <v>410</v>
          </cell>
          <cell r="N15240">
            <v>0.81299999999999994</v>
          </cell>
          <cell r="O15240">
            <v>0</v>
          </cell>
          <cell r="P15240">
            <v>0</v>
          </cell>
        </row>
        <row r="15241">
          <cell r="A15241">
            <v>42533</v>
          </cell>
          <cell r="B15241">
            <v>2016</v>
          </cell>
          <cell r="C15241" t="str">
            <v>Jun</v>
          </cell>
          <cell r="D15241">
            <v>12</v>
          </cell>
          <cell r="F15241">
            <v>736</v>
          </cell>
          <cell r="G15241">
            <v>1.46</v>
          </cell>
          <cell r="H15241">
            <v>63</v>
          </cell>
          <cell r="I15241">
            <v>0.125</v>
          </cell>
          <cell r="K15241">
            <v>32</v>
          </cell>
          <cell r="L15241">
            <v>6.3E-2</v>
          </cell>
          <cell r="M15241">
            <v>394</v>
          </cell>
          <cell r="N15241">
            <v>0.78100000000000003</v>
          </cell>
          <cell r="O15241">
            <v>0</v>
          </cell>
          <cell r="P15241">
            <v>0</v>
          </cell>
        </row>
        <row r="15242">
          <cell r="A15242">
            <v>42534</v>
          </cell>
          <cell r="B15242">
            <v>2016</v>
          </cell>
          <cell r="C15242" t="str">
            <v>Jun</v>
          </cell>
          <cell r="D15242">
            <v>13</v>
          </cell>
          <cell r="F15242">
            <v>744</v>
          </cell>
          <cell r="G15242">
            <v>1.476</v>
          </cell>
          <cell r="H15242">
            <v>86</v>
          </cell>
          <cell r="I15242">
            <v>0.17100000000000001</v>
          </cell>
          <cell r="K15242">
            <v>37.1</v>
          </cell>
          <cell r="L15242">
            <v>7.3999999999999996E-2</v>
          </cell>
          <cell r="M15242">
            <v>379</v>
          </cell>
          <cell r="N15242">
            <v>0.752</v>
          </cell>
          <cell r="O15242">
            <v>0</v>
          </cell>
          <cell r="P15242">
            <v>0</v>
          </cell>
        </row>
        <row r="15243">
          <cell r="A15243">
            <v>42535</v>
          </cell>
          <cell r="B15243">
            <v>2016</v>
          </cell>
          <cell r="C15243" t="str">
            <v>Jun</v>
          </cell>
          <cell r="D15243">
            <v>14</v>
          </cell>
          <cell r="F15243">
            <v>746</v>
          </cell>
          <cell r="G15243">
            <v>1.48</v>
          </cell>
          <cell r="H15243">
            <v>82</v>
          </cell>
          <cell r="I15243">
            <v>0.16300000000000001</v>
          </cell>
          <cell r="K15243">
            <v>39.9</v>
          </cell>
          <cell r="L15243">
            <v>7.9000000000000001E-2</v>
          </cell>
          <cell r="M15243">
            <v>423</v>
          </cell>
          <cell r="N15243">
            <v>0.83899999999999997</v>
          </cell>
          <cell r="O15243">
            <v>0</v>
          </cell>
          <cell r="P15243">
            <v>0</v>
          </cell>
        </row>
        <row r="15244">
          <cell r="A15244">
            <v>42536</v>
          </cell>
          <cell r="B15244">
            <v>2016</v>
          </cell>
          <cell r="C15244" t="str">
            <v>Jun</v>
          </cell>
          <cell r="D15244">
            <v>15</v>
          </cell>
          <cell r="F15244">
            <v>734</v>
          </cell>
          <cell r="G15244">
            <v>1.456</v>
          </cell>
          <cell r="H15244">
            <v>76</v>
          </cell>
          <cell r="I15244">
            <v>0.151</v>
          </cell>
          <cell r="K15244">
            <v>42.1</v>
          </cell>
          <cell r="L15244">
            <v>8.4000000000000005E-2</v>
          </cell>
          <cell r="M15244">
            <v>423</v>
          </cell>
          <cell r="N15244">
            <v>0.83899999999999997</v>
          </cell>
          <cell r="O15244">
            <v>0</v>
          </cell>
          <cell r="P15244">
            <v>0</v>
          </cell>
        </row>
        <row r="15245">
          <cell r="A15245">
            <v>42537</v>
          </cell>
          <cell r="B15245">
            <v>2016</v>
          </cell>
          <cell r="C15245" t="str">
            <v>Jun</v>
          </cell>
          <cell r="D15245">
            <v>16</v>
          </cell>
          <cell r="F15245">
            <v>740</v>
          </cell>
          <cell r="G15245">
            <v>1.468</v>
          </cell>
          <cell r="H15245">
            <v>68</v>
          </cell>
          <cell r="I15245">
            <v>0.13500000000000001</v>
          </cell>
          <cell r="K15245">
            <v>35.700000000000003</v>
          </cell>
          <cell r="L15245">
            <v>7.0999999999999994E-2</v>
          </cell>
          <cell r="M15245">
            <v>435</v>
          </cell>
          <cell r="N15245">
            <v>0.86299999999999999</v>
          </cell>
          <cell r="O15245">
            <v>0</v>
          </cell>
          <cell r="P15245">
            <v>0</v>
          </cell>
        </row>
        <row r="15246">
          <cell r="A15246">
            <v>42538</v>
          </cell>
          <cell r="B15246">
            <v>2016</v>
          </cell>
          <cell r="C15246" t="str">
            <v>Jun</v>
          </cell>
          <cell r="D15246">
            <v>17</v>
          </cell>
          <cell r="F15246">
            <v>744</v>
          </cell>
          <cell r="G15246">
            <v>1.476</v>
          </cell>
          <cell r="H15246">
            <v>72</v>
          </cell>
          <cell r="I15246">
            <v>0.14299999999999999</v>
          </cell>
          <cell r="K15246">
            <v>31.5</v>
          </cell>
          <cell r="L15246">
            <v>6.2E-2</v>
          </cell>
          <cell r="M15246">
            <v>350</v>
          </cell>
          <cell r="N15246">
            <v>0.69399999999999995</v>
          </cell>
          <cell r="O15246">
            <v>0</v>
          </cell>
          <cell r="P15246">
            <v>0</v>
          </cell>
        </row>
        <row r="15247">
          <cell r="A15247">
            <v>42539</v>
          </cell>
          <cell r="B15247">
            <v>2016</v>
          </cell>
          <cell r="C15247" t="str">
            <v>Jun</v>
          </cell>
          <cell r="D15247">
            <v>18</v>
          </cell>
          <cell r="F15247">
            <v>689</v>
          </cell>
          <cell r="G15247">
            <v>1.367</v>
          </cell>
          <cell r="H15247">
            <v>138</v>
          </cell>
          <cell r="I15247">
            <v>0.27400000000000002</v>
          </cell>
          <cell r="K15247">
            <v>18.2</v>
          </cell>
          <cell r="L15247">
            <v>3.5999999999999997E-2</v>
          </cell>
          <cell r="M15247">
            <v>250</v>
          </cell>
          <cell r="N15247">
            <v>0.496</v>
          </cell>
          <cell r="O15247">
            <v>0</v>
          </cell>
          <cell r="P15247">
            <v>0</v>
          </cell>
        </row>
        <row r="15248">
          <cell r="A15248">
            <v>42540</v>
          </cell>
          <cell r="B15248">
            <v>2016</v>
          </cell>
          <cell r="C15248" t="str">
            <v>Jun</v>
          </cell>
          <cell r="D15248">
            <v>19</v>
          </cell>
          <cell r="F15248">
            <v>678</v>
          </cell>
          <cell r="G15248">
            <v>1.345</v>
          </cell>
          <cell r="H15248">
            <v>176</v>
          </cell>
          <cell r="I15248">
            <v>0.34899999999999998</v>
          </cell>
          <cell r="K15248">
            <v>11.3</v>
          </cell>
          <cell r="L15248">
            <v>2.1999999999999999E-2</v>
          </cell>
          <cell r="M15248">
            <v>150</v>
          </cell>
          <cell r="N15248">
            <v>0.29799999999999999</v>
          </cell>
          <cell r="O15248">
            <v>0</v>
          </cell>
          <cell r="P15248">
            <v>0</v>
          </cell>
        </row>
        <row r="15249">
          <cell r="A15249">
            <v>42541</v>
          </cell>
          <cell r="B15249">
            <v>2016</v>
          </cell>
          <cell r="C15249" t="str">
            <v>Jun</v>
          </cell>
          <cell r="D15249">
            <v>20</v>
          </cell>
          <cell r="F15249">
            <v>658</v>
          </cell>
          <cell r="G15249">
            <v>1.3049999999999999</v>
          </cell>
          <cell r="H15249">
            <v>169</v>
          </cell>
          <cell r="I15249">
            <v>0.33500000000000002</v>
          </cell>
          <cell r="K15249">
            <v>13.6</v>
          </cell>
          <cell r="L15249">
            <v>2.7E-2</v>
          </cell>
          <cell r="M15249">
            <v>97</v>
          </cell>
          <cell r="N15249">
            <v>0.192</v>
          </cell>
          <cell r="O15249">
            <v>0</v>
          </cell>
          <cell r="P15249">
            <v>0</v>
          </cell>
        </row>
        <row r="15250">
          <cell r="A15250">
            <v>42542</v>
          </cell>
          <cell r="B15250">
            <v>2016</v>
          </cell>
          <cell r="C15250" t="str">
            <v>Jun</v>
          </cell>
          <cell r="D15250">
            <v>21</v>
          </cell>
          <cell r="F15250">
            <v>639</v>
          </cell>
          <cell r="G15250">
            <v>1.2669999999999999</v>
          </cell>
          <cell r="H15250">
            <v>143</v>
          </cell>
          <cell r="I15250">
            <v>0.28399999999999997</v>
          </cell>
          <cell r="K15250">
            <v>21.1</v>
          </cell>
          <cell r="L15250">
            <v>4.2000000000000003E-2</v>
          </cell>
          <cell r="M15250">
            <v>81</v>
          </cell>
          <cell r="N15250">
            <v>0.161</v>
          </cell>
          <cell r="O15250">
            <v>0</v>
          </cell>
          <cell r="P15250">
            <v>0</v>
          </cell>
        </row>
        <row r="15251">
          <cell r="A15251">
            <v>42543</v>
          </cell>
          <cell r="B15251">
            <v>2016</v>
          </cell>
          <cell r="C15251" t="str">
            <v>Jun</v>
          </cell>
          <cell r="D15251">
            <v>22</v>
          </cell>
          <cell r="F15251">
            <v>670</v>
          </cell>
          <cell r="G15251">
            <v>1.329</v>
          </cell>
          <cell r="H15251">
            <v>90</v>
          </cell>
          <cell r="I15251">
            <v>0.17899999999999999</v>
          </cell>
          <cell r="K15251">
            <v>26.8</v>
          </cell>
          <cell r="L15251">
            <v>5.2999999999999999E-2</v>
          </cell>
          <cell r="M15251">
            <v>169</v>
          </cell>
          <cell r="N15251">
            <v>0.33500000000000002</v>
          </cell>
          <cell r="O15251">
            <v>0</v>
          </cell>
          <cell r="P15251">
            <v>0</v>
          </cell>
        </row>
        <row r="15252">
          <cell r="A15252">
            <v>42544</v>
          </cell>
          <cell r="B15252">
            <v>2016</v>
          </cell>
          <cell r="C15252" t="str">
            <v>Jun</v>
          </cell>
          <cell r="D15252">
            <v>23</v>
          </cell>
          <cell r="F15252">
            <v>692</v>
          </cell>
          <cell r="G15252">
            <v>1.373</v>
          </cell>
          <cell r="H15252">
            <v>96</v>
          </cell>
          <cell r="I15252">
            <v>0.19</v>
          </cell>
          <cell r="K15252">
            <v>32</v>
          </cell>
          <cell r="L15252">
            <v>6.3E-2</v>
          </cell>
          <cell r="M15252">
            <v>221</v>
          </cell>
          <cell r="N15252">
            <v>0.438</v>
          </cell>
          <cell r="O15252">
            <v>0</v>
          </cell>
          <cell r="P15252">
            <v>0</v>
          </cell>
        </row>
        <row r="15253">
          <cell r="A15253">
            <v>42545</v>
          </cell>
          <cell r="B15253">
            <v>2016</v>
          </cell>
          <cell r="C15253" t="str">
            <v>Jun</v>
          </cell>
          <cell r="D15253">
            <v>24</v>
          </cell>
          <cell r="F15253">
            <v>706</v>
          </cell>
          <cell r="G15253">
            <v>1.4</v>
          </cell>
          <cell r="H15253">
            <v>113</v>
          </cell>
          <cell r="I15253">
            <v>0.224</v>
          </cell>
          <cell r="K15253">
            <v>34</v>
          </cell>
          <cell r="L15253">
            <v>6.7000000000000004E-2</v>
          </cell>
          <cell r="M15253">
            <v>384</v>
          </cell>
          <cell r="N15253">
            <v>0.76200000000000001</v>
          </cell>
          <cell r="O15253">
            <v>0</v>
          </cell>
          <cell r="P15253">
            <v>0</v>
          </cell>
        </row>
        <row r="15254">
          <cell r="A15254">
            <v>42546</v>
          </cell>
          <cell r="B15254">
            <v>2016</v>
          </cell>
          <cell r="C15254" t="str">
            <v>Jun</v>
          </cell>
          <cell r="D15254">
            <v>25</v>
          </cell>
          <cell r="F15254">
            <v>736</v>
          </cell>
          <cell r="G15254">
            <v>1.46</v>
          </cell>
          <cell r="H15254">
            <v>105</v>
          </cell>
          <cell r="I15254">
            <v>0.20799999999999999</v>
          </cell>
          <cell r="K15254">
            <v>39.5</v>
          </cell>
          <cell r="L15254">
            <v>7.8E-2</v>
          </cell>
          <cell r="M15254">
            <v>379</v>
          </cell>
          <cell r="N15254">
            <v>0.752</v>
          </cell>
          <cell r="O15254">
            <v>0</v>
          </cell>
          <cell r="P15254">
            <v>0</v>
          </cell>
        </row>
        <row r="15255">
          <cell r="A15255">
            <v>42547</v>
          </cell>
          <cell r="B15255">
            <v>2016</v>
          </cell>
          <cell r="C15255" t="str">
            <v>Jun</v>
          </cell>
          <cell r="D15255">
            <v>26</v>
          </cell>
          <cell r="F15255">
            <v>770</v>
          </cell>
          <cell r="G15255">
            <v>1.5269999999999999</v>
          </cell>
          <cell r="H15255">
            <v>99</v>
          </cell>
          <cell r="I15255">
            <v>0.19600000000000001</v>
          </cell>
          <cell r="K15255">
            <v>37.6</v>
          </cell>
          <cell r="L15255">
            <v>7.4999999999999997E-2</v>
          </cell>
          <cell r="M15255">
            <v>350</v>
          </cell>
          <cell r="N15255">
            <v>0.69399999999999995</v>
          </cell>
          <cell r="O15255">
            <v>0</v>
          </cell>
          <cell r="P15255">
            <v>0</v>
          </cell>
        </row>
        <row r="15256">
          <cell r="A15256">
            <v>42548</v>
          </cell>
          <cell r="B15256">
            <v>2016</v>
          </cell>
          <cell r="C15256" t="str">
            <v>Jun</v>
          </cell>
          <cell r="D15256">
            <v>27</v>
          </cell>
          <cell r="F15256">
            <v>811</v>
          </cell>
          <cell r="G15256">
            <v>1.609</v>
          </cell>
          <cell r="H15256">
            <v>93</v>
          </cell>
          <cell r="I15256">
            <v>0.184</v>
          </cell>
          <cell r="K15256">
            <v>54.8</v>
          </cell>
          <cell r="L15256">
            <v>0.109</v>
          </cell>
          <cell r="M15256">
            <v>285</v>
          </cell>
          <cell r="N15256">
            <v>0.56499999999999995</v>
          </cell>
          <cell r="O15256">
            <v>0</v>
          </cell>
          <cell r="P15256">
            <v>0</v>
          </cell>
        </row>
        <row r="15257">
          <cell r="A15257">
            <v>42549</v>
          </cell>
          <cell r="B15257">
            <v>2016</v>
          </cell>
          <cell r="C15257" t="str">
            <v>Jun</v>
          </cell>
          <cell r="D15257">
            <v>28</v>
          </cell>
          <cell r="F15257">
            <v>848</v>
          </cell>
          <cell r="G15257">
            <v>1.6819999999999999</v>
          </cell>
          <cell r="H15257">
            <v>77</v>
          </cell>
          <cell r="I15257">
            <v>0.153</v>
          </cell>
          <cell r="K15257">
            <v>69.599999999999994</v>
          </cell>
          <cell r="L15257">
            <v>0.13800000000000001</v>
          </cell>
          <cell r="M15257">
            <v>363</v>
          </cell>
          <cell r="N15257">
            <v>0.72</v>
          </cell>
          <cell r="O15257">
            <v>0</v>
          </cell>
          <cell r="P15257">
            <v>0</v>
          </cell>
        </row>
        <row r="15258">
          <cell r="A15258">
            <v>42550</v>
          </cell>
          <cell r="B15258">
            <v>2016</v>
          </cell>
          <cell r="C15258" t="str">
            <v>Jun</v>
          </cell>
          <cell r="D15258">
            <v>29</v>
          </cell>
          <cell r="F15258">
            <v>874</v>
          </cell>
          <cell r="G15258">
            <v>1.734</v>
          </cell>
          <cell r="H15258">
            <v>64</v>
          </cell>
          <cell r="I15258">
            <v>0.127</v>
          </cell>
          <cell r="K15258">
            <v>75.8</v>
          </cell>
          <cell r="L15258">
            <v>0.15</v>
          </cell>
          <cell r="M15258">
            <v>365</v>
          </cell>
          <cell r="N15258">
            <v>0.72399999999999998</v>
          </cell>
          <cell r="O15258">
            <v>0</v>
          </cell>
          <cell r="P15258">
            <v>0</v>
          </cell>
        </row>
        <row r="15259">
          <cell r="A15259">
            <v>42551</v>
          </cell>
          <cell r="B15259">
            <v>2016</v>
          </cell>
          <cell r="C15259" t="str">
            <v>Jun</v>
          </cell>
          <cell r="D15259">
            <v>30</v>
          </cell>
          <cell r="F15259">
            <v>885</v>
          </cell>
          <cell r="G15259">
            <v>1.7549999999999999</v>
          </cell>
          <cell r="H15259">
            <v>60</v>
          </cell>
          <cell r="I15259">
            <v>0.11899999999999999</v>
          </cell>
          <cell r="K15259">
            <v>78.7</v>
          </cell>
          <cell r="L15259">
            <v>0.156</v>
          </cell>
          <cell r="M15259">
            <v>352</v>
          </cell>
          <cell r="N15259">
            <v>0.69799999999999995</v>
          </cell>
          <cell r="O15259">
            <v>0</v>
          </cell>
          <cell r="P15259">
            <v>0</v>
          </cell>
        </row>
        <row r="15260">
          <cell r="A15260">
            <v>42552</v>
          </cell>
          <cell r="B15260">
            <v>2016</v>
          </cell>
          <cell r="C15260" t="str">
            <v>Jul</v>
          </cell>
          <cell r="D15260">
            <v>1</v>
          </cell>
          <cell r="F15260">
            <v>888</v>
          </cell>
          <cell r="G15260">
            <v>1.7609999999999999</v>
          </cell>
          <cell r="H15260">
            <v>71</v>
          </cell>
          <cell r="I15260">
            <v>0.14099999999999999</v>
          </cell>
          <cell r="K15260">
            <v>66.599999999999994</v>
          </cell>
          <cell r="L15260">
            <v>0.13200000000000001</v>
          </cell>
          <cell r="M15260">
            <v>367</v>
          </cell>
          <cell r="N15260">
            <v>0.72799999999999998</v>
          </cell>
          <cell r="O15260">
            <v>0</v>
          </cell>
          <cell r="P15260">
            <v>0</v>
          </cell>
        </row>
        <row r="15261">
          <cell r="A15261">
            <v>42553</v>
          </cell>
          <cell r="B15261">
            <v>2016</v>
          </cell>
          <cell r="C15261" t="str">
            <v>Jul</v>
          </cell>
          <cell r="D15261">
            <v>2</v>
          </cell>
          <cell r="F15261">
            <v>888</v>
          </cell>
          <cell r="G15261">
            <v>1.7609999999999999</v>
          </cell>
          <cell r="H15261">
            <v>60</v>
          </cell>
          <cell r="I15261">
            <v>0.11899999999999999</v>
          </cell>
          <cell r="K15261">
            <v>57.2</v>
          </cell>
          <cell r="L15261">
            <v>0.113</v>
          </cell>
          <cell r="M15261">
            <v>317</v>
          </cell>
          <cell r="N15261">
            <v>0.629</v>
          </cell>
          <cell r="O15261">
            <v>0</v>
          </cell>
          <cell r="P15261">
            <v>0</v>
          </cell>
        </row>
        <row r="15262">
          <cell r="A15262">
            <v>42554</v>
          </cell>
          <cell r="B15262">
            <v>2016</v>
          </cell>
          <cell r="C15262" t="str">
            <v>Jul</v>
          </cell>
          <cell r="D15262">
            <v>3</v>
          </cell>
          <cell r="F15262">
            <v>872</v>
          </cell>
          <cell r="G15262">
            <v>1.73</v>
          </cell>
          <cell r="H15262">
            <v>56</v>
          </cell>
          <cell r="I15262">
            <v>0.111</v>
          </cell>
          <cell r="K15262">
            <v>48.7</v>
          </cell>
          <cell r="L15262">
            <v>9.7000000000000003E-2</v>
          </cell>
          <cell r="M15262">
            <v>217</v>
          </cell>
          <cell r="N15262">
            <v>0.43</v>
          </cell>
          <cell r="O15262">
            <v>0</v>
          </cell>
          <cell r="P15262">
            <v>0</v>
          </cell>
        </row>
        <row r="15263">
          <cell r="A15263">
            <v>42555</v>
          </cell>
          <cell r="B15263">
            <v>2016</v>
          </cell>
          <cell r="C15263" t="str">
            <v>Jul</v>
          </cell>
          <cell r="D15263">
            <v>4</v>
          </cell>
          <cell r="F15263">
            <v>829</v>
          </cell>
          <cell r="G15263">
            <v>1.6439999999999999</v>
          </cell>
          <cell r="H15263">
            <v>75</v>
          </cell>
          <cell r="I15263">
            <v>0.14899999999999999</v>
          </cell>
          <cell r="K15263">
            <v>47.1</v>
          </cell>
          <cell r="L15263">
            <v>9.2999999999999999E-2</v>
          </cell>
          <cell r="M15263">
            <v>165</v>
          </cell>
          <cell r="N15263">
            <v>0.32700000000000001</v>
          </cell>
          <cell r="O15263">
            <v>0</v>
          </cell>
          <cell r="P15263">
            <v>0</v>
          </cell>
        </row>
        <row r="15264">
          <cell r="A15264">
            <v>42556</v>
          </cell>
          <cell r="B15264">
            <v>2016</v>
          </cell>
          <cell r="C15264" t="str">
            <v>Jul</v>
          </cell>
          <cell r="D15264">
            <v>5</v>
          </cell>
          <cell r="F15264">
            <v>816</v>
          </cell>
          <cell r="G15264">
            <v>1.619</v>
          </cell>
          <cell r="H15264">
            <v>73</v>
          </cell>
          <cell r="I15264">
            <v>0.14499999999999999</v>
          </cell>
          <cell r="K15264">
            <v>48.3</v>
          </cell>
          <cell r="L15264">
            <v>9.6000000000000002E-2</v>
          </cell>
          <cell r="M15264">
            <v>218</v>
          </cell>
          <cell r="N15264">
            <v>0.432</v>
          </cell>
          <cell r="O15264">
            <v>0</v>
          </cell>
          <cell r="P15264">
            <v>0</v>
          </cell>
        </row>
        <row r="15265">
          <cell r="A15265">
            <v>42557</v>
          </cell>
          <cell r="B15265">
            <v>2016</v>
          </cell>
          <cell r="C15265" t="str">
            <v>Jul</v>
          </cell>
          <cell r="D15265">
            <v>6</v>
          </cell>
          <cell r="F15265">
            <v>799</v>
          </cell>
          <cell r="G15265">
            <v>1.585</v>
          </cell>
          <cell r="H15265">
            <v>90</v>
          </cell>
          <cell r="I15265">
            <v>0.17899999999999999</v>
          </cell>
          <cell r="K15265">
            <v>52.2</v>
          </cell>
          <cell r="L15265">
            <v>0.104</v>
          </cell>
          <cell r="M15265">
            <v>250</v>
          </cell>
          <cell r="N15265">
            <v>0.496</v>
          </cell>
          <cell r="O15265">
            <v>0</v>
          </cell>
          <cell r="P15265">
            <v>0</v>
          </cell>
        </row>
        <row r="15266">
          <cell r="A15266">
            <v>42558</v>
          </cell>
          <cell r="B15266">
            <v>2016</v>
          </cell>
          <cell r="C15266" t="str">
            <v>Jul</v>
          </cell>
          <cell r="D15266">
            <v>7</v>
          </cell>
          <cell r="F15266">
            <v>798</v>
          </cell>
          <cell r="G15266">
            <v>1.583</v>
          </cell>
          <cell r="H15266">
            <v>82</v>
          </cell>
          <cell r="I15266">
            <v>0.16300000000000001</v>
          </cell>
          <cell r="K15266">
            <v>54.4</v>
          </cell>
          <cell r="L15266">
            <v>0.108</v>
          </cell>
          <cell r="M15266">
            <v>295</v>
          </cell>
          <cell r="N15266">
            <v>0.58499999999999996</v>
          </cell>
          <cell r="O15266">
            <v>0</v>
          </cell>
          <cell r="P15266">
            <v>0</v>
          </cell>
        </row>
        <row r="15267">
          <cell r="A15267">
            <v>42559</v>
          </cell>
          <cell r="B15267">
            <v>2016</v>
          </cell>
          <cell r="C15267" t="str">
            <v>Jul</v>
          </cell>
          <cell r="D15267">
            <v>8</v>
          </cell>
          <cell r="F15267">
            <v>810</v>
          </cell>
          <cell r="G15267">
            <v>1.607</v>
          </cell>
          <cell r="H15267">
            <v>96</v>
          </cell>
          <cell r="I15267">
            <v>0.19</v>
          </cell>
          <cell r="K15267">
            <v>54.4</v>
          </cell>
          <cell r="L15267">
            <v>0.108</v>
          </cell>
          <cell r="M15267">
            <v>286</v>
          </cell>
          <cell r="N15267">
            <v>0.56699999999999995</v>
          </cell>
          <cell r="O15267">
            <v>0</v>
          </cell>
          <cell r="P15267">
            <v>0</v>
          </cell>
        </row>
        <row r="15268">
          <cell r="A15268">
            <v>42560</v>
          </cell>
          <cell r="B15268">
            <v>2016</v>
          </cell>
          <cell r="C15268" t="str">
            <v>Jul</v>
          </cell>
          <cell r="D15268">
            <v>9</v>
          </cell>
          <cell r="F15268">
            <v>817</v>
          </cell>
          <cell r="G15268">
            <v>1.62</v>
          </cell>
          <cell r="H15268">
            <v>91</v>
          </cell>
          <cell r="I15268">
            <v>0.18</v>
          </cell>
          <cell r="K15268">
            <v>42.7</v>
          </cell>
          <cell r="L15268">
            <v>8.5000000000000006E-2</v>
          </cell>
          <cell r="M15268">
            <v>238</v>
          </cell>
          <cell r="N15268">
            <v>0.47199999999999998</v>
          </cell>
          <cell r="O15268">
            <v>0</v>
          </cell>
          <cell r="P15268">
            <v>0</v>
          </cell>
        </row>
        <row r="15269">
          <cell r="A15269">
            <v>42561</v>
          </cell>
          <cell r="B15269">
            <v>2016</v>
          </cell>
          <cell r="C15269" t="str">
            <v>Jul</v>
          </cell>
          <cell r="D15269">
            <v>10</v>
          </cell>
          <cell r="F15269">
            <v>803</v>
          </cell>
          <cell r="G15269">
            <v>1.593</v>
          </cell>
          <cell r="H15269">
            <v>87</v>
          </cell>
          <cell r="I15269">
            <v>0.17299999999999999</v>
          </cell>
          <cell r="K15269">
            <v>35.6</v>
          </cell>
          <cell r="L15269">
            <v>7.0999999999999994E-2</v>
          </cell>
          <cell r="M15269">
            <v>200</v>
          </cell>
          <cell r="N15269">
            <v>0.39700000000000002</v>
          </cell>
          <cell r="O15269">
            <v>0</v>
          </cell>
          <cell r="P15269">
            <v>0</v>
          </cell>
        </row>
        <row r="15270">
          <cell r="A15270">
            <v>42562</v>
          </cell>
          <cell r="B15270">
            <v>2016</v>
          </cell>
          <cell r="C15270" t="str">
            <v>Jul</v>
          </cell>
          <cell r="D15270">
            <v>11</v>
          </cell>
          <cell r="F15270">
            <v>762</v>
          </cell>
          <cell r="G15270">
            <v>1.5109999999999999</v>
          </cell>
          <cell r="H15270">
            <v>97</v>
          </cell>
          <cell r="I15270">
            <v>0.192</v>
          </cell>
          <cell r="K15270">
            <v>23</v>
          </cell>
          <cell r="L15270">
            <v>4.5999999999999999E-2</v>
          </cell>
          <cell r="M15270">
            <v>271</v>
          </cell>
          <cell r="N15270">
            <v>0.53800000000000003</v>
          </cell>
          <cell r="O15270">
            <v>0</v>
          </cell>
          <cell r="P15270">
            <v>0</v>
          </cell>
        </row>
        <row r="15271">
          <cell r="A15271">
            <v>42563</v>
          </cell>
          <cell r="B15271">
            <v>2016</v>
          </cell>
          <cell r="C15271" t="str">
            <v>Jul</v>
          </cell>
          <cell r="D15271">
            <v>12</v>
          </cell>
          <cell r="F15271">
            <v>755</v>
          </cell>
          <cell r="G15271">
            <v>1.498</v>
          </cell>
          <cell r="H15271">
            <v>95</v>
          </cell>
          <cell r="I15271">
            <v>0.188</v>
          </cell>
          <cell r="K15271">
            <v>16.7</v>
          </cell>
          <cell r="L15271">
            <v>3.3000000000000002E-2</v>
          </cell>
          <cell r="M15271">
            <v>269</v>
          </cell>
          <cell r="N15271">
            <v>0.53400000000000003</v>
          </cell>
          <cell r="O15271">
            <v>0</v>
          </cell>
          <cell r="P15271">
            <v>0</v>
          </cell>
        </row>
        <row r="15272">
          <cell r="A15272">
            <v>42564</v>
          </cell>
          <cell r="B15272">
            <v>2016</v>
          </cell>
          <cell r="C15272" t="str">
            <v>Jul</v>
          </cell>
          <cell r="D15272">
            <v>13</v>
          </cell>
          <cell r="F15272">
            <v>750</v>
          </cell>
          <cell r="G15272">
            <v>1.488</v>
          </cell>
          <cell r="H15272">
            <v>110</v>
          </cell>
          <cell r="I15272">
            <v>0.218</v>
          </cell>
          <cell r="K15272">
            <v>16.7</v>
          </cell>
          <cell r="L15272">
            <v>3.3000000000000002E-2</v>
          </cell>
          <cell r="M15272">
            <v>263</v>
          </cell>
          <cell r="N15272">
            <v>0.52200000000000002</v>
          </cell>
          <cell r="O15272">
            <v>0</v>
          </cell>
          <cell r="P15272">
            <v>0</v>
          </cell>
        </row>
        <row r="15273">
          <cell r="A15273">
            <v>42565</v>
          </cell>
          <cell r="B15273">
            <v>2016</v>
          </cell>
          <cell r="C15273" t="str">
            <v>Jul</v>
          </cell>
          <cell r="D15273">
            <v>14</v>
          </cell>
          <cell r="F15273">
            <v>758</v>
          </cell>
          <cell r="G15273">
            <v>1.5029999999999999</v>
          </cell>
          <cell r="H15273">
            <v>106</v>
          </cell>
          <cell r="I15273">
            <v>0.21</v>
          </cell>
          <cell r="K15273">
            <v>13.6</v>
          </cell>
          <cell r="L15273">
            <v>2.7E-2</v>
          </cell>
          <cell r="M15273">
            <v>313</v>
          </cell>
          <cell r="N15273">
            <v>0.621</v>
          </cell>
          <cell r="O15273">
            <v>0</v>
          </cell>
          <cell r="P15273">
            <v>0</v>
          </cell>
        </row>
        <row r="15274">
          <cell r="A15274">
            <v>42566</v>
          </cell>
          <cell r="B15274">
            <v>2016</v>
          </cell>
          <cell r="C15274" t="str">
            <v>Jul</v>
          </cell>
          <cell r="D15274">
            <v>15</v>
          </cell>
          <cell r="F15274">
            <v>774</v>
          </cell>
          <cell r="G15274">
            <v>1.5349999999999999</v>
          </cell>
          <cell r="H15274">
            <v>98</v>
          </cell>
          <cell r="I15274">
            <v>0.19400000000000001</v>
          </cell>
          <cell r="K15274">
            <v>14.8</v>
          </cell>
          <cell r="L15274">
            <v>2.9000000000000001E-2</v>
          </cell>
          <cell r="M15274">
            <v>246</v>
          </cell>
          <cell r="N15274">
            <v>0.48799999999999999</v>
          </cell>
          <cell r="O15274">
            <v>0</v>
          </cell>
          <cell r="P15274">
            <v>0</v>
          </cell>
        </row>
        <row r="15275">
          <cell r="A15275">
            <v>42567</v>
          </cell>
          <cell r="B15275">
            <v>2016</v>
          </cell>
          <cell r="C15275" t="str">
            <v>Jul</v>
          </cell>
          <cell r="D15275">
            <v>16</v>
          </cell>
          <cell r="F15275">
            <v>794</v>
          </cell>
          <cell r="G15275">
            <v>1.575</v>
          </cell>
          <cell r="H15275">
            <v>87</v>
          </cell>
          <cell r="I15275">
            <v>0.17299999999999999</v>
          </cell>
          <cell r="K15275">
            <v>14.3</v>
          </cell>
          <cell r="L15275">
            <v>2.8000000000000001E-2</v>
          </cell>
          <cell r="M15275">
            <v>224</v>
          </cell>
          <cell r="N15275">
            <v>0.44400000000000001</v>
          </cell>
          <cell r="O15275">
            <v>0</v>
          </cell>
          <cell r="P15275">
            <v>0</v>
          </cell>
        </row>
        <row r="15276">
          <cell r="A15276">
            <v>42568</v>
          </cell>
          <cell r="B15276">
            <v>2016</v>
          </cell>
          <cell r="C15276" t="str">
            <v>Jul</v>
          </cell>
          <cell r="D15276">
            <v>17</v>
          </cell>
          <cell r="F15276">
            <v>804</v>
          </cell>
          <cell r="G15276">
            <v>1.595</v>
          </cell>
          <cell r="H15276">
            <v>77</v>
          </cell>
          <cell r="I15276">
            <v>0.153</v>
          </cell>
          <cell r="K15276">
            <v>14.8</v>
          </cell>
          <cell r="L15276">
            <v>2.9000000000000001E-2</v>
          </cell>
          <cell r="M15276">
            <v>166</v>
          </cell>
          <cell r="N15276">
            <v>0.32900000000000001</v>
          </cell>
          <cell r="O15276">
            <v>0</v>
          </cell>
          <cell r="P15276">
            <v>0</v>
          </cell>
        </row>
        <row r="15277">
          <cell r="A15277">
            <v>42569</v>
          </cell>
          <cell r="B15277">
            <v>2016</v>
          </cell>
          <cell r="C15277" t="str">
            <v>Jul</v>
          </cell>
          <cell r="D15277">
            <v>18</v>
          </cell>
          <cell r="F15277">
            <v>787</v>
          </cell>
          <cell r="G15277">
            <v>1.5609999999999999</v>
          </cell>
          <cell r="H15277">
            <v>77</v>
          </cell>
          <cell r="I15277">
            <v>0.153</v>
          </cell>
          <cell r="K15277">
            <v>19.899999999999999</v>
          </cell>
          <cell r="L15277">
            <v>3.9E-2</v>
          </cell>
          <cell r="M15277">
            <v>217</v>
          </cell>
          <cell r="N15277">
            <v>0.43</v>
          </cell>
          <cell r="O15277">
            <v>0</v>
          </cell>
          <cell r="P15277">
            <v>0</v>
          </cell>
        </row>
        <row r="15278">
          <cell r="A15278">
            <v>42570</v>
          </cell>
          <cell r="B15278">
            <v>2016</v>
          </cell>
          <cell r="C15278" t="str">
            <v>Jul</v>
          </cell>
          <cell r="D15278">
            <v>19</v>
          </cell>
          <cell r="F15278">
            <v>780</v>
          </cell>
          <cell r="G15278">
            <v>1.5469999999999999</v>
          </cell>
          <cell r="H15278">
            <v>84</v>
          </cell>
          <cell r="I15278">
            <v>0.16700000000000001</v>
          </cell>
          <cell r="K15278">
            <v>24.4</v>
          </cell>
          <cell r="L15278">
            <v>4.8000000000000001E-2</v>
          </cell>
          <cell r="M15278">
            <v>285</v>
          </cell>
          <cell r="N15278">
            <v>0.56499999999999995</v>
          </cell>
          <cell r="O15278">
            <v>0</v>
          </cell>
          <cell r="P15278">
            <v>0</v>
          </cell>
        </row>
        <row r="15279">
          <cell r="A15279">
            <v>42571</v>
          </cell>
          <cell r="B15279">
            <v>2016</v>
          </cell>
          <cell r="C15279" t="str">
            <v>Jul</v>
          </cell>
          <cell r="D15279">
            <v>20</v>
          </cell>
          <cell r="F15279">
            <v>790</v>
          </cell>
          <cell r="G15279">
            <v>1.5669999999999999</v>
          </cell>
          <cell r="H15279">
            <v>74</v>
          </cell>
          <cell r="I15279">
            <v>0.14699999999999999</v>
          </cell>
          <cell r="K15279">
            <v>33.299999999999997</v>
          </cell>
          <cell r="L15279">
            <v>6.6000000000000003E-2</v>
          </cell>
          <cell r="M15279">
            <v>375</v>
          </cell>
          <cell r="N15279">
            <v>0.74399999999999999</v>
          </cell>
          <cell r="O15279">
            <v>0</v>
          </cell>
          <cell r="P15279">
            <v>0</v>
          </cell>
        </row>
        <row r="15280">
          <cell r="A15280">
            <v>42572</v>
          </cell>
          <cell r="B15280">
            <v>2016</v>
          </cell>
          <cell r="C15280" t="str">
            <v>Jul</v>
          </cell>
          <cell r="D15280">
            <v>21</v>
          </cell>
          <cell r="F15280">
            <v>826</v>
          </cell>
          <cell r="G15280">
            <v>1.6379999999999999</v>
          </cell>
          <cell r="H15280">
            <v>78</v>
          </cell>
          <cell r="I15280">
            <v>0.155</v>
          </cell>
          <cell r="K15280">
            <v>45.9</v>
          </cell>
          <cell r="L15280">
            <v>9.0999999999999998E-2</v>
          </cell>
          <cell r="M15280">
            <v>350</v>
          </cell>
          <cell r="N15280">
            <v>0.69399999999999995</v>
          </cell>
          <cell r="O15280">
            <v>0</v>
          </cell>
          <cell r="P15280">
            <v>0</v>
          </cell>
        </row>
        <row r="15281">
          <cell r="A15281">
            <v>42573</v>
          </cell>
          <cell r="B15281">
            <v>2016</v>
          </cell>
          <cell r="C15281" t="str">
            <v>Jul</v>
          </cell>
          <cell r="D15281">
            <v>22</v>
          </cell>
          <cell r="F15281">
            <v>852</v>
          </cell>
          <cell r="G15281">
            <v>1.69</v>
          </cell>
          <cell r="H15281">
            <v>81</v>
          </cell>
          <cell r="I15281">
            <v>0.161</v>
          </cell>
          <cell r="K15281">
            <v>52.9</v>
          </cell>
          <cell r="L15281">
            <v>0.105</v>
          </cell>
          <cell r="M15281">
            <v>350</v>
          </cell>
          <cell r="N15281">
            <v>0.69399999999999995</v>
          </cell>
          <cell r="O15281">
            <v>0</v>
          </cell>
          <cell r="P15281">
            <v>0</v>
          </cell>
        </row>
        <row r="15282">
          <cell r="A15282">
            <v>42574</v>
          </cell>
          <cell r="B15282">
            <v>2016</v>
          </cell>
          <cell r="C15282" t="str">
            <v>Jul</v>
          </cell>
          <cell r="D15282">
            <v>23</v>
          </cell>
          <cell r="F15282">
            <v>867</v>
          </cell>
          <cell r="G15282">
            <v>1.72</v>
          </cell>
          <cell r="H15282">
            <v>84</v>
          </cell>
          <cell r="I15282">
            <v>0.16700000000000001</v>
          </cell>
          <cell r="K15282">
            <v>50.4</v>
          </cell>
          <cell r="L15282">
            <v>0.1</v>
          </cell>
          <cell r="M15282">
            <v>350</v>
          </cell>
          <cell r="N15282">
            <v>0.69399999999999995</v>
          </cell>
          <cell r="O15282">
            <v>0</v>
          </cell>
          <cell r="P15282">
            <v>0</v>
          </cell>
        </row>
        <row r="15283">
          <cell r="A15283">
            <v>42575</v>
          </cell>
          <cell r="B15283">
            <v>2016</v>
          </cell>
          <cell r="C15283" t="str">
            <v>Jul</v>
          </cell>
          <cell r="D15283">
            <v>24</v>
          </cell>
          <cell r="F15283">
            <v>875</v>
          </cell>
          <cell r="G15283">
            <v>1.736</v>
          </cell>
          <cell r="H15283">
            <v>90</v>
          </cell>
          <cell r="I15283">
            <v>0.17899999999999999</v>
          </cell>
          <cell r="K15283">
            <v>57.7</v>
          </cell>
          <cell r="L15283">
            <v>0.114</v>
          </cell>
          <cell r="M15283">
            <v>331</v>
          </cell>
          <cell r="N15283">
            <v>0.65700000000000003</v>
          </cell>
          <cell r="O15283">
            <v>0</v>
          </cell>
          <cell r="P15283">
            <v>0</v>
          </cell>
        </row>
        <row r="15284">
          <cell r="A15284">
            <v>42576</v>
          </cell>
          <cell r="B15284">
            <v>2016</v>
          </cell>
          <cell r="C15284" t="str">
            <v>Jul</v>
          </cell>
          <cell r="D15284">
            <v>25</v>
          </cell>
          <cell r="F15284">
            <v>891</v>
          </cell>
          <cell r="G15284">
            <v>1.7669999999999999</v>
          </cell>
          <cell r="H15284">
            <v>89</v>
          </cell>
          <cell r="I15284">
            <v>0.17699999999999999</v>
          </cell>
          <cell r="K15284">
            <v>57.1</v>
          </cell>
          <cell r="L15284">
            <v>0.113</v>
          </cell>
          <cell r="M15284">
            <v>300</v>
          </cell>
          <cell r="N15284">
            <v>0.59499999999999997</v>
          </cell>
          <cell r="O15284">
            <v>0</v>
          </cell>
          <cell r="P15284">
            <v>0</v>
          </cell>
        </row>
        <row r="15285">
          <cell r="A15285">
            <v>42577</v>
          </cell>
          <cell r="B15285">
            <v>2016</v>
          </cell>
          <cell r="C15285" t="str">
            <v>Jul</v>
          </cell>
          <cell r="D15285">
            <v>26</v>
          </cell>
          <cell r="F15285">
            <v>883</v>
          </cell>
          <cell r="G15285">
            <v>1.7509999999999999</v>
          </cell>
          <cell r="H15285">
            <v>94</v>
          </cell>
          <cell r="I15285">
            <v>0.186</v>
          </cell>
          <cell r="K15285">
            <v>48.7</v>
          </cell>
          <cell r="L15285">
            <v>9.7000000000000003E-2</v>
          </cell>
          <cell r="M15285">
            <v>252</v>
          </cell>
          <cell r="N15285">
            <v>0.5</v>
          </cell>
          <cell r="O15285">
            <v>0</v>
          </cell>
          <cell r="P15285">
            <v>0</v>
          </cell>
        </row>
        <row r="15286">
          <cell r="A15286">
            <v>42578</v>
          </cell>
          <cell r="B15286">
            <v>2016</v>
          </cell>
          <cell r="C15286" t="str">
            <v>Jul</v>
          </cell>
          <cell r="D15286">
            <v>27</v>
          </cell>
          <cell r="F15286">
            <v>880</v>
          </cell>
          <cell r="G15286">
            <v>1.7450000000000001</v>
          </cell>
          <cell r="H15286">
            <v>86</v>
          </cell>
          <cell r="I15286">
            <v>0.17100000000000001</v>
          </cell>
          <cell r="K15286">
            <v>45.9</v>
          </cell>
          <cell r="L15286">
            <v>9.0999999999999998E-2</v>
          </cell>
          <cell r="M15286">
            <v>271</v>
          </cell>
          <cell r="N15286">
            <v>0.53800000000000003</v>
          </cell>
          <cell r="O15286">
            <v>0</v>
          </cell>
          <cell r="P15286">
            <v>0</v>
          </cell>
        </row>
        <row r="15287">
          <cell r="A15287">
            <v>42579</v>
          </cell>
          <cell r="B15287">
            <v>2016</v>
          </cell>
          <cell r="C15287" t="str">
            <v>Jul</v>
          </cell>
          <cell r="D15287">
            <v>28</v>
          </cell>
          <cell r="F15287">
            <v>866</v>
          </cell>
          <cell r="G15287">
            <v>1.718</v>
          </cell>
          <cell r="H15287">
            <v>87</v>
          </cell>
          <cell r="I15287">
            <v>0.17299999999999999</v>
          </cell>
          <cell r="K15287">
            <v>38.799999999999997</v>
          </cell>
          <cell r="L15287">
            <v>7.6999999999999999E-2</v>
          </cell>
          <cell r="M15287">
            <v>300</v>
          </cell>
          <cell r="N15287">
            <v>0.59499999999999997</v>
          </cell>
          <cell r="O15287">
            <v>0</v>
          </cell>
          <cell r="P15287">
            <v>0</v>
          </cell>
        </row>
        <row r="15288">
          <cell r="A15288">
            <v>42580</v>
          </cell>
          <cell r="B15288">
            <v>2016</v>
          </cell>
          <cell r="C15288" t="str">
            <v>Jul</v>
          </cell>
          <cell r="D15288">
            <v>29</v>
          </cell>
          <cell r="F15288">
            <v>836</v>
          </cell>
          <cell r="G15288">
            <v>1.6579999999999999</v>
          </cell>
          <cell r="H15288">
            <v>83</v>
          </cell>
          <cell r="I15288">
            <v>0.16500000000000001</v>
          </cell>
          <cell r="K15288">
            <v>40</v>
          </cell>
          <cell r="L15288">
            <v>7.9000000000000001E-2</v>
          </cell>
          <cell r="M15288">
            <v>330</v>
          </cell>
          <cell r="N15288">
            <v>0.65500000000000003</v>
          </cell>
          <cell r="O15288">
            <v>0</v>
          </cell>
          <cell r="P15288">
            <v>0</v>
          </cell>
        </row>
        <row r="15289">
          <cell r="A15289">
            <v>42581</v>
          </cell>
          <cell r="B15289">
            <v>2016</v>
          </cell>
          <cell r="C15289" t="str">
            <v>Jul</v>
          </cell>
          <cell r="D15289">
            <v>30</v>
          </cell>
          <cell r="F15289">
            <v>804</v>
          </cell>
          <cell r="G15289">
            <v>1.595</v>
          </cell>
          <cell r="H15289">
            <v>74</v>
          </cell>
          <cell r="I15289">
            <v>0.14699999999999999</v>
          </cell>
          <cell r="K15289">
            <v>42.2</v>
          </cell>
          <cell r="L15289">
            <v>8.4000000000000005E-2</v>
          </cell>
          <cell r="M15289">
            <v>263</v>
          </cell>
          <cell r="N15289">
            <v>0.52200000000000002</v>
          </cell>
          <cell r="O15289">
            <v>0</v>
          </cell>
          <cell r="P15289">
            <v>0</v>
          </cell>
        </row>
        <row r="15290">
          <cell r="A15290">
            <v>42582</v>
          </cell>
          <cell r="B15290">
            <v>2016</v>
          </cell>
          <cell r="C15290" t="str">
            <v>Jul</v>
          </cell>
          <cell r="D15290">
            <v>31</v>
          </cell>
          <cell r="F15290">
            <v>784</v>
          </cell>
          <cell r="G15290">
            <v>1.5549999999999999</v>
          </cell>
          <cell r="H15290">
            <v>70</v>
          </cell>
          <cell r="I15290">
            <v>0.13900000000000001</v>
          </cell>
          <cell r="K15290">
            <v>41.1</v>
          </cell>
          <cell r="L15290">
            <v>8.2000000000000003E-2</v>
          </cell>
          <cell r="M15290">
            <v>200</v>
          </cell>
          <cell r="N15290">
            <v>0.39700000000000002</v>
          </cell>
          <cell r="O15290">
            <v>0</v>
          </cell>
          <cell r="P15290">
            <v>0</v>
          </cell>
        </row>
        <row r="15291">
          <cell r="A15291">
            <v>42583</v>
          </cell>
          <cell r="B15291">
            <v>2016</v>
          </cell>
          <cell r="C15291" t="str">
            <v>Aug</v>
          </cell>
          <cell r="D15291">
            <v>1</v>
          </cell>
          <cell r="F15291">
            <v>782</v>
          </cell>
          <cell r="G15291">
            <v>1.5509999999999999</v>
          </cell>
          <cell r="H15291">
            <v>67</v>
          </cell>
          <cell r="I15291">
            <v>0.13300000000000001</v>
          </cell>
          <cell r="K15291">
            <v>47.7</v>
          </cell>
          <cell r="L15291">
            <v>9.5000000000000001E-2</v>
          </cell>
          <cell r="M15291">
            <v>217</v>
          </cell>
          <cell r="N15291">
            <v>0.43</v>
          </cell>
          <cell r="O15291">
            <v>0</v>
          </cell>
          <cell r="P15291">
            <v>0</v>
          </cell>
        </row>
        <row r="15292">
          <cell r="A15292">
            <v>42584</v>
          </cell>
          <cell r="B15292">
            <v>2016</v>
          </cell>
          <cell r="C15292" t="str">
            <v>Aug</v>
          </cell>
          <cell r="D15292">
            <v>2</v>
          </cell>
          <cell r="F15292">
            <v>810</v>
          </cell>
          <cell r="G15292">
            <v>1.607</v>
          </cell>
          <cell r="H15292">
            <v>65</v>
          </cell>
          <cell r="I15292">
            <v>0.129</v>
          </cell>
          <cell r="K15292">
            <v>48.9</v>
          </cell>
          <cell r="L15292">
            <v>9.7000000000000003E-2</v>
          </cell>
          <cell r="M15292">
            <v>250</v>
          </cell>
          <cell r="N15292">
            <v>0.496</v>
          </cell>
          <cell r="O15292">
            <v>0</v>
          </cell>
          <cell r="P15292">
            <v>0</v>
          </cell>
        </row>
        <row r="15293">
          <cell r="A15293">
            <v>42585</v>
          </cell>
          <cell r="B15293">
            <v>2016</v>
          </cell>
          <cell r="C15293" t="str">
            <v>Aug</v>
          </cell>
          <cell r="D15293">
            <v>3</v>
          </cell>
          <cell r="F15293">
            <v>841</v>
          </cell>
          <cell r="G15293">
            <v>1.6679999999999999</v>
          </cell>
          <cell r="H15293">
            <v>78</v>
          </cell>
          <cell r="I15293">
            <v>0.155</v>
          </cell>
          <cell r="K15293">
            <v>45.2</v>
          </cell>
          <cell r="L15293">
            <v>0.09</v>
          </cell>
          <cell r="M15293">
            <v>297</v>
          </cell>
          <cell r="N15293">
            <v>0.58899999999999997</v>
          </cell>
          <cell r="O15293">
            <v>0</v>
          </cell>
          <cell r="P15293">
            <v>0</v>
          </cell>
        </row>
        <row r="15294">
          <cell r="A15294">
            <v>42586</v>
          </cell>
          <cell r="B15294">
            <v>2016</v>
          </cell>
          <cell r="C15294" t="str">
            <v>Aug</v>
          </cell>
          <cell r="D15294">
            <v>4</v>
          </cell>
          <cell r="F15294">
            <v>828</v>
          </cell>
          <cell r="G15294">
            <v>1.6419999999999999</v>
          </cell>
          <cell r="H15294">
            <v>80</v>
          </cell>
          <cell r="I15294">
            <v>0.159</v>
          </cell>
          <cell r="K15294">
            <v>43.2</v>
          </cell>
          <cell r="L15294">
            <v>8.5999999999999993E-2</v>
          </cell>
          <cell r="M15294">
            <v>277</v>
          </cell>
          <cell r="N15294">
            <v>0.54900000000000004</v>
          </cell>
          <cell r="O15294">
            <v>0</v>
          </cell>
          <cell r="P15294">
            <v>0</v>
          </cell>
        </row>
        <row r="15295">
          <cell r="A15295">
            <v>42587</v>
          </cell>
          <cell r="B15295">
            <v>2016</v>
          </cell>
          <cell r="C15295" t="str">
            <v>Aug</v>
          </cell>
          <cell r="D15295">
            <v>5</v>
          </cell>
          <cell r="F15295">
            <v>816</v>
          </cell>
          <cell r="G15295">
            <v>1.619</v>
          </cell>
          <cell r="H15295">
            <v>89</v>
          </cell>
          <cell r="I15295">
            <v>0.17699999999999999</v>
          </cell>
          <cell r="K15295">
            <v>43</v>
          </cell>
          <cell r="L15295">
            <v>8.5000000000000006E-2</v>
          </cell>
          <cell r="M15295">
            <v>262</v>
          </cell>
          <cell r="N15295">
            <v>0.52</v>
          </cell>
          <cell r="O15295">
            <v>0</v>
          </cell>
          <cell r="P15295">
            <v>0</v>
          </cell>
        </row>
        <row r="15296">
          <cell r="A15296">
            <v>42588</v>
          </cell>
          <cell r="B15296">
            <v>2016</v>
          </cell>
          <cell r="C15296" t="str">
            <v>Aug</v>
          </cell>
          <cell r="D15296">
            <v>6</v>
          </cell>
          <cell r="F15296">
            <v>823</v>
          </cell>
          <cell r="G15296">
            <v>1.6319999999999999</v>
          </cell>
          <cell r="H15296">
            <v>87</v>
          </cell>
          <cell r="I15296">
            <v>0.17299999999999999</v>
          </cell>
          <cell r="K15296">
            <v>43.2</v>
          </cell>
          <cell r="L15296">
            <v>8.5999999999999993E-2</v>
          </cell>
          <cell r="M15296">
            <v>188</v>
          </cell>
          <cell r="N15296">
            <v>0.373</v>
          </cell>
          <cell r="O15296">
            <v>0</v>
          </cell>
          <cell r="P15296">
            <v>0</v>
          </cell>
        </row>
        <row r="15297">
          <cell r="A15297">
            <v>42589</v>
          </cell>
          <cell r="B15297">
            <v>2016</v>
          </cell>
          <cell r="C15297" t="str">
            <v>Aug</v>
          </cell>
          <cell r="D15297">
            <v>7</v>
          </cell>
          <cell r="F15297">
            <v>804</v>
          </cell>
          <cell r="G15297">
            <v>1.595</v>
          </cell>
          <cell r="H15297">
            <v>81</v>
          </cell>
          <cell r="I15297">
            <v>0.161</v>
          </cell>
          <cell r="K15297">
            <v>43.8</v>
          </cell>
          <cell r="L15297">
            <v>8.6999999999999994E-2</v>
          </cell>
          <cell r="M15297">
            <v>206</v>
          </cell>
          <cell r="N15297">
            <v>0.40899999999999997</v>
          </cell>
          <cell r="O15297">
            <v>0</v>
          </cell>
          <cell r="P15297">
            <v>0</v>
          </cell>
        </row>
        <row r="15298">
          <cell r="A15298">
            <v>42590</v>
          </cell>
          <cell r="B15298">
            <v>2016</v>
          </cell>
          <cell r="C15298" t="str">
            <v>Aug</v>
          </cell>
          <cell r="D15298">
            <v>8</v>
          </cell>
          <cell r="F15298">
            <v>807</v>
          </cell>
          <cell r="G15298">
            <v>1.601</v>
          </cell>
          <cell r="H15298">
            <v>76</v>
          </cell>
          <cell r="I15298">
            <v>0.151</v>
          </cell>
          <cell r="K15298">
            <v>47.5</v>
          </cell>
          <cell r="L15298">
            <v>9.4E-2</v>
          </cell>
          <cell r="M15298">
            <v>200</v>
          </cell>
          <cell r="N15298">
            <v>0.39700000000000002</v>
          </cell>
          <cell r="O15298">
            <v>0</v>
          </cell>
          <cell r="P15298">
            <v>0</v>
          </cell>
        </row>
        <row r="15299">
          <cell r="A15299">
            <v>42591</v>
          </cell>
          <cell r="B15299">
            <v>2016</v>
          </cell>
          <cell r="C15299" t="str">
            <v>Aug</v>
          </cell>
          <cell r="D15299">
            <v>9</v>
          </cell>
          <cell r="F15299">
            <v>801</v>
          </cell>
          <cell r="G15299">
            <v>1.589</v>
          </cell>
          <cell r="H15299">
            <v>73</v>
          </cell>
          <cell r="I15299">
            <v>0.14499999999999999</v>
          </cell>
          <cell r="K15299">
            <v>53.3</v>
          </cell>
          <cell r="L15299">
            <v>0.106</v>
          </cell>
          <cell r="M15299">
            <v>200</v>
          </cell>
          <cell r="N15299">
            <v>0.39700000000000002</v>
          </cell>
          <cell r="O15299">
            <v>0</v>
          </cell>
          <cell r="P15299">
            <v>0</v>
          </cell>
        </row>
        <row r="15300">
          <cell r="A15300">
            <v>42592</v>
          </cell>
          <cell r="B15300">
            <v>2016</v>
          </cell>
          <cell r="C15300" t="str">
            <v>Aug</v>
          </cell>
          <cell r="D15300">
            <v>10</v>
          </cell>
          <cell r="F15300">
            <v>798</v>
          </cell>
          <cell r="G15300">
            <v>1.583</v>
          </cell>
          <cell r="H15300">
            <v>66</v>
          </cell>
          <cell r="I15300">
            <v>0.13100000000000001</v>
          </cell>
          <cell r="K15300">
            <v>54.9</v>
          </cell>
          <cell r="L15300">
            <v>0.109</v>
          </cell>
          <cell r="M15300">
            <v>200</v>
          </cell>
          <cell r="N15300">
            <v>0.39700000000000002</v>
          </cell>
          <cell r="O15300">
            <v>0</v>
          </cell>
          <cell r="P15300">
            <v>0</v>
          </cell>
        </row>
        <row r="15301">
          <cell r="A15301">
            <v>42593</v>
          </cell>
          <cell r="B15301">
            <v>2016</v>
          </cell>
          <cell r="C15301" t="str">
            <v>Aug</v>
          </cell>
          <cell r="D15301">
            <v>11</v>
          </cell>
          <cell r="F15301">
            <v>790</v>
          </cell>
          <cell r="G15301">
            <v>1.5669999999999999</v>
          </cell>
          <cell r="H15301">
            <v>74</v>
          </cell>
          <cell r="I15301">
            <v>0.14699999999999999</v>
          </cell>
          <cell r="K15301">
            <v>52.2</v>
          </cell>
          <cell r="L15301">
            <v>0.104</v>
          </cell>
          <cell r="M15301">
            <v>200</v>
          </cell>
          <cell r="N15301">
            <v>0.39700000000000002</v>
          </cell>
          <cell r="O15301">
            <v>0</v>
          </cell>
          <cell r="P15301">
            <v>0</v>
          </cell>
        </row>
        <row r="15302">
          <cell r="A15302">
            <v>42594</v>
          </cell>
          <cell r="B15302">
            <v>2016</v>
          </cell>
          <cell r="C15302" t="str">
            <v>Aug</v>
          </cell>
          <cell r="D15302">
            <v>12</v>
          </cell>
          <cell r="F15302">
            <v>806</v>
          </cell>
          <cell r="G15302">
            <v>1.599</v>
          </cell>
          <cell r="H15302">
            <v>67</v>
          </cell>
          <cell r="I15302">
            <v>0.13300000000000001</v>
          </cell>
          <cell r="K15302">
            <v>45.1</v>
          </cell>
          <cell r="L15302">
            <v>8.8999999999999996E-2</v>
          </cell>
          <cell r="M15302">
            <v>219</v>
          </cell>
          <cell r="N15302">
            <v>0.434</v>
          </cell>
          <cell r="O15302">
            <v>0</v>
          </cell>
          <cell r="P15302">
            <v>0</v>
          </cell>
        </row>
        <row r="15303">
          <cell r="A15303">
            <v>42595</v>
          </cell>
          <cell r="B15303">
            <v>2016</v>
          </cell>
          <cell r="C15303" t="str">
            <v>Aug</v>
          </cell>
          <cell r="D15303">
            <v>13</v>
          </cell>
          <cell r="F15303">
            <v>814</v>
          </cell>
          <cell r="G15303">
            <v>1.615</v>
          </cell>
          <cell r="H15303">
            <v>67</v>
          </cell>
          <cell r="I15303">
            <v>0.13300000000000001</v>
          </cell>
          <cell r="K15303">
            <v>42.5</v>
          </cell>
          <cell r="L15303">
            <v>8.4000000000000005E-2</v>
          </cell>
          <cell r="M15303">
            <v>150</v>
          </cell>
          <cell r="N15303">
            <v>0.29799999999999999</v>
          </cell>
          <cell r="O15303">
            <v>0</v>
          </cell>
          <cell r="P15303">
            <v>0</v>
          </cell>
        </row>
        <row r="15304">
          <cell r="A15304">
            <v>42596</v>
          </cell>
          <cell r="B15304">
            <v>2016</v>
          </cell>
          <cell r="C15304" t="str">
            <v>Aug</v>
          </cell>
          <cell r="D15304">
            <v>14</v>
          </cell>
          <cell r="F15304">
            <v>809</v>
          </cell>
          <cell r="G15304">
            <v>1.605</v>
          </cell>
          <cell r="H15304">
            <v>87</v>
          </cell>
          <cell r="I15304">
            <v>0.17299999999999999</v>
          </cell>
          <cell r="K15304">
            <v>50.6</v>
          </cell>
          <cell r="L15304">
            <v>0.1</v>
          </cell>
          <cell r="M15304">
            <v>198</v>
          </cell>
          <cell r="N15304">
            <v>0.39300000000000002</v>
          </cell>
          <cell r="O15304">
            <v>0</v>
          </cell>
          <cell r="P15304">
            <v>0</v>
          </cell>
        </row>
        <row r="15305">
          <cell r="A15305">
            <v>42597</v>
          </cell>
          <cell r="B15305">
            <v>2016</v>
          </cell>
          <cell r="C15305" t="str">
            <v>Aug</v>
          </cell>
          <cell r="D15305">
            <v>15</v>
          </cell>
          <cell r="F15305">
            <v>800</v>
          </cell>
          <cell r="G15305">
            <v>1.587</v>
          </cell>
          <cell r="H15305">
            <v>70</v>
          </cell>
          <cell r="I15305">
            <v>0.13900000000000001</v>
          </cell>
          <cell r="K15305">
            <v>55.7</v>
          </cell>
          <cell r="L15305">
            <v>0.11</v>
          </cell>
          <cell r="M15305">
            <v>223</v>
          </cell>
          <cell r="N15305">
            <v>0.442</v>
          </cell>
          <cell r="O15305">
            <v>0</v>
          </cell>
          <cell r="P15305">
            <v>0</v>
          </cell>
        </row>
        <row r="15306">
          <cell r="A15306">
            <v>42598</v>
          </cell>
          <cell r="B15306">
            <v>2016</v>
          </cell>
          <cell r="C15306" t="str">
            <v>Aug</v>
          </cell>
          <cell r="D15306">
            <v>16</v>
          </cell>
          <cell r="F15306">
            <v>787</v>
          </cell>
          <cell r="G15306">
            <v>1.5609999999999999</v>
          </cell>
          <cell r="H15306">
            <v>81</v>
          </cell>
          <cell r="I15306">
            <v>0.161</v>
          </cell>
          <cell r="K15306">
            <v>58.1</v>
          </cell>
          <cell r="L15306">
            <v>0.115</v>
          </cell>
          <cell r="M15306">
            <v>200</v>
          </cell>
          <cell r="N15306">
            <v>0.39700000000000002</v>
          </cell>
          <cell r="O15306">
            <v>0</v>
          </cell>
          <cell r="P15306">
            <v>0</v>
          </cell>
        </row>
        <row r="15307">
          <cell r="A15307">
            <v>42599</v>
          </cell>
          <cell r="B15307">
            <v>2016</v>
          </cell>
          <cell r="C15307" t="str">
            <v>Aug</v>
          </cell>
          <cell r="D15307">
            <v>17</v>
          </cell>
          <cell r="F15307">
            <v>781</v>
          </cell>
          <cell r="G15307">
            <v>1.5489999999999999</v>
          </cell>
          <cell r="H15307">
            <v>84</v>
          </cell>
          <cell r="I15307">
            <v>0.16700000000000001</v>
          </cell>
          <cell r="K15307">
            <v>59.7</v>
          </cell>
          <cell r="L15307">
            <v>0.11799999999999999</v>
          </cell>
          <cell r="M15307">
            <v>263</v>
          </cell>
          <cell r="N15307">
            <v>0.52200000000000002</v>
          </cell>
          <cell r="O15307">
            <v>0</v>
          </cell>
          <cell r="P15307">
            <v>0</v>
          </cell>
        </row>
        <row r="15308">
          <cell r="A15308">
            <v>42600</v>
          </cell>
          <cell r="B15308">
            <v>2016</v>
          </cell>
          <cell r="C15308" t="str">
            <v>Aug</v>
          </cell>
          <cell r="D15308">
            <v>18</v>
          </cell>
          <cell r="F15308">
            <v>780</v>
          </cell>
          <cell r="G15308">
            <v>1.5469999999999999</v>
          </cell>
          <cell r="H15308">
            <v>94</v>
          </cell>
          <cell r="I15308">
            <v>0.186</v>
          </cell>
          <cell r="K15308">
            <v>50.6</v>
          </cell>
          <cell r="L15308">
            <v>0.1</v>
          </cell>
          <cell r="M15308">
            <v>288</v>
          </cell>
          <cell r="N15308">
            <v>0.57099999999999995</v>
          </cell>
          <cell r="O15308">
            <v>0</v>
          </cell>
          <cell r="P15308">
            <v>0</v>
          </cell>
        </row>
        <row r="15309">
          <cell r="A15309">
            <v>42601</v>
          </cell>
          <cell r="B15309">
            <v>2016</v>
          </cell>
          <cell r="C15309" t="str">
            <v>Aug</v>
          </cell>
          <cell r="D15309">
            <v>19</v>
          </cell>
          <cell r="F15309">
            <v>781</v>
          </cell>
          <cell r="G15309">
            <v>1.5489999999999999</v>
          </cell>
          <cell r="H15309">
            <v>79</v>
          </cell>
          <cell r="I15309">
            <v>0.157</v>
          </cell>
          <cell r="K15309">
            <v>44.1</v>
          </cell>
          <cell r="L15309">
            <v>8.6999999999999994E-2</v>
          </cell>
          <cell r="M15309">
            <v>271</v>
          </cell>
          <cell r="N15309">
            <v>0.53800000000000003</v>
          </cell>
          <cell r="O15309">
            <v>0</v>
          </cell>
          <cell r="P15309">
            <v>0</v>
          </cell>
        </row>
        <row r="15310">
          <cell r="A15310">
            <v>42602</v>
          </cell>
          <cell r="B15310">
            <v>2016</v>
          </cell>
          <cell r="C15310" t="str">
            <v>Aug</v>
          </cell>
          <cell r="D15310">
            <v>20</v>
          </cell>
          <cell r="F15310">
            <v>795</v>
          </cell>
          <cell r="G15310">
            <v>1.577</v>
          </cell>
          <cell r="H15310">
            <v>69</v>
          </cell>
          <cell r="I15310">
            <v>0.13700000000000001</v>
          </cell>
          <cell r="K15310">
            <v>43.1</v>
          </cell>
          <cell r="L15310">
            <v>8.5000000000000006E-2</v>
          </cell>
          <cell r="M15310">
            <v>252</v>
          </cell>
          <cell r="N15310">
            <v>0.5</v>
          </cell>
          <cell r="O15310">
            <v>0</v>
          </cell>
          <cell r="P15310">
            <v>0</v>
          </cell>
        </row>
        <row r="15311">
          <cell r="A15311">
            <v>42603</v>
          </cell>
          <cell r="B15311">
            <v>2016</v>
          </cell>
          <cell r="C15311" t="str">
            <v>Aug</v>
          </cell>
          <cell r="D15311">
            <v>21</v>
          </cell>
          <cell r="F15311">
            <v>797</v>
          </cell>
          <cell r="G15311">
            <v>1.581</v>
          </cell>
          <cell r="H15311">
            <v>67</v>
          </cell>
          <cell r="I15311">
            <v>0.13300000000000001</v>
          </cell>
          <cell r="K15311">
            <v>40.6</v>
          </cell>
          <cell r="L15311">
            <v>8.1000000000000003E-2</v>
          </cell>
          <cell r="M15311">
            <v>254</v>
          </cell>
          <cell r="N15311">
            <v>0.504</v>
          </cell>
          <cell r="O15311">
            <v>0</v>
          </cell>
          <cell r="P15311">
            <v>0</v>
          </cell>
        </row>
        <row r="15312">
          <cell r="A15312">
            <v>42604</v>
          </cell>
          <cell r="B15312">
            <v>2016</v>
          </cell>
          <cell r="C15312" t="str">
            <v>Aug</v>
          </cell>
          <cell r="D15312">
            <v>22</v>
          </cell>
          <cell r="F15312">
            <v>810</v>
          </cell>
          <cell r="G15312">
            <v>1.607</v>
          </cell>
          <cell r="H15312">
            <v>75</v>
          </cell>
          <cell r="I15312">
            <v>0.14899999999999999</v>
          </cell>
          <cell r="K15312">
            <v>36.200000000000003</v>
          </cell>
          <cell r="L15312">
            <v>7.1999999999999995E-2</v>
          </cell>
          <cell r="M15312">
            <v>233</v>
          </cell>
          <cell r="N15312">
            <v>0.46200000000000002</v>
          </cell>
          <cell r="O15312">
            <v>0</v>
          </cell>
          <cell r="P15312">
            <v>0</v>
          </cell>
        </row>
        <row r="15313">
          <cell r="A15313">
            <v>42605</v>
          </cell>
          <cell r="B15313">
            <v>2016</v>
          </cell>
          <cell r="C15313" t="str">
            <v>Aug</v>
          </cell>
          <cell r="D15313">
            <v>23</v>
          </cell>
          <cell r="F15313">
            <v>830</v>
          </cell>
          <cell r="G15313">
            <v>1.6459999999999999</v>
          </cell>
          <cell r="H15313">
            <v>86</v>
          </cell>
          <cell r="I15313">
            <v>0.17100000000000001</v>
          </cell>
          <cell r="K15313">
            <v>29.7</v>
          </cell>
          <cell r="L15313">
            <v>5.8999999999999997E-2</v>
          </cell>
          <cell r="M15313">
            <v>271</v>
          </cell>
          <cell r="N15313">
            <v>0.53800000000000003</v>
          </cell>
          <cell r="O15313">
            <v>0</v>
          </cell>
          <cell r="P15313">
            <v>0</v>
          </cell>
        </row>
        <row r="15314">
          <cell r="A15314">
            <v>42606</v>
          </cell>
          <cell r="B15314">
            <v>2016</v>
          </cell>
          <cell r="C15314" t="str">
            <v>Aug</v>
          </cell>
          <cell r="D15314">
            <v>24</v>
          </cell>
          <cell r="F15314">
            <v>835</v>
          </cell>
          <cell r="G15314">
            <v>1.6559999999999999</v>
          </cell>
          <cell r="H15314">
            <v>79</v>
          </cell>
          <cell r="I15314">
            <v>0.157</v>
          </cell>
          <cell r="K15314">
            <v>29.4</v>
          </cell>
          <cell r="L15314">
            <v>5.8000000000000003E-2</v>
          </cell>
          <cell r="M15314">
            <v>300</v>
          </cell>
          <cell r="N15314">
            <v>0.59499999999999997</v>
          </cell>
          <cell r="O15314">
            <v>0</v>
          </cell>
          <cell r="P15314">
            <v>0</v>
          </cell>
        </row>
        <row r="15315">
          <cell r="A15315">
            <v>42607</v>
          </cell>
          <cell r="B15315">
            <v>2016</v>
          </cell>
          <cell r="C15315" t="str">
            <v>Aug</v>
          </cell>
          <cell r="D15315">
            <v>25</v>
          </cell>
          <cell r="F15315">
            <v>813</v>
          </cell>
          <cell r="G15315">
            <v>1.613</v>
          </cell>
          <cell r="H15315">
            <v>85</v>
          </cell>
          <cell r="I15315">
            <v>0.16900000000000001</v>
          </cell>
          <cell r="K15315">
            <v>29.1</v>
          </cell>
          <cell r="L15315">
            <v>5.8000000000000003E-2</v>
          </cell>
          <cell r="M15315">
            <v>252</v>
          </cell>
          <cell r="N15315">
            <v>0.5</v>
          </cell>
          <cell r="O15315">
            <v>0</v>
          </cell>
          <cell r="P15315">
            <v>0</v>
          </cell>
        </row>
        <row r="15316">
          <cell r="A15316">
            <v>42608</v>
          </cell>
          <cell r="B15316">
            <v>2016</v>
          </cell>
          <cell r="C15316" t="str">
            <v>Aug</v>
          </cell>
          <cell r="D15316">
            <v>26</v>
          </cell>
          <cell r="F15316">
            <v>786</v>
          </cell>
          <cell r="G15316">
            <v>1.5589999999999999</v>
          </cell>
          <cell r="H15316">
            <v>72</v>
          </cell>
          <cell r="I15316">
            <v>0.14299999999999999</v>
          </cell>
          <cell r="K15316">
            <v>27.1</v>
          </cell>
          <cell r="L15316">
            <v>5.3999999999999999E-2</v>
          </cell>
          <cell r="M15316">
            <v>235</v>
          </cell>
          <cell r="N15316">
            <v>0.46600000000000003</v>
          </cell>
          <cell r="O15316">
            <v>0</v>
          </cell>
          <cell r="P15316">
            <v>0</v>
          </cell>
        </row>
        <row r="15317">
          <cell r="A15317">
            <v>42609</v>
          </cell>
          <cell r="B15317">
            <v>2016</v>
          </cell>
          <cell r="C15317" t="str">
            <v>Aug</v>
          </cell>
          <cell r="D15317">
            <v>27</v>
          </cell>
          <cell r="F15317">
            <v>783</v>
          </cell>
          <cell r="G15317">
            <v>1.5529999999999999</v>
          </cell>
          <cell r="H15317">
            <v>77</v>
          </cell>
          <cell r="I15317">
            <v>0.153</v>
          </cell>
          <cell r="K15317">
            <v>27.1</v>
          </cell>
          <cell r="L15317">
            <v>5.3999999999999999E-2</v>
          </cell>
          <cell r="M15317">
            <v>262</v>
          </cell>
          <cell r="N15317">
            <v>0.52</v>
          </cell>
          <cell r="O15317">
            <v>0</v>
          </cell>
          <cell r="P15317">
            <v>0</v>
          </cell>
        </row>
        <row r="15318">
          <cell r="A15318">
            <v>42610</v>
          </cell>
          <cell r="B15318">
            <v>2016</v>
          </cell>
          <cell r="C15318" t="str">
            <v>Aug</v>
          </cell>
          <cell r="D15318">
            <v>28</v>
          </cell>
          <cell r="F15318">
            <v>785</v>
          </cell>
          <cell r="G15318">
            <v>1.5569999999999999</v>
          </cell>
          <cell r="H15318">
            <v>88</v>
          </cell>
          <cell r="I15318">
            <v>0.17499999999999999</v>
          </cell>
          <cell r="K15318">
            <v>27.1</v>
          </cell>
          <cell r="L15318">
            <v>5.3999999999999999E-2</v>
          </cell>
          <cell r="M15318">
            <v>281</v>
          </cell>
          <cell r="N15318">
            <v>0.55700000000000005</v>
          </cell>
          <cell r="O15318">
            <v>0</v>
          </cell>
          <cell r="P15318">
            <v>0</v>
          </cell>
        </row>
        <row r="15319">
          <cell r="A15319">
            <v>42611</v>
          </cell>
          <cell r="B15319">
            <v>2016</v>
          </cell>
          <cell r="C15319" t="str">
            <v>Aug</v>
          </cell>
          <cell r="D15319">
            <v>29</v>
          </cell>
          <cell r="F15319">
            <v>772</v>
          </cell>
          <cell r="G15319">
            <v>1.5309999999999999</v>
          </cell>
          <cell r="H15319">
            <v>89</v>
          </cell>
          <cell r="I15319">
            <v>0.17699999999999999</v>
          </cell>
          <cell r="K15319">
            <v>37.6</v>
          </cell>
          <cell r="L15319">
            <v>7.4999999999999997E-2</v>
          </cell>
          <cell r="M15319">
            <v>219</v>
          </cell>
          <cell r="N15319">
            <v>0.434</v>
          </cell>
          <cell r="O15319">
            <v>0</v>
          </cell>
          <cell r="P15319">
            <v>0</v>
          </cell>
        </row>
        <row r="15320">
          <cell r="A15320">
            <v>42612</v>
          </cell>
          <cell r="B15320">
            <v>2016</v>
          </cell>
          <cell r="C15320" t="str">
            <v>Aug</v>
          </cell>
          <cell r="D15320">
            <v>30</v>
          </cell>
          <cell r="F15320">
            <v>758</v>
          </cell>
          <cell r="G15320">
            <v>1.5029999999999999</v>
          </cell>
          <cell r="H15320">
            <v>88</v>
          </cell>
          <cell r="I15320">
            <v>0.17499999999999999</v>
          </cell>
          <cell r="K15320">
            <v>43.7</v>
          </cell>
          <cell r="L15320">
            <v>8.6999999999999994E-2</v>
          </cell>
          <cell r="M15320">
            <v>219</v>
          </cell>
          <cell r="N15320">
            <v>0.434</v>
          </cell>
          <cell r="O15320">
            <v>0</v>
          </cell>
          <cell r="P15320">
            <v>0</v>
          </cell>
        </row>
        <row r="15321">
          <cell r="A15321">
            <v>42613</v>
          </cell>
          <cell r="B15321">
            <v>2016</v>
          </cell>
          <cell r="C15321" t="str">
            <v>Aug</v>
          </cell>
          <cell r="D15321">
            <v>31</v>
          </cell>
          <cell r="F15321">
            <v>738</v>
          </cell>
          <cell r="G15321">
            <v>1.464</v>
          </cell>
          <cell r="H15321">
            <v>90</v>
          </cell>
          <cell r="I15321">
            <v>0.17899999999999999</v>
          </cell>
          <cell r="K15321">
            <v>42.2</v>
          </cell>
          <cell r="L15321">
            <v>8.4000000000000005E-2</v>
          </cell>
          <cell r="M15321">
            <v>183</v>
          </cell>
          <cell r="N15321">
            <v>0.36299999999999999</v>
          </cell>
          <cell r="O15321">
            <v>0</v>
          </cell>
          <cell r="P15321">
            <v>0</v>
          </cell>
        </row>
        <row r="15322">
          <cell r="A15322">
            <v>42614</v>
          </cell>
          <cell r="B15322">
            <v>2016</v>
          </cell>
          <cell r="C15322" t="str">
            <v>Sep</v>
          </cell>
          <cell r="D15322">
            <v>1</v>
          </cell>
          <cell r="F15322">
            <v>711</v>
          </cell>
          <cell r="G15322">
            <v>1.41</v>
          </cell>
          <cell r="H15322">
            <v>92</v>
          </cell>
          <cell r="I15322">
            <v>0.182</v>
          </cell>
          <cell r="K15322">
            <v>44.6</v>
          </cell>
          <cell r="L15322">
            <v>8.7999999999999995E-2</v>
          </cell>
          <cell r="M15322">
            <v>163</v>
          </cell>
          <cell r="N15322">
            <v>0.32300000000000001</v>
          </cell>
          <cell r="O15322">
            <v>0</v>
          </cell>
          <cell r="P15322">
            <v>0</v>
          </cell>
        </row>
        <row r="15323">
          <cell r="A15323">
            <v>42615</v>
          </cell>
          <cell r="B15323">
            <v>2016</v>
          </cell>
          <cell r="C15323" t="str">
            <v>Sep</v>
          </cell>
          <cell r="D15323">
            <v>2</v>
          </cell>
          <cell r="F15323">
            <v>677</v>
          </cell>
          <cell r="G15323">
            <v>1.343</v>
          </cell>
          <cell r="H15323">
            <v>90</v>
          </cell>
          <cell r="I15323">
            <v>0.17899999999999999</v>
          </cell>
          <cell r="K15323">
            <v>43.1</v>
          </cell>
          <cell r="L15323">
            <v>8.5000000000000006E-2</v>
          </cell>
          <cell r="M15323">
            <v>235</v>
          </cell>
          <cell r="N15323">
            <v>0.46600000000000003</v>
          </cell>
          <cell r="O15323">
            <v>0</v>
          </cell>
          <cell r="P15323">
            <v>0</v>
          </cell>
        </row>
        <row r="15324">
          <cell r="A15324">
            <v>42616</v>
          </cell>
          <cell r="B15324">
            <v>2016</v>
          </cell>
          <cell r="C15324" t="str">
            <v>Sep</v>
          </cell>
          <cell r="D15324">
            <v>3</v>
          </cell>
          <cell r="F15324">
            <v>658</v>
          </cell>
          <cell r="G15324">
            <v>1.3049999999999999</v>
          </cell>
          <cell r="H15324">
            <v>77</v>
          </cell>
          <cell r="I15324">
            <v>0.153</v>
          </cell>
          <cell r="K15324">
            <v>36.299999999999997</v>
          </cell>
          <cell r="L15324">
            <v>7.1999999999999995E-2</v>
          </cell>
          <cell r="M15324">
            <v>267</v>
          </cell>
          <cell r="N15324">
            <v>0.53</v>
          </cell>
          <cell r="O15324">
            <v>0</v>
          </cell>
          <cell r="P15324">
            <v>0</v>
          </cell>
        </row>
        <row r="15325">
          <cell r="A15325">
            <v>42617</v>
          </cell>
          <cell r="B15325">
            <v>2016</v>
          </cell>
          <cell r="C15325" t="str">
            <v>Sep</v>
          </cell>
          <cell r="D15325">
            <v>4</v>
          </cell>
          <cell r="F15325">
            <v>654</v>
          </cell>
          <cell r="G15325">
            <v>1.2969999999999999</v>
          </cell>
          <cell r="H15325">
            <v>87</v>
          </cell>
          <cell r="I15325">
            <v>0.17299999999999999</v>
          </cell>
          <cell r="K15325">
            <v>32</v>
          </cell>
          <cell r="L15325">
            <v>6.3E-2</v>
          </cell>
          <cell r="M15325">
            <v>196</v>
          </cell>
          <cell r="N15325">
            <v>0.38900000000000001</v>
          </cell>
          <cell r="O15325">
            <v>0</v>
          </cell>
          <cell r="P15325">
            <v>0</v>
          </cell>
        </row>
        <row r="15326">
          <cell r="A15326">
            <v>42618</v>
          </cell>
          <cell r="B15326">
            <v>2016</v>
          </cell>
          <cell r="C15326" t="str">
            <v>Sep</v>
          </cell>
          <cell r="D15326">
            <v>5</v>
          </cell>
          <cell r="F15326">
            <v>636</v>
          </cell>
          <cell r="G15326">
            <v>1.2609999999999999</v>
          </cell>
          <cell r="H15326">
            <v>102</v>
          </cell>
          <cell r="I15326">
            <v>0.20200000000000001</v>
          </cell>
          <cell r="K15326">
            <v>23.6</v>
          </cell>
          <cell r="L15326">
            <v>4.7E-2</v>
          </cell>
          <cell r="M15326">
            <v>175</v>
          </cell>
          <cell r="N15326">
            <v>0.34699999999999998</v>
          </cell>
          <cell r="O15326">
            <v>0</v>
          </cell>
          <cell r="P15326">
            <v>0</v>
          </cell>
        </row>
        <row r="15327">
          <cell r="A15327">
            <v>42619</v>
          </cell>
          <cell r="B15327">
            <v>2016</v>
          </cell>
          <cell r="C15327" t="str">
            <v>Sep</v>
          </cell>
          <cell r="D15327">
            <v>6</v>
          </cell>
          <cell r="F15327">
            <v>629</v>
          </cell>
          <cell r="G15327">
            <v>1.248</v>
          </cell>
          <cell r="H15327">
            <v>84</v>
          </cell>
          <cell r="I15327">
            <v>0.16700000000000001</v>
          </cell>
          <cell r="K15327">
            <v>19.100000000000001</v>
          </cell>
          <cell r="L15327">
            <v>3.7999999999999999E-2</v>
          </cell>
          <cell r="M15327">
            <v>150</v>
          </cell>
          <cell r="N15327">
            <v>0.29799999999999999</v>
          </cell>
          <cell r="O15327">
            <v>0</v>
          </cell>
          <cell r="P15327">
            <v>0</v>
          </cell>
        </row>
        <row r="15328">
          <cell r="A15328">
            <v>42620</v>
          </cell>
          <cell r="B15328">
            <v>2016</v>
          </cell>
          <cell r="C15328" t="str">
            <v>Sep</v>
          </cell>
          <cell r="D15328">
            <v>7</v>
          </cell>
          <cell r="F15328">
            <v>640</v>
          </cell>
          <cell r="G15328">
            <v>1.2689999999999999</v>
          </cell>
          <cell r="H15328">
            <v>64</v>
          </cell>
          <cell r="I15328">
            <v>0.127</v>
          </cell>
          <cell r="K15328">
            <v>17.2</v>
          </cell>
          <cell r="L15328">
            <v>3.4000000000000002E-2</v>
          </cell>
          <cell r="M15328">
            <v>129</v>
          </cell>
          <cell r="N15328">
            <v>0.25600000000000001</v>
          </cell>
          <cell r="O15328">
            <v>0</v>
          </cell>
          <cell r="P15328">
            <v>0</v>
          </cell>
        </row>
        <row r="15329">
          <cell r="A15329">
            <v>42621</v>
          </cell>
          <cell r="B15329">
            <v>2016</v>
          </cell>
          <cell r="C15329" t="str">
            <v>Sep</v>
          </cell>
          <cell r="D15329">
            <v>8</v>
          </cell>
          <cell r="F15329">
            <v>644</v>
          </cell>
          <cell r="G15329">
            <v>1.2769999999999999</v>
          </cell>
          <cell r="H15329">
            <v>79</v>
          </cell>
          <cell r="I15329">
            <v>0.157</v>
          </cell>
          <cell r="K15329">
            <v>21</v>
          </cell>
          <cell r="L15329">
            <v>4.2000000000000003E-2</v>
          </cell>
          <cell r="M15329">
            <v>171</v>
          </cell>
          <cell r="N15329">
            <v>0.33900000000000002</v>
          </cell>
          <cell r="O15329">
            <v>0</v>
          </cell>
          <cell r="P15329">
            <v>0</v>
          </cell>
        </row>
        <row r="15330">
          <cell r="A15330">
            <v>42622</v>
          </cell>
          <cell r="B15330">
            <v>2016</v>
          </cell>
          <cell r="C15330" t="str">
            <v>Sep</v>
          </cell>
          <cell r="D15330">
            <v>9</v>
          </cell>
          <cell r="F15330">
            <v>639</v>
          </cell>
          <cell r="G15330">
            <v>1.2669999999999999</v>
          </cell>
          <cell r="H15330">
            <v>69</v>
          </cell>
          <cell r="I15330">
            <v>0.13700000000000001</v>
          </cell>
          <cell r="K15330">
            <v>19.2</v>
          </cell>
          <cell r="L15330">
            <v>3.7999999999999999E-2</v>
          </cell>
          <cell r="M15330">
            <v>151</v>
          </cell>
          <cell r="N15330">
            <v>0.3</v>
          </cell>
          <cell r="O15330">
            <v>0</v>
          </cell>
          <cell r="P15330">
            <v>0</v>
          </cell>
        </row>
        <row r="15331">
          <cell r="A15331">
            <v>42623</v>
          </cell>
          <cell r="B15331">
            <v>2016</v>
          </cell>
          <cell r="C15331" t="str">
            <v>Sep</v>
          </cell>
          <cell r="D15331">
            <v>10</v>
          </cell>
          <cell r="F15331">
            <v>625</v>
          </cell>
          <cell r="G15331">
            <v>1.24</v>
          </cell>
          <cell r="H15331">
            <v>79</v>
          </cell>
          <cell r="I15331">
            <v>0.157</v>
          </cell>
          <cell r="K15331">
            <v>13.4</v>
          </cell>
          <cell r="L15331">
            <v>2.7E-2</v>
          </cell>
          <cell r="M15331">
            <v>83</v>
          </cell>
          <cell r="N15331">
            <v>0.16500000000000001</v>
          </cell>
          <cell r="O15331">
            <v>0</v>
          </cell>
          <cell r="P15331">
            <v>0</v>
          </cell>
        </row>
        <row r="15332">
          <cell r="A15332">
            <v>42624</v>
          </cell>
          <cell r="B15332">
            <v>2016</v>
          </cell>
          <cell r="C15332" t="str">
            <v>Sep</v>
          </cell>
          <cell r="D15332">
            <v>11</v>
          </cell>
          <cell r="F15332">
            <v>635</v>
          </cell>
          <cell r="G15332">
            <v>1.26</v>
          </cell>
          <cell r="H15332">
            <v>93</v>
          </cell>
          <cell r="I15332">
            <v>0.184</v>
          </cell>
          <cell r="K15332">
            <v>14.1</v>
          </cell>
          <cell r="L15332">
            <v>2.8000000000000001E-2</v>
          </cell>
          <cell r="M15332">
            <v>67</v>
          </cell>
          <cell r="N15332">
            <v>0.13300000000000001</v>
          </cell>
          <cell r="O15332">
            <v>0</v>
          </cell>
          <cell r="P15332">
            <v>0</v>
          </cell>
        </row>
        <row r="15333">
          <cell r="A15333">
            <v>42625</v>
          </cell>
          <cell r="B15333">
            <v>2016</v>
          </cell>
          <cell r="C15333" t="str">
            <v>Sep</v>
          </cell>
          <cell r="D15333">
            <v>12</v>
          </cell>
          <cell r="F15333">
            <v>624</v>
          </cell>
          <cell r="G15333">
            <v>1.238</v>
          </cell>
          <cell r="H15333">
            <v>99</v>
          </cell>
          <cell r="I15333">
            <v>0.19600000000000001</v>
          </cell>
          <cell r="K15333">
            <v>16.2</v>
          </cell>
          <cell r="L15333">
            <v>3.2000000000000001E-2</v>
          </cell>
          <cell r="M15333">
            <v>67</v>
          </cell>
          <cell r="N15333">
            <v>0.13300000000000001</v>
          </cell>
          <cell r="O15333">
            <v>0</v>
          </cell>
          <cell r="P15333">
            <v>0</v>
          </cell>
        </row>
        <row r="15334">
          <cell r="A15334">
            <v>42626</v>
          </cell>
          <cell r="B15334">
            <v>2016</v>
          </cell>
          <cell r="C15334" t="str">
            <v>Sep</v>
          </cell>
          <cell r="D15334">
            <v>13</v>
          </cell>
          <cell r="F15334">
            <v>616</v>
          </cell>
          <cell r="G15334">
            <v>1.222</v>
          </cell>
          <cell r="H15334">
            <v>77</v>
          </cell>
          <cell r="I15334">
            <v>0.153</v>
          </cell>
          <cell r="K15334">
            <v>30.2</v>
          </cell>
          <cell r="L15334">
            <v>0.06</v>
          </cell>
          <cell r="M15334">
            <v>71</v>
          </cell>
          <cell r="N15334">
            <v>0.14099999999999999</v>
          </cell>
          <cell r="O15334">
            <v>0</v>
          </cell>
          <cell r="P15334">
            <v>0</v>
          </cell>
        </row>
        <row r="15335">
          <cell r="A15335">
            <v>42627</v>
          </cell>
          <cell r="B15335">
            <v>2016</v>
          </cell>
          <cell r="C15335" t="str">
            <v>Sep</v>
          </cell>
          <cell r="D15335">
            <v>14</v>
          </cell>
          <cell r="F15335">
            <v>630</v>
          </cell>
          <cell r="G15335">
            <v>1.25</v>
          </cell>
          <cell r="H15335">
            <v>70</v>
          </cell>
          <cell r="I15335">
            <v>0.13900000000000001</v>
          </cell>
          <cell r="K15335">
            <v>28.5</v>
          </cell>
          <cell r="L15335">
            <v>5.7000000000000002E-2</v>
          </cell>
          <cell r="M15335">
            <v>100</v>
          </cell>
          <cell r="N15335">
            <v>0.19800000000000001</v>
          </cell>
          <cell r="O15335">
            <v>0</v>
          </cell>
          <cell r="P15335">
            <v>0</v>
          </cell>
        </row>
        <row r="15336">
          <cell r="A15336">
            <v>42628</v>
          </cell>
          <cell r="B15336">
            <v>2016</v>
          </cell>
          <cell r="C15336" t="str">
            <v>Sep</v>
          </cell>
          <cell r="D15336">
            <v>15</v>
          </cell>
          <cell r="F15336">
            <v>614</v>
          </cell>
          <cell r="G15336">
            <v>1.218</v>
          </cell>
          <cell r="H15336">
            <v>72</v>
          </cell>
          <cell r="I15336">
            <v>0.14299999999999999</v>
          </cell>
          <cell r="K15336">
            <v>14.6</v>
          </cell>
          <cell r="L15336">
            <v>2.9000000000000001E-2</v>
          </cell>
          <cell r="M15336">
            <v>148</v>
          </cell>
          <cell r="N15336">
            <v>0.29399999999999998</v>
          </cell>
          <cell r="O15336">
            <v>0</v>
          </cell>
          <cell r="P15336">
            <v>0</v>
          </cell>
        </row>
        <row r="15337">
          <cell r="A15337">
            <v>42629</v>
          </cell>
          <cell r="B15337">
            <v>2016</v>
          </cell>
          <cell r="C15337" t="str">
            <v>Sep</v>
          </cell>
          <cell r="D15337">
            <v>16</v>
          </cell>
          <cell r="F15337">
            <v>577</v>
          </cell>
          <cell r="G15337">
            <v>1.1439999999999999</v>
          </cell>
          <cell r="H15337">
            <v>82</v>
          </cell>
          <cell r="I15337">
            <v>0.16300000000000001</v>
          </cell>
          <cell r="K15337">
            <v>3.5</v>
          </cell>
          <cell r="L15337">
            <v>7.0000000000000001E-3</v>
          </cell>
          <cell r="M15337">
            <v>116</v>
          </cell>
          <cell r="N15337">
            <v>0.23</v>
          </cell>
          <cell r="O15337">
            <v>0</v>
          </cell>
          <cell r="P15337">
            <v>0</v>
          </cell>
        </row>
        <row r="15338">
          <cell r="A15338">
            <v>42630</v>
          </cell>
          <cell r="B15338">
            <v>2016</v>
          </cell>
          <cell r="C15338" t="str">
            <v>Sep</v>
          </cell>
          <cell r="D15338">
            <v>17</v>
          </cell>
          <cell r="F15338">
            <v>554</v>
          </cell>
          <cell r="G15338">
            <v>1.099</v>
          </cell>
          <cell r="H15338">
            <v>59</v>
          </cell>
          <cell r="I15338">
            <v>0.11700000000000001</v>
          </cell>
          <cell r="K15338">
            <v>0</v>
          </cell>
          <cell r="L15338">
            <v>0</v>
          </cell>
          <cell r="M15338">
            <v>70</v>
          </cell>
          <cell r="N15338">
            <v>0.13900000000000001</v>
          </cell>
          <cell r="O15338">
            <v>5</v>
          </cell>
          <cell r="P15338">
            <v>0.01</v>
          </cell>
        </row>
        <row r="15339">
          <cell r="A15339">
            <v>42631</v>
          </cell>
          <cell r="B15339">
            <v>2016</v>
          </cell>
          <cell r="C15339" t="str">
            <v>Sep</v>
          </cell>
          <cell r="D15339">
            <v>18</v>
          </cell>
          <cell r="F15339">
            <v>544</v>
          </cell>
          <cell r="G15339">
            <v>1.079</v>
          </cell>
          <cell r="H15339">
            <v>78</v>
          </cell>
          <cell r="I15339">
            <v>0.155</v>
          </cell>
          <cell r="K15339">
            <v>0</v>
          </cell>
          <cell r="L15339">
            <v>0</v>
          </cell>
          <cell r="M15339">
            <v>30</v>
          </cell>
          <cell r="N15339">
            <v>0.06</v>
          </cell>
          <cell r="O15339">
            <v>8</v>
          </cell>
          <cell r="P15339">
            <v>1.6E-2</v>
          </cell>
        </row>
        <row r="15340">
          <cell r="A15340">
            <v>42632</v>
          </cell>
          <cell r="B15340">
            <v>2016</v>
          </cell>
          <cell r="C15340" t="str">
            <v>Sep</v>
          </cell>
          <cell r="D15340">
            <v>19</v>
          </cell>
          <cell r="F15340">
            <v>526</v>
          </cell>
          <cell r="G15340">
            <v>1.0429999999999999</v>
          </cell>
          <cell r="H15340">
            <v>97</v>
          </cell>
          <cell r="I15340">
            <v>0.192</v>
          </cell>
          <cell r="K15340">
            <v>0</v>
          </cell>
          <cell r="L15340">
            <v>0</v>
          </cell>
          <cell r="M15340">
            <v>11</v>
          </cell>
          <cell r="N15340">
            <v>2.1999999999999999E-2</v>
          </cell>
          <cell r="O15340">
            <v>9</v>
          </cell>
          <cell r="P15340">
            <v>1.7999999999999999E-2</v>
          </cell>
        </row>
        <row r="15341">
          <cell r="A15341">
            <v>42633</v>
          </cell>
          <cell r="B15341">
            <v>2016</v>
          </cell>
          <cell r="C15341" t="str">
            <v>Sep</v>
          </cell>
          <cell r="D15341">
            <v>20</v>
          </cell>
          <cell r="F15341">
            <v>521</v>
          </cell>
          <cell r="G15341">
            <v>1.0329999999999999</v>
          </cell>
          <cell r="H15341">
            <v>99</v>
          </cell>
          <cell r="I15341">
            <v>0.19600000000000001</v>
          </cell>
          <cell r="K15341">
            <v>0</v>
          </cell>
          <cell r="L15341">
            <v>0</v>
          </cell>
          <cell r="M15341">
            <v>0</v>
          </cell>
          <cell r="N15341">
            <v>0</v>
          </cell>
          <cell r="O15341">
            <v>15</v>
          </cell>
          <cell r="P15341">
            <v>0.03</v>
          </cell>
        </row>
        <row r="15342">
          <cell r="A15342">
            <v>42634</v>
          </cell>
          <cell r="B15342">
            <v>2016</v>
          </cell>
          <cell r="C15342" t="str">
            <v>Sep</v>
          </cell>
          <cell r="D15342">
            <v>21</v>
          </cell>
          <cell r="F15342">
            <v>541</v>
          </cell>
          <cell r="G15342">
            <v>1.073</v>
          </cell>
          <cell r="H15342">
            <v>93</v>
          </cell>
          <cell r="I15342">
            <v>0.184</v>
          </cell>
          <cell r="K15342">
            <v>0</v>
          </cell>
          <cell r="L15342">
            <v>0</v>
          </cell>
          <cell r="M15342">
            <v>0</v>
          </cell>
          <cell r="N15342">
            <v>0</v>
          </cell>
          <cell r="O15342">
            <v>6</v>
          </cell>
          <cell r="P15342">
            <v>1.2E-2</v>
          </cell>
        </row>
        <row r="15343">
          <cell r="A15343">
            <v>42635</v>
          </cell>
          <cell r="B15343">
            <v>2016</v>
          </cell>
          <cell r="C15343" t="str">
            <v>Sep</v>
          </cell>
          <cell r="D15343">
            <v>22</v>
          </cell>
          <cell r="F15343">
            <v>544</v>
          </cell>
          <cell r="G15343">
            <v>1.079</v>
          </cell>
          <cell r="H15343">
            <v>107</v>
          </cell>
          <cell r="I15343">
            <v>0.21199999999999999</v>
          </cell>
          <cell r="K15343">
            <v>0</v>
          </cell>
          <cell r="L15343">
            <v>0</v>
          </cell>
          <cell r="M15343">
            <v>0</v>
          </cell>
          <cell r="N15343">
            <v>0</v>
          </cell>
          <cell r="O15343">
            <v>5</v>
          </cell>
          <cell r="P15343">
            <v>0.01</v>
          </cell>
        </row>
        <row r="15344">
          <cell r="A15344">
            <v>42636</v>
          </cell>
          <cell r="B15344">
            <v>2016</v>
          </cell>
          <cell r="C15344" t="str">
            <v>Sep</v>
          </cell>
          <cell r="D15344">
            <v>23</v>
          </cell>
          <cell r="F15344">
            <v>520</v>
          </cell>
          <cell r="G15344">
            <v>1.0309999999999999</v>
          </cell>
          <cell r="H15344">
            <v>109</v>
          </cell>
          <cell r="I15344">
            <v>0.216</v>
          </cell>
          <cell r="K15344">
            <v>0</v>
          </cell>
          <cell r="L15344">
            <v>0</v>
          </cell>
          <cell r="M15344">
            <v>0</v>
          </cell>
          <cell r="N15344">
            <v>0</v>
          </cell>
          <cell r="O15344">
            <v>5</v>
          </cell>
          <cell r="P15344">
            <v>0.01</v>
          </cell>
        </row>
        <row r="15345">
          <cell r="A15345">
            <v>42637</v>
          </cell>
          <cell r="B15345">
            <v>2016</v>
          </cell>
          <cell r="C15345" t="str">
            <v>Sep</v>
          </cell>
          <cell r="D15345">
            <v>24</v>
          </cell>
          <cell r="F15345">
            <v>517</v>
          </cell>
          <cell r="G15345">
            <v>1.0249999999999999</v>
          </cell>
          <cell r="H15345">
            <v>118</v>
          </cell>
          <cell r="I15345">
            <v>0.23400000000000001</v>
          </cell>
          <cell r="K15345">
            <v>0</v>
          </cell>
          <cell r="L15345">
            <v>0</v>
          </cell>
          <cell r="M15345">
            <v>0</v>
          </cell>
          <cell r="N15345">
            <v>0</v>
          </cell>
          <cell r="O15345">
            <v>9</v>
          </cell>
          <cell r="P15345">
            <v>1.7999999999999999E-2</v>
          </cell>
        </row>
        <row r="15346">
          <cell r="A15346">
            <v>42638</v>
          </cell>
          <cell r="B15346">
            <v>2016</v>
          </cell>
          <cell r="C15346" t="str">
            <v>Sep</v>
          </cell>
          <cell r="D15346">
            <v>25</v>
          </cell>
          <cell r="F15346">
            <v>487</v>
          </cell>
          <cell r="G15346">
            <v>0.96599999999999997</v>
          </cell>
          <cell r="H15346">
            <v>133</v>
          </cell>
          <cell r="I15346">
            <v>0.26400000000000001</v>
          </cell>
          <cell r="K15346">
            <v>0</v>
          </cell>
          <cell r="L15346">
            <v>0</v>
          </cell>
          <cell r="M15346">
            <v>0</v>
          </cell>
          <cell r="N15346">
            <v>0</v>
          </cell>
          <cell r="O15346">
            <v>7</v>
          </cell>
          <cell r="P15346">
            <v>1.4E-2</v>
          </cell>
        </row>
        <row r="15347">
          <cell r="A15347">
            <v>42639</v>
          </cell>
          <cell r="B15347">
            <v>2016</v>
          </cell>
          <cell r="C15347" t="str">
            <v>Sep</v>
          </cell>
          <cell r="D15347">
            <v>26</v>
          </cell>
          <cell r="F15347">
            <v>463</v>
          </cell>
          <cell r="G15347">
            <v>0.91800000000000004</v>
          </cell>
          <cell r="H15347">
            <v>126</v>
          </cell>
          <cell r="I15347">
            <v>0.25</v>
          </cell>
          <cell r="K15347">
            <v>0</v>
          </cell>
          <cell r="L15347">
            <v>0</v>
          </cell>
          <cell r="M15347">
            <v>0</v>
          </cell>
          <cell r="N15347">
            <v>0</v>
          </cell>
          <cell r="O15347">
            <v>3</v>
          </cell>
          <cell r="P15347">
            <v>6.0000000000000001E-3</v>
          </cell>
        </row>
        <row r="15348">
          <cell r="A15348">
            <v>42640</v>
          </cell>
          <cell r="B15348">
            <v>2016</v>
          </cell>
          <cell r="C15348" t="str">
            <v>Sep</v>
          </cell>
          <cell r="D15348">
            <v>27</v>
          </cell>
          <cell r="F15348">
            <v>463</v>
          </cell>
          <cell r="G15348">
            <v>0.91800000000000004</v>
          </cell>
          <cell r="H15348">
            <v>110</v>
          </cell>
          <cell r="I15348">
            <v>0.218</v>
          </cell>
          <cell r="K15348">
            <v>0</v>
          </cell>
          <cell r="L15348">
            <v>0</v>
          </cell>
          <cell r="M15348">
            <v>0</v>
          </cell>
          <cell r="N15348">
            <v>0</v>
          </cell>
          <cell r="O15348">
            <v>3</v>
          </cell>
          <cell r="P15348">
            <v>6.0000000000000001E-3</v>
          </cell>
        </row>
        <row r="15349">
          <cell r="A15349">
            <v>42641</v>
          </cell>
          <cell r="B15349">
            <v>2016</v>
          </cell>
          <cell r="C15349" t="str">
            <v>Sep</v>
          </cell>
          <cell r="D15349">
            <v>28</v>
          </cell>
          <cell r="F15349">
            <v>467</v>
          </cell>
          <cell r="G15349">
            <v>0.92600000000000005</v>
          </cell>
          <cell r="H15349">
            <v>109</v>
          </cell>
          <cell r="I15349">
            <v>0.216</v>
          </cell>
          <cell r="K15349">
            <v>0</v>
          </cell>
          <cell r="L15349">
            <v>0</v>
          </cell>
          <cell r="M15349">
            <v>17</v>
          </cell>
          <cell r="N15349">
            <v>3.4000000000000002E-2</v>
          </cell>
          <cell r="O15349">
            <v>3</v>
          </cell>
          <cell r="P15349">
            <v>6.0000000000000001E-3</v>
          </cell>
        </row>
        <row r="15350">
          <cell r="A15350">
            <v>42642</v>
          </cell>
          <cell r="B15350">
            <v>2016</v>
          </cell>
          <cell r="C15350" t="str">
            <v>Sep</v>
          </cell>
          <cell r="D15350">
            <v>29</v>
          </cell>
          <cell r="F15350">
            <v>468</v>
          </cell>
          <cell r="G15350">
            <v>0.92800000000000005</v>
          </cell>
          <cell r="H15350">
            <v>114</v>
          </cell>
          <cell r="I15350">
            <v>0.22600000000000001</v>
          </cell>
          <cell r="K15350">
            <v>0</v>
          </cell>
          <cell r="L15350">
            <v>0</v>
          </cell>
          <cell r="M15350">
            <v>29</v>
          </cell>
          <cell r="N15350">
            <v>5.8000000000000003E-2</v>
          </cell>
          <cell r="O15350">
            <v>5</v>
          </cell>
          <cell r="P15350">
            <v>0.01</v>
          </cell>
        </row>
        <row r="15351">
          <cell r="A15351">
            <v>42643</v>
          </cell>
          <cell r="B15351">
            <v>2016</v>
          </cell>
          <cell r="C15351" t="str">
            <v>Sep</v>
          </cell>
          <cell r="D15351">
            <v>30</v>
          </cell>
          <cell r="F15351">
            <v>467</v>
          </cell>
          <cell r="G15351">
            <v>0.92600000000000005</v>
          </cell>
          <cell r="H15351">
            <v>114</v>
          </cell>
          <cell r="I15351">
            <v>0.22600000000000001</v>
          </cell>
          <cell r="K15351">
            <v>5</v>
          </cell>
          <cell r="L15351">
            <v>0.01</v>
          </cell>
          <cell r="M15351">
            <v>8</v>
          </cell>
          <cell r="N15351">
            <v>1.6E-2</v>
          </cell>
          <cell r="O15351">
            <v>0</v>
          </cell>
          <cell r="P15351">
            <v>0</v>
          </cell>
        </row>
        <row r="15352">
          <cell r="A15352">
            <v>42644</v>
          </cell>
          <cell r="B15352">
            <v>2016</v>
          </cell>
          <cell r="C15352" t="str">
            <v>Oct</v>
          </cell>
          <cell r="D15352">
            <v>1</v>
          </cell>
          <cell r="F15352">
            <v>432</v>
          </cell>
          <cell r="G15352">
            <v>0.85699999999999998</v>
          </cell>
          <cell r="H15352">
            <v>114</v>
          </cell>
          <cell r="I15352">
            <v>0.22600000000000001</v>
          </cell>
          <cell r="K15352">
            <v>3</v>
          </cell>
          <cell r="L15352">
            <v>6.0000000000000001E-3</v>
          </cell>
          <cell r="M15352">
            <v>0</v>
          </cell>
          <cell r="N15352">
            <v>0</v>
          </cell>
          <cell r="O15352">
            <v>0</v>
          </cell>
          <cell r="P15352">
            <v>0</v>
          </cell>
        </row>
        <row r="15353">
          <cell r="A15353">
            <v>42645</v>
          </cell>
          <cell r="B15353">
            <v>2016</v>
          </cell>
          <cell r="C15353" t="str">
            <v>Oct</v>
          </cell>
          <cell r="D15353">
            <v>2</v>
          </cell>
          <cell r="F15353">
            <v>398</v>
          </cell>
          <cell r="G15353">
            <v>0.78900000000000003</v>
          </cell>
          <cell r="H15353">
            <v>107</v>
          </cell>
          <cell r="I15353">
            <v>0.21199999999999999</v>
          </cell>
          <cell r="K15353">
            <v>0</v>
          </cell>
          <cell r="L15353">
            <v>0</v>
          </cell>
          <cell r="M15353">
            <v>0</v>
          </cell>
          <cell r="N15353">
            <v>0</v>
          </cell>
          <cell r="O15353">
            <v>9</v>
          </cell>
          <cell r="P15353">
            <v>1.7999999999999999E-2</v>
          </cell>
        </row>
        <row r="15354">
          <cell r="A15354">
            <v>42646</v>
          </cell>
          <cell r="B15354">
            <v>2016</v>
          </cell>
          <cell r="C15354" t="str">
            <v>Oct</v>
          </cell>
          <cell r="D15354">
            <v>3</v>
          </cell>
          <cell r="F15354">
            <v>377</v>
          </cell>
          <cell r="G15354">
            <v>0.748</v>
          </cell>
          <cell r="H15354">
            <v>121</v>
          </cell>
          <cell r="I15354">
            <v>0.24</v>
          </cell>
          <cell r="K15354">
            <v>0</v>
          </cell>
          <cell r="L15354">
            <v>0</v>
          </cell>
          <cell r="M15354">
            <v>0</v>
          </cell>
          <cell r="N15354">
            <v>0</v>
          </cell>
          <cell r="O15354">
            <v>11</v>
          </cell>
          <cell r="P15354">
            <v>2.1999999999999999E-2</v>
          </cell>
        </row>
        <row r="15355">
          <cell r="A15355">
            <v>42647</v>
          </cell>
          <cell r="B15355">
            <v>2016</v>
          </cell>
          <cell r="C15355" t="str">
            <v>Oct</v>
          </cell>
          <cell r="D15355">
            <v>4</v>
          </cell>
          <cell r="F15355">
            <v>342</v>
          </cell>
          <cell r="G15355">
            <v>0.67800000000000005</v>
          </cell>
          <cell r="H15355">
            <v>123</v>
          </cell>
          <cell r="I15355">
            <v>0.24399999999999999</v>
          </cell>
          <cell r="K15355">
            <v>0</v>
          </cell>
          <cell r="L15355">
            <v>0</v>
          </cell>
          <cell r="M15355">
            <v>0</v>
          </cell>
          <cell r="N15355">
            <v>0</v>
          </cell>
          <cell r="O15355">
            <v>11</v>
          </cell>
          <cell r="P15355">
            <v>2.1999999999999999E-2</v>
          </cell>
        </row>
        <row r="15356">
          <cell r="A15356">
            <v>42648</v>
          </cell>
          <cell r="B15356">
            <v>2016</v>
          </cell>
          <cell r="C15356" t="str">
            <v>Oct</v>
          </cell>
          <cell r="D15356">
            <v>5</v>
          </cell>
          <cell r="F15356">
            <v>320</v>
          </cell>
          <cell r="G15356">
            <v>0.63500000000000001</v>
          </cell>
          <cell r="H15356">
            <v>106</v>
          </cell>
          <cell r="I15356">
            <v>0.21</v>
          </cell>
          <cell r="K15356">
            <v>0</v>
          </cell>
          <cell r="L15356">
            <v>0</v>
          </cell>
          <cell r="M15356">
            <v>0</v>
          </cell>
          <cell r="N15356">
            <v>0</v>
          </cell>
          <cell r="O15356">
            <v>11</v>
          </cell>
          <cell r="P15356">
            <v>2.1999999999999999E-2</v>
          </cell>
        </row>
        <row r="15357">
          <cell r="A15357">
            <v>42649</v>
          </cell>
          <cell r="B15357">
            <v>2016</v>
          </cell>
          <cell r="C15357" t="str">
            <v>Oct</v>
          </cell>
          <cell r="D15357">
            <v>6</v>
          </cell>
          <cell r="F15357">
            <v>289</v>
          </cell>
          <cell r="G15357">
            <v>0.57299999999999995</v>
          </cell>
          <cell r="H15357">
            <v>134</v>
          </cell>
          <cell r="I15357">
            <v>0.26600000000000001</v>
          </cell>
          <cell r="K15357">
            <v>0</v>
          </cell>
          <cell r="L15357">
            <v>0</v>
          </cell>
          <cell r="M15357">
            <v>0</v>
          </cell>
          <cell r="N15357">
            <v>0</v>
          </cell>
          <cell r="O15357">
            <v>7</v>
          </cell>
          <cell r="P15357">
            <v>1.4E-2</v>
          </cell>
        </row>
        <row r="15358">
          <cell r="A15358">
            <v>42650</v>
          </cell>
          <cell r="B15358">
            <v>2016</v>
          </cell>
          <cell r="C15358" t="str">
            <v>Oct</v>
          </cell>
          <cell r="D15358">
            <v>7</v>
          </cell>
          <cell r="F15358">
            <v>285</v>
          </cell>
          <cell r="G15358">
            <v>0.56499999999999995</v>
          </cell>
          <cell r="H15358">
            <v>145</v>
          </cell>
          <cell r="I15358">
            <v>0.28799999999999998</v>
          </cell>
          <cell r="K15358">
            <v>0</v>
          </cell>
          <cell r="L15358">
            <v>0</v>
          </cell>
          <cell r="M15358">
            <v>0</v>
          </cell>
          <cell r="N15358">
            <v>0</v>
          </cell>
          <cell r="O15358">
            <v>7</v>
          </cell>
          <cell r="P15358">
            <v>1.4E-2</v>
          </cell>
        </row>
        <row r="15359">
          <cell r="A15359">
            <v>42651</v>
          </cell>
          <cell r="B15359">
            <v>2016</v>
          </cell>
          <cell r="C15359" t="str">
            <v>Oct</v>
          </cell>
          <cell r="D15359">
            <v>8</v>
          </cell>
          <cell r="F15359">
            <v>280</v>
          </cell>
          <cell r="G15359">
            <v>0.55500000000000005</v>
          </cell>
          <cell r="H15359">
            <v>108</v>
          </cell>
          <cell r="I15359">
            <v>0.214</v>
          </cell>
          <cell r="K15359">
            <v>0</v>
          </cell>
          <cell r="L15359">
            <v>0</v>
          </cell>
          <cell r="M15359">
            <v>0</v>
          </cell>
          <cell r="N15359">
            <v>0</v>
          </cell>
          <cell r="O15359">
            <v>14</v>
          </cell>
          <cell r="P15359">
            <v>2.8000000000000001E-2</v>
          </cell>
        </row>
        <row r="15360">
          <cell r="A15360">
            <v>42652</v>
          </cell>
          <cell r="B15360">
            <v>2016</v>
          </cell>
          <cell r="C15360" t="str">
            <v>Oct</v>
          </cell>
          <cell r="D15360">
            <v>9</v>
          </cell>
          <cell r="F15360">
            <v>277</v>
          </cell>
          <cell r="G15360">
            <v>0.54900000000000004</v>
          </cell>
          <cell r="H15360">
            <v>100</v>
          </cell>
          <cell r="I15360">
            <v>0.19800000000000001</v>
          </cell>
          <cell r="K15360">
            <v>0</v>
          </cell>
          <cell r="L15360">
            <v>0</v>
          </cell>
          <cell r="M15360">
            <v>0</v>
          </cell>
          <cell r="N15360">
            <v>0</v>
          </cell>
          <cell r="O15360">
            <v>4</v>
          </cell>
          <cell r="P15360">
            <v>8.0000000000000002E-3</v>
          </cell>
        </row>
        <row r="15361">
          <cell r="A15361">
            <v>42653</v>
          </cell>
          <cell r="B15361">
            <v>2016</v>
          </cell>
          <cell r="C15361" t="str">
            <v>Oct</v>
          </cell>
          <cell r="D15361">
            <v>10</v>
          </cell>
          <cell r="F15361">
            <v>281</v>
          </cell>
          <cell r="G15361">
            <v>0.55700000000000005</v>
          </cell>
          <cell r="H15361">
            <v>91</v>
          </cell>
          <cell r="I15361">
            <v>0.18</v>
          </cell>
          <cell r="K15361">
            <v>0</v>
          </cell>
          <cell r="L15361">
            <v>0</v>
          </cell>
          <cell r="M15361">
            <v>0</v>
          </cell>
          <cell r="N15361">
            <v>0</v>
          </cell>
          <cell r="O15361">
            <v>9</v>
          </cell>
          <cell r="P15361">
            <v>1.7999999999999999E-2</v>
          </cell>
        </row>
        <row r="15362">
          <cell r="A15362">
            <v>42654</v>
          </cell>
          <cell r="B15362">
            <v>2016</v>
          </cell>
          <cell r="C15362" t="str">
            <v>Oct</v>
          </cell>
          <cell r="D15362">
            <v>11</v>
          </cell>
          <cell r="F15362">
            <v>273</v>
          </cell>
          <cell r="G15362">
            <v>0.54100000000000004</v>
          </cell>
          <cell r="H15362">
            <v>89</v>
          </cell>
          <cell r="I15362">
            <v>0.17699999999999999</v>
          </cell>
          <cell r="K15362">
            <v>0</v>
          </cell>
          <cell r="L15362">
            <v>0</v>
          </cell>
          <cell r="M15362">
            <v>0</v>
          </cell>
          <cell r="N15362">
            <v>0</v>
          </cell>
          <cell r="O15362">
            <v>11</v>
          </cell>
          <cell r="P15362">
            <v>2.1999999999999999E-2</v>
          </cell>
        </row>
        <row r="15363">
          <cell r="A15363">
            <v>42655</v>
          </cell>
          <cell r="B15363">
            <v>2016</v>
          </cell>
          <cell r="C15363" t="str">
            <v>Oct</v>
          </cell>
          <cell r="D15363">
            <v>12</v>
          </cell>
          <cell r="F15363">
            <v>267</v>
          </cell>
          <cell r="G15363">
            <v>0.53</v>
          </cell>
          <cell r="H15363">
            <v>79</v>
          </cell>
          <cell r="I15363">
            <v>0.157</v>
          </cell>
          <cell r="K15363">
            <v>0</v>
          </cell>
          <cell r="L15363">
            <v>0</v>
          </cell>
          <cell r="M15363">
            <v>0</v>
          </cell>
          <cell r="N15363">
            <v>0</v>
          </cell>
          <cell r="O15363">
            <v>7</v>
          </cell>
          <cell r="P15363">
            <v>1.4E-2</v>
          </cell>
        </row>
        <row r="15364">
          <cell r="A15364">
            <v>42656</v>
          </cell>
          <cell r="B15364">
            <v>2016</v>
          </cell>
          <cell r="C15364" t="str">
            <v>Oct</v>
          </cell>
          <cell r="D15364">
            <v>13</v>
          </cell>
          <cell r="F15364">
            <v>257</v>
          </cell>
          <cell r="G15364">
            <v>0.51</v>
          </cell>
          <cell r="H15364">
            <v>81</v>
          </cell>
          <cell r="I15364">
            <v>0.161</v>
          </cell>
          <cell r="K15364">
            <v>0</v>
          </cell>
          <cell r="L15364">
            <v>0</v>
          </cell>
          <cell r="M15364">
            <v>0</v>
          </cell>
          <cell r="N15364">
            <v>0</v>
          </cell>
          <cell r="O15364">
            <v>7</v>
          </cell>
          <cell r="P15364">
            <v>1.4E-2</v>
          </cell>
        </row>
        <row r="15365">
          <cell r="A15365">
            <v>42657</v>
          </cell>
          <cell r="B15365">
            <v>2016</v>
          </cell>
          <cell r="C15365" t="str">
            <v>Oct</v>
          </cell>
          <cell r="D15365">
            <v>14</v>
          </cell>
          <cell r="F15365">
            <v>242</v>
          </cell>
          <cell r="G15365">
            <v>0.48</v>
          </cell>
          <cell r="H15365">
            <v>125</v>
          </cell>
          <cell r="I15365">
            <v>0.248</v>
          </cell>
          <cell r="K15365">
            <v>0</v>
          </cell>
          <cell r="L15365">
            <v>0</v>
          </cell>
          <cell r="M15365">
            <v>0</v>
          </cell>
          <cell r="N15365">
            <v>0</v>
          </cell>
          <cell r="O15365">
            <v>6</v>
          </cell>
          <cell r="P15365">
            <v>1.2E-2</v>
          </cell>
        </row>
        <row r="15366">
          <cell r="A15366">
            <v>42658</v>
          </cell>
          <cell r="B15366">
            <v>2016</v>
          </cell>
          <cell r="C15366" t="str">
            <v>Oct</v>
          </cell>
          <cell r="D15366">
            <v>15</v>
          </cell>
          <cell r="F15366">
            <v>212</v>
          </cell>
          <cell r="G15366">
            <v>0.42</v>
          </cell>
          <cell r="H15366">
            <v>100</v>
          </cell>
          <cell r="I15366">
            <v>0.19800000000000001</v>
          </cell>
          <cell r="K15366">
            <v>0</v>
          </cell>
          <cell r="L15366">
            <v>0</v>
          </cell>
          <cell r="M15366">
            <v>0</v>
          </cell>
          <cell r="N15366">
            <v>0</v>
          </cell>
          <cell r="O15366">
            <v>6</v>
          </cell>
          <cell r="P15366">
            <v>1.2E-2</v>
          </cell>
        </row>
        <row r="15367">
          <cell r="A15367">
            <v>42659</v>
          </cell>
          <cell r="B15367">
            <v>2016</v>
          </cell>
          <cell r="C15367" t="str">
            <v>Oct</v>
          </cell>
          <cell r="D15367">
            <v>16</v>
          </cell>
          <cell r="F15367">
            <v>157</v>
          </cell>
          <cell r="G15367">
            <v>0.311</v>
          </cell>
          <cell r="H15367">
            <v>106</v>
          </cell>
          <cell r="I15367">
            <v>0.21</v>
          </cell>
          <cell r="K15367">
            <v>0</v>
          </cell>
          <cell r="L15367">
            <v>0</v>
          </cell>
          <cell r="M15367">
            <v>0</v>
          </cell>
          <cell r="N15367">
            <v>0</v>
          </cell>
          <cell r="O15367">
            <v>6</v>
          </cell>
          <cell r="P15367">
            <v>1.2E-2</v>
          </cell>
        </row>
        <row r="15368">
          <cell r="A15368">
            <v>42660</v>
          </cell>
          <cell r="B15368">
            <v>2016</v>
          </cell>
          <cell r="C15368" t="str">
            <v>Oct</v>
          </cell>
          <cell r="D15368">
            <v>17</v>
          </cell>
          <cell r="F15368">
            <v>56</v>
          </cell>
          <cell r="G15368">
            <v>0.111</v>
          </cell>
          <cell r="H15368">
            <v>103</v>
          </cell>
          <cell r="I15368">
            <v>0.20399999999999999</v>
          </cell>
          <cell r="K15368">
            <v>0</v>
          </cell>
          <cell r="L15368">
            <v>0</v>
          </cell>
          <cell r="M15368">
            <v>0</v>
          </cell>
          <cell r="N15368">
            <v>0</v>
          </cell>
          <cell r="O15368">
            <v>6</v>
          </cell>
          <cell r="P15368">
            <v>1.2E-2</v>
          </cell>
        </row>
        <row r="15369">
          <cell r="A15369">
            <v>42661</v>
          </cell>
          <cell r="B15369">
            <v>2016</v>
          </cell>
          <cell r="C15369" t="str">
            <v>Oct</v>
          </cell>
          <cell r="D15369">
            <v>18</v>
          </cell>
          <cell r="F15369">
            <v>6</v>
          </cell>
          <cell r="G15369">
            <v>1.2E-2</v>
          </cell>
          <cell r="H15369">
            <v>98</v>
          </cell>
          <cell r="I15369">
            <v>0.19400000000000001</v>
          </cell>
          <cell r="K15369">
            <v>0</v>
          </cell>
          <cell r="L15369">
            <v>0</v>
          </cell>
          <cell r="M15369">
            <v>0</v>
          </cell>
          <cell r="N15369">
            <v>0</v>
          </cell>
          <cell r="O15369">
            <v>6</v>
          </cell>
          <cell r="P15369">
            <v>1.2E-2</v>
          </cell>
        </row>
        <row r="15370">
          <cell r="A15370">
            <v>42662</v>
          </cell>
          <cell r="B15370">
            <v>2016</v>
          </cell>
          <cell r="C15370" t="str">
            <v>Oct</v>
          </cell>
          <cell r="D15370">
            <v>19</v>
          </cell>
          <cell r="F15370">
            <v>0</v>
          </cell>
          <cell r="G15370">
            <v>0</v>
          </cell>
          <cell r="H15370">
            <v>81</v>
          </cell>
          <cell r="I15370">
            <v>0.161</v>
          </cell>
          <cell r="K15370">
            <v>0</v>
          </cell>
          <cell r="L15370">
            <v>0</v>
          </cell>
          <cell r="M15370">
            <v>0</v>
          </cell>
          <cell r="N15370">
            <v>0</v>
          </cell>
          <cell r="O15370">
            <v>6</v>
          </cell>
          <cell r="P15370">
            <v>1.2E-2</v>
          </cell>
        </row>
        <row r="15371">
          <cell r="A15371">
            <v>42663</v>
          </cell>
          <cell r="B15371">
            <v>2016</v>
          </cell>
          <cell r="C15371" t="str">
            <v>Oct</v>
          </cell>
          <cell r="D15371">
            <v>20</v>
          </cell>
          <cell r="F15371">
            <v>0</v>
          </cell>
          <cell r="G15371">
            <v>0</v>
          </cell>
          <cell r="H15371">
            <v>77</v>
          </cell>
          <cell r="I15371">
            <v>0.153</v>
          </cell>
          <cell r="K15371">
            <v>0</v>
          </cell>
          <cell r="L15371">
            <v>0</v>
          </cell>
          <cell r="M15371">
            <v>0</v>
          </cell>
          <cell r="N15371">
            <v>0</v>
          </cell>
          <cell r="O15371">
            <v>6</v>
          </cell>
          <cell r="P15371">
            <v>1.2E-2</v>
          </cell>
        </row>
        <row r="15372">
          <cell r="A15372">
            <v>42664</v>
          </cell>
          <cell r="B15372">
            <v>2016</v>
          </cell>
          <cell r="C15372" t="str">
            <v>Oct</v>
          </cell>
          <cell r="D15372">
            <v>21</v>
          </cell>
          <cell r="F15372">
            <v>0</v>
          </cell>
          <cell r="G15372">
            <v>0</v>
          </cell>
          <cell r="H15372">
            <v>80</v>
          </cell>
          <cell r="I15372">
            <v>0.159</v>
          </cell>
          <cell r="K15372">
            <v>0</v>
          </cell>
          <cell r="L15372">
            <v>0</v>
          </cell>
          <cell r="M15372">
            <v>0</v>
          </cell>
          <cell r="N15372">
            <v>0</v>
          </cell>
          <cell r="O15372">
            <v>6</v>
          </cell>
          <cell r="P15372">
            <v>1.2E-2</v>
          </cell>
        </row>
        <row r="15373">
          <cell r="A15373">
            <v>42665</v>
          </cell>
          <cell r="B15373">
            <v>2016</v>
          </cell>
          <cell r="C15373" t="str">
            <v>Oct</v>
          </cell>
          <cell r="D15373">
            <v>22</v>
          </cell>
          <cell r="F15373">
            <v>0</v>
          </cell>
          <cell r="G15373">
            <v>0</v>
          </cell>
          <cell r="H15373">
            <v>68</v>
          </cell>
          <cell r="I15373">
            <v>0.13500000000000001</v>
          </cell>
          <cell r="K15373">
            <v>0</v>
          </cell>
          <cell r="L15373">
            <v>0</v>
          </cell>
          <cell r="M15373">
            <v>0</v>
          </cell>
          <cell r="N15373">
            <v>0</v>
          </cell>
          <cell r="O15373">
            <v>6</v>
          </cell>
          <cell r="P15373">
            <v>1.2E-2</v>
          </cell>
        </row>
        <row r="15374">
          <cell r="A15374">
            <v>42666</v>
          </cell>
          <cell r="B15374">
            <v>2016</v>
          </cell>
          <cell r="C15374" t="str">
            <v>Oct</v>
          </cell>
          <cell r="D15374">
            <v>23</v>
          </cell>
          <cell r="F15374">
            <v>0</v>
          </cell>
          <cell r="G15374">
            <v>0</v>
          </cell>
          <cell r="H15374">
            <v>62</v>
          </cell>
          <cell r="I15374">
            <v>0.123</v>
          </cell>
          <cell r="K15374">
            <v>0</v>
          </cell>
          <cell r="L15374">
            <v>0</v>
          </cell>
          <cell r="M15374">
            <v>0</v>
          </cell>
          <cell r="N15374">
            <v>0</v>
          </cell>
          <cell r="O15374">
            <v>6</v>
          </cell>
          <cell r="P15374">
            <v>1.2E-2</v>
          </cell>
        </row>
        <row r="15375">
          <cell r="A15375">
            <v>42667</v>
          </cell>
          <cell r="B15375">
            <v>2016</v>
          </cell>
          <cell r="C15375" t="str">
            <v>Oct</v>
          </cell>
          <cell r="D15375">
            <v>24</v>
          </cell>
          <cell r="F15375">
            <v>0</v>
          </cell>
          <cell r="G15375">
            <v>0</v>
          </cell>
          <cell r="H15375">
            <v>31</v>
          </cell>
          <cell r="I15375">
            <v>6.0999999999999999E-2</v>
          </cell>
          <cell r="K15375">
            <v>0</v>
          </cell>
          <cell r="L15375">
            <v>0</v>
          </cell>
          <cell r="M15375">
            <v>23</v>
          </cell>
          <cell r="N15375">
            <v>4.5999999999999999E-2</v>
          </cell>
          <cell r="O15375">
            <v>0</v>
          </cell>
          <cell r="P15375">
            <v>0</v>
          </cell>
        </row>
        <row r="15376">
          <cell r="A15376">
            <v>42668</v>
          </cell>
          <cell r="B15376">
            <v>2016</v>
          </cell>
          <cell r="C15376" t="str">
            <v>Oct</v>
          </cell>
          <cell r="D15376">
            <v>25</v>
          </cell>
          <cell r="F15376">
            <v>0</v>
          </cell>
          <cell r="G15376">
            <v>0</v>
          </cell>
          <cell r="H15376">
            <v>0</v>
          </cell>
          <cell r="I15376">
            <v>0</v>
          </cell>
          <cell r="K15376">
            <v>0</v>
          </cell>
          <cell r="L15376">
            <v>0</v>
          </cell>
          <cell r="M15376">
            <v>48</v>
          </cell>
          <cell r="N15376">
            <v>9.5000000000000001E-2</v>
          </cell>
          <cell r="O15376">
            <v>0</v>
          </cell>
          <cell r="P15376">
            <v>0</v>
          </cell>
        </row>
        <row r="15377">
          <cell r="A15377">
            <v>42669</v>
          </cell>
          <cell r="B15377">
            <v>2016</v>
          </cell>
          <cell r="C15377" t="str">
            <v>Oct</v>
          </cell>
          <cell r="D15377">
            <v>26</v>
          </cell>
          <cell r="F15377">
            <v>0</v>
          </cell>
          <cell r="G15377">
            <v>0</v>
          </cell>
          <cell r="H15377">
            <v>0</v>
          </cell>
          <cell r="I15377">
            <v>0</v>
          </cell>
          <cell r="K15377">
            <v>0</v>
          </cell>
          <cell r="L15377">
            <v>0</v>
          </cell>
          <cell r="M15377">
            <v>46</v>
          </cell>
          <cell r="N15377">
            <v>9.0999999999999998E-2</v>
          </cell>
          <cell r="O15377">
            <v>0</v>
          </cell>
          <cell r="P15377">
            <v>0</v>
          </cell>
        </row>
        <row r="15378">
          <cell r="A15378">
            <v>42670</v>
          </cell>
          <cell r="B15378">
            <v>2016</v>
          </cell>
          <cell r="C15378" t="str">
            <v>Oct</v>
          </cell>
          <cell r="D15378">
            <v>27</v>
          </cell>
          <cell r="F15378">
            <v>0</v>
          </cell>
          <cell r="G15378">
            <v>0</v>
          </cell>
          <cell r="H15378">
            <v>0</v>
          </cell>
          <cell r="I15378">
            <v>0</v>
          </cell>
          <cell r="K15378">
            <v>0</v>
          </cell>
          <cell r="L15378">
            <v>0</v>
          </cell>
          <cell r="M15378">
            <v>43</v>
          </cell>
          <cell r="N15378">
            <v>8.5000000000000006E-2</v>
          </cell>
          <cell r="O15378">
            <v>0</v>
          </cell>
          <cell r="P15378">
            <v>0</v>
          </cell>
        </row>
        <row r="15379">
          <cell r="A15379">
            <v>42671</v>
          </cell>
          <cell r="B15379">
            <v>2016</v>
          </cell>
          <cell r="C15379" t="str">
            <v>Oct</v>
          </cell>
          <cell r="D15379">
            <v>28</v>
          </cell>
          <cell r="F15379">
            <v>0</v>
          </cell>
          <cell r="G15379">
            <v>0</v>
          </cell>
          <cell r="H15379">
            <v>0</v>
          </cell>
          <cell r="I15379">
            <v>0</v>
          </cell>
          <cell r="K15379">
            <v>0</v>
          </cell>
          <cell r="L15379">
            <v>0</v>
          </cell>
          <cell r="M15379">
            <v>47</v>
          </cell>
          <cell r="N15379">
            <v>9.2999999999999999E-2</v>
          </cell>
          <cell r="O15379">
            <v>0</v>
          </cell>
          <cell r="P15379">
            <v>0</v>
          </cell>
        </row>
        <row r="15380">
          <cell r="A15380">
            <v>42672</v>
          </cell>
          <cell r="B15380">
            <v>2016</v>
          </cell>
          <cell r="C15380" t="str">
            <v>Oct</v>
          </cell>
          <cell r="D15380">
            <v>29</v>
          </cell>
          <cell r="F15380">
            <v>0</v>
          </cell>
          <cell r="G15380">
            <v>0</v>
          </cell>
          <cell r="H15380">
            <v>0</v>
          </cell>
          <cell r="I15380">
            <v>0</v>
          </cell>
          <cell r="K15380">
            <v>0</v>
          </cell>
          <cell r="L15380">
            <v>0</v>
          </cell>
          <cell r="M15380">
            <v>43</v>
          </cell>
          <cell r="N15380">
            <v>8.5000000000000006E-2</v>
          </cell>
          <cell r="O15380">
            <v>0</v>
          </cell>
          <cell r="P15380">
            <v>0</v>
          </cell>
        </row>
        <row r="15381">
          <cell r="A15381">
            <v>42673</v>
          </cell>
          <cell r="B15381">
            <v>2016</v>
          </cell>
          <cell r="C15381" t="str">
            <v>Oct</v>
          </cell>
          <cell r="D15381">
            <v>30</v>
          </cell>
          <cell r="F15381">
            <v>0</v>
          </cell>
          <cell r="G15381">
            <v>0</v>
          </cell>
          <cell r="H15381">
            <v>0</v>
          </cell>
          <cell r="I15381">
            <v>0</v>
          </cell>
          <cell r="K15381">
            <v>0</v>
          </cell>
          <cell r="L15381">
            <v>0</v>
          </cell>
          <cell r="M15381">
            <v>49</v>
          </cell>
          <cell r="N15381">
            <v>9.7000000000000003E-2</v>
          </cell>
          <cell r="O15381">
            <v>0</v>
          </cell>
          <cell r="P15381">
            <v>0</v>
          </cell>
        </row>
        <row r="15382">
          <cell r="A15382">
            <v>42674</v>
          </cell>
          <cell r="B15382">
            <v>2016</v>
          </cell>
          <cell r="C15382" t="str">
            <v>Oct</v>
          </cell>
          <cell r="D15382">
            <v>31</v>
          </cell>
          <cell r="F15382">
            <v>0</v>
          </cell>
          <cell r="G15382">
            <v>0</v>
          </cell>
          <cell r="H15382">
            <v>0</v>
          </cell>
          <cell r="I15382">
            <v>0</v>
          </cell>
          <cell r="K15382">
            <v>0</v>
          </cell>
          <cell r="L15382">
            <v>0</v>
          </cell>
          <cell r="M15382">
            <v>47</v>
          </cell>
          <cell r="N15382">
            <v>9.2999999999999999E-2</v>
          </cell>
          <cell r="O15382">
            <v>0</v>
          </cell>
          <cell r="P15382">
            <v>0</v>
          </cell>
        </row>
        <row r="15383">
          <cell r="A15383">
            <v>42675</v>
          </cell>
          <cell r="B15383">
            <v>2016</v>
          </cell>
          <cell r="C15383" t="str">
            <v>Nov</v>
          </cell>
          <cell r="D15383">
            <v>1</v>
          </cell>
          <cell r="F15383">
            <v>0</v>
          </cell>
          <cell r="G15383">
            <v>0</v>
          </cell>
          <cell r="H15383">
            <v>0</v>
          </cell>
          <cell r="I15383">
            <v>0</v>
          </cell>
          <cell r="K15383">
            <v>0</v>
          </cell>
          <cell r="L15383">
            <v>0</v>
          </cell>
          <cell r="M15383">
            <v>45</v>
          </cell>
          <cell r="N15383">
            <v>8.8999999999999996E-2</v>
          </cell>
          <cell r="O15383">
            <v>0</v>
          </cell>
          <cell r="P15383">
            <v>0</v>
          </cell>
        </row>
        <row r="15384">
          <cell r="A15384">
            <v>42676</v>
          </cell>
          <cell r="B15384">
            <v>2016</v>
          </cell>
          <cell r="C15384" t="str">
            <v>Nov</v>
          </cell>
          <cell r="D15384">
            <v>2</v>
          </cell>
          <cell r="F15384">
            <v>0</v>
          </cell>
          <cell r="G15384">
            <v>0</v>
          </cell>
          <cell r="H15384">
            <v>0</v>
          </cell>
          <cell r="I15384">
            <v>0</v>
          </cell>
          <cell r="K15384">
            <v>0</v>
          </cell>
          <cell r="L15384">
            <v>0</v>
          </cell>
          <cell r="M15384">
            <v>18</v>
          </cell>
          <cell r="N15384">
            <v>3.5999999999999997E-2</v>
          </cell>
          <cell r="O15384">
            <v>0</v>
          </cell>
          <cell r="P15384">
            <v>0</v>
          </cell>
        </row>
        <row r="15385">
          <cell r="A15385">
            <v>42677</v>
          </cell>
          <cell r="B15385">
            <v>2016</v>
          </cell>
          <cell r="C15385" t="str">
            <v>Nov</v>
          </cell>
          <cell r="D15385">
            <v>3</v>
          </cell>
          <cell r="F15385">
            <v>0</v>
          </cell>
          <cell r="G15385">
            <v>0</v>
          </cell>
          <cell r="H15385">
            <v>0</v>
          </cell>
          <cell r="I15385">
            <v>0</v>
          </cell>
          <cell r="K15385">
            <v>0</v>
          </cell>
          <cell r="L15385">
            <v>0</v>
          </cell>
          <cell r="M15385">
            <v>0</v>
          </cell>
          <cell r="N15385">
            <v>0</v>
          </cell>
          <cell r="O15385">
            <v>0</v>
          </cell>
          <cell r="P15385">
            <v>0</v>
          </cell>
        </row>
        <row r="15386">
          <cell r="A15386">
            <v>42678</v>
          </cell>
          <cell r="B15386">
            <v>2016</v>
          </cell>
          <cell r="C15386" t="str">
            <v>Nov</v>
          </cell>
          <cell r="D15386">
            <v>4</v>
          </cell>
          <cell r="F15386">
            <v>0</v>
          </cell>
          <cell r="G15386">
            <v>0</v>
          </cell>
          <cell r="H15386">
            <v>0</v>
          </cell>
          <cell r="I15386">
            <v>0</v>
          </cell>
          <cell r="K15386">
            <v>0</v>
          </cell>
          <cell r="L15386">
            <v>0</v>
          </cell>
          <cell r="M15386">
            <v>0</v>
          </cell>
          <cell r="N15386">
            <v>0</v>
          </cell>
          <cell r="O15386">
            <v>0</v>
          </cell>
          <cell r="P15386">
            <v>0</v>
          </cell>
        </row>
        <row r="15387">
          <cell r="A15387">
            <v>42679</v>
          </cell>
          <cell r="B15387">
            <v>2016</v>
          </cell>
          <cell r="C15387" t="str">
            <v>Nov</v>
          </cell>
          <cell r="D15387">
            <v>5</v>
          </cell>
          <cell r="F15387">
            <v>0</v>
          </cell>
          <cell r="G15387">
            <v>0</v>
          </cell>
          <cell r="H15387">
            <v>0</v>
          </cell>
          <cell r="I15387">
            <v>0</v>
          </cell>
          <cell r="K15387">
            <v>0</v>
          </cell>
          <cell r="L15387">
            <v>0</v>
          </cell>
          <cell r="M15387">
            <v>0</v>
          </cell>
          <cell r="N15387">
            <v>0</v>
          </cell>
          <cell r="O15387">
            <v>0</v>
          </cell>
          <cell r="P15387">
            <v>0</v>
          </cell>
        </row>
        <row r="15388">
          <cell r="A15388">
            <v>42680</v>
          </cell>
          <cell r="B15388">
            <v>2016</v>
          </cell>
          <cell r="C15388" t="str">
            <v>Nov</v>
          </cell>
          <cell r="D15388">
            <v>6</v>
          </cell>
          <cell r="F15388">
            <v>0</v>
          </cell>
          <cell r="G15388">
            <v>0</v>
          </cell>
          <cell r="H15388">
            <v>0</v>
          </cell>
          <cell r="I15388">
            <v>0</v>
          </cell>
          <cell r="K15388">
            <v>0</v>
          </cell>
          <cell r="L15388">
            <v>0</v>
          </cell>
          <cell r="M15388">
            <v>0</v>
          </cell>
          <cell r="N15388">
            <v>0</v>
          </cell>
          <cell r="O15388">
            <v>0</v>
          </cell>
          <cell r="P15388">
            <v>0</v>
          </cell>
        </row>
        <row r="15389">
          <cell r="A15389">
            <v>42681</v>
          </cell>
          <cell r="B15389">
            <v>2016</v>
          </cell>
          <cell r="C15389" t="str">
            <v>Nov</v>
          </cell>
          <cell r="D15389">
            <v>7</v>
          </cell>
          <cell r="F15389">
            <v>0</v>
          </cell>
          <cell r="G15389">
            <v>0</v>
          </cell>
          <cell r="H15389">
            <v>0</v>
          </cell>
          <cell r="I15389">
            <v>0</v>
          </cell>
          <cell r="K15389">
            <v>0</v>
          </cell>
          <cell r="L15389">
            <v>0</v>
          </cell>
          <cell r="M15389">
            <v>0</v>
          </cell>
          <cell r="N15389">
            <v>0</v>
          </cell>
          <cell r="O15389">
            <v>0</v>
          </cell>
          <cell r="P15389">
            <v>0</v>
          </cell>
        </row>
        <row r="15390">
          <cell r="A15390">
            <v>42682</v>
          </cell>
          <cell r="B15390">
            <v>2016</v>
          </cell>
          <cell r="C15390" t="str">
            <v>Nov</v>
          </cell>
          <cell r="D15390">
            <v>8</v>
          </cell>
          <cell r="F15390">
            <v>0</v>
          </cell>
          <cell r="G15390">
            <v>0</v>
          </cell>
          <cell r="H15390">
            <v>0</v>
          </cell>
          <cell r="I15390">
            <v>0</v>
          </cell>
          <cell r="K15390">
            <v>0</v>
          </cell>
          <cell r="L15390">
            <v>0</v>
          </cell>
          <cell r="M15390">
            <v>0</v>
          </cell>
          <cell r="N15390">
            <v>0</v>
          </cell>
          <cell r="O15390">
            <v>0</v>
          </cell>
          <cell r="P15390">
            <v>0</v>
          </cell>
        </row>
        <row r="15391">
          <cell r="A15391">
            <v>42683</v>
          </cell>
          <cell r="B15391">
            <v>2016</v>
          </cell>
          <cell r="C15391" t="str">
            <v>Nov</v>
          </cell>
          <cell r="D15391">
            <v>9</v>
          </cell>
          <cell r="F15391">
            <v>0</v>
          </cell>
          <cell r="G15391">
            <v>0</v>
          </cell>
          <cell r="H15391">
            <v>0</v>
          </cell>
          <cell r="I15391">
            <v>0</v>
          </cell>
          <cell r="K15391">
            <v>0</v>
          </cell>
          <cell r="L15391">
            <v>0</v>
          </cell>
          <cell r="M15391">
            <v>0</v>
          </cell>
          <cell r="N15391">
            <v>0</v>
          </cell>
          <cell r="O15391">
            <v>0</v>
          </cell>
          <cell r="P15391">
            <v>0</v>
          </cell>
        </row>
        <row r="15392">
          <cell r="A15392">
            <v>42684</v>
          </cell>
          <cell r="B15392">
            <v>2016</v>
          </cell>
          <cell r="C15392" t="str">
            <v>Nov</v>
          </cell>
          <cell r="D15392">
            <v>10</v>
          </cell>
          <cell r="F15392">
            <v>0</v>
          </cell>
          <cell r="G15392">
            <v>0</v>
          </cell>
          <cell r="H15392">
            <v>0</v>
          </cell>
          <cell r="I15392">
            <v>0</v>
          </cell>
          <cell r="K15392">
            <v>0</v>
          </cell>
          <cell r="L15392">
            <v>0</v>
          </cell>
          <cell r="M15392">
            <v>0</v>
          </cell>
          <cell r="N15392">
            <v>0</v>
          </cell>
          <cell r="O15392">
            <v>0</v>
          </cell>
          <cell r="P15392">
            <v>0</v>
          </cell>
        </row>
        <row r="15393">
          <cell r="A15393">
            <v>42685</v>
          </cell>
          <cell r="B15393">
            <v>2016</v>
          </cell>
          <cell r="C15393" t="str">
            <v>Nov</v>
          </cell>
          <cell r="D15393">
            <v>11</v>
          </cell>
          <cell r="F15393">
            <v>0</v>
          </cell>
          <cell r="G15393">
            <v>0</v>
          </cell>
          <cell r="H15393">
            <v>0</v>
          </cell>
          <cell r="I15393">
            <v>0</v>
          </cell>
          <cell r="K15393">
            <v>0</v>
          </cell>
          <cell r="L15393">
            <v>0</v>
          </cell>
          <cell r="M15393">
            <v>0</v>
          </cell>
          <cell r="N15393">
            <v>0</v>
          </cell>
          <cell r="O15393">
            <v>0</v>
          </cell>
          <cell r="P15393">
            <v>0</v>
          </cell>
        </row>
        <row r="15394">
          <cell r="A15394">
            <v>42686</v>
          </cell>
          <cell r="B15394">
            <v>2016</v>
          </cell>
          <cell r="C15394" t="str">
            <v>Nov</v>
          </cell>
          <cell r="D15394">
            <v>12</v>
          </cell>
          <cell r="F15394">
            <v>0</v>
          </cell>
          <cell r="G15394">
            <v>0</v>
          </cell>
          <cell r="H15394">
            <v>0</v>
          </cell>
          <cell r="I15394">
            <v>0</v>
          </cell>
          <cell r="K15394">
            <v>0</v>
          </cell>
          <cell r="L15394">
            <v>0</v>
          </cell>
          <cell r="M15394">
            <v>0</v>
          </cell>
          <cell r="N15394">
            <v>0</v>
          </cell>
          <cell r="O15394">
            <v>0</v>
          </cell>
          <cell r="P15394">
            <v>0</v>
          </cell>
        </row>
        <row r="15395">
          <cell r="A15395">
            <v>42687</v>
          </cell>
          <cell r="B15395">
            <v>2016</v>
          </cell>
          <cell r="C15395" t="str">
            <v>Nov</v>
          </cell>
          <cell r="D15395">
            <v>13</v>
          </cell>
          <cell r="F15395">
            <v>0</v>
          </cell>
          <cell r="G15395">
            <v>0</v>
          </cell>
          <cell r="H15395">
            <v>0</v>
          </cell>
          <cell r="I15395">
            <v>0</v>
          </cell>
          <cell r="K15395">
            <v>0</v>
          </cell>
          <cell r="L15395">
            <v>0</v>
          </cell>
          <cell r="M15395">
            <v>0</v>
          </cell>
          <cell r="N15395">
            <v>0</v>
          </cell>
          <cell r="O15395">
            <v>0</v>
          </cell>
          <cell r="P15395">
            <v>0</v>
          </cell>
        </row>
        <row r="15396">
          <cell r="A15396">
            <v>42688</v>
          </cell>
          <cell r="B15396">
            <v>2016</v>
          </cell>
          <cell r="C15396" t="str">
            <v>Nov</v>
          </cell>
          <cell r="D15396">
            <v>14</v>
          </cell>
          <cell r="F15396">
            <v>0</v>
          </cell>
          <cell r="G15396">
            <v>0</v>
          </cell>
          <cell r="H15396">
            <v>0</v>
          </cell>
          <cell r="I15396">
            <v>0</v>
          </cell>
          <cell r="K15396">
            <v>0</v>
          </cell>
          <cell r="L15396">
            <v>0</v>
          </cell>
          <cell r="M15396">
            <v>0</v>
          </cell>
          <cell r="N15396">
            <v>0</v>
          </cell>
          <cell r="O15396">
            <v>0</v>
          </cell>
          <cell r="P15396">
            <v>0</v>
          </cell>
        </row>
        <row r="15397">
          <cell r="A15397">
            <v>42689</v>
          </cell>
          <cell r="B15397">
            <v>2016</v>
          </cell>
          <cell r="C15397" t="str">
            <v>Nov</v>
          </cell>
          <cell r="D15397">
            <v>15</v>
          </cell>
          <cell r="F15397">
            <v>0</v>
          </cell>
          <cell r="G15397">
            <v>0</v>
          </cell>
          <cell r="H15397">
            <v>0</v>
          </cell>
          <cell r="I15397">
            <v>0</v>
          </cell>
          <cell r="K15397">
            <v>0</v>
          </cell>
          <cell r="L15397">
            <v>0</v>
          </cell>
          <cell r="M15397">
            <v>0</v>
          </cell>
          <cell r="N15397">
            <v>0</v>
          </cell>
          <cell r="O15397">
            <v>0</v>
          </cell>
          <cell r="P15397">
            <v>0</v>
          </cell>
        </row>
        <row r="15398">
          <cell r="A15398">
            <v>42690</v>
          </cell>
          <cell r="B15398">
            <v>2016</v>
          </cell>
          <cell r="C15398" t="str">
            <v>Nov</v>
          </cell>
          <cell r="D15398">
            <v>16</v>
          </cell>
          <cell r="F15398">
            <v>0</v>
          </cell>
          <cell r="G15398">
            <v>0</v>
          </cell>
          <cell r="H15398">
            <v>0</v>
          </cell>
          <cell r="I15398">
            <v>0</v>
          </cell>
          <cell r="K15398">
            <v>0</v>
          </cell>
          <cell r="L15398">
            <v>0</v>
          </cell>
          <cell r="M15398">
            <v>0</v>
          </cell>
          <cell r="N15398">
            <v>0</v>
          </cell>
          <cell r="O15398">
            <v>0</v>
          </cell>
          <cell r="P15398">
            <v>0</v>
          </cell>
        </row>
        <row r="15399">
          <cell r="A15399">
            <v>42691</v>
          </cell>
          <cell r="B15399">
            <v>2016</v>
          </cell>
          <cell r="C15399" t="str">
            <v>Nov</v>
          </cell>
          <cell r="D15399">
            <v>17</v>
          </cell>
          <cell r="F15399">
            <v>0</v>
          </cell>
          <cell r="G15399">
            <v>0</v>
          </cell>
          <cell r="H15399">
            <v>0</v>
          </cell>
          <cell r="I15399">
            <v>0</v>
          </cell>
          <cell r="K15399">
            <v>0</v>
          </cell>
          <cell r="L15399">
            <v>0</v>
          </cell>
          <cell r="M15399">
            <v>0</v>
          </cell>
          <cell r="N15399">
            <v>0</v>
          </cell>
          <cell r="O15399">
            <v>0</v>
          </cell>
          <cell r="P15399">
            <v>0</v>
          </cell>
        </row>
        <row r="15400">
          <cell r="A15400">
            <v>42692</v>
          </cell>
          <cell r="B15400">
            <v>2016</v>
          </cell>
          <cell r="C15400" t="str">
            <v>Nov</v>
          </cell>
          <cell r="D15400">
            <v>18</v>
          </cell>
          <cell r="F15400">
            <v>0</v>
          </cell>
          <cell r="G15400">
            <v>0</v>
          </cell>
          <cell r="H15400">
            <v>0</v>
          </cell>
          <cell r="I15400">
            <v>0</v>
          </cell>
          <cell r="K15400">
            <v>0</v>
          </cell>
          <cell r="L15400">
            <v>0</v>
          </cell>
          <cell r="M15400">
            <v>0</v>
          </cell>
          <cell r="N15400">
            <v>0</v>
          </cell>
          <cell r="O15400">
            <v>0</v>
          </cell>
          <cell r="P15400">
            <v>0</v>
          </cell>
        </row>
        <row r="15401">
          <cell r="A15401">
            <v>42693</v>
          </cell>
          <cell r="B15401">
            <v>2016</v>
          </cell>
          <cell r="C15401" t="str">
            <v>Nov</v>
          </cell>
          <cell r="D15401">
            <v>19</v>
          </cell>
          <cell r="F15401">
            <v>0</v>
          </cell>
          <cell r="G15401">
            <v>0</v>
          </cell>
          <cell r="H15401">
            <v>0</v>
          </cell>
          <cell r="I15401">
            <v>0</v>
          </cell>
          <cell r="K15401">
            <v>0</v>
          </cell>
          <cell r="L15401">
            <v>0</v>
          </cell>
          <cell r="M15401">
            <v>0</v>
          </cell>
          <cell r="N15401">
            <v>0</v>
          </cell>
          <cell r="O15401">
            <v>0</v>
          </cell>
          <cell r="P15401">
            <v>0</v>
          </cell>
        </row>
        <row r="15402">
          <cell r="A15402">
            <v>42694</v>
          </cell>
          <cell r="B15402">
            <v>2016</v>
          </cell>
          <cell r="C15402" t="str">
            <v>Nov</v>
          </cell>
          <cell r="D15402">
            <v>20</v>
          </cell>
          <cell r="F15402">
            <v>0</v>
          </cell>
          <cell r="G15402">
            <v>0</v>
          </cell>
          <cell r="H15402">
            <v>0</v>
          </cell>
          <cell r="I15402">
            <v>0</v>
          </cell>
          <cell r="K15402">
            <v>0</v>
          </cell>
          <cell r="L15402">
            <v>0</v>
          </cell>
          <cell r="M15402">
            <v>0</v>
          </cell>
          <cell r="N15402">
            <v>0</v>
          </cell>
          <cell r="O15402">
            <v>0</v>
          </cell>
          <cell r="P15402">
            <v>0</v>
          </cell>
        </row>
        <row r="15403">
          <cell r="A15403">
            <v>42695</v>
          </cell>
          <cell r="B15403">
            <v>2016</v>
          </cell>
          <cell r="C15403" t="str">
            <v>Nov</v>
          </cell>
          <cell r="D15403">
            <v>21</v>
          </cell>
          <cell r="F15403">
            <v>0</v>
          </cell>
          <cell r="G15403">
            <v>0</v>
          </cell>
          <cell r="H15403">
            <v>0</v>
          </cell>
          <cell r="I15403">
            <v>0</v>
          </cell>
          <cell r="K15403">
            <v>0</v>
          </cell>
          <cell r="L15403">
            <v>0</v>
          </cell>
          <cell r="M15403">
            <v>0</v>
          </cell>
          <cell r="N15403">
            <v>0</v>
          </cell>
          <cell r="O15403">
            <v>0</v>
          </cell>
          <cell r="P15403">
            <v>0</v>
          </cell>
        </row>
        <row r="15404">
          <cell r="A15404">
            <v>42696</v>
          </cell>
          <cell r="B15404">
            <v>2016</v>
          </cell>
          <cell r="C15404" t="str">
            <v>Nov</v>
          </cell>
          <cell r="D15404">
            <v>22</v>
          </cell>
          <cell r="F15404">
            <v>0</v>
          </cell>
          <cell r="G15404">
            <v>0</v>
          </cell>
          <cell r="H15404">
            <v>59</v>
          </cell>
          <cell r="I15404">
            <v>0.11700000000000001</v>
          </cell>
          <cell r="K15404">
            <v>0</v>
          </cell>
          <cell r="L15404">
            <v>0</v>
          </cell>
          <cell r="M15404">
            <v>0</v>
          </cell>
          <cell r="N15404">
            <v>0</v>
          </cell>
          <cell r="O15404">
            <v>0</v>
          </cell>
          <cell r="P15404">
            <v>0</v>
          </cell>
        </row>
        <row r="15405">
          <cell r="A15405">
            <v>42697</v>
          </cell>
          <cell r="B15405">
            <v>2016</v>
          </cell>
          <cell r="C15405" t="str">
            <v>Nov</v>
          </cell>
          <cell r="D15405">
            <v>23</v>
          </cell>
          <cell r="F15405">
            <v>0</v>
          </cell>
          <cell r="G15405">
            <v>0</v>
          </cell>
          <cell r="H15405">
            <v>77</v>
          </cell>
          <cell r="I15405">
            <v>0.153</v>
          </cell>
          <cell r="K15405">
            <v>0</v>
          </cell>
          <cell r="L15405">
            <v>0</v>
          </cell>
          <cell r="M15405">
            <v>0</v>
          </cell>
          <cell r="N15405">
            <v>0</v>
          </cell>
          <cell r="O15405">
            <v>0</v>
          </cell>
          <cell r="P15405">
            <v>0</v>
          </cell>
        </row>
        <row r="15406">
          <cell r="A15406">
            <v>42698</v>
          </cell>
          <cell r="B15406">
            <v>2016</v>
          </cell>
          <cell r="C15406" t="str">
            <v>Nov</v>
          </cell>
          <cell r="D15406">
            <v>24</v>
          </cell>
          <cell r="F15406">
            <v>0</v>
          </cell>
          <cell r="G15406">
            <v>0</v>
          </cell>
          <cell r="H15406">
            <v>74</v>
          </cell>
          <cell r="I15406">
            <v>0.14699999999999999</v>
          </cell>
          <cell r="K15406">
            <v>0</v>
          </cell>
          <cell r="L15406">
            <v>0</v>
          </cell>
          <cell r="M15406">
            <v>0</v>
          </cell>
          <cell r="N15406">
            <v>0</v>
          </cell>
          <cell r="O15406">
            <v>0</v>
          </cell>
          <cell r="P15406">
            <v>0</v>
          </cell>
        </row>
        <row r="15407">
          <cell r="A15407">
            <v>42699</v>
          </cell>
          <cell r="B15407">
            <v>2016</v>
          </cell>
          <cell r="C15407" t="str">
            <v>Nov</v>
          </cell>
          <cell r="D15407">
            <v>25</v>
          </cell>
          <cell r="F15407">
            <v>0</v>
          </cell>
          <cell r="G15407">
            <v>0</v>
          </cell>
          <cell r="H15407">
            <v>81</v>
          </cell>
          <cell r="I15407">
            <v>0.161</v>
          </cell>
          <cell r="K15407">
            <v>0</v>
          </cell>
          <cell r="L15407">
            <v>0</v>
          </cell>
          <cell r="M15407">
            <v>0</v>
          </cell>
          <cell r="N15407">
            <v>0</v>
          </cell>
          <cell r="O15407">
            <v>0</v>
          </cell>
          <cell r="P15407">
            <v>0</v>
          </cell>
        </row>
        <row r="15408">
          <cell r="A15408">
            <v>42700</v>
          </cell>
          <cell r="B15408">
            <v>2016</v>
          </cell>
          <cell r="C15408" t="str">
            <v>Nov</v>
          </cell>
          <cell r="D15408">
            <v>26</v>
          </cell>
          <cell r="F15408">
            <v>0</v>
          </cell>
          <cell r="G15408">
            <v>0</v>
          </cell>
          <cell r="H15408">
            <v>107</v>
          </cell>
          <cell r="I15408">
            <v>0.21199999999999999</v>
          </cell>
          <cell r="K15408">
            <v>0</v>
          </cell>
          <cell r="L15408">
            <v>0</v>
          </cell>
          <cell r="M15408">
            <v>0</v>
          </cell>
          <cell r="N15408">
            <v>0</v>
          </cell>
          <cell r="O15408">
            <v>0</v>
          </cell>
          <cell r="P15408">
            <v>0</v>
          </cell>
        </row>
        <row r="15409">
          <cell r="A15409">
            <v>42701</v>
          </cell>
          <cell r="B15409">
            <v>2016</v>
          </cell>
          <cell r="C15409" t="str">
            <v>Nov</v>
          </cell>
          <cell r="D15409">
            <v>27</v>
          </cell>
          <cell r="F15409">
            <v>0</v>
          </cell>
          <cell r="G15409">
            <v>0</v>
          </cell>
          <cell r="H15409">
            <v>112</v>
          </cell>
          <cell r="I15409">
            <v>0.222</v>
          </cell>
          <cell r="K15409">
            <v>0</v>
          </cell>
          <cell r="L15409">
            <v>0</v>
          </cell>
          <cell r="M15409">
            <v>0</v>
          </cell>
          <cell r="N15409">
            <v>0</v>
          </cell>
          <cell r="O15409">
            <v>0</v>
          </cell>
          <cell r="P15409">
            <v>0</v>
          </cell>
        </row>
        <row r="15410">
          <cell r="A15410">
            <v>42702</v>
          </cell>
          <cell r="B15410">
            <v>2016</v>
          </cell>
          <cell r="C15410" t="str">
            <v>Nov</v>
          </cell>
          <cell r="D15410">
            <v>28</v>
          </cell>
          <cell r="F15410">
            <v>0</v>
          </cell>
          <cell r="G15410">
            <v>0</v>
          </cell>
          <cell r="H15410">
            <v>106</v>
          </cell>
          <cell r="I15410">
            <v>0.21</v>
          </cell>
          <cell r="K15410">
            <v>0</v>
          </cell>
          <cell r="L15410">
            <v>0</v>
          </cell>
          <cell r="M15410">
            <v>0</v>
          </cell>
          <cell r="N15410">
            <v>0</v>
          </cell>
          <cell r="O15410">
            <v>0</v>
          </cell>
          <cell r="P15410">
            <v>0</v>
          </cell>
        </row>
        <row r="15411">
          <cell r="A15411">
            <v>42703</v>
          </cell>
          <cell r="B15411">
            <v>2016</v>
          </cell>
          <cell r="C15411" t="str">
            <v>Nov</v>
          </cell>
          <cell r="D15411">
            <v>29</v>
          </cell>
          <cell r="F15411">
            <v>0</v>
          </cell>
          <cell r="G15411">
            <v>0</v>
          </cell>
          <cell r="H15411">
            <v>103</v>
          </cell>
          <cell r="I15411">
            <v>0.20399999999999999</v>
          </cell>
          <cell r="K15411">
            <v>0</v>
          </cell>
          <cell r="L15411">
            <v>0</v>
          </cell>
          <cell r="M15411">
            <v>0</v>
          </cell>
          <cell r="N15411">
            <v>0</v>
          </cell>
          <cell r="O15411">
            <v>0</v>
          </cell>
          <cell r="P15411">
            <v>0</v>
          </cell>
        </row>
        <row r="15412">
          <cell r="A15412">
            <v>42704</v>
          </cell>
          <cell r="B15412">
            <v>2016</v>
          </cell>
          <cell r="C15412" t="str">
            <v>Nov</v>
          </cell>
          <cell r="D15412">
            <v>30</v>
          </cell>
          <cell r="F15412">
            <v>0</v>
          </cell>
          <cell r="G15412">
            <v>0</v>
          </cell>
          <cell r="H15412">
            <v>98</v>
          </cell>
          <cell r="I15412">
            <v>0.19400000000000001</v>
          </cell>
          <cell r="K15412">
            <v>0</v>
          </cell>
          <cell r="L15412">
            <v>0</v>
          </cell>
          <cell r="M15412">
            <v>0</v>
          </cell>
          <cell r="N15412">
            <v>0</v>
          </cell>
          <cell r="O15412">
            <v>0</v>
          </cell>
          <cell r="P154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L Elevation (Daily)"/>
      <sheetName val="UKL Elevation (Realtime)"/>
      <sheetName val="Link Releases (Daily)"/>
      <sheetName val="Link Releases (Realtime)"/>
      <sheetName val="Keno Power Canal (Daily)"/>
      <sheetName val="Keno Releases (Daily)"/>
      <sheetName val="Iron Gate Releases (Daily)"/>
      <sheetName val="Williamson River (Daily) "/>
      <sheetName val="A Canal (Daily)"/>
      <sheetName val="LRDC (Daily, QD)"/>
      <sheetName val="LRDC (Daily, QJ)"/>
      <sheetName val="Station 48 (Daily)"/>
      <sheetName val="Miller Hill (Daily)"/>
      <sheetName val="Miller Hill Spill (Daily)"/>
      <sheetName val="North (Daily)"/>
      <sheetName val="Ady (Daily)"/>
      <sheetName val="Ady to LKNWR (Daily)"/>
      <sheetName val="F-FF (Daily)"/>
      <sheetName val="E-EE (Daily)"/>
      <sheetName val="Clear Lake (Daily)"/>
      <sheetName val="Gerber (Daily)"/>
      <sheetName val="Sukraw Wells (Daily)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2">
          <cell r="A2">
            <v>43739</v>
          </cell>
          <cell r="B2">
            <v>4139.6099999999997</v>
          </cell>
          <cell r="C2">
            <v>791</v>
          </cell>
          <cell r="D2">
            <v>15</v>
          </cell>
          <cell r="E2">
            <v>721</v>
          </cell>
          <cell r="F2">
            <v>1060</v>
          </cell>
          <cell r="G2">
            <v>557</v>
          </cell>
          <cell r="H2">
            <v>241</v>
          </cell>
          <cell r="I2">
            <v>170.9</v>
          </cell>
          <cell r="J2">
            <v>163.5</v>
          </cell>
          <cell r="K2">
            <v>0</v>
          </cell>
          <cell r="L2">
            <v>0</v>
          </cell>
          <cell r="M2">
            <v>0</v>
          </cell>
          <cell r="N2">
            <v>3.16</v>
          </cell>
          <cell r="O2">
            <v>216</v>
          </cell>
          <cell r="P2">
            <v>182</v>
          </cell>
          <cell r="Q2">
            <v>22.3</v>
          </cell>
          <cell r="R2">
            <v>4529.78</v>
          </cell>
          <cell r="S2">
            <v>4825.5200000000004</v>
          </cell>
          <cell r="T2">
            <v>0</v>
          </cell>
        </row>
        <row r="3">
          <cell r="A3">
            <v>43740</v>
          </cell>
          <cell r="B3">
            <v>4139.6000000000004</v>
          </cell>
          <cell r="C3">
            <v>775</v>
          </cell>
          <cell r="D3">
            <v>15</v>
          </cell>
          <cell r="E3">
            <v>633</v>
          </cell>
          <cell r="F3">
            <v>1100</v>
          </cell>
          <cell r="G3">
            <v>558</v>
          </cell>
          <cell r="H3">
            <v>238</v>
          </cell>
          <cell r="I3">
            <v>154.38</v>
          </cell>
          <cell r="J3">
            <v>151.91999999999999</v>
          </cell>
          <cell r="K3">
            <v>0</v>
          </cell>
          <cell r="L3">
            <v>0</v>
          </cell>
          <cell r="M3">
            <v>0</v>
          </cell>
          <cell r="N3">
            <v>2.74</v>
          </cell>
          <cell r="O3">
            <v>209</v>
          </cell>
          <cell r="P3">
            <v>187</v>
          </cell>
          <cell r="Q3">
            <v>26.8</v>
          </cell>
          <cell r="R3">
            <v>4529.7700000000004</v>
          </cell>
          <cell r="S3">
            <v>4825.51</v>
          </cell>
          <cell r="T3">
            <v>0</v>
          </cell>
        </row>
        <row r="4">
          <cell r="A4">
            <v>43741</v>
          </cell>
          <cell r="B4">
            <v>4139.6000000000004</v>
          </cell>
          <cell r="C4">
            <v>757</v>
          </cell>
          <cell r="D4">
            <v>15</v>
          </cell>
          <cell r="E4">
            <v>610</v>
          </cell>
          <cell r="F4">
            <v>1100</v>
          </cell>
          <cell r="G4">
            <v>559</v>
          </cell>
          <cell r="H4">
            <v>235</v>
          </cell>
          <cell r="I4">
            <v>147.13</v>
          </cell>
          <cell r="J4">
            <v>144.44</v>
          </cell>
          <cell r="K4">
            <v>0</v>
          </cell>
          <cell r="L4">
            <v>0</v>
          </cell>
          <cell r="M4">
            <v>0</v>
          </cell>
          <cell r="N4">
            <v>2.0699999999999998</v>
          </cell>
          <cell r="O4">
            <v>209</v>
          </cell>
          <cell r="P4">
            <v>199</v>
          </cell>
          <cell r="Q4">
            <v>6.66</v>
          </cell>
          <cell r="R4">
            <v>4529.76</v>
          </cell>
          <cell r="S4">
            <v>4825.5</v>
          </cell>
          <cell r="T4">
            <v>0</v>
          </cell>
        </row>
        <row r="5">
          <cell r="A5">
            <v>43742</v>
          </cell>
          <cell r="B5">
            <v>4139.59</v>
          </cell>
          <cell r="C5">
            <v>718</v>
          </cell>
          <cell r="D5">
            <v>15</v>
          </cell>
          <cell r="E5">
            <v>610</v>
          </cell>
          <cell r="F5">
            <v>1100</v>
          </cell>
          <cell r="G5">
            <v>557</v>
          </cell>
          <cell r="H5">
            <v>222</v>
          </cell>
          <cell r="I5">
            <v>152.88999999999999</v>
          </cell>
          <cell r="J5">
            <v>148.47999999999999</v>
          </cell>
          <cell r="K5">
            <v>0</v>
          </cell>
          <cell r="L5">
            <v>0</v>
          </cell>
          <cell r="M5">
            <v>0</v>
          </cell>
          <cell r="N5">
            <v>3.38</v>
          </cell>
          <cell r="O5">
            <v>219</v>
          </cell>
          <cell r="P5">
            <v>202</v>
          </cell>
          <cell r="Q5">
            <v>29</v>
          </cell>
          <cell r="R5">
            <v>4529.75</v>
          </cell>
          <cell r="S5">
            <v>4825.49</v>
          </cell>
          <cell r="T5">
            <v>0</v>
          </cell>
        </row>
        <row r="6">
          <cell r="A6">
            <v>43743</v>
          </cell>
          <cell r="B6">
            <v>4139.6000000000004</v>
          </cell>
          <cell r="C6">
            <v>681</v>
          </cell>
          <cell r="D6">
            <v>15</v>
          </cell>
          <cell r="E6">
            <v>610</v>
          </cell>
          <cell r="F6">
            <v>1100</v>
          </cell>
          <cell r="G6">
            <v>557</v>
          </cell>
          <cell r="H6">
            <v>220</v>
          </cell>
          <cell r="I6">
            <v>145.88999999999999</v>
          </cell>
          <cell r="J6">
            <v>139.99</v>
          </cell>
          <cell r="K6">
            <v>0</v>
          </cell>
          <cell r="L6">
            <v>0</v>
          </cell>
          <cell r="M6">
            <v>0</v>
          </cell>
          <cell r="N6">
            <v>4.3499999999999996</v>
          </cell>
          <cell r="O6">
            <v>222</v>
          </cell>
          <cell r="P6">
            <v>203</v>
          </cell>
          <cell r="Q6">
            <v>-0.43</v>
          </cell>
          <cell r="R6">
            <v>4529.75</v>
          </cell>
          <cell r="S6">
            <v>4825.4799999999996</v>
          </cell>
          <cell r="T6">
            <v>0</v>
          </cell>
        </row>
        <row r="7">
          <cell r="A7">
            <v>43744</v>
          </cell>
          <cell r="B7">
            <v>4139.6000000000004</v>
          </cell>
          <cell r="C7">
            <v>675</v>
          </cell>
          <cell r="D7">
            <v>15</v>
          </cell>
          <cell r="E7">
            <v>609</v>
          </cell>
          <cell r="F7">
            <v>1100</v>
          </cell>
          <cell r="G7">
            <v>557</v>
          </cell>
          <cell r="H7">
            <v>227</v>
          </cell>
          <cell r="I7">
            <v>152.83000000000001</v>
          </cell>
          <cell r="J7">
            <v>144.47999999999999</v>
          </cell>
          <cell r="K7">
            <v>0</v>
          </cell>
          <cell r="L7">
            <v>0</v>
          </cell>
          <cell r="M7">
            <v>0</v>
          </cell>
          <cell r="N7">
            <v>4.59</v>
          </cell>
          <cell r="O7">
            <v>223</v>
          </cell>
          <cell r="P7">
            <v>203</v>
          </cell>
          <cell r="Q7">
            <v>28.4</v>
          </cell>
          <cell r="R7">
            <v>4529.75</v>
          </cell>
          <cell r="S7">
            <v>4825.47</v>
          </cell>
          <cell r="T7">
            <v>0</v>
          </cell>
        </row>
        <row r="8">
          <cell r="A8">
            <v>43745</v>
          </cell>
          <cell r="B8">
            <v>4139.6000000000004</v>
          </cell>
          <cell r="C8">
            <v>659</v>
          </cell>
          <cell r="D8">
            <v>15</v>
          </cell>
          <cell r="E8">
            <v>537</v>
          </cell>
          <cell r="F8">
            <v>1100</v>
          </cell>
          <cell r="G8">
            <v>557</v>
          </cell>
          <cell r="H8">
            <v>233</v>
          </cell>
          <cell r="I8">
            <v>147.26</v>
          </cell>
          <cell r="J8">
            <v>137.21</v>
          </cell>
          <cell r="K8">
            <v>0</v>
          </cell>
          <cell r="L8">
            <v>0</v>
          </cell>
          <cell r="M8">
            <v>0</v>
          </cell>
          <cell r="N8">
            <v>5.21</v>
          </cell>
          <cell r="O8">
            <v>233</v>
          </cell>
          <cell r="P8">
            <v>201</v>
          </cell>
          <cell r="Q8">
            <v>23.5</v>
          </cell>
          <cell r="R8">
            <v>4529.74</v>
          </cell>
          <cell r="S8">
            <v>4825.46</v>
          </cell>
          <cell r="T8">
            <v>0</v>
          </cell>
        </row>
        <row r="9">
          <cell r="A9">
            <v>43746</v>
          </cell>
          <cell r="B9">
            <v>4139.6000000000004</v>
          </cell>
          <cell r="C9">
            <v>541</v>
          </cell>
          <cell r="D9">
            <v>15</v>
          </cell>
          <cell r="E9">
            <v>516</v>
          </cell>
          <cell r="F9">
            <v>1100</v>
          </cell>
          <cell r="G9">
            <v>554</v>
          </cell>
          <cell r="H9">
            <v>243</v>
          </cell>
          <cell r="I9">
            <v>132.55000000000001</v>
          </cell>
          <cell r="J9">
            <v>127.69</v>
          </cell>
          <cell r="K9">
            <v>0</v>
          </cell>
          <cell r="L9">
            <v>0</v>
          </cell>
          <cell r="M9">
            <v>0</v>
          </cell>
          <cell r="N9">
            <v>1.46</v>
          </cell>
          <cell r="O9">
            <v>239</v>
          </cell>
          <cell r="P9">
            <v>194</v>
          </cell>
          <cell r="Q9">
            <v>19.7</v>
          </cell>
          <cell r="R9">
            <v>4529.71</v>
          </cell>
          <cell r="S9">
            <v>4825.4399999999996</v>
          </cell>
          <cell r="T9">
            <v>0</v>
          </cell>
        </row>
        <row r="10">
          <cell r="A10">
            <v>43747</v>
          </cell>
          <cell r="B10">
            <v>4139.6000000000004</v>
          </cell>
          <cell r="C10">
            <v>638</v>
          </cell>
          <cell r="D10">
            <v>15</v>
          </cell>
          <cell r="E10">
            <v>524</v>
          </cell>
          <cell r="F10">
            <v>1100</v>
          </cell>
          <cell r="G10">
            <v>551</v>
          </cell>
          <cell r="H10">
            <v>244</v>
          </cell>
          <cell r="I10">
            <v>154.71</v>
          </cell>
          <cell r="J10">
            <v>153.5</v>
          </cell>
          <cell r="K10">
            <v>0</v>
          </cell>
          <cell r="L10">
            <v>0</v>
          </cell>
          <cell r="M10">
            <v>0</v>
          </cell>
          <cell r="N10">
            <v>4.67</v>
          </cell>
          <cell r="O10">
            <v>245</v>
          </cell>
          <cell r="P10">
            <v>196</v>
          </cell>
          <cell r="Q10">
            <v>66.2</v>
          </cell>
          <cell r="R10">
            <v>4529.72</v>
          </cell>
          <cell r="S10">
            <v>4825.43</v>
          </cell>
          <cell r="T10">
            <v>0</v>
          </cell>
        </row>
        <row r="11">
          <cell r="A11">
            <v>43748</v>
          </cell>
          <cell r="B11">
            <v>4139.6000000000004</v>
          </cell>
          <cell r="C11">
            <v>595</v>
          </cell>
          <cell r="D11">
            <v>15</v>
          </cell>
          <cell r="E11">
            <v>514</v>
          </cell>
          <cell r="F11">
            <v>1120</v>
          </cell>
          <cell r="G11">
            <v>552</v>
          </cell>
          <cell r="H11">
            <v>244</v>
          </cell>
          <cell r="I11">
            <v>133.78</v>
          </cell>
          <cell r="J11">
            <v>134.44</v>
          </cell>
          <cell r="K11">
            <v>0</v>
          </cell>
          <cell r="L11">
            <v>0</v>
          </cell>
          <cell r="M11">
            <v>0</v>
          </cell>
          <cell r="N11">
            <v>3.41</v>
          </cell>
          <cell r="O11">
            <v>239</v>
          </cell>
          <cell r="P11">
            <v>199</v>
          </cell>
          <cell r="Q11">
            <v>72.400000000000006</v>
          </cell>
          <cell r="R11">
            <v>4529.72</v>
          </cell>
          <cell r="S11">
            <v>4825.42</v>
          </cell>
          <cell r="T11">
            <v>0</v>
          </cell>
        </row>
        <row r="12">
          <cell r="A12">
            <v>43749</v>
          </cell>
          <cell r="B12">
            <v>4139.6000000000004</v>
          </cell>
          <cell r="C12">
            <v>565</v>
          </cell>
          <cell r="D12">
            <v>15</v>
          </cell>
          <cell r="E12">
            <v>513</v>
          </cell>
          <cell r="F12">
            <v>1150</v>
          </cell>
          <cell r="G12">
            <v>551</v>
          </cell>
          <cell r="H12">
            <v>235</v>
          </cell>
          <cell r="I12">
            <v>142.63999999999999</v>
          </cell>
          <cell r="J12">
            <v>139.05000000000001</v>
          </cell>
          <cell r="K12">
            <v>0</v>
          </cell>
          <cell r="L12">
            <v>0</v>
          </cell>
          <cell r="M12">
            <v>0</v>
          </cell>
          <cell r="N12">
            <v>3.88</v>
          </cell>
          <cell r="O12">
            <v>227</v>
          </cell>
          <cell r="P12">
            <v>200</v>
          </cell>
          <cell r="Q12">
            <v>35.1</v>
          </cell>
          <cell r="R12">
            <v>4529.6899999999996</v>
          </cell>
          <cell r="S12">
            <v>4825.41</v>
          </cell>
          <cell r="T12">
            <v>0</v>
          </cell>
        </row>
        <row r="13">
          <cell r="A13">
            <v>43750</v>
          </cell>
          <cell r="B13">
            <v>4139.6000000000004</v>
          </cell>
          <cell r="C13">
            <v>546</v>
          </cell>
          <cell r="D13">
            <v>15</v>
          </cell>
          <cell r="E13">
            <v>513</v>
          </cell>
          <cell r="F13">
            <v>1190</v>
          </cell>
          <cell r="G13">
            <v>554</v>
          </cell>
          <cell r="H13">
            <v>227</v>
          </cell>
          <cell r="I13">
            <v>162.85</v>
          </cell>
          <cell r="J13">
            <v>154.93</v>
          </cell>
          <cell r="K13">
            <v>0</v>
          </cell>
          <cell r="L13">
            <v>0</v>
          </cell>
          <cell r="M13">
            <v>0</v>
          </cell>
          <cell r="N13">
            <v>43</v>
          </cell>
          <cell r="O13">
            <v>236</v>
          </cell>
          <cell r="P13">
            <v>196</v>
          </cell>
          <cell r="Q13">
            <v>0.73</v>
          </cell>
          <cell r="R13">
            <v>4529.68</v>
          </cell>
          <cell r="S13">
            <v>4825.3999999999996</v>
          </cell>
          <cell r="T13">
            <v>0</v>
          </cell>
        </row>
        <row r="14">
          <cell r="A14">
            <v>43751</v>
          </cell>
          <cell r="B14">
            <v>4139.6099999999997</v>
          </cell>
          <cell r="C14">
            <v>670</v>
          </cell>
          <cell r="D14">
            <v>15</v>
          </cell>
          <cell r="E14">
            <v>512</v>
          </cell>
          <cell r="F14">
            <v>1170</v>
          </cell>
          <cell r="G14">
            <v>556</v>
          </cell>
          <cell r="H14">
            <v>220</v>
          </cell>
          <cell r="I14">
            <v>142.41999999999999</v>
          </cell>
          <cell r="J14">
            <v>137.91</v>
          </cell>
          <cell r="K14">
            <v>0</v>
          </cell>
          <cell r="L14">
            <v>0</v>
          </cell>
          <cell r="M14">
            <v>0</v>
          </cell>
          <cell r="N14">
            <v>80.3</v>
          </cell>
          <cell r="O14">
            <v>250</v>
          </cell>
          <cell r="P14">
            <v>192</v>
          </cell>
          <cell r="Q14">
            <v>39.5</v>
          </cell>
          <cell r="R14">
            <v>4529.68</v>
          </cell>
          <cell r="S14">
            <v>4825.3900000000003</v>
          </cell>
          <cell r="T14">
            <v>0</v>
          </cell>
        </row>
        <row r="15">
          <cell r="A15">
            <v>43752</v>
          </cell>
          <cell r="B15">
            <v>4139.6099999999997</v>
          </cell>
          <cell r="C15">
            <v>815</v>
          </cell>
          <cell r="D15">
            <v>15</v>
          </cell>
          <cell r="E15">
            <v>622</v>
          </cell>
          <cell r="F15">
            <v>1170</v>
          </cell>
          <cell r="G15">
            <v>557</v>
          </cell>
          <cell r="H15">
            <v>216</v>
          </cell>
          <cell r="I15">
            <v>138.26</v>
          </cell>
          <cell r="J15">
            <v>137.18</v>
          </cell>
          <cell r="K15">
            <v>0</v>
          </cell>
          <cell r="L15">
            <v>0</v>
          </cell>
          <cell r="M15">
            <v>0</v>
          </cell>
          <cell r="N15">
            <v>57.3</v>
          </cell>
          <cell r="O15">
            <v>251</v>
          </cell>
          <cell r="P15">
            <v>193</v>
          </cell>
          <cell r="Q15">
            <v>28.1</v>
          </cell>
          <cell r="R15">
            <v>4529.67</v>
          </cell>
          <cell r="S15">
            <v>4825.38</v>
          </cell>
          <cell r="T15">
            <v>0</v>
          </cell>
        </row>
        <row r="16">
          <cell r="A16">
            <v>43753</v>
          </cell>
          <cell r="B16">
            <v>4139.6099999999997</v>
          </cell>
          <cell r="C16">
            <v>945</v>
          </cell>
          <cell r="D16">
            <v>15</v>
          </cell>
          <cell r="E16">
            <v>829</v>
          </cell>
          <cell r="F16">
            <v>1190</v>
          </cell>
          <cell r="G16">
            <v>557</v>
          </cell>
          <cell r="H16">
            <v>67</v>
          </cell>
          <cell r="I16">
            <v>114.39</v>
          </cell>
          <cell r="J16">
            <v>115.96</v>
          </cell>
          <cell r="K16">
            <v>0</v>
          </cell>
          <cell r="L16">
            <v>0</v>
          </cell>
          <cell r="M16">
            <v>0</v>
          </cell>
          <cell r="N16">
            <v>56.1</v>
          </cell>
          <cell r="O16">
            <v>248</v>
          </cell>
          <cell r="P16">
            <v>191</v>
          </cell>
          <cell r="Q16">
            <v>38.700000000000003</v>
          </cell>
          <cell r="R16">
            <v>4529.67</v>
          </cell>
          <cell r="S16">
            <v>4825.37</v>
          </cell>
          <cell r="T16">
            <v>0</v>
          </cell>
        </row>
        <row r="17">
          <cell r="A17">
            <v>43754</v>
          </cell>
          <cell r="B17">
            <v>4139.6000000000004</v>
          </cell>
          <cell r="C17">
            <v>1080</v>
          </cell>
          <cell r="D17">
            <v>0</v>
          </cell>
          <cell r="E17">
            <v>1030</v>
          </cell>
          <cell r="F17">
            <v>1250</v>
          </cell>
          <cell r="G17">
            <v>557</v>
          </cell>
          <cell r="H17">
            <v>0</v>
          </cell>
          <cell r="I17">
            <v>111.08</v>
          </cell>
          <cell r="J17">
            <v>108</v>
          </cell>
          <cell r="K17">
            <v>0</v>
          </cell>
          <cell r="L17">
            <v>0</v>
          </cell>
          <cell r="M17">
            <v>0</v>
          </cell>
          <cell r="N17">
            <v>33.1</v>
          </cell>
          <cell r="O17">
            <v>240</v>
          </cell>
          <cell r="P17">
            <v>184</v>
          </cell>
          <cell r="Q17">
            <v>37.5</v>
          </cell>
          <cell r="R17">
            <v>4529.63</v>
          </cell>
          <cell r="S17">
            <v>4825.3599999999997</v>
          </cell>
          <cell r="T17">
            <v>0</v>
          </cell>
        </row>
        <row r="18">
          <cell r="A18">
            <v>43755</v>
          </cell>
          <cell r="B18">
            <v>4139.6099999999997</v>
          </cell>
          <cell r="C18">
            <v>1290</v>
          </cell>
          <cell r="D18">
            <v>0</v>
          </cell>
          <cell r="E18">
            <v>1170</v>
          </cell>
          <cell r="F18">
            <v>1190</v>
          </cell>
          <cell r="G18">
            <v>569</v>
          </cell>
          <cell r="H18">
            <v>0</v>
          </cell>
          <cell r="I18">
            <v>99.4</v>
          </cell>
          <cell r="J18">
            <v>108.9</v>
          </cell>
          <cell r="K18">
            <v>0</v>
          </cell>
          <cell r="L18">
            <v>0</v>
          </cell>
          <cell r="M18">
            <v>0</v>
          </cell>
          <cell r="N18">
            <v>10</v>
          </cell>
          <cell r="O18">
            <v>233</v>
          </cell>
          <cell r="P18">
            <v>184</v>
          </cell>
          <cell r="Q18">
            <v>65.599999999999994</v>
          </cell>
          <cell r="R18">
            <v>4529.63</v>
          </cell>
          <cell r="S18">
            <v>4825.3500000000004</v>
          </cell>
          <cell r="T18">
            <v>0</v>
          </cell>
        </row>
        <row r="19">
          <cell r="A19">
            <v>43756</v>
          </cell>
          <cell r="B19">
            <v>4139.6000000000004</v>
          </cell>
          <cell r="C19">
            <v>1610</v>
          </cell>
          <cell r="D19">
            <v>0</v>
          </cell>
          <cell r="E19">
            <v>1330</v>
          </cell>
          <cell r="F19">
            <v>1230</v>
          </cell>
          <cell r="G19">
            <v>564</v>
          </cell>
          <cell r="H19">
            <v>0</v>
          </cell>
          <cell r="I19">
            <v>94.88</v>
          </cell>
          <cell r="J19">
            <v>99.92</v>
          </cell>
          <cell r="K19">
            <v>0</v>
          </cell>
          <cell r="L19">
            <v>0</v>
          </cell>
          <cell r="M19">
            <v>0</v>
          </cell>
          <cell r="N19">
            <v>30.9</v>
          </cell>
          <cell r="O19">
            <v>236</v>
          </cell>
          <cell r="P19">
            <v>182</v>
          </cell>
          <cell r="Q19">
            <v>20.100000000000001</v>
          </cell>
          <cell r="R19">
            <v>4529.6400000000003</v>
          </cell>
          <cell r="S19">
            <v>4825.3500000000004</v>
          </cell>
          <cell r="T19">
            <v>0</v>
          </cell>
        </row>
        <row r="20">
          <cell r="A20">
            <v>43757</v>
          </cell>
          <cell r="B20">
            <v>4139.58</v>
          </cell>
          <cell r="C20">
            <v>1800</v>
          </cell>
          <cell r="D20">
            <v>0</v>
          </cell>
          <cell r="E20">
            <v>1400</v>
          </cell>
          <cell r="F20">
            <v>1270</v>
          </cell>
          <cell r="G20">
            <v>572</v>
          </cell>
          <cell r="H20">
            <v>0</v>
          </cell>
          <cell r="I20">
            <v>98.03</v>
          </cell>
          <cell r="J20">
            <v>104.63</v>
          </cell>
          <cell r="K20">
            <v>0</v>
          </cell>
          <cell r="L20">
            <v>0</v>
          </cell>
          <cell r="M20">
            <v>0</v>
          </cell>
          <cell r="N20">
            <v>66.7</v>
          </cell>
          <cell r="O20">
            <v>239</v>
          </cell>
          <cell r="P20">
            <v>185</v>
          </cell>
          <cell r="Q20">
            <v>68.2</v>
          </cell>
          <cell r="R20">
            <v>4529.59</v>
          </cell>
          <cell r="S20">
            <v>4825.37</v>
          </cell>
          <cell r="T20">
            <v>0</v>
          </cell>
        </row>
        <row r="21">
          <cell r="A21">
            <v>43758</v>
          </cell>
          <cell r="B21">
            <v>4139.58</v>
          </cell>
          <cell r="C21">
            <v>1600</v>
          </cell>
          <cell r="D21">
            <v>0</v>
          </cell>
          <cell r="E21">
            <v>1410</v>
          </cell>
          <cell r="F21">
            <v>1240</v>
          </cell>
          <cell r="G21">
            <v>567</v>
          </cell>
          <cell r="H21">
            <v>0</v>
          </cell>
          <cell r="I21">
            <v>89.34</v>
          </cell>
          <cell r="J21">
            <v>95.52</v>
          </cell>
          <cell r="K21">
            <v>0</v>
          </cell>
          <cell r="L21">
            <v>0</v>
          </cell>
          <cell r="M21">
            <v>0</v>
          </cell>
          <cell r="N21">
            <v>67.5</v>
          </cell>
          <cell r="O21">
            <v>241</v>
          </cell>
          <cell r="P21">
            <v>187</v>
          </cell>
          <cell r="Q21">
            <v>23.3</v>
          </cell>
          <cell r="R21">
            <v>4529.6400000000003</v>
          </cell>
          <cell r="S21">
            <v>4825.37</v>
          </cell>
          <cell r="T21">
            <v>0</v>
          </cell>
        </row>
        <row r="22">
          <cell r="A22">
            <v>43759</v>
          </cell>
          <cell r="B22">
            <v>4139.57</v>
          </cell>
          <cell r="C22">
            <v>1570</v>
          </cell>
          <cell r="D22">
            <v>0</v>
          </cell>
          <cell r="E22">
            <v>1400</v>
          </cell>
          <cell r="F22">
            <v>1280</v>
          </cell>
          <cell r="G22">
            <v>567</v>
          </cell>
          <cell r="H22">
            <v>0</v>
          </cell>
          <cell r="I22">
            <v>88.03</v>
          </cell>
          <cell r="J22">
            <v>90.54</v>
          </cell>
          <cell r="K22">
            <v>0</v>
          </cell>
          <cell r="L22">
            <v>0</v>
          </cell>
          <cell r="M22">
            <v>0</v>
          </cell>
          <cell r="N22">
            <v>60.9</v>
          </cell>
          <cell r="O22">
            <v>295</v>
          </cell>
          <cell r="P22">
            <v>187</v>
          </cell>
          <cell r="Q22">
            <v>25.4</v>
          </cell>
          <cell r="R22">
            <v>4529.6499999999996</v>
          </cell>
          <cell r="S22">
            <v>4825.3599999999997</v>
          </cell>
          <cell r="T22">
            <v>0</v>
          </cell>
        </row>
        <row r="23">
          <cell r="A23">
            <v>43760</v>
          </cell>
          <cell r="B23">
            <v>4139.57</v>
          </cell>
          <cell r="C23">
            <v>1570</v>
          </cell>
          <cell r="D23">
            <v>0</v>
          </cell>
          <cell r="E23">
            <v>1400</v>
          </cell>
          <cell r="F23">
            <v>1280</v>
          </cell>
          <cell r="G23">
            <v>570</v>
          </cell>
          <cell r="H23">
            <v>0</v>
          </cell>
          <cell r="I23">
            <v>87.22</v>
          </cell>
          <cell r="J23">
            <v>89.86</v>
          </cell>
          <cell r="K23">
            <v>22.9</v>
          </cell>
          <cell r="L23">
            <v>0</v>
          </cell>
          <cell r="M23">
            <v>0</v>
          </cell>
          <cell r="N23">
            <v>52.2</v>
          </cell>
          <cell r="O23">
            <v>336</v>
          </cell>
          <cell r="P23">
            <v>182</v>
          </cell>
          <cell r="Q23">
            <v>63.5</v>
          </cell>
          <cell r="R23">
            <v>4529.6400000000003</v>
          </cell>
          <cell r="S23">
            <v>4825.3599999999997</v>
          </cell>
          <cell r="T23">
            <v>0</v>
          </cell>
        </row>
        <row r="24">
          <cell r="A24">
            <v>43761</v>
          </cell>
          <cell r="B24">
            <v>4139.5600000000004</v>
          </cell>
          <cell r="C24">
            <v>1590</v>
          </cell>
          <cell r="D24">
            <v>0</v>
          </cell>
          <cell r="E24">
            <v>1260</v>
          </cell>
          <cell r="F24">
            <v>1280</v>
          </cell>
          <cell r="G24">
            <v>566</v>
          </cell>
          <cell r="H24">
            <v>0</v>
          </cell>
          <cell r="I24">
            <v>88.92</v>
          </cell>
          <cell r="J24">
            <v>92.44</v>
          </cell>
          <cell r="K24">
            <v>50</v>
          </cell>
          <cell r="L24">
            <v>0</v>
          </cell>
          <cell r="M24">
            <v>0</v>
          </cell>
          <cell r="N24">
            <v>53.3</v>
          </cell>
          <cell r="O24">
            <v>353</v>
          </cell>
          <cell r="P24">
            <v>177</v>
          </cell>
          <cell r="Q24">
            <v>5.07</v>
          </cell>
          <cell r="R24">
            <v>4529.6400000000003</v>
          </cell>
          <cell r="S24">
            <v>4825.3500000000004</v>
          </cell>
          <cell r="T24">
            <v>0</v>
          </cell>
        </row>
        <row r="25">
          <cell r="A25">
            <v>43762</v>
          </cell>
          <cell r="B25">
            <v>4139.54</v>
          </cell>
          <cell r="C25">
            <v>1600</v>
          </cell>
          <cell r="D25">
            <v>0</v>
          </cell>
          <cell r="E25">
            <v>1190</v>
          </cell>
          <cell r="F25">
            <v>1280</v>
          </cell>
          <cell r="G25">
            <v>563</v>
          </cell>
          <cell r="H25">
            <v>0</v>
          </cell>
          <cell r="I25">
            <v>76.25</v>
          </cell>
          <cell r="J25">
            <v>84.23</v>
          </cell>
          <cell r="K25">
            <v>50</v>
          </cell>
          <cell r="L25">
            <v>0</v>
          </cell>
          <cell r="M25">
            <v>0</v>
          </cell>
          <cell r="N25">
            <v>43.6</v>
          </cell>
          <cell r="O25">
            <v>367</v>
          </cell>
          <cell r="P25">
            <v>177</v>
          </cell>
          <cell r="Q25">
            <v>39.700000000000003</v>
          </cell>
          <cell r="R25">
            <v>4529.6400000000003</v>
          </cell>
          <cell r="S25">
            <v>4825.34</v>
          </cell>
          <cell r="T25">
            <v>0</v>
          </cell>
        </row>
        <row r="26">
          <cell r="A26">
            <v>43763</v>
          </cell>
          <cell r="B26">
            <v>4139.53</v>
          </cell>
          <cell r="C26">
            <v>1600</v>
          </cell>
          <cell r="D26">
            <v>0</v>
          </cell>
          <cell r="E26">
            <v>1190</v>
          </cell>
          <cell r="F26">
            <v>1220</v>
          </cell>
          <cell r="G26">
            <v>558</v>
          </cell>
          <cell r="H26">
            <v>0</v>
          </cell>
          <cell r="I26">
            <v>74.94</v>
          </cell>
          <cell r="J26">
            <v>81.209999999999994</v>
          </cell>
          <cell r="K26">
            <v>72</v>
          </cell>
          <cell r="L26">
            <v>0</v>
          </cell>
          <cell r="M26">
            <v>0</v>
          </cell>
          <cell r="N26">
            <v>26.2</v>
          </cell>
          <cell r="O26">
            <v>360</v>
          </cell>
          <cell r="P26">
            <v>179</v>
          </cell>
          <cell r="Q26">
            <v>42.3</v>
          </cell>
          <cell r="R26">
            <v>4529.63</v>
          </cell>
          <cell r="S26">
            <v>4825.34</v>
          </cell>
          <cell r="T26">
            <v>0</v>
          </cell>
        </row>
        <row r="27">
          <cell r="A27">
            <v>43764</v>
          </cell>
          <cell r="B27">
            <v>4139.5200000000004</v>
          </cell>
          <cell r="C27">
            <v>1650</v>
          </cell>
          <cell r="D27">
            <v>0</v>
          </cell>
          <cell r="E27">
            <v>1190</v>
          </cell>
          <cell r="F27">
            <v>1240</v>
          </cell>
          <cell r="G27">
            <v>557</v>
          </cell>
          <cell r="H27">
            <v>0</v>
          </cell>
          <cell r="I27">
            <v>84.38</v>
          </cell>
          <cell r="J27">
            <v>91.56</v>
          </cell>
          <cell r="K27">
            <v>125</v>
          </cell>
          <cell r="L27">
            <v>0</v>
          </cell>
          <cell r="M27">
            <v>0</v>
          </cell>
          <cell r="N27">
            <v>60.4</v>
          </cell>
          <cell r="O27">
            <v>359</v>
          </cell>
          <cell r="P27">
            <v>177</v>
          </cell>
          <cell r="Q27">
            <v>31.4</v>
          </cell>
          <cell r="R27">
            <v>4529.6400000000003</v>
          </cell>
          <cell r="S27">
            <v>4825.33</v>
          </cell>
          <cell r="T27">
            <v>0</v>
          </cell>
        </row>
        <row r="28">
          <cell r="A28">
            <v>43765</v>
          </cell>
          <cell r="B28">
            <v>4139.5</v>
          </cell>
          <cell r="C28">
            <v>1650</v>
          </cell>
          <cell r="D28">
            <v>0</v>
          </cell>
          <cell r="E28">
            <v>1190</v>
          </cell>
          <cell r="F28">
            <v>1250</v>
          </cell>
          <cell r="G28">
            <v>557</v>
          </cell>
          <cell r="H28">
            <v>0</v>
          </cell>
          <cell r="I28">
            <v>63.78</v>
          </cell>
          <cell r="J28">
            <v>72.430000000000007</v>
          </cell>
          <cell r="K28">
            <v>92</v>
          </cell>
          <cell r="L28">
            <v>0</v>
          </cell>
          <cell r="M28">
            <v>0</v>
          </cell>
          <cell r="N28">
            <v>99.7</v>
          </cell>
          <cell r="O28">
            <v>331</v>
          </cell>
          <cell r="P28">
            <v>179</v>
          </cell>
          <cell r="Q28">
            <v>5.17</v>
          </cell>
          <cell r="R28">
            <v>4529.62</v>
          </cell>
          <cell r="S28">
            <v>4825.32</v>
          </cell>
          <cell r="T28">
            <v>0</v>
          </cell>
        </row>
        <row r="29">
          <cell r="A29">
            <v>43766</v>
          </cell>
          <cell r="B29">
            <v>4139.46</v>
          </cell>
          <cell r="C29">
            <v>1670</v>
          </cell>
          <cell r="D29">
            <v>0</v>
          </cell>
          <cell r="E29">
            <v>1190</v>
          </cell>
          <cell r="F29">
            <v>1250</v>
          </cell>
          <cell r="G29">
            <v>557</v>
          </cell>
          <cell r="H29">
            <v>0</v>
          </cell>
          <cell r="I29">
            <v>83.42</v>
          </cell>
          <cell r="J29">
            <v>85.4</v>
          </cell>
          <cell r="K29">
            <v>75</v>
          </cell>
          <cell r="L29">
            <v>0</v>
          </cell>
          <cell r="M29">
            <v>0</v>
          </cell>
          <cell r="N29">
            <v>98.8</v>
          </cell>
          <cell r="O29">
            <v>327</v>
          </cell>
          <cell r="P29">
            <v>178</v>
          </cell>
          <cell r="Q29">
            <v>73.599999999999994</v>
          </cell>
          <cell r="R29">
            <v>4529.58</v>
          </cell>
          <cell r="S29">
            <v>4825.3</v>
          </cell>
          <cell r="T29">
            <v>0</v>
          </cell>
        </row>
        <row r="30">
          <cell r="A30">
            <v>43767</v>
          </cell>
          <cell r="B30">
            <v>4139.4399999999996</v>
          </cell>
          <cell r="C30">
            <v>1570</v>
          </cell>
          <cell r="D30">
            <v>0</v>
          </cell>
          <cell r="E30">
            <v>1200</v>
          </cell>
          <cell r="F30">
            <v>1250</v>
          </cell>
          <cell r="G30">
            <v>554</v>
          </cell>
          <cell r="H30">
            <v>0</v>
          </cell>
          <cell r="I30">
            <v>145.65</v>
          </cell>
          <cell r="J30">
            <v>143.69</v>
          </cell>
          <cell r="K30">
            <v>75</v>
          </cell>
          <cell r="L30">
            <v>0</v>
          </cell>
          <cell r="M30">
            <v>0</v>
          </cell>
          <cell r="N30">
            <v>104</v>
          </cell>
          <cell r="O30">
            <v>316</v>
          </cell>
          <cell r="P30">
            <v>180</v>
          </cell>
          <cell r="Q30">
            <v>14.7</v>
          </cell>
          <cell r="R30">
            <v>4529.59</v>
          </cell>
          <cell r="S30">
            <v>4825.29</v>
          </cell>
          <cell r="T30">
            <v>0</v>
          </cell>
        </row>
        <row r="31">
          <cell r="A31">
            <v>43768</v>
          </cell>
          <cell r="B31">
            <v>4139.43</v>
          </cell>
          <cell r="C31">
            <v>1480</v>
          </cell>
          <cell r="D31">
            <v>0</v>
          </cell>
          <cell r="E31">
            <v>1190</v>
          </cell>
          <cell r="F31">
            <v>1250</v>
          </cell>
          <cell r="G31">
            <v>551</v>
          </cell>
          <cell r="H31">
            <v>0</v>
          </cell>
          <cell r="I31">
            <v>90.74</v>
          </cell>
          <cell r="J31">
            <v>98.5</v>
          </cell>
          <cell r="K31">
            <v>75</v>
          </cell>
          <cell r="L31">
            <v>0</v>
          </cell>
          <cell r="M31">
            <v>0</v>
          </cell>
          <cell r="N31">
            <v>102</v>
          </cell>
          <cell r="O31">
            <v>275</v>
          </cell>
          <cell r="P31">
            <v>180</v>
          </cell>
          <cell r="Q31">
            <v>45.3</v>
          </cell>
          <cell r="R31">
            <v>4529.57</v>
          </cell>
          <cell r="S31">
            <v>4825.28</v>
          </cell>
          <cell r="T31">
            <v>0</v>
          </cell>
        </row>
        <row r="32">
          <cell r="A32">
            <v>43769</v>
          </cell>
          <cell r="B32">
            <v>4139.42</v>
          </cell>
          <cell r="C32">
            <v>1680</v>
          </cell>
          <cell r="D32">
            <v>0</v>
          </cell>
          <cell r="E32">
            <v>1200</v>
          </cell>
          <cell r="F32">
            <v>1240</v>
          </cell>
          <cell r="G32">
            <v>551</v>
          </cell>
          <cell r="H32">
            <v>0</v>
          </cell>
          <cell r="I32">
            <v>69.97</v>
          </cell>
          <cell r="J32">
            <v>75.739999999999995</v>
          </cell>
          <cell r="K32">
            <v>75</v>
          </cell>
          <cell r="L32">
            <v>0</v>
          </cell>
          <cell r="M32">
            <v>0</v>
          </cell>
          <cell r="N32">
            <v>102</v>
          </cell>
          <cell r="O32">
            <v>322</v>
          </cell>
          <cell r="P32">
            <v>175</v>
          </cell>
          <cell r="Q32">
            <v>3.15</v>
          </cell>
          <cell r="R32">
            <v>4529.55</v>
          </cell>
          <cell r="S32">
            <v>4825.2700000000004</v>
          </cell>
          <cell r="T32">
            <v>0</v>
          </cell>
        </row>
        <row r="33">
          <cell r="A33">
            <v>43770</v>
          </cell>
          <cell r="B33">
            <v>4139.3999999999996</v>
          </cell>
          <cell r="C33">
            <v>1820</v>
          </cell>
          <cell r="D33">
            <v>0</v>
          </cell>
          <cell r="E33">
            <v>1380</v>
          </cell>
          <cell r="F33">
            <v>1250</v>
          </cell>
          <cell r="G33">
            <v>551</v>
          </cell>
          <cell r="H33">
            <v>0</v>
          </cell>
          <cell r="I33">
            <v>74.56</v>
          </cell>
          <cell r="J33">
            <v>73.67</v>
          </cell>
          <cell r="K33">
            <v>75</v>
          </cell>
          <cell r="L33">
            <v>0</v>
          </cell>
          <cell r="M33">
            <v>0</v>
          </cell>
          <cell r="N33">
            <v>102</v>
          </cell>
          <cell r="O33">
            <v>338</v>
          </cell>
          <cell r="P33">
            <v>179</v>
          </cell>
          <cell r="Q33">
            <v>12.3</v>
          </cell>
          <cell r="R33">
            <v>4529.55</v>
          </cell>
          <cell r="S33">
            <v>4825.2700000000004</v>
          </cell>
          <cell r="T33">
            <v>0</v>
          </cell>
        </row>
        <row r="34">
          <cell r="A34">
            <v>43771</v>
          </cell>
          <cell r="B34">
            <v>4139.38</v>
          </cell>
          <cell r="C34">
            <v>2070</v>
          </cell>
          <cell r="D34">
            <v>0</v>
          </cell>
          <cell r="E34">
            <v>1500</v>
          </cell>
          <cell r="F34">
            <v>1290</v>
          </cell>
          <cell r="G34">
            <v>552</v>
          </cell>
          <cell r="H34">
            <v>0</v>
          </cell>
          <cell r="I34">
            <v>74.849999999999994</v>
          </cell>
          <cell r="J34">
            <v>68.84</v>
          </cell>
          <cell r="K34">
            <v>92</v>
          </cell>
          <cell r="L34">
            <v>0</v>
          </cell>
          <cell r="M34">
            <v>0</v>
          </cell>
          <cell r="N34">
            <v>101</v>
          </cell>
          <cell r="O34">
            <v>347</v>
          </cell>
          <cell r="P34">
            <v>184</v>
          </cell>
          <cell r="Q34">
            <v>33.6</v>
          </cell>
          <cell r="R34">
            <v>4529.55</v>
          </cell>
          <cell r="S34">
            <v>4825.26</v>
          </cell>
          <cell r="T34">
            <v>0</v>
          </cell>
        </row>
        <row r="35">
          <cell r="A35">
            <v>43772</v>
          </cell>
          <cell r="B35">
            <v>4139.3500000000004</v>
          </cell>
          <cell r="C35">
            <v>2130</v>
          </cell>
          <cell r="D35">
            <v>0</v>
          </cell>
          <cell r="E35">
            <v>1500</v>
          </cell>
          <cell r="F35">
            <v>1260</v>
          </cell>
          <cell r="G35">
            <v>561</v>
          </cell>
          <cell r="H35">
            <v>0</v>
          </cell>
          <cell r="I35">
            <v>73.03</v>
          </cell>
          <cell r="J35">
            <v>68.45</v>
          </cell>
          <cell r="K35">
            <v>117</v>
          </cell>
          <cell r="L35">
            <v>0</v>
          </cell>
          <cell r="M35">
            <v>0</v>
          </cell>
          <cell r="N35">
            <v>104</v>
          </cell>
          <cell r="O35">
            <v>360</v>
          </cell>
          <cell r="P35">
            <v>181</v>
          </cell>
          <cell r="Q35">
            <v>12.4</v>
          </cell>
          <cell r="R35">
            <v>4529.54</v>
          </cell>
          <cell r="S35">
            <v>4825.26</v>
          </cell>
          <cell r="T35">
            <v>0</v>
          </cell>
        </row>
        <row r="36">
          <cell r="A36">
            <v>43773</v>
          </cell>
          <cell r="B36">
            <v>4139.33</v>
          </cell>
          <cell r="C36">
            <v>2030</v>
          </cell>
          <cell r="D36">
            <v>0</v>
          </cell>
          <cell r="E36">
            <v>1500</v>
          </cell>
          <cell r="F36">
            <v>1260</v>
          </cell>
          <cell r="G36">
            <v>562</v>
          </cell>
          <cell r="H36">
            <v>0</v>
          </cell>
          <cell r="I36">
            <v>79.56</v>
          </cell>
          <cell r="J36">
            <v>80.17</v>
          </cell>
          <cell r="K36">
            <v>125</v>
          </cell>
          <cell r="L36">
            <v>0</v>
          </cell>
          <cell r="M36">
            <v>0</v>
          </cell>
          <cell r="N36">
            <v>103</v>
          </cell>
          <cell r="O36">
            <v>355</v>
          </cell>
          <cell r="P36">
            <v>174</v>
          </cell>
          <cell r="Q36">
            <v>49.3</v>
          </cell>
          <cell r="R36">
            <v>4529.54</v>
          </cell>
          <cell r="S36">
            <v>4825.25</v>
          </cell>
          <cell r="T36">
            <v>0</v>
          </cell>
        </row>
        <row r="37">
          <cell r="A37">
            <v>43774</v>
          </cell>
          <cell r="B37">
            <v>4139.3</v>
          </cell>
          <cell r="C37">
            <v>1410</v>
          </cell>
          <cell r="D37">
            <v>0</v>
          </cell>
          <cell r="E37">
            <v>1040</v>
          </cell>
          <cell r="F37">
            <v>1250</v>
          </cell>
          <cell r="G37">
            <v>569</v>
          </cell>
          <cell r="H37">
            <v>0</v>
          </cell>
          <cell r="I37">
            <v>75.400000000000006</v>
          </cell>
          <cell r="J37">
            <v>79.09</v>
          </cell>
          <cell r="K37">
            <v>125</v>
          </cell>
          <cell r="L37">
            <v>0</v>
          </cell>
          <cell r="M37">
            <v>0</v>
          </cell>
          <cell r="N37">
            <v>101</v>
          </cell>
          <cell r="O37">
            <v>344</v>
          </cell>
          <cell r="P37">
            <v>168</v>
          </cell>
          <cell r="Q37">
            <v>26.6</v>
          </cell>
          <cell r="R37">
            <v>4529.54</v>
          </cell>
          <cell r="S37">
            <v>4825.25</v>
          </cell>
          <cell r="T37">
            <v>0</v>
          </cell>
        </row>
        <row r="38">
          <cell r="A38">
            <v>43775</v>
          </cell>
          <cell r="B38">
            <v>4139.3100000000004</v>
          </cell>
          <cell r="C38">
            <v>1130</v>
          </cell>
          <cell r="D38">
            <v>0</v>
          </cell>
          <cell r="E38">
            <v>560</v>
          </cell>
          <cell r="F38">
            <v>1260</v>
          </cell>
          <cell r="G38">
            <v>570</v>
          </cell>
          <cell r="H38">
            <v>0</v>
          </cell>
          <cell r="I38">
            <v>75.27</v>
          </cell>
          <cell r="J38">
            <v>77.959999999999994</v>
          </cell>
          <cell r="K38">
            <v>175</v>
          </cell>
          <cell r="L38">
            <v>0</v>
          </cell>
          <cell r="M38">
            <v>0</v>
          </cell>
          <cell r="N38">
            <v>111</v>
          </cell>
          <cell r="O38">
            <v>364</v>
          </cell>
          <cell r="P38">
            <v>166</v>
          </cell>
          <cell r="Q38">
            <v>24.1</v>
          </cell>
          <cell r="R38">
            <v>4529.54</v>
          </cell>
          <cell r="S38">
            <v>4825.25</v>
          </cell>
          <cell r="T38">
            <v>0</v>
          </cell>
        </row>
        <row r="39">
          <cell r="A39">
            <v>43776</v>
          </cell>
          <cell r="B39">
            <v>4139.3100000000004</v>
          </cell>
          <cell r="C39">
            <v>1230</v>
          </cell>
          <cell r="D39">
            <v>0</v>
          </cell>
          <cell r="E39">
            <v>591</v>
          </cell>
          <cell r="F39">
            <v>1270</v>
          </cell>
          <cell r="G39">
            <v>570</v>
          </cell>
          <cell r="H39">
            <v>0</v>
          </cell>
          <cell r="I39">
            <v>80.2</v>
          </cell>
          <cell r="J39">
            <v>85.7</v>
          </cell>
          <cell r="K39">
            <v>225</v>
          </cell>
          <cell r="L39">
            <v>0</v>
          </cell>
          <cell r="M39">
            <v>0</v>
          </cell>
          <cell r="N39">
            <v>137</v>
          </cell>
          <cell r="O39">
            <v>393</v>
          </cell>
          <cell r="P39">
            <v>179</v>
          </cell>
          <cell r="Q39">
            <v>38.9</v>
          </cell>
          <cell r="R39">
            <v>4529.53</v>
          </cell>
          <cell r="S39">
            <v>4825.24</v>
          </cell>
          <cell r="T39">
            <v>0</v>
          </cell>
        </row>
        <row r="40">
          <cell r="A40">
            <v>43777</v>
          </cell>
          <cell r="B40">
            <v>4139.3</v>
          </cell>
          <cell r="C40">
            <v>1220</v>
          </cell>
          <cell r="D40">
            <v>0</v>
          </cell>
          <cell r="E40">
            <v>384</v>
          </cell>
          <cell r="F40">
            <v>1260</v>
          </cell>
          <cell r="G40">
            <v>569</v>
          </cell>
          <cell r="H40">
            <v>0</v>
          </cell>
          <cell r="I40">
            <v>70.58</v>
          </cell>
          <cell r="J40">
            <v>76.34</v>
          </cell>
          <cell r="K40">
            <v>300</v>
          </cell>
          <cell r="L40">
            <v>0</v>
          </cell>
          <cell r="M40">
            <v>0</v>
          </cell>
          <cell r="N40">
            <v>150</v>
          </cell>
          <cell r="O40">
            <v>395</v>
          </cell>
          <cell r="P40">
            <v>182</v>
          </cell>
          <cell r="Q40">
            <v>10.5</v>
          </cell>
          <cell r="R40">
            <v>4529.53</v>
          </cell>
          <cell r="S40">
            <v>4825.24</v>
          </cell>
          <cell r="T40">
            <v>0</v>
          </cell>
        </row>
        <row r="41">
          <cell r="A41">
            <v>43778</v>
          </cell>
          <cell r="B41">
            <v>4139.3</v>
          </cell>
          <cell r="C41">
            <v>1520</v>
          </cell>
          <cell r="D41">
            <v>0</v>
          </cell>
          <cell r="E41">
            <v>639</v>
          </cell>
          <cell r="F41">
            <v>1260</v>
          </cell>
          <cell r="G41">
            <v>566</v>
          </cell>
          <cell r="H41">
            <v>0</v>
          </cell>
          <cell r="I41">
            <v>71.92</v>
          </cell>
          <cell r="J41">
            <v>73.989999999999995</v>
          </cell>
          <cell r="K41">
            <v>300</v>
          </cell>
          <cell r="L41">
            <v>0</v>
          </cell>
          <cell r="M41">
            <v>0</v>
          </cell>
          <cell r="N41">
            <v>146</v>
          </cell>
          <cell r="O41">
            <v>405</v>
          </cell>
          <cell r="P41">
            <v>184</v>
          </cell>
          <cell r="Q41">
            <v>34.700000000000003</v>
          </cell>
          <cell r="R41">
            <v>4529.53</v>
          </cell>
          <cell r="S41">
            <v>4825.2299999999996</v>
          </cell>
          <cell r="T41">
            <v>0</v>
          </cell>
        </row>
        <row r="42">
          <cell r="A42">
            <v>43779</v>
          </cell>
          <cell r="B42">
            <v>4139.29</v>
          </cell>
          <cell r="C42">
            <v>1750</v>
          </cell>
          <cell r="D42">
            <v>0</v>
          </cell>
          <cell r="E42">
            <v>920</v>
          </cell>
          <cell r="F42">
            <v>1260</v>
          </cell>
          <cell r="G42">
            <v>569</v>
          </cell>
          <cell r="H42">
            <v>0</v>
          </cell>
          <cell r="I42">
            <v>71.58</v>
          </cell>
          <cell r="J42">
            <v>70.650000000000006</v>
          </cell>
          <cell r="K42">
            <v>278</v>
          </cell>
          <cell r="L42">
            <v>0</v>
          </cell>
          <cell r="M42">
            <v>0</v>
          </cell>
          <cell r="N42">
            <v>144</v>
          </cell>
          <cell r="O42">
            <v>419</v>
          </cell>
          <cell r="P42">
            <v>184</v>
          </cell>
          <cell r="Q42">
            <v>54.9</v>
          </cell>
          <cell r="R42">
            <v>4529.53</v>
          </cell>
          <cell r="S42">
            <v>4825.2299999999996</v>
          </cell>
          <cell r="T42">
            <v>0</v>
          </cell>
        </row>
        <row r="43">
          <cell r="A43">
            <v>43780</v>
          </cell>
          <cell r="B43">
            <v>4139.2700000000004</v>
          </cell>
          <cell r="C43">
            <v>1910</v>
          </cell>
          <cell r="D43">
            <v>0</v>
          </cell>
          <cell r="E43">
            <v>1140</v>
          </cell>
          <cell r="F43">
            <v>1260</v>
          </cell>
          <cell r="G43">
            <v>570</v>
          </cell>
          <cell r="H43">
            <v>0</v>
          </cell>
          <cell r="I43">
            <v>83.82</v>
          </cell>
          <cell r="J43">
            <v>83.55</v>
          </cell>
          <cell r="K43">
            <v>250</v>
          </cell>
          <cell r="L43">
            <v>0</v>
          </cell>
          <cell r="M43">
            <v>0</v>
          </cell>
          <cell r="N43">
            <v>146</v>
          </cell>
          <cell r="O43">
            <v>434</v>
          </cell>
          <cell r="P43">
            <v>184</v>
          </cell>
          <cell r="Q43">
            <v>59.6</v>
          </cell>
          <cell r="R43">
            <v>4529.5200000000004</v>
          </cell>
          <cell r="S43">
            <v>4825.2299999999996</v>
          </cell>
          <cell r="T43">
            <v>0</v>
          </cell>
        </row>
        <row r="44">
          <cell r="A44">
            <v>43781</v>
          </cell>
          <cell r="B44">
            <v>4139.25</v>
          </cell>
          <cell r="C44">
            <v>2110</v>
          </cell>
          <cell r="D44">
            <v>0</v>
          </cell>
          <cell r="E44">
            <v>1210</v>
          </cell>
          <cell r="F44">
            <v>1260</v>
          </cell>
          <cell r="G44">
            <v>570</v>
          </cell>
          <cell r="H44">
            <v>0</v>
          </cell>
          <cell r="I44">
            <v>73.84</v>
          </cell>
          <cell r="J44">
            <v>75.97</v>
          </cell>
          <cell r="K44">
            <v>233</v>
          </cell>
          <cell r="L44">
            <v>0</v>
          </cell>
          <cell r="M44">
            <v>0</v>
          </cell>
          <cell r="N44">
            <v>139</v>
          </cell>
          <cell r="O44">
            <v>462</v>
          </cell>
          <cell r="P44">
            <v>191</v>
          </cell>
          <cell r="Q44">
            <v>76.900000000000006</v>
          </cell>
          <cell r="R44">
            <v>4529.5200000000004</v>
          </cell>
          <cell r="S44">
            <v>4825.2299999999996</v>
          </cell>
          <cell r="T44">
            <v>0</v>
          </cell>
        </row>
        <row r="45">
          <cell r="A45">
            <v>43782</v>
          </cell>
          <cell r="B45">
            <v>4139.2299999999996</v>
          </cell>
          <cell r="C45">
            <v>2110</v>
          </cell>
          <cell r="D45">
            <v>0</v>
          </cell>
          <cell r="E45">
            <v>1210</v>
          </cell>
          <cell r="F45">
            <v>1260</v>
          </cell>
          <cell r="G45">
            <v>570</v>
          </cell>
          <cell r="H45">
            <v>0</v>
          </cell>
          <cell r="I45">
            <v>72.19</v>
          </cell>
          <cell r="J45">
            <v>74.58</v>
          </cell>
          <cell r="K45">
            <v>175</v>
          </cell>
          <cell r="L45">
            <v>0</v>
          </cell>
          <cell r="M45">
            <v>0</v>
          </cell>
          <cell r="N45">
            <v>128</v>
          </cell>
          <cell r="O45">
            <v>506</v>
          </cell>
          <cell r="P45">
            <v>194</v>
          </cell>
          <cell r="Q45">
            <v>71.8</v>
          </cell>
          <cell r="R45">
            <v>4529.5200000000004</v>
          </cell>
          <cell r="S45">
            <v>4825.22</v>
          </cell>
          <cell r="T45">
            <v>0</v>
          </cell>
        </row>
        <row r="46">
          <cell r="A46">
            <v>43783</v>
          </cell>
          <cell r="B46">
            <v>4139.21</v>
          </cell>
          <cell r="C46">
            <v>1840</v>
          </cell>
          <cell r="D46">
            <v>0</v>
          </cell>
          <cell r="E46">
            <v>1100</v>
          </cell>
          <cell r="F46">
            <v>1270</v>
          </cell>
          <cell r="G46">
            <v>570</v>
          </cell>
          <cell r="H46">
            <v>0</v>
          </cell>
          <cell r="I46">
            <v>74.64</v>
          </cell>
          <cell r="J46">
            <v>75.209999999999994</v>
          </cell>
          <cell r="K46">
            <v>142</v>
          </cell>
          <cell r="L46">
            <v>0</v>
          </cell>
          <cell r="M46">
            <v>0</v>
          </cell>
          <cell r="N46">
            <v>150</v>
          </cell>
          <cell r="O46">
            <v>518</v>
          </cell>
          <cell r="P46">
            <v>199</v>
          </cell>
          <cell r="Q46">
            <v>56.3</v>
          </cell>
          <cell r="R46">
            <v>4529.51</v>
          </cell>
          <cell r="S46">
            <v>4825.22</v>
          </cell>
          <cell r="T46">
            <v>0</v>
          </cell>
        </row>
        <row r="47">
          <cell r="A47">
            <v>43784</v>
          </cell>
          <cell r="B47">
            <v>4139.18</v>
          </cell>
          <cell r="C47">
            <v>1740</v>
          </cell>
          <cell r="D47">
            <v>0</v>
          </cell>
          <cell r="E47">
            <v>1030</v>
          </cell>
          <cell r="F47">
            <v>1260</v>
          </cell>
          <cell r="G47">
            <v>570</v>
          </cell>
          <cell r="H47">
            <v>0</v>
          </cell>
          <cell r="I47">
            <v>91.28</v>
          </cell>
          <cell r="J47">
            <v>89.92</v>
          </cell>
          <cell r="K47">
            <v>117</v>
          </cell>
          <cell r="L47">
            <v>0</v>
          </cell>
          <cell r="M47">
            <v>0</v>
          </cell>
          <cell r="N47">
            <v>177</v>
          </cell>
          <cell r="O47">
            <v>511</v>
          </cell>
          <cell r="P47">
            <v>200</v>
          </cell>
          <cell r="Q47">
            <v>63.2</v>
          </cell>
          <cell r="R47">
            <v>4529.51</v>
          </cell>
          <cell r="S47">
            <v>4825.21</v>
          </cell>
          <cell r="T47">
            <v>0</v>
          </cell>
        </row>
        <row r="48">
          <cell r="A48">
            <v>43785</v>
          </cell>
          <cell r="B48">
            <v>4139.18</v>
          </cell>
          <cell r="C48">
            <v>1490</v>
          </cell>
          <cell r="D48">
            <v>0</v>
          </cell>
          <cell r="E48">
            <v>938</v>
          </cell>
          <cell r="F48">
            <v>1200</v>
          </cell>
          <cell r="G48">
            <v>569</v>
          </cell>
          <cell r="H48">
            <v>0</v>
          </cell>
          <cell r="I48">
            <v>105.15</v>
          </cell>
          <cell r="J48">
            <v>105.95</v>
          </cell>
          <cell r="K48">
            <v>100</v>
          </cell>
          <cell r="L48">
            <v>0</v>
          </cell>
          <cell r="M48">
            <v>0</v>
          </cell>
          <cell r="N48">
            <v>161</v>
          </cell>
          <cell r="O48">
            <v>508</v>
          </cell>
          <cell r="P48">
            <v>199</v>
          </cell>
          <cell r="Q48">
            <v>81.599999999999994</v>
          </cell>
          <cell r="R48">
            <v>4529.51</v>
          </cell>
          <cell r="S48">
            <v>4825.21</v>
          </cell>
          <cell r="T48">
            <v>0</v>
          </cell>
        </row>
        <row r="49">
          <cell r="A49">
            <v>43786</v>
          </cell>
          <cell r="B49">
            <v>4139.17</v>
          </cell>
          <cell r="C49">
            <v>1390</v>
          </cell>
          <cell r="D49">
            <v>0</v>
          </cell>
          <cell r="E49">
            <v>905</v>
          </cell>
          <cell r="F49">
            <v>1110</v>
          </cell>
          <cell r="G49">
            <v>568</v>
          </cell>
          <cell r="H49">
            <v>0</v>
          </cell>
          <cell r="I49">
            <v>111.43</v>
          </cell>
          <cell r="J49">
            <v>108.71</v>
          </cell>
          <cell r="K49">
            <v>94</v>
          </cell>
          <cell r="L49">
            <v>0</v>
          </cell>
          <cell r="M49">
            <v>0</v>
          </cell>
          <cell r="N49">
            <v>152</v>
          </cell>
          <cell r="O49">
            <v>496</v>
          </cell>
          <cell r="P49">
            <v>196</v>
          </cell>
          <cell r="Q49">
            <v>71.900000000000006</v>
          </cell>
          <cell r="R49">
            <v>4529.51</v>
          </cell>
          <cell r="S49">
            <v>4825.21</v>
          </cell>
          <cell r="T49">
            <v>0</v>
          </cell>
        </row>
        <row r="50">
          <cell r="A50">
            <v>43787</v>
          </cell>
          <cell r="B50">
            <v>4139.17</v>
          </cell>
          <cell r="C50">
            <v>1480</v>
          </cell>
          <cell r="D50">
            <v>0</v>
          </cell>
          <cell r="E50">
            <v>905</v>
          </cell>
          <cell r="F50">
            <v>1010</v>
          </cell>
          <cell r="G50">
            <v>570</v>
          </cell>
          <cell r="H50">
            <v>0</v>
          </cell>
          <cell r="I50">
            <v>118.25</v>
          </cell>
          <cell r="J50">
            <v>114.7</v>
          </cell>
          <cell r="K50">
            <v>116</v>
          </cell>
          <cell r="L50">
            <v>0</v>
          </cell>
          <cell r="M50">
            <v>0</v>
          </cell>
          <cell r="N50">
            <v>146</v>
          </cell>
          <cell r="O50">
            <v>492</v>
          </cell>
          <cell r="P50">
            <v>196</v>
          </cell>
          <cell r="Q50">
            <v>80.900000000000006</v>
          </cell>
          <cell r="R50">
            <v>4529.51</v>
          </cell>
          <cell r="S50">
            <v>4825.21</v>
          </cell>
          <cell r="T50">
            <v>0</v>
          </cell>
        </row>
        <row r="51">
          <cell r="A51">
            <v>43788</v>
          </cell>
          <cell r="B51">
            <v>4139.17</v>
          </cell>
          <cell r="C51">
            <v>1500</v>
          </cell>
          <cell r="D51">
            <v>0</v>
          </cell>
          <cell r="E51">
            <v>903</v>
          </cell>
          <cell r="F51">
            <v>1020</v>
          </cell>
          <cell r="G51">
            <v>572</v>
          </cell>
          <cell r="H51">
            <v>0</v>
          </cell>
          <cell r="I51">
            <v>117.21</v>
          </cell>
          <cell r="J51">
            <v>113.89</v>
          </cell>
          <cell r="K51">
            <v>175</v>
          </cell>
          <cell r="L51">
            <v>0</v>
          </cell>
          <cell r="M51">
            <v>0</v>
          </cell>
          <cell r="N51">
            <v>136</v>
          </cell>
          <cell r="O51">
            <v>483</v>
          </cell>
          <cell r="P51">
            <v>193</v>
          </cell>
          <cell r="Q51">
            <v>70</v>
          </cell>
          <cell r="R51">
            <v>4529.5</v>
          </cell>
          <cell r="S51">
            <v>4825.2</v>
          </cell>
          <cell r="T51">
            <v>0</v>
          </cell>
        </row>
        <row r="52">
          <cell r="A52">
            <v>43789</v>
          </cell>
          <cell r="B52">
            <v>4139.17</v>
          </cell>
          <cell r="C52">
            <v>1600</v>
          </cell>
          <cell r="D52">
            <v>0</v>
          </cell>
          <cell r="E52">
            <v>847</v>
          </cell>
          <cell r="F52">
            <v>1020</v>
          </cell>
          <cell r="G52">
            <v>572</v>
          </cell>
          <cell r="H52">
            <v>0</v>
          </cell>
          <cell r="I52">
            <v>116.83</v>
          </cell>
          <cell r="J52">
            <v>111.83</v>
          </cell>
          <cell r="K52">
            <v>155</v>
          </cell>
          <cell r="L52">
            <v>0</v>
          </cell>
          <cell r="M52">
            <v>0</v>
          </cell>
          <cell r="N52">
            <v>127</v>
          </cell>
          <cell r="O52">
            <v>492</v>
          </cell>
          <cell r="P52">
            <v>195</v>
          </cell>
          <cell r="Q52">
            <v>68.7</v>
          </cell>
          <cell r="R52">
            <v>4529.53</v>
          </cell>
          <cell r="S52">
            <v>4825.2</v>
          </cell>
          <cell r="T52">
            <v>0</v>
          </cell>
        </row>
        <row r="53">
          <cell r="A53">
            <v>43790</v>
          </cell>
          <cell r="B53">
            <v>4139.1400000000003</v>
          </cell>
          <cell r="C53">
            <v>1560</v>
          </cell>
          <cell r="D53">
            <v>0</v>
          </cell>
          <cell r="E53">
            <v>803</v>
          </cell>
          <cell r="F53">
            <v>1020</v>
          </cell>
          <cell r="G53">
            <v>574</v>
          </cell>
          <cell r="H53">
            <v>0</v>
          </cell>
          <cell r="I53">
            <v>102.24</v>
          </cell>
          <cell r="J53">
            <v>101.98</v>
          </cell>
          <cell r="K53">
            <v>125</v>
          </cell>
          <cell r="L53">
            <v>0</v>
          </cell>
          <cell r="M53">
            <v>0</v>
          </cell>
          <cell r="N53">
            <v>107</v>
          </cell>
          <cell r="O53">
            <v>487</v>
          </cell>
          <cell r="P53">
            <v>198</v>
          </cell>
          <cell r="Q53">
            <v>60.5</v>
          </cell>
          <cell r="R53">
            <v>4529.49</v>
          </cell>
          <cell r="S53">
            <v>4825.1899999999996</v>
          </cell>
          <cell r="T53">
            <v>0</v>
          </cell>
        </row>
        <row r="54">
          <cell r="A54">
            <v>43791</v>
          </cell>
          <cell r="B54">
            <v>4139.12</v>
          </cell>
          <cell r="C54">
            <v>1400</v>
          </cell>
          <cell r="D54">
            <v>0</v>
          </cell>
          <cell r="E54">
            <v>804</v>
          </cell>
          <cell r="F54">
            <v>1020</v>
          </cell>
          <cell r="G54">
            <v>572</v>
          </cell>
          <cell r="H54">
            <v>0</v>
          </cell>
          <cell r="I54">
            <v>96.72</v>
          </cell>
          <cell r="J54">
            <v>97.92</v>
          </cell>
          <cell r="K54">
            <v>125</v>
          </cell>
          <cell r="L54">
            <v>0</v>
          </cell>
          <cell r="M54">
            <v>0</v>
          </cell>
          <cell r="N54">
            <v>105</v>
          </cell>
          <cell r="O54">
            <v>455</v>
          </cell>
          <cell r="P54">
            <v>201</v>
          </cell>
          <cell r="Q54">
            <v>84.6</v>
          </cell>
          <cell r="R54">
            <v>4529.49</v>
          </cell>
          <cell r="S54">
            <v>4825.18</v>
          </cell>
          <cell r="T54">
            <v>0</v>
          </cell>
        </row>
        <row r="55">
          <cell r="A55">
            <v>43792</v>
          </cell>
          <cell r="B55">
            <v>4139.12</v>
          </cell>
          <cell r="C55">
            <v>1230</v>
          </cell>
          <cell r="D55">
            <v>0</v>
          </cell>
          <cell r="E55">
            <v>803</v>
          </cell>
          <cell r="F55">
            <v>1020</v>
          </cell>
          <cell r="G55">
            <v>570</v>
          </cell>
          <cell r="H55">
            <v>0</v>
          </cell>
          <cell r="I55">
            <v>94.06</v>
          </cell>
          <cell r="J55">
            <v>93.95</v>
          </cell>
          <cell r="K55">
            <v>113</v>
          </cell>
          <cell r="L55">
            <v>0</v>
          </cell>
          <cell r="M55">
            <v>0</v>
          </cell>
          <cell r="N55">
            <v>102</v>
          </cell>
          <cell r="O55">
            <v>438</v>
          </cell>
          <cell r="P55">
            <v>194</v>
          </cell>
          <cell r="Q55">
            <v>53.3</v>
          </cell>
          <cell r="R55">
            <v>4529.49</v>
          </cell>
          <cell r="S55">
            <v>4825.18</v>
          </cell>
          <cell r="T55">
            <v>0</v>
          </cell>
        </row>
        <row r="56">
          <cell r="A56">
            <v>43793</v>
          </cell>
          <cell r="B56">
            <v>4139.12</v>
          </cell>
          <cell r="C56">
            <v>1250</v>
          </cell>
          <cell r="D56">
            <v>0</v>
          </cell>
          <cell r="E56">
            <v>801</v>
          </cell>
          <cell r="F56">
            <v>1010</v>
          </cell>
          <cell r="G56">
            <v>566</v>
          </cell>
          <cell r="H56">
            <v>0</v>
          </cell>
          <cell r="I56">
            <v>91.91</v>
          </cell>
          <cell r="J56">
            <v>91.67</v>
          </cell>
          <cell r="K56">
            <v>89</v>
          </cell>
          <cell r="L56">
            <v>0</v>
          </cell>
          <cell r="M56">
            <v>0</v>
          </cell>
          <cell r="N56">
            <v>96.6</v>
          </cell>
          <cell r="O56">
            <v>434</v>
          </cell>
          <cell r="P56">
            <v>192</v>
          </cell>
          <cell r="Q56">
            <v>62.7</v>
          </cell>
          <cell r="R56">
            <v>4529.47</v>
          </cell>
          <cell r="S56">
            <v>4825.17</v>
          </cell>
          <cell r="T56">
            <v>0</v>
          </cell>
        </row>
        <row r="57">
          <cell r="A57">
            <v>43794</v>
          </cell>
          <cell r="B57">
            <v>4139.13</v>
          </cell>
          <cell r="C57">
            <v>1360</v>
          </cell>
          <cell r="D57">
            <v>0</v>
          </cell>
          <cell r="E57">
            <v>803</v>
          </cell>
          <cell r="F57">
            <v>1010</v>
          </cell>
          <cell r="G57">
            <v>565</v>
          </cell>
          <cell r="H57">
            <v>0</v>
          </cell>
          <cell r="I57">
            <v>103.11</v>
          </cell>
          <cell r="J57">
            <v>97.89</v>
          </cell>
          <cell r="K57">
            <v>75</v>
          </cell>
          <cell r="L57">
            <v>0</v>
          </cell>
          <cell r="M57">
            <v>0</v>
          </cell>
          <cell r="N57">
            <v>88.9</v>
          </cell>
          <cell r="O57">
            <v>437</v>
          </cell>
          <cell r="P57">
            <v>192</v>
          </cell>
          <cell r="Q57">
            <v>62.1</v>
          </cell>
          <cell r="R57">
            <v>4529.43</v>
          </cell>
          <cell r="S57">
            <v>4825.17</v>
          </cell>
          <cell r="T57">
            <v>0</v>
          </cell>
        </row>
        <row r="58">
          <cell r="A58">
            <v>43795</v>
          </cell>
          <cell r="B58">
            <v>4139.09</v>
          </cell>
          <cell r="C58">
            <v>1130</v>
          </cell>
          <cell r="D58">
            <v>0</v>
          </cell>
          <cell r="E58">
            <v>805</v>
          </cell>
          <cell r="F58">
            <v>1020</v>
          </cell>
          <cell r="G58">
            <v>574</v>
          </cell>
          <cell r="H58">
            <v>0</v>
          </cell>
          <cell r="I58">
            <v>105.83</v>
          </cell>
          <cell r="J58">
            <v>100.41</v>
          </cell>
          <cell r="K58">
            <v>56</v>
          </cell>
          <cell r="L58">
            <v>0</v>
          </cell>
          <cell r="M58">
            <v>0</v>
          </cell>
          <cell r="N58">
            <v>84.2</v>
          </cell>
          <cell r="O58">
            <v>446</v>
          </cell>
          <cell r="P58">
            <v>187</v>
          </cell>
          <cell r="Q58">
            <v>61.7</v>
          </cell>
          <cell r="R58">
            <v>4529.4799999999996</v>
          </cell>
          <cell r="S58">
            <v>4825.18</v>
          </cell>
          <cell r="T58">
            <v>0</v>
          </cell>
        </row>
        <row r="59">
          <cell r="A59">
            <v>43796</v>
          </cell>
          <cell r="B59">
            <v>4139.1400000000003</v>
          </cell>
          <cell r="C59">
            <v>1230</v>
          </cell>
          <cell r="D59">
            <v>0</v>
          </cell>
          <cell r="E59">
            <v>730</v>
          </cell>
          <cell r="F59">
            <v>1010</v>
          </cell>
          <cell r="G59">
            <v>575</v>
          </cell>
          <cell r="H59">
            <v>0</v>
          </cell>
          <cell r="I59">
            <v>98.08</v>
          </cell>
          <cell r="J59">
            <v>93.28</v>
          </cell>
          <cell r="K59">
            <v>19</v>
          </cell>
          <cell r="L59">
            <v>0</v>
          </cell>
          <cell r="M59">
            <v>0</v>
          </cell>
          <cell r="N59">
            <v>82.9</v>
          </cell>
          <cell r="O59">
            <v>413</v>
          </cell>
          <cell r="P59">
            <v>194</v>
          </cell>
          <cell r="Q59">
            <v>51.2</v>
          </cell>
          <cell r="R59">
            <v>4529.4799999999996</v>
          </cell>
          <cell r="S59">
            <v>4825.21</v>
          </cell>
          <cell r="T59">
            <v>0</v>
          </cell>
        </row>
        <row r="60">
          <cell r="A60">
            <v>43797</v>
          </cell>
          <cell r="B60">
            <v>4139.16</v>
          </cell>
          <cell r="C60">
            <v>994</v>
          </cell>
          <cell r="D60">
            <v>0</v>
          </cell>
          <cell r="E60">
            <v>684</v>
          </cell>
          <cell r="F60">
            <v>1030</v>
          </cell>
          <cell r="G60">
            <v>554</v>
          </cell>
          <cell r="H60">
            <v>0</v>
          </cell>
          <cell r="I60">
            <v>85.42</v>
          </cell>
          <cell r="J60">
            <v>82.29</v>
          </cell>
          <cell r="K60">
            <v>0</v>
          </cell>
          <cell r="L60">
            <v>0</v>
          </cell>
          <cell r="M60">
            <v>0</v>
          </cell>
          <cell r="N60">
            <v>85.4</v>
          </cell>
          <cell r="O60">
            <v>391</v>
          </cell>
          <cell r="P60">
            <v>199</v>
          </cell>
          <cell r="Q60">
            <v>79</v>
          </cell>
          <cell r="R60">
            <v>4529.5</v>
          </cell>
          <cell r="S60">
            <v>4825.2</v>
          </cell>
          <cell r="T60">
            <v>0</v>
          </cell>
        </row>
        <row r="61">
          <cell r="A61">
            <v>43798</v>
          </cell>
          <cell r="B61">
            <v>4139.16</v>
          </cell>
          <cell r="C61">
            <v>935</v>
          </cell>
          <cell r="D61">
            <v>0</v>
          </cell>
          <cell r="E61">
            <v>692</v>
          </cell>
          <cell r="F61">
            <v>1010</v>
          </cell>
          <cell r="G61">
            <v>555</v>
          </cell>
          <cell r="H61">
            <v>0</v>
          </cell>
          <cell r="I61">
            <v>81.489999999999995</v>
          </cell>
          <cell r="J61">
            <v>84.79</v>
          </cell>
          <cell r="K61">
            <v>0</v>
          </cell>
          <cell r="L61">
            <v>0</v>
          </cell>
          <cell r="M61">
            <v>0</v>
          </cell>
          <cell r="N61">
            <v>82.2</v>
          </cell>
          <cell r="O61">
            <v>363</v>
          </cell>
          <cell r="P61">
            <v>202</v>
          </cell>
          <cell r="Q61">
            <v>58.1</v>
          </cell>
          <cell r="R61">
            <v>4529.49</v>
          </cell>
          <cell r="S61">
            <v>4825.2</v>
          </cell>
          <cell r="T61">
            <v>0</v>
          </cell>
        </row>
        <row r="62">
          <cell r="A62">
            <v>43799</v>
          </cell>
          <cell r="B62">
            <v>4139.13</v>
          </cell>
          <cell r="C62">
            <v>1030</v>
          </cell>
          <cell r="D62">
            <v>0</v>
          </cell>
          <cell r="E62">
            <v>714</v>
          </cell>
          <cell r="F62">
            <v>1020</v>
          </cell>
          <cell r="G62">
            <v>533</v>
          </cell>
          <cell r="H62">
            <v>0</v>
          </cell>
          <cell r="I62">
            <v>78.08</v>
          </cell>
          <cell r="J62">
            <v>81.23</v>
          </cell>
          <cell r="K62">
            <v>0</v>
          </cell>
          <cell r="L62">
            <v>0</v>
          </cell>
          <cell r="M62">
            <v>0</v>
          </cell>
          <cell r="N62">
            <v>82.4</v>
          </cell>
          <cell r="O62">
            <v>351</v>
          </cell>
          <cell r="P62">
            <v>202</v>
          </cell>
          <cell r="Q62">
            <v>73.599999999999994</v>
          </cell>
          <cell r="R62">
            <v>4529.49</v>
          </cell>
          <cell r="S62">
            <v>4825.1899999999996</v>
          </cell>
          <cell r="T62">
            <v>0</v>
          </cell>
        </row>
        <row r="63">
          <cell r="A63">
            <v>43800</v>
          </cell>
          <cell r="B63">
            <v>4139.1899999999996</v>
          </cell>
          <cell r="C63">
            <v>986</v>
          </cell>
          <cell r="D63">
            <v>0</v>
          </cell>
          <cell r="E63">
            <v>712</v>
          </cell>
          <cell r="F63">
            <v>976</v>
          </cell>
          <cell r="G63">
            <v>571</v>
          </cell>
          <cell r="H63">
            <v>0</v>
          </cell>
          <cell r="I63">
            <v>79.41</v>
          </cell>
          <cell r="J63">
            <v>83.34</v>
          </cell>
          <cell r="K63">
            <v>0</v>
          </cell>
          <cell r="L63">
            <v>0</v>
          </cell>
          <cell r="M63">
            <v>0</v>
          </cell>
          <cell r="N63">
            <v>82</v>
          </cell>
          <cell r="O63">
            <v>348</v>
          </cell>
          <cell r="P63">
            <v>206</v>
          </cell>
          <cell r="Q63">
            <v>73.3</v>
          </cell>
          <cell r="R63">
            <v>4529.5</v>
          </cell>
          <cell r="S63">
            <v>4825.21</v>
          </cell>
          <cell r="T63">
            <v>0</v>
          </cell>
        </row>
        <row r="64">
          <cell r="A64">
            <v>43801</v>
          </cell>
          <cell r="B64">
            <v>4139.2</v>
          </cell>
          <cell r="C64">
            <v>961</v>
          </cell>
          <cell r="D64">
            <v>0</v>
          </cell>
          <cell r="E64">
            <v>712</v>
          </cell>
          <cell r="F64">
            <v>954</v>
          </cell>
          <cell r="G64">
            <v>601</v>
          </cell>
          <cell r="H64">
            <v>0</v>
          </cell>
          <cell r="I64">
            <v>94.47</v>
          </cell>
          <cell r="J64">
            <v>89.42</v>
          </cell>
          <cell r="K64">
            <v>0</v>
          </cell>
          <cell r="L64">
            <v>0</v>
          </cell>
          <cell r="M64">
            <v>0</v>
          </cell>
          <cell r="N64">
            <v>75.7</v>
          </cell>
          <cell r="O64">
            <v>228</v>
          </cell>
          <cell r="P64">
            <v>109</v>
          </cell>
          <cell r="Q64">
            <v>54.7</v>
          </cell>
          <cell r="R64">
            <v>4529.51</v>
          </cell>
          <cell r="S64">
            <v>4825.21</v>
          </cell>
          <cell r="T64">
            <v>0</v>
          </cell>
        </row>
        <row r="65">
          <cell r="A65">
            <v>43802</v>
          </cell>
          <cell r="B65">
            <v>4139.21</v>
          </cell>
          <cell r="C65">
            <v>820</v>
          </cell>
          <cell r="D65">
            <v>0</v>
          </cell>
          <cell r="E65">
            <v>714</v>
          </cell>
          <cell r="F65">
            <v>965</v>
          </cell>
          <cell r="G65">
            <v>627</v>
          </cell>
          <cell r="H65">
            <v>0</v>
          </cell>
          <cell r="I65">
            <v>80.94</v>
          </cell>
          <cell r="J65">
            <v>72.989999999999995</v>
          </cell>
          <cell r="K65">
            <v>0</v>
          </cell>
          <cell r="L65">
            <v>0</v>
          </cell>
          <cell r="M65">
            <v>0</v>
          </cell>
          <cell r="N65">
            <v>62.2</v>
          </cell>
          <cell r="O65">
            <v>177</v>
          </cell>
          <cell r="P65">
            <v>60.3</v>
          </cell>
          <cell r="Q65">
            <v>72.900000000000006</v>
          </cell>
          <cell r="R65">
            <v>4529.51</v>
          </cell>
          <cell r="S65">
            <v>4825.21</v>
          </cell>
          <cell r="T65">
            <v>0</v>
          </cell>
        </row>
        <row r="66">
          <cell r="A66">
            <v>43803</v>
          </cell>
          <cell r="B66">
            <v>4139.22</v>
          </cell>
          <cell r="C66">
            <v>820</v>
          </cell>
          <cell r="D66">
            <v>0</v>
          </cell>
          <cell r="E66">
            <v>712</v>
          </cell>
          <cell r="F66">
            <v>959</v>
          </cell>
          <cell r="G66">
            <v>606</v>
          </cell>
          <cell r="H66">
            <v>0</v>
          </cell>
          <cell r="I66">
            <v>81.760000000000005</v>
          </cell>
          <cell r="J66">
            <v>75.67</v>
          </cell>
          <cell r="K66">
            <v>0</v>
          </cell>
          <cell r="L66">
            <v>0</v>
          </cell>
          <cell r="M66">
            <v>0</v>
          </cell>
          <cell r="N66">
            <v>65</v>
          </cell>
          <cell r="O66">
            <v>171</v>
          </cell>
          <cell r="P66">
            <v>65.099999999999994</v>
          </cell>
          <cell r="Q66">
            <v>51.5</v>
          </cell>
          <cell r="R66">
            <v>4529.51</v>
          </cell>
          <cell r="S66">
            <v>4825.21</v>
          </cell>
          <cell r="T66">
            <v>0</v>
          </cell>
        </row>
        <row r="67">
          <cell r="A67">
            <v>43804</v>
          </cell>
          <cell r="B67">
            <v>4139.2299999999996</v>
          </cell>
          <cell r="C67">
            <v>783</v>
          </cell>
          <cell r="D67">
            <v>0</v>
          </cell>
          <cell r="E67">
            <v>648</v>
          </cell>
          <cell r="F67">
            <v>971</v>
          </cell>
          <cell r="G67">
            <v>602</v>
          </cell>
          <cell r="H67">
            <v>0</v>
          </cell>
          <cell r="I67">
            <v>83.06</v>
          </cell>
          <cell r="J67">
            <v>77.239999999999995</v>
          </cell>
          <cell r="K67">
            <v>0</v>
          </cell>
          <cell r="L67">
            <v>0</v>
          </cell>
          <cell r="M67">
            <v>0</v>
          </cell>
          <cell r="N67">
            <v>69.8</v>
          </cell>
          <cell r="O67">
            <v>166</v>
          </cell>
          <cell r="P67">
            <v>61.9</v>
          </cell>
          <cell r="Q67">
            <v>53.2</v>
          </cell>
          <cell r="R67">
            <v>4529.51</v>
          </cell>
          <cell r="S67">
            <v>4825.21</v>
          </cell>
          <cell r="T67">
            <v>0</v>
          </cell>
        </row>
        <row r="68">
          <cell r="A68">
            <v>43805</v>
          </cell>
          <cell r="B68">
            <v>4139.2299999999996</v>
          </cell>
          <cell r="C68">
            <v>689</v>
          </cell>
          <cell r="D68">
            <v>0</v>
          </cell>
          <cell r="E68">
            <v>602</v>
          </cell>
          <cell r="F68">
            <v>957</v>
          </cell>
          <cell r="G68">
            <v>602</v>
          </cell>
          <cell r="H68">
            <v>0</v>
          </cell>
          <cell r="I68">
            <v>89.38</v>
          </cell>
          <cell r="J68">
            <v>80.81</v>
          </cell>
          <cell r="K68">
            <v>0</v>
          </cell>
          <cell r="L68">
            <v>0</v>
          </cell>
          <cell r="M68">
            <v>0</v>
          </cell>
          <cell r="N68">
            <v>52.3</v>
          </cell>
          <cell r="O68">
            <v>137</v>
          </cell>
          <cell r="P68">
            <v>50.5</v>
          </cell>
          <cell r="Q68">
            <v>28.8</v>
          </cell>
          <cell r="R68">
            <v>4529.51</v>
          </cell>
          <cell r="S68">
            <v>4825.2</v>
          </cell>
          <cell r="T68">
            <v>0</v>
          </cell>
        </row>
        <row r="69">
          <cell r="A69">
            <v>43806</v>
          </cell>
          <cell r="B69">
            <v>4139.29</v>
          </cell>
          <cell r="C69">
            <v>535</v>
          </cell>
          <cell r="D69">
            <v>0</v>
          </cell>
          <cell r="E69">
            <v>604</v>
          </cell>
          <cell r="F69">
            <v>969</v>
          </cell>
          <cell r="G69">
            <v>607</v>
          </cell>
          <cell r="H69">
            <v>0</v>
          </cell>
          <cell r="I69">
            <v>95.97</v>
          </cell>
          <cell r="J69">
            <v>86.52</v>
          </cell>
          <cell r="K69">
            <v>0</v>
          </cell>
          <cell r="L69">
            <v>0</v>
          </cell>
          <cell r="M69">
            <v>0</v>
          </cell>
          <cell r="N69">
            <v>21.5</v>
          </cell>
          <cell r="O69">
            <v>83.3</v>
          </cell>
          <cell r="P69">
            <v>39.700000000000003</v>
          </cell>
          <cell r="Q69">
            <v>1.24</v>
          </cell>
          <cell r="R69">
            <v>4529.55</v>
          </cell>
          <cell r="S69">
            <v>4825.22</v>
          </cell>
          <cell r="T69">
            <v>0</v>
          </cell>
        </row>
        <row r="70">
          <cell r="A70">
            <v>43807</v>
          </cell>
          <cell r="B70">
            <v>4139.33</v>
          </cell>
          <cell r="C70">
            <v>430</v>
          </cell>
          <cell r="D70">
            <v>0</v>
          </cell>
          <cell r="E70">
            <v>595</v>
          </cell>
          <cell r="F70">
            <v>961</v>
          </cell>
          <cell r="G70">
            <v>608</v>
          </cell>
          <cell r="H70">
            <v>0</v>
          </cell>
          <cell r="I70">
            <v>93.01</v>
          </cell>
          <cell r="J70">
            <v>85.55</v>
          </cell>
          <cell r="K70">
            <v>0</v>
          </cell>
          <cell r="L70">
            <v>0</v>
          </cell>
          <cell r="M70">
            <v>0</v>
          </cell>
          <cell r="N70">
            <v>28.7</v>
          </cell>
          <cell r="O70">
            <v>58.5</v>
          </cell>
          <cell r="P70">
            <v>40.299999999999997</v>
          </cell>
          <cell r="Q70">
            <v>4.51</v>
          </cell>
          <cell r="R70">
            <v>4529.6000000000004</v>
          </cell>
          <cell r="S70">
            <v>4825.24</v>
          </cell>
          <cell r="T70">
            <v>0</v>
          </cell>
        </row>
        <row r="71">
          <cell r="A71">
            <v>43808</v>
          </cell>
          <cell r="B71">
            <v>4139.3599999999997</v>
          </cell>
          <cell r="C71">
            <v>455</v>
          </cell>
          <cell r="D71">
            <v>0</v>
          </cell>
          <cell r="E71">
            <v>592</v>
          </cell>
          <cell r="F71">
            <v>988</v>
          </cell>
          <cell r="G71">
            <v>609</v>
          </cell>
          <cell r="H71">
            <v>0</v>
          </cell>
          <cell r="I71">
            <v>93.51</v>
          </cell>
          <cell r="J71">
            <v>88.37</v>
          </cell>
          <cell r="K71">
            <v>0</v>
          </cell>
          <cell r="L71">
            <v>0</v>
          </cell>
          <cell r="M71">
            <v>0</v>
          </cell>
          <cell r="N71">
            <v>29.9</v>
          </cell>
          <cell r="O71">
            <v>60.6</v>
          </cell>
          <cell r="P71">
            <v>41.1</v>
          </cell>
          <cell r="Q71">
            <v>36.5</v>
          </cell>
          <cell r="R71">
            <v>4529.6000000000004</v>
          </cell>
          <cell r="S71">
            <v>4825.24</v>
          </cell>
          <cell r="T71">
            <v>0</v>
          </cell>
        </row>
        <row r="72">
          <cell r="A72">
            <v>43809</v>
          </cell>
          <cell r="B72">
            <v>4139.38</v>
          </cell>
          <cell r="C72">
            <v>497</v>
          </cell>
          <cell r="D72">
            <v>0</v>
          </cell>
          <cell r="E72">
            <v>589</v>
          </cell>
          <cell r="F72">
            <v>961</v>
          </cell>
          <cell r="G72">
            <v>609</v>
          </cell>
          <cell r="H72">
            <v>0</v>
          </cell>
          <cell r="I72">
            <v>96.26</v>
          </cell>
          <cell r="J72">
            <v>92.01</v>
          </cell>
          <cell r="K72">
            <v>0</v>
          </cell>
          <cell r="L72">
            <v>0</v>
          </cell>
          <cell r="M72">
            <v>0</v>
          </cell>
          <cell r="N72">
            <v>34.200000000000003</v>
          </cell>
          <cell r="O72">
            <v>52.9</v>
          </cell>
          <cell r="P72">
            <v>37.200000000000003</v>
          </cell>
          <cell r="Q72">
            <v>23</v>
          </cell>
          <cell r="R72">
            <v>4529.6000000000004</v>
          </cell>
          <cell r="S72">
            <v>4825.24</v>
          </cell>
          <cell r="T72">
            <v>0</v>
          </cell>
        </row>
        <row r="73">
          <cell r="A73">
            <v>43810</v>
          </cell>
          <cell r="B73">
            <v>4139.41</v>
          </cell>
          <cell r="C73">
            <v>535</v>
          </cell>
          <cell r="D73">
            <v>0</v>
          </cell>
          <cell r="E73">
            <v>588</v>
          </cell>
          <cell r="F73">
            <v>958</v>
          </cell>
          <cell r="G73">
            <v>606</v>
          </cell>
          <cell r="H73">
            <v>0</v>
          </cell>
          <cell r="I73">
            <v>105.14</v>
          </cell>
          <cell r="J73">
            <v>93.47</v>
          </cell>
          <cell r="K73">
            <v>0</v>
          </cell>
          <cell r="L73">
            <v>0</v>
          </cell>
          <cell r="M73">
            <v>0</v>
          </cell>
          <cell r="N73">
            <v>35.200000000000003</v>
          </cell>
          <cell r="O73">
            <v>47.9</v>
          </cell>
          <cell r="P73">
            <v>30.4</v>
          </cell>
          <cell r="Q73">
            <v>33.4</v>
          </cell>
          <cell r="R73">
            <v>4529.58</v>
          </cell>
          <cell r="S73">
            <v>4825.25</v>
          </cell>
          <cell r="T73">
            <v>0</v>
          </cell>
        </row>
        <row r="74">
          <cell r="A74">
            <v>43811</v>
          </cell>
          <cell r="B74">
            <v>4139.45</v>
          </cell>
          <cell r="C74">
            <v>540</v>
          </cell>
          <cell r="D74">
            <v>0</v>
          </cell>
          <cell r="E74">
            <v>588</v>
          </cell>
          <cell r="F74">
            <v>956</v>
          </cell>
          <cell r="G74">
            <v>619</v>
          </cell>
          <cell r="H74">
            <v>0</v>
          </cell>
          <cell r="I74">
            <v>108.74</v>
          </cell>
          <cell r="J74">
            <v>93.61</v>
          </cell>
          <cell r="K74">
            <v>0</v>
          </cell>
          <cell r="L74">
            <v>0</v>
          </cell>
          <cell r="M74">
            <v>0</v>
          </cell>
          <cell r="N74">
            <v>34.9</v>
          </cell>
          <cell r="O74">
            <v>47.5</v>
          </cell>
          <cell r="P74">
            <v>32.5</v>
          </cell>
          <cell r="Q74">
            <v>39</v>
          </cell>
          <cell r="R74">
            <v>4529.59</v>
          </cell>
          <cell r="S74">
            <v>4825.3</v>
          </cell>
          <cell r="T74">
            <v>0</v>
          </cell>
        </row>
        <row r="75">
          <cell r="A75">
            <v>43812</v>
          </cell>
          <cell r="B75">
            <v>4139.54</v>
          </cell>
          <cell r="C75">
            <v>512</v>
          </cell>
          <cell r="D75">
            <v>0</v>
          </cell>
          <cell r="E75">
            <v>591</v>
          </cell>
          <cell r="F75">
            <v>962</v>
          </cell>
          <cell r="G75">
            <v>630</v>
          </cell>
          <cell r="H75">
            <v>0</v>
          </cell>
          <cell r="I75">
            <v>117.97</v>
          </cell>
          <cell r="J75">
            <v>104.69</v>
          </cell>
          <cell r="K75">
            <v>0</v>
          </cell>
          <cell r="L75">
            <v>0</v>
          </cell>
          <cell r="M75">
            <v>0</v>
          </cell>
          <cell r="N75">
            <v>30.8</v>
          </cell>
          <cell r="O75">
            <v>48</v>
          </cell>
          <cell r="P75">
            <v>28</v>
          </cell>
          <cell r="Q75">
            <v>51.3</v>
          </cell>
          <cell r="R75">
            <v>4529.6400000000003</v>
          </cell>
          <cell r="S75">
            <v>4825.41</v>
          </cell>
          <cell r="T75">
            <v>0</v>
          </cell>
        </row>
        <row r="76">
          <cell r="A76">
            <v>43813</v>
          </cell>
          <cell r="B76">
            <v>4139.59</v>
          </cell>
          <cell r="C76">
            <v>430</v>
          </cell>
          <cell r="D76">
            <v>0</v>
          </cell>
          <cell r="E76">
            <v>591</v>
          </cell>
          <cell r="F76">
            <v>955</v>
          </cell>
          <cell r="G76">
            <v>635</v>
          </cell>
          <cell r="H76">
            <v>0</v>
          </cell>
          <cell r="I76">
            <v>130.86000000000001</v>
          </cell>
          <cell r="J76">
            <v>112.41</v>
          </cell>
          <cell r="K76">
            <v>0</v>
          </cell>
          <cell r="L76">
            <v>0</v>
          </cell>
          <cell r="M76">
            <v>0</v>
          </cell>
          <cell r="N76">
            <v>18.7</v>
          </cell>
          <cell r="O76">
            <v>46.9</v>
          </cell>
          <cell r="P76">
            <v>29.1</v>
          </cell>
          <cell r="Q76">
            <v>52.7</v>
          </cell>
          <cell r="R76">
            <v>4529.67</v>
          </cell>
          <cell r="S76">
            <v>4825.54</v>
          </cell>
          <cell r="T76">
            <v>0</v>
          </cell>
        </row>
        <row r="77">
          <cell r="A77">
            <v>43814</v>
          </cell>
          <cell r="B77">
            <v>4139.6099999999997</v>
          </cell>
          <cell r="C77">
            <v>430</v>
          </cell>
          <cell r="D77">
            <v>0</v>
          </cell>
          <cell r="E77">
            <v>588</v>
          </cell>
          <cell r="F77">
            <v>965</v>
          </cell>
          <cell r="G77">
            <v>639</v>
          </cell>
          <cell r="H77">
            <v>0</v>
          </cell>
          <cell r="I77">
            <v>160.88</v>
          </cell>
          <cell r="J77">
            <v>136.99</v>
          </cell>
          <cell r="K77">
            <v>0</v>
          </cell>
          <cell r="L77">
            <v>0</v>
          </cell>
          <cell r="M77">
            <v>0</v>
          </cell>
          <cell r="N77">
            <v>15.7</v>
          </cell>
          <cell r="O77">
            <v>46.9</v>
          </cell>
          <cell r="P77">
            <v>30.2</v>
          </cell>
          <cell r="Q77">
            <v>47</v>
          </cell>
          <cell r="R77">
            <v>4529.6899999999996</v>
          </cell>
          <cell r="S77">
            <v>4825.58</v>
          </cell>
          <cell r="T77">
            <v>0</v>
          </cell>
        </row>
        <row r="78">
          <cell r="A78">
            <v>43815</v>
          </cell>
          <cell r="B78">
            <v>4139.6400000000003</v>
          </cell>
          <cell r="C78">
            <v>430</v>
          </cell>
          <cell r="D78">
            <v>0</v>
          </cell>
          <cell r="E78">
            <v>597</v>
          </cell>
          <cell r="F78">
            <v>956</v>
          </cell>
          <cell r="G78">
            <v>637</v>
          </cell>
          <cell r="H78">
            <v>0</v>
          </cell>
          <cell r="I78">
            <v>184.97</v>
          </cell>
          <cell r="J78">
            <v>154.44999999999999</v>
          </cell>
          <cell r="K78">
            <v>0</v>
          </cell>
          <cell r="L78">
            <v>0</v>
          </cell>
          <cell r="M78">
            <v>0</v>
          </cell>
          <cell r="N78">
            <v>15.2</v>
          </cell>
          <cell r="O78">
            <v>49.9</v>
          </cell>
          <cell r="P78">
            <v>32.4</v>
          </cell>
          <cell r="Q78">
            <v>53.4</v>
          </cell>
          <cell r="R78">
            <v>4529.7</v>
          </cell>
          <cell r="S78">
            <v>4825.6000000000004</v>
          </cell>
          <cell r="T78">
            <v>0</v>
          </cell>
        </row>
        <row r="79">
          <cell r="A79">
            <v>43816</v>
          </cell>
          <cell r="B79">
            <v>4139.67</v>
          </cell>
          <cell r="C79">
            <v>430</v>
          </cell>
          <cell r="D79">
            <v>0</v>
          </cell>
          <cell r="E79">
            <v>620</v>
          </cell>
          <cell r="F79">
            <v>953</v>
          </cell>
          <cell r="G79">
            <v>624</v>
          </cell>
          <cell r="H79">
            <v>0</v>
          </cell>
          <cell r="I79">
            <v>163.24</v>
          </cell>
          <cell r="J79">
            <v>140.96</v>
          </cell>
          <cell r="K79">
            <v>0</v>
          </cell>
          <cell r="L79">
            <v>0</v>
          </cell>
          <cell r="M79">
            <v>0</v>
          </cell>
          <cell r="N79">
            <v>15.2</v>
          </cell>
          <cell r="O79">
            <v>48.2</v>
          </cell>
          <cell r="P79">
            <v>35.4</v>
          </cell>
          <cell r="Q79">
            <v>50.5</v>
          </cell>
          <cell r="R79">
            <v>4529.7</v>
          </cell>
          <cell r="S79">
            <v>4825.6000000000004</v>
          </cell>
          <cell r="T79">
            <v>0</v>
          </cell>
        </row>
        <row r="80">
          <cell r="A80">
            <v>43817</v>
          </cell>
          <cell r="B80">
            <v>4139.68</v>
          </cell>
          <cell r="C80">
            <v>429</v>
          </cell>
          <cell r="D80">
            <v>0</v>
          </cell>
          <cell r="E80">
            <v>614</v>
          </cell>
          <cell r="F80">
            <v>950</v>
          </cell>
          <cell r="G80">
            <v>592</v>
          </cell>
          <cell r="H80">
            <v>0</v>
          </cell>
          <cell r="I80">
            <v>135.97999999999999</v>
          </cell>
          <cell r="J80">
            <v>123.85</v>
          </cell>
          <cell r="K80">
            <v>0</v>
          </cell>
          <cell r="L80">
            <v>0</v>
          </cell>
          <cell r="M80">
            <v>0</v>
          </cell>
          <cell r="N80">
            <v>10.5</v>
          </cell>
          <cell r="O80">
            <v>49.2</v>
          </cell>
          <cell r="P80">
            <v>37.799999999999997</v>
          </cell>
          <cell r="Q80">
            <v>31.9</v>
          </cell>
          <cell r="R80">
            <v>4529.6899999999996</v>
          </cell>
          <cell r="S80">
            <v>4825.6000000000004</v>
          </cell>
          <cell r="T80">
            <v>0</v>
          </cell>
        </row>
        <row r="81">
          <cell r="A81">
            <v>43818</v>
          </cell>
          <cell r="B81">
            <v>4139.72</v>
          </cell>
          <cell r="C81">
            <v>425</v>
          </cell>
          <cell r="D81">
            <v>0</v>
          </cell>
          <cell r="E81">
            <v>598</v>
          </cell>
          <cell r="F81">
            <v>963</v>
          </cell>
          <cell r="G81">
            <v>597</v>
          </cell>
          <cell r="H81">
            <v>0</v>
          </cell>
          <cell r="I81">
            <v>125.99</v>
          </cell>
          <cell r="J81">
            <v>106.86</v>
          </cell>
          <cell r="K81">
            <v>0</v>
          </cell>
          <cell r="L81">
            <v>0</v>
          </cell>
          <cell r="M81">
            <v>0</v>
          </cell>
          <cell r="N81">
            <v>3.83</v>
          </cell>
          <cell r="O81">
            <v>51.3</v>
          </cell>
          <cell r="P81">
            <v>34.9</v>
          </cell>
          <cell r="Q81">
            <v>5.04</v>
          </cell>
          <cell r="R81">
            <v>4529.66</v>
          </cell>
          <cell r="S81">
            <v>4825.62</v>
          </cell>
          <cell r="T81">
            <v>0</v>
          </cell>
        </row>
        <row r="82">
          <cell r="A82">
            <v>43819</v>
          </cell>
          <cell r="B82">
            <v>4139.75</v>
          </cell>
          <cell r="C82">
            <v>506</v>
          </cell>
          <cell r="D82">
            <v>0</v>
          </cell>
          <cell r="E82">
            <v>608</v>
          </cell>
          <cell r="F82">
            <v>956</v>
          </cell>
          <cell r="G82">
            <v>603</v>
          </cell>
          <cell r="H82">
            <v>0</v>
          </cell>
          <cell r="I82">
            <v>124.9</v>
          </cell>
          <cell r="J82">
            <v>102.99</v>
          </cell>
          <cell r="K82">
            <v>0</v>
          </cell>
          <cell r="L82">
            <v>0</v>
          </cell>
          <cell r="M82">
            <v>0</v>
          </cell>
          <cell r="N82">
            <v>17.5</v>
          </cell>
          <cell r="O82">
            <v>50.2</v>
          </cell>
          <cell r="P82">
            <v>33.1</v>
          </cell>
          <cell r="Q82">
            <v>3.46</v>
          </cell>
          <cell r="R82">
            <v>4529.6899999999996</v>
          </cell>
          <cell r="S82">
            <v>4825.63</v>
          </cell>
          <cell r="T82">
            <v>0</v>
          </cell>
        </row>
        <row r="83">
          <cell r="A83">
            <v>43820</v>
          </cell>
          <cell r="B83">
            <v>4139.74</v>
          </cell>
          <cell r="C83">
            <v>479</v>
          </cell>
          <cell r="D83">
            <v>0</v>
          </cell>
          <cell r="E83">
            <v>605</v>
          </cell>
          <cell r="F83">
            <v>957</v>
          </cell>
          <cell r="G83">
            <v>611</v>
          </cell>
          <cell r="H83">
            <v>0</v>
          </cell>
          <cell r="I83">
            <v>121.35</v>
          </cell>
          <cell r="J83">
            <v>99.95</v>
          </cell>
          <cell r="K83">
            <v>0</v>
          </cell>
          <cell r="L83">
            <v>0</v>
          </cell>
          <cell r="M83">
            <v>0</v>
          </cell>
          <cell r="N83">
            <v>31.1</v>
          </cell>
          <cell r="O83">
            <v>52.2</v>
          </cell>
          <cell r="P83">
            <v>30.2</v>
          </cell>
          <cell r="Q83">
            <v>-1.71</v>
          </cell>
          <cell r="R83">
            <v>4529.67</v>
          </cell>
          <cell r="S83">
            <v>4825.6499999999996</v>
          </cell>
          <cell r="T83">
            <v>0</v>
          </cell>
        </row>
        <row r="84">
          <cell r="A84">
            <v>43821</v>
          </cell>
          <cell r="B84">
            <v>4139.7700000000004</v>
          </cell>
          <cell r="C84">
            <v>598</v>
          </cell>
          <cell r="D84">
            <v>0</v>
          </cell>
          <cell r="E84">
            <v>604</v>
          </cell>
          <cell r="F84">
            <v>955</v>
          </cell>
          <cell r="G84">
            <v>616</v>
          </cell>
          <cell r="H84">
            <v>0</v>
          </cell>
          <cell r="I84">
            <v>117.55</v>
          </cell>
          <cell r="J84">
            <v>100.47</v>
          </cell>
          <cell r="K84">
            <v>0</v>
          </cell>
          <cell r="L84">
            <v>0</v>
          </cell>
          <cell r="M84">
            <v>0</v>
          </cell>
          <cell r="N84">
            <v>38.4</v>
          </cell>
          <cell r="O84">
            <v>70.3</v>
          </cell>
          <cell r="P84">
            <v>31</v>
          </cell>
          <cell r="Q84">
            <v>29.4</v>
          </cell>
          <cell r="R84">
            <v>4529.6899999999996</v>
          </cell>
          <cell r="S84">
            <v>4825.68</v>
          </cell>
          <cell r="T84">
            <v>0</v>
          </cell>
        </row>
        <row r="85">
          <cell r="A85">
            <v>43822</v>
          </cell>
          <cell r="B85">
            <v>4139.8100000000004</v>
          </cell>
          <cell r="C85">
            <v>710</v>
          </cell>
          <cell r="D85">
            <v>0</v>
          </cell>
          <cell r="E85">
            <v>607</v>
          </cell>
          <cell r="F85">
            <v>951</v>
          </cell>
          <cell r="G85">
            <v>614</v>
          </cell>
          <cell r="H85">
            <v>0</v>
          </cell>
          <cell r="I85">
            <v>107.99</v>
          </cell>
          <cell r="J85">
            <v>96.6</v>
          </cell>
          <cell r="K85">
            <v>0</v>
          </cell>
          <cell r="L85">
            <v>0</v>
          </cell>
          <cell r="M85">
            <v>0</v>
          </cell>
          <cell r="N85">
            <v>46.3</v>
          </cell>
          <cell r="O85">
            <v>71.900000000000006</v>
          </cell>
          <cell r="P85">
            <v>37</v>
          </cell>
          <cell r="Q85">
            <v>35</v>
          </cell>
          <cell r="R85">
            <v>4529.6899999999996</v>
          </cell>
          <cell r="S85">
            <v>4825.6899999999996</v>
          </cell>
          <cell r="T85">
            <v>0</v>
          </cell>
        </row>
        <row r="86">
          <cell r="A86">
            <v>43823</v>
          </cell>
          <cell r="B86">
            <v>4139.82</v>
          </cell>
          <cell r="C86">
            <v>637</v>
          </cell>
          <cell r="D86">
            <v>0</v>
          </cell>
          <cell r="E86">
            <v>645</v>
          </cell>
          <cell r="F86">
            <v>950</v>
          </cell>
          <cell r="G86">
            <v>605</v>
          </cell>
          <cell r="H86">
            <v>0</v>
          </cell>
          <cell r="I86">
            <v>107.97</v>
          </cell>
          <cell r="J86">
            <v>93.49</v>
          </cell>
          <cell r="K86">
            <v>0</v>
          </cell>
          <cell r="L86">
            <v>0</v>
          </cell>
          <cell r="M86">
            <v>0</v>
          </cell>
          <cell r="N86">
            <v>44.6</v>
          </cell>
          <cell r="O86">
            <v>65</v>
          </cell>
          <cell r="P86">
            <v>42.5</v>
          </cell>
          <cell r="Q86">
            <v>5.52</v>
          </cell>
          <cell r="R86">
            <v>4529.6899999999996</v>
          </cell>
          <cell r="S86">
            <v>4825.6899999999996</v>
          </cell>
          <cell r="T86">
            <v>0</v>
          </cell>
        </row>
        <row r="87">
          <cell r="A87">
            <v>43824</v>
          </cell>
          <cell r="B87">
            <v>4139.8500000000004</v>
          </cell>
          <cell r="C87">
            <v>567</v>
          </cell>
          <cell r="D87">
            <v>0</v>
          </cell>
          <cell r="E87">
            <v>660</v>
          </cell>
          <cell r="F87">
            <v>951</v>
          </cell>
          <cell r="G87">
            <v>605</v>
          </cell>
          <cell r="H87">
            <v>0</v>
          </cell>
          <cell r="I87">
            <v>103.74</v>
          </cell>
          <cell r="J87">
            <v>93.32</v>
          </cell>
          <cell r="K87">
            <v>0</v>
          </cell>
          <cell r="L87">
            <v>0</v>
          </cell>
          <cell r="M87">
            <v>0</v>
          </cell>
          <cell r="N87">
            <v>43</v>
          </cell>
          <cell r="O87">
            <v>65.2</v>
          </cell>
          <cell r="P87">
            <v>42.2</v>
          </cell>
          <cell r="Q87">
            <v>23.6</v>
          </cell>
          <cell r="R87">
            <v>4529.6899999999996</v>
          </cell>
          <cell r="S87">
            <v>4825.6899999999996</v>
          </cell>
          <cell r="T87">
            <v>0</v>
          </cell>
        </row>
        <row r="88">
          <cell r="A88">
            <v>43825</v>
          </cell>
          <cell r="B88">
            <v>4139.87</v>
          </cell>
          <cell r="C88">
            <v>579</v>
          </cell>
          <cell r="D88">
            <v>0</v>
          </cell>
          <cell r="E88">
            <v>658</v>
          </cell>
          <cell r="F88">
            <v>951</v>
          </cell>
          <cell r="G88">
            <v>604</v>
          </cell>
          <cell r="H88">
            <v>0</v>
          </cell>
          <cell r="I88">
            <v>95.58</v>
          </cell>
          <cell r="J88">
            <v>85.6</v>
          </cell>
          <cell r="K88">
            <v>0</v>
          </cell>
          <cell r="L88">
            <v>0</v>
          </cell>
          <cell r="M88">
            <v>0</v>
          </cell>
          <cell r="N88">
            <v>40.5</v>
          </cell>
          <cell r="O88">
            <v>73.400000000000006</v>
          </cell>
          <cell r="P88">
            <v>34.299999999999997</v>
          </cell>
          <cell r="Q88">
            <v>33.700000000000003</v>
          </cell>
          <cell r="R88">
            <v>4529.7</v>
          </cell>
          <cell r="S88">
            <v>4825.6899999999996</v>
          </cell>
          <cell r="T88">
            <v>0</v>
          </cell>
        </row>
        <row r="89">
          <cell r="A89">
            <v>43826</v>
          </cell>
          <cell r="B89">
            <v>4139.88</v>
          </cell>
          <cell r="C89">
            <v>597</v>
          </cell>
          <cell r="D89">
            <v>0</v>
          </cell>
          <cell r="E89">
            <v>657</v>
          </cell>
          <cell r="F89">
            <v>952</v>
          </cell>
          <cell r="G89">
            <v>586</v>
          </cell>
          <cell r="H89">
            <v>0</v>
          </cell>
          <cell r="I89">
            <v>98.65</v>
          </cell>
          <cell r="J89">
            <v>84.98</v>
          </cell>
          <cell r="K89">
            <v>0</v>
          </cell>
          <cell r="L89">
            <v>0</v>
          </cell>
          <cell r="M89">
            <v>0</v>
          </cell>
          <cell r="N89">
            <v>40.200000000000003</v>
          </cell>
          <cell r="O89">
            <v>66.099999999999994</v>
          </cell>
          <cell r="P89">
            <v>26.9</v>
          </cell>
          <cell r="Q89">
            <v>4.8600000000000003</v>
          </cell>
          <cell r="R89">
            <v>4529.7</v>
          </cell>
          <cell r="S89">
            <v>4825.6899999999996</v>
          </cell>
          <cell r="T89">
            <v>0</v>
          </cell>
        </row>
        <row r="90">
          <cell r="A90">
            <v>43827</v>
          </cell>
          <cell r="B90">
            <v>4139.8900000000003</v>
          </cell>
          <cell r="C90">
            <v>645</v>
          </cell>
          <cell r="D90">
            <v>0</v>
          </cell>
          <cell r="E90">
            <v>650</v>
          </cell>
          <cell r="F90">
            <v>953</v>
          </cell>
          <cell r="G90">
            <v>578</v>
          </cell>
          <cell r="H90">
            <v>0</v>
          </cell>
          <cell r="I90">
            <v>88.81</v>
          </cell>
          <cell r="J90">
            <v>78.069999999999993</v>
          </cell>
          <cell r="K90">
            <v>0</v>
          </cell>
          <cell r="L90">
            <v>0</v>
          </cell>
          <cell r="M90">
            <v>0</v>
          </cell>
          <cell r="N90">
            <v>41</v>
          </cell>
          <cell r="O90">
            <v>60.4</v>
          </cell>
          <cell r="P90">
            <v>26</v>
          </cell>
          <cell r="Q90">
            <v>32.1</v>
          </cell>
          <cell r="R90">
            <v>4529.6899999999996</v>
          </cell>
          <cell r="S90">
            <v>4825.6899999999996</v>
          </cell>
          <cell r="T90">
            <v>0</v>
          </cell>
        </row>
        <row r="91">
          <cell r="A91">
            <v>43828</v>
          </cell>
          <cell r="B91">
            <v>4139.91</v>
          </cell>
          <cell r="C91">
            <v>639</v>
          </cell>
          <cell r="D91">
            <v>0</v>
          </cell>
          <cell r="E91">
            <v>652</v>
          </cell>
          <cell r="F91">
            <v>953</v>
          </cell>
          <cell r="G91">
            <v>588</v>
          </cell>
          <cell r="H91">
            <v>0</v>
          </cell>
          <cell r="I91">
            <v>91.56</v>
          </cell>
          <cell r="J91">
            <v>82.26</v>
          </cell>
          <cell r="K91">
            <v>0</v>
          </cell>
          <cell r="L91">
            <v>0</v>
          </cell>
          <cell r="M91">
            <v>0</v>
          </cell>
          <cell r="N91">
            <v>40.5</v>
          </cell>
          <cell r="O91">
            <v>60.9</v>
          </cell>
          <cell r="P91">
            <v>27.4</v>
          </cell>
          <cell r="Q91">
            <v>37.700000000000003</v>
          </cell>
          <cell r="R91">
            <v>4529.7</v>
          </cell>
          <cell r="S91">
            <v>4825.6899999999996</v>
          </cell>
          <cell r="T91">
            <v>0</v>
          </cell>
        </row>
        <row r="92">
          <cell r="A92">
            <v>43829</v>
          </cell>
          <cell r="B92">
            <v>4139.92</v>
          </cell>
          <cell r="C92">
            <v>607</v>
          </cell>
          <cell r="D92">
            <v>0</v>
          </cell>
          <cell r="E92">
            <v>651</v>
          </cell>
          <cell r="F92">
            <v>955</v>
          </cell>
          <cell r="G92">
            <v>571</v>
          </cell>
          <cell r="H92">
            <v>0</v>
          </cell>
          <cell r="I92">
            <v>88.78</v>
          </cell>
          <cell r="J92">
            <v>80.58</v>
          </cell>
          <cell r="K92">
            <v>0</v>
          </cell>
          <cell r="L92">
            <v>0</v>
          </cell>
          <cell r="M92">
            <v>0</v>
          </cell>
          <cell r="N92">
            <v>42.3</v>
          </cell>
          <cell r="O92">
            <v>58.7</v>
          </cell>
          <cell r="P92">
            <v>23.5</v>
          </cell>
          <cell r="Q92">
            <v>28.5</v>
          </cell>
          <cell r="R92">
            <v>4529.7</v>
          </cell>
          <cell r="S92">
            <v>4825.6899999999996</v>
          </cell>
          <cell r="T92">
            <v>0</v>
          </cell>
        </row>
        <row r="93">
          <cell r="A93">
            <v>43830</v>
          </cell>
          <cell r="B93">
            <v>4139.9399999999996</v>
          </cell>
          <cell r="C93">
            <v>563</v>
          </cell>
          <cell r="D93">
            <v>0</v>
          </cell>
          <cell r="E93">
            <v>650</v>
          </cell>
          <cell r="F93">
            <v>959</v>
          </cell>
          <cell r="G93">
            <v>588</v>
          </cell>
          <cell r="H93">
            <v>0</v>
          </cell>
          <cell r="I93">
            <v>91.97</v>
          </cell>
          <cell r="J93">
            <v>81.52</v>
          </cell>
          <cell r="K93">
            <v>0</v>
          </cell>
          <cell r="L93">
            <v>0</v>
          </cell>
          <cell r="M93">
            <v>0</v>
          </cell>
          <cell r="N93">
            <v>35.299999999999997</v>
          </cell>
          <cell r="O93">
            <v>30.6</v>
          </cell>
          <cell r="P93">
            <v>19.899999999999999</v>
          </cell>
          <cell r="Q93">
            <v>30.2</v>
          </cell>
          <cell r="R93">
            <v>4529.7</v>
          </cell>
          <cell r="S93">
            <v>4825.6899999999996</v>
          </cell>
          <cell r="T93">
            <v>0</v>
          </cell>
        </row>
        <row r="94">
          <cell r="A94">
            <v>43831</v>
          </cell>
          <cell r="B94">
            <v>4139.9399999999996</v>
          </cell>
          <cell r="C94">
            <v>565</v>
          </cell>
          <cell r="D94">
            <v>0</v>
          </cell>
          <cell r="E94">
            <v>651</v>
          </cell>
          <cell r="F94">
            <v>969</v>
          </cell>
          <cell r="G94">
            <v>595</v>
          </cell>
          <cell r="H94">
            <v>0</v>
          </cell>
          <cell r="I94">
            <v>92.25</v>
          </cell>
          <cell r="J94">
            <v>77.48</v>
          </cell>
          <cell r="K94">
            <v>0</v>
          </cell>
          <cell r="L94">
            <v>0</v>
          </cell>
          <cell r="M94">
            <v>0</v>
          </cell>
          <cell r="N94">
            <v>28.5</v>
          </cell>
          <cell r="O94">
            <v>10.4</v>
          </cell>
          <cell r="P94">
            <v>18.399999999999999</v>
          </cell>
          <cell r="Q94">
            <v>34.1</v>
          </cell>
          <cell r="R94">
            <v>4529.67</v>
          </cell>
          <cell r="S94">
            <v>4825.7</v>
          </cell>
          <cell r="T94">
            <v>0</v>
          </cell>
        </row>
        <row r="95">
          <cell r="A95">
            <v>43832</v>
          </cell>
          <cell r="B95">
            <v>4140.01</v>
          </cell>
          <cell r="C95">
            <v>512</v>
          </cell>
          <cell r="D95">
            <v>0</v>
          </cell>
          <cell r="E95">
            <v>650</v>
          </cell>
          <cell r="F95">
            <v>948</v>
          </cell>
          <cell r="G95">
            <v>590</v>
          </cell>
          <cell r="H95">
            <v>0</v>
          </cell>
          <cell r="I95">
            <v>96.58</v>
          </cell>
          <cell r="J95">
            <v>83.59</v>
          </cell>
          <cell r="K95">
            <v>0</v>
          </cell>
          <cell r="L95">
            <v>0</v>
          </cell>
          <cell r="M95">
            <v>0</v>
          </cell>
          <cell r="N95">
            <v>31.8</v>
          </cell>
          <cell r="O95">
            <v>15.6</v>
          </cell>
          <cell r="P95">
            <v>14.4</v>
          </cell>
          <cell r="Q95">
            <v>44.9</v>
          </cell>
          <cell r="R95">
            <v>4529.7</v>
          </cell>
          <cell r="S95">
            <v>4825.7</v>
          </cell>
          <cell r="T95">
            <v>0</v>
          </cell>
        </row>
        <row r="96">
          <cell r="A96">
            <v>43833</v>
          </cell>
          <cell r="B96">
            <v>4140.03</v>
          </cell>
          <cell r="C96">
            <v>456</v>
          </cell>
          <cell r="D96">
            <v>0</v>
          </cell>
          <cell r="E96">
            <v>647</v>
          </cell>
          <cell r="F96">
            <v>956</v>
          </cell>
          <cell r="G96">
            <v>598</v>
          </cell>
          <cell r="H96">
            <v>0</v>
          </cell>
          <cell r="I96">
            <v>88.86</v>
          </cell>
          <cell r="J96">
            <v>77.09</v>
          </cell>
          <cell r="K96">
            <v>0</v>
          </cell>
          <cell r="L96">
            <v>0</v>
          </cell>
          <cell r="M96">
            <v>0</v>
          </cell>
          <cell r="N96">
            <v>29.2</v>
          </cell>
          <cell r="O96">
            <v>15.7</v>
          </cell>
          <cell r="P96">
            <v>10.3</v>
          </cell>
          <cell r="Q96">
            <v>43.2</v>
          </cell>
          <cell r="R96">
            <v>4529.71</v>
          </cell>
          <cell r="S96">
            <v>4825.7</v>
          </cell>
          <cell r="T96">
            <v>0</v>
          </cell>
        </row>
        <row r="97">
          <cell r="A97">
            <v>43834</v>
          </cell>
          <cell r="B97">
            <v>4140.05</v>
          </cell>
          <cell r="C97">
            <v>465</v>
          </cell>
          <cell r="D97">
            <v>0</v>
          </cell>
          <cell r="E97">
            <v>644</v>
          </cell>
          <cell r="F97">
            <v>944</v>
          </cell>
          <cell r="G97">
            <v>599</v>
          </cell>
          <cell r="H97">
            <v>0</v>
          </cell>
          <cell r="I97">
            <v>99.93</v>
          </cell>
          <cell r="J97">
            <v>92.4</v>
          </cell>
          <cell r="K97">
            <v>0</v>
          </cell>
          <cell r="L97">
            <v>0</v>
          </cell>
          <cell r="M97">
            <v>0</v>
          </cell>
          <cell r="N97">
            <v>22.4</v>
          </cell>
          <cell r="O97">
            <v>12.2</v>
          </cell>
          <cell r="P97">
            <v>11.6</v>
          </cell>
          <cell r="Q97">
            <v>51</v>
          </cell>
          <cell r="R97">
            <v>4529.6899999999996</v>
          </cell>
          <cell r="S97">
            <v>4825.71</v>
          </cell>
          <cell r="T97">
            <v>0</v>
          </cell>
        </row>
        <row r="98">
          <cell r="A98">
            <v>43835</v>
          </cell>
          <cell r="B98">
            <v>4140.08</v>
          </cell>
          <cell r="C98">
            <v>465</v>
          </cell>
          <cell r="D98">
            <v>0</v>
          </cell>
          <cell r="E98">
            <v>645</v>
          </cell>
          <cell r="F98">
            <v>949</v>
          </cell>
          <cell r="G98">
            <v>591</v>
          </cell>
          <cell r="H98">
            <v>0</v>
          </cell>
          <cell r="I98">
            <v>94.46</v>
          </cell>
          <cell r="J98">
            <v>85.33</v>
          </cell>
          <cell r="K98">
            <v>0</v>
          </cell>
          <cell r="L98">
            <v>0</v>
          </cell>
          <cell r="M98">
            <v>0</v>
          </cell>
          <cell r="N98">
            <v>22.8</v>
          </cell>
          <cell r="O98">
            <v>10.8</v>
          </cell>
          <cell r="P98">
            <v>11.8</v>
          </cell>
          <cell r="Q98">
            <v>6.89</v>
          </cell>
          <cell r="R98">
            <v>4529.7</v>
          </cell>
          <cell r="S98">
            <v>4825.72</v>
          </cell>
          <cell r="T98">
            <v>0</v>
          </cell>
        </row>
        <row r="99">
          <cell r="A99">
            <v>43836</v>
          </cell>
          <cell r="B99">
            <v>4140.1000000000004</v>
          </cell>
          <cell r="C99">
            <v>655</v>
          </cell>
          <cell r="D99">
            <v>0</v>
          </cell>
          <cell r="E99">
            <v>644</v>
          </cell>
          <cell r="F99">
            <v>952</v>
          </cell>
          <cell r="G99">
            <v>589</v>
          </cell>
          <cell r="H99">
            <v>0</v>
          </cell>
          <cell r="I99">
            <v>99.01</v>
          </cell>
          <cell r="J99">
            <v>91.34</v>
          </cell>
          <cell r="K99">
            <v>0</v>
          </cell>
          <cell r="L99">
            <v>0</v>
          </cell>
          <cell r="M99">
            <v>0</v>
          </cell>
          <cell r="N99">
            <v>12</v>
          </cell>
          <cell r="O99">
            <v>11.8</v>
          </cell>
          <cell r="P99">
            <v>9.73</v>
          </cell>
          <cell r="Q99">
            <v>33.5</v>
          </cell>
          <cell r="R99">
            <v>4529.71</v>
          </cell>
          <cell r="S99">
            <v>4825.72</v>
          </cell>
          <cell r="T99">
            <v>0</v>
          </cell>
        </row>
        <row r="100">
          <cell r="A100">
            <v>43837</v>
          </cell>
          <cell r="B100">
            <v>4140.1099999999997</v>
          </cell>
          <cell r="C100">
            <v>544</v>
          </cell>
          <cell r="D100">
            <v>0</v>
          </cell>
          <cell r="E100">
            <v>617</v>
          </cell>
          <cell r="F100">
            <v>954</v>
          </cell>
          <cell r="G100">
            <v>590</v>
          </cell>
          <cell r="H100">
            <v>0</v>
          </cell>
          <cell r="I100">
            <v>91.65</v>
          </cell>
          <cell r="J100">
            <v>81.83</v>
          </cell>
          <cell r="K100">
            <v>0</v>
          </cell>
          <cell r="L100">
            <v>0</v>
          </cell>
          <cell r="M100">
            <v>0</v>
          </cell>
          <cell r="N100">
            <v>12.3</v>
          </cell>
          <cell r="O100">
            <v>13.1</v>
          </cell>
          <cell r="P100">
            <v>12.5</v>
          </cell>
          <cell r="Q100">
            <v>35.799999999999997</v>
          </cell>
          <cell r="R100">
            <v>4529.7</v>
          </cell>
          <cell r="S100">
            <v>4825.72</v>
          </cell>
          <cell r="T100">
            <v>0</v>
          </cell>
        </row>
        <row r="101">
          <cell r="A101">
            <v>43838</v>
          </cell>
          <cell r="B101">
            <v>4140.1400000000003</v>
          </cell>
          <cell r="C101">
            <v>440</v>
          </cell>
          <cell r="D101">
            <v>0</v>
          </cell>
          <cell r="E101">
            <v>602</v>
          </cell>
          <cell r="F101">
            <v>954</v>
          </cell>
          <cell r="G101">
            <v>596</v>
          </cell>
          <cell r="H101">
            <v>0</v>
          </cell>
          <cell r="I101">
            <v>95.01</v>
          </cell>
          <cell r="J101">
            <v>85.75</v>
          </cell>
          <cell r="K101">
            <v>0</v>
          </cell>
          <cell r="L101">
            <v>0</v>
          </cell>
          <cell r="M101">
            <v>0</v>
          </cell>
          <cell r="N101">
            <v>14.1</v>
          </cell>
          <cell r="O101">
            <v>11</v>
          </cell>
          <cell r="P101">
            <v>15.6</v>
          </cell>
          <cell r="Q101">
            <v>17.3</v>
          </cell>
          <cell r="R101">
            <v>4529.6899999999996</v>
          </cell>
          <cell r="S101">
            <v>4825.72</v>
          </cell>
          <cell r="T101">
            <v>0</v>
          </cell>
        </row>
        <row r="102">
          <cell r="A102">
            <v>43839</v>
          </cell>
          <cell r="B102">
            <v>4140.18</v>
          </cell>
          <cell r="C102">
            <v>517</v>
          </cell>
          <cell r="D102">
            <v>0</v>
          </cell>
          <cell r="E102">
            <v>601</v>
          </cell>
          <cell r="F102">
            <v>954</v>
          </cell>
          <cell r="G102">
            <v>598</v>
          </cell>
          <cell r="H102">
            <v>0</v>
          </cell>
          <cell r="I102">
            <v>97.86</v>
          </cell>
          <cell r="J102">
            <v>90.11</v>
          </cell>
          <cell r="K102">
            <v>0</v>
          </cell>
          <cell r="L102">
            <v>0</v>
          </cell>
          <cell r="M102">
            <v>0</v>
          </cell>
          <cell r="N102">
            <v>15.1</v>
          </cell>
          <cell r="O102">
            <v>22.8</v>
          </cell>
          <cell r="P102">
            <v>12.3</v>
          </cell>
          <cell r="Q102">
            <v>29.6</v>
          </cell>
          <cell r="R102">
            <v>4529.72</v>
          </cell>
          <cell r="S102">
            <v>4825.75</v>
          </cell>
          <cell r="T102">
            <v>0</v>
          </cell>
        </row>
        <row r="103">
          <cell r="A103">
            <v>43840</v>
          </cell>
          <cell r="B103">
            <v>4140.1899999999996</v>
          </cell>
          <cell r="C103">
            <v>451</v>
          </cell>
          <cell r="D103">
            <v>0</v>
          </cell>
          <cell r="E103">
            <v>541</v>
          </cell>
          <cell r="F103">
            <v>954</v>
          </cell>
          <cell r="G103">
            <v>598</v>
          </cell>
          <cell r="H103">
            <v>0</v>
          </cell>
          <cell r="I103">
            <v>89.85</v>
          </cell>
          <cell r="J103">
            <v>75.45</v>
          </cell>
          <cell r="K103">
            <v>0</v>
          </cell>
          <cell r="L103">
            <v>0</v>
          </cell>
          <cell r="M103">
            <v>0</v>
          </cell>
          <cell r="N103">
            <v>15.1</v>
          </cell>
          <cell r="O103">
            <v>33</v>
          </cell>
          <cell r="P103">
            <v>13.2</v>
          </cell>
          <cell r="Q103">
            <v>29.8</v>
          </cell>
          <cell r="R103">
            <v>4529.71</v>
          </cell>
          <cell r="S103">
            <v>4825.75</v>
          </cell>
          <cell r="T103">
            <v>0</v>
          </cell>
        </row>
        <row r="104">
          <cell r="A104">
            <v>43841</v>
          </cell>
          <cell r="B104">
            <v>4140.2299999999996</v>
          </cell>
          <cell r="C104">
            <v>427</v>
          </cell>
          <cell r="D104">
            <v>0</v>
          </cell>
          <cell r="E104">
            <v>509</v>
          </cell>
          <cell r="F104">
            <v>952</v>
          </cell>
          <cell r="G104">
            <v>604</v>
          </cell>
          <cell r="H104">
            <v>0</v>
          </cell>
          <cell r="I104">
            <v>93.54</v>
          </cell>
          <cell r="J104">
            <v>81.010000000000005</v>
          </cell>
          <cell r="K104">
            <v>0</v>
          </cell>
          <cell r="L104">
            <v>0</v>
          </cell>
          <cell r="M104">
            <v>0</v>
          </cell>
          <cell r="N104">
            <v>11.6</v>
          </cell>
          <cell r="O104">
            <v>33.299999999999997</v>
          </cell>
          <cell r="P104">
            <v>17.7</v>
          </cell>
          <cell r="Q104">
            <v>52.1</v>
          </cell>
          <cell r="R104">
            <v>4529.67</v>
          </cell>
          <cell r="S104">
            <v>4825.76</v>
          </cell>
          <cell r="T104">
            <v>0</v>
          </cell>
        </row>
        <row r="105">
          <cell r="A105">
            <v>43842</v>
          </cell>
          <cell r="B105">
            <v>4140.2299999999996</v>
          </cell>
          <cell r="C105">
            <v>424</v>
          </cell>
          <cell r="D105">
            <v>0</v>
          </cell>
          <cell r="E105">
            <v>508</v>
          </cell>
          <cell r="F105">
            <v>949</v>
          </cell>
          <cell r="G105">
            <v>588</v>
          </cell>
          <cell r="H105">
            <v>0</v>
          </cell>
          <cell r="I105">
            <v>92.33</v>
          </cell>
          <cell r="J105">
            <v>77.89</v>
          </cell>
          <cell r="K105">
            <v>0</v>
          </cell>
          <cell r="L105">
            <v>0</v>
          </cell>
          <cell r="M105">
            <v>0</v>
          </cell>
          <cell r="N105">
            <v>12.2</v>
          </cell>
          <cell r="O105">
            <v>34.1</v>
          </cell>
          <cell r="P105">
            <v>17.7</v>
          </cell>
          <cell r="Q105">
            <v>100</v>
          </cell>
          <cell r="R105">
            <v>4529.66</v>
          </cell>
          <cell r="S105">
            <v>4825.7700000000004</v>
          </cell>
          <cell r="T105">
            <v>0</v>
          </cell>
        </row>
        <row r="106">
          <cell r="A106">
            <v>43843</v>
          </cell>
          <cell r="B106">
            <v>4140.3</v>
          </cell>
          <cell r="C106">
            <v>413</v>
          </cell>
          <cell r="D106">
            <v>0</v>
          </cell>
          <cell r="E106">
            <v>509</v>
          </cell>
          <cell r="F106">
            <v>947</v>
          </cell>
          <cell r="G106">
            <v>603</v>
          </cell>
          <cell r="H106">
            <v>0</v>
          </cell>
          <cell r="I106">
            <v>103.85</v>
          </cell>
          <cell r="J106">
            <v>85.31</v>
          </cell>
          <cell r="K106">
            <v>0</v>
          </cell>
          <cell r="L106">
            <v>0</v>
          </cell>
          <cell r="M106">
            <v>0</v>
          </cell>
          <cell r="N106">
            <v>14</v>
          </cell>
          <cell r="O106">
            <v>24.7</v>
          </cell>
          <cell r="P106">
            <v>16.3</v>
          </cell>
          <cell r="Q106">
            <v>50.8</v>
          </cell>
          <cell r="R106">
            <v>4529.68</v>
          </cell>
          <cell r="S106">
            <v>4825.79</v>
          </cell>
          <cell r="T106">
            <v>0</v>
          </cell>
        </row>
        <row r="107">
          <cell r="A107">
            <v>43844</v>
          </cell>
          <cell r="B107">
            <v>4140.3599999999997</v>
          </cell>
          <cell r="C107">
            <v>425</v>
          </cell>
          <cell r="D107">
            <v>0</v>
          </cell>
          <cell r="E107">
            <v>531</v>
          </cell>
          <cell r="F107">
            <v>951</v>
          </cell>
          <cell r="G107">
            <v>586</v>
          </cell>
          <cell r="H107">
            <v>0</v>
          </cell>
          <cell r="I107">
            <v>104.31</v>
          </cell>
          <cell r="J107">
            <v>88.56</v>
          </cell>
          <cell r="K107">
            <v>0</v>
          </cell>
          <cell r="L107">
            <v>0</v>
          </cell>
          <cell r="M107">
            <v>0</v>
          </cell>
          <cell r="N107">
            <v>14</v>
          </cell>
          <cell r="O107">
            <v>18</v>
          </cell>
          <cell r="P107">
            <v>16.100000000000001</v>
          </cell>
          <cell r="Q107">
            <v>5.42</v>
          </cell>
          <cell r="R107">
            <v>4529.7</v>
          </cell>
          <cell r="S107">
            <v>4825.8100000000004</v>
          </cell>
          <cell r="T107">
            <v>0</v>
          </cell>
        </row>
        <row r="108">
          <cell r="A108">
            <v>43845</v>
          </cell>
          <cell r="B108">
            <v>4140.37</v>
          </cell>
          <cell r="C108">
            <v>425</v>
          </cell>
          <cell r="D108">
            <v>0</v>
          </cell>
          <cell r="E108">
            <v>547</v>
          </cell>
          <cell r="F108">
            <v>954</v>
          </cell>
          <cell r="G108">
            <v>530</v>
          </cell>
          <cell r="H108">
            <v>0</v>
          </cell>
          <cell r="I108">
            <v>90.14</v>
          </cell>
          <cell r="J108">
            <v>77.819999999999993</v>
          </cell>
          <cell r="K108">
            <v>0</v>
          </cell>
          <cell r="L108">
            <v>0</v>
          </cell>
          <cell r="M108">
            <v>0</v>
          </cell>
          <cell r="N108">
            <v>7.68</v>
          </cell>
          <cell r="O108">
            <v>20.5</v>
          </cell>
          <cell r="P108">
            <v>12.5</v>
          </cell>
          <cell r="Q108">
            <v>28</v>
          </cell>
          <cell r="R108">
            <v>4529.71</v>
          </cell>
          <cell r="S108">
            <v>4825.83</v>
          </cell>
          <cell r="T108">
            <v>0</v>
          </cell>
        </row>
        <row r="109">
          <cell r="A109">
            <v>43846</v>
          </cell>
          <cell r="B109">
            <v>4140.43</v>
          </cell>
          <cell r="C109">
            <v>388</v>
          </cell>
          <cell r="D109">
            <v>0</v>
          </cell>
          <cell r="E109">
            <v>518</v>
          </cell>
          <cell r="F109">
            <v>950</v>
          </cell>
          <cell r="G109">
            <v>570</v>
          </cell>
          <cell r="H109">
            <v>0</v>
          </cell>
          <cell r="I109">
            <v>93.88</v>
          </cell>
          <cell r="J109">
            <v>82.89</v>
          </cell>
          <cell r="K109">
            <v>0</v>
          </cell>
          <cell r="L109">
            <v>0</v>
          </cell>
          <cell r="M109">
            <v>0</v>
          </cell>
          <cell r="N109">
            <v>4.83</v>
          </cell>
          <cell r="O109">
            <v>26.7</v>
          </cell>
          <cell r="P109">
            <v>13.4</v>
          </cell>
          <cell r="Q109">
            <v>99</v>
          </cell>
          <cell r="R109">
            <v>4529.7299999999996</v>
          </cell>
          <cell r="S109">
            <v>4825.83</v>
          </cell>
          <cell r="T109">
            <v>0</v>
          </cell>
        </row>
        <row r="110">
          <cell r="A110">
            <v>43847</v>
          </cell>
          <cell r="B110">
            <v>4140.46</v>
          </cell>
          <cell r="C110">
            <v>324</v>
          </cell>
          <cell r="D110">
            <v>0</v>
          </cell>
          <cell r="E110">
            <v>591</v>
          </cell>
          <cell r="F110">
            <v>951</v>
          </cell>
          <cell r="G110">
            <v>550</v>
          </cell>
          <cell r="H110">
            <v>0</v>
          </cell>
          <cell r="I110">
            <v>93.77</v>
          </cell>
          <cell r="J110">
            <v>83.21</v>
          </cell>
          <cell r="K110">
            <v>0</v>
          </cell>
          <cell r="L110">
            <v>0</v>
          </cell>
          <cell r="M110">
            <v>0</v>
          </cell>
          <cell r="N110">
            <v>3.23</v>
          </cell>
          <cell r="O110">
            <v>43.9</v>
          </cell>
          <cell r="P110">
            <v>13.6</v>
          </cell>
          <cell r="Q110">
            <v>59.3</v>
          </cell>
          <cell r="R110">
            <v>4529.7700000000004</v>
          </cell>
          <cell r="S110">
            <v>4825.8500000000004</v>
          </cell>
          <cell r="T110">
            <v>0</v>
          </cell>
        </row>
        <row r="111">
          <cell r="A111">
            <v>43848</v>
          </cell>
          <cell r="B111">
            <v>4140.49</v>
          </cell>
          <cell r="C111">
            <v>366</v>
          </cell>
          <cell r="D111">
            <v>0</v>
          </cell>
          <cell r="E111">
            <v>616</v>
          </cell>
          <cell r="F111">
            <v>947</v>
          </cell>
          <cell r="G111">
            <v>590</v>
          </cell>
          <cell r="H111">
            <v>0</v>
          </cell>
          <cell r="I111">
            <v>87.34</v>
          </cell>
          <cell r="J111">
            <v>81.78</v>
          </cell>
          <cell r="K111">
            <v>0</v>
          </cell>
          <cell r="L111">
            <v>0</v>
          </cell>
          <cell r="M111">
            <v>0</v>
          </cell>
          <cell r="N111">
            <v>1.55</v>
          </cell>
          <cell r="O111">
            <v>45.2</v>
          </cell>
          <cell r="P111">
            <v>13.9</v>
          </cell>
          <cell r="Q111">
            <v>5.17</v>
          </cell>
          <cell r="R111">
            <v>4529.7700000000004</v>
          </cell>
          <cell r="S111">
            <v>4825.84</v>
          </cell>
          <cell r="T111">
            <v>0</v>
          </cell>
        </row>
        <row r="112">
          <cell r="A112">
            <v>43849</v>
          </cell>
          <cell r="B112">
            <v>4140.51</v>
          </cell>
          <cell r="C112">
            <v>552</v>
          </cell>
          <cell r="D112">
            <v>0</v>
          </cell>
          <cell r="E112">
            <v>614</v>
          </cell>
          <cell r="F112">
            <v>946</v>
          </cell>
          <cell r="G112">
            <v>624</v>
          </cell>
          <cell r="H112">
            <v>0</v>
          </cell>
          <cell r="I112">
            <v>87.94</v>
          </cell>
          <cell r="J112">
            <v>85.86</v>
          </cell>
          <cell r="K112">
            <v>0</v>
          </cell>
          <cell r="L112">
            <v>0</v>
          </cell>
          <cell r="M112">
            <v>0</v>
          </cell>
          <cell r="N112">
            <v>3.76</v>
          </cell>
          <cell r="O112">
            <v>39</v>
          </cell>
          <cell r="P112">
            <v>14</v>
          </cell>
          <cell r="Q112">
            <v>5.21</v>
          </cell>
          <cell r="R112">
            <v>4529.7700000000004</v>
          </cell>
          <cell r="S112">
            <v>4825.84</v>
          </cell>
          <cell r="T112">
            <v>0</v>
          </cell>
        </row>
        <row r="113">
          <cell r="A113">
            <v>43850</v>
          </cell>
          <cell r="B113">
            <v>4140.53</v>
          </cell>
          <cell r="C113">
            <v>555</v>
          </cell>
          <cell r="D113">
            <v>0</v>
          </cell>
          <cell r="E113">
            <v>615</v>
          </cell>
          <cell r="F113">
            <v>947</v>
          </cell>
          <cell r="G113">
            <v>624</v>
          </cell>
          <cell r="H113">
            <v>0</v>
          </cell>
          <cell r="I113">
            <v>90.36</v>
          </cell>
          <cell r="J113">
            <v>83.05</v>
          </cell>
          <cell r="K113">
            <v>0</v>
          </cell>
          <cell r="L113">
            <v>0</v>
          </cell>
          <cell r="M113">
            <v>0</v>
          </cell>
          <cell r="N113">
            <v>3.46</v>
          </cell>
          <cell r="O113">
            <v>34</v>
          </cell>
          <cell r="P113">
            <v>13</v>
          </cell>
          <cell r="Q113">
            <v>5.09</v>
          </cell>
          <cell r="R113">
            <v>4529.7700000000004</v>
          </cell>
          <cell r="S113">
            <v>4825.84</v>
          </cell>
          <cell r="T113">
            <v>0</v>
          </cell>
        </row>
        <row r="114">
          <cell r="A114">
            <v>43851</v>
          </cell>
          <cell r="B114">
            <v>4140.55</v>
          </cell>
          <cell r="C114">
            <v>402</v>
          </cell>
          <cell r="D114">
            <v>0</v>
          </cell>
          <cell r="E114">
            <v>613</v>
          </cell>
          <cell r="F114">
            <v>949</v>
          </cell>
          <cell r="G114">
            <v>608</v>
          </cell>
          <cell r="H114">
            <v>0</v>
          </cell>
          <cell r="I114">
            <v>97.08</v>
          </cell>
          <cell r="J114">
            <v>85.24</v>
          </cell>
          <cell r="K114">
            <v>0</v>
          </cell>
          <cell r="L114">
            <v>0</v>
          </cell>
          <cell r="M114">
            <v>0</v>
          </cell>
          <cell r="N114">
            <v>2.09</v>
          </cell>
          <cell r="O114">
            <v>25</v>
          </cell>
          <cell r="P114">
            <v>11.4</v>
          </cell>
          <cell r="Q114">
            <v>3.19</v>
          </cell>
          <cell r="R114">
            <v>4529.7700000000004</v>
          </cell>
          <cell r="S114">
            <v>4825.84</v>
          </cell>
          <cell r="T114">
            <v>0</v>
          </cell>
        </row>
        <row r="115">
          <cell r="A115">
            <v>43852</v>
          </cell>
          <cell r="B115">
            <v>4140.58</v>
          </cell>
          <cell r="C115">
            <v>491</v>
          </cell>
          <cell r="D115">
            <v>0</v>
          </cell>
          <cell r="E115">
            <v>613</v>
          </cell>
          <cell r="F115">
            <v>947</v>
          </cell>
          <cell r="G115">
            <v>595</v>
          </cell>
          <cell r="H115">
            <v>0</v>
          </cell>
          <cell r="I115">
            <v>96.16</v>
          </cell>
          <cell r="J115">
            <v>87</v>
          </cell>
          <cell r="K115">
            <v>0</v>
          </cell>
          <cell r="L115">
            <v>0</v>
          </cell>
          <cell r="M115">
            <v>0</v>
          </cell>
          <cell r="N115">
            <v>3.32</v>
          </cell>
          <cell r="O115">
            <v>23.9</v>
          </cell>
          <cell r="P115">
            <v>11.1</v>
          </cell>
          <cell r="Q115">
            <v>7.06</v>
          </cell>
          <cell r="R115">
            <v>4529.7700000000004</v>
          </cell>
          <cell r="S115">
            <v>4825.8500000000004</v>
          </cell>
          <cell r="T115">
            <v>0</v>
          </cell>
        </row>
        <row r="116">
          <cell r="A116">
            <v>43853</v>
          </cell>
          <cell r="B116">
            <v>4140.6000000000004</v>
          </cell>
          <cell r="C116">
            <v>553</v>
          </cell>
          <cell r="D116">
            <v>0</v>
          </cell>
          <cell r="E116">
            <v>614</v>
          </cell>
          <cell r="F116">
            <v>947</v>
          </cell>
          <cell r="G116">
            <v>597</v>
          </cell>
          <cell r="H116">
            <v>0</v>
          </cell>
          <cell r="I116">
            <v>102.55</v>
          </cell>
          <cell r="J116">
            <v>92.88</v>
          </cell>
          <cell r="K116">
            <v>0</v>
          </cell>
          <cell r="L116">
            <v>0</v>
          </cell>
          <cell r="M116">
            <v>0</v>
          </cell>
          <cell r="N116">
            <v>4.3600000000000003</v>
          </cell>
          <cell r="O116">
            <v>27</v>
          </cell>
          <cell r="P116">
            <v>13.8</v>
          </cell>
          <cell r="Q116">
            <v>10.5</v>
          </cell>
          <cell r="R116">
            <v>4529.78</v>
          </cell>
          <cell r="S116">
            <v>4825.8500000000004</v>
          </cell>
          <cell r="T116">
            <v>0</v>
          </cell>
        </row>
        <row r="117">
          <cell r="A117">
            <v>43854</v>
          </cell>
          <cell r="B117">
            <v>4140.6499999999996</v>
          </cell>
          <cell r="C117">
            <v>498</v>
          </cell>
          <cell r="D117">
            <v>0</v>
          </cell>
          <cell r="E117">
            <v>611</v>
          </cell>
          <cell r="F117">
            <v>947</v>
          </cell>
          <cell r="G117">
            <v>614</v>
          </cell>
          <cell r="H117">
            <v>0</v>
          </cell>
          <cell r="I117">
            <v>124.54</v>
          </cell>
          <cell r="J117">
            <v>106.95</v>
          </cell>
          <cell r="K117">
            <v>0</v>
          </cell>
          <cell r="L117">
            <v>0</v>
          </cell>
          <cell r="M117">
            <v>0</v>
          </cell>
          <cell r="N117">
            <v>3.55</v>
          </cell>
          <cell r="O117">
            <v>29.7</v>
          </cell>
          <cell r="P117">
            <v>16.8</v>
          </cell>
          <cell r="Q117">
            <v>4.71</v>
          </cell>
          <cell r="R117">
            <v>4529.8</v>
          </cell>
          <cell r="S117">
            <v>4825.91</v>
          </cell>
          <cell r="T117">
            <v>0</v>
          </cell>
        </row>
        <row r="118">
          <cell r="A118">
            <v>43855</v>
          </cell>
          <cell r="B118">
            <v>4140.7</v>
          </cell>
          <cell r="C118">
            <v>340</v>
          </cell>
          <cell r="D118">
            <v>0</v>
          </cell>
          <cell r="E118">
            <v>545</v>
          </cell>
          <cell r="F118">
            <v>965</v>
          </cell>
          <cell r="G118">
            <v>623</v>
          </cell>
          <cell r="H118">
            <v>0</v>
          </cell>
          <cell r="I118">
            <v>210.83</v>
          </cell>
          <cell r="J118">
            <v>168.13</v>
          </cell>
          <cell r="K118">
            <v>0</v>
          </cell>
          <cell r="L118">
            <v>0</v>
          </cell>
          <cell r="M118">
            <v>0</v>
          </cell>
          <cell r="N118">
            <v>4.41</v>
          </cell>
          <cell r="O118">
            <v>28.8</v>
          </cell>
          <cell r="P118">
            <v>11.7</v>
          </cell>
          <cell r="Q118">
            <v>8.02</v>
          </cell>
          <cell r="R118">
            <v>4529.87</v>
          </cell>
          <cell r="S118">
            <v>4826.05</v>
          </cell>
          <cell r="T118">
            <v>0</v>
          </cell>
        </row>
        <row r="119">
          <cell r="A119">
            <v>43856</v>
          </cell>
          <cell r="B119">
            <v>4140.75</v>
          </cell>
          <cell r="C119">
            <v>329</v>
          </cell>
          <cell r="D119">
            <v>0</v>
          </cell>
          <cell r="E119">
            <v>741</v>
          </cell>
          <cell r="F119">
            <v>964</v>
          </cell>
          <cell r="G119">
            <v>697</v>
          </cell>
          <cell r="H119">
            <v>0</v>
          </cell>
          <cell r="I119">
            <v>507.55</v>
          </cell>
          <cell r="J119">
            <v>422.99</v>
          </cell>
          <cell r="K119">
            <v>0</v>
          </cell>
          <cell r="L119">
            <v>0</v>
          </cell>
          <cell r="M119">
            <v>0</v>
          </cell>
          <cell r="N119">
            <v>4</v>
          </cell>
          <cell r="O119">
            <v>23.8</v>
          </cell>
          <cell r="P119">
            <v>13.4</v>
          </cell>
          <cell r="Q119">
            <v>26.3</v>
          </cell>
          <cell r="R119">
            <v>4529.97</v>
          </cell>
          <cell r="S119">
            <v>4826.58</v>
          </cell>
          <cell r="T119">
            <v>0</v>
          </cell>
        </row>
        <row r="120">
          <cell r="A120">
            <v>43857</v>
          </cell>
          <cell r="B120">
            <v>4140.79</v>
          </cell>
          <cell r="C120">
            <v>299</v>
          </cell>
          <cell r="D120">
            <v>0</v>
          </cell>
          <cell r="E120">
            <v>1120</v>
          </cell>
          <cell r="F120">
            <v>1590</v>
          </cell>
          <cell r="G120">
            <v>825</v>
          </cell>
          <cell r="H120">
            <v>0</v>
          </cell>
          <cell r="I120">
            <v>750.6</v>
          </cell>
          <cell r="J120">
            <v>665.78</v>
          </cell>
          <cell r="K120">
            <v>0</v>
          </cell>
          <cell r="L120">
            <v>0</v>
          </cell>
          <cell r="M120">
            <v>0</v>
          </cell>
          <cell r="N120">
            <v>5.47</v>
          </cell>
          <cell r="O120">
            <v>24.2</v>
          </cell>
          <cell r="P120">
            <v>9.9499999999999993</v>
          </cell>
          <cell r="Q120">
            <v>2.02</v>
          </cell>
          <cell r="R120">
            <v>4530.0600000000004</v>
          </cell>
          <cell r="S120">
            <v>4827.0600000000004</v>
          </cell>
          <cell r="T120">
            <v>0</v>
          </cell>
        </row>
        <row r="121">
          <cell r="A121">
            <v>43858</v>
          </cell>
          <cell r="B121">
            <v>4140.8500000000004</v>
          </cell>
          <cell r="C121">
            <v>259</v>
          </cell>
          <cell r="D121">
            <v>0</v>
          </cell>
          <cell r="E121">
            <v>1040</v>
          </cell>
          <cell r="F121">
            <v>1710</v>
          </cell>
          <cell r="G121">
            <v>986</v>
          </cell>
          <cell r="H121">
            <v>0</v>
          </cell>
          <cell r="I121">
            <v>552.51</v>
          </cell>
          <cell r="J121">
            <v>480.93</v>
          </cell>
          <cell r="K121">
            <v>0</v>
          </cell>
          <cell r="L121">
            <v>0</v>
          </cell>
          <cell r="M121">
            <v>0</v>
          </cell>
          <cell r="N121">
            <v>2.0299999999999998</v>
          </cell>
          <cell r="O121">
            <v>25</v>
          </cell>
          <cell r="P121">
            <v>14.7</v>
          </cell>
          <cell r="Q121">
            <v>74.2</v>
          </cell>
          <cell r="R121">
            <v>4530.1000000000004</v>
          </cell>
          <cell r="S121">
            <v>4827.3599999999997</v>
          </cell>
          <cell r="T121">
            <v>0</v>
          </cell>
        </row>
        <row r="122">
          <cell r="A122">
            <v>43859</v>
          </cell>
          <cell r="B122">
            <v>4140.8999999999996</v>
          </cell>
          <cell r="C122">
            <v>263</v>
          </cell>
          <cell r="D122">
            <v>0</v>
          </cell>
          <cell r="E122">
            <v>937</v>
          </cell>
          <cell r="F122">
            <v>1570</v>
          </cell>
          <cell r="G122">
            <v>1110</v>
          </cell>
          <cell r="H122">
            <v>0</v>
          </cell>
          <cell r="I122">
            <v>333.94</v>
          </cell>
          <cell r="J122">
            <v>292.42</v>
          </cell>
          <cell r="K122">
            <v>0</v>
          </cell>
          <cell r="L122">
            <v>0</v>
          </cell>
          <cell r="M122">
            <v>0</v>
          </cell>
          <cell r="N122">
            <v>4.5</v>
          </cell>
          <cell r="O122">
            <v>31.1</v>
          </cell>
          <cell r="P122">
            <v>12.1</v>
          </cell>
          <cell r="Q122">
            <v>69.900000000000006</v>
          </cell>
          <cell r="R122">
            <v>4530.17</v>
          </cell>
          <cell r="S122">
            <v>4827.6000000000004</v>
          </cell>
          <cell r="T122">
            <v>0</v>
          </cell>
        </row>
        <row r="123">
          <cell r="A123">
            <v>43860</v>
          </cell>
          <cell r="B123">
            <v>4140.96</v>
          </cell>
          <cell r="C123">
            <v>481</v>
          </cell>
          <cell r="D123">
            <v>0</v>
          </cell>
          <cell r="E123">
            <v>793</v>
          </cell>
          <cell r="F123">
            <v>1470</v>
          </cell>
          <cell r="G123">
            <v>1060</v>
          </cell>
          <cell r="H123">
            <v>0</v>
          </cell>
          <cell r="I123">
            <v>226.55</v>
          </cell>
          <cell r="J123">
            <v>219.78</v>
          </cell>
          <cell r="K123">
            <v>0</v>
          </cell>
          <cell r="L123">
            <v>0</v>
          </cell>
          <cell r="M123">
            <v>0</v>
          </cell>
          <cell r="N123">
            <v>5.91</v>
          </cell>
          <cell r="O123">
            <v>27.2</v>
          </cell>
          <cell r="P123">
            <v>11.4</v>
          </cell>
          <cell r="Q123">
            <v>52.8</v>
          </cell>
          <cell r="R123">
            <v>4530.2</v>
          </cell>
          <cell r="S123">
            <v>4827.7700000000004</v>
          </cell>
          <cell r="T123">
            <v>0</v>
          </cell>
        </row>
        <row r="124">
          <cell r="A124">
            <v>43861</v>
          </cell>
          <cell r="B124">
            <v>4141</v>
          </cell>
          <cell r="C124">
            <v>598</v>
          </cell>
          <cell r="D124">
            <v>0</v>
          </cell>
          <cell r="E124">
            <v>793</v>
          </cell>
          <cell r="F124">
            <v>1700</v>
          </cell>
          <cell r="G124">
            <v>962</v>
          </cell>
          <cell r="H124">
            <v>0</v>
          </cell>
          <cell r="I124">
            <v>191.26</v>
          </cell>
          <cell r="J124">
            <v>164.28</v>
          </cell>
          <cell r="K124">
            <v>0</v>
          </cell>
          <cell r="L124">
            <v>0</v>
          </cell>
          <cell r="M124">
            <v>0</v>
          </cell>
          <cell r="N124">
            <v>9.1300000000000008</v>
          </cell>
          <cell r="O124">
            <v>29.3</v>
          </cell>
          <cell r="P124">
            <v>10.9</v>
          </cell>
          <cell r="Q124">
            <v>95.4</v>
          </cell>
          <cell r="R124">
            <v>4530.2299999999996</v>
          </cell>
          <cell r="S124">
            <v>4827.8999999999996</v>
          </cell>
          <cell r="T124">
            <v>0</v>
          </cell>
        </row>
        <row r="125">
          <cell r="A125">
            <v>43862</v>
          </cell>
          <cell r="B125">
            <v>4141.0200000000004</v>
          </cell>
          <cell r="C125">
            <v>618</v>
          </cell>
          <cell r="D125">
            <v>0</v>
          </cell>
          <cell r="E125">
            <v>794</v>
          </cell>
          <cell r="F125">
            <v>1800</v>
          </cell>
          <cell r="G125">
            <v>883</v>
          </cell>
          <cell r="H125">
            <v>0</v>
          </cell>
          <cell r="I125">
            <v>179.26</v>
          </cell>
          <cell r="J125">
            <v>147.61000000000001</v>
          </cell>
          <cell r="K125">
            <v>0</v>
          </cell>
          <cell r="L125">
            <v>0</v>
          </cell>
          <cell r="M125">
            <v>0</v>
          </cell>
          <cell r="N125">
            <v>4.63</v>
          </cell>
          <cell r="O125">
            <v>31.2</v>
          </cell>
          <cell r="P125">
            <v>8.42</v>
          </cell>
          <cell r="Q125">
            <v>62.7</v>
          </cell>
          <cell r="R125">
            <v>4530.25</v>
          </cell>
          <cell r="S125">
            <v>4828</v>
          </cell>
          <cell r="T125">
            <v>0</v>
          </cell>
        </row>
        <row r="126">
          <cell r="A126">
            <v>43863</v>
          </cell>
          <cell r="B126">
            <v>4141.08</v>
          </cell>
          <cell r="C126">
            <v>601</v>
          </cell>
          <cell r="D126">
            <v>0</v>
          </cell>
          <cell r="E126">
            <v>795</v>
          </cell>
          <cell r="F126">
            <v>1710</v>
          </cell>
          <cell r="G126">
            <v>837</v>
          </cell>
          <cell r="H126">
            <v>0</v>
          </cell>
          <cell r="I126">
            <v>166.01</v>
          </cell>
          <cell r="J126">
            <v>143.13999999999999</v>
          </cell>
          <cell r="K126">
            <v>0</v>
          </cell>
          <cell r="L126">
            <v>0</v>
          </cell>
          <cell r="M126">
            <v>0</v>
          </cell>
          <cell r="N126">
            <v>-1.77</v>
          </cell>
          <cell r="O126">
            <v>31.6</v>
          </cell>
          <cell r="P126">
            <v>7.64</v>
          </cell>
          <cell r="Q126">
            <v>38.299999999999997</v>
          </cell>
          <cell r="R126">
            <v>4530.24</v>
          </cell>
          <cell r="S126">
            <v>4828.08</v>
          </cell>
          <cell r="T126">
            <v>0</v>
          </cell>
        </row>
        <row r="127">
          <cell r="A127">
            <v>43864</v>
          </cell>
          <cell r="B127">
            <v>4141.09</v>
          </cell>
          <cell r="C127">
            <v>604</v>
          </cell>
          <cell r="D127">
            <v>0</v>
          </cell>
          <cell r="E127">
            <v>795</v>
          </cell>
          <cell r="F127">
            <v>1590</v>
          </cell>
          <cell r="G127">
            <v>809</v>
          </cell>
          <cell r="H127">
            <v>0</v>
          </cell>
          <cell r="I127">
            <v>144.01</v>
          </cell>
          <cell r="J127">
            <v>120.42</v>
          </cell>
          <cell r="K127">
            <v>0</v>
          </cell>
          <cell r="L127">
            <v>0</v>
          </cell>
          <cell r="M127">
            <v>0</v>
          </cell>
          <cell r="N127">
            <v>3.84</v>
          </cell>
          <cell r="O127">
            <v>36.200000000000003</v>
          </cell>
          <cell r="P127">
            <v>9.67</v>
          </cell>
          <cell r="Q127">
            <v>78.099999999999994</v>
          </cell>
          <cell r="R127">
            <v>4530.28</v>
          </cell>
          <cell r="S127">
            <v>4828.12</v>
          </cell>
          <cell r="T127">
            <v>0</v>
          </cell>
        </row>
        <row r="128">
          <cell r="A128">
            <v>43865</v>
          </cell>
          <cell r="B128">
            <v>4141.1000000000004</v>
          </cell>
          <cell r="C128">
            <v>594</v>
          </cell>
          <cell r="D128">
            <v>0</v>
          </cell>
          <cell r="E128">
            <v>794</v>
          </cell>
          <cell r="F128">
            <v>1490</v>
          </cell>
          <cell r="G128">
            <v>790</v>
          </cell>
          <cell r="H128">
            <v>0</v>
          </cell>
          <cell r="I128">
            <v>125.28</v>
          </cell>
          <cell r="J128">
            <v>113.28</v>
          </cell>
          <cell r="K128">
            <v>0</v>
          </cell>
          <cell r="L128">
            <v>0</v>
          </cell>
          <cell r="M128">
            <v>0</v>
          </cell>
          <cell r="N128">
            <v>2.72</v>
          </cell>
          <cell r="O128">
            <v>39.1</v>
          </cell>
          <cell r="P128">
            <v>10.1</v>
          </cell>
          <cell r="Q128">
            <v>84.8</v>
          </cell>
          <cell r="R128">
            <v>4530.29</v>
          </cell>
          <cell r="S128">
            <v>4828.1400000000003</v>
          </cell>
          <cell r="T128">
            <v>0</v>
          </cell>
        </row>
        <row r="129">
          <cell r="A129">
            <v>43866</v>
          </cell>
          <cell r="B129">
            <v>4141.1000000000004</v>
          </cell>
          <cell r="C129">
            <v>546</v>
          </cell>
          <cell r="D129">
            <v>0</v>
          </cell>
          <cell r="E129">
            <v>793</v>
          </cell>
          <cell r="F129">
            <v>1390</v>
          </cell>
          <cell r="G129">
            <v>734</v>
          </cell>
          <cell r="H129">
            <v>0</v>
          </cell>
          <cell r="I129">
            <v>117.28</v>
          </cell>
          <cell r="J129">
            <v>110.32</v>
          </cell>
          <cell r="K129">
            <v>0</v>
          </cell>
          <cell r="L129">
            <v>0</v>
          </cell>
          <cell r="M129">
            <v>0</v>
          </cell>
          <cell r="N129">
            <v>4.3499999999999996</v>
          </cell>
          <cell r="O129">
            <v>39.799999999999997</v>
          </cell>
          <cell r="P129">
            <v>12</v>
          </cell>
          <cell r="Q129">
            <v>84.7</v>
          </cell>
          <cell r="R129">
            <v>4530.3</v>
          </cell>
          <cell r="S129">
            <v>4828.16</v>
          </cell>
          <cell r="T129">
            <v>0</v>
          </cell>
        </row>
        <row r="130">
          <cell r="A130">
            <v>43867</v>
          </cell>
          <cell r="B130">
            <v>4141.13</v>
          </cell>
          <cell r="C130">
            <v>524</v>
          </cell>
          <cell r="D130">
            <v>0</v>
          </cell>
          <cell r="E130">
            <v>790</v>
          </cell>
          <cell r="F130">
            <v>1270</v>
          </cell>
          <cell r="G130">
            <v>681</v>
          </cell>
          <cell r="H130">
            <v>0</v>
          </cell>
          <cell r="I130">
            <v>112.76</v>
          </cell>
          <cell r="J130">
            <v>103.33</v>
          </cell>
          <cell r="K130">
            <v>0</v>
          </cell>
          <cell r="L130">
            <v>0</v>
          </cell>
          <cell r="M130">
            <v>0</v>
          </cell>
          <cell r="N130">
            <v>1.2</v>
          </cell>
          <cell r="O130">
            <v>43.6</v>
          </cell>
          <cell r="P130">
            <v>11.2</v>
          </cell>
          <cell r="Q130">
            <v>35.9</v>
          </cell>
          <cell r="R130">
            <v>4530.3100000000004</v>
          </cell>
          <cell r="S130">
            <v>4828.17</v>
          </cell>
          <cell r="T130">
            <v>0</v>
          </cell>
        </row>
        <row r="131">
          <cell r="A131">
            <v>43868</v>
          </cell>
          <cell r="B131">
            <v>4141.1499999999996</v>
          </cell>
          <cell r="C131">
            <v>526</v>
          </cell>
          <cell r="D131">
            <v>0</v>
          </cell>
          <cell r="E131">
            <v>787</v>
          </cell>
          <cell r="F131">
            <v>1150</v>
          </cell>
          <cell r="G131">
            <v>698</v>
          </cell>
          <cell r="H131">
            <v>0</v>
          </cell>
          <cell r="I131">
            <v>110.08</v>
          </cell>
          <cell r="J131">
            <v>93.07</v>
          </cell>
          <cell r="K131">
            <v>0</v>
          </cell>
          <cell r="L131">
            <v>0</v>
          </cell>
          <cell r="M131">
            <v>0</v>
          </cell>
          <cell r="N131">
            <v>-0.17</v>
          </cell>
          <cell r="O131">
            <v>39.1</v>
          </cell>
          <cell r="P131">
            <v>11.1</v>
          </cell>
          <cell r="Q131">
            <v>36.200000000000003</v>
          </cell>
          <cell r="R131">
            <v>4530.33</v>
          </cell>
          <cell r="S131">
            <v>4828.18</v>
          </cell>
          <cell r="T131">
            <v>0</v>
          </cell>
        </row>
        <row r="132">
          <cell r="A132">
            <v>43869</v>
          </cell>
          <cell r="B132">
            <v>4141.1899999999996</v>
          </cell>
          <cell r="C132">
            <v>596</v>
          </cell>
          <cell r="D132">
            <v>0</v>
          </cell>
          <cell r="E132">
            <v>787</v>
          </cell>
          <cell r="F132">
            <v>1030</v>
          </cell>
          <cell r="G132">
            <v>710</v>
          </cell>
          <cell r="H132">
            <v>0</v>
          </cell>
          <cell r="I132">
            <v>118.67</v>
          </cell>
          <cell r="J132">
            <v>106.67</v>
          </cell>
          <cell r="K132">
            <v>0</v>
          </cell>
          <cell r="L132">
            <v>0</v>
          </cell>
          <cell r="M132">
            <v>0</v>
          </cell>
          <cell r="N132">
            <v>-1.91</v>
          </cell>
          <cell r="O132">
            <v>35.9</v>
          </cell>
          <cell r="P132">
            <v>9.48</v>
          </cell>
          <cell r="Q132">
            <v>94.1</v>
          </cell>
          <cell r="R132">
            <v>4530.3100000000004</v>
          </cell>
          <cell r="S132">
            <v>4828.2</v>
          </cell>
          <cell r="T132">
            <v>0</v>
          </cell>
        </row>
        <row r="133">
          <cell r="A133">
            <v>43870</v>
          </cell>
          <cell r="B133">
            <v>4141.2</v>
          </cell>
          <cell r="C133">
            <v>647</v>
          </cell>
          <cell r="D133">
            <v>0</v>
          </cell>
          <cell r="E133">
            <v>789</v>
          </cell>
          <cell r="F133">
            <v>980</v>
          </cell>
          <cell r="G133">
            <v>696</v>
          </cell>
          <cell r="H133">
            <v>0</v>
          </cell>
          <cell r="I133">
            <v>113.68</v>
          </cell>
          <cell r="J133">
            <v>98.01</v>
          </cell>
          <cell r="K133">
            <v>0</v>
          </cell>
          <cell r="L133">
            <v>0</v>
          </cell>
          <cell r="M133">
            <v>0</v>
          </cell>
          <cell r="N133">
            <v>3.13</v>
          </cell>
          <cell r="O133">
            <v>37.6</v>
          </cell>
          <cell r="P133">
            <v>4.53</v>
          </cell>
          <cell r="Q133">
            <v>118</v>
          </cell>
          <cell r="R133">
            <v>4530.34</v>
          </cell>
          <cell r="S133">
            <v>4828.21</v>
          </cell>
          <cell r="T133">
            <v>0</v>
          </cell>
        </row>
        <row r="134">
          <cell r="A134">
            <v>43871</v>
          </cell>
          <cell r="B134">
            <v>4141.2</v>
          </cell>
          <cell r="C134">
            <v>644</v>
          </cell>
          <cell r="D134">
            <v>0</v>
          </cell>
          <cell r="E134">
            <v>787</v>
          </cell>
          <cell r="F134">
            <v>999</v>
          </cell>
          <cell r="G134">
            <v>694</v>
          </cell>
          <cell r="H134">
            <v>0</v>
          </cell>
          <cell r="I134">
            <v>105.75</v>
          </cell>
          <cell r="J134">
            <v>88.22</v>
          </cell>
          <cell r="K134">
            <v>0</v>
          </cell>
          <cell r="L134">
            <v>0</v>
          </cell>
          <cell r="M134">
            <v>0</v>
          </cell>
          <cell r="N134">
            <v>1.21</v>
          </cell>
          <cell r="O134">
            <v>42.8</v>
          </cell>
          <cell r="P134">
            <v>11.6</v>
          </cell>
          <cell r="Q134">
            <v>45.7</v>
          </cell>
          <cell r="R134">
            <v>4530.3500000000004</v>
          </cell>
          <cell r="S134">
            <v>4828.22</v>
          </cell>
          <cell r="T134">
            <v>0</v>
          </cell>
        </row>
        <row r="135">
          <cell r="A135">
            <v>43872</v>
          </cell>
          <cell r="B135">
            <v>4141.21</v>
          </cell>
          <cell r="C135">
            <v>575</v>
          </cell>
          <cell r="D135">
            <v>0</v>
          </cell>
          <cell r="E135">
            <v>729</v>
          </cell>
          <cell r="F135">
            <v>979</v>
          </cell>
          <cell r="G135">
            <v>683</v>
          </cell>
          <cell r="H135">
            <v>0</v>
          </cell>
          <cell r="I135">
            <v>103.68</v>
          </cell>
          <cell r="J135">
            <v>92.22</v>
          </cell>
          <cell r="K135">
            <v>0</v>
          </cell>
          <cell r="L135">
            <v>0</v>
          </cell>
          <cell r="M135">
            <v>0</v>
          </cell>
          <cell r="N135">
            <v>2.68</v>
          </cell>
          <cell r="O135">
            <v>41.3</v>
          </cell>
          <cell r="P135">
            <v>13.2</v>
          </cell>
          <cell r="Q135">
            <v>80</v>
          </cell>
          <cell r="R135">
            <v>4530.3500000000004</v>
          </cell>
          <cell r="S135">
            <v>4828.22</v>
          </cell>
          <cell r="T135">
            <v>0</v>
          </cell>
        </row>
        <row r="136">
          <cell r="A136">
            <v>43873</v>
          </cell>
          <cell r="B136">
            <v>4141.2299999999996</v>
          </cell>
          <cell r="C136">
            <v>492</v>
          </cell>
          <cell r="D136">
            <v>0</v>
          </cell>
          <cell r="E136">
            <v>699</v>
          </cell>
          <cell r="F136">
            <v>976</v>
          </cell>
          <cell r="G136">
            <v>673</v>
          </cell>
          <cell r="H136">
            <v>0</v>
          </cell>
          <cell r="I136">
            <v>105.98</v>
          </cell>
          <cell r="J136">
            <v>96.26</v>
          </cell>
          <cell r="K136">
            <v>0</v>
          </cell>
          <cell r="L136">
            <v>0</v>
          </cell>
          <cell r="M136">
            <v>0</v>
          </cell>
          <cell r="N136">
            <v>3.39</v>
          </cell>
          <cell r="O136">
            <v>42.6</v>
          </cell>
          <cell r="P136">
            <v>11.7</v>
          </cell>
          <cell r="Q136">
            <v>81</v>
          </cell>
          <cell r="R136">
            <v>4530.37</v>
          </cell>
          <cell r="S136">
            <v>4828.2299999999996</v>
          </cell>
          <cell r="T136">
            <v>0</v>
          </cell>
        </row>
        <row r="137">
          <cell r="A137">
            <v>43874</v>
          </cell>
          <cell r="B137">
            <v>4141.25</v>
          </cell>
          <cell r="C137">
            <v>506</v>
          </cell>
          <cell r="D137">
            <v>0</v>
          </cell>
          <cell r="E137">
            <v>696</v>
          </cell>
          <cell r="F137">
            <v>978</v>
          </cell>
          <cell r="G137">
            <v>675</v>
          </cell>
          <cell r="H137">
            <v>0</v>
          </cell>
          <cell r="I137">
            <v>103.56</v>
          </cell>
          <cell r="J137">
            <v>89.72</v>
          </cell>
          <cell r="K137">
            <v>0</v>
          </cell>
          <cell r="L137">
            <v>0</v>
          </cell>
          <cell r="M137">
            <v>0</v>
          </cell>
          <cell r="N137">
            <v>4.41</v>
          </cell>
          <cell r="O137">
            <v>43.5</v>
          </cell>
          <cell r="P137">
            <v>10.199999999999999</v>
          </cell>
          <cell r="Q137">
            <v>56.6</v>
          </cell>
          <cell r="R137">
            <v>4530.38</v>
          </cell>
          <cell r="S137">
            <v>4828.24</v>
          </cell>
          <cell r="T137">
            <v>0</v>
          </cell>
        </row>
        <row r="138">
          <cell r="A138">
            <v>43875</v>
          </cell>
          <cell r="B138">
            <v>4141.2700000000004</v>
          </cell>
          <cell r="C138">
            <v>540</v>
          </cell>
          <cell r="D138">
            <v>0</v>
          </cell>
          <cell r="E138">
            <v>696</v>
          </cell>
          <cell r="F138">
            <v>978</v>
          </cell>
          <cell r="G138">
            <v>680</v>
          </cell>
          <cell r="H138">
            <v>0</v>
          </cell>
          <cell r="I138">
            <v>101.78</v>
          </cell>
          <cell r="J138">
            <v>92.43</v>
          </cell>
          <cell r="K138">
            <v>0</v>
          </cell>
          <cell r="L138">
            <v>0</v>
          </cell>
          <cell r="M138">
            <v>0</v>
          </cell>
          <cell r="N138">
            <v>3.75</v>
          </cell>
          <cell r="O138">
            <v>31.6</v>
          </cell>
          <cell r="P138">
            <v>11.2</v>
          </cell>
          <cell r="Q138">
            <v>209</v>
          </cell>
          <cell r="R138">
            <v>4530.38</v>
          </cell>
          <cell r="S138">
            <v>4828.24</v>
          </cell>
          <cell r="T138">
            <v>0</v>
          </cell>
        </row>
        <row r="139">
          <cell r="A139">
            <v>43876</v>
          </cell>
          <cell r="B139">
            <v>4141.2700000000004</v>
          </cell>
          <cell r="C139">
            <v>508</v>
          </cell>
          <cell r="D139">
            <v>0</v>
          </cell>
          <cell r="E139">
            <v>699</v>
          </cell>
          <cell r="F139">
            <v>979</v>
          </cell>
          <cell r="G139">
            <v>674</v>
          </cell>
          <cell r="H139">
            <v>0</v>
          </cell>
          <cell r="I139">
            <v>102.16</v>
          </cell>
          <cell r="J139">
            <v>92.58</v>
          </cell>
          <cell r="K139">
            <v>0</v>
          </cell>
          <cell r="L139">
            <v>0</v>
          </cell>
          <cell r="M139">
            <v>0</v>
          </cell>
          <cell r="N139">
            <v>8.4499999999999993</v>
          </cell>
          <cell r="O139">
            <v>21.1</v>
          </cell>
          <cell r="P139">
            <v>13.2</v>
          </cell>
          <cell r="Q139">
            <v>247</v>
          </cell>
          <cell r="R139">
            <v>4530.38</v>
          </cell>
          <cell r="S139">
            <v>4828.25</v>
          </cell>
          <cell r="T139">
            <v>0</v>
          </cell>
        </row>
        <row r="140">
          <cell r="A140">
            <v>43877</v>
          </cell>
          <cell r="B140">
            <v>4141.3100000000004</v>
          </cell>
          <cell r="C140">
            <v>387</v>
          </cell>
          <cell r="D140">
            <v>0</v>
          </cell>
          <cell r="E140">
            <v>857</v>
          </cell>
          <cell r="F140">
            <v>981</v>
          </cell>
          <cell r="G140">
            <v>682</v>
          </cell>
          <cell r="H140">
            <v>0</v>
          </cell>
          <cell r="I140">
            <v>104.01</v>
          </cell>
          <cell r="J140">
            <v>92.04</v>
          </cell>
          <cell r="K140">
            <v>0</v>
          </cell>
          <cell r="L140">
            <v>0</v>
          </cell>
          <cell r="M140">
            <v>0</v>
          </cell>
          <cell r="N140">
            <v>8.2100000000000009</v>
          </cell>
          <cell r="O140">
            <v>18.899999999999999</v>
          </cell>
          <cell r="P140">
            <v>14.1</v>
          </cell>
          <cell r="Q140">
            <v>344</v>
          </cell>
          <cell r="R140">
            <v>4530.3999999999996</v>
          </cell>
          <cell r="S140">
            <v>4828.2700000000004</v>
          </cell>
          <cell r="T140">
            <v>0</v>
          </cell>
        </row>
        <row r="141">
          <cell r="A141">
            <v>43878</v>
          </cell>
          <cell r="B141">
            <v>4141.33</v>
          </cell>
          <cell r="C141">
            <v>399</v>
          </cell>
          <cell r="D141">
            <v>0</v>
          </cell>
          <cell r="E141">
            <v>899</v>
          </cell>
          <cell r="F141">
            <v>981</v>
          </cell>
          <cell r="G141">
            <v>679</v>
          </cell>
          <cell r="H141">
            <v>0</v>
          </cell>
          <cell r="I141">
            <v>106.45</v>
          </cell>
          <cell r="J141">
            <v>93.52</v>
          </cell>
          <cell r="K141">
            <v>0</v>
          </cell>
          <cell r="L141">
            <v>0</v>
          </cell>
          <cell r="M141">
            <v>0</v>
          </cell>
          <cell r="N141">
            <v>5.55</v>
          </cell>
          <cell r="O141">
            <v>19.2</v>
          </cell>
          <cell r="P141">
            <v>9.56</v>
          </cell>
          <cell r="Q141">
            <v>307</v>
          </cell>
          <cell r="R141">
            <v>4530.42</v>
          </cell>
          <cell r="S141">
            <v>4828.28</v>
          </cell>
          <cell r="T141">
            <v>0</v>
          </cell>
        </row>
        <row r="142">
          <cell r="A142">
            <v>43879</v>
          </cell>
          <cell r="B142">
            <v>4141.3500000000004</v>
          </cell>
          <cell r="C142">
            <v>409</v>
          </cell>
          <cell r="D142">
            <v>0</v>
          </cell>
          <cell r="E142">
            <v>775</v>
          </cell>
          <cell r="F142">
            <v>983</v>
          </cell>
          <cell r="G142">
            <v>676</v>
          </cell>
          <cell r="H142">
            <v>0</v>
          </cell>
          <cell r="I142">
            <v>98.42</v>
          </cell>
          <cell r="J142">
            <v>86.25</v>
          </cell>
          <cell r="K142">
            <v>0</v>
          </cell>
          <cell r="L142">
            <v>0</v>
          </cell>
          <cell r="M142">
            <v>0</v>
          </cell>
          <cell r="N142">
            <v>7.01</v>
          </cell>
          <cell r="O142">
            <v>20.8</v>
          </cell>
          <cell r="P142">
            <v>15.3</v>
          </cell>
          <cell r="Q142">
            <v>260</v>
          </cell>
          <cell r="R142">
            <v>4530.42</v>
          </cell>
          <cell r="S142">
            <v>4828.28</v>
          </cell>
          <cell r="T142">
            <v>0</v>
          </cell>
        </row>
        <row r="143">
          <cell r="A143">
            <v>43880</v>
          </cell>
          <cell r="B143">
            <v>4141.38</v>
          </cell>
          <cell r="C143">
            <v>410</v>
          </cell>
          <cell r="D143">
            <v>0</v>
          </cell>
          <cell r="E143">
            <v>665</v>
          </cell>
          <cell r="F143">
            <v>984</v>
          </cell>
          <cell r="G143">
            <v>665</v>
          </cell>
          <cell r="H143">
            <v>0</v>
          </cell>
          <cell r="I143">
            <v>99.22</v>
          </cell>
          <cell r="J143">
            <v>87.14</v>
          </cell>
          <cell r="K143">
            <v>0</v>
          </cell>
          <cell r="L143">
            <v>0</v>
          </cell>
          <cell r="M143">
            <v>0</v>
          </cell>
          <cell r="N143">
            <v>7.78</v>
          </cell>
          <cell r="O143">
            <v>21</v>
          </cell>
          <cell r="P143">
            <v>16.3</v>
          </cell>
          <cell r="Q143">
            <v>301</v>
          </cell>
          <cell r="R143">
            <v>4530.43</v>
          </cell>
          <cell r="S143">
            <v>4828.28</v>
          </cell>
          <cell r="T143">
            <v>0</v>
          </cell>
        </row>
        <row r="144">
          <cell r="A144">
            <v>43881</v>
          </cell>
          <cell r="B144">
            <v>4141.3900000000003</v>
          </cell>
          <cell r="C144">
            <v>336</v>
          </cell>
          <cell r="D144">
            <v>0</v>
          </cell>
          <cell r="E144">
            <v>784</v>
          </cell>
          <cell r="F144">
            <v>983</v>
          </cell>
          <cell r="G144">
            <v>655</v>
          </cell>
          <cell r="H144">
            <v>0</v>
          </cell>
          <cell r="I144">
            <v>97.51</v>
          </cell>
          <cell r="J144">
            <v>86.36</v>
          </cell>
          <cell r="K144">
            <v>0</v>
          </cell>
          <cell r="L144">
            <v>0</v>
          </cell>
          <cell r="M144">
            <v>0</v>
          </cell>
          <cell r="N144">
            <v>12.5</v>
          </cell>
          <cell r="O144">
            <v>19.100000000000001</v>
          </cell>
          <cell r="P144">
            <v>10.9</v>
          </cell>
          <cell r="Q144">
            <v>307</v>
          </cell>
          <cell r="R144">
            <v>4530.43</v>
          </cell>
          <cell r="S144">
            <v>4828.29</v>
          </cell>
          <cell r="T144">
            <v>0</v>
          </cell>
        </row>
        <row r="145">
          <cell r="A145">
            <v>43882</v>
          </cell>
          <cell r="B145">
            <v>4141.41</v>
          </cell>
          <cell r="C145">
            <v>275</v>
          </cell>
          <cell r="D145">
            <v>0</v>
          </cell>
          <cell r="E145">
            <v>752</v>
          </cell>
          <cell r="F145">
            <v>983</v>
          </cell>
          <cell r="G145">
            <v>653</v>
          </cell>
          <cell r="H145">
            <v>0</v>
          </cell>
          <cell r="I145">
            <v>95.08</v>
          </cell>
          <cell r="J145">
            <v>84.75</v>
          </cell>
          <cell r="K145">
            <v>0</v>
          </cell>
          <cell r="L145">
            <v>0</v>
          </cell>
          <cell r="M145">
            <v>0</v>
          </cell>
          <cell r="N145">
            <v>5.52</v>
          </cell>
          <cell r="O145">
            <v>19.399999999999999</v>
          </cell>
          <cell r="P145">
            <v>9.6999999999999993</v>
          </cell>
          <cell r="Q145">
            <v>250</v>
          </cell>
          <cell r="R145">
            <v>4530.43</v>
          </cell>
          <cell r="S145">
            <v>4828.29</v>
          </cell>
          <cell r="T145">
            <v>0</v>
          </cell>
        </row>
        <row r="146">
          <cell r="A146">
            <v>43883</v>
          </cell>
          <cell r="B146">
            <v>4141.43</v>
          </cell>
          <cell r="C146">
            <v>300</v>
          </cell>
          <cell r="D146">
            <v>0</v>
          </cell>
          <cell r="E146">
            <v>663</v>
          </cell>
          <cell r="F146">
            <v>985</v>
          </cell>
          <cell r="G146">
            <v>660</v>
          </cell>
          <cell r="H146">
            <v>0</v>
          </cell>
          <cell r="I146">
            <v>102.6</v>
          </cell>
          <cell r="J146">
            <v>91.1</v>
          </cell>
          <cell r="K146">
            <v>0</v>
          </cell>
          <cell r="L146">
            <v>0</v>
          </cell>
          <cell r="M146">
            <v>0</v>
          </cell>
          <cell r="N146">
            <v>0.38</v>
          </cell>
          <cell r="O146">
            <v>19</v>
          </cell>
          <cell r="P146">
            <v>8.73</v>
          </cell>
          <cell r="Q146">
            <v>175</v>
          </cell>
          <cell r="R146">
            <v>4530.4399999999996</v>
          </cell>
          <cell r="S146">
            <v>4828.29</v>
          </cell>
          <cell r="T146">
            <v>0</v>
          </cell>
        </row>
        <row r="147">
          <cell r="A147">
            <v>43884</v>
          </cell>
          <cell r="B147">
            <v>4141.42</v>
          </cell>
          <cell r="C147">
            <v>350</v>
          </cell>
          <cell r="D147">
            <v>0</v>
          </cell>
          <cell r="E147">
            <v>560</v>
          </cell>
          <cell r="F147">
            <v>987</v>
          </cell>
          <cell r="G147">
            <v>655</v>
          </cell>
          <cell r="H147">
            <v>0</v>
          </cell>
          <cell r="I147">
            <v>98.4</v>
          </cell>
          <cell r="J147">
            <v>85.29</v>
          </cell>
          <cell r="K147">
            <v>0</v>
          </cell>
          <cell r="L147">
            <v>0</v>
          </cell>
          <cell r="M147">
            <v>0</v>
          </cell>
          <cell r="N147">
            <v>0.4</v>
          </cell>
          <cell r="O147">
            <v>16.2</v>
          </cell>
          <cell r="P147">
            <v>11.8</v>
          </cell>
          <cell r="Q147">
            <v>203</v>
          </cell>
          <cell r="R147">
            <v>4530.41</v>
          </cell>
          <cell r="S147">
            <v>4828.29</v>
          </cell>
          <cell r="T147">
            <v>0</v>
          </cell>
        </row>
        <row r="148">
          <cell r="A148">
            <v>43885</v>
          </cell>
          <cell r="B148">
            <v>4141.47</v>
          </cell>
          <cell r="C148">
            <v>392</v>
          </cell>
          <cell r="D148">
            <v>0</v>
          </cell>
          <cell r="E148">
            <v>499</v>
          </cell>
          <cell r="F148">
            <v>985</v>
          </cell>
          <cell r="G148">
            <v>641</v>
          </cell>
          <cell r="H148">
            <v>0</v>
          </cell>
          <cell r="I148">
            <v>99.34</v>
          </cell>
          <cell r="J148">
            <v>85.92</v>
          </cell>
          <cell r="K148">
            <v>0</v>
          </cell>
          <cell r="L148">
            <v>0</v>
          </cell>
          <cell r="M148">
            <v>0</v>
          </cell>
          <cell r="N148">
            <v>14.8</v>
          </cell>
          <cell r="O148">
            <v>28.5</v>
          </cell>
          <cell r="P148">
            <v>8.74</v>
          </cell>
          <cell r="Q148">
            <v>170</v>
          </cell>
          <cell r="R148">
            <v>4530.4399999999996</v>
          </cell>
          <cell r="S148">
            <v>4828.29</v>
          </cell>
          <cell r="T148">
            <v>0</v>
          </cell>
        </row>
        <row r="149">
          <cell r="A149">
            <v>43886</v>
          </cell>
          <cell r="B149">
            <v>4141.4799999999996</v>
          </cell>
          <cell r="C149">
            <v>379</v>
          </cell>
          <cell r="D149">
            <v>0</v>
          </cell>
          <cell r="E149">
            <v>504</v>
          </cell>
          <cell r="F149">
            <v>984</v>
          </cell>
          <cell r="G149">
            <v>642</v>
          </cell>
          <cell r="H149">
            <v>0</v>
          </cell>
          <cell r="I149">
            <v>94.01</v>
          </cell>
          <cell r="J149">
            <v>83.74</v>
          </cell>
          <cell r="K149">
            <v>0</v>
          </cell>
          <cell r="L149">
            <v>0</v>
          </cell>
          <cell r="M149">
            <v>0</v>
          </cell>
          <cell r="N149">
            <v>22.4</v>
          </cell>
          <cell r="O149">
            <v>34</v>
          </cell>
          <cell r="P149">
            <v>9.4499999999999993</v>
          </cell>
          <cell r="Q149">
            <v>142</v>
          </cell>
          <cell r="R149">
            <v>4530.4399999999996</v>
          </cell>
          <cell r="S149">
            <v>4828.29</v>
          </cell>
          <cell r="T149">
            <v>0</v>
          </cell>
        </row>
        <row r="150">
          <cell r="A150">
            <v>43887</v>
          </cell>
          <cell r="B150">
            <v>4141.5</v>
          </cell>
          <cell r="C150">
            <v>354</v>
          </cell>
          <cell r="D150">
            <v>0</v>
          </cell>
          <cell r="E150">
            <v>503</v>
          </cell>
          <cell r="F150">
            <v>988</v>
          </cell>
          <cell r="G150">
            <v>637</v>
          </cell>
          <cell r="H150">
            <v>0</v>
          </cell>
          <cell r="I150">
            <v>97</v>
          </cell>
          <cell r="J150">
            <v>84.69</v>
          </cell>
          <cell r="K150">
            <v>0</v>
          </cell>
          <cell r="L150">
            <v>0</v>
          </cell>
          <cell r="M150">
            <v>0</v>
          </cell>
          <cell r="N150">
            <v>28</v>
          </cell>
          <cell r="O150">
            <v>35.700000000000003</v>
          </cell>
          <cell r="P150">
            <v>11.3</v>
          </cell>
          <cell r="Q150">
            <v>121</v>
          </cell>
          <cell r="R150">
            <v>4530.4399999999996</v>
          </cell>
          <cell r="S150">
            <v>4828.29</v>
          </cell>
          <cell r="T150">
            <v>0</v>
          </cell>
        </row>
        <row r="151">
          <cell r="A151">
            <v>43888</v>
          </cell>
          <cell r="B151">
            <v>4141.53</v>
          </cell>
          <cell r="C151">
            <v>333</v>
          </cell>
          <cell r="D151">
            <v>0</v>
          </cell>
          <cell r="E151">
            <v>503</v>
          </cell>
          <cell r="F151">
            <v>977</v>
          </cell>
          <cell r="G151">
            <v>629</v>
          </cell>
          <cell r="H151">
            <v>0</v>
          </cell>
          <cell r="I151">
            <v>96.6</v>
          </cell>
          <cell r="J151">
            <v>86.4</v>
          </cell>
          <cell r="K151">
            <v>0</v>
          </cell>
          <cell r="L151">
            <v>0</v>
          </cell>
          <cell r="M151">
            <v>0</v>
          </cell>
          <cell r="N151">
            <v>33.6</v>
          </cell>
          <cell r="O151">
            <v>36.299999999999997</v>
          </cell>
          <cell r="P151">
            <v>8.7899999999999991</v>
          </cell>
          <cell r="Q151">
            <v>154</v>
          </cell>
          <cell r="R151">
            <v>4530.45</v>
          </cell>
          <cell r="S151">
            <v>4828.3</v>
          </cell>
          <cell r="T151">
            <v>0</v>
          </cell>
        </row>
        <row r="152">
          <cell r="A152">
            <v>43889</v>
          </cell>
          <cell r="B152">
            <v>4141.54</v>
          </cell>
          <cell r="C152">
            <v>334</v>
          </cell>
          <cell r="D152">
            <v>0</v>
          </cell>
          <cell r="E152">
            <v>505</v>
          </cell>
          <cell r="F152">
            <v>971</v>
          </cell>
          <cell r="G152">
            <v>629</v>
          </cell>
          <cell r="H152">
            <v>0</v>
          </cell>
          <cell r="I152">
            <v>89.92</v>
          </cell>
          <cell r="J152">
            <v>77.69</v>
          </cell>
          <cell r="K152">
            <v>0</v>
          </cell>
          <cell r="L152">
            <v>0</v>
          </cell>
          <cell r="M152">
            <v>0</v>
          </cell>
          <cell r="N152">
            <v>26.7</v>
          </cell>
          <cell r="O152">
            <v>32.700000000000003</v>
          </cell>
          <cell r="P152">
            <v>10.9</v>
          </cell>
          <cell r="Q152">
            <v>155</v>
          </cell>
          <cell r="R152">
            <v>4530.45</v>
          </cell>
          <cell r="S152">
            <v>4828.3</v>
          </cell>
          <cell r="T152">
            <v>0</v>
          </cell>
        </row>
        <row r="153">
          <cell r="A153">
            <v>43890</v>
          </cell>
          <cell r="B153">
            <v>4141.57</v>
          </cell>
          <cell r="C153">
            <v>337</v>
          </cell>
          <cell r="D153">
            <v>0</v>
          </cell>
          <cell r="E153">
            <v>554</v>
          </cell>
          <cell r="F153">
            <v>984</v>
          </cell>
          <cell r="G153">
            <v>628</v>
          </cell>
          <cell r="H153">
            <v>0</v>
          </cell>
          <cell r="I153">
            <v>97.34</v>
          </cell>
          <cell r="J153">
            <v>87.46</v>
          </cell>
          <cell r="K153">
            <v>0</v>
          </cell>
          <cell r="L153">
            <v>0</v>
          </cell>
          <cell r="M153">
            <v>0</v>
          </cell>
          <cell r="N153">
            <v>5.7</v>
          </cell>
          <cell r="O153">
            <v>27.2</v>
          </cell>
          <cell r="P153">
            <v>7.3</v>
          </cell>
          <cell r="Q153">
            <v>123</v>
          </cell>
          <cell r="R153">
            <v>4530.4399999999996</v>
          </cell>
          <cell r="S153">
            <v>4828.3</v>
          </cell>
          <cell r="T153">
            <v>0</v>
          </cell>
        </row>
        <row r="154">
          <cell r="A154">
            <v>43891</v>
          </cell>
          <cell r="B154">
            <v>4141.59</v>
          </cell>
          <cell r="C154">
            <v>338</v>
          </cell>
          <cell r="D154">
            <v>0</v>
          </cell>
          <cell r="E154">
            <v>556</v>
          </cell>
          <cell r="F154">
            <v>1030</v>
          </cell>
          <cell r="G154">
            <v>626</v>
          </cell>
          <cell r="H154">
            <v>0</v>
          </cell>
          <cell r="I154">
            <v>96.02</v>
          </cell>
          <cell r="J154">
            <v>86.1</v>
          </cell>
          <cell r="K154">
            <v>0</v>
          </cell>
          <cell r="L154">
            <v>0</v>
          </cell>
          <cell r="M154">
            <v>0</v>
          </cell>
          <cell r="N154">
            <v>6.31</v>
          </cell>
          <cell r="O154">
            <v>27.1</v>
          </cell>
          <cell r="P154">
            <v>7.15</v>
          </cell>
          <cell r="Q154">
            <v>165</v>
          </cell>
          <cell r="R154">
            <v>4530.45</v>
          </cell>
          <cell r="S154">
            <v>4828.3</v>
          </cell>
          <cell r="T154">
            <v>0</v>
          </cell>
        </row>
        <row r="155">
          <cell r="A155">
            <v>43892</v>
          </cell>
          <cell r="B155">
            <v>4141.59</v>
          </cell>
          <cell r="C155">
            <v>336</v>
          </cell>
          <cell r="D155">
            <v>0</v>
          </cell>
          <cell r="E155">
            <v>552</v>
          </cell>
          <cell r="F155">
            <v>1030</v>
          </cell>
          <cell r="G155">
            <v>629</v>
          </cell>
          <cell r="H155">
            <v>0</v>
          </cell>
          <cell r="I155">
            <v>89.6</v>
          </cell>
          <cell r="J155">
            <v>76.680000000000007</v>
          </cell>
          <cell r="K155">
            <v>12.5</v>
          </cell>
          <cell r="L155">
            <v>0</v>
          </cell>
          <cell r="M155">
            <v>0</v>
          </cell>
          <cell r="N155">
            <v>16.100000000000001</v>
          </cell>
          <cell r="O155">
            <v>25.9</v>
          </cell>
          <cell r="P155">
            <v>6.14</v>
          </cell>
          <cell r="Q155">
            <v>139</v>
          </cell>
          <cell r="R155">
            <v>4530.4399999999996</v>
          </cell>
          <cell r="S155">
            <v>4828.29</v>
          </cell>
          <cell r="T155">
            <v>0</v>
          </cell>
        </row>
        <row r="156">
          <cell r="A156">
            <v>43893</v>
          </cell>
          <cell r="B156">
            <v>4141.6099999999997</v>
          </cell>
          <cell r="C156">
            <v>479</v>
          </cell>
          <cell r="D156">
            <v>0</v>
          </cell>
          <cell r="E156">
            <v>646</v>
          </cell>
          <cell r="F156">
            <v>1020</v>
          </cell>
          <cell r="G156">
            <v>619</v>
          </cell>
          <cell r="H156">
            <v>0</v>
          </cell>
          <cell r="I156">
            <v>82.59</v>
          </cell>
          <cell r="J156">
            <v>76.650000000000006</v>
          </cell>
          <cell r="K156">
            <v>20</v>
          </cell>
          <cell r="L156">
            <v>0</v>
          </cell>
          <cell r="M156">
            <v>0</v>
          </cell>
          <cell r="N156">
            <v>32.6</v>
          </cell>
          <cell r="O156">
            <v>26.6</v>
          </cell>
          <cell r="P156">
            <v>10.5</v>
          </cell>
          <cell r="Q156">
            <v>139</v>
          </cell>
          <cell r="R156">
            <v>4530.4399999999996</v>
          </cell>
          <cell r="S156">
            <v>4828.29</v>
          </cell>
          <cell r="T156">
            <v>0</v>
          </cell>
        </row>
        <row r="157">
          <cell r="A157">
            <v>43894</v>
          </cell>
          <cell r="B157">
            <v>4141.62</v>
          </cell>
          <cell r="C157">
            <v>556</v>
          </cell>
          <cell r="D157">
            <v>0</v>
          </cell>
          <cell r="E157">
            <v>694</v>
          </cell>
          <cell r="F157">
            <v>1030</v>
          </cell>
          <cell r="G157">
            <v>612</v>
          </cell>
          <cell r="H157">
            <v>0</v>
          </cell>
          <cell r="I157">
            <v>91.06</v>
          </cell>
          <cell r="J157">
            <v>82.29</v>
          </cell>
          <cell r="K157">
            <v>20</v>
          </cell>
          <cell r="L157">
            <v>0</v>
          </cell>
          <cell r="M157">
            <v>0</v>
          </cell>
          <cell r="N157">
            <v>53</v>
          </cell>
          <cell r="O157">
            <v>28.2</v>
          </cell>
          <cell r="P157">
            <v>10.5</v>
          </cell>
          <cell r="Q157">
            <v>134</v>
          </cell>
          <cell r="R157">
            <v>4530.45</v>
          </cell>
          <cell r="S157">
            <v>4828.29</v>
          </cell>
          <cell r="T157">
            <v>0</v>
          </cell>
        </row>
        <row r="158">
          <cell r="A158">
            <v>43895</v>
          </cell>
          <cell r="B158">
            <v>4141.63</v>
          </cell>
          <cell r="C158">
            <v>569</v>
          </cell>
          <cell r="D158">
            <v>0</v>
          </cell>
          <cell r="E158">
            <v>692</v>
          </cell>
          <cell r="F158">
            <v>1030</v>
          </cell>
          <cell r="G158">
            <v>613</v>
          </cell>
          <cell r="H158">
            <v>0</v>
          </cell>
          <cell r="I158">
            <v>64.44</v>
          </cell>
          <cell r="J158">
            <v>56.33</v>
          </cell>
          <cell r="K158">
            <v>20</v>
          </cell>
          <cell r="L158">
            <v>0</v>
          </cell>
          <cell r="M158">
            <v>0</v>
          </cell>
          <cell r="N158">
            <v>65.8</v>
          </cell>
          <cell r="O158">
            <v>25.5</v>
          </cell>
          <cell r="P158">
            <v>8.9600000000000009</v>
          </cell>
          <cell r="Q158">
            <v>112</v>
          </cell>
          <cell r="R158">
            <v>4530.4399999999996</v>
          </cell>
          <cell r="S158">
            <v>4828.29</v>
          </cell>
          <cell r="T158">
            <v>0</v>
          </cell>
        </row>
        <row r="159">
          <cell r="A159">
            <v>43896</v>
          </cell>
          <cell r="B159">
            <v>4141.6400000000003</v>
          </cell>
          <cell r="C159">
            <v>617</v>
          </cell>
          <cell r="D159">
            <v>0</v>
          </cell>
          <cell r="E159">
            <v>662</v>
          </cell>
          <cell r="F159">
            <v>1030</v>
          </cell>
          <cell r="G159">
            <v>615</v>
          </cell>
          <cell r="H159">
            <v>0</v>
          </cell>
          <cell r="I159">
            <v>71.739999999999995</v>
          </cell>
          <cell r="J159">
            <v>61.9</v>
          </cell>
          <cell r="K159">
            <v>20</v>
          </cell>
          <cell r="L159">
            <v>0</v>
          </cell>
          <cell r="M159">
            <v>0</v>
          </cell>
          <cell r="N159">
            <v>84.6</v>
          </cell>
          <cell r="O159">
            <v>22.8</v>
          </cell>
          <cell r="P159">
            <v>5.85</v>
          </cell>
          <cell r="Q159">
            <v>104</v>
          </cell>
          <cell r="R159">
            <v>4530.43</v>
          </cell>
          <cell r="S159">
            <v>4828.29</v>
          </cell>
          <cell r="T159">
            <v>0</v>
          </cell>
        </row>
        <row r="160">
          <cell r="A160">
            <v>43897</v>
          </cell>
          <cell r="B160">
            <v>4141.66</v>
          </cell>
          <cell r="C160">
            <v>602</v>
          </cell>
          <cell r="D160">
            <v>0</v>
          </cell>
          <cell r="E160">
            <v>641</v>
          </cell>
          <cell r="F160">
            <v>1030</v>
          </cell>
          <cell r="G160">
            <v>620</v>
          </cell>
          <cell r="H160">
            <v>0</v>
          </cell>
          <cell r="I160">
            <v>72.53</v>
          </cell>
          <cell r="J160">
            <v>67.459999999999994</v>
          </cell>
          <cell r="K160">
            <v>20</v>
          </cell>
          <cell r="L160">
            <v>0</v>
          </cell>
          <cell r="M160">
            <v>0</v>
          </cell>
          <cell r="N160">
            <v>77</v>
          </cell>
          <cell r="O160">
            <v>21.8</v>
          </cell>
          <cell r="P160">
            <v>9.7899999999999991</v>
          </cell>
          <cell r="Q160">
            <v>86.6</v>
          </cell>
          <cell r="R160">
            <v>4530.45</v>
          </cell>
          <cell r="S160">
            <v>4828.32</v>
          </cell>
          <cell r="T160">
            <v>0</v>
          </cell>
        </row>
        <row r="161">
          <cell r="A161">
            <v>43898</v>
          </cell>
          <cell r="B161">
            <v>4141.68</v>
          </cell>
          <cell r="C161">
            <v>529</v>
          </cell>
          <cell r="D161">
            <v>0</v>
          </cell>
          <cell r="E161">
            <v>639</v>
          </cell>
          <cell r="F161">
            <v>1020</v>
          </cell>
          <cell r="G161">
            <v>621</v>
          </cell>
          <cell r="H161">
            <v>0</v>
          </cell>
          <cell r="I161">
            <v>73.959999999999994</v>
          </cell>
          <cell r="J161">
            <v>70.42</v>
          </cell>
          <cell r="K161">
            <v>20</v>
          </cell>
          <cell r="L161">
            <v>0</v>
          </cell>
          <cell r="M161">
            <v>0</v>
          </cell>
          <cell r="N161">
            <v>39.1</v>
          </cell>
          <cell r="O161">
            <v>19.399999999999999</v>
          </cell>
          <cell r="P161">
            <v>8.44</v>
          </cell>
          <cell r="Q161">
            <v>76.8</v>
          </cell>
          <cell r="R161">
            <v>4530.45</v>
          </cell>
          <cell r="S161">
            <v>4828.34</v>
          </cell>
          <cell r="T161">
            <v>0</v>
          </cell>
        </row>
        <row r="162">
          <cell r="A162">
            <v>43899</v>
          </cell>
          <cell r="B162">
            <v>4141.71</v>
          </cell>
          <cell r="C162">
            <v>524</v>
          </cell>
          <cell r="D162">
            <v>0</v>
          </cell>
          <cell r="E162">
            <v>636</v>
          </cell>
          <cell r="F162">
            <v>1030</v>
          </cell>
          <cell r="G162">
            <v>633</v>
          </cell>
          <cell r="H162">
            <v>0</v>
          </cell>
          <cell r="I162">
            <v>74.33</v>
          </cell>
          <cell r="J162">
            <v>69.63</v>
          </cell>
          <cell r="K162">
            <v>20</v>
          </cell>
          <cell r="L162">
            <v>0</v>
          </cell>
          <cell r="M162">
            <v>0</v>
          </cell>
          <cell r="N162">
            <v>19.3</v>
          </cell>
          <cell r="O162">
            <v>12.7</v>
          </cell>
          <cell r="P162">
            <v>-0.38</v>
          </cell>
          <cell r="Q162">
            <v>26.4</v>
          </cell>
          <cell r="R162">
            <v>4530.46</v>
          </cell>
          <cell r="S162">
            <v>4828.34</v>
          </cell>
          <cell r="T162">
            <v>0</v>
          </cell>
        </row>
        <row r="163">
          <cell r="A163">
            <v>43900</v>
          </cell>
          <cell r="B163">
            <v>4141.72</v>
          </cell>
          <cell r="C163">
            <v>601</v>
          </cell>
          <cell r="D163">
            <v>0</v>
          </cell>
          <cell r="E163">
            <v>635</v>
          </cell>
          <cell r="F163">
            <v>1030</v>
          </cell>
          <cell r="G163">
            <v>639</v>
          </cell>
          <cell r="H163">
            <v>0</v>
          </cell>
          <cell r="I163">
            <v>73.180000000000007</v>
          </cell>
          <cell r="J163">
            <v>68.38</v>
          </cell>
          <cell r="K163">
            <v>20</v>
          </cell>
          <cell r="L163">
            <v>0</v>
          </cell>
          <cell r="M163">
            <v>0</v>
          </cell>
          <cell r="N163">
            <v>23.5</v>
          </cell>
          <cell r="O163">
            <v>12.1</v>
          </cell>
          <cell r="P163">
            <v>2.04</v>
          </cell>
          <cell r="Q163">
            <v>41.2</v>
          </cell>
          <cell r="R163">
            <v>4530.46</v>
          </cell>
          <cell r="S163">
            <v>4828.3500000000004</v>
          </cell>
          <cell r="T163">
            <v>0</v>
          </cell>
        </row>
        <row r="164">
          <cell r="A164">
            <v>43901</v>
          </cell>
          <cell r="B164">
            <v>4141.7299999999996</v>
          </cell>
          <cell r="C164">
            <v>586</v>
          </cell>
          <cell r="D164">
            <v>0</v>
          </cell>
          <cell r="E164">
            <v>636</v>
          </cell>
          <cell r="F164">
            <v>1030</v>
          </cell>
          <cell r="G164">
            <v>635</v>
          </cell>
          <cell r="H164">
            <v>0</v>
          </cell>
          <cell r="I164">
            <v>73.17</v>
          </cell>
          <cell r="J164">
            <v>67.22</v>
          </cell>
          <cell r="K164">
            <v>20</v>
          </cell>
          <cell r="L164">
            <v>0</v>
          </cell>
          <cell r="M164">
            <v>0</v>
          </cell>
          <cell r="N164">
            <v>30.4</v>
          </cell>
          <cell r="O164">
            <v>11.6</v>
          </cell>
          <cell r="P164">
            <v>3.42</v>
          </cell>
          <cell r="Q164">
            <v>92.1</v>
          </cell>
          <cell r="R164">
            <v>4530.46</v>
          </cell>
          <cell r="S164">
            <v>4828.3599999999997</v>
          </cell>
          <cell r="T164">
            <v>0</v>
          </cell>
        </row>
        <row r="165">
          <cell r="A165">
            <v>43902</v>
          </cell>
          <cell r="B165">
            <v>4141.75</v>
          </cell>
          <cell r="C165">
            <v>533</v>
          </cell>
          <cell r="D165">
            <v>0</v>
          </cell>
          <cell r="E165">
            <v>644</v>
          </cell>
          <cell r="F165">
            <v>1020</v>
          </cell>
          <cell r="G165">
            <v>626</v>
          </cell>
          <cell r="H165">
            <v>0</v>
          </cell>
          <cell r="I165">
            <v>59.65</v>
          </cell>
          <cell r="J165">
            <v>54.81</v>
          </cell>
          <cell r="K165">
            <v>20</v>
          </cell>
          <cell r="L165">
            <v>0</v>
          </cell>
          <cell r="M165">
            <v>0</v>
          </cell>
          <cell r="N165">
            <v>27</v>
          </cell>
          <cell r="O165">
            <v>27.4</v>
          </cell>
          <cell r="P165">
            <v>-4.82</v>
          </cell>
          <cell r="Q165">
            <v>97.3</v>
          </cell>
          <cell r="R165">
            <v>4530.46</v>
          </cell>
          <cell r="S165">
            <v>4828.3599999999997</v>
          </cell>
          <cell r="T165">
            <v>0</v>
          </cell>
        </row>
        <row r="166">
          <cell r="A166">
            <v>43903</v>
          </cell>
          <cell r="B166">
            <v>4141.76</v>
          </cell>
          <cell r="C166">
            <v>496</v>
          </cell>
          <cell r="D166">
            <v>0</v>
          </cell>
          <cell r="E166">
            <v>638</v>
          </cell>
          <cell r="F166">
            <v>1030</v>
          </cell>
          <cell r="G166">
            <v>622</v>
          </cell>
          <cell r="H166">
            <v>0</v>
          </cell>
          <cell r="I166">
            <v>42.66</v>
          </cell>
          <cell r="J166">
            <v>36.17</v>
          </cell>
          <cell r="K166">
            <v>20</v>
          </cell>
          <cell r="L166">
            <v>0</v>
          </cell>
          <cell r="M166">
            <v>0</v>
          </cell>
          <cell r="N166">
            <v>33.5</v>
          </cell>
          <cell r="O166">
            <v>46.7</v>
          </cell>
          <cell r="P166">
            <v>3.81</v>
          </cell>
          <cell r="Q166">
            <v>53.8</v>
          </cell>
          <cell r="R166">
            <v>4530.43</v>
          </cell>
          <cell r="S166">
            <v>4828.3599999999997</v>
          </cell>
          <cell r="T166">
            <v>0</v>
          </cell>
        </row>
        <row r="167">
          <cell r="A167">
            <v>43904</v>
          </cell>
          <cell r="B167">
            <v>4141.75</v>
          </cell>
          <cell r="C167">
            <v>602</v>
          </cell>
          <cell r="D167">
            <v>0</v>
          </cell>
          <cell r="E167">
            <v>636</v>
          </cell>
          <cell r="F167">
            <v>1030</v>
          </cell>
          <cell r="G167">
            <v>623</v>
          </cell>
          <cell r="H167">
            <v>0</v>
          </cell>
          <cell r="I167">
            <v>38.03</v>
          </cell>
          <cell r="J167">
            <v>37.82</v>
          </cell>
          <cell r="K167">
            <v>20</v>
          </cell>
          <cell r="L167">
            <v>0</v>
          </cell>
          <cell r="M167">
            <v>0</v>
          </cell>
          <cell r="N167">
            <v>32.4</v>
          </cell>
          <cell r="O167">
            <v>42.2</v>
          </cell>
          <cell r="P167">
            <v>1.08</v>
          </cell>
          <cell r="Q167">
            <v>51.8</v>
          </cell>
          <cell r="R167">
            <v>4530.41</v>
          </cell>
          <cell r="S167">
            <v>4828.37</v>
          </cell>
          <cell r="T167">
            <v>0</v>
          </cell>
        </row>
        <row r="168">
          <cell r="A168">
            <v>43905</v>
          </cell>
          <cell r="B168">
            <v>4141.7700000000004</v>
          </cell>
          <cell r="C168">
            <v>644</v>
          </cell>
          <cell r="D168">
            <v>0</v>
          </cell>
          <cell r="E168">
            <v>637</v>
          </cell>
          <cell r="F168">
            <v>1030</v>
          </cell>
          <cell r="G168">
            <v>626</v>
          </cell>
          <cell r="H168">
            <v>0</v>
          </cell>
          <cell r="I168">
            <v>34.46</v>
          </cell>
          <cell r="J168">
            <v>35.51</v>
          </cell>
          <cell r="K168">
            <v>20</v>
          </cell>
          <cell r="L168">
            <v>0</v>
          </cell>
          <cell r="M168">
            <v>0</v>
          </cell>
          <cell r="N168">
            <v>31.1</v>
          </cell>
          <cell r="O168">
            <v>40</v>
          </cell>
          <cell r="P168">
            <v>-0.39</v>
          </cell>
          <cell r="Q168">
            <v>44.8</v>
          </cell>
          <cell r="R168">
            <v>4530.4399999999996</v>
          </cell>
          <cell r="S168">
            <v>4828.38</v>
          </cell>
          <cell r="T168">
            <v>0</v>
          </cell>
        </row>
        <row r="169">
          <cell r="A169">
            <v>43906</v>
          </cell>
          <cell r="B169">
            <v>4141.8100000000004</v>
          </cell>
          <cell r="C169">
            <v>714</v>
          </cell>
          <cell r="D169">
            <v>0</v>
          </cell>
          <cell r="E169">
            <v>637</v>
          </cell>
          <cell r="F169">
            <v>1030</v>
          </cell>
          <cell r="G169">
            <v>635</v>
          </cell>
          <cell r="H169">
            <v>0</v>
          </cell>
          <cell r="I169">
            <v>35.340000000000003</v>
          </cell>
          <cell r="J169">
            <v>37.090000000000003</v>
          </cell>
          <cell r="K169">
            <v>20</v>
          </cell>
          <cell r="L169">
            <v>0</v>
          </cell>
          <cell r="M169">
            <v>0</v>
          </cell>
          <cell r="N169">
            <v>26.3</v>
          </cell>
          <cell r="O169">
            <v>37.299999999999997</v>
          </cell>
          <cell r="P169">
            <v>-3.1</v>
          </cell>
          <cell r="Q169">
            <v>7.48</v>
          </cell>
          <cell r="R169">
            <v>4530.45</v>
          </cell>
          <cell r="S169">
            <v>4828.3900000000003</v>
          </cell>
          <cell r="T169">
            <v>0</v>
          </cell>
        </row>
        <row r="170">
          <cell r="A170">
            <v>43907</v>
          </cell>
          <cell r="B170">
            <v>4141.83</v>
          </cell>
          <cell r="C170">
            <v>741</v>
          </cell>
          <cell r="D170">
            <v>0</v>
          </cell>
          <cell r="E170">
            <v>637</v>
          </cell>
          <cell r="F170">
            <v>1030</v>
          </cell>
          <cell r="G170">
            <v>635</v>
          </cell>
          <cell r="H170">
            <v>0</v>
          </cell>
          <cell r="I170">
            <v>35.65</v>
          </cell>
          <cell r="J170">
            <v>36.61</v>
          </cell>
          <cell r="K170">
            <v>20</v>
          </cell>
          <cell r="L170">
            <v>0</v>
          </cell>
          <cell r="M170">
            <v>0</v>
          </cell>
          <cell r="N170">
            <v>15.3</v>
          </cell>
          <cell r="O170">
            <v>18</v>
          </cell>
          <cell r="P170">
            <v>11.1</v>
          </cell>
          <cell r="Q170">
            <v>24.4</v>
          </cell>
          <cell r="R170">
            <v>4530.43</v>
          </cell>
          <cell r="S170">
            <v>4828.41</v>
          </cell>
          <cell r="T170">
            <v>0</v>
          </cell>
        </row>
        <row r="171">
          <cell r="A171">
            <v>43908</v>
          </cell>
          <cell r="B171">
            <v>4141.82</v>
          </cell>
          <cell r="C171">
            <v>534</v>
          </cell>
          <cell r="D171">
            <v>0</v>
          </cell>
          <cell r="E171">
            <v>638</v>
          </cell>
          <cell r="F171">
            <v>1030</v>
          </cell>
          <cell r="G171">
            <v>641</v>
          </cell>
          <cell r="H171">
            <v>0</v>
          </cell>
          <cell r="I171">
            <v>35.67</v>
          </cell>
          <cell r="J171">
            <v>36.270000000000003</v>
          </cell>
          <cell r="K171">
            <v>20</v>
          </cell>
          <cell r="L171">
            <v>0</v>
          </cell>
          <cell r="M171">
            <v>0</v>
          </cell>
          <cell r="N171">
            <v>10.8</v>
          </cell>
          <cell r="O171">
            <v>9.17</v>
          </cell>
          <cell r="P171">
            <v>20.7</v>
          </cell>
          <cell r="Q171">
            <v>6.42</v>
          </cell>
          <cell r="R171">
            <v>4530.51</v>
          </cell>
          <cell r="S171">
            <v>4828.47</v>
          </cell>
          <cell r="T171">
            <v>0</v>
          </cell>
        </row>
        <row r="172">
          <cell r="A172">
            <v>43909</v>
          </cell>
          <cell r="B172">
            <v>4141.84</v>
          </cell>
          <cell r="C172">
            <v>455</v>
          </cell>
          <cell r="D172">
            <v>0</v>
          </cell>
          <cell r="E172">
            <v>634</v>
          </cell>
          <cell r="F172">
            <v>1030</v>
          </cell>
          <cell r="G172">
            <v>644</v>
          </cell>
          <cell r="H172">
            <v>0</v>
          </cell>
          <cell r="I172">
            <v>49.47</v>
          </cell>
          <cell r="J172">
            <v>48.02</v>
          </cell>
          <cell r="K172">
            <v>20</v>
          </cell>
          <cell r="L172">
            <v>0</v>
          </cell>
          <cell r="M172">
            <v>0</v>
          </cell>
          <cell r="N172">
            <v>13.9</v>
          </cell>
          <cell r="O172">
            <v>8.57</v>
          </cell>
          <cell r="P172">
            <v>22.7</v>
          </cell>
          <cell r="Q172">
            <v>5.15</v>
          </cell>
          <cell r="R172">
            <v>4530.51</v>
          </cell>
          <cell r="S172">
            <v>4828.49</v>
          </cell>
          <cell r="T172">
            <v>0</v>
          </cell>
        </row>
        <row r="173">
          <cell r="A173">
            <v>43910</v>
          </cell>
          <cell r="B173">
            <v>4141.8500000000004</v>
          </cell>
          <cell r="C173">
            <v>669</v>
          </cell>
          <cell r="D173">
            <v>0</v>
          </cell>
          <cell r="E173">
            <v>638</v>
          </cell>
          <cell r="F173">
            <v>1040</v>
          </cell>
          <cell r="G173">
            <v>649</v>
          </cell>
          <cell r="H173">
            <v>0</v>
          </cell>
          <cell r="I173">
            <v>52.44</v>
          </cell>
          <cell r="J173">
            <v>51.89</v>
          </cell>
          <cell r="K173">
            <v>25</v>
          </cell>
          <cell r="L173">
            <v>0</v>
          </cell>
          <cell r="M173">
            <v>0</v>
          </cell>
          <cell r="N173">
            <v>17.5</v>
          </cell>
          <cell r="O173">
            <v>8.0399999999999991</v>
          </cell>
          <cell r="P173">
            <v>10.1</v>
          </cell>
          <cell r="Q173">
            <v>5.27</v>
          </cell>
          <cell r="R173">
            <v>4530.51</v>
          </cell>
          <cell r="S173">
            <v>4828.5200000000004</v>
          </cell>
          <cell r="T173">
            <v>0</v>
          </cell>
        </row>
        <row r="174">
          <cell r="A174">
            <v>43911</v>
          </cell>
          <cell r="B174">
            <v>4141.8599999999997</v>
          </cell>
          <cell r="C174">
            <v>615</v>
          </cell>
          <cell r="D174">
            <v>0</v>
          </cell>
          <cell r="E174">
            <v>657</v>
          </cell>
          <cell r="F174">
            <v>1030</v>
          </cell>
          <cell r="G174">
            <v>663</v>
          </cell>
          <cell r="H174">
            <v>0</v>
          </cell>
          <cell r="I174">
            <v>57.89</v>
          </cell>
          <cell r="J174">
            <v>54.04</v>
          </cell>
          <cell r="K174">
            <v>30</v>
          </cell>
          <cell r="L174">
            <v>0</v>
          </cell>
          <cell r="M174">
            <v>0</v>
          </cell>
          <cell r="N174">
            <v>19.8</v>
          </cell>
          <cell r="O174">
            <v>8.75</v>
          </cell>
          <cell r="P174">
            <v>1.58</v>
          </cell>
          <cell r="Q174">
            <v>3.75</v>
          </cell>
          <cell r="R174">
            <v>4530.5200000000004</v>
          </cell>
          <cell r="S174">
            <v>4828.55</v>
          </cell>
          <cell r="T174">
            <v>0</v>
          </cell>
        </row>
        <row r="175">
          <cell r="A175">
            <v>43912</v>
          </cell>
          <cell r="B175">
            <v>4141.88</v>
          </cell>
          <cell r="C175">
            <v>661</v>
          </cell>
          <cell r="D175">
            <v>0</v>
          </cell>
          <cell r="E175">
            <v>654</v>
          </cell>
          <cell r="F175">
            <v>1030</v>
          </cell>
          <cell r="G175">
            <v>676</v>
          </cell>
          <cell r="H175">
            <v>0</v>
          </cell>
          <cell r="I175">
            <v>42.75</v>
          </cell>
          <cell r="J175">
            <v>40.04</v>
          </cell>
          <cell r="K175">
            <v>30</v>
          </cell>
          <cell r="L175">
            <v>0</v>
          </cell>
          <cell r="M175">
            <v>0</v>
          </cell>
          <cell r="N175">
            <v>18.600000000000001</v>
          </cell>
          <cell r="O175">
            <v>12.5</v>
          </cell>
          <cell r="P175">
            <v>0.56000000000000005</v>
          </cell>
          <cell r="Q175">
            <v>5.0599999999999996</v>
          </cell>
          <cell r="R175">
            <v>4530.5200000000004</v>
          </cell>
          <cell r="S175">
            <v>4828.57</v>
          </cell>
          <cell r="T175">
            <v>0</v>
          </cell>
        </row>
        <row r="176">
          <cell r="A176">
            <v>43913</v>
          </cell>
          <cell r="B176">
            <v>4141.88</v>
          </cell>
          <cell r="C176">
            <v>594</v>
          </cell>
          <cell r="D176">
            <v>0</v>
          </cell>
          <cell r="E176">
            <v>653</v>
          </cell>
          <cell r="F176">
            <v>1030</v>
          </cell>
          <cell r="G176">
            <v>673</v>
          </cell>
          <cell r="H176">
            <v>0</v>
          </cell>
          <cell r="I176">
            <v>45.33</v>
          </cell>
          <cell r="J176">
            <v>37.74</v>
          </cell>
          <cell r="K176">
            <v>30</v>
          </cell>
          <cell r="L176">
            <v>0</v>
          </cell>
          <cell r="M176">
            <v>0</v>
          </cell>
          <cell r="N176">
            <v>11.1</v>
          </cell>
          <cell r="O176">
            <v>5.85</v>
          </cell>
          <cell r="P176">
            <v>3.76</v>
          </cell>
          <cell r="Q176">
            <v>51.4</v>
          </cell>
          <cell r="R176">
            <v>4530.4799999999996</v>
          </cell>
          <cell r="S176">
            <v>4828.59</v>
          </cell>
          <cell r="T176">
            <v>0</v>
          </cell>
        </row>
        <row r="177">
          <cell r="A177">
            <v>43914</v>
          </cell>
          <cell r="B177">
            <v>4141.88</v>
          </cell>
          <cell r="C177">
            <v>545</v>
          </cell>
          <cell r="D177">
            <v>0</v>
          </cell>
          <cell r="E177">
            <v>652</v>
          </cell>
          <cell r="F177">
            <v>1030</v>
          </cell>
          <cell r="G177">
            <v>666</v>
          </cell>
          <cell r="H177">
            <v>0</v>
          </cell>
          <cell r="I177">
            <v>53.14</v>
          </cell>
          <cell r="J177">
            <v>52.09</v>
          </cell>
          <cell r="K177">
            <v>30</v>
          </cell>
          <cell r="L177">
            <v>0</v>
          </cell>
          <cell r="M177">
            <v>0</v>
          </cell>
          <cell r="N177">
            <v>8.09</v>
          </cell>
          <cell r="O177">
            <v>12.6</v>
          </cell>
          <cell r="P177">
            <v>1.63</v>
          </cell>
          <cell r="Q177">
            <v>99.4</v>
          </cell>
          <cell r="R177">
            <v>4530.51</v>
          </cell>
          <cell r="S177">
            <v>4828.6099999999997</v>
          </cell>
          <cell r="T177">
            <v>0</v>
          </cell>
        </row>
        <row r="178">
          <cell r="A178">
            <v>43915</v>
          </cell>
          <cell r="B178">
            <v>4141.8999999999996</v>
          </cell>
          <cell r="C178">
            <v>540</v>
          </cell>
          <cell r="D178">
            <v>0</v>
          </cell>
          <cell r="E178">
            <v>653</v>
          </cell>
          <cell r="F178">
            <v>1030</v>
          </cell>
          <cell r="G178">
            <v>664</v>
          </cell>
          <cell r="H178">
            <v>0</v>
          </cell>
          <cell r="I178">
            <v>45.63</v>
          </cell>
          <cell r="J178">
            <v>44.77</v>
          </cell>
          <cell r="K178">
            <v>30</v>
          </cell>
          <cell r="L178">
            <v>0</v>
          </cell>
          <cell r="M178">
            <v>0</v>
          </cell>
          <cell r="N178">
            <v>6.87</v>
          </cell>
          <cell r="O178">
            <v>36.1</v>
          </cell>
          <cell r="P178">
            <v>-3.04</v>
          </cell>
          <cell r="Q178">
            <v>136</v>
          </cell>
          <cell r="R178">
            <v>4530.54</v>
          </cell>
          <cell r="S178">
            <v>4828.6499999999996</v>
          </cell>
          <cell r="T178">
            <v>0</v>
          </cell>
        </row>
        <row r="179">
          <cell r="A179">
            <v>43916</v>
          </cell>
          <cell r="B179">
            <v>4141.92</v>
          </cell>
          <cell r="C179">
            <v>521</v>
          </cell>
          <cell r="D179">
            <v>0</v>
          </cell>
          <cell r="E179">
            <v>652</v>
          </cell>
          <cell r="F179">
            <v>1030</v>
          </cell>
          <cell r="G179">
            <v>655</v>
          </cell>
          <cell r="H179">
            <v>0</v>
          </cell>
          <cell r="I179">
            <v>51.99</v>
          </cell>
          <cell r="J179">
            <v>44.99</v>
          </cell>
          <cell r="K179">
            <v>30</v>
          </cell>
          <cell r="L179">
            <v>0</v>
          </cell>
          <cell r="M179">
            <v>0</v>
          </cell>
          <cell r="N179">
            <v>7.66</v>
          </cell>
          <cell r="O179">
            <v>55.5</v>
          </cell>
          <cell r="P179">
            <v>0.43</v>
          </cell>
          <cell r="Q179">
            <v>139</v>
          </cell>
          <cell r="R179">
            <v>4530.54</v>
          </cell>
          <cell r="S179">
            <v>4828.68</v>
          </cell>
          <cell r="T179">
            <v>0</v>
          </cell>
        </row>
        <row r="180">
          <cell r="A180">
            <v>43917</v>
          </cell>
          <cell r="B180">
            <v>4141.93</v>
          </cell>
          <cell r="C180">
            <v>598</v>
          </cell>
          <cell r="D180">
            <v>0</v>
          </cell>
          <cell r="E180">
            <v>689</v>
          </cell>
          <cell r="F180">
            <v>1040</v>
          </cell>
          <cell r="G180">
            <v>656</v>
          </cell>
          <cell r="H180">
            <v>0</v>
          </cell>
          <cell r="I180">
            <v>42.56</v>
          </cell>
          <cell r="J180">
            <v>35.97</v>
          </cell>
          <cell r="K180">
            <v>30</v>
          </cell>
          <cell r="L180">
            <v>0</v>
          </cell>
          <cell r="M180">
            <v>0</v>
          </cell>
          <cell r="N180">
            <v>2.86</v>
          </cell>
          <cell r="O180">
            <v>65.2</v>
          </cell>
          <cell r="P180">
            <v>2.0099999999999998</v>
          </cell>
          <cell r="Q180">
            <v>139</v>
          </cell>
          <cell r="R180">
            <v>4530.53</v>
          </cell>
          <cell r="S180">
            <v>4828.71</v>
          </cell>
          <cell r="T180">
            <v>0</v>
          </cell>
        </row>
        <row r="181">
          <cell r="A181">
            <v>43918</v>
          </cell>
          <cell r="B181">
            <v>4141.93</v>
          </cell>
          <cell r="C181">
            <v>640</v>
          </cell>
          <cell r="D181">
            <v>0</v>
          </cell>
          <cell r="E181">
            <v>709</v>
          </cell>
          <cell r="F181">
            <v>1030</v>
          </cell>
          <cell r="G181">
            <v>653</v>
          </cell>
          <cell r="H181">
            <v>0</v>
          </cell>
          <cell r="I181">
            <v>35.22</v>
          </cell>
          <cell r="J181">
            <v>31.45</v>
          </cell>
          <cell r="K181">
            <v>30</v>
          </cell>
          <cell r="L181">
            <v>0</v>
          </cell>
          <cell r="M181">
            <v>0</v>
          </cell>
          <cell r="N181">
            <v>3.73</v>
          </cell>
          <cell r="O181">
            <v>83.6</v>
          </cell>
          <cell r="P181">
            <v>0.56000000000000005</v>
          </cell>
          <cell r="Q181">
            <v>213</v>
          </cell>
          <cell r="R181">
            <v>4530.53</v>
          </cell>
          <cell r="S181">
            <v>4828.7299999999996</v>
          </cell>
          <cell r="T181">
            <v>0</v>
          </cell>
        </row>
        <row r="182">
          <cell r="A182">
            <v>43919</v>
          </cell>
          <cell r="B182">
            <v>4141.95</v>
          </cell>
          <cell r="C182">
            <v>507</v>
          </cell>
          <cell r="D182">
            <v>0</v>
          </cell>
          <cell r="E182">
            <v>708</v>
          </cell>
          <cell r="F182">
            <v>1030</v>
          </cell>
          <cell r="G182">
            <v>655</v>
          </cell>
          <cell r="H182">
            <v>0</v>
          </cell>
          <cell r="I182">
            <v>37.130000000000003</v>
          </cell>
          <cell r="J182">
            <v>34.56</v>
          </cell>
          <cell r="K182">
            <v>30</v>
          </cell>
          <cell r="L182">
            <v>0</v>
          </cell>
          <cell r="M182">
            <v>0</v>
          </cell>
          <cell r="N182">
            <v>2.66</v>
          </cell>
          <cell r="O182">
            <v>84.6</v>
          </cell>
          <cell r="P182">
            <v>1.1200000000000001</v>
          </cell>
          <cell r="Q182">
            <v>270</v>
          </cell>
          <cell r="R182">
            <v>4530.53</v>
          </cell>
          <cell r="S182">
            <v>4828.75</v>
          </cell>
          <cell r="T182">
            <v>0</v>
          </cell>
        </row>
        <row r="183">
          <cell r="A183">
            <v>43920</v>
          </cell>
          <cell r="B183">
            <v>4141.96</v>
          </cell>
          <cell r="C183">
            <v>441</v>
          </cell>
          <cell r="D183">
            <v>0</v>
          </cell>
          <cell r="E183">
            <v>705</v>
          </cell>
          <cell r="F183">
            <v>1040</v>
          </cell>
          <cell r="G183">
            <v>659</v>
          </cell>
          <cell r="H183">
            <v>0</v>
          </cell>
          <cell r="I183">
            <v>40.17</v>
          </cell>
          <cell r="J183">
            <v>34.58</v>
          </cell>
          <cell r="K183">
            <v>30</v>
          </cell>
          <cell r="L183">
            <v>0</v>
          </cell>
          <cell r="M183">
            <v>0</v>
          </cell>
          <cell r="N183">
            <v>0.71</v>
          </cell>
          <cell r="O183">
            <v>80.099999999999994</v>
          </cell>
          <cell r="P183">
            <v>2.74</v>
          </cell>
          <cell r="Q183">
            <v>271</v>
          </cell>
          <cell r="R183">
            <v>4530.46</v>
          </cell>
          <cell r="S183">
            <v>4828.7700000000004</v>
          </cell>
          <cell r="T183">
            <v>0</v>
          </cell>
        </row>
        <row r="184">
          <cell r="A184">
            <v>43921</v>
          </cell>
          <cell r="B184">
            <v>4142.01</v>
          </cell>
          <cell r="C184">
            <v>451</v>
          </cell>
          <cell r="D184">
            <v>0</v>
          </cell>
          <cell r="E184">
            <v>705</v>
          </cell>
          <cell r="F184">
            <v>1040</v>
          </cell>
          <cell r="G184">
            <v>666</v>
          </cell>
          <cell r="H184">
            <v>0</v>
          </cell>
          <cell r="I184">
            <v>38.880000000000003</v>
          </cell>
          <cell r="J184">
            <v>35.89</v>
          </cell>
          <cell r="K184">
            <v>30</v>
          </cell>
          <cell r="L184">
            <v>0</v>
          </cell>
          <cell r="M184">
            <v>0</v>
          </cell>
          <cell r="N184">
            <v>-0.62</v>
          </cell>
          <cell r="O184">
            <v>84.1</v>
          </cell>
          <cell r="P184">
            <v>3.16</v>
          </cell>
          <cell r="Q184">
            <v>240</v>
          </cell>
          <cell r="R184">
            <v>4530.4799999999996</v>
          </cell>
          <cell r="S184">
            <v>4828.79</v>
          </cell>
          <cell r="T184">
            <v>0</v>
          </cell>
        </row>
        <row r="185">
          <cell r="A185">
            <v>43922</v>
          </cell>
          <cell r="B185">
            <v>4142.04</v>
          </cell>
          <cell r="C185">
            <v>616</v>
          </cell>
          <cell r="D185">
            <v>0</v>
          </cell>
          <cell r="E185">
            <v>792</v>
          </cell>
          <cell r="F185">
            <v>1230</v>
          </cell>
          <cell r="G185">
            <v>656</v>
          </cell>
          <cell r="H185">
            <v>0</v>
          </cell>
          <cell r="I185">
            <v>37.58</v>
          </cell>
          <cell r="J185">
            <v>37.840000000000003</v>
          </cell>
          <cell r="K185">
            <v>30</v>
          </cell>
          <cell r="L185">
            <v>0</v>
          </cell>
          <cell r="M185">
            <v>0</v>
          </cell>
          <cell r="N185">
            <v>-0.7</v>
          </cell>
          <cell r="O185">
            <v>108</v>
          </cell>
          <cell r="P185">
            <v>-2.0099999999999998</v>
          </cell>
          <cell r="Q185">
            <v>219</v>
          </cell>
          <cell r="R185">
            <v>4530.5200000000004</v>
          </cell>
          <cell r="S185">
            <v>4828.82</v>
          </cell>
          <cell r="T185">
            <v>0</v>
          </cell>
        </row>
        <row r="186">
          <cell r="A186">
            <v>43923</v>
          </cell>
          <cell r="B186">
            <v>4142.04</v>
          </cell>
          <cell r="C186">
            <v>979</v>
          </cell>
          <cell r="D186">
            <v>0</v>
          </cell>
          <cell r="E186">
            <v>959</v>
          </cell>
          <cell r="F186">
            <v>1360</v>
          </cell>
          <cell r="G186">
            <v>665</v>
          </cell>
          <cell r="H186">
            <v>0</v>
          </cell>
          <cell r="I186">
            <v>35.869999999999997</v>
          </cell>
          <cell r="J186">
            <v>35.82</v>
          </cell>
          <cell r="K186">
            <v>30</v>
          </cell>
          <cell r="L186">
            <v>0</v>
          </cell>
          <cell r="M186">
            <v>0</v>
          </cell>
          <cell r="N186">
            <v>3.87</v>
          </cell>
          <cell r="O186">
            <v>62.5</v>
          </cell>
          <cell r="P186">
            <v>20.2</v>
          </cell>
          <cell r="Q186">
            <v>170</v>
          </cell>
          <cell r="R186">
            <v>4530.5200000000004</v>
          </cell>
          <cell r="S186">
            <v>4828.84</v>
          </cell>
          <cell r="T186">
            <v>0</v>
          </cell>
        </row>
        <row r="187">
          <cell r="A187">
            <v>43924</v>
          </cell>
          <cell r="B187">
            <v>4142.04</v>
          </cell>
          <cell r="C187">
            <v>935</v>
          </cell>
          <cell r="D187">
            <v>0</v>
          </cell>
          <cell r="E187">
            <v>995</v>
          </cell>
          <cell r="F187">
            <v>1360</v>
          </cell>
          <cell r="G187">
            <v>684</v>
          </cell>
          <cell r="H187">
            <v>0</v>
          </cell>
          <cell r="I187">
            <v>35.700000000000003</v>
          </cell>
          <cell r="J187">
            <v>35.25</v>
          </cell>
          <cell r="K187">
            <v>30</v>
          </cell>
          <cell r="L187">
            <v>0</v>
          </cell>
          <cell r="M187">
            <v>0</v>
          </cell>
          <cell r="N187">
            <v>-2.41</v>
          </cell>
          <cell r="O187">
            <v>53.7</v>
          </cell>
          <cell r="P187">
            <v>30.7</v>
          </cell>
          <cell r="Q187">
            <v>134</v>
          </cell>
          <cell r="R187">
            <v>4530.5200000000004</v>
          </cell>
          <cell r="S187">
            <v>4828.8500000000004</v>
          </cell>
          <cell r="T187">
            <v>0</v>
          </cell>
        </row>
        <row r="188">
          <cell r="A188">
            <v>43925</v>
          </cell>
          <cell r="B188">
            <v>4142.03</v>
          </cell>
          <cell r="C188">
            <v>831</v>
          </cell>
          <cell r="D188">
            <v>0</v>
          </cell>
          <cell r="E188">
            <v>981</v>
          </cell>
          <cell r="F188">
            <v>1360</v>
          </cell>
          <cell r="G188">
            <v>689</v>
          </cell>
          <cell r="H188">
            <v>0</v>
          </cell>
          <cell r="I188">
            <v>24.13</v>
          </cell>
          <cell r="J188">
            <v>30.43</v>
          </cell>
          <cell r="K188">
            <v>30</v>
          </cell>
          <cell r="L188">
            <v>0</v>
          </cell>
          <cell r="M188">
            <v>0</v>
          </cell>
          <cell r="N188">
            <v>3.25</v>
          </cell>
          <cell r="O188">
            <v>55.1</v>
          </cell>
          <cell r="P188">
            <v>29.6</v>
          </cell>
          <cell r="Q188">
            <v>126</v>
          </cell>
          <cell r="R188">
            <v>4530.5200000000004</v>
          </cell>
          <cell r="S188">
            <v>4828.88</v>
          </cell>
          <cell r="T188">
            <v>0</v>
          </cell>
        </row>
        <row r="189">
          <cell r="A189">
            <v>43926</v>
          </cell>
          <cell r="B189">
            <v>4142.03</v>
          </cell>
          <cell r="C189">
            <v>793</v>
          </cell>
          <cell r="D189">
            <v>0</v>
          </cell>
          <cell r="E189">
            <v>937</v>
          </cell>
          <cell r="F189">
            <v>1350</v>
          </cell>
          <cell r="G189">
            <v>672</v>
          </cell>
          <cell r="H189">
            <v>0</v>
          </cell>
          <cell r="I189">
            <v>15.4</v>
          </cell>
          <cell r="J189">
            <v>24.44</v>
          </cell>
          <cell r="K189">
            <v>30</v>
          </cell>
          <cell r="L189">
            <v>0</v>
          </cell>
          <cell r="M189">
            <v>0</v>
          </cell>
          <cell r="N189">
            <v>7.78</v>
          </cell>
          <cell r="O189">
            <v>36.700000000000003</v>
          </cell>
          <cell r="P189">
            <v>29.6</v>
          </cell>
          <cell r="Q189">
            <v>116</v>
          </cell>
          <cell r="R189">
            <v>4530.54</v>
          </cell>
          <cell r="S189">
            <v>4828.91</v>
          </cell>
          <cell r="T189">
            <v>0</v>
          </cell>
        </row>
        <row r="190">
          <cell r="A190">
            <v>43927</v>
          </cell>
          <cell r="B190">
            <v>4142.07</v>
          </cell>
          <cell r="C190">
            <v>881</v>
          </cell>
          <cell r="D190">
            <v>0</v>
          </cell>
          <cell r="E190">
            <v>937</v>
          </cell>
          <cell r="F190">
            <v>1360</v>
          </cell>
          <cell r="G190">
            <v>658</v>
          </cell>
          <cell r="H190">
            <v>0</v>
          </cell>
          <cell r="I190">
            <v>14.53</v>
          </cell>
          <cell r="J190">
            <v>23.47</v>
          </cell>
          <cell r="K190">
            <v>35.799999999999997</v>
          </cell>
          <cell r="L190">
            <v>0</v>
          </cell>
          <cell r="M190">
            <v>0</v>
          </cell>
          <cell r="N190">
            <v>3.01</v>
          </cell>
          <cell r="O190">
            <v>27.4</v>
          </cell>
          <cell r="P190">
            <v>36.799999999999997</v>
          </cell>
          <cell r="Q190">
            <v>63.7</v>
          </cell>
          <cell r="R190">
            <v>4530.54</v>
          </cell>
          <cell r="S190">
            <v>4828.96</v>
          </cell>
          <cell r="T190">
            <v>0</v>
          </cell>
        </row>
        <row r="191">
          <cell r="A191">
            <v>43928</v>
          </cell>
          <cell r="B191">
            <v>4142.08</v>
          </cell>
          <cell r="C191">
            <v>1010</v>
          </cell>
          <cell r="D191">
            <v>0</v>
          </cell>
          <cell r="E191">
            <v>934</v>
          </cell>
          <cell r="F191">
            <v>1360</v>
          </cell>
          <cell r="G191">
            <v>660</v>
          </cell>
          <cell r="H191">
            <v>0</v>
          </cell>
          <cell r="I191">
            <v>16.72</v>
          </cell>
          <cell r="J191">
            <v>19.73</v>
          </cell>
          <cell r="K191">
            <v>35.4</v>
          </cell>
          <cell r="L191">
            <v>0</v>
          </cell>
          <cell r="M191">
            <v>0</v>
          </cell>
          <cell r="N191">
            <v>-1.48</v>
          </cell>
          <cell r="O191">
            <v>44</v>
          </cell>
          <cell r="P191">
            <v>11.2</v>
          </cell>
          <cell r="Q191">
            <v>117</v>
          </cell>
          <cell r="R191">
            <v>4530.55</v>
          </cell>
          <cell r="S191">
            <v>4828.99</v>
          </cell>
          <cell r="T191">
            <v>0</v>
          </cell>
        </row>
        <row r="192">
          <cell r="A192">
            <v>43929</v>
          </cell>
          <cell r="B192">
            <v>4142.09</v>
          </cell>
          <cell r="C192">
            <v>978</v>
          </cell>
          <cell r="D192">
            <v>0</v>
          </cell>
          <cell r="E192">
            <v>970</v>
          </cell>
          <cell r="F192">
            <v>1360</v>
          </cell>
          <cell r="G192">
            <v>668</v>
          </cell>
          <cell r="H192">
            <v>0</v>
          </cell>
          <cell r="I192">
            <v>11.28</v>
          </cell>
          <cell r="J192">
            <v>15.41</v>
          </cell>
          <cell r="K192">
            <v>30</v>
          </cell>
          <cell r="L192">
            <v>0</v>
          </cell>
          <cell r="M192">
            <v>0</v>
          </cell>
          <cell r="N192">
            <v>0.33</v>
          </cell>
          <cell r="O192">
            <v>43.3</v>
          </cell>
          <cell r="P192">
            <v>0.53</v>
          </cell>
          <cell r="Q192">
            <v>69.2</v>
          </cell>
          <cell r="R192">
            <v>4530.55</v>
          </cell>
          <cell r="S192">
            <v>4829</v>
          </cell>
          <cell r="T192">
            <v>0</v>
          </cell>
        </row>
        <row r="193">
          <cell r="A193">
            <v>43930</v>
          </cell>
          <cell r="B193">
            <v>4142.09</v>
          </cell>
          <cell r="C193">
            <v>975</v>
          </cell>
          <cell r="D193">
            <v>0</v>
          </cell>
          <cell r="E193">
            <v>987</v>
          </cell>
          <cell r="F193">
            <v>1350</v>
          </cell>
          <cell r="G193">
            <v>670</v>
          </cell>
          <cell r="H193">
            <v>0</v>
          </cell>
          <cell r="I193">
            <v>14.35</v>
          </cell>
          <cell r="J193">
            <v>13.96</v>
          </cell>
          <cell r="K193">
            <v>36.4</v>
          </cell>
          <cell r="L193">
            <v>0</v>
          </cell>
          <cell r="M193">
            <v>0</v>
          </cell>
          <cell r="N193">
            <v>-2.14</v>
          </cell>
          <cell r="O193">
            <v>27.1</v>
          </cell>
          <cell r="P193">
            <v>-8.98</v>
          </cell>
          <cell r="Q193">
            <v>91.9</v>
          </cell>
          <cell r="R193">
            <v>4530.55</v>
          </cell>
          <cell r="S193">
            <v>4829.0200000000004</v>
          </cell>
          <cell r="T193">
            <v>0</v>
          </cell>
        </row>
        <row r="194">
          <cell r="A194">
            <v>43931</v>
          </cell>
          <cell r="B194">
            <v>4142.08</v>
          </cell>
          <cell r="C194">
            <v>1070</v>
          </cell>
          <cell r="D194">
            <v>0</v>
          </cell>
          <cell r="E194">
            <v>1050</v>
          </cell>
          <cell r="F194">
            <v>1370</v>
          </cell>
          <cell r="G194">
            <v>660</v>
          </cell>
          <cell r="H194">
            <v>0</v>
          </cell>
          <cell r="I194">
            <v>14.22</v>
          </cell>
          <cell r="J194">
            <v>9.73</v>
          </cell>
          <cell r="K194">
            <v>46</v>
          </cell>
          <cell r="L194">
            <v>0</v>
          </cell>
          <cell r="M194">
            <v>0</v>
          </cell>
          <cell r="N194">
            <v>-4.3499999999999996</v>
          </cell>
          <cell r="O194">
            <v>15.1</v>
          </cell>
          <cell r="P194">
            <v>-0.59</v>
          </cell>
          <cell r="Q194">
            <v>86.3</v>
          </cell>
          <cell r="R194">
            <v>4530.54</v>
          </cell>
          <cell r="S194">
            <v>4829.03</v>
          </cell>
          <cell r="T194">
            <v>0</v>
          </cell>
        </row>
        <row r="195">
          <cell r="A195">
            <v>43932</v>
          </cell>
          <cell r="B195">
            <v>4142.07</v>
          </cell>
          <cell r="C195">
            <v>1040</v>
          </cell>
          <cell r="D195">
            <v>0</v>
          </cell>
          <cell r="E195">
            <v>981</v>
          </cell>
          <cell r="F195">
            <v>1360</v>
          </cell>
          <cell r="G195">
            <v>650</v>
          </cell>
          <cell r="H195">
            <v>0</v>
          </cell>
          <cell r="I195">
            <v>8.1999999999999993</v>
          </cell>
          <cell r="J195">
            <v>0.3</v>
          </cell>
          <cell r="K195">
            <v>67</v>
          </cell>
          <cell r="L195">
            <v>0</v>
          </cell>
          <cell r="M195">
            <v>0</v>
          </cell>
          <cell r="N195">
            <v>-2.93</v>
          </cell>
          <cell r="O195">
            <v>12.2</v>
          </cell>
          <cell r="P195">
            <v>-5.3</v>
          </cell>
          <cell r="Q195">
            <v>85</v>
          </cell>
          <cell r="R195">
            <v>4530.5200000000004</v>
          </cell>
          <cell r="S195">
            <v>4829.03</v>
          </cell>
          <cell r="T195">
            <v>0</v>
          </cell>
        </row>
        <row r="196">
          <cell r="A196">
            <v>43933</v>
          </cell>
          <cell r="B196">
            <v>4142.08</v>
          </cell>
          <cell r="C196">
            <v>1020</v>
          </cell>
          <cell r="D196">
            <v>0</v>
          </cell>
          <cell r="E196">
            <v>941</v>
          </cell>
          <cell r="F196">
            <v>1350</v>
          </cell>
          <cell r="G196">
            <v>656</v>
          </cell>
          <cell r="H196">
            <v>0</v>
          </cell>
          <cell r="I196">
            <v>5.63</v>
          </cell>
          <cell r="J196">
            <v>0.11</v>
          </cell>
          <cell r="K196">
            <v>86</v>
          </cell>
          <cell r="L196">
            <v>0</v>
          </cell>
          <cell r="M196">
            <v>0</v>
          </cell>
          <cell r="N196">
            <v>-0.37</v>
          </cell>
          <cell r="O196">
            <v>17.2</v>
          </cell>
          <cell r="P196">
            <v>-6.34</v>
          </cell>
          <cell r="Q196">
            <v>62.8</v>
          </cell>
          <cell r="R196">
            <v>4530.53</v>
          </cell>
          <cell r="S196">
            <v>4829.03</v>
          </cell>
          <cell r="T196">
            <v>0</v>
          </cell>
        </row>
        <row r="197">
          <cell r="A197">
            <v>43934</v>
          </cell>
          <cell r="B197">
            <v>4142.0600000000004</v>
          </cell>
          <cell r="C197">
            <v>1020</v>
          </cell>
          <cell r="D197">
            <v>0</v>
          </cell>
          <cell r="E197">
            <v>966</v>
          </cell>
          <cell r="F197">
            <v>1350</v>
          </cell>
          <cell r="G197">
            <v>666</v>
          </cell>
          <cell r="H197">
            <v>0</v>
          </cell>
          <cell r="I197">
            <v>3.65</v>
          </cell>
          <cell r="J197">
            <v>1.04</v>
          </cell>
          <cell r="K197">
            <v>125</v>
          </cell>
          <cell r="L197">
            <v>0</v>
          </cell>
          <cell r="M197">
            <v>0</v>
          </cell>
          <cell r="N197">
            <v>1.6</v>
          </cell>
          <cell r="O197">
            <v>27.9</v>
          </cell>
          <cell r="P197">
            <v>-0.48</v>
          </cell>
          <cell r="Q197">
            <v>53.4</v>
          </cell>
          <cell r="R197">
            <v>4530.53</v>
          </cell>
          <cell r="S197">
            <v>4829.04</v>
          </cell>
          <cell r="T197">
            <v>0</v>
          </cell>
        </row>
        <row r="198">
          <cell r="A198">
            <v>43935</v>
          </cell>
          <cell r="B198">
            <v>4142.05</v>
          </cell>
          <cell r="C198">
            <v>1110</v>
          </cell>
          <cell r="D198">
            <v>0</v>
          </cell>
          <cell r="E198">
            <v>968</v>
          </cell>
          <cell r="F198">
            <v>1360</v>
          </cell>
          <cell r="G198">
            <v>685</v>
          </cell>
          <cell r="H198">
            <v>0</v>
          </cell>
          <cell r="I198">
            <v>8.14</v>
          </cell>
          <cell r="J198">
            <v>1.5</v>
          </cell>
          <cell r="K198">
            <v>100</v>
          </cell>
          <cell r="L198">
            <v>0</v>
          </cell>
          <cell r="M198">
            <v>0</v>
          </cell>
          <cell r="N198">
            <v>28.3</v>
          </cell>
          <cell r="O198">
            <v>41</v>
          </cell>
          <cell r="P198">
            <v>1.37</v>
          </cell>
          <cell r="Q198">
            <v>54.1</v>
          </cell>
          <cell r="R198">
            <v>4530.51</v>
          </cell>
          <cell r="S198">
            <v>4829.04</v>
          </cell>
          <cell r="T198">
            <v>0</v>
          </cell>
        </row>
        <row r="199">
          <cell r="A199">
            <v>43936</v>
          </cell>
          <cell r="B199">
            <v>4142.04</v>
          </cell>
          <cell r="C199">
            <v>1250</v>
          </cell>
          <cell r="D199">
            <v>0</v>
          </cell>
          <cell r="E199">
            <v>967</v>
          </cell>
          <cell r="F199">
            <v>1360</v>
          </cell>
          <cell r="G199">
            <v>698</v>
          </cell>
          <cell r="H199">
            <v>0</v>
          </cell>
          <cell r="I199">
            <v>8.83</v>
          </cell>
          <cell r="J199">
            <v>0.2</v>
          </cell>
          <cell r="K199">
            <v>100</v>
          </cell>
          <cell r="L199">
            <v>0</v>
          </cell>
          <cell r="M199">
            <v>0</v>
          </cell>
          <cell r="N199">
            <v>54.5</v>
          </cell>
          <cell r="O199">
            <v>32.5</v>
          </cell>
          <cell r="P199">
            <v>3.27</v>
          </cell>
          <cell r="Q199">
            <v>72.400000000000006</v>
          </cell>
          <cell r="R199">
            <v>4530.49</v>
          </cell>
          <cell r="S199">
            <v>4829.0200000000004</v>
          </cell>
          <cell r="T199">
            <v>0</v>
          </cell>
        </row>
        <row r="200">
          <cell r="A200">
            <v>43937</v>
          </cell>
          <cell r="B200">
            <v>4142.0200000000004</v>
          </cell>
          <cell r="C200">
            <v>1040</v>
          </cell>
          <cell r="D200">
            <v>0</v>
          </cell>
          <cell r="E200">
            <v>1020</v>
          </cell>
          <cell r="F200">
            <v>1360</v>
          </cell>
          <cell r="G200">
            <v>695</v>
          </cell>
          <cell r="H200">
            <v>0</v>
          </cell>
          <cell r="I200">
            <v>3.19</v>
          </cell>
          <cell r="J200">
            <v>0.34</v>
          </cell>
          <cell r="K200">
            <v>77</v>
          </cell>
          <cell r="L200">
            <v>0</v>
          </cell>
          <cell r="M200">
            <v>0</v>
          </cell>
          <cell r="N200">
            <v>21</v>
          </cell>
          <cell r="O200">
            <v>21.6</v>
          </cell>
          <cell r="P200">
            <v>3.13</v>
          </cell>
          <cell r="Q200">
            <v>83.1</v>
          </cell>
          <cell r="R200">
            <v>4530.51</v>
          </cell>
          <cell r="S200">
            <v>4829</v>
          </cell>
          <cell r="T200">
            <v>0</v>
          </cell>
        </row>
        <row r="201">
          <cell r="A201">
            <v>43938</v>
          </cell>
          <cell r="B201">
            <v>4142.01</v>
          </cell>
          <cell r="C201">
            <v>979</v>
          </cell>
          <cell r="D201">
            <v>0</v>
          </cell>
          <cell r="E201">
            <v>1050</v>
          </cell>
          <cell r="F201">
            <v>1360</v>
          </cell>
          <cell r="G201">
            <v>683</v>
          </cell>
          <cell r="H201">
            <v>165.79</v>
          </cell>
          <cell r="I201">
            <v>6.82</v>
          </cell>
          <cell r="J201">
            <v>1.07</v>
          </cell>
          <cell r="K201">
            <v>79</v>
          </cell>
          <cell r="L201">
            <v>0</v>
          </cell>
          <cell r="M201">
            <v>0</v>
          </cell>
          <cell r="N201">
            <v>26.8</v>
          </cell>
          <cell r="O201">
            <v>27.9</v>
          </cell>
          <cell r="P201">
            <v>3.8</v>
          </cell>
          <cell r="Q201">
            <v>66.900000000000006</v>
          </cell>
          <cell r="R201">
            <v>4530.4799999999996</v>
          </cell>
          <cell r="S201">
            <v>4828.97</v>
          </cell>
          <cell r="T201">
            <v>0</v>
          </cell>
        </row>
        <row r="202">
          <cell r="A202">
            <v>43939</v>
          </cell>
          <cell r="B202">
            <v>4142</v>
          </cell>
          <cell r="C202">
            <v>1380</v>
          </cell>
          <cell r="D202">
            <v>0</v>
          </cell>
          <cell r="E202">
            <v>1270</v>
          </cell>
          <cell r="F202">
            <v>1370</v>
          </cell>
          <cell r="G202">
            <v>716</v>
          </cell>
          <cell r="H202">
            <v>178.98</v>
          </cell>
          <cell r="I202">
            <v>4.57</v>
          </cell>
          <cell r="J202">
            <v>0.43</v>
          </cell>
          <cell r="K202">
            <v>100</v>
          </cell>
          <cell r="L202">
            <v>0</v>
          </cell>
          <cell r="M202">
            <v>0</v>
          </cell>
          <cell r="N202">
            <v>23.6</v>
          </cell>
          <cell r="O202">
            <v>12.1</v>
          </cell>
          <cell r="P202">
            <v>2.79</v>
          </cell>
          <cell r="Q202">
            <v>47.7</v>
          </cell>
          <cell r="R202">
            <v>4530.45</v>
          </cell>
          <cell r="S202">
            <v>4828.93</v>
          </cell>
          <cell r="T202">
            <v>0</v>
          </cell>
        </row>
        <row r="203">
          <cell r="A203">
            <v>43940</v>
          </cell>
          <cell r="B203">
            <v>4141.99</v>
          </cell>
          <cell r="C203">
            <v>1690</v>
          </cell>
          <cell r="D203">
            <v>0</v>
          </cell>
          <cell r="E203">
            <v>1330</v>
          </cell>
          <cell r="F203">
            <v>1360</v>
          </cell>
          <cell r="G203">
            <v>726</v>
          </cell>
          <cell r="H203">
            <v>196.11</v>
          </cell>
          <cell r="I203">
            <v>8.4700000000000006</v>
          </cell>
          <cell r="J203">
            <v>0.41</v>
          </cell>
          <cell r="K203">
            <v>100</v>
          </cell>
          <cell r="L203">
            <v>0</v>
          </cell>
          <cell r="M203">
            <v>0</v>
          </cell>
          <cell r="N203">
            <v>24</v>
          </cell>
          <cell r="O203">
            <v>20.2</v>
          </cell>
          <cell r="P203">
            <v>1.66</v>
          </cell>
          <cell r="Q203">
            <v>33.200000000000003</v>
          </cell>
          <cell r="R203">
            <v>4530.4399999999996</v>
          </cell>
          <cell r="S203">
            <v>4828.8900000000003</v>
          </cell>
          <cell r="T203">
            <v>0</v>
          </cell>
        </row>
        <row r="204">
          <cell r="A204">
            <v>43941</v>
          </cell>
          <cell r="B204">
            <v>4141.97</v>
          </cell>
          <cell r="C204">
            <v>1500</v>
          </cell>
          <cell r="D204">
            <v>0</v>
          </cell>
          <cell r="E204">
            <v>1290</v>
          </cell>
          <cell r="F204">
            <v>1370</v>
          </cell>
          <cell r="G204">
            <v>732</v>
          </cell>
          <cell r="H204">
            <v>318.81</v>
          </cell>
          <cell r="I204">
            <v>108.88</v>
          </cell>
          <cell r="J204">
            <v>77.069999999999993</v>
          </cell>
          <cell r="K204">
            <v>84</v>
          </cell>
          <cell r="L204">
            <v>0</v>
          </cell>
          <cell r="M204">
            <v>0</v>
          </cell>
          <cell r="N204">
            <v>17.399999999999999</v>
          </cell>
          <cell r="O204">
            <v>43.4</v>
          </cell>
          <cell r="P204">
            <v>2.12</v>
          </cell>
          <cell r="Q204">
            <v>41.3</v>
          </cell>
          <cell r="R204">
            <v>4530.42</v>
          </cell>
          <cell r="S204">
            <v>4828.8599999999997</v>
          </cell>
          <cell r="T204">
            <v>0</v>
          </cell>
        </row>
        <row r="205">
          <cell r="A205">
            <v>43942</v>
          </cell>
          <cell r="B205">
            <v>4141.95</v>
          </cell>
          <cell r="C205">
            <v>1430</v>
          </cell>
          <cell r="D205">
            <v>0</v>
          </cell>
          <cell r="E205">
            <v>1360</v>
          </cell>
          <cell r="F205">
            <v>1370</v>
          </cell>
          <cell r="G205">
            <v>740</v>
          </cell>
          <cell r="H205">
            <v>397.69</v>
          </cell>
          <cell r="I205">
            <v>47.43</v>
          </cell>
          <cell r="J205">
            <v>30.27</v>
          </cell>
          <cell r="K205">
            <v>75</v>
          </cell>
          <cell r="L205">
            <v>0</v>
          </cell>
          <cell r="M205">
            <v>0</v>
          </cell>
          <cell r="N205">
            <v>14.9</v>
          </cell>
          <cell r="O205">
            <v>56</v>
          </cell>
          <cell r="P205">
            <v>-1.92</v>
          </cell>
          <cell r="Q205">
            <v>57.1</v>
          </cell>
          <cell r="R205">
            <v>4530.3999999999996</v>
          </cell>
          <cell r="S205">
            <v>4828.8</v>
          </cell>
          <cell r="T205">
            <v>0</v>
          </cell>
        </row>
        <row r="206">
          <cell r="A206">
            <v>43943</v>
          </cell>
          <cell r="B206">
            <v>4141.91</v>
          </cell>
          <cell r="C206">
            <v>4300</v>
          </cell>
          <cell r="D206">
            <v>0</v>
          </cell>
          <cell r="E206">
            <v>3920</v>
          </cell>
          <cell r="F206">
            <v>2980</v>
          </cell>
          <cell r="G206">
            <v>760</v>
          </cell>
          <cell r="H206">
            <v>480.15</v>
          </cell>
          <cell r="I206">
            <v>6.2</v>
          </cell>
          <cell r="J206">
            <v>0.23</v>
          </cell>
          <cell r="K206">
            <v>81</v>
          </cell>
          <cell r="L206">
            <v>0</v>
          </cell>
          <cell r="M206">
            <v>0</v>
          </cell>
          <cell r="N206">
            <v>16.899999999999999</v>
          </cell>
          <cell r="O206">
            <v>60.5</v>
          </cell>
          <cell r="P206">
            <v>2.59</v>
          </cell>
          <cell r="Q206">
            <v>8.1199999999999992</v>
          </cell>
          <cell r="R206">
            <v>4530.3900000000003</v>
          </cell>
          <cell r="S206">
            <v>4828.76</v>
          </cell>
          <cell r="T206">
            <v>0</v>
          </cell>
        </row>
        <row r="207">
          <cell r="A207">
            <v>43944</v>
          </cell>
          <cell r="B207">
            <v>4141.82</v>
          </cell>
          <cell r="C207">
            <v>5630</v>
          </cell>
          <cell r="D207">
            <v>0</v>
          </cell>
          <cell r="E207">
            <v>5430</v>
          </cell>
          <cell r="F207">
            <v>5980</v>
          </cell>
          <cell r="G207">
            <v>783</v>
          </cell>
          <cell r="H207">
            <v>539.21</v>
          </cell>
          <cell r="I207">
            <v>95.51</v>
          </cell>
          <cell r="J207">
            <v>64.63</v>
          </cell>
          <cell r="K207">
            <v>87.5</v>
          </cell>
          <cell r="L207">
            <v>0</v>
          </cell>
          <cell r="M207">
            <v>0</v>
          </cell>
          <cell r="N207">
            <v>9.24</v>
          </cell>
          <cell r="O207">
            <v>97.8</v>
          </cell>
          <cell r="P207">
            <v>2.0299999999999998</v>
          </cell>
          <cell r="Q207">
            <v>67.3</v>
          </cell>
          <cell r="R207">
            <v>4530.3900000000003</v>
          </cell>
          <cell r="S207">
            <v>4828.72</v>
          </cell>
          <cell r="T207">
            <v>0</v>
          </cell>
        </row>
        <row r="208">
          <cell r="A208">
            <v>43945</v>
          </cell>
          <cell r="B208">
            <v>4141.71</v>
          </cell>
          <cell r="C208">
            <v>4260</v>
          </cell>
          <cell r="D208">
            <v>0</v>
          </cell>
          <cell r="E208">
            <v>4550</v>
          </cell>
          <cell r="F208">
            <v>5070</v>
          </cell>
          <cell r="G208">
            <v>812</v>
          </cell>
          <cell r="H208">
            <v>556.13</v>
          </cell>
          <cell r="I208">
            <v>75.8</v>
          </cell>
          <cell r="J208">
            <v>48.92</v>
          </cell>
          <cell r="K208">
            <v>100</v>
          </cell>
          <cell r="L208">
            <v>0</v>
          </cell>
          <cell r="M208">
            <v>0</v>
          </cell>
          <cell r="N208">
            <v>16.399999999999999</v>
          </cell>
          <cell r="O208">
            <v>115</v>
          </cell>
          <cell r="P208">
            <v>0.37</v>
          </cell>
          <cell r="Q208">
            <v>11</v>
          </cell>
          <cell r="R208">
            <v>4530.3900000000003</v>
          </cell>
          <cell r="S208">
            <v>4828.67</v>
          </cell>
          <cell r="T208">
            <v>0</v>
          </cell>
        </row>
        <row r="209">
          <cell r="A209">
            <v>43946</v>
          </cell>
          <cell r="B209">
            <v>4141.66</v>
          </cell>
          <cell r="C209">
            <v>3820</v>
          </cell>
          <cell r="D209">
            <v>0</v>
          </cell>
          <cell r="E209">
            <v>3820</v>
          </cell>
          <cell r="F209">
            <v>4600</v>
          </cell>
          <cell r="G209">
            <v>852</v>
          </cell>
          <cell r="H209">
            <v>519.66999999999996</v>
          </cell>
          <cell r="I209">
            <v>31.57</v>
          </cell>
          <cell r="J209">
            <v>18.579999999999998</v>
          </cell>
          <cell r="K209">
            <v>102</v>
          </cell>
          <cell r="L209">
            <v>0</v>
          </cell>
          <cell r="M209">
            <v>0</v>
          </cell>
          <cell r="N209">
            <v>14.6</v>
          </cell>
          <cell r="O209">
            <v>100</v>
          </cell>
          <cell r="P209">
            <v>0.59</v>
          </cell>
          <cell r="Q209">
            <v>48.2</v>
          </cell>
          <cell r="R209">
            <v>4530.37</v>
          </cell>
          <cell r="S209">
            <v>4828.62</v>
          </cell>
          <cell r="T209">
            <v>0</v>
          </cell>
        </row>
        <row r="210">
          <cell r="A210">
            <v>43947</v>
          </cell>
          <cell r="B210">
            <v>4141.59</v>
          </cell>
          <cell r="C210">
            <v>3800</v>
          </cell>
          <cell r="D210">
            <v>0</v>
          </cell>
          <cell r="E210">
            <v>3330</v>
          </cell>
          <cell r="F210">
            <v>3770</v>
          </cell>
          <cell r="G210">
            <v>886</v>
          </cell>
          <cell r="H210">
            <v>511.6</v>
          </cell>
          <cell r="I210">
            <v>42.64</v>
          </cell>
          <cell r="J210">
            <v>20.45</v>
          </cell>
          <cell r="K210">
            <v>117</v>
          </cell>
          <cell r="L210">
            <v>0</v>
          </cell>
          <cell r="M210">
            <v>0</v>
          </cell>
          <cell r="N210">
            <v>20.100000000000001</v>
          </cell>
          <cell r="O210">
            <v>73.8</v>
          </cell>
          <cell r="P210">
            <v>-2.5299999999999998</v>
          </cell>
          <cell r="Q210">
            <v>9.59</v>
          </cell>
          <cell r="R210">
            <v>4530.3599999999997</v>
          </cell>
          <cell r="S210">
            <v>4828.57</v>
          </cell>
          <cell r="T210">
            <v>0</v>
          </cell>
        </row>
        <row r="211">
          <cell r="A211">
            <v>43948</v>
          </cell>
          <cell r="B211">
            <v>4141.53</v>
          </cell>
          <cell r="C211">
            <v>2970</v>
          </cell>
          <cell r="D211">
            <v>0</v>
          </cell>
          <cell r="E211">
            <v>2800</v>
          </cell>
          <cell r="F211">
            <v>3010</v>
          </cell>
          <cell r="G211">
            <v>883</v>
          </cell>
          <cell r="H211">
            <v>477.29</v>
          </cell>
          <cell r="I211">
            <v>53.01</v>
          </cell>
          <cell r="J211">
            <v>27.98</v>
          </cell>
          <cell r="K211">
            <v>71</v>
          </cell>
          <cell r="L211">
            <v>0</v>
          </cell>
          <cell r="M211">
            <v>0</v>
          </cell>
          <cell r="N211">
            <v>18.2</v>
          </cell>
          <cell r="O211">
            <v>79.099999999999994</v>
          </cell>
          <cell r="P211">
            <v>-1.79</v>
          </cell>
          <cell r="Q211">
            <v>54.7</v>
          </cell>
          <cell r="R211">
            <v>4530.34</v>
          </cell>
          <cell r="S211">
            <v>4828.51</v>
          </cell>
          <cell r="T211">
            <v>0</v>
          </cell>
        </row>
        <row r="212">
          <cell r="A212">
            <v>43949</v>
          </cell>
          <cell r="B212">
            <v>4141.5</v>
          </cell>
          <cell r="C212">
            <v>1590</v>
          </cell>
          <cell r="D212">
            <v>0</v>
          </cell>
          <cell r="E212">
            <v>1460</v>
          </cell>
          <cell r="F212">
            <v>2520</v>
          </cell>
          <cell r="G212">
            <v>883</v>
          </cell>
          <cell r="H212">
            <v>459.77</v>
          </cell>
          <cell r="I212">
            <v>47.52</v>
          </cell>
          <cell r="J212">
            <v>21.71</v>
          </cell>
          <cell r="K212">
            <v>52</v>
          </cell>
          <cell r="L212">
            <v>0</v>
          </cell>
          <cell r="M212">
            <v>0</v>
          </cell>
          <cell r="N212">
            <v>14.1</v>
          </cell>
          <cell r="O212">
            <v>50.7</v>
          </cell>
          <cell r="P212">
            <v>-2.94</v>
          </cell>
          <cell r="Q212">
            <v>57.2</v>
          </cell>
          <cell r="R212">
            <v>4530.33</v>
          </cell>
          <cell r="S212">
            <v>4828.45</v>
          </cell>
          <cell r="T212">
            <v>0</v>
          </cell>
        </row>
        <row r="213">
          <cell r="A213">
            <v>43950</v>
          </cell>
          <cell r="B213">
            <v>4141.49</v>
          </cell>
          <cell r="C213">
            <v>1630</v>
          </cell>
          <cell r="D213">
            <v>0</v>
          </cell>
          <cell r="E213">
            <v>1320</v>
          </cell>
          <cell r="F213">
            <v>2330</v>
          </cell>
          <cell r="G213">
            <v>891</v>
          </cell>
          <cell r="H213">
            <v>458.48</v>
          </cell>
          <cell r="I213">
            <v>32.94</v>
          </cell>
          <cell r="J213">
            <v>9.61</v>
          </cell>
          <cell r="K213">
            <v>100</v>
          </cell>
          <cell r="L213">
            <v>0</v>
          </cell>
          <cell r="M213">
            <v>0</v>
          </cell>
          <cell r="N213">
            <v>4.9000000000000004</v>
          </cell>
          <cell r="O213">
            <v>39.1</v>
          </cell>
          <cell r="P213">
            <v>-3.78</v>
          </cell>
          <cell r="Q213">
            <v>18.399999999999999</v>
          </cell>
          <cell r="R213">
            <v>4530.3</v>
          </cell>
          <cell r="S213">
            <v>4828.3900000000003</v>
          </cell>
          <cell r="T213">
            <v>0</v>
          </cell>
        </row>
        <row r="214">
          <cell r="A214">
            <v>43951</v>
          </cell>
          <cell r="B214">
            <v>4141.47</v>
          </cell>
          <cell r="C214">
            <v>1690</v>
          </cell>
          <cell r="D214">
            <v>0</v>
          </cell>
          <cell r="E214">
            <v>1490</v>
          </cell>
          <cell r="F214">
            <v>2160</v>
          </cell>
          <cell r="G214">
            <v>891</v>
          </cell>
          <cell r="H214">
            <v>455.87</v>
          </cell>
          <cell r="I214">
            <v>46.76</v>
          </cell>
          <cell r="J214">
            <v>23.75</v>
          </cell>
          <cell r="K214">
            <v>110</v>
          </cell>
          <cell r="L214">
            <v>0</v>
          </cell>
          <cell r="M214">
            <v>0</v>
          </cell>
          <cell r="N214">
            <v>-0.55000000000000004</v>
          </cell>
          <cell r="O214">
            <v>35</v>
          </cell>
          <cell r="P214">
            <v>2.34</v>
          </cell>
          <cell r="Q214">
            <v>55.5</v>
          </cell>
          <cell r="R214">
            <v>4530.2700000000004</v>
          </cell>
          <cell r="S214">
            <v>4828.32</v>
          </cell>
          <cell r="T214">
            <v>0</v>
          </cell>
        </row>
        <row r="215">
          <cell r="A215">
            <v>43952</v>
          </cell>
          <cell r="B215">
            <v>4141.4399999999996</v>
          </cell>
          <cell r="C215">
            <v>1730</v>
          </cell>
          <cell r="D215">
            <v>0</v>
          </cell>
          <cell r="E215">
            <v>1420</v>
          </cell>
          <cell r="F215">
            <v>1910</v>
          </cell>
          <cell r="G215">
            <v>891</v>
          </cell>
          <cell r="H215">
            <v>455.06</v>
          </cell>
          <cell r="I215">
            <v>49.82</v>
          </cell>
          <cell r="J215">
            <v>25.84</v>
          </cell>
          <cell r="K215">
            <v>125</v>
          </cell>
          <cell r="L215">
            <v>0</v>
          </cell>
          <cell r="M215">
            <v>0</v>
          </cell>
          <cell r="N215">
            <v>1.64</v>
          </cell>
          <cell r="O215">
            <v>37.5</v>
          </cell>
          <cell r="P215">
            <v>0.63</v>
          </cell>
          <cell r="Q215">
            <v>26.6</v>
          </cell>
          <cell r="R215">
            <v>4530.25</v>
          </cell>
          <cell r="S215">
            <v>4828.25</v>
          </cell>
          <cell r="T215">
            <v>0</v>
          </cell>
        </row>
        <row r="216">
          <cell r="A216">
            <v>43953</v>
          </cell>
          <cell r="B216">
            <v>4141.41</v>
          </cell>
          <cell r="C216">
            <v>1720</v>
          </cell>
          <cell r="D216">
            <v>0</v>
          </cell>
          <cell r="E216">
            <v>1320</v>
          </cell>
          <cell r="F216">
            <v>1750</v>
          </cell>
          <cell r="G216">
            <v>908</v>
          </cell>
          <cell r="H216">
            <v>448.38</v>
          </cell>
          <cell r="I216">
            <v>91.69</v>
          </cell>
          <cell r="J216">
            <v>62.39</v>
          </cell>
          <cell r="K216">
            <v>87</v>
          </cell>
          <cell r="L216">
            <v>0</v>
          </cell>
          <cell r="M216">
            <v>0</v>
          </cell>
          <cell r="N216">
            <v>5.17</v>
          </cell>
          <cell r="O216">
            <v>19.7</v>
          </cell>
          <cell r="P216">
            <v>-2.04</v>
          </cell>
          <cell r="Q216">
            <v>32.5</v>
          </cell>
          <cell r="R216">
            <v>4530.18</v>
          </cell>
          <cell r="S216">
            <v>4828.18</v>
          </cell>
          <cell r="T216">
            <v>0</v>
          </cell>
        </row>
        <row r="217">
          <cell r="A217">
            <v>43954</v>
          </cell>
          <cell r="B217">
            <v>4141.41</v>
          </cell>
          <cell r="C217">
            <v>1370</v>
          </cell>
          <cell r="D217">
            <v>0</v>
          </cell>
          <cell r="E217">
            <v>1300</v>
          </cell>
          <cell r="F217">
            <v>1630</v>
          </cell>
          <cell r="G217">
            <v>903</v>
          </cell>
          <cell r="H217">
            <v>402.52</v>
          </cell>
          <cell r="I217">
            <v>118.16</v>
          </cell>
          <cell r="J217">
            <v>86.35</v>
          </cell>
          <cell r="K217">
            <v>37</v>
          </cell>
          <cell r="L217">
            <v>0</v>
          </cell>
          <cell r="M217">
            <v>0</v>
          </cell>
          <cell r="N217">
            <v>5.86</v>
          </cell>
          <cell r="O217">
            <v>18.3</v>
          </cell>
          <cell r="P217">
            <v>-0.5</v>
          </cell>
          <cell r="Q217">
            <v>116</v>
          </cell>
          <cell r="R217">
            <v>4530.21</v>
          </cell>
          <cell r="S217">
            <v>4828.1099999999997</v>
          </cell>
          <cell r="T217">
            <v>0</v>
          </cell>
        </row>
        <row r="218">
          <cell r="A218">
            <v>43955</v>
          </cell>
          <cell r="B218">
            <v>4141.3900000000003</v>
          </cell>
          <cell r="C218">
            <v>1010</v>
          </cell>
          <cell r="D218">
            <v>0</v>
          </cell>
          <cell r="E218">
            <v>1230</v>
          </cell>
          <cell r="F218">
            <v>1620</v>
          </cell>
          <cell r="G218">
            <v>882</v>
          </cell>
          <cell r="H218">
            <v>349.96</v>
          </cell>
          <cell r="I218">
            <v>107.56</v>
          </cell>
          <cell r="J218">
            <v>73.63</v>
          </cell>
          <cell r="K218">
            <v>28</v>
          </cell>
          <cell r="L218">
            <v>0</v>
          </cell>
          <cell r="M218">
            <v>0</v>
          </cell>
          <cell r="N218">
            <v>8.0399999999999991</v>
          </cell>
          <cell r="O218">
            <v>50</v>
          </cell>
          <cell r="P218">
            <v>27.3</v>
          </cell>
          <cell r="Q218">
            <v>91.9</v>
          </cell>
          <cell r="R218">
            <v>4530.18</v>
          </cell>
          <cell r="S218">
            <v>4828.04</v>
          </cell>
          <cell r="T218">
            <v>0</v>
          </cell>
        </row>
        <row r="219">
          <cell r="A219">
            <v>43956</v>
          </cell>
          <cell r="B219">
            <v>4141.3900000000003</v>
          </cell>
          <cell r="C219">
            <v>948</v>
          </cell>
          <cell r="D219">
            <v>0</v>
          </cell>
          <cell r="E219">
            <v>998</v>
          </cell>
          <cell r="F219">
            <v>1620</v>
          </cell>
          <cell r="G219">
            <v>869</v>
          </cell>
          <cell r="H219">
            <v>305.45999999999998</v>
          </cell>
          <cell r="I219">
            <v>83.09</v>
          </cell>
          <cell r="J219">
            <v>54.41</v>
          </cell>
          <cell r="K219">
            <v>36</v>
          </cell>
          <cell r="L219">
            <v>0</v>
          </cell>
          <cell r="M219">
            <v>0</v>
          </cell>
          <cell r="N219">
            <v>22.4</v>
          </cell>
          <cell r="O219">
            <v>69.599999999999994</v>
          </cell>
          <cell r="P219">
            <v>18.2</v>
          </cell>
          <cell r="Q219">
            <v>41.3</v>
          </cell>
          <cell r="R219">
            <v>4530.1499999999996</v>
          </cell>
          <cell r="S219">
            <v>4827.97</v>
          </cell>
          <cell r="T219">
            <v>0</v>
          </cell>
        </row>
        <row r="220">
          <cell r="A220">
            <v>43957</v>
          </cell>
          <cell r="B220">
            <v>4141.3999999999996</v>
          </cell>
          <cell r="C220">
            <v>956</v>
          </cell>
          <cell r="D220">
            <v>0</v>
          </cell>
          <cell r="E220">
            <v>791</v>
          </cell>
          <cell r="F220">
            <v>1640</v>
          </cell>
          <cell r="G220">
            <v>863</v>
          </cell>
          <cell r="H220">
            <v>285.29000000000002</v>
          </cell>
          <cell r="I220">
            <v>41.13</v>
          </cell>
          <cell r="J220">
            <v>20.8</v>
          </cell>
          <cell r="K220">
            <v>57</v>
          </cell>
          <cell r="L220">
            <v>0</v>
          </cell>
          <cell r="M220">
            <v>0</v>
          </cell>
          <cell r="N220">
            <v>5.55</v>
          </cell>
          <cell r="O220">
            <v>45.8</v>
          </cell>
          <cell r="P220">
            <v>-6.64</v>
          </cell>
          <cell r="Q220">
            <v>7.92</v>
          </cell>
          <cell r="R220">
            <v>4530.1099999999997</v>
          </cell>
          <cell r="S220">
            <v>4827.8900000000003</v>
          </cell>
          <cell r="T220">
            <v>0</v>
          </cell>
        </row>
        <row r="221">
          <cell r="A221">
            <v>43958</v>
          </cell>
          <cell r="B221">
            <v>4141.3900000000003</v>
          </cell>
          <cell r="C221">
            <v>922</v>
          </cell>
          <cell r="D221">
            <v>0</v>
          </cell>
          <cell r="E221">
            <v>568</v>
          </cell>
          <cell r="F221">
            <v>1610</v>
          </cell>
          <cell r="G221">
            <v>820</v>
          </cell>
          <cell r="H221">
            <v>280.67</v>
          </cell>
          <cell r="I221">
            <v>50.97</v>
          </cell>
          <cell r="J221">
            <v>27.47</v>
          </cell>
          <cell r="K221">
            <v>75</v>
          </cell>
          <cell r="L221">
            <v>0</v>
          </cell>
          <cell r="M221">
            <v>0</v>
          </cell>
          <cell r="N221">
            <v>24.6</v>
          </cell>
          <cell r="O221">
            <v>28.6</v>
          </cell>
          <cell r="P221">
            <v>4.32</v>
          </cell>
          <cell r="Q221">
            <v>-8.01</v>
          </cell>
          <cell r="R221">
            <v>4530.1099999999997</v>
          </cell>
          <cell r="S221">
            <v>4827.8100000000004</v>
          </cell>
          <cell r="T221">
            <v>18.076190476190476</v>
          </cell>
        </row>
        <row r="222">
          <cell r="A222">
            <v>43959</v>
          </cell>
          <cell r="B222">
            <v>4141.3900000000003</v>
          </cell>
          <cell r="C222">
            <v>719</v>
          </cell>
          <cell r="D222">
            <v>0</v>
          </cell>
          <cell r="E222">
            <v>501</v>
          </cell>
          <cell r="F222">
            <v>1600</v>
          </cell>
          <cell r="G222">
            <v>788</v>
          </cell>
          <cell r="H222">
            <v>289.58</v>
          </cell>
          <cell r="I222">
            <v>34.22</v>
          </cell>
          <cell r="J222">
            <v>13.22</v>
          </cell>
          <cell r="K222">
            <v>75</v>
          </cell>
          <cell r="L222">
            <v>0</v>
          </cell>
          <cell r="M222">
            <v>0</v>
          </cell>
          <cell r="N222">
            <v>26.6</v>
          </cell>
          <cell r="O222">
            <v>19</v>
          </cell>
          <cell r="P222">
            <v>-1.63</v>
          </cell>
          <cell r="Q222">
            <v>4.3099999999999996</v>
          </cell>
          <cell r="R222">
            <v>4530.08</v>
          </cell>
          <cell r="S222">
            <v>4827.7299999999996</v>
          </cell>
          <cell r="T222">
            <v>18.076190476190476</v>
          </cell>
        </row>
        <row r="223">
          <cell r="A223">
            <v>43960</v>
          </cell>
          <cell r="B223">
            <v>4141.3900000000003</v>
          </cell>
          <cell r="C223">
            <v>613</v>
          </cell>
          <cell r="D223">
            <v>0</v>
          </cell>
          <cell r="E223">
            <v>500</v>
          </cell>
          <cell r="F223">
            <v>1600</v>
          </cell>
          <cell r="G223">
            <v>772</v>
          </cell>
          <cell r="H223">
            <v>277.29000000000002</v>
          </cell>
          <cell r="I223">
            <v>25.16</v>
          </cell>
          <cell r="J223">
            <v>2.19</v>
          </cell>
          <cell r="K223">
            <v>75</v>
          </cell>
          <cell r="L223">
            <v>0</v>
          </cell>
          <cell r="M223">
            <v>0</v>
          </cell>
          <cell r="N223">
            <v>22.3</v>
          </cell>
          <cell r="O223">
            <v>17.899999999999999</v>
          </cell>
          <cell r="P223">
            <v>7.0000000000000007E-2</v>
          </cell>
          <cell r="Q223">
            <v>-8.91</v>
          </cell>
          <cell r="R223">
            <v>4530.0600000000004</v>
          </cell>
          <cell r="S223">
            <v>4827.66</v>
          </cell>
          <cell r="T223">
            <v>18.076190476190476</v>
          </cell>
        </row>
        <row r="224">
          <cell r="A224">
            <v>43961</v>
          </cell>
          <cell r="B224">
            <v>4141.38</v>
          </cell>
          <cell r="C224">
            <v>720</v>
          </cell>
          <cell r="D224">
            <v>0</v>
          </cell>
          <cell r="E224">
            <v>501</v>
          </cell>
          <cell r="F224">
            <v>1650</v>
          </cell>
          <cell r="G224">
            <v>747</v>
          </cell>
          <cell r="H224">
            <v>263.7</v>
          </cell>
          <cell r="I224">
            <v>20.5</v>
          </cell>
          <cell r="J224">
            <v>2.81</v>
          </cell>
          <cell r="K224">
            <v>75</v>
          </cell>
          <cell r="L224">
            <v>0</v>
          </cell>
          <cell r="M224">
            <v>0</v>
          </cell>
          <cell r="N224">
            <v>21.2</v>
          </cell>
          <cell r="O224">
            <v>11.3</v>
          </cell>
          <cell r="P224">
            <v>-1.1499999999999999</v>
          </cell>
          <cell r="Q224">
            <v>3.83</v>
          </cell>
          <cell r="R224">
            <v>4530.03</v>
          </cell>
          <cell r="S224">
            <v>4827.59</v>
          </cell>
          <cell r="T224">
            <v>18.076190476190476</v>
          </cell>
        </row>
        <row r="225">
          <cell r="A225">
            <v>43962</v>
          </cell>
          <cell r="B225">
            <v>4141.3500000000004</v>
          </cell>
          <cell r="C225">
            <v>932</v>
          </cell>
          <cell r="D225">
            <v>0</v>
          </cell>
          <cell r="E225">
            <v>698</v>
          </cell>
          <cell r="F225">
            <v>1570</v>
          </cell>
          <cell r="G225">
            <v>730</v>
          </cell>
          <cell r="H225">
            <v>264.04000000000002</v>
          </cell>
          <cell r="I225">
            <v>21.57</v>
          </cell>
          <cell r="J225">
            <v>7.72</v>
          </cell>
          <cell r="K225">
            <v>93</v>
          </cell>
          <cell r="L225">
            <v>0</v>
          </cell>
          <cell r="M225">
            <v>0</v>
          </cell>
          <cell r="N225">
            <v>20.9</v>
          </cell>
          <cell r="O225">
            <v>7.93</v>
          </cell>
          <cell r="P225">
            <v>-0.56999999999999995</v>
          </cell>
          <cell r="Q225">
            <v>3.75</v>
          </cell>
          <cell r="R225">
            <v>4529.96</v>
          </cell>
          <cell r="S225">
            <v>4827.51</v>
          </cell>
          <cell r="T225">
            <v>18.076190476190476</v>
          </cell>
        </row>
        <row r="226">
          <cell r="A226">
            <v>43963</v>
          </cell>
          <cell r="B226">
            <v>4141.3500000000004</v>
          </cell>
          <cell r="C226">
            <v>1140</v>
          </cell>
          <cell r="D226">
            <v>0</v>
          </cell>
          <cell r="E226">
            <v>806</v>
          </cell>
          <cell r="F226">
            <v>1450</v>
          </cell>
          <cell r="G226">
            <v>730</v>
          </cell>
          <cell r="H226">
            <v>269.19</v>
          </cell>
          <cell r="I226">
            <v>57.34</v>
          </cell>
          <cell r="J226">
            <v>35.14</v>
          </cell>
          <cell r="K226">
            <v>83</v>
          </cell>
          <cell r="L226">
            <v>0</v>
          </cell>
          <cell r="M226">
            <v>0</v>
          </cell>
          <cell r="N226">
            <v>16.5</v>
          </cell>
          <cell r="O226">
            <v>16.5</v>
          </cell>
          <cell r="P226">
            <v>1.1100000000000001</v>
          </cell>
          <cell r="Q226">
            <v>3.41</v>
          </cell>
          <cell r="R226">
            <v>4529.9399999999996</v>
          </cell>
          <cell r="S226">
            <v>4827.43</v>
          </cell>
          <cell r="T226">
            <v>18.076190476190476</v>
          </cell>
        </row>
        <row r="227">
          <cell r="A227">
            <v>43964</v>
          </cell>
          <cell r="B227">
            <v>4141.3500000000004</v>
          </cell>
          <cell r="C227">
            <v>964</v>
          </cell>
          <cell r="D227">
            <v>0</v>
          </cell>
          <cell r="E227">
            <v>747</v>
          </cell>
          <cell r="F227">
            <v>1330</v>
          </cell>
          <cell r="G227">
            <v>715</v>
          </cell>
          <cell r="H227">
            <v>267.42</v>
          </cell>
          <cell r="I227">
            <v>97.77</v>
          </cell>
          <cell r="J227">
            <v>73.849999999999994</v>
          </cell>
          <cell r="K227">
            <v>58</v>
          </cell>
          <cell r="L227">
            <v>0</v>
          </cell>
          <cell r="M227">
            <v>0</v>
          </cell>
          <cell r="N227">
            <v>10.199999999999999</v>
          </cell>
          <cell r="O227">
            <v>20.5</v>
          </cell>
          <cell r="P227">
            <v>-1.67</v>
          </cell>
          <cell r="Q227">
            <v>-2.56</v>
          </cell>
          <cell r="R227">
            <v>4529.9399999999996</v>
          </cell>
          <cell r="S227">
            <v>4827.41</v>
          </cell>
          <cell r="T227">
            <v>18.076190476190476</v>
          </cell>
        </row>
        <row r="228">
          <cell r="A228">
            <v>43965</v>
          </cell>
          <cell r="B228">
            <v>4141.38</v>
          </cell>
          <cell r="C228">
            <v>646</v>
          </cell>
          <cell r="D228">
            <v>0</v>
          </cell>
          <cell r="E228">
            <v>787</v>
          </cell>
          <cell r="F228">
            <v>1250</v>
          </cell>
          <cell r="G228">
            <v>733</v>
          </cell>
          <cell r="H228">
            <v>253.31</v>
          </cell>
          <cell r="I228">
            <v>139.44</v>
          </cell>
          <cell r="J228">
            <v>114.15</v>
          </cell>
          <cell r="K228">
            <v>31</v>
          </cell>
          <cell r="L228">
            <v>0</v>
          </cell>
          <cell r="M228">
            <v>0</v>
          </cell>
          <cell r="N228">
            <v>1.7</v>
          </cell>
          <cell r="O228">
            <v>11.6</v>
          </cell>
          <cell r="P228">
            <v>1.82</v>
          </cell>
          <cell r="Q228">
            <v>0.06</v>
          </cell>
          <cell r="R228">
            <v>4529.93</v>
          </cell>
          <cell r="S228">
            <v>4827.37</v>
          </cell>
          <cell r="T228">
            <v>18.076190476190476</v>
          </cell>
        </row>
        <row r="229">
          <cell r="A229">
            <v>43966</v>
          </cell>
          <cell r="B229">
            <v>4141.3900000000003</v>
          </cell>
          <cell r="C229">
            <v>711</v>
          </cell>
          <cell r="D229">
            <v>0</v>
          </cell>
          <cell r="E229">
            <v>815</v>
          </cell>
          <cell r="F229">
            <v>1250</v>
          </cell>
          <cell r="G229">
            <v>759</v>
          </cell>
          <cell r="H229">
            <v>237.72</v>
          </cell>
          <cell r="I229">
            <v>166.42</v>
          </cell>
          <cell r="J229">
            <v>131.02000000000001</v>
          </cell>
          <cell r="K229">
            <v>25</v>
          </cell>
          <cell r="L229">
            <v>0</v>
          </cell>
          <cell r="M229">
            <v>0</v>
          </cell>
          <cell r="N229">
            <v>8.5399999999999991</v>
          </cell>
          <cell r="O229">
            <v>17.7</v>
          </cell>
          <cell r="P229">
            <v>0</v>
          </cell>
          <cell r="Q229">
            <v>-1</v>
          </cell>
          <cell r="R229">
            <v>4529.9399999999996</v>
          </cell>
          <cell r="S229">
            <v>4827.3100000000004</v>
          </cell>
          <cell r="T229">
            <v>18.076190476190476</v>
          </cell>
        </row>
        <row r="230">
          <cell r="A230">
            <v>43967</v>
          </cell>
          <cell r="B230">
            <v>4141.3900000000003</v>
          </cell>
          <cell r="C230">
            <v>876</v>
          </cell>
          <cell r="D230">
            <v>0</v>
          </cell>
          <cell r="E230">
            <v>881</v>
          </cell>
          <cell r="F230">
            <v>1220</v>
          </cell>
          <cell r="G230">
            <v>820</v>
          </cell>
          <cell r="H230">
            <v>223.51</v>
          </cell>
          <cell r="I230">
            <v>163.89</v>
          </cell>
          <cell r="J230">
            <v>126.74</v>
          </cell>
          <cell r="K230">
            <v>25</v>
          </cell>
          <cell r="L230">
            <v>0</v>
          </cell>
          <cell r="M230">
            <v>0</v>
          </cell>
          <cell r="N230">
            <v>9.82</v>
          </cell>
          <cell r="O230">
            <v>12.3</v>
          </cell>
          <cell r="P230">
            <v>-2.29</v>
          </cell>
          <cell r="Q230">
            <v>4.28</v>
          </cell>
          <cell r="R230">
            <v>4529.91</v>
          </cell>
          <cell r="S230">
            <v>4827.26</v>
          </cell>
          <cell r="T230">
            <v>18.076190476190476</v>
          </cell>
        </row>
        <row r="231">
          <cell r="A231">
            <v>43968</v>
          </cell>
          <cell r="B231">
            <v>4141.42</v>
          </cell>
          <cell r="C231">
            <v>1000</v>
          </cell>
          <cell r="D231">
            <v>0</v>
          </cell>
          <cell r="E231">
            <v>915</v>
          </cell>
          <cell r="F231">
            <v>1230</v>
          </cell>
          <cell r="G231">
            <v>858</v>
          </cell>
          <cell r="H231">
            <v>214.54</v>
          </cell>
          <cell r="I231">
            <v>160.24</v>
          </cell>
          <cell r="J231">
            <v>124</v>
          </cell>
          <cell r="K231">
            <v>11</v>
          </cell>
          <cell r="L231">
            <v>0</v>
          </cell>
          <cell r="M231">
            <v>0</v>
          </cell>
          <cell r="N231">
            <v>0.45</v>
          </cell>
          <cell r="O231">
            <v>10.199999999999999</v>
          </cell>
          <cell r="P231">
            <v>-1.72</v>
          </cell>
          <cell r="Q231">
            <v>1.88</v>
          </cell>
          <cell r="R231">
            <v>4529.8599999999997</v>
          </cell>
          <cell r="S231">
            <v>4827.21</v>
          </cell>
          <cell r="T231">
            <v>18.076190476190476</v>
          </cell>
        </row>
        <row r="232">
          <cell r="A232">
            <v>43969</v>
          </cell>
          <cell r="B232">
            <v>4141.47</v>
          </cell>
          <cell r="C232">
            <v>835</v>
          </cell>
          <cell r="D232">
            <v>0</v>
          </cell>
          <cell r="E232">
            <v>918</v>
          </cell>
          <cell r="F232">
            <v>1240</v>
          </cell>
          <cell r="G232">
            <v>848</v>
          </cell>
          <cell r="H232">
            <v>198.23</v>
          </cell>
          <cell r="I232">
            <v>119.4</v>
          </cell>
          <cell r="J232">
            <v>94.85</v>
          </cell>
          <cell r="K232">
            <v>0</v>
          </cell>
          <cell r="L232">
            <v>0</v>
          </cell>
          <cell r="M232">
            <v>0</v>
          </cell>
          <cell r="N232">
            <v>-1.94</v>
          </cell>
          <cell r="O232">
            <v>12.1</v>
          </cell>
          <cell r="P232">
            <v>-0.08</v>
          </cell>
          <cell r="Q232">
            <v>-1.48</v>
          </cell>
          <cell r="R232">
            <v>4529.8900000000003</v>
          </cell>
          <cell r="S232">
            <v>4827.1899999999996</v>
          </cell>
          <cell r="T232">
            <v>18.076190476190476</v>
          </cell>
        </row>
        <row r="233">
          <cell r="A233">
            <v>43970</v>
          </cell>
          <cell r="B233">
            <v>4141.49</v>
          </cell>
          <cell r="C233">
            <v>836</v>
          </cell>
          <cell r="D233">
            <v>0</v>
          </cell>
          <cell r="E233">
            <v>915</v>
          </cell>
          <cell r="F233">
            <v>1230</v>
          </cell>
          <cell r="G233">
            <v>809</v>
          </cell>
          <cell r="H233">
            <v>188.2</v>
          </cell>
          <cell r="I233">
            <v>189.02</v>
          </cell>
          <cell r="J233">
            <v>148.41</v>
          </cell>
          <cell r="K233">
            <v>0</v>
          </cell>
          <cell r="L233">
            <v>0</v>
          </cell>
          <cell r="M233">
            <v>0</v>
          </cell>
          <cell r="N233">
            <v>0.27</v>
          </cell>
          <cell r="O233">
            <v>9.01</v>
          </cell>
          <cell r="P233">
            <v>2.2599999999999998</v>
          </cell>
          <cell r="Q233">
            <v>12.2</v>
          </cell>
          <cell r="R233">
            <v>4529.88</v>
          </cell>
          <cell r="S233">
            <v>4827.17</v>
          </cell>
          <cell r="T233">
            <v>18.076190476190476</v>
          </cell>
        </row>
        <row r="234">
          <cell r="A234">
            <v>43971</v>
          </cell>
          <cell r="B234">
            <v>4141.5</v>
          </cell>
          <cell r="C234">
            <v>875</v>
          </cell>
          <cell r="D234">
            <v>0</v>
          </cell>
          <cell r="E234">
            <v>914</v>
          </cell>
          <cell r="F234">
            <v>1200</v>
          </cell>
          <cell r="G234">
            <v>793</v>
          </cell>
          <cell r="H234">
            <v>188</v>
          </cell>
          <cell r="I234">
            <v>172.04</v>
          </cell>
          <cell r="J234">
            <v>135.32</v>
          </cell>
          <cell r="K234">
            <v>0</v>
          </cell>
          <cell r="L234">
            <v>0</v>
          </cell>
          <cell r="M234">
            <v>0</v>
          </cell>
          <cell r="N234">
            <v>-2.4900000000000002</v>
          </cell>
          <cell r="O234">
            <v>8.19</v>
          </cell>
          <cell r="P234">
            <v>3.82</v>
          </cell>
          <cell r="Q234">
            <v>14.5</v>
          </cell>
          <cell r="R234">
            <v>4529.84</v>
          </cell>
          <cell r="S234">
            <v>4827.1400000000003</v>
          </cell>
          <cell r="T234">
            <v>18.076190476190476</v>
          </cell>
        </row>
        <row r="235">
          <cell r="A235">
            <v>43972</v>
          </cell>
          <cell r="B235">
            <v>4141.5</v>
          </cell>
          <cell r="C235">
            <v>847</v>
          </cell>
          <cell r="D235">
            <v>0</v>
          </cell>
          <cell r="E235">
            <v>914</v>
          </cell>
          <cell r="F235">
            <v>1210</v>
          </cell>
          <cell r="G235">
            <v>792</v>
          </cell>
          <cell r="H235">
            <v>188.19</v>
          </cell>
          <cell r="I235">
            <v>134.43</v>
          </cell>
          <cell r="J235">
            <v>100.66</v>
          </cell>
          <cell r="K235">
            <v>0</v>
          </cell>
          <cell r="L235">
            <v>0</v>
          </cell>
          <cell r="M235">
            <v>0</v>
          </cell>
          <cell r="N235">
            <v>0.57999999999999996</v>
          </cell>
          <cell r="O235">
            <v>9.9700000000000006</v>
          </cell>
          <cell r="P235">
            <v>-7.0000000000000007E-2</v>
          </cell>
          <cell r="Q235">
            <v>20.9</v>
          </cell>
          <cell r="R235">
            <v>4529.8500000000004</v>
          </cell>
          <cell r="S235">
            <v>4827.1099999999997</v>
          </cell>
          <cell r="T235">
            <v>18.076190476190476</v>
          </cell>
        </row>
        <row r="236">
          <cell r="A236">
            <v>43973</v>
          </cell>
          <cell r="B236">
            <v>4141.5</v>
          </cell>
          <cell r="C236">
            <v>820</v>
          </cell>
          <cell r="D236">
            <v>0</v>
          </cell>
          <cell r="E236">
            <v>915</v>
          </cell>
          <cell r="F236">
            <v>1210</v>
          </cell>
          <cell r="G236">
            <v>787</v>
          </cell>
          <cell r="H236">
            <v>180.04</v>
          </cell>
          <cell r="I236">
            <v>136.31</v>
          </cell>
          <cell r="J236">
            <v>103.67</v>
          </cell>
          <cell r="K236">
            <v>0</v>
          </cell>
          <cell r="L236">
            <v>0</v>
          </cell>
          <cell r="M236">
            <v>0</v>
          </cell>
          <cell r="N236">
            <v>-2.8</v>
          </cell>
          <cell r="O236">
            <v>19.8</v>
          </cell>
          <cell r="P236">
            <v>-3.37</v>
          </cell>
          <cell r="Q236">
            <v>37.1</v>
          </cell>
          <cell r="R236">
            <v>4529.84</v>
          </cell>
          <cell r="S236">
            <v>4827.08</v>
          </cell>
          <cell r="T236">
            <v>18.076190476190476</v>
          </cell>
        </row>
        <row r="237">
          <cell r="A237">
            <v>43974</v>
          </cell>
          <cell r="B237">
            <v>4141.49</v>
          </cell>
          <cell r="C237">
            <v>805</v>
          </cell>
          <cell r="D237">
            <v>0</v>
          </cell>
          <cell r="E237">
            <v>915</v>
          </cell>
          <cell r="F237">
            <v>1210</v>
          </cell>
          <cell r="G237">
            <v>767</v>
          </cell>
          <cell r="H237">
            <v>162.15</v>
          </cell>
          <cell r="I237">
            <v>102.65</v>
          </cell>
          <cell r="J237">
            <v>75.260000000000005</v>
          </cell>
          <cell r="K237">
            <v>0</v>
          </cell>
          <cell r="L237">
            <v>0</v>
          </cell>
          <cell r="M237">
            <v>0</v>
          </cell>
          <cell r="N237">
            <v>-0.8</v>
          </cell>
          <cell r="O237">
            <v>37.299999999999997</v>
          </cell>
          <cell r="P237">
            <v>-1.93</v>
          </cell>
          <cell r="Q237">
            <v>-1.38</v>
          </cell>
          <cell r="R237">
            <v>4529.82</v>
          </cell>
          <cell r="S237">
            <v>4827.05</v>
          </cell>
          <cell r="T237">
            <v>18.076190476190476</v>
          </cell>
        </row>
        <row r="238">
          <cell r="A238">
            <v>43975</v>
          </cell>
          <cell r="B238">
            <v>4141.49</v>
          </cell>
          <cell r="C238">
            <v>856</v>
          </cell>
          <cell r="D238">
            <v>0</v>
          </cell>
          <cell r="E238">
            <v>913</v>
          </cell>
          <cell r="F238">
            <v>1210</v>
          </cell>
          <cell r="G238">
            <v>744</v>
          </cell>
          <cell r="H238">
            <v>169.28</v>
          </cell>
          <cell r="I238">
            <v>98.1</v>
          </cell>
          <cell r="J238">
            <v>70.39</v>
          </cell>
          <cell r="K238">
            <v>0</v>
          </cell>
          <cell r="L238">
            <v>0</v>
          </cell>
          <cell r="M238">
            <v>0</v>
          </cell>
          <cell r="N238">
            <v>-2.0299999999999998</v>
          </cell>
          <cell r="O238">
            <v>34.1</v>
          </cell>
          <cell r="P238">
            <v>2.2599999999999998</v>
          </cell>
          <cell r="Q238">
            <v>-2.3199999999999998</v>
          </cell>
          <cell r="R238">
            <v>4529.8</v>
          </cell>
          <cell r="S238">
            <v>4827</v>
          </cell>
          <cell r="T238">
            <v>18.076190476190476</v>
          </cell>
        </row>
        <row r="239">
          <cell r="A239">
            <v>43976</v>
          </cell>
          <cell r="B239">
            <v>4141.49</v>
          </cell>
          <cell r="C239">
            <v>1190</v>
          </cell>
          <cell r="D239">
            <v>0</v>
          </cell>
          <cell r="E239">
            <v>914</v>
          </cell>
          <cell r="F239">
            <v>1200</v>
          </cell>
          <cell r="G239">
            <v>722</v>
          </cell>
          <cell r="H239">
            <v>162.72</v>
          </cell>
          <cell r="I239">
            <v>80.25</v>
          </cell>
          <cell r="J239">
            <v>55.69</v>
          </cell>
          <cell r="K239">
            <v>25</v>
          </cell>
          <cell r="L239">
            <v>0</v>
          </cell>
          <cell r="M239">
            <v>0</v>
          </cell>
          <cell r="N239">
            <v>-0.01</v>
          </cell>
          <cell r="O239">
            <v>31.5</v>
          </cell>
          <cell r="P239">
            <v>-0.45</v>
          </cell>
          <cell r="Q239">
            <v>-10.6</v>
          </cell>
          <cell r="R239">
            <v>4529.79</v>
          </cell>
          <cell r="S239">
            <v>4826.9399999999996</v>
          </cell>
          <cell r="T239">
            <v>18.076190476190476</v>
          </cell>
        </row>
        <row r="240">
          <cell r="A240">
            <v>43977</v>
          </cell>
          <cell r="B240">
            <v>4141.4799999999996</v>
          </cell>
          <cell r="C240">
            <v>1280</v>
          </cell>
          <cell r="D240">
            <v>0</v>
          </cell>
          <cell r="E240">
            <v>920</v>
          </cell>
          <cell r="F240">
            <v>1200</v>
          </cell>
          <cell r="G240">
            <v>703</v>
          </cell>
          <cell r="H240">
            <v>173.14</v>
          </cell>
          <cell r="I240">
            <v>50.29</v>
          </cell>
          <cell r="J240">
            <v>28.82</v>
          </cell>
          <cell r="K240">
            <v>23</v>
          </cell>
          <cell r="L240">
            <v>0</v>
          </cell>
          <cell r="M240">
            <v>0</v>
          </cell>
          <cell r="N240">
            <v>7.69</v>
          </cell>
          <cell r="O240">
            <v>50.1</v>
          </cell>
          <cell r="P240">
            <v>0.36</v>
          </cell>
          <cell r="Q240">
            <v>31.8</v>
          </cell>
          <cell r="R240">
            <v>4529.78</v>
          </cell>
          <cell r="S240">
            <v>4826.87</v>
          </cell>
          <cell r="T240">
            <v>18.076190476190476</v>
          </cell>
        </row>
        <row r="241">
          <cell r="A241">
            <v>43978</v>
          </cell>
          <cell r="B241">
            <v>4141.4799999999996</v>
          </cell>
          <cell r="C241">
            <v>1070</v>
          </cell>
          <cell r="D241">
            <v>0</v>
          </cell>
          <cell r="E241">
            <v>922</v>
          </cell>
          <cell r="F241">
            <v>1200</v>
          </cell>
          <cell r="G241">
            <v>685</v>
          </cell>
          <cell r="H241">
            <v>194.6</v>
          </cell>
          <cell r="I241">
            <v>36.130000000000003</v>
          </cell>
          <cell r="J241">
            <v>13.04</v>
          </cell>
          <cell r="K241">
            <v>18</v>
          </cell>
          <cell r="L241">
            <v>0</v>
          </cell>
          <cell r="M241">
            <v>0</v>
          </cell>
          <cell r="N241">
            <v>15.2</v>
          </cell>
          <cell r="O241">
            <v>59.2</v>
          </cell>
          <cell r="P241">
            <v>0.67</v>
          </cell>
          <cell r="Q241">
            <v>3.22</v>
          </cell>
          <cell r="R241">
            <v>4529.76</v>
          </cell>
          <cell r="S241">
            <v>4826.79</v>
          </cell>
          <cell r="T241">
            <v>18.076190476190476</v>
          </cell>
        </row>
        <row r="242">
          <cell r="A242">
            <v>43979</v>
          </cell>
          <cell r="B242">
            <v>4141.47</v>
          </cell>
          <cell r="C242">
            <v>991</v>
          </cell>
          <cell r="D242">
            <v>0</v>
          </cell>
          <cell r="E242">
            <v>922</v>
          </cell>
          <cell r="F242">
            <v>1200</v>
          </cell>
          <cell r="G242">
            <v>665</v>
          </cell>
          <cell r="H242">
            <v>200.92</v>
          </cell>
          <cell r="I242">
            <v>23.94</v>
          </cell>
          <cell r="J242">
            <v>5.29</v>
          </cell>
          <cell r="K242">
            <v>7</v>
          </cell>
          <cell r="L242">
            <v>0</v>
          </cell>
          <cell r="M242">
            <v>0</v>
          </cell>
          <cell r="N242">
            <v>13.8</v>
          </cell>
          <cell r="O242">
            <v>50.2</v>
          </cell>
          <cell r="P242">
            <v>-1.37</v>
          </cell>
          <cell r="Q242">
            <v>-8.67</v>
          </cell>
          <cell r="R242">
            <v>4529.74</v>
          </cell>
          <cell r="S242">
            <v>4826.71</v>
          </cell>
          <cell r="T242">
            <v>18.076190476190476</v>
          </cell>
        </row>
        <row r="243">
          <cell r="A243">
            <v>43980</v>
          </cell>
          <cell r="B243">
            <v>4141.46</v>
          </cell>
          <cell r="C243">
            <v>0</v>
          </cell>
          <cell r="D243">
            <v>0</v>
          </cell>
          <cell r="E243">
            <v>806</v>
          </cell>
          <cell r="F243">
            <v>1200</v>
          </cell>
          <cell r="G243">
            <v>645</v>
          </cell>
          <cell r="H243">
            <v>201.84</v>
          </cell>
          <cell r="I243">
            <v>21.65</v>
          </cell>
          <cell r="J243">
            <v>1.58</v>
          </cell>
          <cell r="K243">
            <v>0</v>
          </cell>
          <cell r="L243">
            <v>0</v>
          </cell>
          <cell r="M243">
            <v>0</v>
          </cell>
          <cell r="N243">
            <v>27.5</v>
          </cell>
          <cell r="O243">
            <v>51.3</v>
          </cell>
          <cell r="P243">
            <v>0.27</v>
          </cell>
          <cell r="Q243">
            <v>-4.6900000000000004</v>
          </cell>
          <cell r="R243">
            <v>4529.71</v>
          </cell>
          <cell r="S243">
            <v>4826.63</v>
          </cell>
          <cell r="T243">
            <v>18.076190476190476</v>
          </cell>
        </row>
        <row r="244">
          <cell r="A244">
            <v>43981</v>
          </cell>
          <cell r="B244">
            <v>4141.45</v>
          </cell>
          <cell r="C244">
            <v>868</v>
          </cell>
          <cell r="D244">
            <v>0</v>
          </cell>
          <cell r="E244">
            <v>686</v>
          </cell>
          <cell r="F244">
            <v>1190</v>
          </cell>
          <cell r="G244">
            <v>629</v>
          </cell>
          <cell r="H244">
            <v>202.78</v>
          </cell>
          <cell r="I244">
            <v>22.56</v>
          </cell>
          <cell r="J244">
            <v>1.04</v>
          </cell>
          <cell r="K244">
            <v>0</v>
          </cell>
          <cell r="L244">
            <v>0</v>
          </cell>
          <cell r="M244">
            <v>0</v>
          </cell>
          <cell r="N244">
            <v>10.1</v>
          </cell>
          <cell r="O244">
            <v>35.9</v>
          </cell>
          <cell r="P244">
            <v>0.04</v>
          </cell>
          <cell r="Q244">
            <v>4.1500000000000004</v>
          </cell>
          <cell r="R244">
            <v>4529.66</v>
          </cell>
          <cell r="S244">
            <v>4826.54</v>
          </cell>
          <cell r="T244">
            <v>18.076190476190476</v>
          </cell>
        </row>
        <row r="245">
          <cell r="A245">
            <v>43982</v>
          </cell>
          <cell r="B245">
            <v>4141.47</v>
          </cell>
          <cell r="C245">
            <v>803</v>
          </cell>
          <cell r="D245">
            <v>0</v>
          </cell>
          <cell r="E245">
            <v>687</v>
          </cell>
          <cell r="F245">
            <v>1200</v>
          </cell>
          <cell r="G245">
            <v>622</v>
          </cell>
          <cell r="H245">
            <v>206.24</v>
          </cell>
          <cell r="I245">
            <v>20.8</v>
          </cell>
          <cell r="J245">
            <v>0.44</v>
          </cell>
          <cell r="K245">
            <v>0</v>
          </cell>
          <cell r="L245">
            <v>0</v>
          </cell>
          <cell r="M245">
            <v>0</v>
          </cell>
          <cell r="N245">
            <v>5.8</v>
          </cell>
          <cell r="O245">
            <v>45</v>
          </cell>
          <cell r="P245">
            <v>0</v>
          </cell>
          <cell r="Q245">
            <v>-2.13</v>
          </cell>
          <cell r="R245">
            <v>4529.66</v>
          </cell>
          <cell r="S245">
            <v>4826.46</v>
          </cell>
          <cell r="T245">
            <v>18.076190476190476</v>
          </cell>
        </row>
        <row r="246">
          <cell r="A246">
            <v>43983</v>
          </cell>
          <cell r="B246">
            <v>4141.47</v>
          </cell>
          <cell r="C246">
            <v>769</v>
          </cell>
          <cell r="D246">
            <v>0</v>
          </cell>
          <cell r="E246">
            <v>688</v>
          </cell>
          <cell r="F246">
            <v>1140</v>
          </cell>
          <cell r="G246">
            <v>614</v>
          </cell>
          <cell r="H246">
            <v>213.76</v>
          </cell>
          <cell r="I246">
            <v>24.45</v>
          </cell>
          <cell r="J246">
            <v>16.47</v>
          </cell>
          <cell r="K246">
            <v>0</v>
          </cell>
          <cell r="L246">
            <v>0</v>
          </cell>
          <cell r="M246">
            <v>0</v>
          </cell>
          <cell r="N246">
            <v>13.6</v>
          </cell>
          <cell r="O246">
            <v>44.7</v>
          </cell>
          <cell r="P246">
            <v>-3.56</v>
          </cell>
          <cell r="Q246">
            <v>1.1299999999999999</v>
          </cell>
          <cell r="R246">
            <v>4529.63</v>
          </cell>
          <cell r="S246">
            <v>4826.38</v>
          </cell>
          <cell r="T246">
            <v>18.076190476190476</v>
          </cell>
        </row>
        <row r="247">
          <cell r="A247">
            <v>43984</v>
          </cell>
          <cell r="B247">
            <v>4141.46</v>
          </cell>
          <cell r="C247">
            <v>785</v>
          </cell>
          <cell r="D247">
            <v>0</v>
          </cell>
          <cell r="E247">
            <v>691</v>
          </cell>
          <cell r="F247">
            <v>1090</v>
          </cell>
          <cell r="G247">
            <v>612</v>
          </cell>
          <cell r="H247">
            <v>217.69</v>
          </cell>
          <cell r="I247">
            <v>32.64</v>
          </cell>
          <cell r="J247">
            <v>13.01</v>
          </cell>
          <cell r="K247">
            <v>0</v>
          </cell>
          <cell r="L247">
            <v>0</v>
          </cell>
          <cell r="M247">
            <v>0</v>
          </cell>
          <cell r="N247">
            <v>67.3</v>
          </cell>
          <cell r="O247">
            <v>55.8</v>
          </cell>
          <cell r="P247">
            <v>-3.07</v>
          </cell>
          <cell r="Q247">
            <v>-0.32</v>
          </cell>
          <cell r="R247">
            <v>4529.6099999999997</v>
          </cell>
          <cell r="S247">
            <v>4826.29</v>
          </cell>
          <cell r="T247">
            <v>18.076190476190476</v>
          </cell>
        </row>
        <row r="248">
          <cell r="A248">
            <v>43985</v>
          </cell>
          <cell r="B248">
            <v>4141.46</v>
          </cell>
          <cell r="C248">
            <v>823</v>
          </cell>
          <cell r="D248">
            <v>0</v>
          </cell>
          <cell r="E248">
            <v>692</v>
          </cell>
          <cell r="F248">
            <v>1060</v>
          </cell>
          <cell r="G248">
            <v>612</v>
          </cell>
          <cell r="H248">
            <v>220.74</v>
          </cell>
          <cell r="I248">
            <v>72.209999999999994</v>
          </cell>
          <cell r="J248">
            <v>41.59</v>
          </cell>
          <cell r="K248">
            <v>0</v>
          </cell>
          <cell r="L248">
            <v>0</v>
          </cell>
          <cell r="M248">
            <v>0</v>
          </cell>
          <cell r="N248">
            <v>91.5</v>
          </cell>
          <cell r="O248">
            <v>64</v>
          </cell>
          <cell r="P248">
            <v>0.1</v>
          </cell>
          <cell r="Q248">
            <v>1.1299999999999999</v>
          </cell>
          <cell r="R248">
            <v>4529.57</v>
          </cell>
          <cell r="S248">
            <v>4826.2</v>
          </cell>
          <cell r="T248">
            <v>18.076190476190476</v>
          </cell>
        </row>
        <row r="249">
          <cell r="A249">
            <v>43986</v>
          </cell>
          <cell r="B249">
            <v>4141.45</v>
          </cell>
          <cell r="C249">
            <v>827</v>
          </cell>
          <cell r="D249">
            <v>0</v>
          </cell>
          <cell r="E249">
            <v>693</v>
          </cell>
          <cell r="F249">
            <v>1040</v>
          </cell>
          <cell r="G249">
            <v>606</v>
          </cell>
          <cell r="H249">
            <v>222.81</v>
          </cell>
          <cell r="I249">
            <v>77.150000000000006</v>
          </cell>
          <cell r="J249">
            <v>42.29</v>
          </cell>
          <cell r="K249">
            <v>38</v>
          </cell>
          <cell r="L249">
            <v>0</v>
          </cell>
          <cell r="M249">
            <v>0</v>
          </cell>
          <cell r="N249">
            <v>54.8</v>
          </cell>
          <cell r="O249">
            <v>78.099999999999994</v>
          </cell>
          <cell r="P249">
            <v>-1.0900000000000001</v>
          </cell>
          <cell r="Q249">
            <v>0.15</v>
          </cell>
          <cell r="R249">
            <v>4529.55</v>
          </cell>
          <cell r="S249">
            <v>4826.1099999999997</v>
          </cell>
          <cell r="T249">
            <v>18.076190476190476</v>
          </cell>
        </row>
        <row r="250">
          <cell r="A250">
            <v>43987</v>
          </cell>
          <cell r="B250">
            <v>4141.42</v>
          </cell>
          <cell r="C250">
            <v>880</v>
          </cell>
          <cell r="D250">
            <v>0</v>
          </cell>
          <cell r="E250">
            <v>695</v>
          </cell>
          <cell r="F250">
            <v>1050</v>
          </cell>
          <cell r="G250">
            <v>596</v>
          </cell>
          <cell r="H250">
            <v>223.69</v>
          </cell>
          <cell r="I250">
            <v>87.2</v>
          </cell>
          <cell r="J250">
            <v>51.41</v>
          </cell>
          <cell r="K250">
            <v>50</v>
          </cell>
          <cell r="L250">
            <v>0</v>
          </cell>
          <cell r="M250">
            <v>0</v>
          </cell>
          <cell r="N250">
            <v>66.5</v>
          </cell>
          <cell r="O250">
            <v>82.4</v>
          </cell>
          <cell r="P250">
            <v>-0.19</v>
          </cell>
          <cell r="Q250">
            <v>2.25</v>
          </cell>
          <cell r="R250">
            <v>4529.51</v>
          </cell>
          <cell r="S250">
            <v>4826.01</v>
          </cell>
          <cell r="T250">
            <v>18.076190476190476</v>
          </cell>
        </row>
        <row r="251">
          <cell r="A251">
            <v>43988</v>
          </cell>
          <cell r="B251">
            <v>4141.3999999999996</v>
          </cell>
          <cell r="C251">
            <v>986</v>
          </cell>
          <cell r="D251">
            <v>0</v>
          </cell>
          <cell r="E251">
            <v>700</v>
          </cell>
          <cell r="F251">
            <v>1040</v>
          </cell>
          <cell r="G251">
            <v>587</v>
          </cell>
          <cell r="H251">
            <v>223.99</v>
          </cell>
          <cell r="I251">
            <v>102.49</v>
          </cell>
          <cell r="J251">
            <v>65.81</v>
          </cell>
          <cell r="K251">
            <v>50</v>
          </cell>
          <cell r="L251">
            <v>0</v>
          </cell>
          <cell r="M251">
            <v>0</v>
          </cell>
          <cell r="N251">
            <v>65.8</v>
          </cell>
          <cell r="O251">
            <v>81</v>
          </cell>
          <cell r="P251">
            <v>-1.2</v>
          </cell>
          <cell r="Q251">
            <v>50.1</v>
          </cell>
          <cell r="R251">
            <v>4529.47</v>
          </cell>
          <cell r="S251">
            <v>4825.91</v>
          </cell>
          <cell r="T251">
            <v>18.076190476190476</v>
          </cell>
        </row>
        <row r="252">
          <cell r="A252">
            <v>43989</v>
          </cell>
          <cell r="B252">
            <v>4141.41</v>
          </cell>
          <cell r="C252">
            <v>813</v>
          </cell>
          <cell r="D252">
            <v>0</v>
          </cell>
          <cell r="E252">
            <v>705</v>
          </cell>
          <cell r="F252">
            <v>1050</v>
          </cell>
          <cell r="G252">
            <v>576</v>
          </cell>
          <cell r="H252">
            <v>226.9</v>
          </cell>
          <cell r="I252">
            <v>93.94</v>
          </cell>
          <cell r="J252">
            <v>63.59</v>
          </cell>
          <cell r="K252">
            <v>50</v>
          </cell>
          <cell r="L252">
            <v>0</v>
          </cell>
          <cell r="M252">
            <v>0</v>
          </cell>
          <cell r="N252">
            <v>38.5</v>
          </cell>
          <cell r="O252">
            <v>72.5</v>
          </cell>
          <cell r="P252">
            <v>-0.59</v>
          </cell>
          <cell r="Q252">
            <v>39.5</v>
          </cell>
          <cell r="R252">
            <v>4529.41</v>
          </cell>
          <cell r="S252">
            <v>4825.83</v>
          </cell>
          <cell r="T252">
            <v>18.076190476190476</v>
          </cell>
        </row>
        <row r="253">
          <cell r="A253">
            <v>43990</v>
          </cell>
          <cell r="B253">
            <v>4141.38</v>
          </cell>
          <cell r="C253">
            <v>792</v>
          </cell>
          <cell r="D253">
            <v>0</v>
          </cell>
          <cell r="E253">
            <v>707</v>
          </cell>
          <cell r="F253">
            <v>1050</v>
          </cell>
          <cell r="G253">
            <v>567</v>
          </cell>
          <cell r="H253">
            <v>228.05</v>
          </cell>
          <cell r="I253">
            <v>80.97</v>
          </cell>
          <cell r="J253">
            <v>52.98</v>
          </cell>
          <cell r="K253">
            <v>50</v>
          </cell>
          <cell r="L253">
            <v>0</v>
          </cell>
          <cell r="M253">
            <v>0</v>
          </cell>
          <cell r="N253">
            <v>17.8</v>
          </cell>
          <cell r="O253">
            <v>34.700000000000003</v>
          </cell>
          <cell r="P253">
            <v>0.56000000000000005</v>
          </cell>
          <cell r="Q253">
            <v>33.4</v>
          </cell>
          <cell r="R253">
            <v>4529.43</v>
          </cell>
          <cell r="S253">
            <v>4825.76</v>
          </cell>
          <cell r="T253">
            <v>18.076190476190476</v>
          </cell>
        </row>
        <row r="254">
          <cell r="A254">
            <v>43991</v>
          </cell>
          <cell r="B254">
            <v>4141.37</v>
          </cell>
          <cell r="C254">
            <v>866</v>
          </cell>
          <cell r="D254">
            <v>0</v>
          </cell>
          <cell r="E254">
            <v>823</v>
          </cell>
          <cell r="F254">
            <v>1050</v>
          </cell>
          <cell r="G254">
            <v>561</v>
          </cell>
          <cell r="H254">
            <v>225.47</v>
          </cell>
          <cell r="I254">
            <v>77.56</v>
          </cell>
          <cell r="J254">
            <v>46.72</v>
          </cell>
          <cell r="K254">
            <v>50</v>
          </cell>
          <cell r="L254">
            <v>0</v>
          </cell>
          <cell r="M254">
            <v>0</v>
          </cell>
          <cell r="N254">
            <v>1.64</v>
          </cell>
          <cell r="O254">
            <v>20.2</v>
          </cell>
          <cell r="P254">
            <v>-0.44</v>
          </cell>
          <cell r="Q254">
            <v>67.400000000000006</v>
          </cell>
          <cell r="R254">
            <v>4529.41</v>
          </cell>
          <cell r="S254">
            <v>4825.6899999999996</v>
          </cell>
          <cell r="T254">
            <v>18.076190476190476</v>
          </cell>
        </row>
        <row r="255">
          <cell r="A255">
            <v>43992</v>
          </cell>
          <cell r="B255">
            <v>4141.3500000000004</v>
          </cell>
          <cell r="C255">
            <v>2080</v>
          </cell>
          <cell r="D255">
            <v>0</v>
          </cell>
          <cell r="E255">
            <v>2000</v>
          </cell>
          <cell r="F255">
            <v>1060</v>
          </cell>
          <cell r="G255">
            <v>556</v>
          </cell>
          <cell r="H255">
            <v>221.45</v>
          </cell>
          <cell r="I255">
            <v>81.86</v>
          </cell>
          <cell r="J255">
            <v>48.49</v>
          </cell>
          <cell r="K255">
            <v>50</v>
          </cell>
          <cell r="L255">
            <v>0</v>
          </cell>
          <cell r="M255">
            <v>0</v>
          </cell>
          <cell r="N255">
            <v>18.2</v>
          </cell>
          <cell r="O255">
            <v>18.899999999999999</v>
          </cell>
          <cell r="P255">
            <v>0.78</v>
          </cell>
          <cell r="Q255">
            <v>-2.88</v>
          </cell>
          <cell r="R255">
            <v>4529.3900000000003</v>
          </cell>
          <cell r="S255">
            <v>4825.62</v>
          </cell>
          <cell r="T255">
            <v>18.076190476190476</v>
          </cell>
        </row>
        <row r="256">
          <cell r="A256">
            <v>43993</v>
          </cell>
          <cell r="B256">
            <v>4141.3100000000004</v>
          </cell>
          <cell r="C256">
            <v>2400</v>
          </cell>
          <cell r="D256">
            <v>0</v>
          </cell>
          <cell r="E256">
            <v>2390</v>
          </cell>
          <cell r="F256">
            <v>1430</v>
          </cell>
          <cell r="G256">
            <v>549</v>
          </cell>
          <cell r="H256">
            <v>220.45</v>
          </cell>
          <cell r="I256">
            <v>68.28</v>
          </cell>
          <cell r="J256">
            <v>33.78</v>
          </cell>
          <cell r="K256">
            <v>50</v>
          </cell>
          <cell r="L256">
            <v>0</v>
          </cell>
          <cell r="M256">
            <v>0</v>
          </cell>
          <cell r="N256">
            <v>28.2</v>
          </cell>
          <cell r="O256">
            <v>30.2</v>
          </cell>
          <cell r="P256">
            <v>0.51</v>
          </cell>
          <cell r="Q256">
            <v>-1.37</v>
          </cell>
          <cell r="R256">
            <v>4529.3599999999997</v>
          </cell>
          <cell r="S256">
            <v>4825.54</v>
          </cell>
          <cell r="T256">
            <v>18.076190476190476</v>
          </cell>
        </row>
        <row r="257">
          <cell r="A257">
            <v>43994</v>
          </cell>
          <cell r="B257">
            <v>4141.2700000000004</v>
          </cell>
          <cell r="C257">
            <v>2400</v>
          </cell>
          <cell r="D257">
            <v>0</v>
          </cell>
          <cell r="E257">
            <v>2180</v>
          </cell>
          <cell r="F257">
            <v>1810</v>
          </cell>
          <cell r="G257">
            <v>549</v>
          </cell>
          <cell r="H257">
            <v>223.99</v>
          </cell>
          <cell r="I257">
            <v>53.9</v>
          </cell>
          <cell r="J257">
            <v>24.85</v>
          </cell>
          <cell r="K257">
            <v>50</v>
          </cell>
          <cell r="L257">
            <v>0</v>
          </cell>
          <cell r="M257">
            <v>0</v>
          </cell>
          <cell r="N257">
            <v>45</v>
          </cell>
          <cell r="O257">
            <v>27</v>
          </cell>
          <cell r="P257">
            <v>-0.59</v>
          </cell>
          <cell r="Q257">
            <v>3.27</v>
          </cell>
          <cell r="R257">
            <v>4529.32</v>
          </cell>
          <cell r="S257">
            <v>4825.46</v>
          </cell>
          <cell r="T257">
            <v>18.076190476190476</v>
          </cell>
        </row>
        <row r="258">
          <cell r="A258">
            <v>43995</v>
          </cell>
          <cell r="B258">
            <v>4141.2299999999996</v>
          </cell>
          <cell r="C258">
            <v>2200</v>
          </cell>
          <cell r="D258">
            <v>0</v>
          </cell>
          <cell r="E258">
            <v>1730</v>
          </cell>
          <cell r="F258">
            <v>1780</v>
          </cell>
          <cell r="G258">
            <v>545</v>
          </cell>
          <cell r="H258">
            <v>224.91</v>
          </cell>
          <cell r="I258">
            <v>52.31</v>
          </cell>
          <cell r="J258">
            <v>25.67</v>
          </cell>
          <cell r="K258">
            <v>85</v>
          </cell>
          <cell r="L258">
            <v>0</v>
          </cell>
          <cell r="M258">
            <v>0</v>
          </cell>
          <cell r="N258">
            <v>31.1</v>
          </cell>
          <cell r="O258">
            <v>20.6</v>
          </cell>
          <cell r="P258">
            <v>-0.52</v>
          </cell>
          <cell r="Q258">
            <v>3.82</v>
          </cell>
          <cell r="R258">
            <v>4529.29</v>
          </cell>
          <cell r="S258">
            <v>4825.38</v>
          </cell>
          <cell r="T258">
            <v>18.076190476190476</v>
          </cell>
        </row>
        <row r="259">
          <cell r="A259">
            <v>43996</v>
          </cell>
          <cell r="B259">
            <v>4141.18</v>
          </cell>
          <cell r="C259">
            <v>1370</v>
          </cell>
          <cell r="D259">
            <v>0</v>
          </cell>
          <cell r="E259">
            <v>1350</v>
          </cell>
          <cell r="F259">
            <v>1660</v>
          </cell>
          <cell r="G259">
            <v>536</v>
          </cell>
          <cell r="H259">
            <v>225.24</v>
          </cell>
          <cell r="I259">
            <v>51.61</v>
          </cell>
          <cell r="J259">
            <v>27</v>
          </cell>
          <cell r="K259">
            <v>100</v>
          </cell>
          <cell r="L259">
            <v>0</v>
          </cell>
          <cell r="M259">
            <v>0</v>
          </cell>
          <cell r="N259">
            <v>32.5</v>
          </cell>
          <cell r="O259">
            <v>11.1</v>
          </cell>
          <cell r="P259">
            <v>-1.28</v>
          </cell>
          <cell r="Q259">
            <v>68.2</v>
          </cell>
          <cell r="R259">
            <v>4529.29</v>
          </cell>
          <cell r="S259">
            <v>4825.3100000000004</v>
          </cell>
          <cell r="T259">
            <v>18.076190476190476</v>
          </cell>
        </row>
        <row r="260">
          <cell r="A260">
            <v>43997</v>
          </cell>
          <cell r="B260">
            <v>4141.17</v>
          </cell>
          <cell r="C260">
            <v>1150</v>
          </cell>
          <cell r="D260">
            <v>0</v>
          </cell>
          <cell r="E260">
            <v>1210</v>
          </cell>
          <cell r="F260">
            <v>1540</v>
          </cell>
          <cell r="G260">
            <v>533</v>
          </cell>
          <cell r="H260">
            <v>229.74</v>
          </cell>
          <cell r="I260">
            <v>53.24</v>
          </cell>
          <cell r="J260">
            <v>27</v>
          </cell>
          <cell r="K260">
            <v>100</v>
          </cell>
          <cell r="L260">
            <v>0</v>
          </cell>
          <cell r="M260">
            <v>0</v>
          </cell>
          <cell r="N260">
            <v>26.6</v>
          </cell>
          <cell r="O260">
            <v>6.83</v>
          </cell>
          <cell r="P260">
            <v>0.72</v>
          </cell>
          <cell r="Q260">
            <v>37.700000000000003</v>
          </cell>
          <cell r="R260">
            <v>4529.25</v>
          </cell>
          <cell r="S260">
            <v>4825.2299999999996</v>
          </cell>
          <cell r="T260">
            <v>18.076190476190476</v>
          </cell>
        </row>
        <row r="261">
          <cell r="A261">
            <v>43998</v>
          </cell>
          <cell r="B261">
            <v>4141.1499999999996</v>
          </cell>
          <cell r="C261">
            <v>1410</v>
          </cell>
          <cell r="D261">
            <v>0</v>
          </cell>
          <cell r="E261">
            <v>1210</v>
          </cell>
          <cell r="F261">
            <v>1420</v>
          </cell>
          <cell r="G261">
            <v>530</v>
          </cell>
          <cell r="H261">
            <v>235.03</v>
          </cell>
          <cell r="I261">
            <v>54.59</v>
          </cell>
          <cell r="J261">
            <v>27</v>
          </cell>
          <cell r="K261">
            <v>100</v>
          </cell>
          <cell r="L261">
            <v>0</v>
          </cell>
          <cell r="M261">
            <v>0</v>
          </cell>
          <cell r="N261">
            <v>36</v>
          </cell>
          <cell r="O261">
            <v>9.56</v>
          </cell>
          <cell r="P261">
            <v>-1.81</v>
          </cell>
          <cell r="Q261">
            <v>5.92</v>
          </cell>
          <cell r="R261">
            <v>4529.21</v>
          </cell>
          <cell r="S261">
            <v>4825.1499999999996</v>
          </cell>
          <cell r="T261">
            <v>18.076190476190476</v>
          </cell>
        </row>
        <row r="262">
          <cell r="A262">
            <v>43999</v>
          </cell>
          <cell r="B262">
            <v>4141.12</v>
          </cell>
          <cell r="C262">
            <v>1450</v>
          </cell>
          <cell r="D262">
            <v>0</v>
          </cell>
          <cell r="E262">
            <v>1280</v>
          </cell>
          <cell r="F262">
            <v>1320</v>
          </cell>
          <cell r="G262">
            <v>530</v>
          </cell>
          <cell r="H262">
            <v>232.3</v>
          </cell>
          <cell r="I262">
            <v>89.38</v>
          </cell>
          <cell r="J262">
            <v>11.8</v>
          </cell>
          <cell r="K262">
            <v>100</v>
          </cell>
          <cell r="L262">
            <v>0</v>
          </cell>
          <cell r="M262">
            <v>0</v>
          </cell>
          <cell r="N262">
            <v>10.9</v>
          </cell>
          <cell r="O262">
            <v>20.7</v>
          </cell>
          <cell r="P262">
            <v>-1.07</v>
          </cell>
          <cell r="Q262">
            <v>55.8</v>
          </cell>
          <cell r="R262">
            <v>4529.21</v>
          </cell>
          <cell r="S262">
            <v>4825.08</v>
          </cell>
          <cell r="T262">
            <v>18.076190476190476</v>
          </cell>
        </row>
        <row r="263">
          <cell r="A263">
            <v>44000</v>
          </cell>
          <cell r="B263">
            <v>4141.1099999999997</v>
          </cell>
          <cell r="C263">
            <v>1400</v>
          </cell>
          <cell r="D263">
            <v>0</v>
          </cell>
          <cell r="E263">
            <v>1310</v>
          </cell>
          <cell r="F263">
            <v>1240</v>
          </cell>
          <cell r="G263">
            <v>530</v>
          </cell>
          <cell r="H263">
            <v>228.82</v>
          </cell>
          <cell r="I263">
            <v>103.66</v>
          </cell>
          <cell r="J263">
            <v>0</v>
          </cell>
          <cell r="K263">
            <v>87.5</v>
          </cell>
          <cell r="L263">
            <v>0</v>
          </cell>
          <cell r="M263">
            <v>0</v>
          </cell>
          <cell r="N263">
            <v>7.78</v>
          </cell>
          <cell r="O263">
            <v>34.200000000000003</v>
          </cell>
          <cell r="P263">
            <v>-1.22</v>
          </cell>
          <cell r="Q263">
            <v>-1.86</v>
          </cell>
          <cell r="R263">
            <v>4529.1899999999996</v>
          </cell>
          <cell r="S263">
            <v>4824.99</v>
          </cell>
          <cell r="T263">
            <v>25.589473684210525</v>
          </cell>
        </row>
        <row r="264">
          <cell r="A264">
            <v>44001</v>
          </cell>
          <cell r="B264">
            <v>4141.09</v>
          </cell>
          <cell r="C264">
            <v>1310</v>
          </cell>
          <cell r="D264">
            <v>0</v>
          </cell>
          <cell r="E264">
            <v>1300</v>
          </cell>
          <cell r="F264">
            <v>1160</v>
          </cell>
          <cell r="G264">
            <v>522</v>
          </cell>
          <cell r="H264">
            <v>225.18</v>
          </cell>
          <cell r="I264">
            <v>60.42</v>
          </cell>
          <cell r="J264">
            <v>0</v>
          </cell>
          <cell r="K264">
            <v>113</v>
          </cell>
          <cell r="L264">
            <v>0</v>
          </cell>
          <cell r="M264">
            <v>0</v>
          </cell>
          <cell r="N264">
            <v>22.3</v>
          </cell>
          <cell r="O264">
            <v>48.3</v>
          </cell>
          <cell r="P264">
            <v>-0.76</v>
          </cell>
          <cell r="Q264">
            <v>-1.99</v>
          </cell>
          <cell r="R264">
            <v>4529.17</v>
          </cell>
          <cell r="S264">
            <v>4824.91</v>
          </cell>
          <cell r="T264">
            <v>25.589473684210525</v>
          </cell>
        </row>
        <row r="265">
          <cell r="A265">
            <v>44002</v>
          </cell>
          <cell r="B265">
            <v>4141.0600000000004</v>
          </cell>
          <cell r="C265">
            <v>1450</v>
          </cell>
          <cell r="D265">
            <v>0</v>
          </cell>
          <cell r="E265">
            <v>1300</v>
          </cell>
          <cell r="F265">
            <v>1120</v>
          </cell>
          <cell r="G265">
            <v>516</v>
          </cell>
          <cell r="H265">
            <v>223.18</v>
          </cell>
          <cell r="I265">
            <v>105.99</v>
          </cell>
          <cell r="J265">
            <v>0</v>
          </cell>
          <cell r="K265">
            <v>133</v>
          </cell>
          <cell r="L265">
            <v>0</v>
          </cell>
          <cell r="M265">
            <v>0</v>
          </cell>
          <cell r="N265">
            <v>36.200000000000003</v>
          </cell>
          <cell r="O265">
            <v>43.7</v>
          </cell>
          <cell r="P265">
            <v>0.4</v>
          </cell>
          <cell r="Q265">
            <v>48.9</v>
          </cell>
          <cell r="R265">
            <v>4529.1400000000003</v>
          </cell>
          <cell r="S265">
            <v>4824.83</v>
          </cell>
          <cell r="T265">
            <v>25.589473684210525</v>
          </cell>
        </row>
        <row r="266">
          <cell r="A266">
            <v>44003</v>
          </cell>
          <cell r="B266">
            <v>4141.03</v>
          </cell>
          <cell r="C266">
            <v>1500</v>
          </cell>
          <cell r="D266">
            <v>0</v>
          </cell>
          <cell r="E266">
            <v>1300</v>
          </cell>
          <cell r="F266">
            <v>1120</v>
          </cell>
          <cell r="G266">
            <v>510</v>
          </cell>
          <cell r="H266">
            <v>220.03</v>
          </cell>
          <cell r="I266">
            <v>103.57</v>
          </cell>
          <cell r="J266">
            <v>0</v>
          </cell>
          <cell r="K266">
            <v>150</v>
          </cell>
          <cell r="L266">
            <v>0</v>
          </cell>
          <cell r="M266">
            <v>0</v>
          </cell>
          <cell r="N266">
            <v>35.4</v>
          </cell>
          <cell r="O266">
            <v>51.5</v>
          </cell>
          <cell r="P266">
            <v>-2.21</v>
          </cell>
          <cell r="Q266">
            <v>-0.87</v>
          </cell>
          <cell r="R266">
            <v>4529.1099999999997</v>
          </cell>
          <cell r="S266">
            <v>4824.76</v>
          </cell>
          <cell r="T266">
            <v>25.589473684210525</v>
          </cell>
        </row>
        <row r="267">
          <cell r="A267">
            <v>44004</v>
          </cell>
          <cell r="B267">
            <v>4141.01</v>
          </cell>
          <cell r="C267">
            <v>1250</v>
          </cell>
          <cell r="D267">
            <v>0</v>
          </cell>
          <cell r="E267">
            <v>1110</v>
          </cell>
          <cell r="F267">
            <v>1050</v>
          </cell>
          <cell r="G267">
            <v>504</v>
          </cell>
          <cell r="H267">
            <v>215.96</v>
          </cell>
          <cell r="I267">
            <v>63.75</v>
          </cell>
          <cell r="J267">
            <v>0</v>
          </cell>
          <cell r="K267">
            <v>195</v>
          </cell>
          <cell r="L267">
            <v>0</v>
          </cell>
          <cell r="M267">
            <v>0</v>
          </cell>
          <cell r="N267">
            <v>32.9</v>
          </cell>
          <cell r="O267">
            <v>49.1</v>
          </cell>
          <cell r="P267">
            <v>-0.64</v>
          </cell>
          <cell r="Q267">
            <v>46.5</v>
          </cell>
          <cell r="R267">
            <v>4529.09</v>
          </cell>
          <cell r="S267">
            <v>4824.67</v>
          </cell>
          <cell r="T267">
            <v>25.589473684210525</v>
          </cell>
        </row>
        <row r="268">
          <cell r="A268">
            <v>44005</v>
          </cell>
          <cell r="B268">
            <v>4140.99</v>
          </cell>
          <cell r="C268">
            <v>1180</v>
          </cell>
          <cell r="D268">
            <v>0</v>
          </cell>
          <cell r="E268">
            <v>1010</v>
          </cell>
          <cell r="F268">
            <v>1040</v>
          </cell>
          <cell r="G268">
            <v>501</v>
          </cell>
          <cell r="H268">
            <v>216.67</v>
          </cell>
          <cell r="I268">
            <v>35.78</v>
          </cell>
          <cell r="J268">
            <v>0</v>
          </cell>
          <cell r="K268">
            <v>200</v>
          </cell>
          <cell r="L268">
            <v>0</v>
          </cell>
          <cell r="M268">
            <v>0</v>
          </cell>
          <cell r="N268">
            <v>23.9</v>
          </cell>
          <cell r="O268">
            <v>46.3</v>
          </cell>
          <cell r="P268">
            <v>-0.33</v>
          </cell>
          <cell r="Q268">
            <v>1.65</v>
          </cell>
          <cell r="R268">
            <v>4529.0600000000004</v>
          </cell>
          <cell r="S268">
            <v>4824.58</v>
          </cell>
          <cell r="T268">
            <v>25.589473684210525</v>
          </cell>
        </row>
        <row r="269">
          <cell r="A269">
            <v>44006</v>
          </cell>
          <cell r="B269">
            <v>4140.96</v>
          </cell>
          <cell r="C269">
            <v>1450</v>
          </cell>
          <cell r="D269">
            <v>0</v>
          </cell>
          <cell r="E269">
            <v>1010</v>
          </cell>
          <cell r="F269">
            <v>1040</v>
          </cell>
          <cell r="G269">
            <v>492</v>
          </cell>
          <cell r="H269">
            <v>226.43</v>
          </cell>
          <cell r="I269">
            <v>20.66</v>
          </cell>
          <cell r="J269">
            <v>0</v>
          </cell>
          <cell r="K269">
            <v>237.5</v>
          </cell>
          <cell r="L269">
            <v>0</v>
          </cell>
          <cell r="M269">
            <v>0</v>
          </cell>
          <cell r="N269">
            <v>19.899999999999999</v>
          </cell>
          <cell r="O269">
            <v>80.599999999999994</v>
          </cell>
          <cell r="P269">
            <v>-1.42</v>
          </cell>
          <cell r="Q269">
            <v>-1.63</v>
          </cell>
          <cell r="R269">
            <v>4529.0200000000004</v>
          </cell>
          <cell r="S269">
            <v>4824.5</v>
          </cell>
          <cell r="T269">
            <v>25.589473684210525</v>
          </cell>
        </row>
        <row r="270">
          <cell r="A270">
            <v>44007</v>
          </cell>
          <cell r="B270">
            <v>4140.93</v>
          </cell>
          <cell r="C270">
            <v>1420</v>
          </cell>
          <cell r="D270">
            <v>0</v>
          </cell>
          <cell r="E270">
            <v>936</v>
          </cell>
          <cell r="F270">
            <v>1040</v>
          </cell>
          <cell r="G270">
            <v>486</v>
          </cell>
          <cell r="H270">
            <v>284.3</v>
          </cell>
          <cell r="I270">
            <v>19.920000000000002</v>
          </cell>
          <cell r="J270">
            <v>0</v>
          </cell>
          <cell r="K270">
            <v>300</v>
          </cell>
          <cell r="L270">
            <v>0</v>
          </cell>
          <cell r="M270">
            <v>0</v>
          </cell>
          <cell r="N270">
            <v>20.3</v>
          </cell>
          <cell r="O270">
            <v>102</v>
          </cell>
          <cell r="P270">
            <v>-0.59</v>
          </cell>
          <cell r="Q270">
            <v>-2.34</v>
          </cell>
          <cell r="R270">
            <v>4529</v>
          </cell>
          <cell r="S270">
            <v>4824.41</v>
          </cell>
          <cell r="T270">
            <v>25.589473684210525</v>
          </cell>
        </row>
        <row r="271">
          <cell r="A271">
            <v>44008</v>
          </cell>
          <cell r="B271">
            <v>4140.8900000000003</v>
          </cell>
          <cell r="C271">
            <v>1350</v>
          </cell>
          <cell r="D271">
            <v>0</v>
          </cell>
          <cell r="E271">
            <v>888</v>
          </cell>
          <cell r="F271">
            <v>1040</v>
          </cell>
          <cell r="G271">
            <v>489</v>
          </cell>
          <cell r="H271">
            <v>314.04000000000002</v>
          </cell>
          <cell r="I271">
            <v>21.13</v>
          </cell>
          <cell r="J271">
            <v>0</v>
          </cell>
          <cell r="K271">
            <v>335</v>
          </cell>
          <cell r="L271">
            <v>0</v>
          </cell>
          <cell r="M271">
            <v>0</v>
          </cell>
          <cell r="N271">
            <v>28</v>
          </cell>
          <cell r="O271">
            <v>96.1</v>
          </cell>
          <cell r="P271">
            <v>-2.1</v>
          </cell>
          <cell r="Q271">
            <v>15.3</v>
          </cell>
          <cell r="R271">
            <v>4528.96</v>
          </cell>
          <cell r="S271">
            <v>4824.33</v>
          </cell>
          <cell r="T271">
            <v>25.589473684210525</v>
          </cell>
        </row>
        <row r="272">
          <cell r="A272">
            <v>44009</v>
          </cell>
          <cell r="B272">
            <v>4140.8500000000004</v>
          </cell>
          <cell r="C272">
            <v>1360</v>
          </cell>
          <cell r="D272">
            <v>0</v>
          </cell>
          <cell r="E272">
            <v>891</v>
          </cell>
          <cell r="F272">
            <v>1030</v>
          </cell>
          <cell r="G272">
            <v>497</v>
          </cell>
          <cell r="H272">
            <v>329.62</v>
          </cell>
          <cell r="I272">
            <v>20.21</v>
          </cell>
          <cell r="J272">
            <v>0</v>
          </cell>
          <cell r="K272">
            <v>340</v>
          </cell>
          <cell r="L272">
            <v>0</v>
          </cell>
          <cell r="M272">
            <v>0</v>
          </cell>
          <cell r="N272">
            <v>33</v>
          </cell>
          <cell r="O272">
            <v>95.6</v>
          </cell>
          <cell r="P272">
            <v>-2.29</v>
          </cell>
          <cell r="Q272">
            <v>2.42</v>
          </cell>
          <cell r="R272">
            <v>4528.8999999999996</v>
          </cell>
          <cell r="S272">
            <v>4824.24</v>
          </cell>
          <cell r="T272">
            <v>25.589473684210525</v>
          </cell>
        </row>
        <row r="273">
          <cell r="A273">
            <v>44010</v>
          </cell>
          <cell r="B273">
            <v>4140.8100000000004</v>
          </cell>
          <cell r="C273">
            <v>1440</v>
          </cell>
          <cell r="D273">
            <v>0</v>
          </cell>
          <cell r="E273">
            <v>892</v>
          </cell>
          <cell r="F273">
            <v>1030</v>
          </cell>
          <cell r="G273">
            <v>504</v>
          </cell>
          <cell r="H273">
            <v>341.17</v>
          </cell>
          <cell r="I273">
            <v>17.98</v>
          </cell>
          <cell r="J273">
            <v>0</v>
          </cell>
          <cell r="K273">
            <v>344</v>
          </cell>
          <cell r="L273">
            <v>0</v>
          </cell>
          <cell r="M273">
            <v>0</v>
          </cell>
          <cell r="N273">
            <v>27.5</v>
          </cell>
          <cell r="O273">
            <v>87</v>
          </cell>
          <cell r="P273">
            <v>-1.86</v>
          </cell>
          <cell r="Q273">
            <v>3.01</v>
          </cell>
          <cell r="R273">
            <v>4528.8500000000004</v>
          </cell>
          <cell r="S273">
            <v>4824.13</v>
          </cell>
          <cell r="T273">
            <v>25.589473684210525</v>
          </cell>
        </row>
        <row r="274">
          <cell r="A274">
            <v>44011</v>
          </cell>
          <cell r="B274">
            <v>4140.75</v>
          </cell>
          <cell r="C274">
            <v>1510</v>
          </cell>
          <cell r="D274">
            <v>0</v>
          </cell>
          <cell r="E274">
            <v>895</v>
          </cell>
          <cell r="F274">
            <v>1030</v>
          </cell>
          <cell r="G274">
            <v>494</v>
          </cell>
          <cell r="H274">
            <v>350.53</v>
          </cell>
          <cell r="I274">
            <v>18.079999999999998</v>
          </cell>
          <cell r="J274">
            <v>0</v>
          </cell>
          <cell r="K274">
            <v>267</v>
          </cell>
          <cell r="L274">
            <v>0</v>
          </cell>
          <cell r="M274">
            <v>0</v>
          </cell>
          <cell r="N274">
            <v>28.7</v>
          </cell>
          <cell r="O274">
            <v>83.6</v>
          </cell>
          <cell r="P274">
            <v>-3.55</v>
          </cell>
          <cell r="Q274">
            <v>0.02</v>
          </cell>
          <cell r="R274">
            <v>4528.8100000000004</v>
          </cell>
          <cell r="S274">
            <v>4824.0600000000004</v>
          </cell>
          <cell r="T274">
            <v>25.589473684210525</v>
          </cell>
        </row>
        <row r="275">
          <cell r="A275">
            <v>44012</v>
          </cell>
          <cell r="B275">
            <v>4140.7</v>
          </cell>
          <cell r="C275">
            <v>1260</v>
          </cell>
          <cell r="D275">
            <v>0</v>
          </cell>
          <cell r="E275">
            <v>823</v>
          </cell>
          <cell r="F275">
            <v>1030</v>
          </cell>
          <cell r="G275">
            <v>488</v>
          </cell>
          <cell r="H275">
            <v>351.97</v>
          </cell>
          <cell r="I275">
            <v>19.07</v>
          </cell>
          <cell r="J275">
            <v>0</v>
          </cell>
          <cell r="K275">
            <v>233</v>
          </cell>
          <cell r="L275">
            <v>0</v>
          </cell>
          <cell r="M275">
            <v>0</v>
          </cell>
          <cell r="N275">
            <v>30.8</v>
          </cell>
          <cell r="O275">
            <v>84.1</v>
          </cell>
          <cell r="P275">
            <v>-2.09</v>
          </cell>
          <cell r="Q275">
            <v>2.65</v>
          </cell>
          <cell r="R275">
            <v>4528.7700000000004</v>
          </cell>
          <cell r="S275">
            <v>4824</v>
          </cell>
          <cell r="T275">
            <v>25.589473684210525</v>
          </cell>
        </row>
        <row r="276">
          <cell r="A276">
            <v>44013</v>
          </cell>
          <cell r="B276">
            <v>4140.67</v>
          </cell>
          <cell r="C276">
            <v>913</v>
          </cell>
          <cell r="D276">
            <v>0</v>
          </cell>
          <cell r="E276">
            <v>577</v>
          </cell>
          <cell r="F276">
            <v>958</v>
          </cell>
          <cell r="G276">
            <v>491</v>
          </cell>
          <cell r="H276">
            <v>349.3</v>
          </cell>
          <cell r="I276">
            <v>17.829999999999998</v>
          </cell>
          <cell r="J276">
            <v>0.03</v>
          </cell>
          <cell r="K276">
            <v>182</v>
          </cell>
          <cell r="L276">
            <v>0</v>
          </cell>
          <cell r="M276">
            <v>0</v>
          </cell>
          <cell r="N276">
            <v>26.2</v>
          </cell>
          <cell r="O276">
            <v>91.7</v>
          </cell>
          <cell r="P276">
            <v>-1.79</v>
          </cell>
          <cell r="Q276">
            <v>2.42</v>
          </cell>
          <cell r="R276">
            <v>4528.74</v>
          </cell>
          <cell r="S276">
            <v>4823.92</v>
          </cell>
          <cell r="T276">
            <v>25.589473684210525</v>
          </cell>
        </row>
        <row r="277">
          <cell r="A277">
            <v>44014</v>
          </cell>
          <cell r="B277">
            <v>4140.6400000000003</v>
          </cell>
          <cell r="C277">
            <v>847</v>
          </cell>
          <cell r="D277">
            <v>0</v>
          </cell>
          <cell r="E277">
            <v>519</v>
          </cell>
          <cell r="F277">
            <v>915</v>
          </cell>
          <cell r="G277">
            <v>490</v>
          </cell>
          <cell r="H277">
            <v>351.33</v>
          </cell>
          <cell r="I277">
            <v>16.75</v>
          </cell>
          <cell r="J277">
            <v>0</v>
          </cell>
          <cell r="K277">
            <v>185</v>
          </cell>
          <cell r="L277">
            <v>0</v>
          </cell>
          <cell r="M277">
            <v>0</v>
          </cell>
          <cell r="N277">
            <v>35.1</v>
          </cell>
          <cell r="O277">
            <v>85.1</v>
          </cell>
          <cell r="P277">
            <v>-1.42</v>
          </cell>
          <cell r="Q277">
            <v>-4.1900000000000004</v>
          </cell>
          <cell r="R277">
            <v>4528.72</v>
          </cell>
          <cell r="S277">
            <v>4823.84</v>
          </cell>
          <cell r="T277">
            <v>25.589473684210525</v>
          </cell>
        </row>
        <row r="278">
          <cell r="A278">
            <v>44015</v>
          </cell>
          <cell r="B278">
            <v>4140.62</v>
          </cell>
          <cell r="C278">
            <v>853</v>
          </cell>
          <cell r="D278">
            <v>0</v>
          </cell>
          <cell r="E278">
            <v>519</v>
          </cell>
          <cell r="F278">
            <v>903</v>
          </cell>
          <cell r="G278">
            <v>489</v>
          </cell>
          <cell r="H278">
            <v>353</v>
          </cell>
          <cell r="I278">
            <v>16.2</v>
          </cell>
          <cell r="J278">
            <v>0.06</v>
          </cell>
          <cell r="K278">
            <v>163</v>
          </cell>
          <cell r="L278">
            <v>0</v>
          </cell>
          <cell r="M278">
            <v>0</v>
          </cell>
          <cell r="N278">
            <v>39.4</v>
          </cell>
          <cell r="O278">
            <v>54.7</v>
          </cell>
          <cell r="P278">
            <v>0.82</v>
          </cell>
          <cell r="Q278">
            <v>-7.21</v>
          </cell>
          <cell r="R278">
            <v>4528.6899999999996</v>
          </cell>
          <cell r="S278">
            <v>4823.75</v>
          </cell>
          <cell r="T278">
            <v>25.589473684210525</v>
          </cell>
        </row>
        <row r="279">
          <cell r="A279">
            <v>44016</v>
          </cell>
          <cell r="B279">
            <v>4140.6000000000004</v>
          </cell>
          <cell r="C279">
            <v>851</v>
          </cell>
          <cell r="D279">
            <v>0</v>
          </cell>
          <cell r="E279">
            <v>520</v>
          </cell>
          <cell r="F279">
            <v>900</v>
          </cell>
          <cell r="G279">
            <v>494</v>
          </cell>
          <cell r="H279">
            <v>352.82</v>
          </cell>
          <cell r="I279">
            <v>16.13</v>
          </cell>
          <cell r="J279">
            <v>0</v>
          </cell>
          <cell r="K279">
            <v>90</v>
          </cell>
          <cell r="L279">
            <v>0</v>
          </cell>
          <cell r="M279">
            <v>0</v>
          </cell>
          <cell r="N279">
            <v>29</v>
          </cell>
          <cell r="O279">
            <v>54.1</v>
          </cell>
          <cell r="P279">
            <v>-3.95</v>
          </cell>
          <cell r="Q279">
            <v>1.68</v>
          </cell>
          <cell r="R279">
            <v>4528.6499999999996</v>
          </cell>
          <cell r="S279">
            <v>4823.66</v>
          </cell>
          <cell r="T279">
            <v>25.589473684210525</v>
          </cell>
        </row>
        <row r="280">
          <cell r="A280">
            <v>44017</v>
          </cell>
          <cell r="B280">
            <v>4140.58</v>
          </cell>
          <cell r="C280">
            <v>760</v>
          </cell>
          <cell r="D280">
            <v>0</v>
          </cell>
          <cell r="E280">
            <v>522</v>
          </cell>
          <cell r="F280">
            <v>897</v>
          </cell>
          <cell r="G280">
            <v>501</v>
          </cell>
          <cell r="H280">
            <v>352.46</v>
          </cell>
          <cell r="I280">
            <v>15.31</v>
          </cell>
          <cell r="J280">
            <v>0</v>
          </cell>
          <cell r="K280">
            <v>94</v>
          </cell>
          <cell r="L280">
            <v>0</v>
          </cell>
          <cell r="M280">
            <v>0</v>
          </cell>
          <cell r="N280">
            <v>38.6</v>
          </cell>
          <cell r="O280">
            <v>50.3</v>
          </cell>
          <cell r="P280">
            <v>-4.07</v>
          </cell>
          <cell r="Q280">
            <v>2.4900000000000002</v>
          </cell>
          <cell r="R280">
            <v>4528.62</v>
          </cell>
          <cell r="S280">
            <v>4823.57</v>
          </cell>
          <cell r="T280">
            <v>25.589473684210525</v>
          </cell>
        </row>
        <row r="281">
          <cell r="A281">
            <v>44018</v>
          </cell>
          <cell r="B281">
            <v>4140.55</v>
          </cell>
          <cell r="C281">
            <v>749</v>
          </cell>
          <cell r="D281">
            <v>0</v>
          </cell>
          <cell r="E281">
            <v>521</v>
          </cell>
          <cell r="F281">
            <v>891</v>
          </cell>
          <cell r="G281">
            <v>504</v>
          </cell>
          <cell r="H281">
            <v>349.91</v>
          </cell>
          <cell r="I281">
            <v>15.47</v>
          </cell>
          <cell r="J281">
            <v>0.03</v>
          </cell>
          <cell r="K281">
            <v>125</v>
          </cell>
          <cell r="L281">
            <v>0</v>
          </cell>
          <cell r="M281">
            <v>0</v>
          </cell>
          <cell r="N281">
            <v>104</v>
          </cell>
          <cell r="O281">
            <v>26.7</v>
          </cell>
          <cell r="P281">
            <v>-3.33</v>
          </cell>
          <cell r="Q281">
            <v>1.22</v>
          </cell>
          <cell r="R281">
            <v>4528.57</v>
          </cell>
          <cell r="S281">
            <v>4823.4799999999996</v>
          </cell>
          <cell r="T281">
            <v>25.589473684210525</v>
          </cell>
        </row>
        <row r="282">
          <cell r="A282">
            <v>44019</v>
          </cell>
          <cell r="B282">
            <v>4140.5200000000004</v>
          </cell>
          <cell r="C282">
            <v>748</v>
          </cell>
          <cell r="D282">
            <v>0</v>
          </cell>
          <cell r="E282">
            <v>521</v>
          </cell>
          <cell r="F282">
            <v>899</v>
          </cell>
          <cell r="G282">
            <v>502</v>
          </cell>
          <cell r="H282">
            <v>338.94</v>
          </cell>
          <cell r="I282">
            <v>15.61</v>
          </cell>
          <cell r="J282">
            <v>0</v>
          </cell>
          <cell r="K282">
            <v>116</v>
          </cell>
          <cell r="L282">
            <v>0</v>
          </cell>
          <cell r="M282">
            <v>0</v>
          </cell>
          <cell r="N282">
            <v>109</v>
          </cell>
          <cell r="O282">
            <v>15.8</v>
          </cell>
          <cell r="P282">
            <v>-4.09</v>
          </cell>
          <cell r="Q282">
            <v>3.81</v>
          </cell>
          <cell r="R282">
            <v>4528.54</v>
          </cell>
          <cell r="S282">
            <v>4823.3900000000003</v>
          </cell>
          <cell r="T282">
            <v>15.189999999999941</v>
          </cell>
        </row>
        <row r="283">
          <cell r="A283">
            <v>44020</v>
          </cell>
          <cell r="B283">
            <v>4140.5</v>
          </cell>
          <cell r="C283">
            <v>747</v>
          </cell>
          <cell r="D283">
            <v>0</v>
          </cell>
          <cell r="E283">
            <v>521</v>
          </cell>
          <cell r="F283">
            <v>897</v>
          </cell>
          <cell r="G283">
            <v>495</v>
          </cell>
          <cell r="H283">
            <v>334.58</v>
          </cell>
          <cell r="I283">
            <v>14.63</v>
          </cell>
          <cell r="J283">
            <v>0.18</v>
          </cell>
          <cell r="K283">
            <v>100</v>
          </cell>
          <cell r="L283">
            <v>0</v>
          </cell>
          <cell r="M283">
            <v>0</v>
          </cell>
          <cell r="N283">
            <v>74.3</v>
          </cell>
          <cell r="O283">
            <v>32.200000000000003</v>
          </cell>
          <cell r="P283">
            <v>-6.28</v>
          </cell>
          <cell r="Q283">
            <v>55.5</v>
          </cell>
          <cell r="R283">
            <v>4528.51</v>
          </cell>
          <cell r="S283">
            <v>4823.29</v>
          </cell>
          <cell r="T283">
            <v>15.189999999999941</v>
          </cell>
        </row>
        <row r="284">
          <cell r="A284">
            <v>44021</v>
          </cell>
          <cell r="B284">
            <v>4140.4799999999996</v>
          </cell>
          <cell r="C284">
            <v>746</v>
          </cell>
          <cell r="D284">
            <v>0</v>
          </cell>
          <cell r="E284">
            <v>521</v>
          </cell>
          <cell r="F284">
            <v>894</v>
          </cell>
          <cell r="G284">
            <v>490</v>
          </cell>
          <cell r="H284">
            <v>331.01</v>
          </cell>
          <cell r="I284">
            <v>13.59</v>
          </cell>
          <cell r="J284">
            <v>0.75</v>
          </cell>
          <cell r="K284">
            <v>125</v>
          </cell>
          <cell r="L284">
            <v>0</v>
          </cell>
          <cell r="M284">
            <v>0</v>
          </cell>
          <cell r="N284">
            <v>44</v>
          </cell>
          <cell r="O284">
            <v>35.5</v>
          </cell>
          <cell r="P284">
            <v>-1.24</v>
          </cell>
          <cell r="Q284">
            <v>-0.03</v>
          </cell>
          <cell r="R284">
            <v>4528.4799999999996</v>
          </cell>
          <cell r="S284">
            <v>4823.2</v>
          </cell>
          <cell r="T284">
            <v>15.189999999999941</v>
          </cell>
        </row>
        <row r="285">
          <cell r="A285">
            <v>44022</v>
          </cell>
          <cell r="B285">
            <v>4140.46</v>
          </cell>
          <cell r="C285">
            <v>788</v>
          </cell>
          <cell r="D285">
            <v>0</v>
          </cell>
          <cell r="E285">
            <v>519</v>
          </cell>
          <cell r="F285">
            <v>892</v>
          </cell>
          <cell r="G285">
            <v>481</v>
          </cell>
          <cell r="H285">
            <v>324.99</v>
          </cell>
          <cell r="I285">
            <v>12.9</v>
          </cell>
          <cell r="J285">
            <v>0.66</v>
          </cell>
          <cell r="K285">
            <v>150</v>
          </cell>
          <cell r="L285">
            <v>0</v>
          </cell>
          <cell r="M285">
            <v>0</v>
          </cell>
          <cell r="N285">
            <v>34</v>
          </cell>
          <cell r="O285">
            <v>88.2</v>
          </cell>
          <cell r="P285">
            <v>-7.17</v>
          </cell>
          <cell r="Q285">
            <v>57.3</v>
          </cell>
          <cell r="R285">
            <v>4528.45</v>
          </cell>
          <cell r="S285">
            <v>4823.1000000000004</v>
          </cell>
          <cell r="T285">
            <v>15.189999999999941</v>
          </cell>
        </row>
        <row r="286">
          <cell r="A286">
            <v>44023</v>
          </cell>
          <cell r="B286">
            <v>4140.43</v>
          </cell>
          <cell r="C286">
            <v>1140</v>
          </cell>
          <cell r="D286">
            <v>0</v>
          </cell>
          <cell r="E286">
            <v>574</v>
          </cell>
          <cell r="F286">
            <v>889</v>
          </cell>
          <cell r="G286">
            <v>481</v>
          </cell>
          <cell r="H286">
            <v>320.5</v>
          </cell>
          <cell r="I286">
            <v>13.72</v>
          </cell>
          <cell r="J286">
            <v>0.11</v>
          </cell>
          <cell r="K286">
            <v>131</v>
          </cell>
          <cell r="L286">
            <v>0</v>
          </cell>
          <cell r="M286">
            <v>0</v>
          </cell>
          <cell r="N286">
            <v>20.2</v>
          </cell>
          <cell r="O286">
            <v>128</v>
          </cell>
          <cell r="P286">
            <v>-2.33</v>
          </cell>
          <cell r="Q286">
            <v>-1.0900000000000001</v>
          </cell>
          <cell r="R286">
            <v>4528.42</v>
          </cell>
          <cell r="S286">
            <v>4823.01</v>
          </cell>
          <cell r="T286">
            <v>15.189999999999941</v>
          </cell>
        </row>
        <row r="287">
          <cell r="A287">
            <v>44024</v>
          </cell>
          <cell r="B287">
            <v>4140.41</v>
          </cell>
          <cell r="C287">
            <v>950</v>
          </cell>
          <cell r="D287">
            <v>0</v>
          </cell>
          <cell r="E287">
            <v>594</v>
          </cell>
          <cell r="F287">
            <v>893</v>
          </cell>
          <cell r="G287">
            <v>477</v>
          </cell>
          <cell r="H287">
            <v>309.42</v>
          </cell>
          <cell r="I287">
            <v>11.31</v>
          </cell>
          <cell r="J287">
            <v>0</v>
          </cell>
          <cell r="K287">
            <v>100</v>
          </cell>
          <cell r="L287">
            <v>0</v>
          </cell>
          <cell r="M287">
            <v>0</v>
          </cell>
          <cell r="N287">
            <v>32.799999999999997</v>
          </cell>
          <cell r="O287">
            <v>129</v>
          </cell>
          <cell r="P287">
            <v>-2.06</v>
          </cell>
          <cell r="Q287">
            <v>-0.4</v>
          </cell>
          <cell r="R287">
            <v>4528.38</v>
          </cell>
          <cell r="S287">
            <v>4822.91</v>
          </cell>
          <cell r="T287">
            <v>15.189999999999941</v>
          </cell>
        </row>
        <row r="288">
          <cell r="A288">
            <v>44025</v>
          </cell>
          <cell r="B288">
            <v>4140.3900000000003</v>
          </cell>
          <cell r="C288">
            <v>861</v>
          </cell>
          <cell r="D288">
            <v>0</v>
          </cell>
          <cell r="E288">
            <v>591</v>
          </cell>
          <cell r="F288">
            <v>894</v>
          </cell>
          <cell r="G288">
            <v>473</v>
          </cell>
          <cell r="H288">
            <v>297.91000000000003</v>
          </cell>
          <cell r="I288">
            <v>8.6199999999999992</v>
          </cell>
          <cell r="J288">
            <v>0.11</v>
          </cell>
          <cell r="K288">
            <v>100</v>
          </cell>
          <cell r="L288">
            <v>0</v>
          </cell>
          <cell r="M288">
            <v>0</v>
          </cell>
          <cell r="N288">
            <v>39.1</v>
          </cell>
          <cell r="O288">
            <v>127</v>
          </cell>
          <cell r="P288">
            <v>-4.1500000000000004</v>
          </cell>
          <cell r="Q288">
            <v>2.29</v>
          </cell>
          <cell r="R288">
            <v>4528.3500000000004</v>
          </cell>
          <cell r="S288">
            <v>4822.82</v>
          </cell>
          <cell r="T288">
            <v>15.189999999999941</v>
          </cell>
        </row>
        <row r="289">
          <cell r="A289">
            <v>44026</v>
          </cell>
          <cell r="B289">
            <v>4140.37</v>
          </cell>
          <cell r="C289">
            <v>907</v>
          </cell>
          <cell r="D289">
            <v>0</v>
          </cell>
          <cell r="E289">
            <v>600</v>
          </cell>
          <cell r="F289">
            <v>890</v>
          </cell>
          <cell r="G289">
            <v>474</v>
          </cell>
          <cell r="H289">
            <v>298.47000000000003</v>
          </cell>
          <cell r="I289">
            <v>8.56</v>
          </cell>
          <cell r="J289">
            <v>0.25</v>
          </cell>
          <cell r="K289">
            <v>100</v>
          </cell>
          <cell r="L289">
            <v>0</v>
          </cell>
          <cell r="M289">
            <v>0</v>
          </cell>
          <cell r="N289">
            <v>48.8</v>
          </cell>
          <cell r="O289">
            <v>81.5</v>
          </cell>
          <cell r="P289">
            <v>-1.31</v>
          </cell>
          <cell r="Q289">
            <v>-7.75</v>
          </cell>
          <cell r="R289">
            <v>4528.32</v>
          </cell>
          <cell r="S289">
            <v>4822.72</v>
          </cell>
          <cell r="T289">
            <v>15.189999999999941</v>
          </cell>
        </row>
        <row r="290">
          <cell r="A290">
            <v>44027</v>
          </cell>
          <cell r="B290">
            <v>4140.34</v>
          </cell>
          <cell r="C290">
            <v>901</v>
          </cell>
          <cell r="D290">
            <v>0</v>
          </cell>
          <cell r="E290">
            <v>601</v>
          </cell>
          <cell r="F290">
            <v>886</v>
          </cell>
          <cell r="G290">
            <v>470</v>
          </cell>
          <cell r="H290">
            <v>305.51</v>
          </cell>
          <cell r="I290">
            <v>8.42</v>
          </cell>
          <cell r="J290">
            <v>0.19</v>
          </cell>
          <cell r="K290">
            <v>100</v>
          </cell>
          <cell r="L290">
            <v>0</v>
          </cell>
          <cell r="M290">
            <v>0</v>
          </cell>
          <cell r="N290">
            <v>53.5</v>
          </cell>
          <cell r="O290">
            <v>76.400000000000006</v>
          </cell>
          <cell r="P290">
            <v>5.27</v>
          </cell>
          <cell r="Q290">
            <v>-2.38</v>
          </cell>
          <cell r="R290">
            <v>4528.28</v>
          </cell>
          <cell r="S290">
            <v>4822.62</v>
          </cell>
          <cell r="T290">
            <v>15.189999999999941</v>
          </cell>
        </row>
        <row r="291">
          <cell r="A291">
            <v>44028</v>
          </cell>
          <cell r="B291">
            <v>4140.3100000000004</v>
          </cell>
          <cell r="C291">
            <v>946</v>
          </cell>
          <cell r="D291">
            <v>0</v>
          </cell>
          <cell r="E291">
            <v>645</v>
          </cell>
          <cell r="F291">
            <v>900</v>
          </cell>
          <cell r="G291">
            <v>459</v>
          </cell>
          <cell r="H291">
            <v>307.66000000000003</v>
          </cell>
          <cell r="I291">
            <v>8.4700000000000006</v>
          </cell>
          <cell r="J291">
            <v>0.25</v>
          </cell>
          <cell r="K291">
            <v>100</v>
          </cell>
          <cell r="L291">
            <v>0</v>
          </cell>
          <cell r="M291">
            <v>0</v>
          </cell>
          <cell r="N291">
            <v>54.9</v>
          </cell>
          <cell r="O291">
            <v>135</v>
          </cell>
          <cell r="P291">
            <v>19.899999999999999</v>
          </cell>
          <cell r="Q291">
            <v>18.600000000000001</v>
          </cell>
          <cell r="R291">
            <v>4528.25</v>
          </cell>
          <cell r="S291">
            <v>4822.53</v>
          </cell>
          <cell r="T291">
            <v>15.189999999999941</v>
          </cell>
        </row>
        <row r="292">
          <cell r="A292">
            <v>44029</v>
          </cell>
          <cell r="B292">
            <v>4140.2700000000004</v>
          </cell>
          <cell r="C292">
            <v>1090</v>
          </cell>
          <cell r="D292">
            <v>0</v>
          </cell>
          <cell r="E292">
            <v>660</v>
          </cell>
          <cell r="F292">
            <v>902</v>
          </cell>
          <cell r="G292">
            <v>452</v>
          </cell>
          <cell r="H292">
            <v>307.24</v>
          </cell>
          <cell r="I292">
            <v>8.1300000000000008</v>
          </cell>
          <cell r="J292">
            <v>0.06</v>
          </cell>
          <cell r="K292">
            <v>107</v>
          </cell>
          <cell r="L292">
            <v>0</v>
          </cell>
          <cell r="M292">
            <v>0</v>
          </cell>
          <cell r="N292">
            <v>50.4</v>
          </cell>
          <cell r="O292">
            <v>159</v>
          </cell>
          <cell r="P292">
            <v>26.2</v>
          </cell>
          <cell r="Q292">
            <v>9.2100000000000009</v>
          </cell>
          <cell r="R292">
            <v>4528.21</v>
          </cell>
          <cell r="S292">
            <v>4822.43</v>
          </cell>
          <cell r="T292">
            <v>15.189999999999941</v>
          </cell>
        </row>
        <row r="293">
          <cell r="A293">
            <v>44030</v>
          </cell>
          <cell r="B293">
            <v>4140.24</v>
          </cell>
          <cell r="C293">
            <v>1120</v>
          </cell>
          <cell r="D293">
            <v>0</v>
          </cell>
          <cell r="E293">
            <v>661</v>
          </cell>
          <cell r="F293">
            <v>898</v>
          </cell>
          <cell r="G293">
            <v>457</v>
          </cell>
          <cell r="H293">
            <v>310.19</v>
          </cell>
          <cell r="I293">
            <v>7.23</v>
          </cell>
          <cell r="J293">
            <v>0.23</v>
          </cell>
          <cell r="K293">
            <v>125</v>
          </cell>
          <cell r="L293">
            <v>0</v>
          </cell>
          <cell r="M293">
            <v>0</v>
          </cell>
          <cell r="N293">
            <v>41.9</v>
          </cell>
          <cell r="O293">
            <v>152</v>
          </cell>
          <cell r="P293">
            <v>28.7</v>
          </cell>
          <cell r="Q293">
            <v>-0.15</v>
          </cell>
          <cell r="R293">
            <v>4528.18</v>
          </cell>
          <cell r="S293">
            <v>4822.33</v>
          </cell>
          <cell r="T293">
            <v>15.189999999999941</v>
          </cell>
        </row>
        <row r="294">
          <cell r="A294">
            <v>44031</v>
          </cell>
          <cell r="B294">
            <v>4140.22</v>
          </cell>
          <cell r="C294">
            <v>967</v>
          </cell>
          <cell r="D294">
            <v>0</v>
          </cell>
          <cell r="E294">
            <v>661</v>
          </cell>
          <cell r="F294">
            <v>898</v>
          </cell>
          <cell r="G294">
            <v>464</v>
          </cell>
          <cell r="H294">
            <v>309.63</v>
          </cell>
          <cell r="I294">
            <v>5.0199999999999996</v>
          </cell>
          <cell r="J294">
            <v>0.06</v>
          </cell>
          <cell r="K294">
            <v>125</v>
          </cell>
          <cell r="L294">
            <v>0</v>
          </cell>
          <cell r="M294">
            <v>0</v>
          </cell>
          <cell r="N294">
            <v>39.1</v>
          </cell>
          <cell r="O294">
            <v>146</v>
          </cell>
          <cell r="P294">
            <v>28.3</v>
          </cell>
          <cell r="Q294">
            <v>-0.57999999999999996</v>
          </cell>
          <cell r="R294">
            <v>4528.1499999999996</v>
          </cell>
          <cell r="S294">
            <v>4822.24</v>
          </cell>
          <cell r="T294">
            <v>15.189999999999941</v>
          </cell>
        </row>
        <row r="295">
          <cell r="A295">
            <v>44032</v>
          </cell>
          <cell r="B295">
            <v>4140.1899999999996</v>
          </cell>
          <cell r="C295">
            <v>940</v>
          </cell>
          <cell r="D295">
            <v>0</v>
          </cell>
          <cell r="E295">
            <v>658</v>
          </cell>
          <cell r="F295">
            <v>897</v>
          </cell>
          <cell r="G295">
            <v>470</v>
          </cell>
          <cell r="H295">
            <v>304.58</v>
          </cell>
          <cell r="I295">
            <v>5.24</v>
          </cell>
          <cell r="J295">
            <v>0.2</v>
          </cell>
          <cell r="K295">
            <v>113</v>
          </cell>
          <cell r="L295">
            <v>0</v>
          </cell>
          <cell r="M295">
            <v>0</v>
          </cell>
          <cell r="N295">
            <v>18.600000000000001</v>
          </cell>
          <cell r="O295">
            <v>128</v>
          </cell>
          <cell r="P295">
            <v>29.8</v>
          </cell>
          <cell r="Q295">
            <v>0.31</v>
          </cell>
          <cell r="R295">
            <v>4528.1099999999997</v>
          </cell>
          <cell r="S295">
            <v>4822.1400000000003</v>
          </cell>
          <cell r="T295">
            <v>15.189999999999941</v>
          </cell>
        </row>
        <row r="296">
          <cell r="A296">
            <v>44033</v>
          </cell>
          <cell r="B296">
            <v>4140.16</v>
          </cell>
          <cell r="C296">
            <v>960</v>
          </cell>
          <cell r="D296">
            <v>0</v>
          </cell>
          <cell r="E296">
            <v>657</v>
          </cell>
          <cell r="F296">
            <v>898</v>
          </cell>
          <cell r="G296">
            <v>466</v>
          </cell>
          <cell r="H296">
            <v>302.05</v>
          </cell>
          <cell r="I296">
            <v>3.78</v>
          </cell>
          <cell r="J296">
            <v>0.06</v>
          </cell>
          <cell r="K296">
            <v>118</v>
          </cell>
          <cell r="L296">
            <v>0</v>
          </cell>
          <cell r="M296">
            <v>0</v>
          </cell>
          <cell r="N296">
            <v>10.7</v>
          </cell>
          <cell r="O296">
            <v>111</v>
          </cell>
          <cell r="P296">
            <v>32.200000000000003</v>
          </cell>
          <cell r="Q296">
            <v>-0.06</v>
          </cell>
          <cell r="R296">
            <v>4528.08</v>
          </cell>
          <cell r="S296">
            <v>4822.04</v>
          </cell>
          <cell r="T296">
            <v>15.14</v>
          </cell>
        </row>
        <row r="297">
          <cell r="A297">
            <v>44034</v>
          </cell>
          <cell r="B297">
            <v>4140.13</v>
          </cell>
          <cell r="C297">
            <v>1000</v>
          </cell>
          <cell r="D297">
            <v>0</v>
          </cell>
          <cell r="E297">
            <v>657</v>
          </cell>
          <cell r="F297">
            <v>898</v>
          </cell>
          <cell r="G297">
            <v>476</v>
          </cell>
          <cell r="H297">
            <v>301.52999999999997</v>
          </cell>
          <cell r="I297">
            <v>7.88</v>
          </cell>
          <cell r="J297">
            <v>0.66</v>
          </cell>
          <cell r="K297">
            <v>169</v>
          </cell>
          <cell r="L297">
            <v>0</v>
          </cell>
          <cell r="M297">
            <v>0</v>
          </cell>
          <cell r="N297">
            <v>10.5</v>
          </cell>
          <cell r="O297">
            <v>113</v>
          </cell>
          <cell r="P297">
            <v>35</v>
          </cell>
          <cell r="Q297">
            <v>74.099999999999994</v>
          </cell>
          <cell r="R297">
            <v>4528.03</v>
          </cell>
          <cell r="S297">
            <v>4821.9399999999996</v>
          </cell>
          <cell r="T297">
            <v>15.14</v>
          </cell>
        </row>
        <row r="298">
          <cell r="A298">
            <v>44035</v>
          </cell>
          <cell r="B298">
            <v>4140.1000000000004</v>
          </cell>
          <cell r="C298">
            <v>995</v>
          </cell>
          <cell r="D298">
            <v>0</v>
          </cell>
          <cell r="E298">
            <v>658</v>
          </cell>
          <cell r="F298">
            <v>896</v>
          </cell>
          <cell r="G298">
            <v>478</v>
          </cell>
          <cell r="H298">
            <v>319.04000000000002</v>
          </cell>
          <cell r="I298">
            <v>24.35</v>
          </cell>
          <cell r="J298">
            <v>5.04</v>
          </cell>
          <cell r="K298">
            <v>200</v>
          </cell>
          <cell r="L298">
            <v>0</v>
          </cell>
          <cell r="M298">
            <v>0</v>
          </cell>
          <cell r="N298">
            <v>8.35</v>
          </cell>
          <cell r="O298">
            <v>102</v>
          </cell>
          <cell r="P298">
            <v>27.8</v>
          </cell>
          <cell r="Q298">
            <v>2.82</v>
          </cell>
          <cell r="R298">
            <v>4528</v>
          </cell>
          <cell r="S298">
            <v>4821.84</v>
          </cell>
          <cell r="T298">
            <v>15.14</v>
          </cell>
        </row>
        <row r="299">
          <cell r="A299">
            <v>44036</v>
          </cell>
          <cell r="B299">
            <v>4140.07</v>
          </cell>
          <cell r="C299">
            <v>1010</v>
          </cell>
          <cell r="D299">
            <v>0</v>
          </cell>
          <cell r="E299">
            <v>612</v>
          </cell>
          <cell r="F299">
            <v>896</v>
          </cell>
          <cell r="G299">
            <v>480</v>
          </cell>
          <cell r="H299">
            <v>332.8</v>
          </cell>
          <cell r="I299">
            <v>7.74</v>
          </cell>
          <cell r="J299">
            <v>0.31</v>
          </cell>
          <cell r="K299">
            <v>200</v>
          </cell>
          <cell r="L299">
            <v>0</v>
          </cell>
          <cell r="M299">
            <v>0</v>
          </cell>
          <cell r="N299">
            <v>8.2899999999999991</v>
          </cell>
          <cell r="O299">
            <v>82.8</v>
          </cell>
          <cell r="P299">
            <v>30.2</v>
          </cell>
          <cell r="Q299">
            <v>0.44</v>
          </cell>
          <cell r="R299">
            <v>4527.96</v>
          </cell>
          <cell r="S299">
            <v>4821.75</v>
          </cell>
          <cell r="T299">
            <v>15.14</v>
          </cell>
        </row>
        <row r="300">
          <cell r="A300">
            <v>44037</v>
          </cell>
          <cell r="B300">
            <v>4140.04</v>
          </cell>
          <cell r="C300">
            <v>1030</v>
          </cell>
          <cell r="D300">
            <v>0</v>
          </cell>
          <cell r="E300">
            <v>589</v>
          </cell>
          <cell r="F300">
            <v>895</v>
          </cell>
          <cell r="G300">
            <v>478</v>
          </cell>
          <cell r="H300">
            <v>341.51</v>
          </cell>
          <cell r="I300">
            <v>14.83</v>
          </cell>
          <cell r="J300">
            <v>1.77</v>
          </cell>
          <cell r="K300">
            <v>200</v>
          </cell>
          <cell r="L300">
            <v>0</v>
          </cell>
          <cell r="M300">
            <v>0</v>
          </cell>
          <cell r="N300">
            <v>20.3</v>
          </cell>
          <cell r="O300">
            <v>88.7</v>
          </cell>
          <cell r="P300">
            <v>22.9</v>
          </cell>
          <cell r="Q300">
            <v>-0.44</v>
          </cell>
          <cell r="R300">
            <v>4527.9399999999996</v>
          </cell>
          <cell r="S300">
            <v>4821.6499999999996</v>
          </cell>
          <cell r="T300">
            <v>15.14</v>
          </cell>
        </row>
        <row r="301">
          <cell r="A301">
            <v>44038</v>
          </cell>
          <cell r="B301">
            <v>4140.01</v>
          </cell>
          <cell r="C301">
            <v>986</v>
          </cell>
          <cell r="D301">
            <v>0</v>
          </cell>
          <cell r="E301">
            <v>598</v>
          </cell>
          <cell r="F301">
            <v>907</v>
          </cell>
          <cell r="G301">
            <v>477</v>
          </cell>
          <cell r="H301">
            <v>341.61</v>
          </cell>
          <cell r="I301">
            <v>6.78</v>
          </cell>
          <cell r="J301">
            <v>0.3</v>
          </cell>
          <cell r="K301">
            <v>191</v>
          </cell>
          <cell r="L301">
            <v>0</v>
          </cell>
          <cell r="M301">
            <v>0</v>
          </cell>
          <cell r="N301">
            <v>24</v>
          </cell>
          <cell r="O301">
            <v>94.9</v>
          </cell>
          <cell r="P301">
            <v>25.8</v>
          </cell>
          <cell r="Q301">
            <v>18.8</v>
          </cell>
          <cell r="R301">
            <v>4527.91</v>
          </cell>
          <cell r="S301">
            <v>4821.55</v>
          </cell>
          <cell r="T301">
            <v>15.14</v>
          </cell>
        </row>
        <row r="302">
          <cell r="A302">
            <v>44039</v>
          </cell>
          <cell r="B302">
            <v>4139.97</v>
          </cell>
          <cell r="C302">
            <v>934</v>
          </cell>
          <cell r="D302">
            <v>0</v>
          </cell>
          <cell r="E302">
            <v>591</v>
          </cell>
          <cell r="F302">
            <v>900</v>
          </cell>
          <cell r="G302">
            <v>480</v>
          </cell>
          <cell r="H302">
            <v>0</v>
          </cell>
          <cell r="I302">
            <v>23.23</v>
          </cell>
          <cell r="J302">
            <v>3.19</v>
          </cell>
          <cell r="K302">
            <v>204</v>
          </cell>
          <cell r="L302">
            <v>0</v>
          </cell>
          <cell r="M302">
            <v>0</v>
          </cell>
          <cell r="N302">
            <v>24.2</v>
          </cell>
          <cell r="O302">
            <v>92.8</v>
          </cell>
          <cell r="P302">
            <v>29</v>
          </cell>
          <cell r="Q302">
            <v>-3.28</v>
          </cell>
          <cell r="R302">
            <v>4527.8599999999997</v>
          </cell>
          <cell r="S302">
            <v>4821.46</v>
          </cell>
          <cell r="T302">
            <v>15.14</v>
          </cell>
        </row>
        <row r="303">
          <cell r="A303">
            <v>44040</v>
          </cell>
          <cell r="B303">
            <v>4139.95</v>
          </cell>
          <cell r="C303">
            <v>950</v>
          </cell>
          <cell r="D303">
            <v>0</v>
          </cell>
          <cell r="E303">
            <v>591</v>
          </cell>
          <cell r="F303">
            <v>898</v>
          </cell>
          <cell r="G303">
            <v>486</v>
          </cell>
          <cell r="H303">
            <v>366.88</v>
          </cell>
          <cell r="I303">
            <v>17.53</v>
          </cell>
          <cell r="J303">
            <v>3.02</v>
          </cell>
          <cell r="K303">
            <v>250</v>
          </cell>
          <cell r="L303">
            <v>0</v>
          </cell>
          <cell r="M303">
            <v>0</v>
          </cell>
          <cell r="N303">
            <v>25.3</v>
          </cell>
          <cell r="O303">
            <v>92.5</v>
          </cell>
          <cell r="P303">
            <v>34</v>
          </cell>
          <cell r="Q303">
            <v>80</v>
          </cell>
          <cell r="R303">
            <v>4527.84</v>
          </cell>
          <cell r="S303">
            <v>4821.37</v>
          </cell>
          <cell r="T303">
            <v>15.14</v>
          </cell>
        </row>
        <row r="304">
          <cell r="A304">
            <v>44041</v>
          </cell>
          <cell r="B304">
            <v>4139.9399999999996</v>
          </cell>
          <cell r="C304">
            <v>992</v>
          </cell>
          <cell r="D304">
            <v>0</v>
          </cell>
          <cell r="E304">
            <v>632</v>
          </cell>
          <cell r="F304">
            <v>904</v>
          </cell>
          <cell r="G304">
            <v>483</v>
          </cell>
          <cell r="H304">
            <v>367.18</v>
          </cell>
          <cell r="I304">
            <v>34.92</v>
          </cell>
          <cell r="J304">
            <v>9.61</v>
          </cell>
          <cell r="K304">
            <v>222</v>
          </cell>
          <cell r="L304">
            <v>0</v>
          </cell>
          <cell r="M304">
            <v>0</v>
          </cell>
          <cell r="N304">
            <v>34</v>
          </cell>
          <cell r="O304">
            <v>77.5</v>
          </cell>
          <cell r="P304">
            <v>37.1</v>
          </cell>
          <cell r="Q304">
            <v>67.8</v>
          </cell>
          <cell r="R304">
            <v>4527.8100000000004</v>
          </cell>
          <cell r="S304">
            <v>4821.28</v>
          </cell>
          <cell r="T304">
            <v>15.14</v>
          </cell>
        </row>
        <row r="305">
          <cell r="A305">
            <v>44042</v>
          </cell>
          <cell r="B305">
            <v>4139.8999999999996</v>
          </cell>
          <cell r="C305">
            <v>960</v>
          </cell>
          <cell r="D305">
            <v>0</v>
          </cell>
          <cell r="E305">
            <v>652</v>
          </cell>
          <cell r="F305">
            <v>901</v>
          </cell>
          <cell r="G305">
            <v>474</v>
          </cell>
          <cell r="H305">
            <v>366.17</v>
          </cell>
          <cell r="I305">
            <v>24.47</v>
          </cell>
          <cell r="J305">
            <v>1.55</v>
          </cell>
          <cell r="K305">
            <v>175</v>
          </cell>
          <cell r="L305">
            <v>0</v>
          </cell>
          <cell r="M305">
            <v>0</v>
          </cell>
          <cell r="N305">
            <v>36.1</v>
          </cell>
          <cell r="O305">
            <v>57.8</v>
          </cell>
          <cell r="P305">
            <v>30.3</v>
          </cell>
          <cell r="Q305">
            <v>-8.67</v>
          </cell>
          <cell r="R305">
            <v>4527.7700000000004</v>
          </cell>
          <cell r="S305">
            <v>4821.17</v>
          </cell>
          <cell r="T305">
            <v>15.14</v>
          </cell>
        </row>
        <row r="306">
          <cell r="A306">
            <v>44043</v>
          </cell>
          <cell r="B306">
            <v>4139.87</v>
          </cell>
          <cell r="C306">
            <v>1030</v>
          </cell>
          <cell r="D306">
            <v>0</v>
          </cell>
          <cell r="E306">
            <v>650</v>
          </cell>
          <cell r="F306">
            <v>898</v>
          </cell>
          <cell r="G306">
            <v>465</v>
          </cell>
          <cell r="H306">
            <v>365.48</v>
          </cell>
          <cell r="I306">
            <v>34.24</v>
          </cell>
          <cell r="J306">
            <v>5.65</v>
          </cell>
          <cell r="K306">
            <v>175</v>
          </cell>
          <cell r="L306">
            <v>0</v>
          </cell>
          <cell r="M306">
            <v>0</v>
          </cell>
          <cell r="N306">
            <v>37.6</v>
          </cell>
          <cell r="O306">
            <v>50.7</v>
          </cell>
          <cell r="P306">
            <v>31.7</v>
          </cell>
          <cell r="Q306">
            <v>-0.55000000000000004</v>
          </cell>
          <cell r="R306">
            <v>4527.7299999999996</v>
          </cell>
          <cell r="S306">
            <v>4821.07</v>
          </cell>
          <cell r="T306">
            <v>15.14</v>
          </cell>
        </row>
        <row r="307">
          <cell r="A307">
            <v>44044</v>
          </cell>
          <cell r="B307">
            <v>4139.84</v>
          </cell>
          <cell r="C307">
            <v>1030</v>
          </cell>
          <cell r="D307">
            <v>0</v>
          </cell>
          <cell r="E307">
            <v>649</v>
          </cell>
          <cell r="F307">
            <v>899</v>
          </cell>
          <cell r="G307">
            <v>470</v>
          </cell>
          <cell r="H307">
            <v>366.24</v>
          </cell>
          <cell r="I307">
            <v>38.89</v>
          </cell>
          <cell r="J307">
            <v>9.76</v>
          </cell>
          <cell r="K307">
            <v>175</v>
          </cell>
          <cell r="L307">
            <v>0</v>
          </cell>
          <cell r="M307">
            <v>0</v>
          </cell>
          <cell r="N307">
            <v>35.4</v>
          </cell>
          <cell r="O307">
            <v>41.5</v>
          </cell>
          <cell r="P307">
            <v>27.9</v>
          </cell>
          <cell r="Q307">
            <v>-4.29</v>
          </cell>
          <cell r="R307">
            <v>4527.7</v>
          </cell>
          <cell r="S307">
            <v>4820.97</v>
          </cell>
          <cell r="T307">
            <v>0</v>
          </cell>
        </row>
        <row r="308">
          <cell r="A308">
            <v>44045</v>
          </cell>
          <cell r="B308">
            <v>4139.8100000000004</v>
          </cell>
          <cell r="C308">
            <v>1010</v>
          </cell>
          <cell r="D308">
            <v>0</v>
          </cell>
          <cell r="E308">
            <v>650</v>
          </cell>
          <cell r="F308">
            <v>904</v>
          </cell>
          <cell r="G308">
            <v>468</v>
          </cell>
          <cell r="H308">
            <v>366.21</v>
          </cell>
          <cell r="I308">
            <v>46.93</v>
          </cell>
          <cell r="J308">
            <v>16.010000000000002</v>
          </cell>
          <cell r="K308">
            <v>167</v>
          </cell>
          <cell r="L308">
            <v>0</v>
          </cell>
          <cell r="M308">
            <v>0</v>
          </cell>
          <cell r="N308">
            <v>33.6</v>
          </cell>
          <cell r="O308">
            <v>12.6</v>
          </cell>
          <cell r="P308">
            <v>28.7</v>
          </cell>
          <cell r="Q308">
            <v>0.39</v>
          </cell>
          <cell r="R308">
            <v>4527.66</v>
          </cell>
          <cell r="S308">
            <v>4820.87</v>
          </cell>
          <cell r="T308">
            <v>0</v>
          </cell>
        </row>
        <row r="309">
          <cell r="A309">
            <v>44046</v>
          </cell>
          <cell r="B309">
            <v>4139.78</v>
          </cell>
          <cell r="C309">
            <v>779</v>
          </cell>
          <cell r="D309">
            <v>0</v>
          </cell>
          <cell r="E309">
            <v>649</v>
          </cell>
          <cell r="F309">
            <v>903</v>
          </cell>
          <cell r="G309">
            <v>475</v>
          </cell>
          <cell r="H309">
            <v>366.66</v>
          </cell>
          <cell r="I309">
            <v>46.13</v>
          </cell>
          <cell r="J309">
            <v>18.63</v>
          </cell>
          <cell r="K309">
            <v>150</v>
          </cell>
          <cell r="L309">
            <v>0</v>
          </cell>
          <cell r="M309">
            <v>0</v>
          </cell>
          <cell r="N309">
            <v>41.3</v>
          </cell>
          <cell r="O309">
            <v>45.3</v>
          </cell>
          <cell r="P309">
            <v>26.4</v>
          </cell>
          <cell r="Q309">
            <v>-2.35</v>
          </cell>
          <cell r="R309">
            <v>4527.62</v>
          </cell>
          <cell r="S309">
            <v>4820.76</v>
          </cell>
          <cell r="T309">
            <v>0</v>
          </cell>
        </row>
        <row r="310">
          <cell r="A310">
            <v>44047</v>
          </cell>
          <cell r="B310">
            <v>4139.74</v>
          </cell>
          <cell r="C310">
            <v>1020</v>
          </cell>
          <cell r="D310">
            <v>0</v>
          </cell>
          <cell r="E310">
            <v>647</v>
          </cell>
          <cell r="F310">
            <v>904</v>
          </cell>
          <cell r="G310">
            <v>481</v>
          </cell>
          <cell r="H310">
            <v>367.57</v>
          </cell>
          <cell r="I310">
            <v>43.93</v>
          </cell>
          <cell r="J310">
            <v>17.559999999999999</v>
          </cell>
          <cell r="K310">
            <v>150</v>
          </cell>
          <cell r="L310">
            <v>0</v>
          </cell>
          <cell r="M310">
            <v>0</v>
          </cell>
          <cell r="N310">
            <v>66.2</v>
          </cell>
          <cell r="O310">
            <v>66.900000000000006</v>
          </cell>
          <cell r="P310">
            <v>28.7</v>
          </cell>
          <cell r="Q310">
            <v>58.4</v>
          </cell>
          <cell r="R310">
            <v>4527.58</v>
          </cell>
          <cell r="S310">
            <v>4820.66</v>
          </cell>
          <cell r="T310">
            <v>0</v>
          </cell>
        </row>
        <row r="311">
          <cell r="A311">
            <v>44048</v>
          </cell>
          <cell r="B311">
            <v>4139.6899999999996</v>
          </cell>
          <cell r="C311">
            <v>1100</v>
          </cell>
          <cell r="D311">
            <v>0</v>
          </cell>
          <cell r="E311">
            <v>650</v>
          </cell>
          <cell r="F311">
            <v>900</v>
          </cell>
          <cell r="G311">
            <v>478</v>
          </cell>
          <cell r="H311">
            <v>367.38</v>
          </cell>
          <cell r="I311">
            <v>30.38</v>
          </cell>
          <cell r="J311">
            <v>10.48</v>
          </cell>
          <cell r="K311">
            <v>150</v>
          </cell>
          <cell r="L311">
            <v>0</v>
          </cell>
          <cell r="M311">
            <v>0</v>
          </cell>
          <cell r="N311">
            <v>97.2</v>
          </cell>
          <cell r="O311">
            <v>84.5</v>
          </cell>
          <cell r="P311">
            <v>26.6</v>
          </cell>
          <cell r="Q311">
            <v>49.2</v>
          </cell>
          <cell r="R311">
            <v>4527.54</v>
          </cell>
          <cell r="S311">
            <v>4820.5600000000004</v>
          </cell>
          <cell r="T311">
            <v>0</v>
          </cell>
        </row>
        <row r="312">
          <cell r="A312">
            <v>44049</v>
          </cell>
          <cell r="B312">
            <v>4139.68</v>
          </cell>
          <cell r="C312">
            <v>970</v>
          </cell>
          <cell r="D312">
            <v>0</v>
          </cell>
          <cell r="E312">
            <v>689</v>
          </cell>
          <cell r="F312">
            <v>898</v>
          </cell>
          <cell r="G312">
            <v>485</v>
          </cell>
          <cell r="H312">
            <v>370.15</v>
          </cell>
          <cell r="I312">
            <v>47.16</v>
          </cell>
          <cell r="J312">
            <v>12.79</v>
          </cell>
          <cell r="K312">
            <v>150</v>
          </cell>
          <cell r="L312">
            <v>0</v>
          </cell>
          <cell r="M312">
            <v>0</v>
          </cell>
          <cell r="N312">
            <v>69.2</v>
          </cell>
          <cell r="O312">
            <v>79.7</v>
          </cell>
          <cell r="P312">
            <v>27.3</v>
          </cell>
          <cell r="Q312">
            <v>25.1</v>
          </cell>
          <cell r="R312">
            <v>4527.5</v>
          </cell>
          <cell r="S312">
            <v>4820.46</v>
          </cell>
          <cell r="T312">
            <v>0</v>
          </cell>
        </row>
        <row r="313">
          <cell r="A313">
            <v>44050</v>
          </cell>
          <cell r="B313">
            <v>4139.6499999999996</v>
          </cell>
          <cell r="C313">
            <v>944</v>
          </cell>
          <cell r="D313">
            <v>0</v>
          </cell>
          <cell r="E313">
            <v>702</v>
          </cell>
          <cell r="F313">
            <v>895</v>
          </cell>
          <cell r="G313">
            <v>483</v>
          </cell>
          <cell r="H313">
            <v>366.33</v>
          </cell>
          <cell r="I313">
            <v>38.74</v>
          </cell>
          <cell r="J313">
            <v>9.23</v>
          </cell>
          <cell r="K313">
            <v>150</v>
          </cell>
          <cell r="L313">
            <v>0</v>
          </cell>
          <cell r="M313">
            <v>0</v>
          </cell>
          <cell r="N313">
            <v>29.9</v>
          </cell>
          <cell r="O313">
            <v>50.1</v>
          </cell>
          <cell r="P313">
            <v>24.7</v>
          </cell>
          <cell r="Q313">
            <v>-7.0000000000000007E-2</v>
          </cell>
          <cell r="R313">
            <v>4527.4799999999996</v>
          </cell>
          <cell r="S313">
            <v>4820.3500000000004</v>
          </cell>
          <cell r="T313">
            <v>0</v>
          </cell>
        </row>
        <row r="314">
          <cell r="A314">
            <v>44051</v>
          </cell>
          <cell r="B314">
            <v>4139.62</v>
          </cell>
          <cell r="C314">
            <v>932</v>
          </cell>
          <cell r="D314">
            <v>0</v>
          </cell>
          <cell r="E314">
            <v>701</v>
          </cell>
          <cell r="F314">
            <v>903</v>
          </cell>
          <cell r="G314">
            <v>476</v>
          </cell>
          <cell r="H314">
            <v>355.96</v>
          </cell>
          <cell r="I314">
            <v>33.200000000000003</v>
          </cell>
          <cell r="J314">
            <v>7.34</v>
          </cell>
          <cell r="K314">
            <v>150</v>
          </cell>
          <cell r="L314">
            <v>0</v>
          </cell>
          <cell r="M314">
            <v>0</v>
          </cell>
          <cell r="N314">
            <v>33.299999999999997</v>
          </cell>
          <cell r="O314">
            <v>19.100000000000001</v>
          </cell>
          <cell r="P314">
            <v>27.4</v>
          </cell>
          <cell r="Q314">
            <v>-3.94</v>
          </cell>
          <cell r="R314">
            <v>4527.4399999999996</v>
          </cell>
          <cell r="S314">
            <v>4820.25</v>
          </cell>
          <cell r="T314">
            <v>0</v>
          </cell>
        </row>
        <row r="315">
          <cell r="A315">
            <v>44052</v>
          </cell>
          <cell r="B315">
            <v>4139.6000000000004</v>
          </cell>
          <cell r="C315">
            <v>931</v>
          </cell>
          <cell r="D315">
            <v>0</v>
          </cell>
          <cell r="E315">
            <v>700</v>
          </cell>
          <cell r="F315">
            <v>899</v>
          </cell>
          <cell r="G315">
            <v>464</v>
          </cell>
          <cell r="H315">
            <v>344.77</v>
          </cell>
          <cell r="I315">
            <v>43.41</v>
          </cell>
          <cell r="J315">
            <v>20.63</v>
          </cell>
          <cell r="K315">
            <v>117</v>
          </cell>
          <cell r="L315">
            <v>0</v>
          </cell>
          <cell r="M315">
            <v>0</v>
          </cell>
          <cell r="N315">
            <v>22.6</v>
          </cell>
          <cell r="O315">
            <v>39.9</v>
          </cell>
          <cell r="P315">
            <v>23.1</v>
          </cell>
          <cell r="Q315">
            <v>21.5</v>
          </cell>
          <cell r="R315">
            <v>4527.41</v>
          </cell>
          <cell r="S315">
            <v>4820.1400000000003</v>
          </cell>
          <cell r="T315">
            <v>0</v>
          </cell>
        </row>
        <row r="316">
          <cell r="A316">
            <v>44053</v>
          </cell>
          <cell r="B316">
            <v>4139.58</v>
          </cell>
          <cell r="C316">
            <v>927</v>
          </cell>
          <cell r="D316">
            <v>0</v>
          </cell>
          <cell r="E316">
            <v>719</v>
          </cell>
          <cell r="F316">
            <v>965</v>
          </cell>
          <cell r="G316">
            <v>462</v>
          </cell>
          <cell r="H316">
            <v>342.81</v>
          </cell>
          <cell r="I316">
            <v>52.63</v>
          </cell>
          <cell r="J316">
            <v>26.73</v>
          </cell>
          <cell r="K316">
            <v>109</v>
          </cell>
          <cell r="L316">
            <v>0</v>
          </cell>
          <cell r="M316">
            <v>0</v>
          </cell>
          <cell r="N316">
            <v>21.7</v>
          </cell>
          <cell r="O316">
            <v>71.900000000000006</v>
          </cell>
          <cell r="P316">
            <v>28.5</v>
          </cell>
          <cell r="Q316">
            <v>80.5</v>
          </cell>
          <cell r="R316">
            <v>4527.38</v>
          </cell>
          <cell r="S316">
            <v>4820.03</v>
          </cell>
          <cell r="T316">
            <v>0</v>
          </cell>
        </row>
        <row r="317">
          <cell r="A317">
            <v>44054</v>
          </cell>
          <cell r="B317">
            <v>4139.54</v>
          </cell>
          <cell r="C317">
            <v>925</v>
          </cell>
          <cell r="D317">
            <v>0</v>
          </cell>
          <cell r="E317">
            <v>740</v>
          </cell>
          <cell r="F317">
            <v>1030</v>
          </cell>
          <cell r="G317">
            <v>459</v>
          </cell>
          <cell r="H317">
            <v>344.38</v>
          </cell>
          <cell r="I317">
            <v>47.07</v>
          </cell>
          <cell r="J317">
            <v>18.46</v>
          </cell>
          <cell r="K317">
            <v>183</v>
          </cell>
          <cell r="L317">
            <v>0</v>
          </cell>
          <cell r="M317">
            <v>0</v>
          </cell>
          <cell r="N317">
            <v>31.4</v>
          </cell>
          <cell r="O317">
            <v>79.3</v>
          </cell>
          <cell r="P317">
            <v>33.5</v>
          </cell>
          <cell r="Q317">
            <v>25.8</v>
          </cell>
          <cell r="R317">
            <v>4527.34</v>
          </cell>
          <cell r="S317">
            <v>4819.93</v>
          </cell>
          <cell r="T317">
            <v>0</v>
          </cell>
        </row>
        <row r="318">
          <cell r="A318">
            <v>44055</v>
          </cell>
          <cell r="B318">
            <v>4139.5</v>
          </cell>
          <cell r="C318">
            <v>990</v>
          </cell>
          <cell r="D318">
            <v>0</v>
          </cell>
          <cell r="E318">
            <v>784</v>
          </cell>
          <cell r="F318">
            <v>1010</v>
          </cell>
          <cell r="G318">
            <v>457</v>
          </cell>
          <cell r="H318">
            <v>344.99</v>
          </cell>
          <cell r="I318">
            <v>46.6</v>
          </cell>
          <cell r="J318">
            <v>15.05</v>
          </cell>
          <cell r="K318">
            <v>225</v>
          </cell>
          <cell r="L318">
            <v>0</v>
          </cell>
          <cell r="M318">
            <v>0</v>
          </cell>
          <cell r="N318">
            <v>34.4</v>
          </cell>
          <cell r="O318">
            <v>83.9</v>
          </cell>
          <cell r="P318">
            <v>31.8</v>
          </cell>
          <cell r="Q318">
            <v>-0.19</v>
          </cell>
          <cell r="R318">
            <v>4527.3100000000004</v>
          </cell>
          <cell r="S318">
            <v>4819.83</v>
          </cell>
          <cell r="T318">
            <v>0</v>
          </cell>
        </row>
        <row r="319">
          <cell r="A319">
            <v>44056</v>
          </cell>
          <cell r="B319">
            <v>4139.47</v>
          </cell>
          <cell r="C319">
            <v>1170</v>
          </cell>
          <cell r="D319">
            <v>0</v>
          </cell>
          <cell r="E319">
            <v>800</v>
          </cell>
          <cell r="F319">
            <v>1010</v>
          </cell>
          <cell r="G319">
            <v>469</v>
          </cell>
          <cell r="H319">
            <v>345.16</v>
          </cell>
          <cell r="I319">
            <v>29.83</v>
          </cell>
          <cell r="J319">
            <v>1.79</v>
          </cell>
          <cell r="K319">
            <v>225</v>
          </cell>
          <cell r="L319">
            <v>0</v>
          </cell>
          <cell r="M319">
            <v>0</v>
          </cell>
          <cell r="N319">
            <v>43</v>
          </cell>
          <cell r="O319">
            <v>88.6</v>
          </cell>
          <cell r="P319">
            <v>31</v>
          </cell>
          <cell r="Q319">
            <v>31.9</v>
          </cell>
          <cell r="R319">
            <v>4527.29</v>
          </cell>
          <cell r="S319">
            <v>4819.72</v>
          </cell>
          <cell r="T319">
            <v>0</v>
          </cell>
        </row>
        <row r="320">
          <cell r="A320">
            <v>44057</v>
          </cell>
          <cell r="B320">
            <v>4139.4399999999996</v>
          </cell>
          <cell r="C320">
            <v>1280</v>
          </cell>
          <cell r="D320">
            <v>0</v>
          </cell>
          <cell r="E320">
            <v>800</v>
          </cell>
          <cell r="F320">
            <v>957</v>
          </cell>
          <cell r="G320">
            <v>475</v>
          </cell>
          <cell r="H320">
            <v>343.39</v>
          </cell>
          <cell r="I320">
            <v>21.44</v>
          </cell>
          <cell r="J320">
            <v>1.05</v>
          </cell>
          <cell r="K320">
            <v>234</v>
          </cell>
          <cell r="L320">
            <v>0</v>
          </cell>
          <cell r="M320">
            <v>0</v>
          </cell>
          <cell r="N320">
            <v>45.5</v>
          </cell>
          <cell r="O320">
            <v>77.3</v>
          </cell>
          <cell r="P320">
            <v>35.299999999999997</v>
          </cell>
          <cell r="Q320">
            <v>11.7</v>
          </cell>
          <cell r="R320">
            <v>4527.26</v>
          </cell>
          <cell r="S320">
            <v>4819.62</v>
          </cell>
          <cell r="T320">
            <v>0</v>
          </cell>
        </row>
        <row r="321">
          <cell r="A321">
            <v>44058</v>
          </cell>
          <cell r="B321">
            <v>4139.41</v>
          </cell>
          <cell r="C321">
            <v>1380</v>
          </cell>
          <cell r="D321">
            <v>0</v>
          </cell>
          <cell r="E321">
            <v>832</v>
          </cell>
          <cell r="F321">
            <v>1020</v>
          </cell>
          <cell r="G321">
            <v>476</v>
          </cell>
          <cell r="H321">
            <v>345.92</v>
          </cell>
          <cell r="I321">
            <v>30.35</v>
          </cell>
          <cell r="J321">
            <v>2.89</v>
          </cell>
          <cell r="K321">
            <v>238</v>
          </cell>
          <cell r="L321">
            <v>0</v>
          </cell>
          <cell r="M321">
            <v>0</v>
          </cell>
          <cell r="N321">
            <v>46.7</v>
          </cell>
          <cell r="O321">
            <v>76</v>
          </cell>
          <cell r="P321">
            <v>42.4</v>
          </cell>
          <cell r="Q321">
            <v>36.1</v>
          </cell>
          <cell r="R321">
            <v>4527.22</v>
          </cell>
          <cell r="S321">
            <v>4819.5200000000004</v>
          </cell>
          <cell r="T321">
            <v>0</v>
          </cell>
        </row>
        <row r="322">
          <cell r="A322">
            <v>44059</v>
          </cell>
          <cell r="B322">
            <v>4139.37</v>
          </cell>
          <cell r="C322">
            <v>1320</v>
          </cell>
          <cell r="D322">
            <v>0</v>
          </cell>
          <cell r="E322">
            <v>843</v>
          </cell>
          <cell r="F322">
            <v>1070</v>
          </cell>
          <cell r="G322">
            <v>472</v>
          </cell>
          <cell r="H322">
            <v>355.39</v>
          </cell>
          <cell r="I322">
            <v>36.630000000000003</v>
          </cell>
          <cell r="J322">
            <v>3.48</v>
          </cell>
          <cell r="K322">
            <v>225</v>
          </cell>
          <cell r="L322">
            <v>0</v>
          </cell>
          <cell r="M322">
            <v>0</v>
          </cell>
          <cell r="N322">
            <v>42.5</v>
          </cell>
          <cell r="O322">
            <v>76.8</v>
          </cell>
          <cell r="P322">
            <v>32</v>
          </cell>
          <cell r="Q322">
            <v>26.9</v>
          </cell>
          <cell r="R322">
            <v>4527.18</v>
          </cell>
          <cell r="S322">
            <v>4819.42</v>
          </cell>
          <cell r="T322">
            <v>0</v>
          </cell>
        </row>
        <row r="323">
          <cell r="A323">
            <v>44060</v>
          </cell>
          <cell r="B323">
            <v>4139.34</v>
          </cell>
          <cell r="C323">
            <v>1170</v>
          </cell>
          <cell r="D323">
            <v>0</v>
          </cell>
          <cell r="E323">
            <v>835</v>
          </cell>
          <cell r="F323">
            <v>1010</v>
          </cell>
          <cell r="G323">
            <v>474</v>
          </cell>
          <cell r="H323">
            <v>358.72</v>
          </cell>
          <cell r="I323">
            <v>36.74</v>
          </cell>
          <cell r="J323">
            <v>4.4800000000000004</v>
          </cell>
          <cell r="K323">
            <v>225</v>
          </cell>
          <cell r="L323">
            <v>0</v>
          </cell>
          <cell r="M323">
            <v>0</v>
          </cell>
          <cell r="N323">
            <v>31.6</v>
          </cell>
          <cell r="O323">
            <v>75.2</v>
          </cell>
          <cell r="P323">
            <v>31.8</v>
          </cell>
          <cell r="Q323">
            <v>4.74</v>
          </cell>
          <cell r="R323">
            <v>4527.16</v>
          </cell>
          <cell r="S323">
            <v>4819.32</v>
          </cell>
          <cell r="T323">
            <v>0</v>
          </cell>
        </row>
        <row r="324">
          <cell r="A324">
            <v>44061</v>
          </cell>
          <cell r="B324">
            <v>4139.32</v>
          </cell>
          <cell r="C324">
            <v>1140</v>
          </cell>
          <cell r="D324">
            <v>0</v>
          </cell>
          <cell r="E324">
            <v>832</v>
          </cell>
          <cell r="F324">
            <v>929</v>
          </cell>
          <cell r="G324">
            <v>471</v>
          </cell>
          <cell r="H324">
            <v>357.84</v>
          </cell>
          <cell r="I324">
            <v>29.25</v>
          </cell>
          <cell r="J324">
            <v>2.66</v>
          </cell>
          <cell r="K324">
            <v>225</v>
          </cell>
          <cell r="L324">
            <v>0</v>
          </cell>
          <cell r="M324">
            <v>0</v>
          </cell>
          <cell r="N324">
            <v>17.2</v>
          </cell>
          <cell r="O324">
            <v>89.2</v>
          </cell>
          <cell r="P324">
            <v>31</v>
          </cell>
          <cell r="Q324">
            <v>35.6</v>
          </cell>
          <cell r="R324">
            <v>4527.12</v>
          </cell>
          <cell r="S324">
            <v>4819.22</v>
          </cell>
          <cell r="T324">
            <v>0</v>
          </cell>
        </row>
        <row r="325">
          <cell r="A325">
            <v>44062</v>
          </cell>
          <cell r="B325" t="str">
            <v/>
          </cell>
          <cell r="C325" t="str">
            <v/>
          </cell>
          <cell r="D325">
            <v>0</v>
          </cell>
          <cell r="E325" t="str">
            <v/>
          </cell>
          <cell r="F325" t="str">
            <v/>
          </cell>
          <cell r="G325" t="str">
            <v/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>
            <v>0</v>
          </cell>
          <cell r="S325">
            <v>0</v>
          </cell>
          <cell r="T325">
            <v>0</v>
          </cell>
        </row>
        <row r="326">
          <cell r="A326">
            <v>44063</v>
          </cell>
          <cell r="B326" t="str">
            <v/>
          </cell>
          <cell r="C326" t="str">
            <v/>
          </cell>
          <cell r="D326">
            <v>0</v>
          </cell>
          <cell r="E326" t="str">
            <v/>
          </cell>
          <cell r="F326" t="str">
            <v/>
          </cell>
          <cell r="G326" t="str">
            <v/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>
            <v>0</v>
          </cell>
          <cell r="S326">
            <v>0</v>
          </cell>
          <cell r="T326">
            <v>0</v>
          </cell>
        </row>
        <row r="327">
          <cell r="A327">
            <v>44064</v>
          </cell>
          <cell r="B327" t="str">
            <v/>
          </cell>
          <cell r="C327" t="str">
            <v/>
          </cell>
          <cell r="D327">
            <v>0</v>
          </cell>
          <cell r="E327" t="str">
            <v/>
          </cell>
          <cell r="F327" t="str">
            <v/>
          </cell>
          <cell r="G327" t="str">
            <v/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>
            <v>0</v>
          </cell>
          <cell r="S327">
            <v>0</v>
          </cell>
          <cell r="T327">
            <v>0</v>
          </cell>
        </row>
        <row r="328">
          <cell r="A328">
            <v>44065</v>
          </cell>
          <cell r="B328" t="str">
            <v/>
          </cell>
          <cell r="C328" t="str">
            <v/>
          </cell>
          <cell r="D328">
            <v>0</v>
          </cell>
          <cell r="E328" t="str">
            <v/>
          </cell>
          <cell r="F328" t="str">
            <v/>
          </cell>
          <cell r="G328" t="str">
            <v/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>
            <v>0</v>
          </cell>
          <cell r="S328">
            <v>0</v>
          </cell>
          <cell r="T328">
            <v>0</v>
          </cell>
        </row>
        <row r="329">
          <cell r="A329">
            <v>44066</v>
          </cell>
          <cell r="B329" t="str">
            <v/>
          </cell>
          <cell r="C329" t="str">
            <v/>
          </cell>
          <cell r="D329">
            <v>0</v>
          </cell>
          <cell r="E329" t="str">
            <v/>
          </cell>
          <cell r="F329" t="str">
            <v/>
          </cell>
          <cell r="G329" t="str">
            <v/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>
            <v>0</v>
          </cell>
          <cell r="S329">
            <v>0</v>
          </cell>
          <cell r="T329">
            <v>0</v>
          </cell>
        </row>
        <row r="330">
          <cell r="A330">
            <v>44067</v>
          </cell>
          <cell r="B330" t="str">
            <v/>
          </cell>
          <cell r="C330" t="str">
            <v/>
          </cell>
          <cell r="D330">
            <v>0</v>
          </cell>
          <cell r="E330" t="str">
            <v/>
          </cell>
          <cell r="F330" t="str">
            <v/>
          </cell>
          <cell r="G330" t="str">
            <v/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>
            <v>0</v>
          </cell>
          <cell r="S330">
            <v>0</v>
          </cell>
          <cell r="T330">
            <v>0</v>
          </cell>
        </row>
        <row r="331">
          <cell r="A331">
            <v>44068</v>
          </cell>
          <cell r="B331" t="str">
            <v/>
          </cell>
          <cell r="C331" t="str">
            <v/>
          </cell>
          <cell r="D331">
            <v>0</v>
          </cell>
          <cell r="E331" t="str">
            <v/>
          </cell>
          <cell r="F331" t="str">
            <v/>
          </cell>
          <cell r="G331" t="str">
            <v/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>
            <v>0</v>
          </cell>
          <cell r="S331">
            <v>0</v>
          </cell>
          <cell r="T331">
            <v>0</v>
          </cell>
        </row>
        <row r="332">
          <cell r="A332">
            <v>44069</v>
          </cell>
          <cell r="B332" t="str">
            <v/>
          </cell>
          <cell r="C332" t="str">
            <v/>
          </cell>
          <cell r="D332">
            <v>0</v>
          </cell>
          <cell r="E332" t="str">
            <v/>
          </cell>
          <cell r="F332" t="str">
            <v/>
          </cell>
          <cell r="G332" t="str">
            <v/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>
            <v>0</v>
          </cell>
          <cell r="S332">
            <v>0</v>
          </cell>
          <cell r="T332">
            <v>0</v>
          </cell>
        </row>
        <row r="333">
          <cell r="A333">
            <v>44070</v>
          </cell>
          <cell r="B333" t="str">
            <v/>
          </cell>
          <cell r="C333" t="str">
            <v/>
          </cell>
          <cell r="D333">
            <v>0</v>
          </cell>
          <cell r="E333" t="str">
            <v/>
          </cell>
          <cell r="F333" t="str">
            <v/>
          </cell>
          <cell r="G333" t="str">
            <v/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>
            <v>0</v>
          </cell>
          <cell r="S333">
            <v>0</v>
          </cell>
          <cell r="T333">
            <v>0</v>
          </cell>
        </row>
        <row r="334">
          <cell r="A334">
            <v>44071</v>
          </cell>
          <cell r="B334" t="str">
            <v/>
          </cell>
          <cell r="C334" t="str">
            <v/>
          </cell>
          <cell r="D334">
            <v>0</v>
          </cell>
          <cell r="E334" t="str">
            <v/>
          </cell>
          <cell r="F334" t="str">
            <v/>
          </cell>
          <cell r="G334" t="str">
            <v/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>
            <v>0</v>
          </cell>
          <cell r="S334">
            <v>0</v>
          </cell>
          <cell r="T334">
            <v>0</v>
          </cell>
        </row>
        <row r="335">
          <cell r="A335">
            <v>44072</v>
          </cell>
          <cell r="B335" t="str">
            <v/>
          </cell>
          <cell r="C335" t="str">
            <v/>
          </cell>
          <cell r="D335">
            <v>0</v>
          </cell>
          <cell r="E335" t="str">
            <v/>
          </cell>
          <cell r="F335" t="str">
            <v/>
          </cell>
          <cell r="G335" t="str">
            <v/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>
            <v>0</v>
          </cell>
          <cell r="S335">
            <v>0</v>
          </cell>
          <cell r="T335">
            <v>0</v>
          </cell>
        </row>
        <row r="336">
          <cell r="A336">
            <v>44073</v>
          </cell>
          <cell r="B336" t="str">
            <v/>
          </cell>
          <cell r="C336" t="str">
            <v/>
          </cell>
          <cell r="D336">
            <v>0</v>
          </cell>
          <cell r="E336" t="str">
            <v/>
          </cell>
          <cell r="F336" t="str">
            <v/>
          </cell>
          <cell r="G336" t="str">
            <v/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>
            <v>0</v>
          </cell>
          <cell r="S336">
            <v>0</v>
          </cell>
          <cell r="T336">
            <v>0</v>
          </cell>
        </row>
        <row r="337">
          <cell r="A337">
            <v>44074</v>
          </cell>
          <cell r="B337" t="str">
            <v/>
          </cell>
          <cell r="C337" t="str">
            <v/>
          </cell>
          <cell r="D337">
            <v>0</v>
          </cell>
          <cell r="E337" t="str">
            <v/>
          </cell>
          <cell r="F337" t="str">
            <v/>
          </cell>
          <cell r="G337" t="str">
            <v/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>
            <v>0</v>
          </cell>
          <cell r="S337">
            <v>0</v>
          </cell>
          <cell r="T337">
            <v>0</v>
          </cell>
        </row>
        <row r="338">
          <cell r="A338">
            <v>44075</v>
          </cell>
          <cell r="B338" t="str">
            <v/>
          </cell>
          <cell r="C338" t="str">
            <v/>
          </cell>
          <cell r="D338">
            <v>0</v>
          </cell>
          <cell r="E338" t="str">
            <v/>
          </cell>
          <cell r="F338" t="str">
            <v/>
          </cell>
          <cell r="G338" t="str">
            <v/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>
            <v>0</v>
          </cell>
          <cell r="S338">
            <v>0</v>
          </cell>
          <cell r="T338">
            <v>0</v>
          </cell>
        </row>
        <row r="339">
          <cell r="A339">
            <v>44076</v>
          </cell>
          <cell r="B339" t="str">
            <v/>
          </cell>
          <cell r="C339" t="str">
            <v/>
          </cell>
          <cell r="D339">
            <v>0</v>
          </cell>
          <cell r="E339" t="str">
            <v/>
          </cell>
          <cell r="F339" t="str">
            <v/>
          </cell>
          <cell r="G339" t="str">
            <v/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>
            <v>0</v>
          </cell>
          <cell r="S339">
            <v>0</v>
          </cell>
          <cell r="T339">
            <v>0</v>
          </cell>
        </row>
        <row r="340">
          <cell r="A340">
            <v>44077</v>
          </cell>
          <cell r="B340" t="str">
            <v/>
          </cell>
          <cell r="C340" t="str">
            <v/>
          </cell>
          <cell r="D340">
            <v>0</v>
          </cell>
          <cell r="E340" t="str">
            <v/>
          </cell>
          <cell r="F340" t="str">
            <v/>
          </cell>
          <cell r="G340" t="str">
            <v/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>
            <v>0</v>
          </cell>
          <cell r="S340">
            <v>0</v>
          </cell>
          <cell r="T340">
            <v>0</v>
          </cell>
        </row>
        <row r="341">
          <cell r="A341">
            <v>44078</v>
          </cell>
          <cell r="B341" t="str">
            <v/>
          </cell>
          <cell r="C341" t="str">
            <v/>
          </cell>
          <cell r="D341">
            <v>0</v>
          </cell>
          <cell r="E341" t="str">
            <v/>
          </cell>
          <cell r="F341" t="str">
            <v/>
          </cell>
          <cell r="G341" t="str">
            <v/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>
            <v>0</v>
          </cell>
          <cell r="S341">
            <v>0</v>
          </cell>
          <cell r="T341">
            <v>0</v>
          </cell>
        </row>
        <row r="342">
          <cell r="A342">
            <v>44079</v>
          </cell>
          <cell r="B342" t="str">
            <v/>
          </cell>
          <cell r="C342" t="str">
            <v/>
          </cell>
          <cell r="D342">
            <v>0</v>
          </cell>
          <cell r="E342" t="str">
            <v/>
          </cell>
          <cell r="F342" t="str">
            <v/>
          </cell>
          <cell r="G342" t="str">
            <v/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>
            <v>0</v>
          </cell>
          <cell r="S342">
            <v>0</v>
          </cell>
          <cell r="T342">
            <v>0</v>
          </cell>
        </row>
        <row r="343">
          <cell r="A343">
            <v>44080</v>
          </cell>
          <cell r="B343" t="str">
            <v/>
          </cell>
          <cell r="C343" t="str">
            <v/>
          </cell>
          <cell r="D343">
            <v>0</v>
          </cell>
          <cell r="E343" t="str">
            <v/>
          </cell>
          <cell r="F343" t="str">
            <v/>
          </cell>
          <cell r="G343" t="str">
            <v/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>
            <v>0</v>
          </cell>
          <cell r="S343">
            <v>0</v>
          </cell>
          <cell r="T343">
            <v>0</v>
          </cell>
        </row>
        <row r="344">
          <cell r="A344">
            <v>44081</v>
          </cell>
          <cell r="B344" t="str">
            <v/>
          </cell>
          <cell r="C344" t="str">
            <v/>
          </cell>
          <cell r="D344">
            <v>0</v>
          </cell>
          <cell r="E344" t="str">
            <v/>
          </cell>
          <cell r="F344" t="str">
            <v/>
          </cell>
          <cell r="G344" t="str">
            <v/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>
            <v>0</v>
          </cell>
          <cell r="S344">
            <v>0</v>
          </cell>
          <cell r="T344">
            <v>0</v>
          </cell>
        </row>
        <row r="345">
          <cell r="A345">
            <v>44082</v>
          </cell>
          <cell r="B345" t="str">
            <v/>
          </cell>
          <cell r="C345" t="str">
            <v/>
          </cell>
          <cell r="D345">
            <v>0</v>
          </cell>
          <cell r="E345" t="str">
            <v/>
          </cell>
          <cell r="F345" t="str">
            <v/>
          </cell>
          <cell r="G345" t="str">
            <v/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>
            <v>0</v>
          </cell>
          <cell r="S345">
            <v>0</v>
          </cell>
          <cell r="T345">
            <v>0</v>
          </cell>
        </row>
        <row r="346">
          <cell r="A346">
            <v>44083</v>
          </cell>
          <cell r="B346" t="str">
            <v/>
          </cell>
          <cell r="C346" t="str">
            <v/>
          </cell>
          <cell r="D346">
            <v>0</v>
          </cell>
          <cell r="E346" t="str">
            <v/>
          </cell>
          <cell r="F346" t="str">
            <v/>
          </cell>
          <cell r="G346" t="str">
            <v/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>
            <v>0</v>
          </cell>
          <cell r="S346">
            <v>0</v>
          </cell>
          <cell r="T346">
            <v>0</v>
          </cell>
        </row>
        <row r="347">
          <cell r="A347">
            <v>44084</v>
          </cell>
          <cell r="B347" t="str">
            <v/>
          </cell>
          <cell r="C347" t="str">
            <v/>
          </cell>
          <cell r="D347">
            <v>0</v>
          </cell>
          <cell r="E347" t="str">
            <v/>
          </cell>
          <cell r="F347" t="str">
            <v/>
          </cell>
          <cell r="G347" t="str">
            <v/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>
            <v>0</v>
          </cell>
          <cell r="S347">
            <v>0</v>
          </cell>
          <cell r="T347">
            <v>0</v>
          </cell>
        </row>
        <row r="348">
          <cell r="A348">
            <v>44085</v>
          </cell>
          <cell r="B348" t="str">
            <v/>
          </cell>
          <cell r="C348" t="str">
            <v/>
          </cell>
          <cell r="D348">
            <v>0</v>
          </cell>
          <cell r="E348" t="str">
            <v/>
          </cell>
          <cell r="F348" t="str">
            <v/>
          </cell>
          <cell r="G348" t="str">
            <v/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>
            <v>0</v>
          </cell>
          <cell r="S348">
            <v>0</v>
          </cell>
          <cell r="T348">
            <v>0</v>
          </cell>
        </row>
        <row r="349">
          <cell r="A349">
            <v>44086</v>
          </cell>
          <cell r="B349" t="str">
            <v/>
          </cell>
          <cell r="C349" t="str">
            <v/>
          </cell>
          <cell r="D349">
            <v>0</v>
          </cell>
          <cell r="E349" t="str">
            <v/>
          </cell>
          <cell r="F349" t="str">
            <v/>
          </cell>
          <cell r="G349" t="str">
            <v/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>
            <v>0</v>
          </cell>
          <cell r="S349">
            <v>0</v>
          </cell>
          <cell r="T349">
            <v>0</v>
          </cell>
        </row>
        <row r="350">
          <cell r="A350">
            <v>44087</v>
          </cell>
          <cell r="B350" t="str">
            <v/>
          </cell>
          <cell r="C350" t="str">
            <v/>
          </cell>
          <cell r="D350">
            <v>0</v>
          </cell>
          <cell r="E350" t="str">
            <v/>
          </cell>
          <cell r="F350" t="str">
            <v/>
          </cell>
          <cell r="G350" t="str">
            <v/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>
            <v>0</v>
          </cell>
          <cell r="S350">
            <v>0</v>
          </cell>
          <cell r="T350">
            <v>0</v>
          </cell>
        </row>
        <row r="351">
          <cell r="A351">
            <v>44088</v>
          </cell>
          <cell r="B351" t="str">
            <v/>
          </cell>
          <cell r="C351" t="str">
            <v/>
          </cell>
          <cell r="D351">
            <v>0</v>
          </cell>
          <cell r="E351" t="str">
            <v/>
          </cell>
          <cell r="F351" t="str">
            <v/>
          </cell>
          <cell r="G351" t="str">
            <v/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>
            <v>0</v>
          </cell>
          <cell r="S351">
            <v>0</v>
          </cell>
          <cell r="T351">
            <v>0</v>
          </cell>
        </row>
        <row r="352">
          <cell r="A352">
            <v>44089</v>
          </cell>
          <cell r="B352" t="str">
            <v/>
          </cell>
          <cell r="C352" t="str">
            <v/>
          </cell>
          <cell r="D352">
            <v>0</v>
          </cell>
          <cell r="E352" t="str">
            <v/>
          </cell>
          <cell r="F352" t="str">
            <v/>
          </cell>
          <cell r="G352" t="str">
            <v/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>
            <v>0</v>
          </cell>
          <cell r="S352">
            <v>0</v>
          </cell>
          <cell r="T352">
            <v>0</v>
          </cell>
        </row>
        <row r="353">
          <cell r="A353">
            <v>44090</v>
          </cell>
          <cell r="B353" t="str">
            <v/>
          </cell>
          <cell r="C353" t="str">
            <v/>
          </cell>
          <cell r="D353">
            <v>0</v>
          </cell>
          <cell r="E353" t="str">
            <v/>
          </cell>
          <cell r="F353" t="str">
            <v/>
          </cell>
          <cell r="G353" t="str">
            <v/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>
            <v>0</v>
          </cell>
          <cell r="S353">
            <v>0</v>
          </cell>
          <cell r="T353">
            <v>0</v>
          </cell>
        </row>
        <row r="354">
          <cell r="A354">
            <v>44091</v>
          </cell>
          <cell r="B354" t="str">
            <v/>
          </cell>
          <cell r="C354" t="str">
            <v/>
          </cell>
          <cell r="D354">
            <v>0</v>
          </cell>
          <cell r="E354" t="str">
            <v/>
          </cell>
          <cell r="F354" t="str">
            <v/>
          </cell>
          <cell r="G354" t="str">
            <v/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>
            <v>0</v>
          </cell>
          <cell r="S354">
            <v>0</v>
          </cell>
          <cell r="T354">
            <v>0</v>
          </cell>
        </row>
        <row r="355">
          <cell r="A355">
            <v>44092</v>
          </cell>
          <cell r="B355" t="str">
            <v/>
          </cell>
          <cell r="C355" t="str">
            <v/>
          </cell>
          <cell r="D355">
            <v>0</v>
          </cell>
          <cell r="E355" t="str">
            <v/>
          </cell>
          <cell r="F355" t="str">
            <v/>
          </cell>
          <cell r="G355" t="str">
            <v/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>
            <v>0</v>
          </cell>
          <cell r="S355">
            <v>0</v>
          </cell>
          <cell r="T355">
            <v>0</v>
          </cell>
        </row>
        <row r="356">
          <cell r="A356">
            <v>44093</v>
          </cell>
          <cell r="B356" t="str">
            <v/>
          </cell>
          <cell r="C356" t="str">
            <v/>
          </cell>
          <cell r="D356">
            <v>0</v>
          </cell>
          <cell r="E356" t="str">
            <v/>
          </cell>
          <cell r="F356" t="str">
            <v/>
          </cell>
          <cell r="G356" t="str">
            <v/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>
            <v>0</v>
          </cell>
          <cell r="S356">
            <v>0</v>
          </cell>
          <cell r="T356">
            <v>0</v>
          </cell>
        </row>
        <row r="357">
          <cell r="A357">
            <v>44094</v>
          </cell>
          <cell r="B357" t="str">
            <v/>
          </cell>
          <cell r="C357" t="str">
            <v/>
          </cell>
          <cell r="D357">
            <v>0</v>
          </cell>
          <cell r="E357" t="str">
            <v/>
          </cell>
          <cell r="F357" t="str">
            <v/>
          </cell>
          <cell r="G357" t="str">
            <v/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>
            <v>0</v>
          </cell>
          <cell r="S357">
            <v>0</v>
          </cell>
          <cell r="T357">
            <v>0</v>
          </cell>
        </row>
        <row r="358">
          <cell r="A358">
            <v>44095</v>
          </cell>
          <cell r="B358" t="str">
            <v/>
          </cell>
          <cell r="C358" t="str">
            <v/>
          </cell>
          <cell r="D358">
            <v>0</v>
          </cell>
          <cell r="E358" t="str">
            <v/>
          </cell>
          <cell r="F358" t="str">
            <v/>
          </cell>
          <cell r="G358" t="str">
            <v/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>
            <v>0</v>
          </cell>
          <cell r="S358">
            <v>0</v>
          </cell>
          <cell r="T358">
            <v>0</v>
          </cell>
        </row>
        <row r="359">
          <cell r="A359">
            <v>44096</v>
          </cell>
          <cell r="B359" t="str">
            <v/>
          </cell>
          <cell r="C359" t="str">
            <v/>
          </cell>
          <cell r="D359">
            <v>0</v>
          </cell>
          <cell r="E359" t="str">
            <v/>
          </cell>
          <cell r="F359" t="str">
            <v/>
          </cell>
          <cell r="G359" t="str">
            <v/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>
            <v>0</v>
          </cell>
          <cell r="S359">
            <v>0</v>
          </cell>
          <cell r="T359">
            <v>0</v>
          </cell>
        </row>
        <row r="360">
          <cell r="A360">
            <v>44097</v>
          </cell>
          <cell r="B360" t="str">
            <v/>
          </cell>
          <cell r="C360" t="str">
            <v/>
          </cell>
          <cell r="D360">
            <v>0</v>
          </cell>
          <cell r="E360" t="str">
            <v/>
          </cell>
          <cell r="F360" t="str">
            <v/>
          </cell>
          <cell r="G360" t="str">
            <v/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>
            <v>0</v>
          </cell>
          <cell r="S360">
            <v>0</v>
          </cell>
          <cell r="T360">
            <v>0</v>
          </cell>
        </row>
        <row r="361">
          <cell r="A361">
            <v>44098</v>
          </cell>
          <cell r="B361" t="str">
            <v/>
          </cell>
          <cell r="C361" t="str">
            <v/>
          </cell>
          <cell r="D361">
            <v>0</v>
          </cell>
          <cell r="E361" t="str">
            <v/>
          </cell>
          <cell r="F361" t="str">
            <v/>
          </cell>
          <cell r="G361" t="str">
            <v/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>
            <v>0</v>
          </cell>
          <cell r="S361">
            <v>0</v>
          </cell>
          <cell r="T361">
            <v>0</v>
          </cell>
        </row>
        <row r="362">
          <cell r="A362">
            <v>44099</v>
          </cell>
          <cell r="B362" t="str">
            <v/>
          </cell>
          <cell r="C362" t="str">
            <v/>
          </cell>
          <cell r="D362">
            <v>0</v>
          </cell>
          <cell r="E362" t="str">
            <v/>
          </cell>
          <cell r="F362" t="str">
            <v/>
          </cell>
          <cell r="G362" t="str">
            <v/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>
            <v>0</v>
          </cell>
          <cell r="S362">
            <v>0</v>
          </cell>
          <cell r="T362">
            <v>0</v>
          </cell>
        </row>
        <row r="363">
          <cell r="A363">
            <v>44100</v>
          </cell>
          <cell r="B363" t="str">
            <v/>
          </cell>
          <cell r="C363" t="str">
            <v/>
          </cell>
          <cell r="D363">
            <v>0</v>
          </cell>
          <cell r="E363" t="str">
            <v/>
          </cell>
          <cell r="F363" t="str">
            <v/>
          </cell>
          <cell r="G363" t="str">
            <v/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>
            <v>0</v>
          </cell>
          <cell r="S363">
            <v>0</v>
          </cell>
          <cell r="T363">
            <v>0</v>
          </cell>
        </row>
        <row r="364">
          <cell r="A364">
            <v>44101</v>
          </cell>
          <cell r="B364" t="str">
            <v/>
          </cell>
          <cell r="C364" t="str">
            <v/>
          </cell>
          <cell r="D364">
            <v>0</v>
          </cell>
          <cell r="E364" t="str">
            <v/>
          </cell>
          <cell r="F364" t="str">
            <v/>
          </cell>
          <cell r="G364" t="str">
            <v/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>
            <v>0</v>
          </cell>
          <cell r="S364">
            <v>0</v>
          </cell>
          <cell r="T364">
            <v>0</v>
          </cell>
        </row>
        <row r="365">
          <cell r="A365">
            <v>44102</v>
          </cell>
          <cell r="B365" t="str">
            <v/>
          </cell>
          <cell r="C365" t="str">
            <v/>
          </cell>
          <cell r="D365">
            <v>0</v>
          </cell>
          <cell r="E365" t="str">
            <v/>
          </cell>
          <cell r="F365" t="str">
            <v/>
          </cell>
          <cell r="G365" t="str">
            <v/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>
            <v>0</v>
          </cell>
          <cell r="S365">
            <v>0</v>
          </cell>
          <cell r="T365">
            <v>0</v>
          </cell>
        </row>
        <row r="366">
          <cell r="A366">
            <v>44103</v>
          </cell>
          <cell r="B366" t="str">
            <v/>
          </cell>
          <cell r="C366" t="str">
            <v/>
          </cell>
          <cell r="D366">
            <v>0</v>
          </cell>
          <cell r="E366" t="str">
            <v/>
          </cell>
          <cell r="F366" t="str">
            <v/>
          </cell>
          <cell r="G366" t="str">
            <v/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>
            <v>0</v>
          </cell>
          <cell r="S366">
            <v>0</v>
          </cell>
          <cell r="T366">
            <v>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elstul, David R" id="{2A23A0A7-02F6-491F-9683-FBC7852C5B21}" userId="S::dfelstul@usbr.gov::0cbcb630-1324-4a7d-b307-3af59dc797b0" providerId="AD"/>
  <person displayName="Cameron, Jason M" id="{903F6BEF-0989-4893-B556-CA470E97A5BC}" userId="S::jcameron@usbr.gov::58667554-b01f-4cd1-a2bd-783dd64d330b" providerId="AD"/>
  <person displayName="Mcdonald, Baker J" id="{AFFCBC7F-845C-4718-B24A-017AFC340680}" userId="S::bmcdonald@usbr.gov::da79dbda-5beb-4223-a717-8bd0b0dd368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3" dT="2019-10-02T13:25:15.52" personId="{AFFCBC7F-845C-4718-B24A-017AFC340680}" id="{4E9246BD-C0BD-4D9C-A64B-B798BFA1BB94}">
    <text>ACHO Hydromet gage not reporting; value retrieved from KID Multi_District_Ops file "20191002_KIDDIVERSIONS.csv"</text>
  </threadedComment>
  <threadedComment ref="AG3" dT="2019-10-02T13:25:34.91" personId="{AFFCBC7F-845C-4718-B24A-017AFC340680}" id="{397D4884-13A3-4153-80C7-3395281EF37D}">
    <text>MHPO Hydromet gage not reporting; value retrieved from KID Multi_District_Ops file "20191002_KIDDIVERSIONS.csv"</text>
  </threadedComment>
  <threadedComment ref="T4" dT="2019-10-02T13:25:15.52" personId="{AFFCBC7F-845C-4718-B24A-017AFC340680}" id="{3AC9DA24-E6ED-4A13-85A0-3E338DDC5A6B}">
    <text>ACHO Hydromet gage not reporting; value retrieved from KID Multi_District_Ops file "20191003_KIDDIVERSIONS.csv"</text>
  </threadedComment>
  <threadedComment ref="AG4" dT="2019-10-02T13:25:34.91" personId="{AFFCBC7F-845C-4718-B24A-017AFC340680}" id="{7B22A531-60DB-4B15-B42E-B6C5FC9B7843}">
    <text>MHPO Hydromet gage not reporting; value retrieved from KID Multi_District_Ops file "20191003_KIDDIVERSIONS.csv"</text>
  </threadedComment>
  <threadedComment ref="T5" dT="2019-10-02T13:25:15.52" personId="{AFFCBC7F-845C-4718-B24A-017AFC340680}" id="{119172FF-20A8-48F8-B046-F40EE87F27F2}">
    <text>ACHO Hydromet gage not reporting; value retrieved from KID Multi_District_Ops file "20191007_KIDDIVERSIONS.csv"</text>
  </threadedComment>
  <threadedComment ref="AG5" dT="2019-10-02T13:25:34.91" personId="{AFFCBC7F-845C-4718-B24A-017AFC340680}" id="{3B2E129F-3D7C-4DDE-8D62-46464C907AE1}">
    <text>MHPO Hydromet gage not reporting; value retrieved from KID Multi_District_Ops file "20191007_KIDDIVERSIONS.csv"</text>
  </threadedComment>
  <threadedComment ref="T6" dT="2019-10-02T13:25:15.52" personId="{AFFCBC7F-845C-4718-B24A-017AFC340680}" id="{E610BFBB-E2C5-4A33-A481-508697EE913B}">
    <text>ACHO Hydromet gage not reporting; value retrieved from KID Multi_District_Ops file "20191007_KIDDIVERSIONS.csv"</text>
  </threadedComment>
  <threadedComment ref="AG6" dT="2019-10-02T13:25:34.91" personId="{AFFCBC7F-845C-4718-B24A-017AFC340680}" id="{2612E373-A9D6-4BA8-A660-E16FE2EFBD9B}">
    <text>MHPO Hydromet gage not reporting; value retrieved from KID Multi_District_Ops file "20191007_KIDDIVERSIONS.csv"</text>
  </threadedComment>
  <threadedComment ref="T7" dT="2019-10-02T13:25:15.52" personId="{AFFCBC7F-845C-4718-B24A-017AFC340680}" id="{FC4D0CB1-7193-45DE-AB32-D00AC61ED1D2}">
    <text>ACHO Hydromet gage not reporting; value retrieved from KID Multi_District_Ops file "20191007_KIDDIVERSIONS.csv"</text>
  </threadedComment>
  <threadedComment ref="AG7" dT="2019-10-02T13:25:34.91" personId="{AFFCBC7F-845C-4718-B24A-017AFC340680}" id="{B2956403-9EDF-4290-9C22-097C123ECBDF}">
    <text>MHPO Hydromet gage not reporting; value retrieved from KID Multi_District_Ops file "20191007_KIDDIVERSIONS.csv"</text>
  </threadedComment>
  <threadedComment ref="T8" dT="2019-10-02T13:25:15.52" personId="{AFFCBC7F-845C-4718-B24A-017AFC340680}" id="{56808757-43FE-4E88-AF6C-CA2EFFC75BDE}">
    <text>ACHO Hydromet gage not reporting; value retrieved from KID Multi_District_Ops file "20191007_KIDDIVERSIONS.csv"</text>
  </threadedComment>
  <threadedComment ref="AG8" dT="2019-10-02T13:25:34.91" personId="{AFFCBC7F-845C-4718-B24A-017AFC340680}" id="{1CE02DAC-EC0E-49B1-BCA3-8107F60FAA2A}">
    <text>MHPO Hydromet gage not reporting; value retrieved from KID Multi_District_Ops file "20191007_KIDDIVERSIONS.csv"</text>
  </threadedComment>
  <threadedComment ref="T9" dT="2019-10-02T13:25:15.52" personId="{AFFCBC7F-845C-4718-B24A-017AFC340680}" id="{678C78FD-B546-4FEC-829A-9ADC8A5FBE5E}">
    <text>ACHO Hydromet gage not reporting; value retrieved from KID Multi_District_Ops file "20191015_KIDDIVERSIONS.csv"</text>
  </threadedComment>
  <threadedComment ref="AG9" dT="2019-10-02T13:25:34.91" personId="{AFFCBC7F-845C-4718-B24A-017AFC340680}" id="{E3DC291C-C2E9-43A5-8777-CFB2658B468C}">
    <text>MHPO Hydromet gage not reporting; value retrieved from KID Multi_District_Ops file "20191015_KIDDIVERSIONS.csv"</text>
  </threadedComment>
  <threadedComment ref="T10" dT="2019-10-02T13:25:15.52" personId="{AFFCBC7F-845C-4718-B24A-017AFC340680}" id="{51B11477-998E-4019-A6D2-D62B9DD3373C}">
    <text>ACHO Hydromet gage not reporting; value retrieved from KID Multi_District_Ops file "20191015_KIDDIVERSIONS.csv"</text>
  </threadedComment>
  <threadedComment ref="AG10" dT="2019-10-02T13:25:34.91" personId="{AFFCBC7F-845C-4718-B24A-017AFC340680}" id="{60BA198B-77D0-44D5-9493-1FB951CC804A}">
    <text>MHPO Hydromet gage not reporting; value retrieved from KID Multi_District_Ops file "20191015_KIDDIVERSIONS.csv"</text>
  </threadedComment>
  <threadedComment ref="T11" dT="2019-10-02T13:25:15.52" personId="{AFFCBC7F-845C-4718-B24A-017AFC340680}" id="{645289DC-18E1-4658-B0E2-0EBDBF0E278A}">
    <text>ACHO Hydromet gage not reporting; value retrieved from KID Multi_District_Ops file "20191015_KIDDIVERSIONS.csv"</text>
  </threadedComment>
  <threadedComment ref="AG11" dT="2019-10-02T13:25:34.91" personId="{AFFCBC7F-845C-4718-B24A-017AFC340680}" id="{DF15FA12-88EE-463E-972A-0CBCA46B5A0D}">
    <text>MHPO Hydromet gage not reporting; value retrieved from KID Multi_District_Ops file "20191015_KIDDIVERSIONS.csv"</text>
  </threadedComment>
  <threadedComment ref="T12" dT="2019-10-02T13:25:15.52" personId="{AFFCBC7F-845C-4718-B24A-017AFC340680}" id="{AA7E33C6-069F-4B7C-9DB3-38D080950E88}">
    <text>ACHO Hydromet gage not reporting; value retrieved from KID Multi_District_Ops file "20191015_KIDDIVERSIONS.csv"</text>
  </threadedComment>
  <threadedComment ref="AG12" dT="2019-10-02T13:25:34.91" personId="{AFFCBC7F-845C-4718-B24A-017AFC340680}" id="{A001057F-81D2-414F-9043-11DB4101C5A6}">
    <text>MHPO Hydromet gage not reporting; value retrieved from KID Multi_District_Ops file "20191015_KIDDIVERSIONS.csv"</text>
  </threadedComment>
  <threadedComment ref="T13" dT="2019-10-02T13:25:15.52" personId="{AFFCBC7F-845C-4718-B24A-017AFC340680}" id="{5A5FEA6E-7498-45BE-9362-F0FC48BB9589}">
    <text>ACHO Hydromet gage not reporting; value retrieved from KID Multi_District_Ops file "20191015_KIDDIVERSIONS.csv"</text>
  </threadedComment>
  <threadedComment ref="AG13" dT="2019-10-02T13:25:34.91" personId="{AFFCBC7F-845C-4718-B24A-017AFC340680}" id="{0F50D246-D9E3-411D-A74A-95FA07D326EB}">
    <text>MHPO Hydromet gage not reporting; value retrieved from KID Multi_District_Ops file "20191015_KIDDIVERSIONS.csv"</text>
  </threadedComment>
  <threadedComment ref="T14" dT="2019-10-02T13:25:15.52" personId="{AFFCBC7F-845C-4718-B24A-017AFC340680}" id="{FFF10229-FC7E-44B6-895C-9CD1911B6623}">
    <text>ACHO Hydromet gage not reporting; value retrieved from KID Multi_District_Ops file "20191015_KIDDIVERSIONS.csv"</text>
  </threadedComment>
  <threadedComment ref="AG14" dT="2019-10-02T13:25:34.91" personId="{AFFCBC7F-845C-4718-B24A-017AFC340680}" id="{EB78DAC0-4655-4659-AD1C-35BE279E2830}">
    <text>MHPO Hydromet gage not reporting; value retrieved from KID Multi_District_Ops file "20191015_KIDDIVERSIONS.csv"</text>
  </threadedComment>
  <threadedComment ref="T15" dT="2019-10-02T13:25:15.52" personId="{AFFCBC7F-845C-4718-B24A-017AFC340680}" id="{69C534F3-2D3B-472F-8421-010DDFCE8052}">
    <text>ACHO Hydromet gage not reporting; value retrieved from KID Multi_District_Ops file "20191015_KIDDIVERSIONS.csv"</text>
  </threadedComment>
  <threadedComment ref="AG15" dT="2019-10-02T13:25:34.91" personId="{AFFCBC7F-845C-4718-B24A-017AFC340680}" id="{4080FFDF-CF75-4DE4-AA07-C03CADE14FA6}">
    <text>MHPO Hydromet gage not reporting; value retrieved from KID Multi_District_Ops file "20191015_KIDDIVERSIONS.csv"</text>
  </threadedComment>
  <threadedComment ref="T16" dT="2019-10-02T13:25:15.52" personId="{AFFCBC7F-845C-4718-B24A-017AFC340680}" id="{CF83B253-E1D1-481B-B080-51A45BBF9620}">
    <text>ACHO Hydromet gage not reporting; value retrieved from KID Multi_District_Ops file "20191015_KIDDIVERSIONS.csv"</text>
  </threadedComment>
  <threadedComment ref="AG16" dT="2019-10-02T13:25:34.91" personId="{AFFCBC7F-845C-4718-B24A-017AFC340680}" id="{FF325383-B5F8-4FC1-AC79-BA9A9E78A6DF}">
    <text>MHPO Hydromet gage not reporting; value retrieved from KID Multi_District_Ops file "20191015_KIDDIVERSIONS.csv"</text>
  </threadedComment>
  <threadedComment ref="T17" dT="2019-10-02T13:25:15.52" personId="{AFFCBC7F-845C-4718-B24A-017AFC340680}" id="{ED0F4CC7-6D6A-4EBB-86D2-146E9AF3761A}">
    <text>ACHO Hydromet gage not reporting; value retrieved from KID Multi_District_Ops file "20191015_KIDDIVERSIONS.csv"</text>
  </threadedComment>
  <threadedComment ref="T17" dT="2019-10-17T13:19:52.22" personId="{AFFCBC7F-845C-4718-B24A-017AFC340680}" id="{45A71BB1-CE1C-43DA-B1DC-7CCE638A9B13}" parentId="{ED0F4CC7-6D6A-4EBB-86D2-146E9AF3761A}">
    <text>A Canal shut off for season @ 0750</text>
  </threadedComment>
  <threadedComment ref="AG17" dT="2019-10-02T13:25:34.91" personId="{AFFCBC7F-845C-4718-B24A-017AFC340680}" id="{F9EE63CF-180A-4665-8DEB-FBF06CEA0782}">
    <text>MHPO Hydromet gage not reporting; value retrieved from KID Multi_District_Ops file "20191015_KIDDIVERSIONS.csv"</text>
  </threadedComment>
  <threadedComment ref="AN24" dT="2019-10-23T13:44:17.68" personId="{AFFCBC7F-845C-4718-B24A-017AFC340680}" id="{24B82F5F-A7FD-4759-9F5E-74B50616E1D1}">
    <text>NOCO gage not reporting due to missing data from 1250-1450; manual calculation performed, method of interpolation applied</text>
  </threadedComment>
  <threadedComment ref="C45" dT="2019-11-13T14:30:49.85" personId="{AFFCBC7F-845C-4718-B24A-017AFC340680}" id="{0F9394E9-6285-430A-89AF-73C6CFC87796}">
    <text>Gage not reporting; manual calculation performed</text>
  </threadedComment>
  <threadedComment ref="Z52" dT="2019-11-20T14:29:13.38" personId="{AFFCBC7F-845C-4718-B24A-017AFC340680}" id="{BFF3FA63-2B3A-4C6A-9FC5-D57E1ABB30A5}">
    <text>Hydromet station LRD, parameter Q, stopped reporting @ 0300</text>
  </threadedComment>
  <threadedComment ref="F58" dT="2019-11-26T14:41:54.52" personId="{AFFCBC7F-845C-4718-B24A-017AFC340680}" id="{15F8850F-3C54-425D-8CD6-79F37D72E126}">
    <text>USGS gage (11507500) stopped reporting at 1315; manaul calc performed using existing data; data found in sheet "20191126_DailyNumbersManCalc_LRD.xlsx"</text>
  </threadedComment>
  <threadedComment ref="F59" dT="2019-11-27T15:12:45.36" personId="{AFFCBC7F-845C-4718-B24A-017AFC340680}" id="{47E918A0-46FF-4D29-8DFF-C70375C8FA1F}">
    <text>USGS gage (11507500) not reporting from 0000 - 0900; manual calc performed using existing data; data found in sheet "20191127_DailyNumbersManCalc_LRD.xlsx"</text>
  </threadedComment>
  <threadedComment ref="AW70" dT="2019-12-09T14:40:09.07" personId="{AFFCBC7F-845C-4718-B24A-017AFC340680}" id="{9A35F2A2-538D-4A3F-869D-0DC5AE4AB476}">
    <text>pumps off</text>
  </threadedComment>
  <threadedComment ref="AW71" dT="2019-12-09T14:40:09.07" personId="{AFFCBC7F-845C-4718-B24A-017AFC340680}" id="{8B696E22-EB0D-408A-AE07-B337A4CB6925}">
    <text>pumps off</text>
  </threadedComment>
  <threadedComment ref="C76" dT="2019-12-16T14:31:12.61" personId="{AFFCBC7F-845C-4718-B24A-017AFC340680}" id="{1F2EFD3A-C1DA-4F9A-BBAC-28D8FBAC13CA}">
    <text>gage missing data for 12/13; manual calc performed; calc is found in file "20191216_DailyNumbersManCalc_UKL"</text>
  </threadedComment>
  <threadedComment ref="R76" dT="2019-12-16T14:30:35.31" personId="{AFFCBC7F-845C-4718-B24A-017AFC340680}" id="{2A09990F-72A1-4036-AD54-F853C95E81CD}">
    <text>gage missing data on 12/13; manual calc performed; calc is found in file "20191316_DailyNumbersManCalc_Will"</text>
  </threadedComment>
  <threadedComment ref="AW87" dT="2019-12-26T13:08:53.63" personId="{AFFCBC7F-845C-4718-B24A-017AFC340680}" id="{41216236-745E-40D5-AA56-5A45E017D5A0}">
    <text>pumps off</text>
  </threadedComment>
  <threadedComment ref="AW99" dT="2020-01-06T14:25:35.48" personId="{AFFCBC7F-845C-4718-B24A-017AFC340680}" id="{51F0CE98-0786-41FD-91D7-5F2B76433D39}">
    <text>pumps off</text>
  </threadedComment>
  <threadedComment ref="R103" dT="2020-01-13T15:36:43.50" personId="{AFFCBC7F-845C-4718-B24A-017AFC340680}" id="{9AD3E647-2C4E-45E0-9A22-C753F5FBDB6B}">
    <text>gage not reporting between 0900 and 1015; manual calc performed; calculation can be found in file "20200113_DailyNumbersManCalc_Will.xlsx"</text>
  </threadedComment>
  <threadedComment ref="AW108" dT="2020-01-15T15:12:23.99" personId="{AFFCBC7F-845C-4718-B24A-017AFC340680}" id="{BCA24CC5-92EA-485E-84F9-79C69F3C4651}">
    <text>pumps off</text>
  </threadedComment>
  <threadedComment ref="AW112" dT="2020-01-15T15:12:23.99" personId="{AFFCBC7F-845C-4718-B24A-017AFC340680}" id="{5CF92528-D0DC-4445-BA89-5FF1B1FCB94A}">
    <text>pumps off</text>
  </threadedComment>
  <threadedComment ref="AW113" dT="2020-01-15T15:12:23.99" personId="{AFFCBC7F-845C-4718-B24A-017AFC340680}" id="{E94FF247-CC2F-46C1-A0EF-B3DE5D4BFB17}">
    <text>pumps off</text>
  </threadedComment>
  <threadedComment ref="AW114" dT="2020-01-15T15:12:23.99" personId="{AFFCBC7F-845C-4718-B24A-017AFC340680}" id="{E9EA8235-A3BC-4CD3-A747-4A32797B254C}">
    <text>pumps off</text>
  </threadedComment>
  <threadedComment ref="AW115" dT="2020-01-15T15:12:23.99" personId="{AFFCBC7F-845C-4718-B24A-017AFC340680}" id="{067EE9E2-8E3F-42E4-9597-E79E312049E5}">
    <text>pumps off</text>
  </threadedComment>
  <threadedComment ref="AW116" dT="2020-01-15T15:12:23.99" personId="{AFFCBC7F-845C-4718-B24A-017AFC340680}" id="{C8F46803-E56A-47CE-A74E-F4E06F52A0FD}">
    <text>pumps off</text>
  </threadedComment>
  <threadedComment ref="AW118" dT="2020-01-15T15:12:23.99" personId="{AFFCBC7F-845C-4718-B24A-017AFC340680}" id="{8A5FF529-4BDC-4ED0-B10F-9FC3462D8AEA}">
    <text>pumps off</text>
  </threadedComment>
  <threadedComment ref="AW119" dT="2020-01-15T15:12:23.99" personId="{AFFCBC7F-845C-4718-B24A-017AFC340680}" id="{F067AC36-C89D-4305-84E9-29B25AF2CC75}">
    <text>pumps off</text>
  </threadedComment>
  <threadedComment ref="AW121" dT="2020-01-28T14:12:38.72" personId="{AFFCBC7F-845C-4718-B24A-017AFC340680}" id="{BCDFB401-9C3C-47E6-99AE-4227C4BA4E78}">
    <text>pumps off</text>
  </threadedComment>
  <threadedComment ref="F130" dT="2020-02-06T14:22:27.93" personId="{AFFCBC7F-845C-4718-B24A-017AFC340680}" id="{EC0CDD77-2129-4D3F-9E8F-8A501C806408}">
    <text>usgs gage 11507500 stopped reporting after 1615; manual calculation performed, can be found in file: "20200206_DailyNumbersManCalc_LRD"</text>
  </threadedComment>
  <threadedComment ref="AA157" dT="2020-03-04T14:59:31.49" personId="{AFFCBC7F-845C-4718-B24A-017AFC340680}" id="{5BE22B0F-BB48-47E0-BDC7-20B3F6CD7204}">
    <text>LRD Q stopped reporting at 0600, no daily average (QD); manually calculated average from 0000 - 0600 applied.</text>
  </threadedComment>
  <threadedComment ref="AB157" dT="2020-03-04T14:59:31.49" personId="{AFFCBC7F-845C-4718-B24A-017AFC340680}" id="{98262C6D-665C-4EEA-99AE-94E5DC748345}">
    <text>LRD Q stopped reporting at 0600, no daily average (QD); manually calculated average from 0000 - 0600 applied.</text>
  </threadedComment>
  <threadedComment ref="AM158" dT="2020-03-05T15:31:51.61" personId="{AFFCBC7F-845C-4718-B24A-017AFC340680}" id="{F63B0101-981E-4F83-A63D-80044BAD441E}">
    <text>gage stopped reporting at 2350 on 3/3; provisional estimate applied</text>
  </threadedComment>
  <threadedComment ref="U192" dT="2020-04-08T15:44:15.50" personId="{AFFCBC7F-845C-4718-B24A-017AFC340680}" id="{56371650-FBFA-4088-86B2-528EE2EA6D59}">
    <text>provisional estimate provided by KID; will change soon as flow report is received</text>
  </threadedComment>
  <threadedComment ref="U193" dT="2020-04-09T16:02:51.03" personId="{AFFCBC7F-845C-4718-B24A-017AFC340680}" id="{4CB0F55A-0D2D-47C0-8B13-5C66744784B7}">
    <text>Calculated from Hw_FlowMeter parameter within KID report "20200409_KIDDIVERSIONS.CSV"; 
server location: V:\KO500\Hydrology\Daily\DailyWaterNumbers\KID Diversions\WY2020</text>
  </threadedComment>
  <threadedComment ref="AH193" dT="2020-04-09T16:05:30.31" personId="{AFFCBC7F-845C-4718-B24A-017AFC340680}" id="{3898C35C-46A8-4A3E-B07A-6F4BD29C79D3}">
    <text>Calculated from MillerHill_FlowPump_QP parameter within KID report "20200409_KIDDIVERSIONS.CSV"; 
server location: V:\KO500\Hydrology\Daily\DailyWaterNumbers\KID Diversions\WY2020</text>
  </threadedComment>
  <threadedComment ref="U194" dT="2020-04-10T13:46:05.12" personId="{AFFCBC7F-845C-4718-B24A-017AFC340680}" id="{7B91E8FC-0151-47D3-B01B-2600B3F10C59}">
    <text>estimate, subject to change</text>
  </threadedComment>
  <threadedComment ref="U194" dT="2020-04-13T16:16:13.51" personId="{903F6BEF-0989-4893-B556-CA470E97A5BC}" id="{7E9FA143-C988-41EF-AF58-B5FD11C4C87C}" parentId="{7B91E8FC-0151-47D3-B01B-2600B3F10C59}">
    <text>Updated value on 4/13/20. Calculated from Hw_FlowMeter parameter within KID report "20200413_KIDDIVERSIONS.CSV"; 
server location: V:\KO500\Hydrology\Daily\DailyWaterNumbers\KID Diversions\WY2020</text>
  </threadedComment>
  <threadedComment ref="AH194" dT="2020-04-13T16:17:33.30" personId="{903F6BEF-0989-4893-B556-CA470E97A5BC}" id="{6DBC5084-8CDE-4FE5-8C6C-3531D58A9CBA}">
    <text>Calculated from KID report "20200413_KIDDIVERSIONS.CSV"; 
server location: V:\KO500\Hydrology\Daily\DailyWaterNumbers\KID Diversions\WY2020</text>
  </threadedComment>
  <threadedComment ref="U195" dT="2020-04-13T16:16:27.14" personId="{903F6BEF-0989-4893-B556-CA470E97A5BC}" id="{3522F9FE-7AAA-419D-A801-C424EB2CA3B6}">
    <text>Calculated from Hw_FlowMeter parameter within KID report "20200413_KIDDIVERSIONS.CSV"; 
server location: V:\KO500\Hydrology\Daily\DailyWaterNumbers\KID Diversions\WY2020</text>
  </threadedComment>
  <threadedComment ref="AH195" dT="2020-04-13T16:17:48.94" personId="{903F6BEF-0989-4893-B556-CA470E97A5BC}" id="{2B1BE138-8521-407F-BDC2-AFFB7F7E7D1D}">
    <text>Calculated from KID report "20200413_KIDDIVERSIONS.CSV"; 
server location: V:\KO500\Hydrology\Daily\DailyWaterNumbers\KID Diversions\WY2020</text>
  </threadedComment>
  <threadedComment ref="U196" dT="2020-04-13T16:16:36.01" personId="{903F6BEF-0989-4893-B556-CA470E97A5BC}" id="{7F24998F-AFFC-49A0-AA39-DF1F364C8497}">
    <text>Calculated from Hw_FlowMeter parameter within KID report "20200413_KIDDIVERSIONS.CSV"; 
server location: V:\KO500\Hydrology\Daily\DailyWaterNumbers\KID Diversions\WY2020</text>
  </threadedComment>
  <threadedComment ref="AH196" dT="2020-04-13T16:17:54.46" personId="{903F6BEF-0989-4893-B556-CA470E97A5BC}" id="{895EA6CF-2B22-4BF5-AD1C-54D3D57B7957}">
    <text>Calculated from KID report "20200413_KIDDIVERSIONS.CSV"; 
server location: V:\KO500\Hydrology\Daily\DailyWaterNumbers\KID Diversions\WY2020</text>
  </threadedComment>
  <threadedComment ref="U197" dT="2020-04-13T16:16:42.86" personId="{903F6BEF-0989-4893-B556-CA470E97A5BC}" id="{2A06600D-B578-4FA3-9EA3-861276234F2A}">
    <text>Calculated from Hw_FlowMeter parameter within KID report "20200413_KIDDIVERSIONS.CSV"; 
server location: V:\KO500\Hydrology\Daily\DailyWaterNumbers\KID Diversions\WY2020</text>
  </threadedComment>
  <threadedComment ref="AH197" dT="2020-04-13T16:18:03.60" personId="{903F6BEF-0989-4893-B556-CA470E97A5BC}" id="{1DEBE505-2595-4B93-AB9F-9E8EDC0011A2}">
    <text>Calculated from KID report "20200413_KIDDIVERSIONS.CSV"; 
server location: V:\KO500\Hydrology\Daily\DailyWaterNumbers\KID Diversions\WY2020</text>
  </threadedComment>
  <threadedComment ref="U198" dT="2020-04-14T15:37:19.59" personId="{AFFCBC7F-845C-4718-B24A-017AFC340680}" id="{78E29A8C-EA6E-4865-9A1E-23902083AEF1}">
    <text>Calculated from Hw_FlowMeter parameter within KID report "20200414_KIDDIVERSIONS.CSV"; 
server location: V:\KO500\Hydrology\Daily\DailyWaterNumbers\KID Diversions\WY2020</text>
  </threadedComment>
  <threadedComment ref="AH198" dT="2020-04-14T13:47:40.93" personId="{AFFCBC7F-845C-4718-B24A-017AFC340680}" id="{5533DB19-2699-4D0A-B791-B7E8B9E39B15}">
    <text>Calculated from KID report "20200414_KIDDIVERSIONS.CSV"; 
server location: V:\KO500\Hydrology\Daily\DailyWaterNumbers\KID Diversions\WY2020</text>
  </threadedComment>
  <threadedComment ref="U199" dT="2020-04-15T14:43:19.68" personId="{AFFCBC7F-845C-4718-B24A-017AFC340680}" id="{14C40DBD-9E7F-4751-A14C-014A30EE8020}">
    <text>Calculated from Hw_FlowMeter parameter within KID report "20200415_KIDDIVERSIONS.CSV"; 
server location: V:\KO500\Hydrology\Daily\DailyWaterNumbers\KID Diversions\WY2020</text>
  </threadedComment>
  <threadedComment ref="AH199" dT="2020-04-15T14:42:33.91" personId="{AFFCBC7F-845C-4718-B24A-017AFC340680}" id="{4D838998-690E-428A-987F-9941109A3575}">
    <text>Calculated from KID report "20200415_KIDDIVERSIONS.CSV"; 
server location: V:\KO500\Hydrology\Daily\DailyWaterNumbers\KID Diversions\WY2020</text>
  </threadedComment>
  <threadedComment ref="U200" dT="2020-04-16T14:55:07.25" personId="{AFFCBC7F-845C-4718-B24A-017AFC340680}" id="{667B3054-67E6-4047-B20E-D877D8E26DE8}">
    <text>Calculated from Hw_FlowMeter parameter within KID report "20200416_KIDDIVERSIONS.CSV"; 
server location: V:\KO500\Hydrology\Daily\DailyWaterNumbers\KID Diversions\WY2020</text>
  </threadedComment>
  <threadedComment ref="AH200" dT="2020-04-16T14:53:42.40" personId="{AFFCBC7F-845C-4718-B24A-017AFC340680}" id="{F34F9CAA-6CBD-4E89-9BB1-2A3295374949}">
    <text>Calculated from KID report "20200416_KIDDIVERSIONS.CSV"; 
server location: V:\KO500\Hydrology\Daily\DailyWaterNumbers\KID Diversions\WY2020</text>
  </threadedComment>
  <threadedComment ref="U201" dT="2020-04-17T15:06:17.39" personId="{AFFCBC7F-845C-4718-B24A-017AFC340680}" id="{DBD94777-FB62-4FA3-B064-04E2190C7CD8}">
    <text>Calculated from Hw_FlowMeter parameter within KID report "20200417
_KIDDIVERSIONS.CSV"; 
server location: V:\KO500\Hydrology\Daily\DailyWaterNumbers\KID Diversions\WY2020</text>
  </threadedComment>
  <threadedComment ref="AH201" dT="2020-04-17T15:05:15.89" personId="{AFFCBC7F-845C-4718-B24A-017AFC340680}" id="{BF86C743-A2D3-4CC7-8475-BA284E9C6817}">
    <text>Calculated from KID report "20200417_KIDDIVERSIONS.CSV"; 
server location: V:\KO500\Hydrology\Daily\DailyWaterNumbers\KID Diversions\WY2020</text>
  </threadedComment>
  <threadedComment ref="U202" dT="2020-04-17T15:06:17.39" personId="{AFFCBC7F-845C-4718-B24A-017AFC340680}" id="{123BD4FA-9108-4E40-A277-84B01181B9CD}">
    <text>Calculated from Hw_FlowMeter parameter within KID report "20200420
_KIDDIVERSIONS.CSV"; 
server location: V:\KO500\Hydrology\Daily\DailyWaterNumbers\KID Diversions\WY2020</text>
  </threadedComment>
  <threadedComment ref="AH202" dT="2020-04-20T16:24:33.63" personId="{AFFCBC7F-845C-4718-B24A-017AFC340680}" id="{4A3010B6-F308-4FAA-8F97-0F9ACAE5E038}">
    <text>Calculated from KID report "20200420_KIDDIVERSIONS.CSV"; 
server location: V:\KO500\Hydrology\Daily\DailyWaterNumbers\KID Diversions\WY2020</text>
  </threadedComment>
  <threadedComment ref="U203" dT="2020-04-17T15:06:17.39" personId="{AFFCBC7F-845C-4718-B24A-017AFC340680}" id="{D7661147-CF0F-4CBB-927B-0085316CCA44}">
    <text>Calculated from Hw_FlowMeter parameter within KID report "20200420
_KIDDIVERSIONS.CSV"; 
server location: V:\KO500\Hydrology\Daily\DailyWaterNumbers\KID Diversions\WY2020</text>
  </threadedComment>
  <threadedComment ref="AH203" dT="2020-04-20T16:24:40.73" personId="{AFFCBC7F-845C-4718-B24A-017AFC340680}" id="{5541944B-99E4-46EB-9814-4AB55487EE9A}">
    <text>Calculated from KID report "20200420_KIDDIVERSIONS.CSV"; 
server location: V:\KO500\Hydrology\Daily\DailyWaterNumbers\KID Diversions\WY2020</text>
  </threadedComment>
  <threadedComment ref="U204" dT="2020-04-17T15:06:17.39" personId="{AFFCBC7F-845C-4718-B24A-017AFC340680}" id="{5A2A5580-A907-4A85-B87F-A026B9AEE18B}">
    <text>Calculated from Hw_FlowMeter parameter within KID report "20200421
_KIDDIVERSIONS.CSV"; 
server location: V:\KO500\Hydrology\Daily\DailyWaterNumbers\KID Diversions\WY2020</text>
  </threadedComment>
  <threadedComment ref="AH204" dT="2020-04-20T16:24:45.28" personId="{AFFCBC7F-845C-4718-B24A-017AFC340680}" id="{3F1E0190-E6B5-41F0-A97C-75438DEBE333}">
    <text>Calculated from KID report "20200420_KIDDIVERSIONS.CSV"; 
server location: V:\KO500\Hydrology\Daily\DailyWaterNumbers\KID Diversions\WY2020</text>
  </threadedComment>
  <threadedComment ref="U205" dT="2020-04-21T13:33:47.94" personId="{AFFCBC7F-845C-4718-B24A-017AFC340680}" id="{661AC292-F977-4A8F-96AC-C1E10FDE40EF}">
    <text>Calculated from Hw_FlowMeter parameter within KID report "20200421
_KIDDIVERSIONS.CSV"; 
server location: V:\KO500\Hydrology\Daily\DailyWaterNumbers\KID Diversions\WY2020</text>
  </threadedComment>
  <threadedComment ref="AH205" dT="2020-04-21T13:34:19.69" personId="{AFFCBC7F-845C-4718-B24A-017AFC340680}" id="{6A87DE9E-6018-417E-A62F-8C54F3474FDA}">
    <text>Calculated from KID report "20200421
_KIDDIVERSIONS.CSV"; 
server location: V:\KO500\Hydrology\Daily\DailyWaterNumbers\KID Diversions\WY2020</text>
  </threadedComment>
  <threadedComment ref="U206" dT="2020-04-22T15:17:59.00" personId="{AFFCBC7F-845C-4718-B24A-017AFC340680}" id="{D4C15ACA-D513-4EB9-B639-653459B606D0}">
    <text>Calculated from Hw_FlowMeter parameter within KID report "20200422
_KIDDIVERSIONS.CSV"; 
server location: V:\KO500\Hydrology\Daily\DailyWaterNumbers\KID Diversions\WY2020</text>
  </threadedComment>
  <threadedComment ref="AH206" dT="2020-04-22T15:17:10.34" personId="{AFFCBC7F-845C-4718-B24A-017AFC340680}" id="{127F70C3-D5F5-4A5A-904F-3FDF3420983B}">
    <text>Calculated from KID report "20200422
_KIDDIVERSIONS.CSV"; 
server location: V:\KO500\Hydrology\Daily\DailyWaterNumbers\KID Diversions\WY2020</text>
  </threadedComment>
  <threadedComment ref="U207" dT="2020-04-23T16:45:51.71" personId="{AFFCBC7F-845C-4718-B24A-017AFC340680}" id="{0075AAFB-5E4B-4CF4-88AC-D9EAADBFA4BF}">
    <text>ACHO Hydromet back online!</text>
  </threadedComment>
  <threadedComment ref="V207" dT="2020-06-19T16:31:53.51" personId="{AFFCBC7F-845C-4718-B24A-017AFC340680}" id="{4D2C94C4-D0AA-4056-9A2E-ABD43C537A10}">
    <text>Date range: 4/22 - 5/18
ACHO QJ adjusted based on correspondence with KID</text>
  </threadedComment>
  <threadedComment ref="AH207" dT="2020-04-23T13:31:59.70" personId="{AFFCBC7F-845C-4718-B24A-017AFC340680}" id="{F29D9EBF-8267-4FCB-8A67-CA32464E28BB}">
    <text>Calculated from KID report "20200423
_KIDDIVERSIONS.CSV"; 
server location: V:\KO500\Hydrology\Daily\DailyWaterNumbers\KID Diversions\WY2020</text>
  </threadedComment>
  <threadedComment ref="AH208" dT="2020-04-24T13:35:54.72" personId="{AFFCBC7F-845C-4718-B24A-017AFC340680}" id="{CF206F29-9CA8-4E41-B983-B9C6879FD5EC}">
    <text>Calculated from KID report "20200424
_KIDDIVERSIONS.CSV"; 
server location: V:\KO500\Hydrology\Daily\DailyWaterNumbers\KID Diversions\WY2020</text>
  </threadedComment>
  <threadedComment ref="AH209" dT="2020-04-27T16:17:53.96" personId="{903F6BEF-0989-4893-B556-CA470E97A5BC}" id="{2FA71D3F-DEB4-43C8-9DD0-D702566997DF}">
    <text>Calculated from KID report "20200427
_KIDDIVERSIONS.CSV"; 
server location: V:\KO500\Hydrology\Daily\DailyWaterNumbers\KID Diversions\WY2020</text>
  </threadedComment>
  <threadedComment ref="AH210" dT="2020-04-27T16:18:03.88" personId="{903F6BEF-0989-4893-B556-CA470E97A5BC}" id="{E3E0191D-85AE-49FA-8821-E937EA27C210}">
    <text>Calculated from KID report "20200427
_KIDDIVERSIONS.CSV"; 
server location: V:\KO500\Hydrology\Daily\DailyWaterNumbers\KID Diversions\WY2020</text>
  </threadedComment>
  <threadedComment ref="AH211" dT="2020-04-27T16:18:14.76" personId="{903F6BEF-0989-4893-B556-CA470E97A5BC}" id="{FAC22A1A-007B-4123-A875-B80624C0D5A4}">
    <text>Calculated from KID report "20200427
_KIDDIVERSIONS.CSV"; 
server location: V:\KO500\Hydrology\Daily\DailyWaterNumbers\KID Diversions\WY2020</text>
  </threadedComment>
  <threadedComment ref="AH212" dT="2020-04-28T14:43:17.29" personId="{AFFCBC7F-845C-4718-B24A-017AFC340680}" id="{3B550604-2449-4E62-9AFD-6AAA5FCC36EB}">
    <text>Calculated from KID report "20200428
_KIDDIVERSIONS.CSV"; 
server location: V:\KO500\Hydrology\Daily\DailyWaterNumbers\KID Diversions\WY2020</text>
  </threadedComment>
  <threadedComment ref="AH213" dT="2020-04-29T14:49:18.01" personId="{AFFCBC7F-845C-4718-B24A-017AFC340680}" id="{097317B7-895E-4013-8784-F0A6C06BA282}">
    <text>Calculated from KID report "20200429
_KIDDIVERSIONS.CSV"; 
server location: V:\KO500\Hydrology\Daily\DailyWaterNumbers\KID Diversions\WY2020</text>
  </threadedComment>
  <threadedComment ref="AH214" dT="2020-04-30T15:04:50.09" personId="{AFFCBC7F-845C-4718-B24A-017AFC340680}" id="{569399EA-64BB-4442-B032-949934A5CCED}">
    <text>Calculated from KID report "20200430
_KIDDIVERSIONS.CSV"; 
server location: V:\KO500\Hydrology\Daily\DailyWaterNumbers\KID Diversions\WY2020</text>
  </threadedComment>
  <threadedComment ref="AH215" dT="2020-05-01T14:38:07.94" personId="{AFFCBC7F-845C-4718-B24A-017AFC340680}" id="{194A4078-65D3-457A-8760-8E4A65F55D72}">
    <text>Calculated from KID report "20200501
_KIDDIVERSIONS.CSV"; 
server location: V:\KO500\Hydrology\Daily\DailyWaterNumbers\KID Diversions\WY2020</text>
  </threadedComment>
  <threadedComment ref="AH216" dT="2020-05-04T15:24:57.63" personId="{903F6BEF-0989-4893-B556-CA470E97A5BC}" id="{A0BE5885-28AC-4BE8-9698-E47EE7E04F4F}">
    <text>Calculated from KID report "20200504
_KIDDIVERSIONS.CSV"; 
server location: V:\KO500\Hydrology\Daily\DailyWaterNumbers\KID Diversions\WY2020</text>
  </threadedComment>
  <threadedComment ref="AH217" dT="2020-05-04T15:25:07.83" personId="{903F6BEF-0989-4893-B556-CA470E97A5BC}" id="{6FB0A8D2-724C-44B7-8023-E2DAD1F8EDEA}">
    <text>Calculated from KID report "20200504
_KIDDIVERSIONS.CSV"; 
server location: V:\KO500\Hydrology\Daily\DailyWaterNumbers\KID Diversions\WY2020</text>
  </threadedComment>
  <threadedComment ref="AH218" dT="2020-05-04T15:25:15.71" personId="{903F6BEF-0989-4893-B556-CA470E97A5BC}" id="{655034AF-E5B7-4CB3-87A8-2DFBC2EC9C64}">
    <text>Calculated from KID report "20200504
_KIDDIVERSIONS.CSV"; 
server location: V:\KO500\Hydrology\Daily\DailyWaterNumbers\KID Diversions\WY2020</text>
  </threadedComment>
  <threadedComment ref="AH219" dT="2020-05-05T15:34:55.65" personId="{AFFCBC7F-845C-4718-B24A-017AFC340680}" id="{737CA337-CE62-44D4-9BDA-E8C7E13DFEA3}">
    <text>Calculated from KID report "20200505
_KIDDIVERSIONS.CSV"; 
server location: V:\KO500\Hydrology\Daily\DailyWaterNumbers\KID Diversions\WY2020</text>
  </threadedComment>
  <threadedComment ref="AA220" dT="2020-05-06T15:21:48.66" personId="{AFFCBC7F-845C-4718-B24A-017AFC340680}" id="{4575F144-D4A2-4933-8916-890F4030FFAF}">
    <text>Hydromet gage LRD not reporting daily avg flow (pcode = QD); manual calc performed on available instantaneous flow values (pcode = Q)</text>
  </threadedComment>
  <threadedComment ref="AH220" dT="2020-05-06T14:57:18.02" personId="{AFFCBC7F-845C-4718-B24A-017AFC340680}" id="{870B280C-E923-4EBF-9760-17E8B45F3125}">
    <text>Calculated from KID report "20200506
_KIDDIVERSIONS.CSV"; 
server location: V:\KO500\Hydrology\Daily\DailyWaterNumbers\KID Diversions\WY2020</text>
  </threadedComment>
  <threadedComment ref="AH221" dT="2020-05-07T15:04:19.29" personId="{AFFCBC7F-845C-4718-B24A-017AFC340680}" id="{6E0D7CB1-B7BE-4921-B0B7-524F9168EAE3}">
    <text>Calculated from KID report "20200507
_KIDDIVERSIONS.CSV"; 
server location: V:\KO500\Hydrology\Daily\DailyWaterNumbers\KID Diversions\WY2020</text>
  </threadedComment>
  <threadedComment ref="AW221" dT="2020-05-07T15:49:54.11" personId="{AFFCBC7F-845C-4718-B24A-017AFC340680}" id="{D841DEB7-DFFB-4CC8-8973-FA162EF20010}">
    <text>Pumps off, RAW parameter reflecting wind-driven effects</text>
  </threadedComment>
  <threadedComment ref="L222" dT="2020-05-08T15:52:33.65" personId="{AFFCBC7F-845C-4718-B24A-017AFC340680}" id="{753A422A-5395-488D-B24B-D4E8CEE07D5E}">
    <text>USGS gage 11509500 not reporting daily value; manual calculation performed
server location: V:\KO500\Hydrology\Daily\DailyWaterNumbers\ManCalc\20200508_DailyNumbersManCalc_KENO</text>
  </threadedComment>
  <threadedComment ref="AH222" dT="2020-05-08T16:16:19.55" personId="{AFFCBC7F-845C-4718-B24A-017AFC340680}" id="{E6904389-58A6-496D-B218-51A2AAF5B726}">
    <text>Calculated from KID report "20200508
_KIDDIVERSIONS.CSV"; 
server location: V:\KO500\Hydrology\Daily\DailyWaterNumbers\KID Diversions\WY2020</text>
  </threadedComment>
  <threadedComment ref="AW222" dT="2020-05-11T15:24:41.04" personId="{903F6BEF-0989-4893-B556-CA470E97A5BC}" id="{FC2D5B53-56B0-46E2-A5FE-720417100F3B}">
    <text>Pumps off, RAW parameter reflecting wind-driven effects</text>
  </threadedComment>
  <threadedComment ref="AH223" dT="2020-05-11T15:38:25.55" personId="{903F6BEF-0989-4893-B556-CA470E97A5BC}" id="{71945089-FCA8-48DE-A6C5-E5425CC82541}">
    <text>Calculated from KID report "20200511
_KIDDIVERSIONS.CSV"; 
server location: V:\KO500\Hydrology\Daily\DailyWaterNumbers\KID Diversions\WY2020</text>
  </threadedComment>
  <threadedComment ref="AW223" dT="2020-05-11T15:24:41.04" personId="{903F6BEF-0989-4893-B556-CA470E97A5BC}" id="{047A41DC-C1D1-4AFE-8E02-5F8C5B16D741}">
    <text>Pumps off, RAW parameter reflecting wind-driven effects</text>
  </threadedComment>
  <threadedComment ref="AH224" dT="2020-05-11T15:38:32.11" personId="{903F6BEF-0989-4893-B556-CA470E97A5BC}" id="{D3CC2850-0C24-4FB0-A240-E37E423AC960}">
    <text>Calculated from KID report "20200511
_KIDDIVERSIONS.CSV"; 
server location: V:\KO500\Hydrology\Daily\DailyWaterNumbers\KID Diversions\WY2020</text>
  </threadedComment>
  <threadedComment ref="AW224" dT="2020-05-11T15:24:48.09" personId="{903F6BEF-0989-4893-B556-CA470E97A5BC}" id="{31EF3574-A6F7-4532-A058-F3975054224F}">
    <text>Pumps off, RAW parameter reflecting wind-driven effects</text>
  </threadedComment>
  <threadedComment ref="AH225" dT="2020-05-11T15:38:38.44" personId="{903F6BEF-0989-4893-B556-CA470E97A5BC}" id="{17FB349D-5BC0-437C-9F58-F2E3D9817160}">
    <text>Calculated from KID report "20200511
_KIDDIVERSIONS.CSV"; 
server location: V:\KO500\Hydrology\Daily\DailyWaterNumbers\KID Diversions\WY2020</text>
  </threadedComment>
  <threadedComment ref="AW225" dT="2020-05-11T15:25:10.73" personId="{903F6BEF-0989-4893-B556-CA470E97A5BC}" id="{64D07901-3BF7-4849-9845-35089ED77885}">
    <text>Pumps off, RAW parameter reflecting wind-driven effects</text>
  </threadedComment>
  <threadedComment ref="AH226" dT="2020-05-12T14:38:06.94" personId="{AFFCBC7F-845C-4718-B24A-017AFC340680}" id="{91FF44C1-589D-4FF0-9A11-52B3C42F4C10}">
    <text>Calculated from KID report "20200512
_KIDDIVERSIONS.CSV"; 
server location: V:\KO500\Hydrology\Daily\DailyWaterNumbers\KID Diversions\WY2020</text>
  </threadedComment>
  <threadedComment ref="AW226" dT="2020-05-11T15:24:41.04" personId="{903F6BEF-0989-4893-B556-CA470E97A5BC}" id="{6E2C1E07-2C58-4318-BFD3-5E6443F8A2E6}">
    <text>Pumps off, RAW parameter reflecting wind-driven effects</text>
  </threadedComment>
  <threadedComment ref="AH227" dT="2020-05-13T15:45:30.83" personId="{AFFCBC7F-845C-4718-B24A-017AFC340680}" id="{6A0BF0C8-6F35-4872-ABF5-32996AA86E6D}">
    <text>Calculated from KID report "20200513
_KIDDIVERSIONS.CSV"; 
server location: V:\KO500\Hydrology\Daily\DailyWaterNumbers\KID Diversions\WY2020</text>
  </threadedComment>
  <threadedComment ref="AW227" dT="2020-05-07T15:49:54.11" personId="{AFFCBC7F-845C-4718-B24A-017AFC340680}" id="{BC41A5ED-FDA9-47E4-834F-4F907F6DE773}">
    <text>Pumps off, RAW parameter reflecting wind-driven effects</text>
  </threadedComment>
  <threadedComment ref="AH228" dT="2020-05-15T14:42:24.94" personId="{AFFCBC7F-845C-4718-B24A-017AFC340680}" id="{6633D138-76B7-49C3-903E-2A62A33E9F4A}">
    <text>Calculated from KID report "20200514
_KIDDIVERSIONS.CSV"; 
server location: V:\KO500\Hydrology\Daily\DailyWaterNumbers\KID Diversions\WY2020</text>
  </threadedComment>
  <threadedComment ref="AW228" dT="2020-05-07T15:49:54.11" personId="{AFFCBC7F-845C-4718-B24A-017AFC340680}" id="{5EB7BE71-C38F-4DF0-B3F8-40552A48CE63}">
    <text>Pumps off, RAW parameter reflecting wind-driven effects</text>
  </threadedComment>
  <threadedComment ref="AH229" dT="2020-05-15T14:42:32.26" personId="{AFFCBC7F-845C-4718-B24A-017AFC340680}" id="{FFE88250-4DF5-4A18-A9C2-AF751C05386F}">
    <text>Calculated from KID report "20200515
_KIDDIVERSIONS.CSV"; 
server location: V:\KO500\Hydrology\Daily\DailyWaterNumbers\KID Diversions\WY2020</text>
  </threadedComment>
  <threadedComment ref="AW229" dT="2020-05-07T15:49:54.11" personId="{AFFCBC7F-845C-4718-B24A-017AFC340680}" id="{0A81584A-AE19-472C-9FBB-7826130582D6}">
    <text>Pumps off, RAW parameter reflecting wind-driven effects</text>
  </threadedComment>
  <threadedComment ref="AH230" dT="2020-05-18T14:55:25.45" personId="{903F6BEF-0989-4893-B556-CA470E97A5BC}" id="{9E3AE107-A8FE-4497-BEB6-D0E21AAB2DB1}">
    <text>Calculated from KID report "20200518
_KIDDIVERSIONS.CSV"; 
server location: V:\KO500\Hydrology\Daily\DailyWaterNumbers\KID Diversions\WY2020</text>
  </threadedComment>
  <threadedComment ref="AW230" dT="2020-05-18T14:50:25.00" personId="{903F6BEF-0989-4893-B556-CA470E97A5BC}" id="{5035F709-86FE-4041-8D4E-78A3DEA303D4}">
    <text>Pumps off, RAW parameter reflecting wind-driven effects</text>
  </threadedComment>
  <threadedComment ref="AH231" dT="2020-05-18T14:55:32.96" personId="{903F6BEF-0989-4893-B556-CA470E97A5BC}" id="{D95B3E08-1535-4633-8817-A6C5DB60C6A6}">
    <text>Calculated from KID report "20200518
_KIDDIVERSIONS.CSV"; 
server location: V:\KO500\Hydrology\Daily\DailyWaterNumbers\KID Diversions\WY2020</text>
  </threadedComment>
  <threadedComment ref="AT231" dT="2020-05-18T14:56:54.46" personId="{903F6BEF-0989-4893-B556-CA470E97A5BC}" id="{F23BA32B-F4E0-46A7-A471-BEDE61835FFD}">
    <text>No deliveries to LKNWR occurring. Value is reflecting wind-driven effects.</text>
  </threadedComment>
  <threadedComment ref="AW231" dT="2020-05-18T14:50:34.65" personId="{903F6BEF-0989-4893-B556-CA470E97A5BC}" id="{1CE17712-21B7-48F2-A133-797A36631BCC}">
    <text>Pumps off, RAW parameter reflecting wind-driven effects</text>
  </threadedComment>
  <threadedComment ref="AH232" dT="2020-05-18T14:55:38.59" personId="{903F6BEF-0989-4893-B556-CA470E97A5BC}" id="{C67DC868-7CB0-4D89-9B24-1E5B3C178028}">
    <text>Calculated from KID report "20200518
_KIDDIVERSIONS.CSV"; 
server location: V:\KO500\Hydrology\Daily\DailyWaterNumbers\KID Diversions\WY2020</text>
  </threadedComment>
  <threadedComment ref="AT232" dT="2020-05-18T14:57:03.47" personId="{903F6BEF-0989-4893-B556-CA470E97A5BC}" id="{3C7B5898-9779-4F21-AF1B-EC461EFFA2D2}">
    <text>No deliveries to LKNWR occurring. Value is reflecting wind-driven effects.</text>
  </threadedComment>
  <threadedComment ref="AW232" dT="2020-05-18T14:50:39.43" personId="{903F6BEF-0989-4893-B556-CA470E97A5BC}" id="{67A73AEE-3186-426B-9917-E92D6D2FC4B5}">
    <text>Pumps off, RAW parameter reflecting wind-driven effects</text>
  </threadedComment>
  <threadedComment ref="AH233" dT="2020-05-19T14:50:43.20" personId="{AFFCBC7F-845C-4718-B24A-017AFC340680}" id="{EE811A06-0D03-4B83-AC56-25132B69CFA7}">
    <text>Calculated from KID report "20200519
_KIDDIVERSIONS.CSV"; 
server location: V:\KO500\Hydrology\Daily\DailyWaterNumbers\KID Diversions\WY2020</text>
  </threadedComment>
  <threadedComment ref="AI233" dT="2020-07-02T20:54:48.57" personId="{AFFCBC7F-845C-4718-B24A-017AFC340680}" id="{D0CE9F72-59AF-4165-9428-9CE675E45DA2}">
    <text>Input error
Corrected based on correspondence with KID on 7/2
Source data: V:\KO500\Hydrology\Daily\DailyWaterNumbers\KID Diversions\WY2020\Correspondence\20200702_MHPO_ACHO</text>
  </threadedComment>
  <threadedComment ref="AW233" dT="2020-05-20T13:42:28.49" personId="{AFFCBC7F-845C-4718-B24A-017AFC340680}" id="{CF82C99D-393D-44AC-90B0-F19DA35C4AA6}">
    <text>Pumps off, RAW parameter reflecting wind-driven effects</text>
  </threadedComment>
  <threadedComment ref="AH234" dT="2020-05-20T14:48:40.82" personId="{AFFCBC7F-845C-4718-B24A-017AFC340680}" id="{E0777792-F631-4F22-9C1D-020B781F3105}">
    <text>Calculated from KID report "20200520
_KIDDIVERSIONS.CSV"; 
server location: V:\KO500\Hydrology\Daily\DailyWaterNumbers\KID Diversions\WY2020</text>
  </threadedComment>
  <threadedComment ref="AW234" dT="2020-05-20T13:42:32.59" personId="{AFFCBC7F-845C-4718-B24A-017AFC340680}" id="{21503EC9-3B78-4289-878F-50FC11903EED}">
    <text>Pumps off, RAW parameter reflecting wind-driven effects</text>
  </threadedComment>
  <threadedComment ref="AH235" dT="2020-05-21T16:37:29.66" personId="{903F6BEF-0989-4893-B556-CA470E97A5BC}" id="{0F813356-C05F-497E-98A0-F707C4E564CB}">
    <text>Calculated from KID report "20200521
_KIDDIVERSIONS.CSV"; 
server location: V:\KO500\Hydrology\Daily\DailyWaterNumbers\KID Diversions\WY2020</text>
  </threadedComment>
  <threadedComment ref="AW235" dT="2020-05-21T14:38:15.99" personId="{903F6BEF-0989-4893-B556-CA470E97A5BC}" id="{6BEA72C4-AD51-49CA-BC1D-1A687463C6C8}">
    <text>Pumps off, RAW parameter reflecting wind-driven effects</text>
  </threadedComment>
  <threadedComment ref="AH236" dT="2020-05-22T13:39:48.35" personId="{AFFCBC7F-845C-4718-B24A-017AFC340680}" id="{95BDEDB0-9AEA-46A9-83B4-E21882FC3200}">
    <text>Calculated from KID report "20200522
_KIDDIVERSIONS.CSV"; 
server location: V:\KO500\Hydrology\Daily\DailyWaterNumbers\KID Diversions\WY2020</text>
  </threadedComment>
  <threadedComment ref="AH237" dT="2020-05-26T14:39:58.89" personId="{AFFCBC7F-845C-4718-B24A-017AFC340680}" id="{872BE3C9-34BC-4817-A241-CD0194FA8684}">
    <text>Calculated from KID report "20200526
_KIDDIVERSIONS.CSV"; 
server location: V:\KO500\Hydrology\Daily\DailyWaterNumbers\KID Diversions\WY2020</text>
  </threadedComment>
  <threadedComment ref="AH238" dT="2020-05-26T14:39:58.89" personId="{AFFCBC7F-845C-4718-B24A-017AFC340680}" id="{E2EFD01B-C733-456A-B5CE-102F9485FC15}">
    <text>Calculated from KID report "20200526
_KIDDIVERSIONS.CSV"; 
server location: V:\KO500\Hydrology\Daily\DailyWaterNumbers\KID Diversions\WY2020</text>
  </threadedComment>
  <threadedComment ref="AH239" dT="2020-05-26T14:39:58.89" personId="{AFFCBC7F-845C-4718-B24A-017AFC340680}" id="{6C4AA614-5056-458B-BA3E-33241276FFCF}">
    <text>Calculated from KID report "20200526
_KIDDIVERSIONS.CSV"; 
server location: V:\KO500\Hydrology\Daily\DailyWaterNumbers\KID Diversions\WY2020</text>
  </threadedComment>
  <threadedComment ref="AH240" dT="2020-05-26T14:39:58.89" personId="{AFFCBC7F-845C-4718-B24A-017AFC340680}" id="{985F03EC-F508-4AA2-9EFA-FEDD0CD40AEA}">
    <text>Calculated from KID report "20200526
_KIDDIVERSIONS.CSV"; 
server location: V:\KO500\Hydrology\Daily\DailyWaterNumbers\KID Diversions\WY2020</text>
  </threadedComment>
  <threadedComment ref="AH241" dT="2020-05-26T14:39:58.89" personId="{AFFCBC7F-845C-4718-B24A-017AFC340680}" id="{9225F2FF-D741-4E80-93D0-0E8467A60E74}">
    <text>Calculated from KID report "20200527
_KIDDIVERSIONS.CSV"; 
server location: V:\KO500\Hydrology\Daily\DailyWaterNumbers\KID Diversions\WY2020</text>
  </threadedComment>
  <threadedComment ref="AH242" dT="2020-05-26T14:39:58.89" personId="{AFFCBC7F-845C-4718-B24A-017AFC340680}" id="{9B500406-8FD0-4884-8F67-BE1D71A6503B}">
    <text>Calculated from KID report "20200528
_KIDDIVERSIONS.CSV"; 
server location: V:\KO500\Hydrology\Daily\DailyWaterNumbers\KID Diversions\WY2020</text>
  </threadedComment>
  <threadedComment ref="C243" dT="2020-05-29T14:44:53.02" personId="{AFFCBC7F-845C-4718-B24A-017AFC340680}" id="{0926A9BF-82E9-4532-8DE6-F397601F55D4}">
    <text>USGS station 11507001 no reporting daily average value; manual calculation performed
File location on server: V:\KO500\Hydrology\Daily\DailyWaterNumbers\ManCalc\20200529_DailyNumbersManCalc_UKL.xlsx</text>
  </threadedComment>
  <threadedComment ref="AH243" dT="2020-05-29T14:59:31.88" personId="{AFFCBC7F-845C-4718-B24A-017AFC340680}" id="{17AE0CFB-3844-48D4-B55E-957F07C99F4D}">
    <text>Calculated from KID report "20200529
_KIDDIVERSIONS.CSV"; 
server location: V:\KO500\Hydrology\Daily\DailyWaterNumbers\KID Diversions\WY2020</text>
  </threadedComment>
  <threadedComment ref="AI243" dT="2020-07-02T20:56:25.24" personId="{AFFCBC7F-845C-4718-B24A-017AFC340680}" id="{EA2344C6-89A2-480B-81F7-33C24BFADCF2}">
    <text>Input error
Corrected based on correspondence with KID on 7/2
Source data: V:\KO500\Hydrology\Daily\DailyWaterNumbers\KID Diversions\WY2020\Correspondence\20200702_MHPO_ACHO</text>
  </threadedComment>
  <threadedComment ref="AT243" dT="2020-05-29T14:50:55.74" personId="{AFFCBC7F-845C-4718-B24A-017AFC340680}" id="{E7618F14-8990-4505-84AB-CA449B24E116}">
    <text>USGS station 11509250 not reporting daily average value; manual calculation performed
Server location: V:\KO500\Hydrology\Daily\DailyWaterNumbers\ManCalc\20200529_DailyNumbersManCalc_AdyLKNWR.xlsx</text>
  </threadedComment>
  <threadedComment ref="F244" dT="2020-05-31T23:48:49.65" personId="{2A23A0A7-02F6-491F-9683-FBC7852C5B21}" id="{BB7A761E-4E47-4A44-927D-027B6B35B761}">
    <text>missing several hours, see V:\KO500\Hydrology\Daily\DailyWaterNumbers\ManCalc</text>
  </threadedComment>
  <threadedComment ref="AH244" dT="2020-06-01T13:10:39.15" personId="{AFFCBC7F-845C-4718-B24A-017AFC340680}" id="{206C59DA-AB51-43C6-A7F2-050ED239FFD1}">
    <text>Calculated from KID report "20200601
_KIDDIVERSIONS.CSV"; 
server location: V:\KO500\Hydrology\Daily\DailyWaterNumbers\KID Diversions\WY2020</text>
  </threadedComment>
  <threadedComment ref="AH245" dT="2020-06-01T13:10:39.15" personId="{AFFCBC7F-845C-4718-B24A-017AFC340680}" id="{3D56860C-F0A0-4F90-B8E9-47DA8CEA2189}">
    <text>Calculated from KID report "20200601
_KIDDIVERSIONS.CSV"; 
server location: V:\KO500\Hydrology\Daily\DailyWaterNumbers\KID Diversions\WY2020</text>
  </threadedComment>
  <threadedComment ref="AH246" dT="2020-06-01T13:10:39.15" personId="{AFFCBC7F-845C-4718-B24A-017AFC340680}" id="{19D798D8-5578-4590-8E38-7190C5BDD53B}">
    <text>Calculated from KID report "20200601
_KIDDIVERSIONS.CSV"; 
server location: V:\KO500\Hydrology\Daily\DailyWaterNumbers\KID Diversions\WY2020</text>
  </threadedComment>
  <threadedComment ref="AH247" dT="2020-06-02T15:10:50.95" personId="{AFFCBC7F-845C-4718-B24A-017AFC340680}" id="{46A01BAE-8383-4D58-8BFD-F138A2F8611C}">
    <text>Calculated from KID report "20200602
_KIDDIVERSIONS.CSV"; 
server location: V:\KO500\Hydrology\Daily\DailyWaterNumbers\KID Diversions\WY2020</text>
  </threadedComment>
  <threadedComment ref="AH248" dT="2020-06-03T14:54:15.17" personId="{AFFCBC7F-845C-4718-B24A-017AFC340680}" id="{36598A88-9C9D-42CD-B5B0-E7DF6FDD929C}">
    <text>Calculated from KID report "20200603
_KIDDIVERSIONS.CSV"; 
server location: V:\KO500\Hydrology\Daily\DailyWaterNumbers\KID Diversions\WY2020</text>
  </threadedComment>
  <threadedComment ref="AH249" dT="2020-06-04T14:59:22.81" personId="{AFFCBC7F-845C-4718-B24A-017AFC340680}" id="{4A7193E5-C531-49A9-8550-E997BA37E5C1}">
    <text>Calculated from KID report "20200604
_KIDDIVERSIONS.CSV"; 
server location: V:\KO500\Hydrology\Daily\DailyWaterNumbers\KID Diversions\WY2020</text>
  </threadedComment>
  <threadedComment ref="AH250" dT="2020-07-07T13:43:11.42" personId="{AFFCBC7F-845C-4718-B24A-017AFC340680}" id="{39EF350F-D815-4BCD-BDC6-46DEE02F66B5}">
    <text>Calculated from KID report "20200605
_KIDDIVERSIONS.CSV"; 
server location: V:\KO500\Hydrology\Daily\DailyWaterNumbers\KID Diversions\WY2020</text>
  </threadedComment>
  <threadedComment ref="AH251" dT="2020-06-08T16:15:54.86" personId="{903F6BEF-0989-4893-B556-CA470E97A5BC}" id="{5E1546CD-5D3F-43A0-BCBD-DF3F15984F7F}">
    <text>Calculated from KID report "20200608
_KIDDIVERSIONS.CSV"; 
server location: V:\KO500\Hydrology\Daily\DailyWaterNumbers\KID Diversions\WY2020</text>
  </threadedComment>
  <threadedComment ref="AH252" dT="2020-06-08T16:16:02.04" personId="{903F6BEF-0989-4893-B556-CA470E97A5BC}" id="{E09DFDCE-748D-44A0-AC6A-CCEE572BF365}">
    <text>Calculated from KID report "20200608
_KIDDIVERSIONS.CSV"; 
server location: V:\KO500\Hydrology\Daily\DailyWaterNumbers\KID Diversions\WY2020</text>
  </threadedComment>
  <threadedComment ref="U253" dT="2020-06-08T16:16:51.44" personId="{903F6BEF-0989-4893-B556-CA470E97A5BC}" id="{F1421EF7-8A40-4D92-9457-A2CF3A748943}">
    <text>This value is based on a partial days worth of data.  SCADA stopped reporting at approximately 1900hrs on 6/7/20</text>
  </threadedComment>
  <threadedComment ref="V253" dT="2020-06-08T16:14:55.25" personId="{903F6BEF-0989-4893-B556-CA470E97A5BC}" id="{0EBF2C61-DCEB-4AC8-B646-1F7AED66200F}">
    <text>This value is based on a partial days worth of data.  SCADA stopped reporting at approximately 1900hrs on 6/7/20</text>
  </threadedComment>
  <threadedComment ref="AH253" dT="2020-06-08T16:15:14.60" personId="{903F6BEF-0989-4893-B556-CA470E97A5BC}" id="{4FF3EBAE-18AC-40A8-A829-A9F5A3C14A8B}">
    <text>Calculated from KID report "20200608
_KIDDIVERSIONS.CSV"; 
server location: V:\KO500\Hydrology\Daily\DailyWaterNumbers\KID Diversions\WY2020.
This value is based on a partial days worth of data.  SCADA stopped reporting at approximately 1900hrs on 6/7/20.</text>
  </threadedComment>
  <threadedComment ref="AH254" dT="2020-06-09T15:03:41.61" personId="{AFFCBC7F-845C-4718-B24A-017AFC340680}" id="{895FE6FC-8F49-42E5-A432-32099365CE72}">
    <text>Calculated from KID report "20200609
_KIDDIVERSIONS.CSV"; 
server location: V:\KO500\Hydrology\Daily\DailyWaterNumbers\KID Diversions\WY2020
Incomplete dataset, only 20 of 48 timesteps included in KIDDIVERSIONS file.  Manaul linear interpolation performed to fill gaps; calculation found in same file.</text>
  </threadedComment>
  <threadedComment ref="AI254" dT="2020-07-02T21:00:14.44" personId="{AFFCBC7F-845C-4718-B24A-017AFC340680}" id="{A6B5AD4B-1C82-42A8-A439-1E7C7E482342}">
    <text>Input error
Corrected based on correspondence with KID on 7/2
Source data: V:\KO500\Hydrology\Daily\DailyWaterNumbers\KID Diversions\WY2020\Correspondence\20200702_MHPO_ACHO</text>
  </threadedComment>
  <threadedComment ref="AH255" dT="2020-06-10T14:45:49.32" personId="{AFFCBC7F-845C-4718-B24A-017AFC340680}" id="{853B3F48-3AB9-4FD4-8533-9280F8425DE8}">
    <text>Calculated from KID report "20200610
_KIDDIVERSIONS.CSV"; 
server location: V:\KO500\Hydrology\Daily\DailyWaterNumbers\KID Diversions\WY2020</text>
  </threadedComment>
  <threadedComment ref="AN255" dT="2020-06-10T13:57:51.86" personId="{AFFCBC7F-845C-4718-B24A-017AFC340680}" id="{16DEEBC6-E79B-4EBC-A11D-7CD156C522AD}">
    <text>USGS gage 11509105 not reporting daily average value; wind effects skewing channel velocities; spoke with KDD-Scott White to confirm North Canal gates shut; set to zero based on this information</text>
  </threadedComment>
  <threadedComment ref="AQ255" dT="2020-06-10T13:58:32.93" personId="{AFFCBC7F-845C-4718-B24A-017AFC340680}" id="{4462DB64-5970-4A72-A31C-9263C0B25060}">
    <text>Wind effects skewing channel velocities; spoke with KDD-Scott White to confirm Ady Canal gates shut; set to zero based on this information</text>
  </threadedComment>
  <threadedComment ref="AH256" dT="2020-06-12T13:19:08.30" personId="{AFFCBC7F-845C-4718-B24A-017AFC340680}" id="{2B6ED630-593D-43D9-9B0D-95232552DC0B}">
    <text>Calculated from KID report "20200611
_KIDDIVERSIONS.CSV"; 
server location: V:\KO500\Hydrology\Daily\DailyWaterNumbers\KID Diversions\WY2020</text>
  </threadedComment>
  <threadedComment ref="AH257" dT="2020-06-12T17:56:15.92" personId="{AFFCBC7F-845C-4718-B24A-017AFC340680}" id="{BCD3447C-97ED-443C-A486-2E27343CDF07}">
    <text>Calculated from KID report "20200612
_KIDDIVERSIONS.CSV"; 
server location: V:\KO500\Hydrology\Daily\DailyWaterNumbers\KID Diversions\WY2020</text>
  </threadedComment>
  <threadedComment ref="AH261" dT="2020-06-16T13:56:31.01" personId="{AFFCBC7F-845C-4718-B24A-017AFC340680}" id="{47B9CB31-2B49-438D-83CF-06FA205BC6A1}">
    <text>Calculated from KID report "20200616
_KIDDIVERSIONS.CSV"; 
server location: V:\KO500\Hydrology\Daily\DailyWaterNumbers\KID Diversions\WY2020</text>
  </threadedComment>
  <threadedComment ref="AH262" dT="2020-06-17T14:56:30.08" personId="{AFFCBC7F-845C-4718-B24A-017AFC340680}" id="{13281934-43C5-4BDC-8628-403627D8B841}">
    <text>Calculated from KID report "20200617
_KIDDIVERSIONS.CSV"; 
server location: V:\KO500\Hydrology\Daily\DailyWaterNumbers\KID Diversions\WY2020</text>
  </threadedComment>
  <threadedComment ref="AH263" dT="2020-06-18T15:52:50.87" personId="{AFFCBC7F-845C-4718-B24A-017AFC340680}" id="{629DC8D1-FC45-468D-9036-7C38C8348530}">
    <text>Calculated from KID report "20200618
_KIDDIVERSIONS.CSV"; 
server location: V:\KO500\Hydrology\Daily\DailyWaterNumbers\KID Diversions\WY2020</text>
  </threadedComment>
  <threadedComment ref="AH264" dT="2020-07-07T13:46:11.09" personId="{AFFCBC7F-845C-4718-B24A-017AFC340680}" id="{41068EB2-5B3B-4667-86D4-58991A2DFF4D}">
    <text>Calculated from KID report "20200619
_KIDDIVERSIONS.CSV"; 
server location: V:\KO500\Hydrology\Daily\DailyWaterNumbers\KID Diversions\WY2020</text>
  </threadedComment>
  <threadedComment ref="AI264" dT="2020-07-02T21:00:37.85" personId="{AFFCBC7F-845C-4718-B24A-017AFC340680}" id="{DAF04B15-3020-4B77-8598-E683B50456A7}">
    <text>Input error
Corrected based on correspondence with KID on 7/2
Source data: V:\KO500\Hydrology\Daily\DailyWaterNumbers\KID Diversions\WY2020\Correspondence\20200702_MHPO_ACHO</text>
  </threadedComment>
  <threadedComment ref="AH265" dT="2020-06-22T15:11:23.77" personId="{903F6BEF-0989-4893-B556-CA470E97A5BC}" id="{B2CB9964-970F-43F4-AD1B-1CD86B320CCC}">
    <text>Calculated from KID report "20200622
_KIDDIVERSIONS.CSV"; 
server location: V:\KO500\Hydrology\Daily\DailyWaterNumbers\KID Diversions\WY2020</text>
  </threadedComment>
  <threadedComment ref="AH266" dT="2020-06-22T15:11:30.78" personId="{903F6BEF-0989-4893-B556-CA470E97A5BC}" id="{4E6DA647-5DBC-44FF-9347-C8EF1554169E}">
    <text>Calculated from KID report "20200622
_KIDDIVERSIONS.CSV"; 
server location: V:\KO500\Hydrology\Daily\DailyWaterNumbers\KID Diversions\WY2020</text>
  </threadedComment>
  <threadedComment ref="AH267" dT="2020-06-22T15:11:38.56" personId="{903F6BEF-0989-4893-B556-CA470E97A5BC}" id="{4FCBA85C-1FFA-4761-BC59-12F1B0A2853E}">
    <text>Calculated from KID report "20200622
_KIDDIVERSIONS.CSV"; 
server location: V:\KO500\Hydrology\Daily\DailyWaterNumbers\KID Diversions\WY2020</text>
  </threadedComment>
  <threadedComment ref="AH268" dT="2020-06-23T17:50:46.73" personId="{AFFCBC7F-845C-4718-B24A-017AFC340680}" id="{28978EC5-F514-4F7F-A44A-62CA645C9660}">
    <text>Calculated from KID report "20200623
_KIDDIVERSIONS.CSV"; 
server location: V:\KO500\Hydrology\Daily\DailyWaterNumbers\KID Diversions\WY2020</text>
  </threadedComment>
  <threadedComment ref="AH269" dT="2020-06-25T15:11:42.78" personId="{AFFCBC7F-845C-4718-B24A-017AFC340680}" id="{FA346A5E-63AF-4F4E-BDDF-7F17017B04BE}">
    <text>Calculated from KID report "20200624
_KIDDIVERSIONS.CSV"; 
server location: V:\KO500\Hydrology\Daily\DailyWaterNumbers\KID Diversions\WY2020</text>
  </threadedComment>
  <threadedComment ref="AH270" dT="2020-06-25T15:11:49.42" personId="{AFFCBC7F-845C-4718-B24A-017AFC340680}" id="{304C2BE7-0C4B-4229-944A-662224C34F64}">
    <text>Calculated from KID report "20200625
_KIDDIVERSIONS.CSV"; 
server location: V:\KO500\Hydrology\Daily\DailyWaterNumbers\KID Diversions\WY2020</text>
  </threadedComment>
  <threadedComment ref="AH271" dT="2020-06-26T15:14:06.70" personId="{AFFCBC7F-845C-4718-B24A-017AFC340680}" id="{064D4C1E-B2CC-4F0F-8B71-EE0D0921F85D}">
    <text>Calculated from KID report "20200626
_KIDDIVERSIONS.CSV"; 
server location: V:\KO500\Hydrology\Daily\DailyWaterNumbers\KID Diversions\WY2020</text>
  </threadedComment>
  <threadedComment ref="AH272" dT="2020-06-29T15:08:00.07" personId="{903F6BEF-0989-4893-B556-CA470E97A5BC}" id="{65ACEE16-0BBA-40EF-8890-C20A4F474631}">
    <text>Calculated from KID report "20200629
_KIDDIVERSIONS.CSV"; 
server location: V:\KO500\Hydrology\Daily\DailyWaterNumbers\KID Diversions\WY2020</text>
  </threadedComment>
  <threadedComment ref="AH273" dT="2020-06-29T15:08:11.66" personId="{903F6BEF-0989-4893-B556-CA470E97A5BC}" id="{7ED87AB6-0893-42C0-966C-5021689B4676}">
    <text>Calculated from KID report "20200629
_KIDDIVERSIONS.CSV"; 
server location: V:\KO500\Hydrology\Daily\DailyWaterNumbers\KID Diversions\WY2020</text>
  </threadedComment>
  <threadedComment ref="AH274" dT="2020-06-29T15:08:17.11" personId="{903F6BEF-0989-4893-B556-CA470E97A5BC}" id="{5AC68440-552A-4023-A905-83635A99C44F}">
    <text>Calculated from KID report "20200629
_KIDDIVERSIONS.CSV"; 
server location: V:\KO500\Hydrology\Daily\DailyWaterNumbers\KID Diversions\WY2020</text>
  </threadedComment>
  <threadedComment ref="AH275" dT="2020-06-30T16:13:13.29" personId="{AFFCBC7F-845C-4718-B24A-017AFC340680}" id="{F2314B12-0525-45A3-A588-8261A7525788}">
    <text>Calculated from KID report "20200630
_KIDDIVERSIONS.CSV"; 
server location: V:\KO500\Hydrology\Daily\DailyWaterNumbers\KID Diversions\WY2020</text>
  </threadedComment>
  <threadedComment ref="AH276" dT="2020-07-02T13:55:38.99" personId="{AFFCBC7F-845C-4718-B24A-017AFC340680}" id="{FBC1E997-0B50-409F-B3B6-DAEBE6DD2F80}">
    <text>Calculated from KID report "20200701
_KIDDIVERSIONS.CSV"; 
server location: V:\KO500\Hydrology\Daily\DailyWaterNumbers\KID Diversions\WY2020</text>
  </threadedComment>
  <threadedComment ref="AI276" dT="2020-07-02T21:00:52.46" personId="{AFFCBC7F-845C-4718-B24A-017AFC340680}" id="{1A639751-3A67-4B0D-972F-ED0774FBF7AA}">
    <text>Input error
Corrected based on correspondence with KID on 7/2
Source data: V:\KO500\Hydrology\Daily\DailyWaterNumbers\KID Diversions\WY2020\Correspondence\20200702_MHPO_ACHO</text>
  </threadedComment>
  <threadedComment ref="AH277" dT="2020-07-02T15:14:45.85" personId="{AFFCBC7F-845C-4718-B24A-017AFC340680}" id="{CBF1FFAB-6371-4910-8E44-DAC8594862A7}">
    <text>Calculated from KID report "20200702
_KIDDIVERSIONS.CSV"; 
server location: V:\KO500\Hydrology\Daily\DailyWaterNumbers\KID Diversions\WY2020</text>
  </threadedComment>
  <threadedComment ref="AH278" dT="2020-07-06T14:51:15.38" personId="{903F6BEF-0989-4893-B556-CA470E97A5BC}" id="{471F92EE-B461-4481-BA69-52980A2FBF6D}">
    <text>Calculated from KID report "20200706
_KIDDIVERSIONS.CSV"; 
server location: V:\KO500\Hydrology\Daily\DailyWaterNumbers\KID Diversions\WY2020</text>
  </threadedComment>
  <threadedComment ref="AH279" dT="2020-07-06T14:51:23.19" personId="{903F6BEF-0989-4893-B556-CA470E97A5BC}" id="{6129181D-2536-4B05-B7D1-C502AE8AE021}">
    <text>Calculated from KID report "20200706
_KIDDIVERSIONS.CSV"; 
server location: V:\KO500\Hydrology\Daily\DailyWaterNumbers\KID Diversions\WY2020</text>
  </threadedComment>
  <threadedComment ref="AH280" dT="2020-07-06T14:51:29.34" personId="{903F6BEF-0989-4893-B556-CA470E97A5BC}" id="{55CFD168-4301-4900-A82B-3DC772F64972}">
    <text>Calculated from KID report "20200706
_KIDDIVERSIONS.CSV"; 
server location: V:\KO500\Hydrology\Daily\DailyWaterNumbers\KID Diversions\WY2020</text>
  </threadedComment>
  <threadedComment ref="AH281" dT="2020-07-06T14:51:38.14" personId="{903F6BEF-0989-4893-B556-CA470E97A5BC}" id="{B0537333-BC59-411F-ADF5-7ADA7F70FB35}">
    <text>Calculated from KID report "20200706
_KIDDIVERSIONS.CSV"; 
server location: V:\KO500\Hydrology\Daily\DailyWaterNumbers\KID Diversions\WY2020</text>
  </threadedComment>
  <threadedComment ref="AH282" dT="2020-07-07T14:48:55.37" personId="{AFFCBC7F-845C-4718-B24A-017AFC340680}" id="{C9A4A248-3271-4D8A-AEA0-E9C80BA82851}">
    <text>Calculated from KID report "20200707
_KIDDIVERSIONS.CSV"; 
server location: V:\KO500\Hydrology\Daily\DailyWaterNumbers\KID Diversions\WY2020</text>
  </threadedComment>
  <threadedComment ref="AH283" dT="2020-07-08T16:28:49.36" personId="{AFFCBC7F-845C-4718-B24A-017AFC340680}" id="{9ED7AC24-1F8F-4788-B2E3-3391E675F172}">
    <text>Calculated from KID report "20200708
_KIDDIVERSIONS.CSV"; 
server location: V:\KO500\Hydrology\Daily\DailyWaterNumbers\KID Diversions\WY2020</text>
  </threadedComment>
  <threadedComment ref="AH284" dT="2020-07-10T15:20:18.57" personId="{AFFCBC7F-845C-4718-B24A-017AFC340680}" id="{E8B474FD-3B9B-4337-A557-57966400986B}">
    <text>Calculated from KID report "20200709
_KIDDIVERSIONS.CSV"; 
server location: V:\KO500\Hydrology\Daily\DailyWaterNumbers\KID Diversions\WY2020</text>
  </threadedComment>
  <threadedComment ref="AH285" dT="2020-07-10T15:20:29.17" personId="{AFFCBC7F-845C-4718-B24A-017AFC340680}" id="{04A4B186-F825-4FB3-86AA-0D8E73E61471}">
    <text>Calculated from KID report "20200710
_KIDDIVERSIONS.CSV"; 
server location: V:\KO500\Hydrology\Daily\DailyWaterNumbers\KID Diversions\WY2020</text>
  </threadedComment>
  <threadedComment ref="AH286" dT="2020-07-13T15:39:58.28" personId="{903F6BEF-0989-4893-B556-CA470E97A5BC}" id="{576F1DC6-471F-4422-8EE6-25CC18E05605}">
    <text>Calculated from KID report "20200713
_KIDDIVERSIONS.CSV"; 
server location: V:\KO500\Hydrology\Daily\DailyWaterNumbers\KID Diversions\WY2020</text>
  </threadedComment>
  <threadedComment ref="AH287" dT="2020-07-13T15:40:05.22" personId="{903F6BEF-0989-4893-B556-CA470E97A5BC}" id="{646223D4-7733-465A-8CE8-8C5C3B1E10E1}">
    <text>Calculated from KID report "20200713
_KIDDIVERSIONS.CSV"; 
server location: V:\KO500\Hydrology\Daily\DailyWaterNumbers\KID Diversions\WY2020</text>
  </threadedComment>
  <threadedComment ref="AH288" dT="2020-07-13T15:40:12.20" personId="{903F6BEF-0989-4893-B556-CA470E97A5BC}" id="{6988F795-56C7-4C75-A45C-EC26EC449F52}">
    <text>Calculated from KID report "20200713
_KIDDIVERSIONS.CSV"; 
server location: V:\KO500\Hydrology\Daily\DailyWaterNumbers\KID Diversions\WY2020</text>
  </threadedComment>
  <threadedComment ref="AH289" dT="2020-07-15T14:42:17.46" personId="{AFFCBC7F-845C-4718-B24A-017AFC340680}" id="{80A2852A-E617-48E9-8D33-55E4A83F8393}">
    <text>Calculated from KID report "20200714
_KIDDIVERSIONS.CSV"; 
server location: V:\KO500\Hydrology\Daily\DailyWaterNumbers\KID Diversions\WY2020</text>
  </threadedComment>
  <threadedComment ref="AH290" dT="2020-07-15T14:43:50.38" personId="{AFFCBC7F-845C-4718-B24A-017AFC340680}" id="{B65F0B59-9762-4A08-9F59-92A19EC38850}">
    <text>Calculated from KID report "20200715
_KIDDIVERSIONS.CSV"; 
server location: V:\KO500\Hydrology\Daily\DailyWaterNumbers\KID Diversions\WY2020</text>
  </threadedComment>
  <threadedComment ref="AH291" dT="2020-07-16T14:47:47.54" personId="{AFFCBC7F-845C-4718-B24A-017AFC340680}" id="{85810072-BF86-4296-A619-E4F545E4F1B6}">
    <text>Calculated from KID report "20200716
_KIDDIVERSIONS.CSV"; 
server location: V:\KO500\Hydrology\Daily\DailyWaterNumbers\KID Diversions\WY2020</text>
  </threadedComment>
  <threadedComment ref="AH292" dT="2020-07-21T14:53:22.92" personId="{AFFCBC7F-845C-4718-B24A-017AFC340680}" id="{FC7FDDCE-CC4E-4B76-A495-4473F5D7C889}">
    <text>Calculated from KID report "20200717
_KIDDIVERSIONS.CSV"; 
server location: V:\KO500\Hydrology\Daily\DailyWaterNumbers\KID Diversions\WY2020</text>
  </threadedComment>
  <threadedComment ref="AH293" dT="2020-07-20T14:41:27.89" personId="{903F6BEF-0989-4893-B556-CA470E97A5BC}" id="{B9830FEF-BFB2-4B86-A4D3-CD36A2BE12BE}">
    <text>Calculated from KID report "20200720
_KIDDIVERSIONS.CSV"; 
server location: V:\KO500\Hydrology\Daily\DailyWaterNumbers\KID Diversions\WY2020</text>
  </threadedComment>
  <threadedComment ref="AH294" dT="2020-07-20T14:41:35.31" personId="{903F6BEF-0989-4893-B556-CA470E97A5BC}" id="{75B89994-C2F2-4680-8F6E-8EF7BF141019}">
    <text>Calculated from KID report "20200720
_KIDDIVERSIONS.CSV"; 
server location: V:\KO500\Hydrology\Daily\DailyWaterNumbers\KID Diversions\WY2020</text>
  </threadedComment>
  <threadedComment ref="AH295" dT="2020-07-20T14:41:42.21" personId="{903F6BEF-0989-4893-B556-CA470E97A5BC}" id="{8F6B68BA-F358-4089-8AA4-AD635E6EE219}">
    <text>Calculated from KID report "20200720
_KIDDIVERSIONS.CSV"; 
server location: V:\KO500\Hydrology\Daily\DailyWaterNumbers\KID Diversions\WY2020</text>
  </threadedComment>
  <threadedComment ref="AH296" dT="2020-07-21T14:53:09.99" personId="{AFFCBC7F-845C-4718-B24A-017AFC340680}" id="{FC4A68D4-7ACE-4FA7-BFAE-0921B530A1C1}">
    <text>Calculated from KID report "20200721
_KIDDIVERSIONS.CSV"; 
server location: V:\KO500\Hydrology\Daily\DailyWaterNumbers\KID Diversions\WY2020</text>
  </threadedComment>
  <threadedComment ref="AH297" dT="2020-07-22T16:05:12.44" personId="{AFFCBC7F-845C-4718-B24A-017AFC340680}" id="{93DF5C5C-A488-415C-A4CA-BC753DC92BF3}">
    <text>Calculated from KID report "20200722
_KIDDIVERSIONS.CSV"; 
server location: V:\KO500\Hydrology\Daily\DailyWaterNumbers\KID Diversions\WY2020</text>
  </threadedComment>
  <threadedComment ref="AH298" dT="2020-07-23T14:08:16.57" personId="{903F6BEF-0989-4893-B556-CA470E97A5BC}" id="{1CF17F9E-616E-4F5E-842A-18EFA5602A4B}">
    <text>Calculated from KID report "20200723
_KIDDIVERSIONS.CSV"; 
server location: V:\KO500\Hydrology\Daily\DailyWaterNumbers\KID Diversions\WY2020</text>
  </threadedComment>
  <threadedComment ref="AH299" dT="2020-07-28T15:44:13.98" personId="{AFFCBC7F-845C-4718-B24A-017AFC340680}" id="{BC14266B-ECB3-4AD2-9570-06D80E22A6D9}">
    <text>Calculated from KID report "20200724
_KIDDIVERSIONS.CSV"; 
server location: V:\KO500\Hydrology\Daily\DailyWaterNumbers\KID Diversions\WY2020</text>
  </threadedComment>
  <threadedComment ref="AH300" dT="2020-07-27T14:43:16.50" personId="{903F6BEF-0989-4893-B556-CA470E97A5BC}" id="{ECAD5260-D484-4AAB-BE1E-8B587596179F}">
    <text>Calculated from KID report "20200727
_KIDDIVERSIONS.CSV"; 
server location: V:\KO500\Hydrology\Daily\DailyWaterNumbers\KID Diversions\WY2020</text>
  </threadedComment>
  <threadedComment ref="AH301" dT="2020-07-27T14:43:25.38" personId="{903F6BEF-0989-4893-B556-CA470E97A5BC}" id="{BC6EB047-B042-4521-AA66-45F7B98F295B}">
    <text>Calculated from KID report "20200727
_KIDDIVERSIONS.CSV"; 
server location: V:\KO500\Hydrology\Daily\DailyWaterNumbers\KID Diversions\WY2020</text>
  </threadedComment>
  <threadedComment ref="AH302" dT="2020-07-27T14:43:33.10" personId="{903F6BEF-0989-4893-B556-CA470E97A5BC}" id="{9B38CF7B-AF3F-47C0-8FAD-A673CD3A6F11}">
    <text>Calculated from KID report "20200727
_KIDDIVERSIONS.CSV"; 
server location: V:\KO500\Hydrology\Daily\DailyWaterNumbers\KID Diversions\WY2020</text>
  </threadedComment>
  <threadedComment ref="U303" dT="2020-07-28T15:46:32.60" personId="{AFFCBC7F-845C-4718-B24A-017AFC340680}" id="{B8FAC21A-2012-4B5D-8F74-AFA6543CAE4E}">
    <text>ACHO QC1 parameter not reporting daily average due to field calibration; value retreived from KID and
calculated from KID report "20200728
_KIDDIVERSIONS.CSV"; 
server location: V:\KO500\Hydrology\Daily\DailyWaterNumbers\KID Diversions\WY2020</text>
  </threadedComment>
  <threadedComment ref="AH303" dT="2020-07-28T15:43:53.88" personId="{AFFCBC7F-845C-4718-B24A-017AFC340680}" id="{0F63A86A-A7E1-4B8C-A1DB-E36C5A3D73F8}">
    <text>Calculated from KID report "20200728
_KIDDIVERSIONS.CSV"; 
server location: V:\KO500\Hydrology\Daily\DailyWaterNumbers\KID Diversions\WY2020</text>
  </threadedComment>
  <threadedComment ref="AH304" dT="2020-07-29T16:26:36.84" personId="{AFFCBC7F-845C-4718-B24A-017AFC340680}" id="{DABA5E17-021B-43AF-B145-9F4CDB3B074C}">
    <text>Calculated from KID report "20200729
_KIDDIVERSIONS.CSV"; 
server location: V:\KO500\Hydrology\Daily\DailyWaterNumbers\KID Diversions\WY2020</text>
  </threadedComment>
  <threadedComment ref="AH305" dT="2020-07-30T14:02:39.43" personId="{903F6BEF-0989-4893-B556-CA470E97A5BC}" id="{3DD180B8-F3A8-4246-BBFA-EDEBCEA1397C}">
    <text>Calculated from KID report "20200730
_KIDDIVERSIONS.CSV"; 
server location: V:\KO500\Hydrology\Daily\DailyWaterNumbers\KID Diversions\WY2020</text>
  </threadedComment>
  <threadedComment ref="AH306" dT="2020-07-31T14:06:42.69" personId="{903F6BEF-0989-4893-B556-CA470E97A5BC}" id="{046AFB6D-C849-41F0-BDAA-21C758F83E92}">
    <text>Calculated from KID report "20200731
_KIDDIVERSIONS.CSV"; 
server location: V:\KO500\Hydrology\Daily\DailyWaterNumbers\KID Diversions\WY2020</text>
  </threadedComment>
  <threadedComment ref="AH307" dT="2020-08-03T13:56:10.40" personId="{903F6BEF-0989-4893-B556-CA470E97A5BC}" id="{36E6F06B-9D32-4363-B5D1-496118EEEF0E}">
    <text>Calculated from KID report "20200803
_KIDDIVERSIONS.CSV"; 
server location: V:\KO500\Hydrology\Daily\DailyWaterNumbers\KID Diversions\WY2020</text>
  </threadedComment>
  <threadedComment ref="AH308" dT="2020-08-03T13:56:17.47" personId="{903F6BEF-0989-4893-B556-CA470E97A5BC}" id="{865F480D-8D8D-42AA-991C-C7673FEF2CC8}">
    <text>Calculated from KID report "20200803
_KIDDIVERSIONS.CSV"; 
server location: V:\KO500\Hydrology\Daily\DailyWaterNumbers\KID Diversions\WY2020</text>
  </threadedComment>
  <threadedComment ref="AH309" dT="2020-08-03T13:56:22.45" personId="{903F6BEF-0989-4893-B556-CA470E97A5BC}" id="{F5DD2409-F24B-4DC6-B608-AA12C95FA572}">
    <text>Calculated from KID report "20200803
_KIDDIVERSIONS.CSV"; 
server location: V:\KO500\Hydrology\Daily\DailyWaterNumbers\KID Diversions\WY2020</text>
  </threadedComment>
  <threadedComment ref="AH310" dT="2020-08-04T14:13:19.55" personId="{903F6BEF-0989-4893-B556-CA470E97A5BC}" id="{16CABA38-AED5-4FDB-824E-DB241064507B}">
    <text>Calculated from KID report "20200804
_KIDDIVERSIONS.CSV"; 
server location: V:\KO500\Hydrology\Daily\DailyWaterNumbers\KID Diversions\WY2020</text>
  </threadedComment>
  <threadedComment ref="G311" dT="2020-08-06T14:03:52.48" personId="{903F6BEF-0989-4893-B556-CA470E97A5BC}" id="{F6324E95-C3DE-4514-BF94-E8DCE85E194C}">
    <text>Daily value missing from USGS website.  value manually calculated with the available 15-minute data.  See spreadsheet 20200805_DailyNumbersManCalc_Link.xlsx</text>
  </threadedComment>
  <threadedComment ref="AH311" dT="2020-08-05T13:56:14.72" personId="{903F6BEF-0989-4893-B556-CA470E97A5BC}" id="{BE6BC8B9-B9EA-45ED-AE02-3A4B63C36758}">
    <text>Calculated from KID report "20200805
_KIDDIVERSIONS.CSV"; 
server location: V:\KO500\Hydrology\Daily\DailyWaterNumbers\KID Diversions\WY2020</text>
  </threadedComment>
  <threadedComment ref="G312" dT="2020-08-06T14:04:02.16" personId="{903F6BEF-0989-4893-B556-CA470E97A5BC}" id="{2EF7677F-499A-4728-8EBD-75ED736AA8E6}">
    <text>Daily value missing from USGS website.  value manually calculated with the available 15-minute data.  See spreadsheet 20200806_DailyNumbersManCalc_Link.xlsx</text>
  </threadedComment>
  <threadedComment ref="AH312" dT="2020-08-06T14:48:52.51" personId="{903F6BEF-0989-4893-B556-CA470E97A5BC}" id="{7D227A8E-76E3-4954-B3E5-4C4085C29F03}">
    <text>Calculated from KID report "20200806
_KIDDIVERSIONS.CSV"; 
server location: V:\KO500\Hydrology\Daily\DailyWaterNumbers\KID Diversions\WY2020</text>
  </threadedComment>
  <threadedComment ref="AH313" dT="2020-08-07T14:40:51.88" personId="{903F6BEF-0989-4893-B556-CA470E97A5BC}" id="{D657F5C8-9456-4E95-99D7-631D7FDDDA8A}">
    <text>Calculated from KID report "20200807
_KIDDIVERSIONS.CSV"; 
server location: V:\KO500\Hydrology\Daily\DailyWaterNumbers\KID Diversions\WY2020</text>
  </threadedComment>
  <threadedComment ref="AH314" dT="2020-08-10T14:33:22.90" personId="{903F6BEF-0989-4893-B556-CA470E97A5BC}" id="{6E7BEB44-DB95-4AE4-AAE6-3DC921D28A09}">
    <text>Calculated from KID report "20200810
_KIDDIVERSIONS.CSV"; 
server location: V:\KO500\Hydrology\Daily\DailyWaterNumbers\KID Diversions\WY2020</text>
  </threadedComment>
  <threadedComment ref="AH315" dT="2020-08-10T14:33:30.25" personId="{903F6BEF-0989-4893-B556-CA470E97A5BC}" id="{47F97A3A-2180-4288-BDFB-671C81FC7ADA}">
    <text>Calculated from KID report "20200810
_KIDDIVERSIONS.CSV"; 
server location: V:\KO500\Hydrology\Daily\DailyWaterNumbers\KID Diversions\WY2020</text>
  </threadedComment>
  <threadedComment ref="AH316" dT="2020-08-10T14:33:37.43" personId="{903F6BEF-0989-4893-B556-CA470E97A5BC}" id="{9B95CFCE-2E74-458C-9053-64CFF5BE9A15}">
    <text>Calculated from KID report "20200810
_KIDDIVERSIONS.CSV"; 
server location: V:\KO500\Hydrology\Daily\DailyWaterNumbers\KID Diversions\WY2020</text>
  </threadedComment>
  <threadedComment ref="AH317" dT="2020-08-11T13:59:41.82" personId="{903F6BEF-0989-4893-B556-CA470E97A5BC}" id="{7EE9CE3D-1966-4AEA-9610-420AB49BF64A}">
    <text>Calculated from KID report "20200811
_KIDDIVERSIONS.CSV"; 
server location: V:\KO500\Hydrology\Daily\DailyWaterNumbers\KID Diversions\WY2020</text>
  </threadedComment>
  <threadedComment ref="AH318" dT="2020-08-12T15:14:45.62" personId="{903F6BEF-0989-4893-B556-CA470E97A5BC}" id="{D95F8AB6-79D9-455A-AE23-D9DBFE57031B}">
    <text>Calculated from KID report "20200812
_KIDDIVERSIONS.xlsx"; 
server location: V:\KO500\Hydrology\Daily\DailyWaterNumbers\KID Diversions\WY2020</text>
  </threadedComment>
  <threadedComment ref="AH319" dT="2020-08-13T13:57:08.85" personId="{903F6BEF-0989-4893-B556-CA470E97A5BC}" id="{699165AD-864E-4EC5-88FD-66661089B768}">
    <text>Calculated from KID report "20200813
_KIDDIVERSIONS.CSV"; 
server location: V:\KO500\Hydrology\Daily\DailyWaterNumbers\KID Diversions\WY2020</text>
  </threadedComment>
  <threadedComment ref="AH320" dT="2020-08-14T14:42:13.59" personId="{903F6BEF-0989-4893-B556-CA470E97A5BC}" id="{477983CA-21B6-4206-BC8C-0B34BC0A286E}">
    <text>Calculated from KID report "20200814
_KIDDIVERSIONS.xlsx"; 
server location: V:\KO500\Hydrology\Daily\DailyWaterNumbers\KID Diversions\WY2020</text>
  </threadedComment>
  <threadedComment ref="AH321" dT="2020-08-17T14:31:28.99" personId="{903F6BEF-0989-4893-B556-CA470E97A5BC}" id="{4EE6491A-D9FF-4AB5-A49B-CB844342B6A8}">
    <text>Calculated from KID report "20200817
_KIDDIVERSIONS.CSV"; 
server location: V:\KO500\Hydrology\Daily\DailyWaterNumbers\KID Diversions\WY2020</text>
  </threadedComment>
  <threadedComment ref="AH322" dT="2020-08-17T14:31:37.18" personId="{903F6BEF-0989-4893-B556-CA470E97A5BC}" id="{10D95FC7-8AF6-42D5-A185-1B9D1A7D7C2B}">
    <text>Calculated from KID report "20200817
_KIDDIVERSIONS.CSV"; 
server location: V:\KO500\Hydrology\Daily\DailyWaterNumbers\KID Diversions\WY2020</text>
  </threadedComment>
  <threadedComment ref="AH323" dT="2020-08-17T14:31:46.53" personId="{903F6BEF-0989-4893-B556-CA470E97A5BC}" id="{D6265C50-1EC8-4AB6-8BE0-5AB89E2D9A5F}">
    <text>Calculated from KID report "20200817
_KIDDIVERSIONS.CSV"; 
server location: V:\KO500\Hydrology\Daily\DailyWaterNumbers\KID Diversions\WY2020</text>
  </threadedComment>
  <threadedComment ref="AH324" dT="2020-08-18T14:44:34.30" personId="{903F6BEF-0989-4893-B556-CA470E97A5BC}" id="{591751EE-15AB-483F-884D-0F402CDEAC53}">
    <text>Calculated from KID report "20200818
_KIDDIVERSIONS.xlsx"; 
server location: V:\KO500\Hydrology\Daily\DailyWaterNumbers\KID Diversions\WY2020</text>
  </threadedComment>
  <threadedComment ref="AH325" dT="2020-08-19T14:46:19.05" personId="{903F6BEF-0989-4893-B556-CA470E97A5BC}" id="{F4BAD25D-2072-4B5C-9A82-7B932B097B49}">
    <text>Calculated from KID report "20200819
_KIDDIVERSIONS.xlsx"; 
server location: V:\KO500\Hydrology\Daily\DailyWaterNumbers\KID Diversions\WY2020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G1825"/>
  <sheetViews>
    <sheetView zoomScaleNormal="100" workbookViewId="0">
      <pane xSplit="1" ySplit="2" topLeftCell="AK227" activePane="bottomRight" state="frozen"/>
      <selection pane="topRight" activeCell="B1" sqref="B1"/>
      <selection pane="bottomLeft" activeCell="A3" sqref="A3"/>
      <selection pane="bottomRight" activeCell="AR229" sqref="AR229:AR233"/>
    </sheetView>
  </sheetViews>
  <sheetFormatPr defaultColWidth="10.7109375" defaultRowHeight="12.75" x14ac:dyDescent="0.2"/>
  <cols>
    <col min="1" max="1" width="10.7109375" style="10"/>
    <col min="2" max="6" width="10.7109375" style="4"/>
    <col min="7" max="7" width="12.85546875" style="4" bestFit="1" customWidth="1"/>
    <col min="8" max="28" width="10.7109375" style="4"/>
    <col min="29" max="29" width="10.7109375" style="6"/>
    <col min="30" max="16384" width="10.7109375" style="4"/>
  </cols>
  <sheetData>
    <row r="1" spans="1:59" s="2" customFormat="1" ht="60.75" customHeight="1" x14ac:dyDescent="0.2">
      <c r="A1" s="100" t="s">
        <v>0</v>
      </c>
      <c r="B1" s="102" t="s">
        <v>17</v>
      </c>
      <c r="C1" s="103"/>
      <c r="D1" s="104"/>
      <c r="E1" s="102" t="s">
        <v>1</v>
      </c>
      <c r="F1" s="103"/>
      <c r="G1" s="104"/>
      <c r="H1" s="102" t="s">
        <v>2</v>
      </c>
      <c r="I1" s="103"/>
      <c r="J1" s="104"/>
      <c r="K1" s="102" t="s">
        <v>3</v>
      </c>
      <c r="L1" s="103"/>
      <c r="M1" s="104"/>
      <c r="N1" s="102" t="s">
        <v>4</v>
      </c>
      <c r="O1" s="103"/>
      <c r="P1" s="104"/>
      <c r="Q1" s="102" t="s">
        <v>5</v>
      </c>
      <c r="R1" s="103"/>
      <c r="S1" s="104"/>
      <c r="T1" s="102" t="s">
        <v>6</v>
      </c>
      <c r="U1" s="103"/>
      <c r="V1" s="104"/>
      <c r="W1" s="105" t="s">
        <v>18</v>
      </c>
      <c r="X1" s="106"/>
      <c r="Y1" s="107"/>
      <c r="Z1" s="102" t="s">
        <v>19</v>
      </c>
      <c r="AA1" s="103"/>
      <c r="AB1" s="104"/>
      <c r="AC1" s="1" t="s">
        <v>22</v>
      </c>
      <c r="AD1" s="102" t="s">
        <v>7</v>
      </c>
      <c r="AE1" s="103"/>
      <c r="AF1" s="104"/>
      <c r="AG1" s="102" t="s">
        <v>8</v>
      </c>
      <c r="AH1" s="103"/>
      <c r="AI1" s="104"/>
      <c r="AJ1" s="102" t="s">
        <v>9</v>
      </c>
      <c r="AK1" s="103"/>
      <c r="AL1" s="104"/>
      <c r="AM1" s="102" t="s">
        <v>10</v>
      </c>
      <c r="AN1" s="103"/>
      <c r="AO1" s="104"/>
      <c r="AP1" s="102" t="s">
        <v>11</v>
      </c>
      <c r="AQ1" s="103"/>
      <c r="AR1" s="104"/>
      <c r="AS1" s="102" t="s">
        <v>12</v>
      </c>
      <c r="AT1" s="103"/>
      <c r="AU1" s="104"/>
      <c r="AV1" s="102" t="s">
        <v>13</v>
      </c>
      <c r="AW1" s="103"/>
      <c r="AX1" s="104"/>
      <c r="AY1" s="102" t="s">
        <v>14</v>
      </c>
      <c r="AZ1" s="103"/>
      <c r="BA1" s="104"/>
      <c r="BB1" s="102" t="s">
        <v>15</v>
      </c>
      <c r="BC1" s="103"/>
      <c r="BD1" s="104"/>
      <c r="BE1" s="102" t="s">
        <v>23</v>
      </c>
      <c r="BF1" s="103"/>
      <c r="BG1" s="104"/>
    </row>
    <row r="2" spans="1:59" ht="13.5" thickBot="1" x14ac:dyDescent="0.25">
      <c r="A2" s="101"/>
      <c r="B2" s="5" t="s">
        <v>16</v>
      </c>
      <c r="C2" s="7" t="s">
        <v>20</v>
      </c>
      <c r="D2" s="37" t="s">
        <v>21</v>
      </c>
      <c r="E2" s="5" t="s">
        <v>16</v>
      </c>
      <c r="F2" s="7" t="s">
        <v>20</v>
      </c>
      <c r="G2" s="37" t="s">
        <v>21</v>
      </c>
      <c r="H2" s="5" t="s">
        <v>16</v>
      </c>
      <c r="I2" s="7" t="s">
        <v>20</v>
      </c>
      <c r="J2" s="37" t="s">
        <v>21</v>
      </c>
      <c r="K2" s="5" t="s">
        <v>16</v>
      </c>
      <c r="L2" s="7" t="s">
        <v>20</v>
      </c>
      <c r="M2" s="37" t="s">
        <v>21</v>
      </c>
      <c r="N2" s="5" t="s">
        <v>16</v>
      </c>
      <c r="O2" s="7" t="s">
        <v>20</v>
      </c>
      <c r="P2" s="37" t="s">
        <v>21</v>
      </c>
      <c r="Q2" s="5" t="s">
        <v>16</v>
      </c>
      <c r="R2" s="7" t="s">
        <v>20</v>
      </c>
      <c r="S2" s="37" t="s">
        <v>21</v>
      </c>
      <c r="T2" s="5" t="s">
        <v>16</v>
      </c>
      <c r="U2" s="7" t="s">
        <v>20</v>
      </c>
      <c r="V2" s="37" t="s">
        <v>21</v>
      </c>
      <c r="W2" s="5" t="s">
        <v>16</v>
      </c>
      <c r="X2" s="7" t="s">
        <v>20</v>
      </c>
      <c r="Y2" s="37" t="s">
        <v>21</v>
      </c>
      <c r="Z2" s="5" t="s">
        <v>16</v>
      </c>
      <c r="AA2" s="7" t="s">
        <v>20</v>
      </c>
      <c r="AB2" s="37" t="s">
        <v>21</v>
      </c>
      <c r="AC2" s="3" t="s">
        <v>21</v>
      </c>
      <c r="AD2" s="5" t="s">
        <v>16</v>
      </c>
      <c r="AE2" s="7" t="s">
        <v>20</v>
      </c>
      <c r="AF2" s="37" t="s">
        <v>21</v>
      </c>
      <c r="AG2" s="5" t="s">
        <v>16</v>
      </c>
      <c r="AH2" s="7" t="s">
        <v>20</v>
      </c>
      <c r="AI2" s="37" t="s">
        <v>21</v>
      </c>
      <c r="AJ2" s="5" t="s">
        <v>16</v>
      </c>
      <c r="AK2" s="7" t="s">
        <v>20</v>
      </c>
      <c r="AL2" s="37" t="s">
        <v>21</v>
      </c>
      <c r="AM2" s="5" t="s">
        <v>16</v>
      </c>
      <c r="AN2" s="7" t="s">
        <v>20</v>
      </c>
      <c r="AO2" s="37" t="s">
        <v>21</v>
      </c>
      <c r="AP2" s="5" t="s">
        <v>16</v>
      </c>
      <c r="AQ2" s="7" t="s">
        <v>20</v>
      </c>
      <c r="AR2" s="37" t="s">
        <v>21</v>
      </c>
      <c r="AS2" s="5" t="s">
        <v>16</v>
      </c>
      <c r="AT2" s="7" t="s">
        <v>20</v>
      </c>
      <c r="AU2" s="37" t="s">
        <v>21</v>
      </c>
      <c r="AV2" s="5" t="s">
        <v>16</v>
      </c>
      <c r="AW2" s="7" t="s">
        <v>20</v>
      </c>
      <c r="AX2" s="37" t="s">
        <v>21</v>
      </c>
      <c r="AY2" s="5" t="s">
        <v>16</v>
      </c>
      <c r="AZ2" s="7" t="s">
        <v>20</v>
      </c>
      <c r="BA2" s="37" t="s">
        <v>21</v>
      </c>
      <c r="BB2" s="5" t="s">
        <v>16</v>
      </c>
      <c r="BC2" s="7" t="s">
        <v>20</v>
      </c>
      <c r="BD2" s="37" t="s">
        <v>21</v>
      </c>
      <c r="BE2" s="20" t="s">
        <v>16</v>
      </c>
      <c r="BF2" s="7" t="s">
        <v>20</v>
      </c>
      <c r="BG2" s="37" t="s">
        <v>21</v>
      </c>
    </row>
    <row r="3" spans="1:59" ht="15" x14ac:dyDescent="0.25">
      <c r="A3" s="38">
        <v>43739</v>
      </c>
      <c r="B3" s="12">
        <f>VLOOKUP($A3,[2]Summary!$A$2:$S$366, 2, FALSE)</f>
        <v>4139.6099999999997</v>
      </c>
      <c r="C3" s="11">
        <f>B3</f>
        <v>4139.6099999999997</v>
      </c>
      <c r="D3" s="44">
        <v>4139.6099999999997</v>
      </c>
      <c r="E3" s="14">
        <f>VLOOKUP($A3,[2]Summary!$A$2:$S$366, 3, FALSE)</f>
        <v>791</v>
      </c>
      <c r="F3" s="8">
        <f>E3</f>
        <v>791</v>
      </c>
      <c r="G3" s="48">
        <v>791</v>
      </c>
      <c r="H3" s="14">
        <f>VLOOKUP($A3,[2]Summary!$A$2:$S$366,4,FALSE)</f>
        <v>15</v>
      </c>
      <c r="I3" s="15">
        <f t="shared" ref="I3:I66" si="0">H3</f>
        <v>15</v>
      </c>
      <c r="J3" s="54">
        <v>15</v>
      </c>
      <c r="K3" s="14">
        <f>VLOOKUP($A3,[2]Summary!$A$2:$S$366, 5, FALSE)</f>
        <v>721</v>
      </c>
      <c r="L3" s="8">
        <f>K3</f>
        <v>721</v>
      </c>
      <c r="M3" s="55">
        <v>722</v>
      </c>
      <c r="N3" s="14">
        <f>VLOOKUP($A3,[2]Summary!$A$2:$S$366, 6, FALSE)</f>
        <v>1060</v>
      </c>
      <c r="O3" s="8">
        <f>N3</f>
        <v>1060</v>
      </c>
      <c r="P3" s="48">
        <v>1090</v>
      </c>
      <c r="Q3" s="14">
        <f>VLOOKUP($A3,[2]Summary!$A$2:$S$366, 7, FALSE)</f>
        <v>557</v>
      </c>
      <c r="R3" s="8">
        <f>Q3</f>
        <v>557</v>
      </c>
      <c r="S3" s="59">
        <v>557</v>
      </c>
      <c r="T3" s="12">
        <f>VLOOKUP($A3,[2]Summary!$A$2:$S$366, 8, FALSE)</f>
        <v>241</v>
      </c>
      <c r="U3" s="15">
        <f>T3</f>
        <v>241</v>
      </c>
      <c r="V3" s="54">
        <v>241</v>
      </c>
      <c r="W3" s="16">
        <f>VLOOKUP($A3,[2]Summary!$A$2:$S$366,9,FALSE)</f>
        <v>170.9</v>
      </c>
      <c r="X3" s="17">
        <f t="shared" ref="X3:X34" si="1">W3</f>
        <v>170.9</v>
      </c>
      <c r="Y3" s="61">
        <v>170.9</v>
      </c>
      <c r="Z3" s="16">
        <f>VLOOKUP($A3,[2]Summary!$A$2:$S$366,10,FALSE)</f>
        <v>163.5</v>
      </c>
      <c r="AA3" s="18">
        <f t="shared" ref="AA3:AA34" si="2">Z3</f>
        <v>163.5</v>
      </c>
      <c r="AB3" s="64">
        <v>163.5</v>
      </c>
      <c r="AC3" s="65">
        <f>$Y3</f>
        <v>170.9</v>
      </c>
      <c r="AD3" s="12">
        <f>VLOOKUP($A3,[2]Summary!$A$2:$S$366,11,FALSE)</f>
        <v>0</v>
      </c>
      <c r="AE3" s="8">
        <f>AD3</f>
        <v>0</v>
      </c>
      <c r="AF3" s="59">
        <v>0</v>
      </c>
      <c r="AG3" s="12">
        <f>VLOOKUP($A3,[2]Summary!$A$2:$S$366, 12, FALSE)</f>
        <v>0</v>
      </c>
      <c r="AH3" s="8">
        <f>AG3</f>
        <v>0</v>
      </c>
      <c r="AI3" s="59">
        <f>AH3</f>
        <v>0</v>
      </c>
      <c r="AJ3" s="12">
        <f>VLOOKUP($A3,[2]Summary!$A$2:$S$366, 13, FALSE)</f>
        <v>0</v>
      </c>
      <c r="AK3" s="15">
        <f>AJ3</f>
        <v>0</v>
      </c>
      <c r="AL3" s="54">
        <v>0</v>
      </c>
      <c r="AM3" s="12">
        <f>VLOOKUP($A3,[2]Summary!$A$2:$S$366, 14, FALSE)</f>
        <v>3.16</v>
      </c>
      <c r="AN3" s="8">
        <v>0</v>
      </c>
      <c r="AO3" s="54">
        <v>0</v>
      </c>
      <c r="AP3" s="12">
        <f>VLOOKUP($A3,[2]Summary!$A$2:$S$366, 15, FALSE)</f>
        <v>216</v>
      </c>
      <c r="AQ3" s="8">
        <f>AP3</f>
        <v>216</v>
      </c>
      <c r="AR3" s="59">
        <v>216</v>
      </c>
      <c r="AS3" s="12">
        <f>VLOOKUP($A3,[2]Summary!$A$2:$S$366, 16, FALSE)</f>
        <v>182</v>
      </c>
      <c r="AT3" s="15">
        <f>AS3</f>
        <v>182</v>
      </c>
      <c r="AU3" s="59">
        <v>181</v>
      </c>
      <c r="AV3" s="12">
        <f>VLOOKUP($A3,[2]Summary!$A$2:$S$366, 17, FALSE)</f>
        <v>22.3</v>
      </c>
      <c r="AW3" s="15">
        <f>AV3</f>
        <v>22.3</v>
      </c>
      <c r="AX3" s="68">
        <v>22.3</v>
      </c>
      <c r="AY3" s="12">
        <f>VLOOKUP($A3,[2]Summary!$A$2:$S$366, 18, FALSE)</f>
        <v>4529.78</v>
      </c>
      <c r="AZ3" s="11">
        <f>AY3</f>
        <v>4529.78</v>
      </c>
      <c r="BA3" s="70">
        <v>4529.78</v>
      </c>
      <c r="BB3" s="12">
        <f>VLOOKUP($A3,[2]Summary!$A$2:$S$366, 19, FALSE)</f>
        <v>4825.5200000000004</v>
      </c>
      <c r="BC3" s="11">
        <f>BB3</f>
        <v>4825.5200000000004</v>
      </c>
      <c r="BD3" s="72">
        <v>4825.5200000000004</v>
      </c>
      <c r="BE3" s="40">
        <f>VLOOKUP($A3,[2]Summary!$A$2:$T$366,20,FALSE)</f>
        <v>0</v>
      </c>
      <c r="BF3" s="41">
        <f>BE3</f>
        <v>0</v>
      </c>
      <c r="BG3" s="78">
        <v>0</v>
      </c>
    </row>
    <row r="4" spans="1:59" ht="15" x14ac:dyDescent="0.25">
      <c r="A4" s="39">
        <v>43740</v>
      </c>
      <c r="B4" s="12">
        <f>VLOOKUP($A4,[2]Summary!$A$2:$S$366, 2, FALSE)</f>
        <v>4139.6000000000004</v>
      </c>
      <c r="C4" s="13">
        <f>B4</f>
        <v>4139.6000000000004</v>
      </c>
      <c r="D4" s="44">
        <v>4139.6000000000004</v>
      </c>
      <c r="E4" s="14">
        <f>VLOOKUP($A4,[2]Summary!$A$2:$S$366, 3, FALSE)</f>
        <v>775</v>
      </c>
      <c r="F4" s="9">
        <f>E4</f>
        <v>775</v>
      </c>
      <c r="G4" s="49">
        <v>775</v>
      </c>
      <c r="H4" s="14">
        <f>VLOOKUP($A4,[2]Summary!$A$2:$S$366,4,FALSE)</f>
        <v>15</v>
      </c>
      <c r="I4" s="9">
        <f t="shared" si="0"/>
        <v>15</v>
      </c>
      <c r="J4" s="54">
        <v>15</v>
      </c>
      <c r="K4" s="14">
        <f>VLOOKUP($A4,[2]Summary!$A$2:$S$366, 5, FALSE)</f>
        <v>633</v>
      </c>
      <c r="L4" s="9">
        <f>K4</f>
        <v>633</v>
      </c>
      <c r="M4" s="56">
        <v>634</v>
      </c>
      <c r="N4" s="14">
        <f>VLOOKUP($A4,[2]Summary!$A$2:$S$366, 6, FALSE)</f>
        <v>1100</v>
      </c>
      <c r="O4" s="9">
        <f>N4</f>
        <v>1100</v>
      </c>
      <c r="P4" s="49">
        <v>1100</v>
      </c>
      <c r="Q4" s="14">
        <f>VLOOKUP($A4,[2]Summary!$A$2:$S$366, 7, FALSE)</f>
        <v>558</v>
      </c>
      <c r="R4" s="9">
        <f>Q4</f>
        <v>558</v>
      </c>
      <c r="S4" s="50">
        <v>558</v>
      </c>
      <c r="T4" s="12">
        <f>VLOOKUP($A4,[2]Summary!$A$2:$S$366, 8, FALSE)</f>
        <v>238</v>
      </c>
      <c r="U4" s="15">
        <f>T4</f>
        <v>238</v>
      </c>
      <c r="V4" s="54">
        <v>238</v>
      </c>
      <c r="W4" s="16">
        <f>VLOOKUP($A4,[2]Summary!$A$2:$S$366,9,FALSE)</f>
        <v>154.38</v>
      </c>
      <c r="X4" s="17">
        <f t="shared" si="1"/>
        <v>154.38</v>
      </c>
      <c r="Y4" s="61">
        <v>154.38</v>
      </c>
      <c r="Z4" s="16">
        <f>VLOOKUP($A4,[2]Summary!$A$2:$S$366,10,FALSE)</f>
        <v>151.91999999999999</v>
      </c>
      <c r="AA4" s="19">
        <f t="shared" si="2"/>
        <v>151.91999999999999</v>
      </c>
      <c r="AB4" s="64">
        <v>151.91999999999999</v>
      </c>
      <c r="AC4" s="65">
        <f t="shared" ref="AC4:AC67" si="3">$Y4</f>
        <v>154.38</v>
      </c>
      <c r="AD4" s="12">
        <f>VLOOKUP($A4,[2]Summary!$A$2:$S$366,11,FALSE)</f>
        <v>0</v>
      </c>
      <c r="AE4" s="9">
        <f>AD4</f>
        <v>0</v>
      </c>
      <c r="AF4" s="50">
        <v>0</v>
      </c>
      <c r="AG4" s="12">
        <f>VLOOKUP($A4,[2]Summary!$A$2:$S$366, 12, FALSE)</f>
        <v>0</v>
      </c>
      <c r="AH4" s="9">
        <f t="shared" ref="AH4:AH35" si="4">AG4</f>
        <v>0</v>
      </c>
      <c r="AI4" s="50">
        <v>0</v>
      </c>
      <c r="AJ4" s="12">
        <f>VLOOKUP($A4,[2]Summary!$A$2:$S$366, 13, FALSE)</f>
        <v>0</v>
      </c>
      <c r="AK4" s="9">
        <f>AJ4</f>
        <v>0</v>
      </c>
      <c r="AL4" s="50">
        <v>0</v>
      </c>
      <c r="AM4" s="12">
        <f>VLOOKUP($A4,[2]Summary!$A$2:$S$366, 14, FALSE)</f>
        <v>2.74</v>
      </c>
      <c r="AN4" s="9">
        <v>0</v>
      </c>
      <c r="AO4" s="54">
        <v>0</v>
      </c>
      <c r="AP4" s="12">
        <f>VLOOKUP($A4,[2]Summary!$A$2:$S$366, 15, FALSE)</f>
        <v>209</v>
      </c>
      <c r="AQ4" s="9">
        <f>AP4</f>
        <v>209</v>
      </c>
      <c r="AR4" s="50">
        <v>209</v>
      </c>
      <c r="AS4" s="12">
        <f>VLOOKUP($A4,[2]Summary!$A$2:$S$366, 16, FALSE)</f>
        <v>187</v>
      </c>
      <c r="AT4" s="9">
        <f t="shared" ref="AT4:AT67" si="5">AS4</f>
        <v>187</v>
      </c>
      <c r="AU4" s="50">
        <v>186</v>
      </c>
      <c r="AV4" s="12">
        <f>VLOOKUP($A4,[2]Summary!$A$2:$S$366, 17, FALSE)</f>
        <v>26.8</v>
      </c>
      <c r="AW4" s="9">
        <f t="shared" ref="AW4:AW67" si="6">AV4</f>
        <v>26.8</v>
      </c>
      <c r="AX4" s="68">
        <v>26.8</v>
      </c>
      <c r="AY4" s="12">
        <f>VLOOKUP($A4,[2]Summary!$A$2:$S$366, 18, FALSE)</f>
        <v>4529.7700000000004</v>
      </c>
      <c r="AZ4" s="13">
        <f t="shared" ref="AZ4:AZ67" si="7">AY4</f>
        <v>4529.7700000000004</v>
      </c>
      <c r="BA4" s="45">
        <v>4529.7700000000004</v>
      </c>
      <c r="BB4" s="12">
        <f>VLOOKUP($A4,[2]Summary!$A$2:$S$366, 19, FALSE)</f>
        <v>4825.51</v>
      </c>
      <c r="BC4" s="11">
        <f t="shared" ref="BC4:BC67" si="8">BB4</f>
        <v>4825.51</v>
      </c>
      <c r="BD4" s="73">
        <v>4825.51</v>
      </c>
      <c r="BE4" s="42">
        <f>VLOOKUP($A4,[2]Summary!$A$2:$T$366,20,FALSE)</f>
        <v>0</v>
      </c>
      <c r="BF4" s="41">
        <f t="shared" ref="BF4:BF67" si="9">BE4</f>
        <v>0</v>
      </c>
      <c r="BG4" s="79">
        <v>0</v>
      </c>
    </row>
    <row r="5" spans="1:59" ht="15" x14ac:dyDescent="0.25">
      <c r="A5" s="39">
        <v>43741</v>
      </c>
      <c r="B5" s="12">
        <f>VLOOKUP($A5,[2]Summary!$A$2:$S$366, 2, FALSE)</f>
        <v>4139.6000000000004</v>
      </c>
      <c r="C5" s="13">
        <f t="shared" ref="C5:C68" si="10">B5</f>
        <v>4139.6000000000004</v>
      </c>
      <c r="D5" s="45">
        <v>4139.6000000000004</v>
      </c>
      <c r="E5" s="14">
        <f>VLOOKUP($A5,[2]Summary!$A$2:$S$366, 3, FALSE)</f>
        <v>757</v>
      </c>
      <c r="F5" s="9">
        <f t="shared" ref="F5:F68" si="11">E5</f>
        <v>757</v>
      </c>
      <c r="G5" s="50">
        <v>757</v>
      </c>
      <c r="H5" s="14">
        <f>VLOOKUP($A5,[2]Summary!$A$2:$S$366,4,FALSE)</f>
        <v>15</v>
      </c>
      <c r="I5" s="9">
        <f t="shared" si="0"/>
        <v>15</v>
      </c>
      <c r="J5" s="50">
        <v>15</v>
      </c>
      <c r="K5" s="14">
        <f>VLOOKUP($A5,[2]Summary!$A$2:$S$366, 5, FALSE)</f>
        <v>610</v>
      </c>
      <c r="L5" s="9">
        <f t="shared" ref="L5:L68" si="12">K5</f>
        <v>610</v>
      </c>
      <c r="M5" s="50">
        <v>610</v>
      </c>
      <c r="N5" s="14">
        <f>VLOOKUP($A5,[2]Summary!$A$2:$S$366, 6, FALSE)</f>
        <v>1100</v>
      </c>
      <c r="O5" s="9">
        <f t="shared" ref="O5:O68" si="13">N5</f>
        <v>1100</v>
      </c>
      <c r="P5" s="50">
        <v>1100</v>
      </c>
      <c r="Q5" s="14">
        <f>VLOOKUP($A5,[2]Summary!$A$2:$S$366, 7, FALSE)</f>
        <v>559</v>
      </c>
      <c r="R5" s="9">
        <f t="shared" ref="R5:R68" si="14">Q5</f>
        <v>559</v>
      </c>
      <c r="S5" s="50">
        <v>559</v>
      </c>
      <c r="T5" s="12">
        <v>235</v>
      </c>
      <c r="U5" s="15">
        <f t="shared" ref="U5:U68" si="15">T5</f>
        <v>235</v>
      </c>
      <c r="V5" s="54">
        <v>235</v>
      </c>
      <c r="W5" s="16">
        <f>VLOOKUP($A5,[2]Summary!$A$2:$S$366,9,FALSE)</f>
        <v>147.13</v>
      </c>
      <c r="X5" s="17">
        <f t="shared" si="1"/>
        <v>147.13</v>
      </c>
      <c r="Y5" s="62">
        <v>147.13</v>
      </c>
      <c r="Z5" s="16">
        <f>VLOOKUP($A5,[2]Summary!$A$2:$S$366,10,FALSE)</f>
        <v>144.44</v>
      </c>
      <c r="AA5" s="19">
        <f t="shared" si="2"/>
        <v>144.44</v>
      </c>
      <c r="AB5" s="66">
        <v>144.44</v>
      </c>
      <c r="AC5" s="65">
        <f t="shared" si="3"/>
        <v>147.13</v>
      </c>
      <c r="AD5" s="12">
        <f>VLOOKUP($A5,[2]Summary!$A$2:$S$366,11,FALSE)</f>
        <v>0</v>
      </c>
      <c r="AE5" s="9">
        <f t="shared" ref="AE5:AE68" si="16">AD5</f>
        <v>0</v>
      </c>
      <c r="AF5" s="50">
        <v>0</v>
      </c>
      <c r="AG5" s="12">
        <f>VLOOKUP($A5,[2]Summary!$A$2:$S$366, 12, FALSE)</f>
        <v>0</v>
      </c>
      <c r="AH5" s="9">
        <f t="shared" si="4"/>
        <v>0</v>
      </c>
      <c r="AI5" s="50">
        <v>0</v>
      </c>
      <c r="AJ5" s="12">
        <f>VLOOKUP($A5,[2]Summary!$A$2:$S$366, 13, FALSE)</f>
        <v>0</v>
      </c>
      <c r="AK5" s="9">
        <f t="shared" ref="AK5:AK68" si="17">AJ5</f>
        <v>0</v>
      </c>
      <c r="AL5" s="50">
        <v>0</v>
      </c>
      <c r="AM5" s="12">
        <f>VLOOKUP($A5,[2]Summary!$A$2:$S$366, 14, FALSE)</f>
        <v>2.0699999999999998</v>
      </c>
      <c r="AN5" s="9">
        <v>0</v>
      </c>
      <c r="AO5" s="54">
        <v>0</v>
      </c>
      <c r="AP5" s="12">
        <f>VLOOKUP($A5,[2]Summary!$A$2:$S$366, 15, FALSE)</f>
        <v>209</v>
      </c>
      <c r="AQ5" s="9">
        <f t="shared" ref="AQ5:AQ68" si="18">AP5</f>
        <v>209</v>
      </c>
      <c r="AR5" s="50">
        <v>209</v>
      </c>
      <c r="AS5" s="12">
        <f>VLOOKUP($A5,[2]Summary!$A$2:$S$366, 16, FALSE)</f>
        <v>199</v>
      </c>
      <c r="AT5" s="9">
        <f t="shared" si="5"/>
        <v>199</v>
      </c>
      <c r="AU5" s="50">
        <v>198</v>
      </c>
      <c r="AV5" s="12">
        <f>VLOOKUP($A5,[2]Summary!$A$2:$S$366, 17, FALSE)</f>
        <v>6.66</v>
      </c>
      <c r="AW5" s="9">
        <f t="shared" si="6"/>
        <v>6.66</v>
      </c>
      <c r="AX5" s="68">
        <v>7</v>
      </c>
      <c r="AY5" s="12">
        <f>VLOOKUP($A5,[2]Summary!$A$2:$S$366, 18, FALSE)</f>
        <v>4529.76</v>
      </c>
      <c r="AZ5" s="13">
        <f t="shared" si="7"/>
        <v>4529.76</v>
      </c>
      <c r="BA5" s="45">
        <v>4529.76</v>
      </c>
      <c r="BB5" s="12">
        <f>VLOOKUP($A5,[2]Summary!$A$2:$S$366, 19, FALSE)</f>
        <v>4825.5</v>
      </c>
      <c r="BC5" s="11">
        <f t="shared" si="8"/>
        <v>4825.5</v>
      </c>
      <c r="BD5" s="45">
        <v>4825.5</v>
      </c>
      <c r="BE5" s="43">
        <f>VLOOKUP($A5,[2]Summary!$A$2:$T$366,20,FALSE)</f>
        <v>0</v>
      </c>
      <c r="BF5" s="41">
        <f t="shared" si="9"/>
        <v>0</v>
      </c>
      <c r="BG5" s="79">
        <v>0</v>
      </c>
    </row>
    <row r="6" spans="1:59" ht="15" x14ac:dyDescent="0.25">
      <c r="A6" s="39">
        <v>43742</v>
      </c>
      <c r="B6" s="12">
        <f>VLOOKUP($A6,[2]Summary!$A$2:$S$366, 2, FALSE)</f>
        <v>4139.59</v>
      </c>
      <c r="C6" s="13">
        <f t="shared" si="10"/>
        <v>4139.59</v>
      </c>
      <c r="D6" s="44">
        <v>4139.59</v>
      </c>
      <c r="E6" s="14">
        <f>VLOOKUP($A6,[2]Summary!$A$2:$S$366, 3, FALSE)</f>
        <v>718</v>
      </c>
      <c r="F6" s="9">
        <f t="shared" si="11"/>
        <v>718</v>
      </c>
      <c r="G6" s="49">
        <v>718</v>
      </c>
      <c r="H6" s="14">
        <f>VLOOKUP($A6,[2]Summary!$A$2:$S$366,4,FALSE)</f>
        <v>15</v>
      </c>
      <c r="I6" s="9">
        <f t="shared" si="0"/>
        <v>15</v>
      </c>
      <c r="J6" s="54">
        <v>15</v>
      </c>
      <c r="K6" s="14">
        <f>VLOOKUP($A6,[2]Summary!$A$2:$S$366, 5, FALSE)</f>
        <v>610</v>
      </c>
      <c r="L6" s="9">
        <f t="shared" si="12"/>
        <v>610</v>
      </c>
      <c r="M6" s="56">
        <v>610</v>
      </c>
      <c r="N6" s="14">
        <f>VLOOKUP($A6,[2]Summary!$A$2:$S$366, 6, FALSE)</f>
        <v>1100</v>
      </c>
      <c r="O6" s="9">
        <f t="shared" si="13"/>
        <v>1100</v>
      </c>
      <c r="P6" s="49">
        <v>1100</v>
      </c>
      <c r="Q6" s="14">
        <f>VLOOKUP($A6,[2]Summary!$A$2:$S$366, 7, FALSE)</f>
        <v>557</v>
      </c>
      <c r="R6" s="9">
        <f t="shared" si="14"/>
        <v>557</v>
      </c>
      <c r="S6" s="50">
        <v>557</v>
      </c>
      <c r="T6" s="12">
        <f>VLOOKUP($A6,[2]Summary!$A$2:$S$366, 8, FALSE)</f>
        <v>222</v>
      </c>
      <c r="U6" s="15">
        <v>222</v>
      </c>
      <c r="V6" s="54">
        <v>222</v>
      </c>
      <c r="W6" s="16">
        <f>VLOOKUP($A6,[2]Summary!$A$2:$S$366,9,FALSE)</f>
        <v>152.88999999999999</v>
      </c>
      <c r="X6" s="17">
        <f t="shared" si="1"/>
        <v>152.88999999999999</v>
      </c>
      <c r="Y6" s="61">
        <v>152.88999999999999</v>
      </c>
      <c r="Z6" s="16">
        <f>VLOOKUP($A6,[2]Summary!$A$2:$S$366,10,FALSE)</f>
        <v>148.47999999999999</v>
      </c>
      <c r="AA6" s="19">
        <f t="shared" si="2"/>
        <v>148.47999999999999</v>
      </c>
      <c r="AB6" s="64">
        <v>148.47999999999999</v>
      </c>
      <c r="AC6" s="65">
        <f t="shared" si="3"/>
        <v>152.88999999999999</v>
      </c>
      <c r="AD6" s="12">
        <f>VLOOKUP($A6,[2]Summary!$A$2:$S$366,11,FALSE)</f>
        <v>0</v>
      </c>
      <c r="AE6" s="9">
        <f t="shared" si="16"/>
        <v>0</v>
      </c>
      <c r="AF6" s="50">
        <v>0</v>
      </c>
      <c r="AG6" s="12">
        <f>VLOOKUP($A6,[2]Summary!$A$2:$S$366, 12, FALSE)</f>
        <v>0</v>
      </c>
      <c r="AH6" s="9">
        <f t="shared" si="4"/>
        <v>0</v>
      </c>
      <c r="AI6" s="50">
        <v>0</v>
      </c>
      <c r="AJ6" s="12">
        <f>VLOOKUP($A6,[2]Summary!$A$2:$S$366, 13, FALSE)</f>
        <v>0</v>
      </c>
      <c r="AK6" s="9">
        <f t="shared" si="17"/>
        <v>0</v>
      </c>
      <c r="AL6" s="50">
        <v>0</v>
      </c>
      <c r="AM6" s="12">
        <f>VLOOKUP($A6,[2]Summary!$A$2:$S$366, 14, FALSE)</f>
        <v>3.38</v>
      </c>
      <c r="AN6" s="9">
        <v>0</v>
      </c>
      <c r="AO6" s="54">
        <v>0</v>
      </c>
      <c r="AP6" s="12">
        <f>VLOOKUP($A6,[2]Summary!$A$2:$S$366, 15, FALSE)</f>
        <v>219</v>
      </c>
      <c r="AQ6" s="9">
        <f t="shared" si="18"/>
        <v>219</v>
      </c>
      <c r="AR6" s="50">
        <v>219</v>
      </c>
      <c r="AS6" s="12">
        <f>VLOOKUP($A6,[2]Summary!$A$2:$S$366, 16, FALSE)</f>
        <v>202</v>
      </c>
      <c r="AT6" s="9">
        <f t="shared" si="5"/>
        <v>202</v>
      </c>
      <c r="AU6" s="50">
        <v>202</v>
      </c>
      <c r="AV6" s="12">
        <f>VLOOKUP($A6,[2]Summary!$A$2:$S$366, 17, FALSE)</f>
        <v>29</v>
      </c>
      <c r="AW6" s="9">
        <f t="shared" si="6"/>
        <v>29</v>
      </c>
      <c r="AX6" s="68">
        <v>29</v>
      </c>
      <c r="AY6" s="12">
        <f>VLOOKUP($A6,[2]Summary!$A$2:$S$366, 18, FALSE)</f>
        <v>4529.75</v>
      </c>
      <c r="AZ6" s="13">
        <f t="shared" si="7"/>
        <v>4529.75</v>
      </c>
      <c r="BA6" s="45">
        <v>4529.75</v>
      </c>
      <c r="BB6" s="12">
        <f>VLOOKUP($A6,[2]Summary!$A$2:$S$366, 19, FALSE)</f>
        <v>4825.49</v>
      </c>
      <c r="BC6" s="11">
        <f t="shared" si="8"/>
        <v>4825.49</v>
      </c>
      <c r="BD6" s="73">
        <v>4825.49</v>
      </c>
      <c r="BE6" s="42">
        <f>VLOOKUP($A6,[2]Summary!$A$2:$T$366,20,FALSE)</f>
        <v>0</v>
      </c>
      <c r="BF6" s="41">
        <f t="shared" si="9"/>
        <v>0</v>
      </c>
      <c r="BG6" s="79">
        <v>0</v>
      </c>
    </row>
    <row r="7" spans="1:59" ht="15" x14ac:dyDescent="0.25">
      <c r="A7" s="39">
        <v>43743</v>
      </c>
      <c r="B7" s="12">
        <f>VLOOKUP($A7,[2]Summary!$A$2:$S$366, 2, FALSE)</f>
        <v>4139.6000000000004</v>
      </c>
      <c r="C7" s="13">
        <f>B7</f>
        <v>4139.6000000000004</v>
      </c>
      <c r="D7" s="44">
        <v>4139.6000000000004</v>
      </c>
      <c r="E7" s="14">
        <f>VLOOKUP($A7,[2]Summary!$A$2:$S$366, 3, FALSE)</f>
        <v>681</v>
      </c>
      <c r="F7" s="9">
        <f t="shared" si="11"/>
        <v>681</v>
      </c>
      <c r="G7" s="49">
        <v>681</v>
      </c>
      <c r="H7" s="14">
        <f>VLOOKUP($A7,[2]Summary!$A$2:$S$366,4,FALSE)</f>
        <v>15</v>
      </c>
      <c r="I7" s="9">
        <f t="shared" si="0"/>
        <v>15</v>
      </c>
      <c r="J7" s="54">
        <v>15</v>
      </c>
      <c r="K7" s="14">
        <f>VLOOKUP($A7,[2]Summary!$A$2:$S$366, 5, FALSE)</f>
        <v>610</v>
      </c>
      <c r="L7" s="9">
        <f t="shared" si="12"/>
        <v>610</v>
      </c>
      <c r="M7" s="56">
        <v>610</v>
      </c>
      <c r="N7" s="14">
        <f>VLOOKUP($A7,[2]Summary!$A$2:$S$366, 6, FALSE)</f>
        <v>1100</v>
      </c>
      <c r="O7" s="9">
        <f t="shared" si="13"/>
        <v>1100</v>
      </c>
      <c r="P7" s="49">
        <v>1100</v>
      </c>
      <c r="Q7" s="14">
        <f>VLOOKUP($A7,[2]Summary!$A$2:$S$366, 7, FALSE)</f>
        <v>557</v>
      </c>
      <c r="R7" s="9">
        <f t="shared" si="14"/>
        <v>557</v>
      </c>
      <c r="S7" s="50">
        <v>557</v>
      </c>
      <c r="T7" s="12">
        <f>VLOOKUP($A7,[2]Summary!$A$2:$S$366, 8, FALSE)</f>
        <v>220</v>
      </c>
      <c r="U7" s="15">
        <v>220</v>
      </c>
      <c r="V7" s="54">
        <v>220</v>
      </c>
      <c r="W7" s="16">
        <f>VLOOKUP($A7,[2]Summary!$A$2:$S$366,9,FALSE)</f>
        <v>145.88999999999999</v>
      </c>
      <c r="X7" s="17">
        <f t="shared" si="1"/>
        <v>145.88999999999999</v>
      </c>
      <c r="Y7" s="61">
        <v>145.88999999999999</v>
      </c>
      <c r="Z7" s="16">
        <f>VLOOKUP($A7,[2]Summary!$A$2:$S$366,10,FALSE)</f>
        <v>139.99</v>
      </c>
      <c r="AA7" s="19">
        <f t="shared" si="2"/>
        <v>139.99</v>
      </c>
      <c r="AB7" s="64">
        <v>139.99</v>
      </c>
      <c r="AC7" s="65">
        <f t="shared" si="3"/>
        <v>145.88999999999999</v>
      </c>
      <c r="AD7" s="12">
        <f>VLOOKUP($A7,[2]Summary!$A$2:$S$366,11,FALSE)</f>
        <v>0</v>
      </c>
      <c r="AE7" s="9">
        <f t="shared" si="16"/>
        <v>0</v>
      </c>
      <c r="AF7" s="50">
        <v>0</v>
      </c>
      <c r="AG7" s="12">
        <f>VLOOKUP($A7,[2]Summary!$A$2:$S$366, 12, FALSE)</f>
        <v>0</v>
      </c>
      <c r="AH7" s="9">
        <f t="shared" si="4"/>
        <v>0</v>
      </c>
      <c r="AI7" s="50">
        <v>0</v>
      </c>
      <c r="AJ7" s="12">
        <f>VLOOKUP($A7,[2]Summary!$A$2:$S$366, 13, FALSE)</f>
        <v>0</v>
      </c>
      <c r="AK7" s="9">
        <f t="shared" si="17"/>
        <v>0</v>
      </c>
      <c r="AL7" s="50">
        <v>0</v>
      </c>
      <c r="AM7" s="12">
        <f>VLOOKUP($A7,[2]Summary!$A$2:$S$366, 14, FALSE)</f>
        <v>4.3499999999999996</v>
      </c>
      <c r="AN7" s="9">
        <v>0</v>
      </c>
      <c r="AO7" s="54">
        <v>0</v>
      </c>
      <c r="AP7" s="12">
        <f>VLOOKUP($A7,[2]Summary!$A$2:$S$366, 15, FALSE)</f>
        <v>222</v>
      </c>
      <c r="AQ7" s="9">
        <f t="shared" si="18"/>
        <v>222</v>
      </c>
      <c r="AR7" s="50">
        <v>222</v>
      </c>
      <c r="AS7" s="12">
        <f>VLOOKUP($A7,[2]Summary!$A$2:$S$366, 16, FALSE)</f>
        <v>203</v>
      </c>
      <c r="AT7" s="9">
        <f t="shared" si="5"/>
        <v>203</v>
      </c>
      <c r="AU7" s="50">
        <v>202</v>
      </c>
      <c r="AV7" s="12">
        <f>VLOOKUP($A7,[2]Summary!$A$2:$S$366, 17, FALSE)</f>
        <v>-0.43</v>
      </c>
      <c r="AW7" s="9">
        <v>0</v>
      </c>
      <c r="AX7" s="68">
        <v>0</v>
      </c>
      <c r="AY7" s="12">
        <f>VLOOKUP($A7,[2]Summary!$A$2:$S$366, 18, FALSE)</f>
        <v>4529.75</v>
      </c>
      <c r="AZ7" s="13">
        <f t="shared" si="7"/>
        <v>4529.75</v>
      </c>
      <c r="BA7" s="45">
        <v>4529.75</v>
      </c>
      <c r="BB7" s="12">
        <f>VLOOKUP($A7,[2]Summary!$A$2:$S$366, 19, FALSE)</f>
        <v>4825.4799999999996</v>
      </c>
      <c r="BC7" s="11">
        <f t="shared" si="8"/>
        <v>4825.4799999999996</v>
      </c>
      <c r="BD7" s="73">
        <v>4825.4799999999996</v>
      </c>
      <c r="BE7" s="42">
        <f>VLOOKUP($A7,[2]Summary!$A$2:$T$366,20,FALSE)</f>
        <v>0</v>
      </c>
      <c r="BF7" s="41">
        <f t="shared" si="9"/>
        <v>0</v>
      </c>
      <c r="BG7" s="79">
        <v>0</v>
      </c>
    </row>
    <row r="8" spans="1:59" ht="15" x14ac:dyDescent="0.25">
      <c r="A8" s="39">
        <v>43744</v>
      </c>
      <c r="B8" s="12">
        <f>VLOOKUP($A8,[2]Summary!$A$2:$S$366, 2, FALSE)</f>
        <v>4139.6000000000004</v>
      </c>
      <c r="C8" s="13">
        <f t="shared" si="10"/>
        <v>4139.6000000000004</v>
      </c>
      <c r="D8" s="44">
        <v>4139.6000000000004</v>
      </c>
      <c r="E8" s="14">
        <f>VLOOKUP($A8,[2]Summary!$A$2:$S$366, 3, FALSE)</f>
        <v>675</v>
      </c>
      <c r="F8" s="9">
        <f t="shared" si="11"/>
        <v>675</v>
      </c>
      <c r="G8" s="49">
        <v>675</v>
      </c>
      <c r="H8" s="14">
        <f>VLOOKUP($A8,[2]Summary!$A$2:$S$366,4,FALSE)</f>
        <v>15</v>
      </c>
      <c r="I8" s="9">
        <f t="shared" si="0"/>
        <v>15</v>
      </c>
      <c r="J8" s="54">
        <v>15</v>
      </c>
      <c r="K8" s="14">
        <f>VLOOKUP($A8,[2]Summary!$A$2:$S$366, 5, FALSE)</f>
        <v>609</v>
      </c>
      <c r="L8" s="9">
        <f t="shared" si="12"/>
        <v>609</v>
      </c>
      <c r="M8" s="56">
        <v>609</v>
      </c>
      <c r="N8" s="14">
        <f>VLOOKUP($A8,[2]Summary!$A$2:$S$366, 6, FALSE)</f>
        <v>1100</v>
      </c>
      <c r="O8" s="9">
        <f t="shared" si="13"/>
        <v>1100</v>
      </c>
      <c r="P8" s="49">
        <v>1100</v>
      </c>
      <c r="Q8" s="14">
        <f>VLOOKUP($A8,[2]Summary!$A$2:$S$366, 7, FALSE)</f>
        <v>557</v>
      </c>
      <c r="R8" s="9">
        <f t="shared" si="14"/>
        <v>557</v>
      </c>
      <c r="S8" s="50">
        <v>557</v>
      </c>
      <c r="T8" s="12">
        <f>VLOOKUP($A8,[2]Summary!$A$2:$S$366, 8, FALSE)</f>
        <v>227</v>
      </c>
      <c r="U8" s="15">
        <v>227</v>
      </c>
      <c r="V8" s="54">
        <v>227</v>
      </c>
      <c r="W8" s="16">
        <f>VLOOKUP($A8,[2]Summary!$A$2:$S$366,9,FALSE)</f>
        <v>152.83000000000001</v>
      </c>
      <c r="X8" s="17">
        <f t="shared" si="1"/>
        <v>152.83000000000001</v>
      </c>
      <c r="Y8" s="61">
        <v>152.83000000000001</v>
      </c>
      <c r="Z8" s="16">
        <f>VLOOKUP($A8,[2]Summary!$A$2:$S$366,10,FALSE)</f>
        <v>144.47999999999999</v>
      </c>
      <c r="AA8" s="19">
        <f t="shared" si="2"/>
        <v>144.47999999999999</v>
      </c>
      <c r="AB8" s="64">
        <v>144.47999999999999</v>
      </c>
      <c r="AC8" s="65">
        <f t="shared" si="3"/>
        <v>152.83000000000001</v>
      </c>
      <c r="AD8" s="12">
        <f>VLOOKUP($A8,[2]Summary!$A$2:$S$366,11,FALSE)</f>
        <v>0</v>
      </c>
      <c r="AE8" s="9">
        <f t="shared" si="16"/>
        <v>0</v>
      </c>
      <c r="AF8" s="50">
        <v>0</v>
      </c>
      <c r="AG8" s="12">
        <f>VLOOKUP($A8,[2]Summary!$A$2:$S$366, 12, FALSE)</f>
        <v>0</v>
      </c>
      <c r="AH8" s="9">
        <f t="shared" si="4"/>
        <v>0</v>
      </c>
      <c r="AI8" s="50">
        <v>0</v>
      </c>
      <c r="AJ8" s="12">
        <f>VLOOKUP($A8,[2]Summary!$A$2:$S$366, 13, FALSE)</f>
        <v>0</v>
      </c>
      <c r="AK8" s="9">
        <f t="shared" si="17"/>
        <v>0</v>
      </c>
      <c r="AL8" s="50">
        <v>0</v>
      </c>
      <c r="AM8" s="12">
        <f>VLOOKUP($A8,[2]Summary!$A$2:$S$366, 14, FALSE)</f>
        <v>4.59</v>
      </c>
      <c r="AN8" s="9">
        <v>0</v>
      </c>
      <c r="AO8" s="54">
        <v>0</v>
      </c>
      <c r="AP8" s="12">
        <f>VLOOKUP($A8,[2]Summary!$A$2:$S$366, 15, FALSE)</f>
        <v>223</v>
      </c>
      <c r="AQ8" s="9">
        <f t="shared" si="18"/>
        <v>223</v>
      </c>
      <c r="AR8" s="50">
        <v>223</v>
      </c>
      <c r="AS8" s="12">
        <f>VLOOKUP($A8,[2]Summary!$A$2:$S$366, 16, FALSE)</f>
        <v>203</v>
      </c>
      <c r="AT8" s="9">
        <f t="shared" si="5"/>
        <v>203</v>
      </c>
      <c r="AU8" s="50">
        <v>202</v>
      </c>
      <c r="AV8" s="12">
        <f>VLOOKUP($A8,[2]Summary!$A$2:$S$366, 17, FALSE)</f>
        <v>28.4</v>
      </c>
      <c r="AW8" s="9">
        <f t="shared" si="6"/>
        <v>28.4</v>
      </c>
      <c r="AX8" s="68">
        <v>28.4</v>
      </c>
      <c r="AY8" s="12">
        <f>VLOOKUP($A8,[2]Summary!$A$2:$S$366, 18, FALSE)</f>
        <v>4529.75</v>
      </c>
      <c r="AZ8" s="13">
        <f t="shared" si="7"/>
        <v>4529.75</v>
      </c>
      <c r="BA8" s="45">
        <v>4529.75</v>
      </c>
      <c r="BB8" s="12">
        <f>VLOOKUP($A8,[2]Summary!$A$2:$S$366, 19, FALSE)</f>
        <v>4825.47</v>
      </c>
      <c r="BC8" s="11">
        <f t="shared" si="8"/>
        <v>4825.47</v>
      </c>
      <c r="BD8" s="73">
        <v>4825.47</v>
      </c>
      <c r="BE8" s="42">
        <f>VLOOKUP($A8,[2]Summary!$A$2:$T$366,20,FALSE)</f>
        <v>0</v>
      </c>
      <c r="BF8" s="41">
        <f t="shared" si="9"/>
        <v>0</v>
      </c>
      <c r="BG8" s="79">
        <v>0</v>
      </c>
    </row>
    <row r="9" spans="1:59" ht="15" x14ac:dyDescent="0.25">
      <c r="A9" s="39">
        <v>43745</v>
      </c>
      <c r="B9" s="12">
        <f>VLOOKUP($A9,[2]Summary!$A$2:$S$366, 2, FALSE)</f>
        <v>4139.6000000000004</v>
      </c>
      <c r="C9" s="13">
        <f t="shared" si="10"/>
        <v>4139.6000000000004</v>
      </c>
      <c r="D9" s="45">
        <v>4139.6000000000004</v>
      </c>
      <c r="E9" s="14">
        <f>VLOOKUP($A9,[2]Summary!$A$2:$S$366, 3, FALSE)</f>
        <v>659</v>
      </c>
      <c r="F9" s="9">
        <f t="shared" si="11"/>
        <v>659</v>
      </c>
      <c r="G9" s="50">
        <v>659</v>
      </c>
      <c r="H9" s="14">
        <f>VLOOKUP($A9,[2]Summary!$A$2:$S$366,4,FALSE)</f>
        <v>15</v>
      </c>
      <c r="I9" s="9">
        <f t="shared" si="0"/>
        <v>15</v>
      </c>
      <c r="J9" s="50">
        <v>15</v>
      </c>
      <c r="K9" s="14">
        <f>VLOOKUP($A9,[2]Summary!$A$2:$S$366, 5, FALSE)</f>
        <v>537</v>
      </c>
      <c r="L9" s="9">
        <f t="shared" si="12"/>
        <v>537</v>
      </c>
      <c r="M9" s="50">
        <v>539</v>
      </c>
      <c r="N9" s="14">
        <f>VLOOKUP($A9,[2]Summary!$A$2:$S$366, 6, FALSE)</f>
        <v>1100</v>
      </c>
      <c r="O9" s="9">
        <f t="shared" si="13"/>
        <v>1100</v>
      </c>
      <c r="P9" s="50">
        <v>1100</v>
      </c>
      <c r="Q9" s="14">
        <f>VLOOKUP($A9,[2]Summary!$A$2:$S$366, 7, FALSE)</f>
        <v>557</v>
      </c>
      <c r="R9" s="9">
        <f t="shared" si="14"/>
        <v>557</v>
      </c>
      <c r="S9" s="50">
        <v>557</v>
      </c>
      <c r="T9" s="12">
        <f>VLOOKUP($A9,[2]Summary!$A$2:$S$366, 8, FALSE)</f>
        <v>233</v>
      </c>
      <c r="U9" s="15">
        <v>233</v>
      </c>
      <c r="V9" s="54">
        <v>233</v>
      </c>
      <c r="W9" s="16">
        <f>VLOOKUP($A9,[2]Summary!$A$2:$S$366,9,FALSE)</f>
        <v>147.26</v>
      </c>
      <c r="X9" s="17">
        <f t="shared" si="1"/>
        <v>147.26</v>
      </c>
      <c r="Y9" s="62">
        <v>147.26</v>
      </c>
      <c r="Z9" s="16">
        <f>VLOOKUP($A9,[2]Summary!$A$2:$S$366,10,FALSE)</f>
        <v>137.21</v>
      </c>
      <c r="AA9" s="19">
        <f t="shared" si="2"/>
        <v>137.21</v>
      </c>
      <c r="AB9" s="66">
        <v>137.21</v>
      </c>
      <c r="AC9" s="65">
        <f t="shared" si="3"/>
        <v>147.26</v>
      </c>
      <c r="AD9" s="12">
        <f>VLOOKUP($A9,[2]Summary!$A$2:$S$366,11,FALSE)</f>
        <v>0</v>
      </c>
      <c r="AE9" s="9">
        <f t="shared" si="16"/>
        <v>0</v>
      </c>
      <c r="AF9" s="50">
        <v>0</v>
      </c>
      <c r="AG9" s="12">
        <f>VLOOKUP($A9,[2]Summary!$A$2:$S$366, 12, FALSE)</f>
        <v>0</v>
      </c>
      <c r="AH9" s="9">
        <f t="shared" si="4"/>
        <v>0</v>
      </c>
      <c r="AI9" s="50">
        <v>0</v>
      </c>
      <c r="AJ9" s="12">
        <f>VLOOKUP($A9,[2]Summary!$A$2:$S$366, 13, FALSE)</f>
        <v>0</v>
      </c>
      <c r="AK9" s="9">
        <f t="shared" si="17"/>
        <v>0</v>
      </c>
      <c r="AL9" s="50">
        <v>0</v>
      </c>
      <c r="AM9" s="12">
        <f>VLOOKUP($A9,[2]Summary!$A$2:$S$366, 14, FALSE)</f>
        <v>5.21</v>
      </c>
      <c r="AN9" s="9">
        <v>0</v>
      </c>
      <c r="AO9" s="54">
        <v>0</v>
      </c>
      <c r="AP9" s="12">
        <f>VLOOKUP($A9,[2]Summary!$A$2:$S$366, 15, FALSE)</f>
        <v>233</v>
      </c>
      <c r="AQ9" s="9">
        <f t="shared" si="18"/>
        <v>233</v>
      </c>
      <c r="AR9" s="50">
        <v>233</v>
      </c>
      <c r="AS9" s="12">
        <f>VLOOKUP($A9,[2]Summary!$A$2:$S$366, 16, FALSE)</f>
        <v>201</v>
      </c>
      <c r="AT9" s="9">
        <f t="shared" si="5"/>
        <v>201</v>
      </c>
      <c r="AU9" s="50">
        <v>200</v>
      </c>
      <c r="AV9" s="12">
        <f>VLOOKUP($A9,[2]Summary!$A$2:$S$366, 17, FALSE)</f>
        <v>23.5</v>
      </c>
      <c r="AW9" s="9">
        <f t="shared" si="6"/>
        <v>23.5</v>
      </c>
      <c r="AX9" s="50">
        <v>23.5</v>
      </c>
      <c r="AY9" s="12">
        <f>VLOOKUP($A9,[2]Summary!$A$2:$S$366, 18, FALSE)</f>
        <v>4529.74</v>
      </c>
      <c r="AZ9" s="13">
        <f t="shared" si="7"/>
        <v>4529.74</v>
      </c>
      <c r="BA9" s="45">
        <v>4529.74</v>
      </c>
      <c r="BB9" s="12">
        <f>VLOOKUP($A9,[2]Summary!$A$2:$S$366, 19, FALSE)</f>
        <v>4825.46</v>
      </c>
      <c r="BC9" s="11">
        <f t="shared" si="8"/>
        <v>4825.46</v>
      </c>
      <c r="BD9" s="74">
        <v>4825.46</v>
      </c>
      <c r="BE9" s="42">
        <f>VLOOKUP($A9,[2]Summary!$A$2:$T$366,20,FALSE)</f>
        <v>0</v>
      </c>
      <c r="BF9" s="41">
        <f t="shared" si="9"/>
        <v>0</v>
      </c>
      <c r="BG9" s="79">
        <v>0</v>
      </c>
    </row>
    <row r="10" spans="1:59" ht="15" x14ac:dyDescent="0.25">
      <c r="A10" s="39">
        <v>43746</v>
      </c>
      <c r="B10" s="12">
        <f>VLOOKUP($A10,[2]Summary!$A$2:$S$366, 2, FALSE)</f>
        <v>4139.6000000000004</v>
      </c>
      <c r="C10" s="13">
        <f t="shared" si="10"/>
        <v>4139.6000000000004</v>
      </c>
      <c r="D10" s="44">
        <v>4139.6000000000004</v>
      </c>
      <c r="E10" s="14">
        <f>VLOOKUP($A10,[2]Summary!$A$2:$S$366, 3, FALSE)</f>
        <v>541</v>
      </c>
      <c r="F10" s="9">
        <f t="shared" si="11"/>
        <v>541</v>
      </c>
      <c r="G10" s="49">
        <v>541</v>
      </c>
      <c r="H10" s="14">
        <f>VLOOKUP($A10,[2]Summary!$A$2:$S$366,4,FALSE)</f>
        <v>15</v>
      </c>
      <c r="I10" s="9">
        <f t="shared" si="0"/>
        <v>15</v>
      </c>
      <c r="J10" s="54">
        <v>15</v>
      </c>
      <c r="K10" s="14">
        <f>VLOOKUP($A10,[2]Summary!$A$2:$S$366, 5, FALSE)</f>
        <v>516</v>
      </c>
      <c r="L10" s="9">
        <f t="shared" si="12"/>
        <v>516</v>
      </c>
      <c r="M10" s="56">
        <v>516</v>
      </c>
      <c r="N10" s="14">
        <f>VLOOKUP($A10,[2]Summary!$A$2:$S$366, 6, FALSE)</f>
        <v>1100</v>
      </c>
      <c r="O10" s="9">
        <f t="shared" si="13"/>
        <v>1100</v>
      </c>
      <c r="P10" s="49">
        <v>1100</v>
      </c>
      <c r="Q10" s="14">
        <f>VLOOKUP($A10,[2]Summary!$A$2:$S$366, 7, FALSE)</f>
        <v>554</v>
      </c>
      <c r="R10" s="9">
        <f t="shared" si="14"/>
        <v>554</v>
      </c>
      <c r="S10" s="50">
        <v>554</v>
      </c>
      <c r="T10" s="12">
        <f>VLOOKUP($A10,[2]Summary!$A$2:$S$366, 8, FALSE)</f>
        <v>243</v>
      </c>
      <c r="U10" s="15">
        <v>243</v>
      </c>
      <c r="V10" s="54">
        <v>243</v>
      </c>
      <c r="W10" s="16">
        <f>VLOOKUP($A10,[2]Summary!$A$2:$S$366,9,FALSE)</f>
        <v>132.55000000000001</v>
      </c>
      <c r="X10" s="17">
        <f t="shared" si="1"/>
        <v>132.55000000000001</v>
      </c>
      <c r="Y10" s="61">
        <v>132.55000000000001</v>
      </c>
      <c r="Z10" s="16">
        <f>VLOOKUP($A10,[2]Summary!$A$2:$S$366,10,FALSE)</f>
        <v>127.69</v>
      </c>
      <c r="AA10" s="19">
        <f t="shared" si="2"/>
        <v>127.69</v>
      </c>
      <c r="AB10" s="64">
        <v>127.69</v>
      </c>
      <c r="AC10" s="65">
        <f t="shared" si="3"/>
        <v>132.55000000000001</v>
      </c>
      <c r="AD10" s="12">
        <f>VLOOKUP($A10,[2]Summary!$A$2:$S$366,11,FALSE)</f>
        <v>0</v>
      </c>
      <c r="AE10" s="9">
        <f t="shared" si="16"/>
        <v>0</v>
      </c>
      <c r="AF10" s="50">
        <v>0</v>
      </c>
      <c r="AG10" s="12">
        <f>VLOOKUP($A10,[2]Summary!$A$2:$S$366, 12, FALSE)</f>
        <v>0</v>
      </c>
      <c r="AH10" s="9">
        <f t="shared" si="4"/>
        <v>0</v>
      </c>
      <c r="AI10" s="50">
        <v>0</v>
      </c>
      <c r="AJ10" s="12">
        <f>VLOOKUP($A10,[2]Summary!$A$2:$S$366, 13, FALSE)</f>
        <v>0</v>
      </c>
      <c r="AK10" s="9">
        <f t="shared" si="17"/>
        <v>0</v>
      </c>
      <c r="AL10" s="50">
        <v>0</v>
      </c>
      <c r="AM10" s="12">
        <f>VLOOKUP($A10,[2]Summary!$A$2:$S$366, 14, FALSE)</f>
        <v>1.46</v>
      </c>
      <c r="AN10" s="9">
        <v>0</v>
      </c>
      <c r="AO10" s="54">
        <v>0</v>
      </c>
      <c r="AP10" s="12">
        <f>VLOOKUP($A10,[2]Summary!$A$2:$S$366, 15, FALSE)</f>
        <v>239</v>
      </c>
      <c r="AQ10" s="9">
        <f t="shared" si="18"/>
        <v>239</v>
      </c>
      <c r="AR10" s="50">
        <v>239</v>
      </c>
      <c r="AS10" s="12">
        <f>VLOOKUP($A10,[2]Summary!$A$2:$S$366, 16, FALSE)</f>
        <v>194</v>
      </c>
      <c r="AT10" s="9">
        <f t="shared" si="5"/>
        <v>194</v>
      </c>
      <c r="AU10" s="50">
        <v>193</v>
      </c>
      <c r="AV10" s="12">
        <f>VLOOKUP($A10,[2]Summary!$A$2:$S$366, 17, FALSE)</f>
        <v>19.7</v>
      </c>
      <c r="AW10" s="9">
        <f t="shared" si="6"/>
        <v>19.7</v>
      </c>
      <c r="AX10" s="68">
        <v>19.7</v>
      </c>
      <c r="AY10" s="12">
        <f>VLOOKUP($A10,[2]Summary!$A$2:$S$366, 18, FALSE)</f>
        <v>4529.71</v>
      </c>
      <c r="AZ10" s="13">
        <f t="shared" si="7"/>
        <v>4529.71</v>
      </c>
      <c r="BA10" s="45">
        <v>4529.71</v>
      </c>
      <c r="BB10" s="12">
        <f>VLOOKUP($A10,[2]Summary!$A$2:$S$366, 19, FALSE)</f>
        <v>4825.4399999999996</v>
      </c>
      <c r="BC10" s="11">
        <f t="shared" si="8"/>
        <v>4825.4399999999996</v>
      </c>
      <c r="BD10" s="73">
        <v>4825.4399999999996</v>
      </c>
      <c r="BE10" s="42">
        <f>VLOOKUP($A10,[2]Summary!$A$2:$T$366,20,FALSE)</f>
        <v>0</v>
      </c>
      <c r="BF10" s="41">
        <f t="shared" si="9"/>
        <v>0</v>
      </c>
      <c r="BG10" s="79">
        <v>0</v>
      </c>
    </row>
    <row r="11" spans="1:59" ht="15" x14ac:dyDescent="0.25">
      <c r="A11" s="39">
        <v>43747</v>
      </c>
      <c r="B11" s="12">
        <f>VLOOKUP($A11,[2]Summary!$A$2:$S$366, 2, FALSE)</f>
        <v>4139.6000000000004</v>
      </c>
      <c r="C11" s="13">
        <f t="shared" si="10"/>
        <v>4139.6000000000004</v>
      </c>
      <c r="D11" s="44">
        <v>4139.6000000000004</v>
      </c>
      <c r="E11" s="14">
        <f>VLOOKUP($A11,[2]Summary!$A$2:$S$366, 3, FALSE)</f>
        <v>638</v>
      </c>
      <c r="F11" s="9">
        <f t="shared" si="11"/>
        <v>638</v>
      </c>
      <c r="G11" s="49">
        <v>638</v>
      </c>
      <c r="H11" s="14">
        <f>VLOOKUP($A11,[2]Summary!$A$2:$S$366,4,FALSE)</f>
        <v>15</v>
      </c>
      <c r="I11" s="9">
        <f t="shared" si="0"/>
        <v>15</v>
      </c>
      <c r="J11" s="54">
        <v>15</v>
      </c>
      <c r="K11" s="14">
        <f>VLOOKUP($A11,[2]Summary!$A$2:$S$366, 5, FALSE)</f>
        <v>524</v>
      </c>
      <c r="L11" s="9">
        <f t="shared" si="12"/>
        <v>524</v>
      </c>
      <c r="M11" s="56">
        <v>524</v>
      </c>
      <c r="N11" s="14">
        <f>VLOOKUP($A11,[2]Summary!$A$2:$S$366, 6, FALSE)</f>
        <v>1100</v>
      </c>
      <c r="O11" s="9">
        <f t="shared" si="13"/>
        <v>1100</v>
      </c>
      <c r="P11" s="49">
        <v>1100</v>
      </c>
      <c r="Q11" s="14">
        <f>VLOOKUP($A11,[2]Summary!$A$2:$S$366, 7, FALSE)</f>
        <v>551</v>
      </c>
      <c r="R11" s="9">
        <f t="shared" si="14"/>
        <v>551</v>
      </c>
      <c r="S11" s="50">
        <v>551</v>
      </c>
      <c r="T11" s="12">
        <f>VLOOKUP($A11,[2]Summary!$A$2:$S$366, 8, FALSE)</f>
        <v>244</v>
      </c>
      <c r="U11" s="15">
        <v>244</v>
      </c>
      <c r="V11" s="54">
        <v>244</v>
      </c>
      <c r="W11" s="16">
        <f>VLOOKUP($A11,[2]Summary!$A$2:$S$366,9,FALSE)</f>
        <v>154.71</v>
      </c>
      <c r="X11" s="17">
        <f t="shared" si="1"/>
        <v>154.71</v>
      </c>
      <c r="Y11" s="61">
        <v>154.71</v>
      </c>
      <c r="Z11" s="16">
        <f>VLOOKUP($A11,[2]Summary!$A$2:$S$366,10,FALSE)</f>
        <v>153.5</v>
      </c>
      <c r="AA11" s="19">
        <f t="shared" si="2"/>
        <v>153.5</v>
      </c>
      <c r="AB11" s="64">
        <v>153.5</v>
      </c>
      <c r="AC11" s="65">
        <f t="shared" si="3"/>
        <v>154.71</v>
      </c>
      <c r="AD11" s="12">
        <f>VLOOKUP($A11,[2]Summary!$A$2:$S$366,11,FALSE)</f>
        <v>0</v>
      </c>
      <c r="AE11" s="9">
        <f t="shared" si="16"/>
        <v>0</v>
      </c>
      <c r="AF11" s="50">
        <v>0</v>
      </c>
      <c r="AG11" s="12">
        <f>VLOOKUP($A11,[2]Summary!$A$2:$S$366, 12, FALSE)</f>
        <v>0</v>
      </c>
      <c r="AH11" s="9">
        <f t="shared" si="4"/>
        <v>0</v>
      </c>
      <c r="AI11" s="50">
        <v>0</v>
      </c>
      <c r="AJ11" s="12">
        <f>VLOOKUP($A11,[2]Summary!$A$2:$S$366, 13, FALSE)</f>
        <v>0</v>
      </c>
      <c r="AK11" s="9">
        <f t="shared" si="17"/>
        <v>0</v>
      </c>
      <c r="AL11" s="50">
        <v>0</v>
      </c>
      <c r="AM11" s="12">
        <f>VLOOKUP($A11,[2]Summary!$A$2:$S$366, 14, FALSE)</f>
        <v>4.67</v>
      </c>
      <c r="AN11" s="9">
        <v>0</v>
      </c>
      <c r="AO11" s="54">
        <v>0</v>
      </c>
      <c r="AP11" s="12">
        <f>VLOOKUP($A11,[2]Summary!$A$2:$S$366, 15, FALSE)</f>
        <v>245</v>
      </c>
      <c r="AQ11" s="9">
        <f t="shared" si="18"/>
        <v>245</v>
      </c>
      <c r="AR11" s="50">
        <v>245</v>
      </c>
      <c r="AS11" s="12">
        <f>VLOOKUP($A11,[2]Summary!$A$2:$S$366, 16, FALSE)</f>
        <v>196</v>
      </c>
      <c r="AT11" s="9">
        <f t="shared" si="5"/>
        <v>196</v>
      </c>
      <c r="AU11" s="50">
        <v>195</v>
      </c>
      <c r="AV11" s="12">
        <f>VLOOKUP($A11,[2]Summary!$A$2:$S$366, 17, FALSE)</f>
        <v>66.2</v>
      </c>
      <c r="AW11" s="9">
        <f t="shared" si="6"/>
        <v>66.2</v>
      </c>
      <c r="AX11" s="68">
        <v>66.2</v>
      </c>
      <c r="AY11" s="12">
        <f>VLOOKUP($A11,[2]Summary!$A$2:$S$366, 18, FALSE)</f>
        <v>4529.72</v>
      </c>
      <c r="AZ11" s="13">
        <f t="shared" si="7"/>
        <v>4529.72</v>
      </c>
      <c r="BA11" s="45">
        <v>4529.72</v>
      </c>
      <c r="BB11" s="12">
        <f>VLOOKUP($A11,[2]Summary!$A$2:$S$366, 19, FALSE)</f>
        <v>4825.43</v>
      </c>
      <c r="BC11" s="11">
        <f t="shared" si="8"/>
        <v>4825.43</v>
      </c>
      <c r="BD11" s="73">
        <v>4825.43</v>
      </c>
      <c r="BE11" s="42">
        <f>VLOOKUP($A11,[2]Summary!$A$2:$T$366,20,FALSE)</f>
        <v>0</v>
      </c>
      <c r="BF11" s="41">
        <f t="shared" si="9"/>
        <v>0</v>
      </c>
      <c r="BG11" s="79">
        <v>0</v>
      </c>
    </row>
    <row r="12" spans="1:59" ht="15" x14ac:dyDescent="0.25">
      <c r="A12" s="39">
        <v>43748</v>
      </c>
      <c r="B12" s="12">
        <f>VLOOKUP($A12,[2]Summary!$A$2:$S$366, 2, FALSE)</f>
        <v>4139.6000000000004</v>
      </c>
      <c r="C12" s="13">
        <f t="shared" si="10"/>
        <v>4139.6000000000004</v>
      </c>
      <c r="D12" s="44">
        <v>4139.6000000000004</v>
      </c>
      <c r="E12" s="14">
        <f>VLOOKUP($A12,[2]Summary!$A$2:$S$366, 3, FALSE)</f>
        <v>595</v>
      </c>
      <c r="F12" s="9">
        <f t="shared" si="11"/>
        <v>595</v>
      </c>
      <c r="G12" s="49">
        <v>595</v>
      </c>
      <c r="H12" s="14">
        <f>VLOOKUP($A12,[2]Summary!$A$2:$S$366,4,FALSE)</f>
        <v>15</v>
      </c>
      <c r="I12" s="9">
        <f t="shared" si="0"/>
        <v>15</v>
      </c>
      <c r="J12" s="54">
        <v>15</v>
      </c>
      <c r="K12" s="14">
        <f>VLOOKUP($A12,[2]Summary!$A$2:$S$366, 5, FALSE)</f>
        <v>514</v>
      </c>
      <c r="L12" s="9">
        <f t="shared" si="12"/>
        <v>514</v>
      </c>
      <c r="M12" s="56">
        <v>514</v>
      </c>
      <c r="N12" s="14">
        <f>VLOOKUP($A12,[2]Summary!$A$2:$S$366, 6, FALSE)</f>
        <v>1120</v>
      </c>
      <c r="O12" s="9">
        <f t="shared" si="13"/>
        <v>1120</v>
      </c>
      <c r="P12" s="49">
        <v>1120</v>
      </c>
      <c r="Q12" s="14">
        <f>VLOOKUP($A12,[2]Summary!$A$2:$S$366, 7, FALSE)</f>
        <v>552</v>
      </c>
      <c r="R12" s="9">
        <f t="shared" si="14"/>
        <v>552</v>
      </c>
      <c r="S12" s="50">
        <v>552</v>
      </c>
      <c r="T12" s="12">
        <f>VLOOKUP($A12,[2]Summary!$A$2:$S$366, 8, FALSE)</f>
        <v>244</v>
      </c>
      <c r="U12" s="15">
        <v>244</v>
      </c>
      <c r="V12" s="54">
        <v>244</v>
      </c>
      <c r="W12" s="16">
        <f>VLOOKUP($A12,[2]Summary!$A$2:$S$366,9,FALSE)</f>
        <v>133.78</v>
      </c>
      <c r="X12" s="17">
        <f t="shared" si="1"/>
        <v>133.78</v>
      </c>
      <c r="Y12" s="61">
        <v>133.78</v>
      </c>
      <c r="Z12" s="16">
        <f>VLOOKUP($A12,[2]Summary!$A$2:$S$366,10,FALSE)</f>
        <v>134.44</v>
      </c>
      <c r="AA12" s="19">
        <f t="shared" si="2"/>
        <v>134.44</v>
      </c>
      <c r="AB12" s="64">
        <v>134.44</v>
      </c>
      <c r="AC12" s="65">
        <f t="shared" si="3"/>
        <v>133.78</v>
      </c>
      <c r="AD12" s="12">
        <f>VLOOKUP($A12,[2]Summary!$A$2:$S$366,11,FALSE)</f>
        <v>0</v>
      </c>
      <c r="AE12" s="9">
        <f t="shared" si="16"/>
        <v>0</v>
      </c>
      <c r="AF12" s="50">
        <v>0</v>
      </c>
      <c r="AG12" s="12">
        <f>VLOOKUP($A12,[2]Summary!$A$2:$S$366, 12, FALSE)</f>
        <v>0</v>
      </c>
      <c r="AH12" s="9">
        <f t="shared" si="4"/>
        <v>0</v>
      </c>
      <c r="AI12" s="50">
        <v>0</v>
      </c>
      <c r="AJ12" s="12">
        <f>VLOOKUP($A12,[2]Summary!$A$2:$S$366, 13, FALSE)</f>
        <v>0</v>
      </c>
      <c r="AK12" s="9">
        <f t="shared" si="17"/>
        <v>0</v>
      </c>
      <c r="AL12" s="50">
        <v>0</v>
      </c>
      <c r="AM12" s="12">
        <f>VLOOKUP($A12,[2]Summary!$A$2:$S$366, 14, FALSE)</f>
        <v>3.41</v>
      </c>
      <c r="AN12" s="9">
        <v>0</v>
      </c>
      <c r="AO12" s="54">
        <v>0</v>
      </c>
      <c r="AP12" s="12">
        <f>VLOOKUP($A12,[2]Summary!$A$2:$S$366, 15, FALSE)</f>
        <v>239</v>
      </c>
      <c r="AQ12" s="9">
        <f t="shared" si="18"/>
        <v>239</v>
      </c>
      <c r="AR12" s="50">
        <v>239</v>
      </c>
      <c r="AS12" s="12">
        <f>VLOOKUP($A12,[2]Summary!$A$2:$S$366, 16, FALSE)</f>
        <v>199</v>
      </c>
      <c r="AT12" s="9">
        <f t="shared" si="5"/>
        <v>199</v>
      </c>
      <c r="AU12" s="50">
        <v>198</v>
      </c>
      <c r="AV12" s="12">
        <f>VLOOKUP($A12,[2]Summary!$A$2:$S$366, 17, FALSE)</f>
        <v>72.400000000000006</v>
      </c>
      <c r="AW12" s="9">
        <f t="shared" si="6"/>
        <v>72.400000000000006</v>
      </c>
      <c r="AX12" s="68">
        <v>72.400000000000006</v>
      </c>
      <c r="AY12" s="12">
        <f>VLOOKUP($A12,[2]Summary!$A$2:$S$366, 18, FALSE)</f>
        <v>4529.72</v>
      </c>
      <c r="AZ12" s="13">
        <f t="shared" si="7"/>
        <v>4529.72</v>
      </c>
      <c r="BA12" s="45">
        <v>4529.72</v>
      </c>
      <c r="BB12" s="12">
        <f>VLOOKUP($A12,[2]Summary!$A$2:$S$366, 19, FALSE)</f>
        <v>4825.42</v>
      </c>
      <c r="BC12" s="11">
        <f t="shared" si="8"/>
        <v>4825.42</v>
      </c>
      <c r="BD12" s="73">
        <v>4825.42</v>
      </c>
      <c r="BE12" s="42">
        <f>VLOOKUP($A12,[2]Summary!$A$2:$T$366,20,FALSE)</f>
        <v>0</v>
      </c>
      <c r="BF12" s="41">
        <f t="shared" si="9"/>
        <v>0</v>
      </c>
      <c r="BG12" s="79">
        <v>0</v>
      </c>
    </row>
    <row r="13" spans="1:59" ht="15" x14ac:dyDescent="0.25">
      <c r="A13" s="39">
        <v>43749</v>
      </c>
      <c r="B13" s="12">
        <f>VLOOKUP($A13,[2]Summary!$A$2:$S$366, 2, FALSE)</f>
        <v>4139.6000000000004</v>
      </c>
      <c r="C13" s="13">
        <f t="shared" si="10"/>
        <v>4139.6000000000004</v>
      </c>
      <c r="D13" s="44">
        <v>4139.6000000000004</v>
      </c>
      <c r="E13" s="14">
        <f>VLOOKUP($A13,[2]Summary!$A$2:$S$366, 3, FALSE)</f>
        <v>565</v>
      </c>
      <c r="F13" s="9">
        <f t="shared" si="11"/>
        <v>565</v>
      </c>
      <c r="G13" s="49">
        <v>565</v>
      </c>
      <c r="H13" s="14">
        <f>VLOOKUP($A13,[2]Summary!$A$2:$S$366,4,FALSE)</f>
        <v>15</v>
      </c>
      <c r="I13" s="9">
        <f t="shared" si="0"/>
        <v>15</v>
      </c>
      <c r="J13" s="54">
        <v>15</v>
      </c>
      <c r="K13" s="14">
        <f>VLOOKUP($A13,[2]Summary!$A$2:$S$366, 5, FALSE)</f>
        <v>513</v>
      </c>
      <c r="L13" s="9">
        <f t="shared" si="12"/>
        <v>513</v>
      </c>
      <c r="M13" s="56">
        <v>513</v>
      </c>
      <c r="N13" s="14">
        <f>VLOOKUP($A13,[2]Summary!$A$2:$S$366, 6, FALSE)</f>
        <v>1150</v>
      </c>
      <c r="O13" s="9">
        <f t="shared" si="13"/>
        <v>1150</v>
      </c>
      <c r="P13" s="49">
        <v>1150</v>
      </c>
      <c r="Q13" s="14">
        <f>VLOOKUP($A13,[2]Summary!$A$2:$S$366, 7, FALSE)</f>
        <v>551</v>
      </c>
      <c r="R13" s="9">
        <f t="shared" si="14"/>
        <v>551</v>
      </c>
      <c r="S13" s="50">
        <v>551</v>
      </c>
      <c r="T13" s="12">
        <f>VLOOKUP($A13,[2]Summary!$A$2:$S$366, 8, FALSE)</f>
        <v>235</v>
      </c>
      <c r="U13" s="15">
        <v>235</v>
      </c>
      <c r="V13" s="54">
        <v>235</v>
      </c>
      <c r="W13" s="16">
        <f>VLOOKUP($A13,[2]Summary!$A$2:$S$366,9,FALSE)</f>
        <v>142.63999999999999</v>
      </c>
      <c r="X13" s="17">
        <f t="shared" si="1"/>
        <v>142.63999999999999</v>
      </c>
      <c r="Y13" s="61">
        <v>142.63999999999999</v>
      </c>
      <c r="Z13" s="16">
        <f>VLOOKUP($A13,[2]Summary!$A$2:$S$366,10,FALSE)</f>
        <v>139.05000000000001</v>
      </c>
      <c r="AA13" s="19">
        <f t="shared" si="2"/>
        <v>139.05000000000001</v>
      </c>
      <c r="AB13" s="64">
        <v>139.05000000000001</v>
      </c>
      <c r="AC13" s="65">
        <f t="shared" si="3"/>
        <v>142.63999999999999</v>
      </c>
      <c r="AD13" s="12">
        <f>VLOOKUP($A13,[2]Summary!$A$2:$S$366,11,FALSE)</f>
        <v>0</v>
      </c>
      <c r="AE13" s="9">
        <f t="shared" si="16"/>
        <v>0</v>
      </c>
      <c r="AF13" s="50">
        <v>0</v>
      </c>
      <c r="AG13" s="12">
        <f>VLOOKUP($A13,[2]Summary!$A$2:$S$366, 12, FALSE)</f>
        <v>0</v>
      </c>
      <c r="AH13" s="9">
        <f t="shared" si="4"/>
        <v>0</v>
      </c>
      <c r="AI13" s="50">
        <v>0</v>
      </c>
      <c r="AJ13" s="12">
        <f>VLOOKUP($A13,[2]Summary!$A$2:$S$366, 13, FALSE)</f>
        <v>0</v>
      </c>
      <c r="AK13" s="9">
        <f t="shared" si="17"/>
        <v>0</v>
      </c>
      <c r="AL13" s="50">
        <v>0</v>
      </c>
      <c r="AM13" s="12">
        <f>VLOOKUP($A13,[2]Summary!$A$2:$S$366, 14, FALSE)</f>
        <v>3.88</v>
      </c>
      <c r="AN13" s="9">
        <v>0</v>
      </c>
      <c r="AO13" s="54">
        <v>0</v>
      </c>
      <c r="AP13" s="12">
        <f>VLOOKUP($A13,[2]Summary!$A$2:$S$366, 15, FALSE)</f>
        <v>227</v>
      </c>
      <c r="AQ13" s="9">
        <f t="shared" si="18"/>
        <v>227</v>
      </c>
      <c r="AR13" s="50">
        <v>227</v>
      </c>
      <c r="AS13" s="12">
        <f>VLOOKUP($A13,[2]Summary!$A$2:$S$366, 16, FALSE)</f>
        <v>200</v>
      </c>
      <c r="AT13" s="9">
        <f t="shared" si="5"/>
        <v>200</v>
      </c>
      <c r="AU13" s="50">
        <v>199</v>
      </c>
      <c r="AV13" s="12">
        <f>VLOOKUP($A13,[2]Summary!$A$2:$S$366, 17, FALSE)</f>
        <v>35.1</v>
      </c>
      <c r="AW13" s="9">
        <f t="shared" si="6"/>
        <v>35.1</v>
      </c>
      <c r="AX13" s="68">
        <v>35.1</v>
      </c>
      <c r="AY13" s="12">
        <f>VLOOKUP($A13,[2]Summary!$A$2:$S$366, 18, FALSE)</f>
        <v>4529.6899999999996</v>
      </c>
      <c r="AZ13" s="13">
        <f t="shared" si="7"/>
        <v>4529.6899999999996</v>
      </c>
      <c r="BA13" s="45">
        <v>4529.6899999999996</v>
      </c>
      <c r="BB13" s="12">
        <f>VLOOKUP($A13,[2]Summary!$A$2:$S$366, 19, FALSE)</f>
        <v>4825.41</v>
      </c>
      <c r="BC13" s="11">
        <f t="shared" si="8"/>
        <v>4825.41</v>
      </c>
      <c r="BD13" s="73">
        <v>4825.41</v>
      </c>
      <c r="BE13" s="42">
        <f>VLOOKUP($A13,[2]Summary!$A$2:$T$366,20,FALSE)</f>
        <v>0</v>
      </c>
      <c r="BF13" s="41">
        <f t="shared" si="9"/>
        <v>0</v>
      </c>
      <c r="BG13" s="79">
        <v>0</v>
      </c>
    </row>
    <row r="14" spans="1:59" ht="15" x14ac:dyDescent="0.25">
      <c r="A14" s="39">
        <v>43750</v>
      </c>
      <c r="B14" s="12">
        <f>VLOOKUP($A14,[2]Summary!$A$2:$S$366, 2, FALSE)</f>
        <v>4139.6000000000004</v>
      </c>
      <c r="C14" s="13">
        <f t="shared" si="10"/>
        <v>4139.6000000000004</v>
      </c>
      <c r="D14" s="44">
        <v>4139.6000000000004</v>
      </c>
      <c r="E14" s="14">
        <f>VLOOKUP($A14,[2]Summary!$A$2:$S$366, 3, FALSE)</f>
        <v>546</v>
      </c>
      <c r="F14" s="9">
        <f t="shared" si="11"/>
        <v>546</v>
      </c>
      <c r="G14" s="49">
        <v>546</v>
      </c>
      <c r="H14" s="14">
        <f>VLOOKUP($A14,[2]Summary!$A$2:$S$366,4,FALSE)</f>
        <v>15</v>
      </c>
      <c r="I14" s="9">
        <f t="shared" si="0"/>
        <v>15</v>
      </c>
      <c r="J14" s="54">
        <v>15</v>
      </c>
      <c r="K14" s="14">
        <f>VLOOKUP($A14,[2]Summary!$A$2:$S$366, 5, FALSE)</f>
        <v>513</v>
      </c>
      <c r="L14" s="9">
        <f t="shared" si="12"/>
        <v>513</v>
      </c>
      <c r="M14" s="56">
        <v>513</v>
      </c>
      <c r="N14" s="14">
        <f>VLOOKUP($A14,[2]Summary!$A$2:$S$366, 6, FALSE)</f>
        <v>1190</v>
      </c>
      <c r="O14" s="9">
        <f t="shared" si="13"/>
        <v>1190</v>
      </c>
      <c r="P14" s="49">
        <v>1190</v>
      </c>
      <c r="Q14" s="14">
        <f>VLOOKUP($A14,[2]Summary!$A$2:$S$366, 7, FALSE)</f>
        <v>554</v>
      </c>
      <c r="R14" s="9">
        <f t="shared" si="14"/>
        <v>554</v>
      </c>
      <c r="S14" s="50">
        <v>554</v>
      </c>
      <c r="T14" s="12">
        <f>VLOOKUP($A14,[2]Summary!$A$2:$S$366, 8, FALSE)</f>
        <v>227</v>
      </c>
      <c r="U14" s="15">
        <v>227</v>
      </c>
      <c r="V14" s="54">
        <v>227</v>
      </c>
      <c r="W14" s="16">
        <f>VLOOKUP($A14,[2]Summary!$A$2:$S$366,9,FALSE)</f>
        <v>162.85</v>
      </c>
      <c r="X14" s="17">
        <f t="shared" si="1"/>
        <v>162.85</v>
      </c>
      <c r="Y14" s="61">
        <v>162.85</v>
      </c>
      <c r="Z14" s="16">
        <f>VLOOKUP($A14,[2]Summary!$A$2:$S$366,10,FALSE)</f>
        <v>154.93</v>
      </c>
      <c r="AA14" s="19">
        <f t="shared" si="2"/>
        <v>154.93</v>
      </c>
      <c r="AB14" s="64">
        <v>154.93</v>
      </c>
      <c r="AC14" s="65">
        <f t="shared" si="3"/>
        <v>162.85</v>
      </c>
      <c r="AD14" s="12">
        <f>VLOOKUP($A14,[2]Summary!$A$2:$S$366,11,FALSE)</f>
        <v>0</v>
      </c>
      <c r="AE14" s="9">
        <f t="shared" si="16"/>
        <v>0</v>
      </c>
      <c r="AF14" s="50">
        <v>0</v>
      </c>
      <c r="AG14" s="12">
        <f>VLOOKUP($A14,[2]Summary!$A$2:$S$366, 12, FALSE)</f>
        <v>0</v>
      </c>
      <c r="AH14" s="9">
        <f t="shared" si="4"/>
        <v>0</v>
      </c>
      <c r="AI14" s="50">
        <v>0</v>
      </c>
      <c r="AJ14" s="12">
        <f>VLOOKUP($A14,[2]Summary!$A$2:$S$366, 13, FALSE)</f>
        <v>0</v>
      </c>
      <c r="AK14" s="9">
        <f t="shared" si="17"/>
        <v>0</v>
      </c>
      <c r="AL14" s="50">
        <v>0</v>
      </c>
      <c r="AM14" s="12">
        <f>VLOOKUP($A14,[2]Summary!$A$2:$S$366, 14, FALSE)</f>
        <v>43</v>
      </c>
      <c r="AN14" s="9">
        <f t="shared" ref="AN14:AN69" si="19">AM14</f>
        <v>43</v>
      </c>
      <c r="AO14" s="54">
        <v>42.7</v>
      </c>
      <c r="AP14" s="12">
        <f>VLOOKUP($A14,[2]Summary!$A$2:$S$366, 15, FALSE)</f>
        <v>236</v>
      </c>
      <c r="AQ14" s="9">
        <f t="shared" si="18"/>
        <v>236</v>
      </c>
      <c r="AR14" s="50">
        <v>236</v>
      </c>
      <c r="AS14" s="12">
        <f>VLOOKUP($A14,[2]Summary!$A$2:$S$366, 16, FALSE)</f>
        <v>196</v>
      </c>
      <c r="AT14" s="9">
        <f t="shared" si="5"/>
        <v>196</v>
      </c>
      <c r="AU14" s="50">
        <v>196</v>
      </c>
      <c r="AV14" s="12">
        <f>VLOOKUP($A14,[2]Summary!$A$2:$S$366, 17, FALSE)</f>
        <v>0.73</v>
      </c>
      <c r="AW14" s="9">
        <v>0</v>
      </c>
      <c r="AX14" s="68">
        <v>0</v>
      </c>
      <c r="AY14" s="12">
        <f>VLOOKUP($A14,[2]Summary!$A$2:$S$366, 18, FALSE)</f>
        <v>4529.68</v>
      </c>
      <c r="AZ14" s="13">
        <f t="shared" si="7"/>
        <v>4529.68</v>
      </c>
      <c r="BA14" s="45">
        <v>4529.68</v>
      </c>
      <c r="BB14" s="12">
        <f>VLOOKUP($A14,[2]Summary!$A$2:$S$366, 19, FALSE)</f>
        <v>4825.3999999999996</v>
      </c>
      <c r="BC14" s="11">
        <f t="shared" si="8"/>
        <v>4825.3999999999996</v>
      </c>
      <c r="BD14" s="73">
        <v>4825.3999999999996</v>
      </c>
      <c r="BE14" s="42">
        <f>VLOOKUP($A14,[2]Summary!$A$2:$T$366,20,FALSE)</f>
        <v>0</v>
      </c>
      <c r="BF14" s="41">
        <f t="shared" si="9"/>
        <v>0</v>
      </c>
      <c r="BG14" s="79">
        <v>0</v>
      </c>
    </row>
    <row r="15" spans="1:59" ht="15" x14ac:dyDescent="0.25">
      <c r="A15" s="39">
        <v>43751</v>
      </c>
      <c r="B15" s="12">
        <f>VLOOKUP($A15,[2]Summary!$A$2:$S$366, 2, FALSE)</f>
        <v>4139.6099999999997</v>
      </c>
      <c r="C15" s="13">
        <f t="shared" si="10"/>
        <v>4139.6099999999997</v>
      </c>
      <c r="D15" s="44">
        <v>4139.6099999999997</v>
      </c>
      <c r="E15" s="14">
        <f>VLOOKUP($A15,[2]Summary!$A$2:$S$366, 3, FALSE)</f>
        <v>670</v>
      </c>
      <c r="F15" s="9">
        <f t="shared" si="11"/>
        <v>670</v>
      </c>
      <c r="G15" s="49">
        <v>670</v>
      </c>
      <c r="H15" s="14">
        <f>VLOOKUP($A15,[2]Summary!$A$2:$S$366,4,FALSE)</f>
        <v>15</v>
      </c>
      <c r="I15" s="9">
        <f t="shared" si="0"/>
        <v>15</v>
      </c>
      <c r="J15" s="54">
        <v>15</v>
      </c>
      <c r="K15" s="14">
        <f>VLOOKUP($A15,[2]Summary!$A$2:$S$366, 5, FALSE)</f>
        <v>512</v>
      </c>
      <c r="L15" s="9">
        <f t="shared" si="12"/>
        <v>512</v>
      </c>
      <c r="M15" s="56">
        <v>512</v>
      </c>
      <c r="N15" s="14">
        <f>VLOOKUP($A15,[2]Summary!$A$2:$S$366, 6, FALSE)</f>
        <v>1170</v>
      </c>
      <c r="O15" s="9">
        <f t="shared" si="13"/>
        <v>1170</v>
      </c>
      <c r="P15" s="49">
        <v>1170</v>
      </c>
      <c r="Q15" s="14">
        <f>VLOOKUP($A15,[2]Summary!$A$2:$S$366, 7, FALSE)</f>
        <v>556</v>
      </c>
      <c r="R15" s="9">
        <f t="shared" si="14"/>
        <v>556</v>
      </c>
      <c r="S15" s="50">
        <v>556</v>
      </c>
      <c r="T15" s="12">
        <f>VLOOKUP($A15,[2]Summary!$A$2:$S$366, 8, FALSE)</f>
        <v>220</v>
      </c>
      <c r="U15" s="15">
        <v>220</v>
      </c>
      <c r="V15" s="54">
        <v>220</v>
      </c>
      <c r="W15" s="16">
        <f>VLOOKUP($A15,[2]Summary!$A$2:$S$366,9,FALSE)</f>
        <v>142.41999999999999</v>
      </c>
      <c r="X15" s="17">
        <f t="shared" si="1"/>
        <v>142.41999999999999</v>
      </c>
      <c r="Y15" s="61">
        <v>142.41999999999999</v>
      </c>
      <c r="Z15" s="16">
        <f>VLOOKUP($A15,[2]Summary!$A$2:$S$366,10,FALSE)</f>
        <v>137.91</v>
      </c>
      <c r="AA15" s="19">
        <f t="shared" si="2"/>
        <v>137.91</v>
      </c>
      <c r="AB15" s="64">
        <v>137.91</v>
      </c>
      <c r="AC15" s="65">
        <f t="shared" si="3"/>
        <v>142.41999999999999</v>
      </c>
      <c r="AD15" s="12">
        <f>VLOOKUP($A15,[2]Summary!$A$2:$S$366,11,FALSE)</f>
        <v>0</v>
      </c>
      <c r="AE15" s="9">
        <f t="shared" si="16"/>
        <v>0</v>
      </c>
      <c r="AF15" s="50">
        <v>0</v>
      </c>
      <c r="AG15" s="12">
        <f>VLOOKUP($A15,[2]Summary!$A$2:$S$366, 12, FALSE)</f>
        <v>0</v>
      </c>
      <c r="AH15" s="9">
        <f t="shared" si="4"/>
        <v>0</v>
      </c>
      <c r="AI15" s="50">
        <v>0</v>
      </c>
      <c r="AJ15" s="12">
        <f>VLOOKUP($A15,[2]Summary!$A$2:$S$366, 13, FALSE)</f>
        <v>0</v>
      </c>
      <c r="AK15" s="9">
        <f t="shared" si="17"/>
        <v>0</v>
      </c>
      <c r="AL15" s="50">
        <v>0</v>
      </c>
      <c r="AM15" s="12">
        <f>VLOOKUP($A15,[2]Summary!$A$2:$S$366, 14, FALSE)</f>
        <v>80.3</v>
      </c>
      <c r="AN15" s="9">
        <f t="shared" si="19"/>
        <v>80.3</v>
      </c>
      <c r="AO15" s="54">
        <v>79.7</v>
      </c>
      <c r="AP15" s="12">
        <f>VLOOKUP($A15,[2]Summary!$A$2:$S$366, 15, FALSE)</f>
        <v>250</v>
      </c>
      <c r="AQ15" s="9">
        <f t="shared" si="18"/>
        <v>250</v>
      </c>
      <c r="AR15" s="50">
        <v>250</v>
      </c>
      <c r="AS15" s="12">
        <f>VLOOKUP($A15,[2]Summary!$A$2:$S$366, 16, FALSE)</f>
        <v>192</v>
      </c>
      <c r="AT15" s="9">
        <f t="shared" si="5"/>
        <v>192</v>
      </c>
      <c r="AU15" s="50">
        <v>191</v>
      </c>
      <c r="AV15" s="12">
        <f>VLOOKUP($A15,[2]Summary!$A$2:$S$366, 17, FALSE)</f>
        <v>39.5</v>
      </c>
      <c r="AW15" s="9">
        <f t="shared" si="6"/>
        <v>39.5</v>
      </c>
      <c r="AX15" s="68">
        <v>39.5</v>
      </c>
      <c r="AY15" s="12">
        <f>VLOOKUP($A15,[2]Summary!$A$2:$S$366, 18, FALSE)</f>
        <v>4529.68</v>
      </c>
      <c r="AZ15" s="13">
        <f t="shared" si="7"/>
        <v>4529.68</v>
      </c>
      <c r="BA15" s="45">
        <v>4529.68</v>
      </c>
      <c r="BB15" s="12">
        <f>VLOOKUP($A15,[2]Summary!$A$2:$S$366, 19, FALSE)</f>
        <v>4825.3900000000003</v>
      </c>
      <c r="BC15" s="11">
        <f t="shared" si="8"/>
        <v>4825.3900000000003</v>
      </c>
      <c r="BD15" s="73">
        <v>4825.3900000000003</v>
      </c>
      <c r="BE15" s="42">
        <f>VLOOKUP($A15,[2]Summary!$A$2:$T$366,20,FALSE)</f>
        <v>0</v>
      </c>
      <c r="BF15" s="41">
        <f t="shared" si="9"/>
        <v>0</v>
      </c>
      <c r="BG15" s="79">
        <v>0</v>
      </c>
    </row>
    <row r="16" spans="1:59" ht="15" x14ac:dyDescent="0.25">
      <c r="A16" s="39">
        <v>43752</v>
      </c>
      <c r="B16" s="12">
        <f>VLOOKUP($A16,[2]Summary!$A$2:$S$366, 2, FALSE)</f>
        <v>4139.6099999999997</v>
      </c>
      <c r="C16" s="13">
        <f t="shared" si="10"/>
        <v>4139.6099999999997</v>
      </c>
      <c r="D16" s="44">
        <v>4139.6099999999997</v>
      </c>
      <c r="E16" s="14">
        <f>VLOOKUP($A16,[2]Summary!$A$2:$S$366, 3, FALSE)</f>
        <v>815</v>
      </c>
      <c r="F16" s="9">
        <f t="shared" si="11"/>
        <v>815</v>
      </c>
      <c r="G16" s="49">
        <v>815</v>
      </c>
      <c r="H16" s="14">
        <f>VLOOKUP($A16,[2]Summary!$A$2:$S$366,4,FALSE)</f>
        <v>15</v>
      </c>
      <c r="I16" s="9">
        <f t="shared" si="0"/>
        <v>15</v>
      </c>
      <c r="J16" s="54">
        <v>15</v>
      </c>
      <c r="K16" s="14">
        <f>VLOOKUP($A16,[2]Summary!$A$2:$S$366, 5, FALSE)</f>
        <v>622</v>
      </c>
      <c r="L16" s="9">
        <f t="shared" si="12"/>
        <v>622</v>
      </c>
      <c r="M16" s="56">
        <v>620</v>
      </c>
      <c r="N16" s="14">
        <f>VLOOKUP($A16,[2]Summary!$A$2:$S$366, 6, FALSE)</f>
        <v>1170</v>
      </c>
      <c r="O16" s="9">
        <f t="shared" si="13"/>
        <v>1170</v>
      </c>
      <c r="P16" s="49">
        <v>1170</v>
      </c>
      <c r="Q16" s="14">
        <f>VLOOKUP($A16,[2]Summary!$A$2:$S$366, 7, FALSE)</f>
        <v>557</v>
      </c>
      <c r="R16" s="9">
        <f t="shared" si="14"/>
        <v>557</v>
      </c>
      <c r="S16" s="50">
        <v>557</v>
      </c>
      <c r="T16" s="12">
        <f>VLOOKUP($A16,[2]Summary!$A$2:$S$366, 8, FALSE)</f>
        <v>216</v>
      </c>
      <c r="U16" s="15">
        <v>216</v>
      </c>
      <c r="V16" s="54">
        <v>216</v>
      </c>
      <c r="W16" s="16">
        <f>VLOOKUP($A16,[2]Summary!$A$2:$S$366,9,FALSE)</f>
        <v>138.26</v>
      </c>
      <c r="X16" s="17">
        <f t="shared" si="1"/>
        <v>138.26</v>
      </c>
      <c r="Y16" s="61">
        <v>138.26</v>
      </c>
      <c r="Z16" s="16">
        <f>VLOOKUP($A16,[2]Summary!$A$2:$S$366,10,FALSE)</f>
        <v>137.18</v>
      </c>
      <c r="AA16" s="19">
        <f t="shared" si="2"/>
        <v>137.18</v>
      </c>
      <c r="AB16" s="64">
        <v>137.18</v>
      </c>
      <c r="AC16" s="65">
        <f t="shared" si="3"/>
        <v>138.26</v>
      </c>
      <c r="AD16" s="12">
        <f>VLOOKUP($A16,[2]Summary!$A$2:$S$366,11,FALSE)</f>
        <v>0</v>
      </c>
      <c r="AE16" s="9">
        <f t="shared" si="16"/>
        <v>0</v>
      </c>
      <c r="AF16" s="50">
        <v>0</v>
      </c>
      <c r="AG16" s="12">
        <f>VLOOKUP($A16,[2]Summary!$A$2:$S$366, 12, FALSE)</f>
        <v>0</v>
      </c>
      <c r="AH16" s="9">
        <f t="shared" si="4"/>
        <v>0</v>
      </c>
      <c r="AI16" s="50">
        <v>0</v>
      </c>
      <c r="AJ16" s="12">
        <f>VLOOKUP($A16,[2]Summary!$A$2:$S$366, 13, FALSE)</f>
        <v>0</v>
      </c>
      <c r="AK16" s="9">
        <f t="shared" si="17"/>
        <v>0</v>
      </c>
      <c r="AL16" s="50">
        <v>0</v>
      </c>
      <c r="AM16" s="12">
        <f>VLOOKUP($A16,[2]Summary!$A$2:$S$366, 14, FALSE)</f>
        <v>57.3</v>
      </c>
      <c r="AN16" s="9">
        <f t="shared" si="19"/>
        <v>57.3</v>
      </c>
      <c r="AO16" s="54">
        <v>56.8</v>
      </c>
      <c r="AP16" s="12">
        <f>VLOOKUP($A16,[2]Summary!$A$2:$S$366, 15, FALSE)</f>
        <v>251</v>
      </c>
      <c r="AQ16" s="9">
        <f t="shared" si="18"/>
        <v>251</v>
      </c>
      <c r="AR16" s="50">
        <v>251</v>
      </c>
      <c r="AS16" s="12">
        <f>VLOOKUP($A16,[2]Summary!$A$2:$S$366, 16, FALSE)</f>
        <v>193</v>
      </c>
      <c r="AT16" s="9">
        <f t="shared" si="5"/>
        <v>193</v>
      </c>
      <c r="AU16" s="50">
        <v>192</v>
      </c>
      <c r="AV16" s="12">
        <f>VLOOKUP($A16,[2]Summary!$A$2:$S$366, 17, FALSE)</f>
        <v>28.1</v>
      </c>
      <c r="AW16" s="9">
        <f t="shared" si="6"/>
        <v>28.1</v>
      </c>
      <c r="AX16" s="68">
        <v>28.1</v>
      </c>
      <c r="AY16" s="12">
        <f>VLOOKUP($A16,[2]Summary!$A$2:$S$366, 18, FALSE)</f>
        <v>4529.67</v>
      </c>
      <c r="AZ16" s="13">
        <f t="shared" si="7"/>
        <v>4529.67</v>
      </c>
      <c r="BA16" s="45">
        <v>4529.67</v>
      </c>
      <c r="BB16" s="12">
        <f>VLOOKUP($A16,[2]Summary!$A$2:$S$366, 19, FALSE)</f>
        <v>4825.38</v>
      </c>
      <c r="BC16" s="11">
        <f t="shared" si="8"/>
        <v>4825.38</v>
      </c>
      <c r="BD16" s="73">
        <v>4825.38</v>
      </c>
      <c r="BE16" s="42">
        <f>VLOOKUP($A16,[2]Summary!$A$2:$T$366,20,FALSE)</f>
        <v>0</v>
      </c>
      <c r="BF16" s="41">
        <f t="shared" si="9"/>
        <v>0</v>
      </c>
      <c r="BG16" s="79">
        <v>0</v>
      </c>
    </row>
    <row r="17" spans="1:59" ht="15" x14ac:dyDescent="0.25">
      <c r="A17" s="39">
        <v>43753</v>
      </c>
      <c r="B17" s="12">
        <f>VLOOKUP($A17,[2]Summary!$A$2:$S$366, 2, FALSE)</f>
        <v>4139.6099999999997</v>
      </c>
      <c r="C17" s="13">
        <f t="shared" si="10"/>
        <v>4139.6099999999997</v>
      </c>
      <c r="D17" s="44">
        <v>4139.6099999999997</v>
      </c>
      <c r="E17" s="14">
        <f>VLOOKUP($A17,[2]Summary!$A$2:$S$366, 3, FALSE)</f>
        <v>945</v>
      </c>
      <c r="F17" s="9">
        <f t="shared" si="11"/>
        <v>945</v>
      </c>
      <c r="G17" s="49">
        <v>945</v>
      </c>
      <c r="H17" s="14">
        <f>VLOOKUP($A17,[2]Summary!$A$2:$S$366,4,FALSE)</f>
        <v>15</v>
      </c>
      <c r="I17" s="9">
        <f t="shared" si="0"/>
        <v>15</v>
      </c>
      <c r="J17" s="54">
        <v>15</v>
      </c>
      <c r="K17" s="14">
        <f>VLOOKUP($A17,[2]Summary!$A$2:$S$366, 5, FALSE)</f>
        <v>829</v>
      </c>
      <c r="L17" s="9">
        <f t="shared" si="12"/>
        <v>829</v>
      </c>
      <c r="M17" s="56">
        <v>826</v>
      </c>
      <c r="N17" s="14">
        <f>VLOOKUP($A17,[2]Summary!$A$2:$S$366, 6, FALSE)</f>
        <v>1190</v>
      </c>
      <c r="O17" s="9">
        <f t="shared" si="13"/>
        <v>1190</v>
      </c>
      <c r="P17" s="49">
        <v>1190</v>
      </c>
      <c r="Q17" s="14">
        <f>VLOOKUP($A17,[2]Summary!$A$2:$S$366, 7, FALSE)</f>
        <v>557</v>
      </c>
      <c r="R17" s="9">
        <f t="shared" si="14"/>
        <v>557</v>
      </c>
      <c r="S17" s="50">
        <v>557</v>
      </c>
      <c r="T17" s="12">
        <f>VLOOKUP($A17,[2]Summary!$A$2:$S$366, 8, FALSE)</f>
        <v>67</v>
      </c>
      <c r="U17" s="15">
        <f t="shared" si="15"/>
        <v>67</v>
      </c>
      <c r="V17" s="54">
        <v>67</v>
      </c>
      <c r="W17" s="16">
        <f>VLOOKUP($A17,[2]Summary!$A$2:$S$366,9,FALSE)</f>
        <v>114.39</v>
      </c>
      <c r="X17" s="17">
        <f t="shared" si="1"/>
        <v>114.39</v>
      </c>
      <c r="Y17" s="61">
        <v>114.39</v>
      </c>
      <c r="Z17" s="16">
        <f>VLOOKUP($A17,[2]Summary!$A$2:$S$366,10,FALSE)</f>
        <v>115.96</v>
      </c>
      <c r="AA17" s="19">
        <f t="shared" si="2"/>
        <v>115.96</v>
      </c>
      <c r="AB17" s="64">
        <v>115.96</v>
      </c>
      <c r="AC17" s="65">
        <f t="shared" si="3"/>
        <v>114.39</v>
      </c>
      <c r="AD17" s="12">
        <f>VLOOKUP($A17,[2]Summary!$A$2:$S$366,11,FALSE)</f>
        <v>0</v>
      </c>
      <c r="AE17" s="9">
        <f t="shared" si="16"/>
        <v>0</v>
      </c>
      <c r="AF17" s="50">
        <v>0</v>
      </c>
      <c r="AG17" s="12">
        <f>VLOOKUP($A17,[2]Summary!$A$2:$S$366, 12, FALSE)</f>
        <v>0</v>
      </c>
      <c r="AH17" s="9">
        <f t="shared" si="4"/>
        <v>0</v>
      </c>
      <c r="AI17" s="50">
        <v>0</v>
      </c>
      <c r="AJ17" s="12">
        <f>VLOOKUP($A17,[2]Summary!$A$2:$S$366, 13, FALSE)</f>
        <v>0</v>
      </c>
      <c r="AK17" s="9">
        <f t="shared" si="17"/>
        <v>0</v>
      </c>
      <c r="AL17" s="50">
        <v>0</v>
      </c>
      <c r="AM17" s="12">
        <f>VLOOKUP($A17,[2]Summary!$A$2:$S$366, 14, FALSE)</f>
        <v>56.1</v>
      </c>
      <c r="AN17" s="9">
        <f t="shared" si="19"/>
        <v>56.1</v>
      </c>
      <c r="AO17" s="54">
        <v>55.6</v>
      </c>
      <c r="AP17" s="12">
        <f>VLOOKUP($A17,[2]Summary!$A$2:$S$366, 15, FALSE)</f>
        <v>248</v>
      </c>
      <c r="AQ17" s="9">
        <f t="shared" si="18"/>
        <v>248</v>
      </c>
      <c r="AR17" s="50">
        <v>248</v>
      </c>
      <c r="AS17" s="12">
        <f>VLOOKUP($A17,[2]Summary!$A$2:$S$366, 16, FALSE)</f>
        <v>191</v>
      </c>
      <c r="AT17" s="9">
        <f t="shared" si="5"/>
        <v>191</v>
      </c>
      <c r="AU17" s="50">
        <v>190</v>
      </c>
      <c r="AV17" s="12">
        <f>VLOOKUP($A17,[2]Summary!$A$2:$S$366, 17, FALSE)</f>
        <v>38.700000000000003</v>
      </c>
      <c r="AW17" s="9">
        <f t="shared" si="6"/>
        <v>38.700000000000003</v>
      </c>
      <c r="AX17" s="68">
        <v>37.700000000000003</v>
      </c>
      <c r="AY17" s="12">
        <f>VLOOKUP($A17,[2]Summary!$A$2:$S$366, 18, FALSE)</f>
        <v>4529.67</v>
      </c>
      <c r="AZ17" s="13">
        <f t="shared" si="7"/>
        <v>4529.67</v>
      </c>
      <c r="BA17" s="45">
        <v>4529.67</v>
      </c>
      <c r="BB17" s="12">
        <f>VLOOKUP($A17,[2]Summary!$A$2:$S$366, 19, FALSE)</f>
        <v>4825.37</v>
      </c>
      <c r="BC17" s="11">
        <f t="shared" si="8"/>
        <v>4825.37</v>
      </c>
      <c r="BD17" s="73">
        <v>4825.37</v>
      </c>
      <c r="BE17" s="42">
        <f>VLOOKUP($A17,[2]Summary!$A$2:$T$366,20,FALSE)</f>
        <v>0</v>
      </c>
      <c r="BF17" s="41">
        <f t="shared" si="9"/>
        <v>0</v>
      </c>
      <c r="BG17" s="79">
        <v>0</v>
      </c>
    </row>
    <row r="18" spans="1:59" ht="15" x14ac:dyDescent="0.25">
      <c r="A18" s="39">
        <v>43754</v>
      </c>
      <c r="B18" s="12">
        <f>VLOOKUP($A18,[2]Summary!$A$2:$S$366, 2, FALSE)</f>
        <v>4139.6000000000004</v>
      </c>
      <c r="C18" s="13">
        <f t="shared" si="10"/>
        <v>4139.6000000000004</v>
      </c>
      <c r="D18" s="44">
        <v>4139.6000000000004</v>
      </c>
      <c r="E18" s="14">
        <f>VLOOKUP($A18,[2]Summary!$A$2:$S$366, 3, FALSE)</f>
        <v>1080</v>
      </c>
      <c r="F18" s="9">
        <f t="shared" si="11"/>
        <v>1080</v>
      </c>
      <c r="G18" s="49">
        <v>1080</v>
      </c>
      <c r="H18" s="14">
        <f>VLOOKUP($A18,[2]Summary!$A$2:$S$366,4,FALSE)</f>
        <v>0</v>
      </c>
      <c r="I18" s="9">
        <f t="shared" si="0"/>
        <v>0</v>
      </c>
      <c r="J18" s="54">
        <v>0</v>
      </c>
      <c r="K18" s="14">
        <f>VLOOKUP($A18,[2]Summary!$A$2:$S$366, 5, FALSE)</f>
        <v>1030</v>
      </c>
      <c r="L18" s="9">
        <f t="shared" si="12"/>
        <v>1030</v>
      </c>
      <c r="M18" s="56">
        <v>1030</v>
      </c>
      <c r="N18" s="14">
        <f>VLOOKUP($A18,[2]Summary!$A$2:$S$366, 6, FALSE)</f>
        <v>1250</v>
      </c>
      <c r="O18" s="9">
        <f t="shared" si="13"/>
        <v>1250</v>
      </c>
      <c r="P18" s="49">
        <v>1250</v>
      </c>
      <c r="Q18" s="14">
        <f>VLOOKUP($A18,[2]Summary!$A$2:$S$366, 7, FALSE)</f>
        <v>557</v>
      </c>
      <c r="R18" s="9">
        <f t="shared" si="14"/>
        <v>557</v>
      </c>
      <c r="S18" s="50">
        <v>557</v>
      </c>
      <c r="T18" s="12">
        <f>VLOOKUP($A18,[2]Summary!$A$2:$S$366, 8, FALSE)</f>
        <v>0</v>
      </c>
      <c r="U18" s="15">
        <f t="shared" si="15"/>
        <v>0</v>
      </c>
      <c r="V18" s="54">
        <v>0</v>
      </c>
      <c r="W18" s="16">
        <f>VLOOKUP($A18,[2]Summary!$A$2:$S$366,9,FALSE)</f>
        <v>111.08</v>
      </c>
      <c r="X18" s="17">
        <f t="shared" si="1"/>
        <v>111.08</v>
      </c>
      <c r="Y18" s="61">
        <v>111.08</v>
      </c>
      <c r="Z18" s="16">
        <f>VLOOKUP($A18,[2]Summary!$A$2:$S$366,10,FALSE)</f>
        <v>108</v>
      </c>
      <c r="AA18" s="19">
        <f t="shared" si="2"/>
        <v>108</v>
      </c>
      <c r="AB18" s="64">
        <v>108</v>
      </c>
      <c r="AC18" s="65">
        <f t="shared" si="3"/>
        <v>111.08</v>
      </c>
      <c r="AD18" s="12">
        <f>VLOOKUP($A18,[2]Summary!$A$2:$S$366,11,FALSE)</f>
        <v>0</v>
      </c>
      <c r="AE18" s="9">
        <f t="shared" si="16"/>
        <v>0</v>
      </c>
      <c r="AF18" s="50">
        <v>0</v>
      </c>
      <c r="AG18" s="12">
        <f>VLOOKUP($A18,[2]Summary!$A$2:$S$366, 12, FALSE)</f>
        <v>0</v>
      </c>
      <c r="AH18" s="9">
        <f t="shared" si="4"/>
        <v>0</v>
      </c>
      <c r="AI18" s="50">
        <v>0</v>
      </c>
      <c r="AJ18" s="12">
        <f>VLOOKUP($A18,[2]Summary!$A$2:$S$366, 13, FALSE)</f>
        <v>0</v>
      </c>
      <c r="AK18" s="9">
        <f t="shared" si="17"/>
        <v>0</v>
      </c>
      <c r="AL18" s="50">
        <v>0</v>
      </c>
      <c r="AM18" s="12">
        <f>VLOOKUP($A18,[2]Summary!$A$2:$S$366, 14, FALSE)</f>
        <v>33.1</v>
      </c>
      <c r="AN18" s="9">
        <f t="shared" si="19"/>
        <v>33.1</v>
      </c>
      <c r="AO18" s="54">
        <v>32.799999999999997</v>
      </c>
      <c r="AP18" s="12">
        <f>VLOOKUP($A18,[2]Summary!$A$2:$S$366, 15, FALSE)</f>
        <v>240</v>
      </c>
      <c r="AQ18" s="9">
        <f t="shared" si="18"/>
        <v>240</v>
      </c>
      <c r="AR18" s="50">
        <v>240</v>
      </c>
      <c r="AS18" s="12">
        <f>VLOOKUP($A18,[2]Summary!$A$2:$S$366, 16, FALSE)</f>
        <v>184</v>
      </c>
      <c r="AT18" s="9">
        <f t="shared" si="5"/>
        <v>184</v>
      </c>
      <c r="AU18" s="50">
        <v>184</v>
      </c>
      <c r="AV18" s="12">
        <f>VLOOKUP($A18,[2]Summary!$A$2:$S$366, 17, FALSE)</f>
        <v>37.5</v>
      </c>
      <c r="AW18" s="9">
        <f t="shared" si="6"/>
        <v>37.5</v>
      </c>
      <c r="AX18" s="68">
        <v>37.5</v>
      </c>
      <c r="AY18" s="12">
        <f>VLOOKUP($A18,[2]Summary!$A$2:$S$366, 18, FALSE)</f>
        <v>4529.63</v>
      </c>
      <c r="AZ18" s="13">
        <f t="shared" si="7"/>
        <v>4529.63</v>
      </c>
      <c r="BA18" s="45">
        <v>4529.63</v>
      </c>
      <c r="BB18" s="12">
        <f>VLOOKUP($A18,[2]Summary!$A$2:$S$366, 19, FALSE)</f>
        <v>4825.3599999999997</v>
      </c>
      <c r="BC18" s="11">
        <f t="shared" si="8"/>
        <v>4825.3599999999997</v>
      </c>
      <c r="BD18" s="73">
        <v>4825.3599999999997</v>
      </c>
      <c r="BE18" s="42">
        <f>VLOOKUP($A18,[2]Summary!$A$2:$T$366,20,FALSE)</f>
        <v>0</v>
      </c>
      <c r="BF18" s="41">
        <f t="shared" si="9"/>
        <v>0</v>
      </c>
      <c r="BG18" s="79">
        <v>0</v>
      </c>
    </row>
    <row r="19" spans="1:59" ht="15" x14ac:dyDescent="0.25">
      <c r="A19" s="39">
        <v>43755</v>
      </c>
      <c r="B19" s="12">
        <f>VLOOKUP($A19,[2]Summary!$A$2:$S$366, 2, FALSE)</f>
        <v>4139.6099999999997</v>
      </c>
      <c r="C19" s="13">
        <f t="shared" si="10"/>
        <v>4139.6099999999997</v>
      </c>
      <c r="D19" s="44">
        <v>4139.6099999999997</v>
      </c>
      <c r="E19" s="14">
        <f>VLOOKUP($A19,[2]Summary!$A$2:$S$366, 3, FALSE)</f>
        <v>1290</v>
      </c>
      <c r="F19" s="9">
        <f t="shared" si="11"/>
        <v>1290</v>
      </c>
      <c r="G19" s="49">
        <v>1290</v>
      </c>
      <c r="H19" s="14">
        <f>VLOOKUP($A19,[2]Summary!$A$2:$S$366,4,FALSE)</f>
        <v>0</v>
      </c>
      <c r="I19" s="9">
        <f t="shared" si="0"/>
        <v>0</v>
      </c>
      <c r="J19" s="54">
        <v>0</v>
      </c>
      <c r="K19" s="14">
        <f>VLOOKUP($A19,[2]Summary!$A$2:$S$366, 5, FALSE)</f>
        <v>1170</v>
      </c>
      <c r="L19" s="9">
        <f t="shared" si="12"/>
        <v>1170</v>
      </c>
      <c r="M19" s="56">
        <v>1170</v>
      </c>
      <c r="N19" s="14">
        <f>VLOOKUP($A19,[2]Summary!$A$2:$S$366, 6, FALSE)</f>
        <v>1190</v>
      </c>
      <c r="O19" s="9">
        <f t="shared" si="13"/>
        <v>1190</v>
      </c>
      <c r="P19" s="49">
        <v>1190</v>
      </c>
      <c r="Q19" s="14">
        <f>VLOOKUP($A19,[2]Summary!$A$2:$S$366, 7, FALSE)</f>
        <v>569</v>
      </c>
      <c r="R19" s="9">
        <f t="shared" si="14"/>
        <v>569</v>
      </c>
      <c r="S19" s="50">
        <v>569</v>
      </c>
      <c r="T19" s="12">
        <f>VLOOKUP($A19,[2]Summary!$A$2:$S$366, 8, FALSE)</f>
        <v>0</v>
      </c>
      <c r="U19" s="15">
        <f t="shared" si="15"/>
        <v>0</v>
      </c>
      <c r="V19" s="54">
        <v>0</v>
      </c>
      <c r="W19" s="16">
        <f>VLOOKUP($A19,[2]Summary!$A$2:$S$366,9,FALSE)</f>
        <v>99.4</v>
      </c>
      <c r="X19" s="17">
        <f t="shared" si="1"/>
        <v>99.4</v>
      </c>
      <c r="Y19" s="61">
        <v>99.4</v>
      </c>
      <c r="Z19" s="16">
        <f>VLOOKUP($A19,[2]Summary!$A$2:$S$366,10,FALSE)</f>
        <v>108.9</v>
      </c>
      <c r="AA19" s="19">
        <f t="shared" si="2"/>
        <v>108.9</v>
      </c>
      <c r="AB19" s="64">
        <v>108.9</v>
      </c>
      <c r="AC19" s="65">
        <f t="shared" si="3"/>
        <v>99.4</v>
      </c>
      <c r="AD19" s="12">
        <f>VLOOKUP($A19,[2]Summary!$A$2:$S$366,11,FALSE)</f>
        <v>0</v>
      </c>
      <c r="AE19" s="9">
        <f t="shared" si="16"/>
        <v>0</v>
      </c>
      <c r="AF19" s="50">
        <v>0</v>
      </c>
      <c r="AG19" s="12">
        <f>VLOOKUP($A19,[2]Summary!$A$2:$S$366, 12, FALSE)</f>
        <v>0</v>
      </c>
      <c r="AH19" s="9">
        <f t="shared" si="4"/>
        <v>0</v>
      </c>
      <c r="AI19" s="50">
        <v>0</v>
      </c>
      <c r="AJ19" s="12">
        <f>VLOOKUP($A19,[2]Summary!$A$2:$S$366, 13, FALSE)</f>
        <v>0</v>
      </c>
      <c r="AK19" s="9">
        <f t="shared" si="17"/>
        <v>0</v>
      </c>
      <c r="AL19" s="50">
        <v>0</v>
      </c>
      <c r="AM19" s="12">
        <f>VLOOKUP($A19,[2]Summary!$A$2:$S$366, 14, FALSE)</f>
        <v>10</v>
      </c>
      <c r="AN19" s="9">
        <f t="shared" si="19"/>
        <v>10</v>
      </c>
      <c r="AO19" s="54">
        <v>9.91</v>
      </c>
      <c r="AP19" s="12">
        <f>VLOOKUP($A19,[2]Summary!$A$2:$S$366, 15, FALSE)</f>
        <v>233</v>
      </c>
      <c r="AQ19" s="9">
        <f t="shared" si="18"/>
        <v>233</v>
      </c>
      <c r="AR19" s="50">
        <v>233</v>
      </c>
      <c r="AS19" s="12">
        <f>VLOOKUP($A19,[2]Summary!$A$2:$S$366, 16, FALSE)</f>
        <v>184</v>
      </c>
      <c r="AT19" s="9">
        <f t="shared" si="5"/>
        <v>184</v>
      </c>
      <c r="AU19" s="50">
        <v>183</v>
      </c>
      <c r="AV19" s="12">
        <f>VLOOKUP($A19,[2]Summary!$A$2:$S$366, 17, FALSE)</f>
        <v>65.599999999999994</v>
      </c>
      <c r="AW19" s="9">
        <f t="shared" si="6"/>
        <v>65.599999999999994</v>
      </c>
      <c r="AX19" s="68">
        <v>65.599999999999994</v>
      </c>
      <c r="AY19" s="12">
        <f>VLOOKUP($A19,[2]Summary!$A$2:$S$366, 18, FALSE)</f>
        <v>4529.63</v>
      </c>
      <c r="AZ19" s="13">
        <f t="shared" si="7"/>
        <v>4529.63</v>
      </c>
      <c r="BA19" s="45">
        <v>4529.63</v>
      </c>
      <c r="BB19" s="12">
        <f>VLOOKUP($A19,[2]Summary!$A$2:$S$366, 19, FALSE)</f>
        <v>4825.3500000000004</v>
      </c>
      <c r="BC19" s="11">
        <f t="shared" si="8"/>
        <v>4825.3500000000004</v>
      </c>
      <c r="BD19" s="73">
        <v>4825.3500000000004</v>
      </c>
      <c r="BE19" s="42">
        <f>VLOOKUP($A19,[2]Summary!$A$2:$T$366,20,FALSE)</f>
        <v>0</v>
      </c>
      <c r="BF19" s="41">
        <f t="shared" si="9"/>
        <v>0</v>
      </c>
      <c r="BG19" s="79">
        <v>0</v>
      </c>
    </row>
    <row r="20" spans="1:59" ht="15" x14ac:dyDescent="0.25">
      <c r="A20" s="39">
        <v>43756</v>
      </c>
      <c r="B20" s="12">
        <f>VLOOKUP($A20,[2]Summary!$A$2:$S$366, 2, FALSE)</f>
        <v>4139.6000000000004</v>
      </c>
      <c r="C20" s="13">
        <f t="shared" si="10"/>
        <v>4139.6000000000004</v>
      </c>
      <c r="D20" s="44">
        <v>4139.6000000000004</v>
      </c>
      <c r="E20" s="14">
        <f>VLOOKUP($A20,[2]Summary!$A$2:$S$366, 3, FALSE)</f>
        <v>1610</v>
      </c>
      <c r="F20" s="9">
        <f t="shared" si="11"/>
        <v>1610</v>
      </c>
      <c r="G20" s="49">
        <v>1610</v>
      </c>
      <c r="H20" s="14">
        <f>VLOOKUP($A20,[2]Summary!$A$2:$S$366,4,FALSE)</f>
        <v>0</v>
      </c>
      <c r="I20" s="9">
        <f t="shared" si="0"/>
        <v>0</v>
      </c>
      <c r="J20" s="54">
        <v>0</v>
      </c>
      <c r="K20" s="14">
        <f>VLOOKUP($A20,[2]Summary!$A$2:$S$366, 5, FALSE)</f>
        <v>1330</v>
      </c>
      <c r="L20" s="9">
        <f t="shared" si="12"/>
        <v>1330</v>
      </c>
      <c r="M20" s="56">
        <v>1330</v>
      </c>
      <c r="N20" s="14">
        <f>VLOOKUP($A20,[2]Summary!$A$2:$S$366, 6, FALSE)</f>
        <v>1230</v>
      </c>
      <c r="O20" s="9">
        <f t="shared" si="13"/>
        <v>1230</v>
      </c>
      <c r="P20" s="49">
        <v>1230</v>
      </c>
      <c r="Q20" s="14">
        <f>VLOOKUP($A20,[2]Summary!$A$2:$S$366, 7, FALSE)</f>
        <v>564</v>
      </c>
      <c r="R20" s="9">
        <f t="shared" si="14"/>
        <v>564</v>
      </c>
      <c r="S20" s="50">
        <v>564</v>
      </c>
      <c r="T20" s="12">
        <f>VLOOKUP($A20,[2]Summary!$A$2:$S$366, 8, FALSE)</f>
        <v>0</v>
      </c>
      <c r="U20" s="15">
        <f t="shared" si="15"/>
        <v>0</v>
      </c>
      <c r="V20" s="54">
        <v>0</v>
      </c>
      <c r="W20" s="16">
        <f>VLOOKUP($A20,[2]Summary!$A$2:$S$366,9,FALSE)</f>
        <v>94.88</v>
      </c>
      <c r="X20" s="17">
        <f t="shared" si="1"/>
        <v>94.88</v>
      </c>
      <c r="Y20" s="61">
        <v>94.88</v>
      </c>
      <c r="Z20" s="16">
        <f>VLOOKUP($A20,[2]Summary!$A$2:$S$366,10,FALSE)</f>
        <v>99.92</v>
      </c>
      <c r="AA20" s="19">
        <f t="shared" si="2"/>
        <v>99.92</v>
      </c>
      <c r="AB20" s="64">
        <v>99.92</v>
      </c>
      <c r="AC20" s="65">
        <f t="shared" si="3"/>
        <v>94.88</v>
      </c>
      <c r="AD20" s="12">
        <f>VLOOKUP($A20,[2]Summary!$A$2:$S$366,11,FALSE)</f>
        <v>0</v>
      </c>
      <c r="AE20" s="9">
        <f t="shared" si="16"/>
        <v>0</v>
      </c>
      <c r="AF20" s="50">
        <v>0</v>
      </c>
      <c r="AG20" s="12">
        <f>VLOOKUP($A20,[2]Summary!$A$2:$S$366, 12, FALSE)</f>
        <v>0</v>
      </c>
      <c r="AH20" s="9">
        <f t="shared" si="4"/>
        <v>0</v>
      </c>
      <c r="AI20" s="50">
        <v>0</v>
      </c>
      <c r="AJ20" s="12">
        <f>VLOOKUP($A20,[2]Summary!$A$2:$S$366, 13, FALSE)</f>
        <v>0</v>
      </c>
      <c r="AK20" s="9">
        <f t="shared" si="17"/>
        <v>0</v>
      </c>
      <c r="AL20" s="50">
        <v>0</v>
      </c>
      <c r="AM20" s="12">
        <f>VLOOKUP($A20,[2]Summary!$A$2:$S$366, 14, FALSE)</f>
        <v>30.9</v>
      </c>
      <c r="AN20" s="9">
        <f t="shared" si="19"/>
        <v>30.9</v>
      </c>
      <c r="AO20" s="54">
        <v>30.6</v>
      </c>
      <c r="AP20" s="12">
        <f>VLOOKUP($A20,[2]Summary!$A$2:$S$366, 15, FALSE)</f>
        <v>236</v>
      </c>
      <c r="AQ20" s="9">
        <f t="shared" si="18"/>
        <v>236</v>
      </c>
      <c r="AR20" s="50">
        <v>236</v>
      </c>
      <c r="AS20" s="12">
        <f>VLOOKUP($A20,[2]Summary!$A$2:$S$366, 16, FALSE)</f>
        <v>182</v>
      </c>
      <c r="AT20" s="9">
        <f t="shared" si="5"/>
        <v>182</v>
      </c>
      <c r="AU20" s="50">
        <v>182</v>
      </c>
      <c r="AV20" s="12">
        <f>VLOOKUP($A20,[2]Summary!$A$2:$S$366, 17, FALSE)</f>
        <v>20.100000000000001</v>
      </c>
      <c r="AW20" s="9">
        <f t="shared" si="6"/>
        <v>20.100000000000001</v>
      </c>
      <c r="AX20" s="68">
        <v>20.100000000000001</v>
      </c>
      <c r="AY20" s="12">
        <f>VLOOKUP($A20,[2]Summary!$A$2:$S$366, 18, FALSE)</f>
        <v>4529.6400000000003</v>
      </c>
      <c r="AZ20" s="13">
        <f t="shared" si="7"/>
        <v>4529.6400000000003</v>
      </c>
      <c r="BA20" s="45">
        <v>4529.6400000000003</v>
      </c>
      <c r="BB20" s="12">
        <f>VLOOKUP($A20,[2]Summary!$A$2:$S$366, 19, FALSE)</f>
        <v>4825.3500000000004</v>
      </c>
      <c r="BC20" s="11">
        <f t="shared" si="8"/>
        <v>4825.3500000000004</v>
      </c>
      <c r="BD20" s="73">
        <v>4825.3500000000004</v>
      </c>
      <c r="BE20" s="42">
        <f>VLOOKUP($A20,[2]Summary!$A$2:$T$366,20,FALSE)</f>
        <v>0</v>
      </c>
      <c r="BF20" s="41">
        <f t="shared" si="9"/>
        <v>0</v>
      </c>
      <c r="BG20" s="79">
        <v>0</v>
      </c>
    </row>
    <row r="21" spans="1:59" ht="15" x14ac:dyDescent="0.25">
      <c r="A21" s="39">
        <v>43757</v>
      </c>
      <c r="B21" s="12">
        <f>VLOOKUP($A21,[2]Summary!$A$2:$S$366, 2, FALSE)</f>
        <v>4139.58</v>
      </c>
      <c r="C21" s="13">
        <f t="shared" si="10"/>
        <v>4139.58</v>
      </c>
      <c r="D21" s="44">
        <v>4139.58</v>
      </c>
      <c r="E21" s="14">
        <f>VLOOKUP($A21,[2]Summary!$A$2:$S$366, 3, FALSE)</f>
        <v>1800</v>
      </c>
      <c r="F21" s="9">
        <f t="shared" si="11"/>
        <v>1800</v>
      </c>
      <c r="G21" s="49">
        <v>1800</v>
      </c>
      <c r="H21" s="14">
        <f>VLOOKUP($A21,[2]Summary!$A$2:$S$366,4,FALSE)</f>
        <v>0</v>
      </c>
      <c r="I21" s="9">
        <f t="shared" si="0"/>
        <v>0</v>
      </c>
      <c r="J21" s="54">
        <v>0</v>
      </c>
      <c r="K21" s="14">
        <f>VLOOKUP($A21,[2]Summary!$A$2:$S$366, 5, FALSE)</f>
        <v>1400</v>
      </c>
      <c r="L21" s="9">
        <f t="shared" si="12"/>
        <v>1400</v>
      </c>
      <c r="M21" s="56">
        <v>1400</v>
      </c>
      <c r="N21" s="14">
        <f>VLOOKUP($A21,[2]Summary!$A$2:$S$366, 6, FALSE)</f>
        <v>1270</v>
      </c>
      <c r="O21" s="9">
        <f t="shared" si="13"/>
        <v>1270</v>
      </c>
      <c r="P21" s="49">
        <v>1270</v>
      </c>
      <c r="Q21" s="14">
        <f>VLOOKUP($A21,[2]Summary!$A$2:$S$366, 7, FALSE)</f>
        <v>572</v>
      </c>
      <c r="R21" s="9">
        <f t="shared" si="14"/>
        <v>572</v>
      </c>
      <c r="S21" s="50">
        <v>572</v>
      </c>
      <c r="T21" s="12">
        <f>VLOOKUP($A21,[2]Summary!$A$2:$S$366, 8, FALSE)</f>
        <v>0</v>
      </c>
      <c r="U21" s="15">
        <f t="shared" si="15"/>
        <v>0</v>
      </c>
      <c r="V21" s="54">
        <v>0</v>
      </c>
      <c r="W21" s="16">
        <f>VLOOKUP($A21,[2]Summary!$A$2:$S$366,9,FALSE)</f>
        <v>98.03</v>
      </c>
      <c r="X21" s="17">
        <f t="shared" si="1"/>
        <v>98.03</v>
      </c>
      <c r="Y21" s="61">
        <v>98.03</v>
      </c>
      <c r="Z21" s="16">
        <f>VLOOKUP($A21,[2]Summary!$A$2:$S$366,10,FALSE)</f>
        <v>104.63</v>
      </c>
      <c r="AA21" s="19">
        <f t="shared" si="2"/>
        <v>104.63</v>
      </c>
      <c r="AB21" s="64">
        <v>104.63</v>
      </c>
      <c r="AC21" s="65">
        <f t="shared" si="3"/>
        <v>98.03</v>
      </c>
      <c r="AD21" s="12">
        <f>VLOOKUP($A21,[2]Summary!$A$2:$S$366,11,FALSE)</f>
        <v>0</v>
      </c>
      <c r="AE21" s="9">
        <f t="shared" si="16"/>
        <v>0</v>
      </c>
      <c r="AF21" s="50">
        <v>0</v>
      </c>
      <c r="AG21" s="12">
        <f>VLOOKUP($A21,[2]Summary!$A$2:$S$366, 12, FALSE)</f>
        <v>0</v>
      </c>
      <c r="AH21" s="9">
        <f t="shared" si="4"/>
        <v>0</v>
      </c>
      <c r="AI21" s="50">
        <v>0</v>
      </c>
      <c r="AJ21" s="12">
        <f>VLOOKUP($A21,[2]Summary!$A$2:$S$366, 13, FALSE)</f>
        <v>0</v>
      </c>
      <c r="AK21" s="9">
        <f t="shared" si="17"/>
        <v>0</v>
      </c>
      <c r="AL21" s="50">
        <v>0</v>
      </c>
      <c r="AM21" s="12">
        <f>VLOOKUP($A21,[2]Summary!$A$2:$S$366, 14, FALSE)</f>
        <v>66.7</v>
      </c>
      <c r="AN21" s="9">
        <f t="shared" si="19"/>
        <v>66.7</v>
      </c>
      <c r="AO21" s="54">
        <v>66.099999999999994</v>
      </c>
      <c r="AP21" s="12">
        <f>VLOOKUP($A21,[2]Summary!$A$2:$S$366, 15, FALSE)</f>
        <v>239</v>
      </c>
      <c r="AQ21" s="9">
        <f t="shared" si="18"/>
        <v>239</v>
      </c>
      <c r="AR21" s="50">
        <v>239</v>
      </c>
      <c r="AS21" s="12">
        <f>VLOOKUP($A21,[2]Summary!$A$2:$S$366, 16, FALSE)</f>
        <v>185</v>
      </c>
      <c r="AT21" s="9">
        <f t="shared" si="5"/>
        <v>185</v>
      </c>
      <c r="AU21" s="50">
        <v>184</v>
      </c>
      <c r="AV21" s="12">
        <f>VLOOKUP($A21,[2]Summary!$A$2:$S$366, 17, FALSE)</f>
        <v>68.2</v>
      </c>
      <c r="AW21" s="9">
        <f t="shared" si="6"/>
        <v>68.2</v>
      </c>
      <c r="AX21" s="68">
        <v>68.2</v>
      </c>
      <c r="AY21" s="12">
        <f>VLOOKUP($A21,[2]Summary!$A$2:$S$366, 18, FALSE)</f>
        <v>4529.59</v>
      </c>
      <c r="AZ21" s="13">
        <f t="shared" si="7"/>
        <v>4529.59</v>
      </c>
      <c r="BA21" s="45">
        <v>4529.59</v>
      </c>
      <c r="BB21" s="12">
        <f>VLOOKUP($A21,[2]Summary!$A$2:$S$366, 19, FALSE)</f>
        <v>4825.37</v>
      </c>
      <c r="BC21" s="11">
        <f t="shared" si="8"/>
        <v>4825.37</v>
      </c>
      <c r="BD21" s="73">
        <v>4825.37</v>
      </c>
      <c r="BE21" s="42">
        <f>VLOOKUP($A21,[2]Summary!$A$2:$T$366,20,FALSE)</f>
        <v>0</v>
      </c>
      <c r="BF21" s="41">
        <f t="shared" si="9"/>
        <v>0</v>
      </c>
      <c r="BG21" s="79">
        <v>0</v>
      </c>
    </row>
    <row r="22" spans="1:59" ht="15" x14ac:dyDescent="0.25">
      <c r="A22" s="39">
        <v>43758</v>
      </c>
      <c r="B22" s="12">
        <f>VLOOKUP($A22,[2]Summary!$A$2:$S$366, 2, FALSE)</f>
        <v>4139.58</v>
      </c>
      <c r="C22" s="13">
        <f t="shared" si="10"/>
        <v>4139.58</v>
      </c>
      <c r="D22" s="44">
        <v>4139.58</v>
      </c>
      <c r="E22" s="14">
        <f>VLOOKUP($A22,[2]Summary!$A$2:$S$366, 3, FALSE)</f>
        <v>1600</v>
      </c>
      <c r="F22" s="9">
        <f t="shared" si="11"/>
        <v>1600</v>
      </c>
      <c r="G22" s="49">
        <v>1600</v>
      </c>
      <c r="H22" s="14">
        <f>VLOOKUP($A22,[2]Summary!$A$2:$S$366,4,FALSE)</f>
        <v>0</v>
      </c>
      <c r="I22" s="9">
        <f t="shared" si="0"/>
        <v>0</v>
      </c>
      <c r="J22" s="54">
        <v>0</v>
      </c>
      <c r="K22" s="14">
        <f>VLOOKUP($A22,[2]Summary!$A$2:$S$366, 5, FALSE)</f>
        <v>1410</v>
      </c>
      <c r="L22" s="9">
        <f t="shared" si="12"/>
        <v>1410</v>
      </c>
      <c r="M22" s="56">
        <v>1410</v>
      </c>
      <c r="N22" s="14">
        <f>VLOOKUP($A22,[2]Summary!$A$2:$S$366, 6, FALSE)</f>
        <v>1240</v>
      </c>
      <c r="O22" s="9">
        <f t="shared" si="13"/>
        <v>1240</v>
      </c>
      <c r="P22" s="49">
        <v>1240</v>
      </c>
      <c r="Q22" s="14">
        <f>VLOOKUP($A22,[2]Summary!$A$2:$S$366, 7, FALSE)</f>
        <v>567</v>
      </c>
      <c r="R22" s="9">
        <f t="shared" si="14"/>
        <v>567</v>
      </c>
      <c r="S22" s="50">
        <v>567</v>
      </c>
      <c r="T22" s="12">
        <f>VLOOKUP($A22,[2]Summary!$A$2:$S$366, 8, FALSE)</f>
        <v>0</v>
      </c>
      <c r="U22" s="15">
        <f t="shared" si="15"/>
        <v>0</v>
      </c>
      <c r="V22" s="54">
        <v>0</v>
      </c>
      <c r="W22" s="16">
        <f>VLOOKUP($A22,[2]Summary!$A$2:$S$366,9,FALSE)</f>
        <v>89.34</v>
      </c>
      <c r="X22" s="17">
        <f t="shared" si="1"/>
        <v>89.34</v>
      </c>
      <c r="Y22" s="61">
        <v>89.34</v>
      </c>
      <c r="Z22" s="16">
        <f>VLOOKUP($A22,[2]Summary!$A$2:$S$366,10,FALSE)</f>
        <v>95.52</v>
      </c>
      <c r="AA22" s="19">
        <f t="shared" si="2"/>
        <v>95.52</v>
      </c>
      <c r="AB22" s="64">
        <v>95.52</v>
      </c>
      <c r="AC22" s="65">
        <f t="shared" si="3"/>
        <v>89.34</v>
      </c>
      <c r="AD22" s="12">
        <f>VLOOKUP($A22,[2]Summary!$A$2:$S$366,11,FALSE)</f>
        <v>0</v>
      </c>
      <c r="AE22" s="9">
        <f t="shared" si="16"/>
        <v>0</v>
      </c>
      <c r="AF22" s="50">
        <v>0</v>
      </c>
      <c r="AG22" s="12">
        <f>VLOOKUP($A22,[2]Summary!$A$2:$S$366, 12, FALSE)</f>
        <v>0</v>
      </c>
      <c r="AH22" s="9">
        <f t="shared" si="4"/>
        <v>0</v>
      </c>
      <c r="AI22" s="50">
        <v>0</v>
      </c>
      <c r="AJ22" s="12">
        <f>VLOOKUP($A22,[2]Summary!$A$2:$S$366, 13, FALSE)</f>
        <v>0</v>
      </c>
      <c r="AK22" s="9">
        <f t="shared" si="17"/>
        <v>0</v>
      </c>
      <c r="AL22" s="50">
        <v>0</v>
      </c>
      <c r="AM22" s="12">
        <f>VLOOKUP($A22,[2]Summary!$A$2:$S$366, 14, FALSE)</f>
        <v>67.5</v>
      </c>
      <c r="AN22" s="9">
        <f t="shared" si="19"/>
        <v>67.5</v>
      </c>
      <c r="AO22" s="54">
        <v>67</v>
      </c>
      <c r="AP22" s="12">
        <f>VLOOKUP($A22,[2]Summary!$A$2:$S$366, 15, FALSE)</f>
        <v>241</v>
      </c>
      <c r="AQ22" s="9">
        <f t="shared" si="18"/>
        <v>241</v>
      </c>
      <c r="AR22" s="50">
        <v>241</v>
      </c>
      <c r="AS22" s="12">
        <f>VLOOKUP($A22,[2]Summary!$A$2:$S$366, 16, FALSE)</f>
        <v>187</v>
      </c>
      <c r="AT22" s="9">
        <f t="shared" si="5"/>
        <v>187</v>
      </c>
      <c r="AU22" s="50">
        <v>186</v>
      </c>
      <c r="AV22" s="12">
        <f>VLOOKUP($A22,[2]Summary!$A$2:$S$366, 17, FALSE)</f>
        <v>23.3</v>
      </c>
      <c r="AW22" s="9">
        <f t="shared" si="6"/>
        <v>23.3</v>
      </c>
      <c r="AX22" s="68">
        <v>23.3</v>
      </c>
      <c r="AY22" s="12">
        <f>VLOOKUP($A22,[2]Summary!$A$2:$S$366, 18, FALSE)</f>
        <v>4529.6400000000003</v>
      </c>
      <c r="AZ22" s="13">
        <f t="shared" si="7"/>
        <v>4529.6400000000003</v>
      </c>
      <c r="BA22" s="45">
        <v>4529.6400000000003</v>
      </c>
      <c r="BB22" s="12">
        <f>VLOOKUP($A22,[2]Summary!$A$2:$S$366, 19, FALSE)</f>
        <v>4825.37</v>
      </c>
      <c r="BC22" s="11">
        <f t="shared" si="8"/>
        <v>4825.37</v>
      </c>
      <c r="BD22" s="73">
        <v>4825.37</v>
      </c>
      <c r="BE22" s="42">
        <f>VLOOKUP($A22,[2]Summary!$A$2:$T$366,20,FALSE)</f>
        <v>0</v>
      </c>
      <c r="BF22" s="41">
        <f t="shared" si="9"/>
        <v>0</v>
      </c>
      <c r="BG22" s="79">
        <v>0</v>
      </c>
    </row>
    <row r="23" spans="1:59" ht="15" x14ac:dyDescent="0.25">
      <c r="A23" s="39">
        <v>43759</v>
      </c>
      <c r="B23" s="12">
        <f>VLOOKUP($A23,[2]Summary!$A$2:$S$366, 2, FALSE)</f>
        <v>4139.57</v>
      </c>
      <c r="C23" s="13">
        <f t="shared" si="10"/>
        <v>4139.57</v>
      </c>
      <c r="D23" s="44">
        <v>4139.57</v>
      </c>
      <c r="E23" s="14">
        <f>VLOOKUP($A23,[2]Summary!$A$2:$S$366, 3, FALSE)</f>
        <v>1570</v>
      </c>
      <c r="F23" s="9">
        <f t="shared" si="11"/>
        <v>1570</v>
      </c>
      <c r="G23" s="49">
        <v>1570</v>
      </c>
      <c r="H23" s="14">
        <f>VLOOKUP($A23,[2]Summary!$A$2:$S$366,4,FALSE)</f>
        <v>0</v>
      </c>
      <c r="I23" s="9">
        <f t="shared" si="0"/>
        <v>0</v>
      </c>
      <c r="J23" s="54">
        <v>0</v>
      </c>
      <c r="K23" s="14">
        <f>VLOOKUP($A23,[2]Summary!$A$2:$S$366, 5, FALSE)</f>
        <v>1400</v>
      </c>
      <c r="L23" s="9">
        <f t="shared" si="12"/>
        <v>1400</v>
      </c>
      <c r="M23" s="56">
        <v>1400</v>
      </c>
      <c r="N23" s="14">
        <f>VLOOKUP($A23,[2]Summary!$A$2:$S$366, 6, FALSE)</f>
        <v>1280</v>
      </c>
      <c r="O23" s="9">
        <f t="shared" si="13"/>
        <v>1280</v>
      </c>
      <c r="P23" s="49">
        <v>1280</v>
      </c>
      <c r="Q23" s="14">
        <f>VLOOKUP($A23,[2]Summary!$A$2:$S$366, 7, FALSE)</f>
        <v>567</v>
      </c>
      <c r="R23" s="9">
        <f t="shared" si="14"/>
        <v>567</v>
      </c>
      <c r="S23" s="50">
        <v>567</v>
      </c>
      <c r="T23" s="12">
        <f>VLOOKUP($A23,[2]Summary!$A$2:$S$366, 8, FALSE)</f>
        <v>0</v>
      </c>
      <c r="U23" s="15">
        <f t="shared" si="15"/>
        <v>0</v>
      </c>
      <c r="V23" s="54">
        <v>0</v>
      </c>
      <c r="W23" s="16">
        <f>VLOOKUP($A23,[2]Summary!$A$2:$S$366,9,FALSE)</f>
        <v>88.03</v>
      </c>
      <c r="X23" s="17">
        <f t="shared" si="1"/>
        <v>88.03</v>
      </c>
      <c r="Y23" s="61">
        <v>88.03</v>
      </c>
      <c r="Z23" s="16">
        <f>VLOOKUP($A23,[2]Summary!$A$2:$S$366,10,FALSE)</f>
        <v>90.54</v>
      </c>
      <c r="AA23" s="19">
        <f t="shared" si="2"/>
        <v>90.54</v>
      </c>
      <c r="AB23" s="64">
        <v>90.54</v>
      </c>
      <c r="AC23" s="65">
        <f t="shared" si="3"/>
        <v>88.03</v>
      </c>
      <c r="AD23" s="12">
        <f>VLOOKUP($A23,[2]Summary!$A$2:$S$366,11,FALSE)</f>
        <v>0</v>
      </c>
      <c r="AE23" s="9">
        <f t="shared" si="16"/>
        <v>0</v>
      </c>
      <c r="AF23" s="50">
        <v>0</v>
      </c>
      <c r="AG23" s="12">
        <f>VLOOKUP($A23,[2]Summary!$A$2:$S$366, 12, FALSE)</f>
        <v>0</v>
      </c>
      <c r="AH23" s="9">
        <f t="shared" si="4"/>
        <v>0</v>
      </c>
      <c r="AI23" s="50">
        <v>0</v>
      </c>
      <c r="AJ23" s="12">
        <f>VLOOKUP($A23,[2]Summary!$A$2:$S$366, 13, FALSE)</f>
        <v>0</v>
      </c>
      <c r="AK23" s="9">
        <f t="shared" si="17"/>
        <v>0</v>
      </c>
      <c r="AL23" s="50">
        <v>0</v>
      </c>
      <c r="AM23" s="12">
        <f>VLOOKUP($A23,[2]Summary!$A$2:$S$366, 14, FALSE)</f>
        <v>60.9</v>
      </c>
      <c r="AN23" s="9">
        <f t="shared" si="19"/>
        <v>60.9</v>
      </c>
      <c r="AO23" s="54">
        <v>60.3</v>
      </c>
      <c r="AP23" s="12">
        <f>VLOOKUP($A23,[2]Summary!$A$2:$S$366, 15, FALSE)</f>
        <v>295</v>
      </c>
      <c r="AQ23" s="9">
        <f t="shared" si="18"/>
        <v>295</v>
      </c>
      <c r="AR23" s="50">
        <v>295</v>
      </c>
      <c r="AS23" s="12">
        <f>VLOOKUP($A23,[2]Summary!$A$2:$S$366, 16, FALSE)</f>
        <v>187</v>
      </c>
      <c r="AT23" s="9">
        <f t="shared" si="5"/>
        <v>187</v>
      </c>
      <c r="AU23" s="50">
        <v>186</v>
      </c>
      <c r="AV23" s="12">
        <f>VLOOKUP($A23,[2]Summary!$A$2:$S$366, 17, FALSE)</f>
        <v>25.4</v>
      </c>
      <c r="AW23" s="9">
        <f t="shared" si="6"/>
        <v>25.4</v>
      </c>
      <c r="AX23" s="68">
        <v>25.4</v>
      </c>
      <c r="AY23" s="12">
        <f>VLOOKUP($A23,[2]Summary!$A$2:$S$366, 18, FALSE)</f>
        <v>4529.6499999999996</v>
      </c>
      <c r="AZ23" s="13">
        <f t="shared" si="7"/>
        <v>4529.6499999999996</v>
      </c>
      <c r="BA23" s="45">
        <v>4529.6499999999996</v>
      </c>
      <c r="BB23" s="12">
        <f>VLOOKUP($A23,[2]Summary!$A$2:$S$366, 19, FALSE)</f>
        <v>4825.3599999999997</v>
      </c>
      <c r="BC23" s="11">
        <f t="shared" si="8"/>
        <v>4825.3599999999997</v>
      </c>
      <c r="BD23" s="73">
        <v>4825.3599999999997</v>
      </c>
      <c r="BE23" s="42">
        <f>VLOOKUP($A23,[2]Summary!$A$2:$T$366,20,FALSE)</f>
        <v>0</v>
      </c>
      <c r="BF23" s="41">
        <f t="shared" si="9"/>
        <v>0</v>
      </c>
      <c r="BG23" s="79">
        <v>0</v>
      </c>
    </row>
    <row r="24" spans="1:59" ht="15" x14ac:dyDescent="0.25">
      <c r="A24" s="39">
        <v>43760</v>
      </c>
      <c r="B24" s="12">
        <f>VLOOKUP($A24,[2]Summary!$A$2:$S$366, 2, FALSE)</f>
        <v>4139.57</v>
      </c>
      <c r="C24" s="13">
        <f t="shared" si="10"/>
        <v>4139.57</v>
      </c>
      <c r="D24" s="44">
        <v>4139.57</v>
      </c>
      <c r="E24" s="14">
        <f>VLOOKUP($A24,[2]Summary!$A$2:$S$366, 3, FALSE)</f>
        <v>1570</v>
      </c>
      <c r="F24" s="9">
        <f t="shared" si="11"/>
        <v>1570</v>
      </c>
      <c r="G24" s="49">
        <v>1570</v>
      </c>
      <c r="H24" s="14">
        <f>VLOOKUP($A24,[2]Summary!$A$2:$S$366,4,FALSE)</f>
        <v>0</v>
      </c>
      <c r="I24" s="9">
        <f t="shared" si="0"/>
        <v>0</v>
      </c>
      <c r="J24" s="54">
        <v>0</v>
      </c>
      <c r="K24" s="14">
        <f>VLOOKUP($A24,[2]Summary!$A$2:$S$366, 5, FALSE)</f>
        <v>1400</v>
      </c>
      <c r="L24" s="9">
        <f t="shared" si="12"/>
        <v>1400</v>
      </c>
      <c r="M24" s="56">
        <v>1400</v>
      </c>
      <c r="N24" s="14">
        <f>VLOOKUP($A24,[2]Summary!$A$2:$S$366, 6, FALSE)</f>
        <v>1280</v>
      </c>
      <c r="O24" s="9">
        <f t="shared" si="13"/>
        <v>1280</v>
      </c>
      <c r="P24" s="49">
        <v>1280</v>
      </c>
      <c r="Q24" s="14">
        <f>VLOOKUP($A24,[2]Summary!$A$2:$S$366, 7, FALSE)</f>
        <v>570</v>
      </c>
      <c r="R24" s="9">
        <f t="shared" si="14"/>
        <v>570</v>
      </c>
      <c r="S24" s="50">
        <v>570</v>
      </c>
      <c r="T24" s="12">
        <f>VLOOKUP($A24,[2]Summary!$A$2:$S$366, 8, FALSE)</f>
        <v>0</v>
      </c>
      <c r="U24" s="15">
        <f t="shared" si="15"/>
        <v>0</v>
      </c>
      <c r="V24" s="54">
        <v>0</v>
      </c>
      <c r="W24" s="16">
        <f>VLOOKUP($A24,[2]Summary!$A$2:$S$366,9,FALSE)</f>
        <v>87.22</v>
      </c>
      <c r="X24" s="17">
        <f t="shared" si="1"/>
        <v>87.22</v>
      </c>
      <c r="Y24" s="61">
        <v>87.22</v>
      </c>
      <c r="Z24" s="16">
        <f>VLOOKUP($A24,[2]Summary!$A$2:$S$366,10,FALSE)</f>
        <v>89.86</v>
      </c>
      <c r="AA24" s="19">
        <f t="shared" si="2"/>
        <v>89.86</v>
      </c>
      <c r="AB24" s="64">
        <v>89.86</v>
      </c>
      <c r="AC24" s="65">
        <f t="shared" si="3"/>
        <v>87.22</v>
      </c>
      <c r="AD24" s="12">
        <f>VLOOKUP($A24,[2]Summary!$A$2:$S$366,11,FALSE)</f>
        <v>22.9</v>
      </c>
      <c r="AE24" s="9">
        <f t="shared" si="16"/>
        <v>22.9</v>
      </c>
      <c r="AF24" s="50">
        <v>22.9</v>
      </c>
      <c r="AG24" s="12">
        <f>VLOOKUP($A24,[2]Summary!$A$2:$S$366, 12, FALSE)</f>
        <v>0</v>
      </c>
      <c r="AH24" s="9">
        <f t="shared" si="4"/>
        <v>0</v>
      </c>
      <c r="AI24" s="50">
        <v>0</v>
      </c>
      <c r="AJ24" s="12">
        <f>VLOOKUP($A24,[2]Summary!$A$2:$S$366, 13, FALSE)</f>
        <v>0</v>
      </c>
      <c r="AK24" s="9">
        <f t="shared" si="17"/>
        <v>0</v>
      </c>
      <c r="AL24" s="50">
        <v>0</v>
      </c>
      <c r="AM24" s="12">
        <f>VLOOKUP($A24,[2]Summary!$A$2:$S$366, 14, FALSE)</f>
        <v>52.2</v>
      </c>
      <c r="AN24" s="9">
        <v>52.2</v>
      </c>
      <c r="AO24" s="54">
        <v>52.2</v>
      </c>
      <c r="AP24" s="12">
        <f>VLOOKUP($A24,[2]Summary!$A$2:$S$366, 15, FALSE)</f>
        <v>336</v>
      </c>
      <c r="AQ24" s="9">
        <f t="shared" si="18"/>
        <v>336</v>
      </c>
      <c r="AR24" s="50">
        <v>322</v>
      </c>
      <c r="AS24" s="12">
        <f>VLOOKUP($A24,[2]Summary!$A$2:$S$366, 16, FALSE)</f>
        <v>182</v>
      </c>
      <c r="AT24" s="9">
        <f t="shared" si="5"/>
        <v>182</v>
      </c>
      <c r="AU24" s="50">
        <v>182</v>
      </c>
      <c r="AV24" s="12">
        <f>VLOOKUP($A24,[2]Summary!$A$2:$S$366, 17, FALSE)</f>
        <v>63.5</v>
      </c>
      <c r="AW24" s="9">
        <f t="shared" si="6"/>
        <v>63.5</v>
      </c>
      <c r="AX24" s="68">
        <v>63.5</v>
      </c>
      <c r="AY24" s="12">
        <f>VLOOKUP($A24,[2]Summary!$A$2:$S$366, 18, FALSE)</f>
        <v>4529.6400000000003</v>
      </c>
      <c r="AZ24" s="13">
        <f t="shared" si="7"/>
        <v>4529.6400000000003</v>
      </c>
      <c r="BA24" s="45">
        <v>4529.6400000000003</v>
      </c>
      <c r="BB24" s="12">
        <f>VLOOKUP($A24,[2]Summary!$A$2:$S$366, 19, FALSE)</f>
        <v>4825.3599999999997</v>
      </c>
      <c r="BC24" s="11">
        <f t="shared" si="8"/>
        <v>4825.3599999999997</v>
      </c>
      <c r="BD24" s="73">
        <v>4825.3599999999997</v>
      </c>
      <c r="BE24" s="42">
        <f>VLOOKUP($A24,[2]Summary!$A$2:$T$366,20,FALSE)</f>
        <v>0</v>
      </c>
      <c r="BF24" s="41">
        <f t="shared" si="9"/>
        <v>0</v>
      </c>
      <c r="BG24" s="79">
        <v>0</v>
      </c>
    </row>
    <row r="25" spans="1:59" ht="15" x14ac:dyDescent="0.25">
      <c r="A25" s="39">
        <v>43761</v>
      </c>
      <c r="B25" s="12">
        <f>VLOOKUP($A25,[2]Summary!$A$2:$S$366, 2, FALSE)</f>
        <v>4139.5600000000004</v>
      </c>
      <c r="C25" s="13">
        <f t="shared" si="10"/>
        <v>4139.5600000000004</v>
      </c>
      <c r="D25" s="44">
        <v>4139.5600000000004</v>
      </c>
      <c r="E25" s="14">
        <f>VLOOKUP($A25,[2]Summary!$A$2:$S$366, 3, FALSE)</f>
        <v>1590</v>
      </c>
      <c r="F25" s="9">
        <f t="shared" si="11"/>
        <v>1590</v>
      </c>
      <c r="G25" s="49">
        <v>1590</v>
      </c>
      <c r="H25" s="14">
        <f>VLOOKUP($A25,[2]Summary!$A$2:$S$366,4,FALSE)</f>
        <v>0</v>
      </c>
      <c r="I25" s="9">
        <f t="shared" si="0"/>
        <v>0</v>
      </c>
      <c r="J25" s="54">
        <v>0</v>
      </c>
      <c r="K25" s="14">
        <f>VLOOKUP($A25,[2]Summary!$A$2:$S$366, 5, FALSE)</f>
        <v>1260</v>
      </c>
      <c r="L25" s="9">
        <f t="shared" si="12"/>
        <v>1260</v>
      </c>
      <c r="M25" s="56">
        <v>1270</v>
      </c>
      <c r="N25" s="14">
        <f>VLOOKUP($A25,[2]Summary!$A$2:$S$366, 6, FALSE)</f>
        <v>1280</v>
      </c>
      <c r="O25" s="9">
        <f t="shared" si="13"/>
        <v>1280</v>
      </c>
      <c r="P25" s="49">
        <v>1280</v>
      </c>
      <c r="Q25" s="14">
        <f>VLOOKUP($A25,[2]Summary!$A$2:$S$366, 7, FALSE)</f>
        <v>566</v>
      </c>
      <c r="R25" s="9">
        <f t="shared" si="14"/>
        <v>566</v>
      </c>
      <c r="S25" s="50">
        <v>566</v>
      </c>
      <c r="T25" s="12">
        <f>VLOOKUP($A25,[2]Summary!$A$2:$S$366, 8, FALSE)</f>
        <v>0</v>
      </c>
      <c r="U25" s="15">
        <f t="shared" si="15"/>
        <v>0</v>
      </c>
      <c r="V25" s="54">
        <v>0</v>
      </c>
      <c r="W25" s="16">
        <f>VLOOKUP($A25,[2]Summary!$A$2:$S$366,9,FALSE)</f>
        <v>88.92</v>
      </c>
      <c r="X25" s="17">
        <f t="shared" si="1"/>
        <v>88.92</v>
      </c>
      <c r="Y25" s="61">
        <v>88.92</v>
      </c>
      <c r="Z25" s="16">
        <f>VLOOKUP($A25,[2]Summary!$A$2:$S$366,10,FALSE)</f>
        <v>92.44</v>
      </c>
      <c r="AA25" s="19">
        <f t="shared" si="2"/>
        <v>92.44</v>
      </c>
      <c r="AB25" s="64">
        <v>92.44</v>
      </c>
      <c r="AC25" s="65">
        <f t="shared" si="3"/>
        <v>88.92</v>
      </c>
      <c r="AD25" s="12">
        <f>VLOOKUP($A25,[2]Summary!$A$2:$S$366,11,FALSE)</f>
        <v>50</v>
      </c>
      <c r="AE25" s="9">
        <f t="shared" si="16"/>
        <v>50</v>
      </c>
      <c r="AF25" s="50">
        <v>50</v>
      </c>
      <c r="AG25" s="12">
        <f>VLOOKUP($A25,[2]Summary!$A$2:$S$366, 12, FALSE)</f>
        <v>0</v>
      </c>
      <c r="AH25" s="9">
        <f t="shared" si="4"/>
        <v>0</v>
      </c>
      <c r="AI25" s="50">
        <v>0</v>
      </c>
      <c r="AJ25" s="12">
        <f>VLOOKUP($A25,[2]Summary!$A$2:$S$366, 13, FALSE)</f>
        <v>0</v>
      </c>
      <c r="AK25" s="9">
        <f t="shared" si="17"/>
        <v>0</v>
      </c>
      <c r="AL25" s="50">
        <v>0</v>
      </c>
      <c r="AM25" s="12">
        <f>VLOOKUP($A25,[2]Summary!$A$2:$S$366, 14, FALSE)</f>
        <v>53.3</v>
      </c>
      <c r="AN25" s="9">
        <f t="shared" si="19"/>
        <v>53.3</v>
      </c>
      <c r="AO25" s="54">
        <v>53.3</v>
      </c>
      <c r="AP25" s="12">
        <f>VLOOKUP($A25,[2]Summary!$A$2:$S$366, 15, FALSE)</f>
        <v>353</v>
      </c>
      <c r="AQ25" s="9">
        <f t="shared" si="18"/>
        <v>353</v>
      </c>
      <c r="AR25" s="50">
        <v>353</v>
      </c>
      <c r="AS25" s="12">
        <f>VLOOKUP($A25,[2]Summary!$A$2:$S$366, 16, FALSE)</f>
        <v>177</v>
      </c>
      <c r="AT25" s="9">
        <f t="shared" si="5"/>
        <v>177</v>
      </c>
      <c r="AU25" s="50">
        <v>176</v>
      </c>
      <c r="AV25" s="12">
        <f>VLOOKUP($A25,[2]Summary!$A$2:$S$366, 17, FALSE)</f>
        <v>5.07</v>
      </c>
      <c r="AW25" s="9">
        <v>0</v>
      </c>
      <c r="AX25" s="68">
        <v>0</v>
      </c>
      <c r="AY25" s="12">
        <f>VLOOKUP($A25,[2]Summary!$A$2:$S$366, 18, FALSE)</f>
        <v>4529.6400000000003</v>
      </c>
      <c r="AZ25" s="13">
        <f t="shared" si="7"/>
        <v>4529.6400000000003</v>
      </c>
      <c r="BA25" s="45">
        <v>4529.6400000000003</v>
      </c>
      <c r="BB25" s="12">
        <f>VLOOKUP($A25,[2]Summary!$A$2:$S$366, 19, FALSE)</f>
        <v>4825.3500000000004</v>
      </c>
      <c r="BC25" s="11">
        <f t="shared" si="8"/>
        <v>4825.3500000000004</v>
      </c>
      <c r="BD25" s="73">
        <v>4825.3500000000004</v>
      </c>
      <c r="BE25" s="42">
        <f>VLOOKUP($A25,[2]Summary!$A$2:$T$366,20,FALSE)</f>
        <v>0</v>
      </c>
      <c r="BF25" s="41">
        <f t="shared" si="9"/>
        <v>0</v>
      </c>
      <c r="BG25" s="79">
        <v>0</v>
      </c>
    </row>
    <row r="26" spans="1:59" ht="15" x14ac:dyDescent="0.25">
      <c r="A26" s="39">
        <v>43762</v>
      </c>
      <c r="B26" s="12">
        <f>VLOOKUP($A26,[2]Summary!$A$2:$S$366, 2, FALSE)</f>
        <v>4139.54</v>
      </c>
      <c r="C26" s="13">
        <f t="shared" si="10"/>
        <v>4139.54</v>
      </c>
      <c r="D26" s="44">
        <v>4139.54</v>
      </c>
      <c r="E26" s="14">
        <f>VLOOKUP($A26,[2]Summary!$A$2:$S$366, 3, FALSE)</f>
        <v>1600</v>
      </c>
      <c r="F26" s="9">
        <f t="shared" si="11"/>
        <v>1600</v>
      </c>
      <c r="G26" s="49">
        <v>1600</v>
      </c>
      <c r="H26" s="14">
        <f>VLOOKUP($A26,[2]Summary!$A$2:$S$366,4,FALSE)</f>
        <v>0</v>
      </c>
      <c r="I26" s="9">
        <f t="shared" si="0"/>
        <v>0</v>
      </c>
      <c r="J26" s="54">
        <v>0</v>
      </c>
      <c r="K26" s="14">
        <f>VLOOKUP($A26,[2]Summary!$A$2:$S$366, 5, FALSE)</f>
        <v>1190</v>
      </c>
      <c r="L26" s="9">
        <f t="shared" si="12"/>
        <v>1190</v>
      </c>
      <c r="M26" s="56">
        <v>1190</v>
      </c>
      <c r="N26" s="14">
        <f>VLOOKUP($A26,[2]Summary!$A$2:$S$366, 6, FALSE)</f>
        <v>1280</v>
      </c>
      <c r="O26" s="9">
        <f t="shared" si="13"/>
        <v>1280</v>
      </c>
      <c r="P26" s="49">
        <v>1280</v>
      </c>
      <c r="Q26" s="14">
        <f>VLOOKUP($A26,[2]Summary!$A$2:$S$366, 7, FALSE)</f>
        <v>563</v>
      </c>
      <c r="R26" s="9">
        <f t="shared" si="14"/>
        <v>563</v>
      </c>
      <c r="S26" s="50">
        <v>563</v>
      </c>
      <c r="T26" s="12">
        <f>VLOOKUP($A26,[2]Summary!$A$2:$S$366, 8, FALSE)</f>
        <v>0</v>
      </c>
      <c r="U26" s="15">
        <f t="shared" si="15"/>
        <v>0</v>
      </c>
      <c r="V26" s="54">
        <v>0</v>
      </c>
      <c r="W26" s="16">
        <f>VLOOKUP($A26,[2]Summary!$A$2:$S$366,9,FALSE)</f>
        <v>76.25</v>
      </c>
      <c r="X26" s="17">
        <f t="shared" si="1"/>
        <v>76.25</v>
      </c>
      <c r="Y26" s="61">
        <v>76.25</v>
      </c>
      <c r="Z26" s="16">
        <f>VLOOKUP($A26,[2]Summary!$A$2:$S$366,10,FALSE)</f>
        <v>84.23</v>
      </c>
      <c r="AA26" s="19">
        <f t="shared" si="2"/>
        <v>84.23</v>
      </c>
      <c r="AB26" s="64">
        <v>84.23</v>
      </c>
      <c r="AC26" s="65">
        <f t="shared" si="3"/>
        <v>76.25</v>
      </c>
      <c r="AD26" s="12">
        <f>VLOOKUP($A26,[2]Summary!$A$2:$S$366,11,FALSE)</f>
        <v>50</v>
      </c>
      <c r="AE26" s="9">
        <f t="shared" si="16"/>
        <v>50</v>
      </c>
      <c r="AF26" s="50">
        <v>50</v>
      </c>
      <c r="AG26" s="12">
        <f>VLOOKUP($A26,[2]Summary!$A$2:$S$366, 12, FALSE)</f>
        <v>0</v>
      </c>
      <c r="AH26" s="9">
        <f t="shared" si="4"/>
        <v>0</v>
      </c>
      <c r="AI26" s="50">
        <v>0</v>
      </c>
      <c r="AJ26" s="12">
        <f>VLOOKUP($A26,[2]Summary!$A$2:$S$366, 13, FALSE)</f>
        <v>0</v>
      </c>
      <c r="AK26" s="9">
        <f t="shared" si="17"/>
        <v>0</v>
      </c>
      <c r="AL26" s="50">
        <v>0</v>
      </c>
      <c r="AM26" s="12">
        <f>VLOOKUP($A26,[2]Summary!$A$2:$S$366, 14, FALSE)</f>
        <v>43.6</v>
      </c>
      <c r="AN26" s="9">
        <f t="shared" si="19"/>
        <v>43.6</v>
      </c>
      <c r="AO26" s="54">
        <v>43.6</v>
      </c>
      <c r="AP26" s="12">
        <f>VLOOKUP($A26,[2]Summary!$A$2:$S$366, 15, FALSE)</f>
        <v>367</v>
      </c>
      <c r="AQ26" s="9">
        <f t="shared" si="18"/>
        <v>367</v>
      </c>
      <c r="AR26" s="50">
        <v>367</v>
      </c>
      <c r="AS26" s="12">
        <f>VLOOKUP($A26,[2]Summary!$A$2:$S$366, 16, FALSE)</f>
        <v>177</v>
      </c>
      <c r="AT26" s="9">
        <f t="shared" si="5"/>
        <v>177</v>
      </c>
      <c r="AU26" s="50">
        <v>175</v>
      </c>
      <c r="AV26" s="12">
        <f>VLOOKUP($A26,[2]Summary!$A$2:$S$366, 17, FALSE)</f>
        <v>39.700000000000003</v>
      </c>
      <c r="AW26" s="9">
        <f t="shared" si="6"/>
        <v>39.700000000000003</v>
      </c>
      <c r="AX26" s="68">
        <v>39.700000000000003</v>
      </c>
      <c r="AY26" s="12">
        <f>VLOOKUP($A26,[2]Summary!$A$2:$S$366, 18, FALSE)</f>
        <v>4529.6400000000003</v>
      </c>
      <c r="AZ26" s="13">
        <f t="shared" si="7"/>
        <v>4529.6400000000003</v>
      </c>
      <c r="BA26" s="45">
        <v>4529.6400000000003</v>
      </c>
      <c r="BB26" s="12">
        <f>VLOOKUP($A26,[2]Summary!$A$2:$S$366, 19, FALSE)</f>
        <v>4825.34</v>
      </c>
      <c r="BC26" s="11">
        <f t="shared" si="8"/>
        <v>4825.34</v>
      </c>
      <c r="BD26" s="73">
        <v>4825.34</v>
      </c>
      <c r="BE26" s="42">
        <f>VLOOKUP($A26,[2]Summary!$A$2:$T$366,20,FALSE)</f>
        <v>0</v>
      </c>
      <c r="BF26" s="41">
        <f t="shared" si="9"/>
        <v>0</v>
      </c>
      <c r="BG26" s="79">
        <v>0</v>
      </c>
    </row>
    <row r="27" spans="1:59" ht="15" x14ac:dyDescent="0.25">
      <c r="A27" s="39">
        <v>43763</v>
      </c>
      <c r="B27" s="12">
        <f>VLOOKUP($A27,[2]Summary!$A$2:$S$366, 2, FALSE)</f>
        <v>4139.53</v>
      </c>
      <c r="C27" s="13">
        <f t="shared" si="10"/>
        <v>4139.53</v>
      </c>
      <c r="D27" s="44">
        <v>4139.53</v>
      </c>
      <c r="E27" s="14">
        <f>VLOOKUP($A27,[2]Summary!$A$2:$S$366, 3, FALSE)</f>
        <v>1600</v>
      </c>
      <c r="F27" s="9">
        <f t="shared" si="11"/>
        <v>1600</v>
      </c>
      <c r="G27" s="49">
        <v>1600</v>
      </c>
      <c r="H27" s="14">
        <f>VLOOKUP($A27,[2]Summary!$A$2:$S$366,4,FALSE)</f>
        <v>0</v>
      </c>
      <c r="I27" s="9">
        <f t="shared" si="0"/>
        <v>0</v>
      </c>
      <c r="J27" s="54">
        <v>0</v>
      </c>
      <c r="K27" s="14">
        <f>VLOOKUP($A27,[2]Summary!$A$2:$S$366, 5, FALSE)</f>
        <v>1190</v>
      </c>
      <c r="L27" s="9">
        <f t="shared" si="12"/>
        <v>1190</v>
      </c>
      <c r="M27" s="56">
        <v>1190</v>
      </c>
      <c r="N27" s="14">
        <f>VLOOKUP($A27,[2]Summary!$A$2:$S$366, 6, FALSE)</f>
        <v>1220</v>
      </c>
      <c r="O27" s="9">
        <f t="shared" si="13"/>
        <v>1220</v>
      </c>
      <c r="P27" s="49">
        <v>1220</v>
      </c>
      <c r="Q27" s="14">
        <f>VLOOKUP($A27,[2]Summary!$A$2:$S$366, 7, FALSE)</f>
        <v>558</v>
      </c>
      <c r="R27" s="9">
        <f t="shared" si="14"/>
        <v>558</v>
      </c>
      <c r="S27" s="50">
        <v>558</v>
      </c>
      <c r="T27" s="12">
        <f>VLOOKUP($A27,[2]Summary!$A$2:$S$366, 8, FALSE)</f>
        <v>0</v>
      </c>
      <c r="U27" s="15">
        <f t="shared" si="15"/>
        <v>0</v>
      </c>
      <c r="V27" s="54">
        <v>0</v>
      </c>
      <c r="W27" s="16">
        <f>VLOOKUP($A27,[2]Summary!$A$2:$S$366,9,FALSE)</f>
        <v>74.94</v>
      </c>
      <c r="X27" s="17">
        <f t="shared" si="1"/>
        <v>74.94</v>
      </c>
      <c r="Y27" s="61">
        <v>74.94</v>
      </c>
      <c r="Z27" s="16">
        <f>VLOOKUP($A27,[2]Summary!$A$2:$S$366,10,FALSE)</f>
        <v>81.209999999999994</v>
      </c>
      <c r="AA27" s="19">
        <f t="shared" si="2"/>
        <v>81.209999999999994</v>
      </c>
      <c r="AB27" s="64">
        <v>81.209999999999994</v>
      </c>
      <c r="AC27" s="65">
        <f t="shared" si="3"/>
        <v>74.94</v>
      </c>
      <c r="AD27" s="12">
        <f>VLOOKUP($A27,[2]Summary!$A$2:$S$366,11,FALSE)</f>
        <v>72</v>
      </c>
      <c r="AE27" s="9">
        <f t="shared" si="16"/>
        <v>72</v>
      </c>
      <c r="AF27" s="50">
        <v>72</v>
      </c>
      <c r="AG27" s="12">
        <f>VLOOKUP($A27,[2]Summary!$A$2:$S$366, 12, FALSE)</f>
        <v>0</v>
      </c>
      <c r="AH27" s="9">
        <f t="shared" si="4"/>
        <v>0</v>
      </c>
      <c r="AI27" s="50">
        <v>0</v>
      </c>
      <c r="AJ27" s="12">
        <f>VLOOKUP($A27,[2]Summary!$A$2:$S$366, 13, FALSE)</f>
        <v>0</v>
      </c>
      <c r="AK27" s="9">
        <f t="shared" si="17"/>
        <v>0</v>
      </c>
      <c r="AL27" s="50">
        <v>0</v>
      </c>
      <c r="AM27" s="12">
        <f>VLOOKUP($A27,[2]Summary!$A$2:$S$366, 14, FALSE)</f>
        <v>26.2</v>
      </c>
      <c r="AN27" s="9">
        <f t="shared" si="19"/>
        <v>26.2</v>
      </c>
      <c r="AO27" s="54">
        <v>26.2</v>
      </c>
      <c r="AP27" s="12">
        <f>VLOOKUP($A27,[2]Summary!$A$2:$S$366, 15, FALSE)</f>
        <v>360</v>
      </c>
      <c r="AQ27" s="9">
        <f t="shared" si="18"/>
        <v>360</v>
      </c>
      <c r="AR27" s="50">
        <v>360</v>
      </c>
      <c r="AS27" s="12">
        <f>VLOOKUP($A27,[2]Summary!$A$2:$S$366, 16, FALSE)</f>
        <v>179</v>
      </c>
      <c r="AT27" s="9">
        <f t="shared" si="5"/>
        <v>179</v>
      </c>
      <c r="AU27" s="50">
        <v>177</v>
      </c>
      <c r="AV27" s="12">
        <f>VLOOKUP($A27,[2]Summary!$A$2:$S$366, 17, FALSE)</f>
        <v>42.3</v>
      </c>
      <c r="AW27" s="9">
        <f t="shared" si="6"/>
        <v>42.3</v>
      </c>
      <c r="AX27" s="68">
        <v>42.3</v>
      </c>
      <c r="AY27" s="12">
        <f>VLOOKUP($A27,[2]Summary!$A$2:$S$366, 18, FALSE)</f>
        <v>4529.63</v>
      </c>
      <c r="AZ27" s="13">
        <f t="shared" si="7"/>
        <v>4529.63</v>
      </c>
      <c r="BA27" s="45">
        <v>4529.63</v>
      </c>
      <c r="BB27" s="12">
        <f>VLOOKUP($A27,[2]Summary!$A$2:$S$366, 19, FALSE)</f>
        <v>4825.34</v>
      </c>
      <c r="BC27" s="11">
        <f t="shared" si="8"/>
        <v>4825.34</v>
      </c>
      <c r="BD27" s="73">
        <v>4825.34</v>
      </c>
      <c r="BE27" s="42">
        <f>VLOOKUP($A27,[2]Summary!$A$2:$T$366,20,FALSE)</f>
        <v>0</v>
      </c>
      <c r="BF27" s="41">
        <f t="shared" si="9"/>
        <v>0</v>
      </c>
      <c r="BG27" s="79">
        <v>0</v>
      </c>
    </row>
    <row r="28" spans="1:59" ht="15" x14ac:dyDescent="0.25">
      <c r="A28" s="39">
        <v>43764</v>
      </c>
      <c r="B28" s="12">
        <f>VLOOKUP($A28,[2]Summary!$A$2:$S$366, 2, FALSE)</f>
        <v>4139.5200000000004</v>
      </c>
      <c r="C28" s="13">
        <f t="shared" si="10"/>
        <v>4139.5200000000004</v>
      </c>
      <c r="D28" s="44">
        <v>4139.5200000000004</v>
      </c>
      <c r="E28" s="14">
        <f>VLOOKUP($A28,[2]Summary!$A$2:$S$366, 3, FALSE)</f>
        <v>1650</v>
      </c>
      <c r="F28" s="9">
        <f t="shared" si="11"/>
        <v>1650</v>
      </c>
      <c r="G28" s="49">
        <v>1650</v>
      </c>
      <c r="H28" s="14">
        <f>VLOOKUP($A28,[2]Summary!$A$2:$S$366,4,FALSE)</f>
        <v>0</v>
      </c>
      <c r="I28" s="9">
        <f t="shared" si="0"/>
        <v>0</v>
      </c>
      <c r="J28" s="54">
        <v>0</v>
      </c>
      <c r="K28" s="14">
        <f>VLOOKUP($A28,[2]Summary!$A$2:$S$366, 5, FALSE)</f>
        <v>1190</v>
      </c>
      <c r="L28" s="9">
        <f t="shared" si="12"/>
        <v>1190</v>
      </c>
      <c r="M28" s="56">
        <v>1190</v>
      </c>
      <c r="N28" s="14">
        <f>VLOOKUP($A28,[2]Summary!$A$2:$S$366, 6, FALSE)</f>
        <v>1240</v>
      </c>
      <c r="O28" s="9">
        <f t="shared" si="13"/>
        <v>1240</v>
      </c>
      <c r="P28" s="49">
        <v>1240</v>
      </c>
      <c r="Q28" s="14">
        <f>VLOOKUP($A28,[2]Summary!$A$2:$S$366, 7, FALSE)</f>
        <v>557</v>
      </c>
      <c r="R28" s="9">
        <f t="shared" si="14"/>
        <v>557</v>
      </c>
      <c r="S28" s="50">
        <v>557</v>
      </c>
      <c r="T28" s="12">
        <f>VLOOKUP($A28,[2]Summary!$A$2:$S$366, 8, FALSE)</f>
        <v>0</v>
      </c>
      <c r="U28" s="15">
        <f t="shared" si="15"/>
        <v>0</v>
      </c>
      <c r="V28" s="54">
        <v>0</v>
      </c>
      <c r="W28" s="16">
        <f>VLOOKUP($A28,[2]Summary!$A$2:$S$366,9,FALSE)</f>
        <v>84.38</v>
      </c>
      <c r="X28" s="17">
        <f t="shared" si="1"/>
        <v>84.38</v>
      </c>
      <c r="Y28" s="61">
        <v>84.38</v>
      </c>
      <c r="Z28" s="16">
        <f>VLOOKUP($A28,[2]Summary!$A$2:$S$366,10,FALSE)</f>
        <v>91.56</v>
      </c>
      <c r="AA28" s="19">
        <f t="shared" si="2"/>
        <v>91.56</v>
      </c>
      <c r="AB28" s="64">
        <v>91.56</v>
      </c>
      <c r="AC28" s="65">
        <f t="shared" si="3"/>
        <v>84.38</v>
      </c>
      <c r="AD28" s="12">
        <f>VLOOKUP($A28,[2]Summary!$A$2:$S$366,11,FALSE)</f>
        <v>125</v>
      </c>
      <c r="AE28" s="9">
        <f t="shared" si="16"/>
        <v>125</v>
      </c>
      <c r="AF28" s="50">
        <v>125</v>
      </c>
      <c r="AG28" s="12">
        <f>VLOOKUP($A28,[2]Summary!$A$2:$S$366, 12, FALSE)</f>
        <v>0</v>
      </c>
      <c r="AH28" s="9">
        <f t="shared" si="4"/>
        <v>0</v>
      </c>
      <c r="AI28" s="50">
        <v>0</v>
      </c>
      <c r="AJ28" s="12">
        <f>VLOOKUP($A28,[2]Summary!$A$2:$S$366, 13, FALSE)</f>
        <v>0</v>
      </c>
      <c r="AK28" s="9">
        <f t="shared" si="17"/>
        <v>0</v>
      </c>
      <c r="AL28" s="50">
        <v>0</v>
      </c>
      <c r="AM28" s="12">
        <f>VLOOKUP($A28,[2]Summary!$A$2:$S$366, 14, FALSE)</f>
        <v>60.4</v>
      </c>
      <c r="AN28" s="9">
        <f t="shared" si="19"/>
        <v>60.4</v>
      </c>
      <c r="AO28" s="54">
        <v>60.4</v>
      </c>
      <c r="AP28" s="12">
        <f>VLOOKUP($A28,[2]Summary!$A$2:$S$366, 15, FALSE)</f>
        <v>359</v>
      </c>
      <c r="AQ28" s="9">
        <f t="shared" si="18"/>
        <v>359</v>
      </c>
      <c r="AR28" s="50">
        <v>359</v>
      </c>
      <c r="AS28" s="12">
        <f>VLOOKUP($A28,[2]Summary!$A$2:$S$366, 16, FALSE)</f>
        <v>177</v>
      </c>
      <c r="AT28" s="9">
        <f t="shared" si="5"/>
        <v>177</v>
      </c>
      <c r="AU28" s="50">
        <v>175</v>
      </c>
      <c r="AV28" s="12">
        <f>VLOOKUP($A28,[2]Summary!$A$2:$S$366, 17, FALSE)</f>
        <v>31.4</v>
      </c>
      <c r="AW28" s="9">
        <f t="shared" si="6"/>
        <v>31.4</v>
      </c>
      <c r="AX28" s="68">
        <v>31.4</v>
      </c>
      <c r="AY28" s="12">
        <f>VLOOKUP($A28,[2]Summary!$A$2:$S$366, 18, FALSE)</f>
        <v>4529.6400000000003</v>
      </c>
      <c r="AZ28" s="13">
        <f t="shared" si="7"/>
        <v>4529.6400000000003</v>
      </c>
      <c r="BA28" s="45">
        <v>4529.6400000000003</v>
      </c>
      <c r="BB28" s="12">
        <f>VLOOKUP($A28,[2]Summary!$A$2:$S$366, 19, FALSE)</f>
        <v>4825.33</v>
      </c>
      <c r="BC28" s="11">
        <f t="shared" si="8"/>
        <v>4825.33</v>
      </c>
      <c r="BD28" s="73">
        <v>4825.33</v>
      </c>
      <c r="BE28" s="42">
        <f>VLOOKUP($A28,[2]Summary!$A$2:$T$366,20,FALSE)</f>
        <v>0</v>
      </c>
      <c r="BF28" s="41">
        <f t="shared" si="9"/>
        <v>0</v>
      </c>
      <c r="BG28" s="79">
        <v>0</v>
      </c>
    </row>
    <row r="29" spans="1:59" ht="15" x14ac:dyDescent="0.25">
      <c r="A29" s="39">
        <v>43765</v>
      </c>
      <c r="B29" s="12">
        <f>VLOOKUP($A29,[2]Summary!$A$2:$S$366, 2, FALSE)</f>
        <v>4139.5</v>
      </c>
      <c r="C29" s="13">
        <f t="shared" si="10"/>
        <v>4139.5</v>
      </c>
      <c r="D29" s="44">
        <v>4139.5</v>
      </c>
      <c r="E29" s="14">
        <f>VLOOKUP($A29,[2]Summary!$A$2:$S$366, 3, FALSE)</f>
        <v>1650</v>
      </c>
      <c r="F29" s="9">
        <f t="shared" si="11"/>
        <v>1650</v>
      </c>
      <c r="G29" s="49">
        <v>1650</v>
      </c>
      <c r="H29" s="14">
        <f>VLOOKUP($A29,[2]Summary!$A$2:$S$366,4,FALSE)</f>
        <v>0</v>
      </c>
      <c r="I29" s="9">
        <f t="shared" si="0"/>
        <v>0</v>
      </c>
      <c r="J29" s="54">
        <v>0</v>
      </c>
      <c r="K29" s="14">
        <f>VLOOKUP($A29,[2]Summary!$A$2:$S$366, 5, FALSE)</f>
        <v>1190</v>
      </c>
      <c r="L29" s="9">
        <f t="shared" si="12"/>
        <v>1190</v>
      </c>
      <c r="M29" s="56">
        <v>1190</v>
      </c>
      <c r="N29" s="14">
        <f>VLOOKUP($A29,[2]Summary!$A$2:$S$366, 6, FALSE)</f>
        <v>1250</v>
      </c>
      <c r="O29" s="9">
        <f t="shared" si="13"/>
        <v>1250</v>
      </c>
      <c r="P29" s="49">
        <v>1250</v>
      </c>
      <c r="Q29" s="14">
        <f>VLOOKUP($A29,[2]Summary!$A$2:$S$366, 7, FALSE)</f>
        <v>557</v>
      </c>
      <c r="R29" s="9">
        <f t="shared" si="14"/>
        <v>557</v>
      </c>
      <c r="S29" s="50">
        <v>557</v>
      </c>
      <c r="T29" s="12">
        <f>VLOOKUP($A29,[2]Summary!$A$2:$S$366, 8, FALSE)</f>
        <v>0</v>
      </c>
      <c r="U29" s="15">
        <f t="shared" si="15"/>
        <v>0</v>
      </c>
      <c r="V29" s="54">
        <v>0</v>
      </c>
      <c r="W29" s="16">
        <f>VLOOKUP($A29,[2]Summary!$A$2:$S$366,9,FALSE)</f>
        <v>63.78</v>
      </c>
      <c r="X29" s="17">
        <f t="shared" si="1"/>
        <v>63.78</v>
      </c>
      <c r="Y29" s="61">
        <v>63.78</v>
      </c>
      <c r="Z29" s="16">
        <f>VLOOKUP($A29,[2]Summary!$A$2:$S$366,10,FALSE)</f>
        <v>72.430000000000007</v>
      </c>
      <c r="AA29" s="19">
        <f t="shared" si="2"/>
        <v>72.430000000000007</v>
      </c>
      <c r="AB29" s="64">
        <v>72.430000000000007</v>
      </c>
      <c r="AC29" s="65">
        <f t="shared" si="3"/>
        <v>63.78</v>
      </c>
      <c r="AD29" s="12">
        <f>VLOOKUP($A29,[2]Summary!$A$2:$S$366,11,FALSE)</f>
        <v>92</v>
      </c>
      <c r="AE29" s="9">
        <f t="shared" si="16"/>
        <v>92</v>
      </c>
      <c r="AF29" s="50">
        <v>92</v>
      </c>
      <c r="AG29" s="12">
        <f>VLOOKUP($A29,[2]Summary!$A$2:$S$366, 12, FALSE)</f>
        <v>0</v>
      </c>
      <c r="AH29" s="9">
        <f t="shared" si="4"/>
        <v>0</v>
      </c>
      <c r="AI29" s="50">
        <v>0</v>
      </c>
      <c r="AJ29" s="12">
        <f>VLOOKUP($A29,[2]Summary!$A$2:$S$366, 13, FALSE)</f>
        <v>0</v>
      </c>
      <c r="AK29" s="9">
        <f t="shared" si="17"/>
        <v>0</v>
      </c>
      <c r="AL29" s="50">
        <v>0</v>
      </c>
      <c r="AM29" s="12">
        <f>VLOOKUP($A29,[2]Summary!$A$2:$S$366, 14, FALSE)</f>
        <v>99.7</v>
      </c>
      <c r="AN29" s="9">
        <f t="shared" si="19"/>
        <v>99.7</v>
      </c>
      <c r="AO29" s="54">
        <v>99.7</v>
      </c>
      <c r="AP29" s="12">
        <f>VLOOKUP($A29,[2]Summary!$A$2:$S$366, 15, FALSE)</f>
        <v>331</v>
      </c>
      <c r="AQ29" s="9">
        <f t="shared" si="18"/>
        <v>331</v>
      </c>
      <c r="AR29" s="50">
        <v>331</v>
      </c>
      <c r="AS29" s="12">
        <f>VLOOKUP($A29,[2]Summary!$A$2:$S$366, 16, FALSE)</f>
        <v>179</v>
      </c>
      <c r="AT29" s="9">
        <f t="shared" si="5"/>
        <v>179</v>
      </c>
      <c r="AU29" s="50">
        <v>177</v>
      </c>
      <c r="AV29" s="12">
        <f>VLOOKUP($A29,[2]Summary!$A$2:$S$366, 17, FALSE)</f>
        <v>5.17</v>
      </c>
      <c r="AW29" s="9">
        <f t="shared" si="6"/>
        <v>5.17</v>
      </c>
      <c r="AX29" s="68">
        <v>5.17</v>
      </c>
      <c r="AY29" s="12">
        <f>VLOOKUP($A29,[2]Summary!$A$2:$S$366, 18, FALSE)</f>
        <v>4529.62</v>
      </c>
      <c r="AZ29" s="13">
        <f t="shared" si="7"/>
        <v>4529.62</v>
      </c>
      <c r="BA29" s="45">
        <v>4529.62</v>
      </c>
      <c r="BB29" s="12">
        <f>VLOOKUP($A29,[2]Summary!$A$2:$S$366, 19, FALSE)</f>
        <v>4825.32</v>
      </c>
      <c r="BC29" s="11">
        <f t="shared" si="8"/>
        <v>4825.32</v>
      </c>
      <c r="BD29" s="73">
        <v>4825.32</v>
      </c>
      <c r="BE29" s="42">
        <f>VLOOKUP($A29,[2]Summary!$A$2:$T$366,20,FALSE)</f>
        <v>0</v>
      </c>
      <c r="BF29" s="41">
        <f t="shared" si="9"/>
        <v>0</v>
      </c>
      <c r="BG29" s="79">
        <v>0</v>
      </c>
    </row>
    <row r="30" spans="1:59" ht="15" x14ac:dyDescent="0.25">
      <c r="A30" s="39">
        <v>43766</v>
      </c>
      <c r="B30" s="12">
        <f>VLOOKUP($A30,[2]Summary!$A$2:$S$366, 2, FALSE)</f>
        <v>4139.46</v>
      </c>
      <c r="C30" s="13">
        <f t="shared" si="10"/>
        <v>4139.46</v>
      </c>
      <c r="D30" s="44">
        <v>4139.46</v>
      </c>
      <c r="E30" s="14">
        <f>VLOOKUP($A30,[2]Summary!$A$2:$S$366, 3, FALSE)</f>
        <v>1670</v>
      </c>
      <c r="F30" s="9">
        <f t="shared" si="11"/>
        <v>1670</v>
      </c>
      <c r="G30" s="49">
        <v>1670</v>
      </c>
      <c r="H30" s="14">
        <f>VLOOKUP($A30,[2]Summary!$A$2:$S$366,4,FALSE)</f>
        <v>0</v>
      </c>
      <c r="I30" s="9">
        <f t="shared" si="0"/>
        <v>0</v>
      </c>
      <c r="J30" s="54">
        <v>0</v>
      </c>
      <c r="K30" s="14">
        <f>VLOOKUP($A30,[2]Summary!$A$2:$S$366, 5, FALSE)</f>
        <v>1190</v>
      </c>
      <c r="L30" s="9">
        <f t="shared" si="12"/>
        <v>1190</v>
      </c>
      <c r="M30" s="56">
        <v>1190</v>
      </c>
      <c r="N30" s="14">
        <f>VLOOKUP($A30,[2]Summary!$A$2:$S$366, 6, FALSE)</f>
        <v>1250</v>
      </c>
      <c r="O30" s="9">
        <f t="shared" si="13"/>
        <v>1250</v>
      </c>
      <c r="P30" s="49">
        <v>1250</v>
      </c>
      <c r="Q30" s="14">
        <f>VLOOKUP($A30,[2]Summary!$A$2:$S$366, 7, FALSE)</f>
        <v>557</v>
      </c>
      <c r="R30" s="9">
        <f t="shared" si="14"/>
        <v>557</v>
      </c>
      <c r="S30" s="50">
        <v>557</v>
      </c>
      <c r="T30" s="12">
        <f>VLOOKUP($A30,[2]Summary!$A$2:$S$366, 8, FALSE)</f>
        <v>0</v>
      </c>
      <c r="U30" s="15">
        <f t="shared" si="15"/>
        <v>0</v>
      </c>
      <c r="V30" s="54">
        <v>0</v>
      </c>
      <c r="W30" s="16">
        <f>VLOOKUP($A30,[2]Summary!$A$2:$S$366,9,FALSE)</f>
        <v>83.42</v>
      </c>
      <c r="X30" s="17">
        <f t="shared" si="1"/>
        <v>83.42</v>
      </c>
      <c r="Y30" s="61">
        <v>83.42</v>
      </c>
      <c r="Z30" s="16">
        <f>VLOOKUP($A30,[2]Summary!$A$2:$S$366,10,FALSE)</f>
        <v>85.4</v>
      </c>
      <c r="AA30" s="19">
        <f t="shared" si="2"/>
        <v>85.4</v>
      </c>
      <c r="AB30" s="64">
        <v>85.4</v>
      </c>
      <c r="AC30" s="65">
        <f t="shared" si="3"/>
        <v>83.42</v>
      </c>
      <c r="AD30" s="12">
        <f>VLOOKUP($A30,[2]Summary!$A$2:$S$366,11,FALSE)</f>
        <v>75</v>
      </c>
      <c r="AE30" s="9">
        <f t="shared" si="16"/>
        <v>75</v>
      </c>
      <c r="AF30" s="50">
        <v>75</v>
      </c>
      <c r="AG30" s="12">
        <f>VLOOKUP($A30,[2]Summary!$A$2:$S$366, 12, FALSE)</f>
        <v>0</v>
      </c>
      <c r="AH30" s="9">
        <f t="shared" si="4"/>
        <v>0</v>
      </c>
      <c r="AI30" s="50">
        <v>0</v>
      </c>
      <c r="AJ30" s="12">
        <f>VLOOKUP($A30,[2]Summary!$A$2:$S$366, 13, FALSE)</f>
        <v>0</v>
      </c>
      <c r="AK30" s="9">
        <f t="shared" si="17"/>
        <v>0</v>
      </c>
      <c r="AL30" s="50">
        <v>0</v>
      </c>
      <c r="AM30" s="12">
        <f>VLOOKUP($A30,[2]Summary!$A$2:$S$366, 14, FALSE)</f>
        <v>98.8</v>
      </c>
      <c r="AN30" s="9">
        <f t="shared" si="19"/>
        <v>98.8</v>
      </c>
      <c r="AO30" s="54">
        <v>98.8</v>
      </c>
      <c r="AP30" s="12">
        <f>VLOOKUP($A30,[2]Summary!$A$2:$S$366, 15, FALSE)</f>
        <v>327</v>
      </c>
      <c r="AQ30" s="9">
        <f t="shared" si="18"/>
        <v>327</v>
      </c>
      <c r="AR30" s="50">
        <v>327</v>
      </c>
      <c r="AS30" s="12">
        <f>VLOOKUP($A30,[2]Summary!$A$2:$S$366, 16, FALSE)</f>
        <v>178</v>
      </c>
      <c r="AT30" s="9">
        <f t="shared" si="5"/>
        <v>178</v>
      </c>
      <c r="AU30" s="50">
        <v>176</v>
      </c>
      <c r="AV30" s="12">
        <f>VLOOKUP($A30,[2]Summary!$A$2:$S$366, 17, FALSE)</f>
        <v>73.599999999999994</v>
      </c>
      <c r="AW30" s="9">
        <f t="shared" si="6"/>
        <v>73.599999999999994</v>
      </c>
      <c r="AX30" s="68">
        <v>74.5</v>
      </c>
      <c r="AY30" s="12">
        <f>VLOOKUP($A30,[2]Summary!$A$2:$S$366, 18, FALSE)</f>
        <v>4529.58</v>
      </c>
      <c r="AZ30" s="13">
        <f t="shared" si="7"/>
        <v>4529.58</v>
      </c>
      <c r="BA30" s="45">
        <v>4529.58</v>
      </c>
      <c r="BB30" s="12">
        <f>VLOOKUP($A30,[2]Summary!$A$2:$S$366, 19, FALSE)</f>
        <v>4825.3</v>
      </c>
      <c r="BC30" s="11">
        <f t="shared" si="8"/>
        <v>4825.3</v>
      </c>
      <c r="BD30" s="73">
        <v>4825.3</v>
      </c>
      <c r="BE30" s="42">
        <f>VLOOKUP($A30,[2]Summary!$A$2:$T$366,20,FALSE)</f>
        <v>0</v>
      </c>
      <c r="BF30" s="41">
        <f t="shared" si="9"/>
        <v>0</v>
      </c>
      <c r="BG30" s="79">
        <v>0</v>
      </c>
    </row>
    <row r="31" spans="1:59" ht="15" x14ac:dyDescent="0.25">
      <c r="A31" s="39">
        <v>43767</v>
      </c>
      <c r="B31" s="12">
        <f>VLOOKUP($A31,[2]Summary!$A$2:$S$366, 2, FALSE)</f>
        <v>4139.4399999999996</v>
      </c>
      <c r="C31" s="13">
        <f t="shared" si="10"/>
        <v>4139.4399999999996</v>
      </c>
      <c r="D31" s="44">
        <v>4139.4399999999996</v>
      </c>
      <c r="E31" s="14">
        <f>VLOOKUP($A31,[2]Summary!$A$2:$S$366, 3, FALSE)</f>
        <v>1570</v>
      </c>
      <c r="F31" s="9">
        <f t="shared" si="11"/>
        <v>1570</v>
      </c>
      <c r="G31" s="49">
        <v>1570</v>
      </c>
      <c r="H31" s="14">
        <f>VLOOKUP($A31,[2]Summary!$A$2:$S$366,4,FALSE)</f>
        <v>0</v>
      </c>
      <c r="I31" s="9">
        <f t="shared" si="0"/>
        <v>0</v>
      </c>
      <c r="J31" s="54">
        <v>0</v>
      </c>
      <c r="K31" s="14">
        <f>VLOOKUP($A31,[2]Summary!$A$2:$S$366, 5, FALSE)</f>
        <v>1200</v>
      </c>
      <c r="L31" s="9">
        <f t="shared" si="12"/>
        <v>1200</v>
      </c>
      <c r="M31" s="56">
        <v>1200</v>
      </c>
      <c r="N31" s="14">
        <f>VLOOKUP($A31,[2]Summary!$A$2:$S$366, 6, FALSE)</f>
        <v>1250</v>
      </c>
      <c r="O31" s="9">
        <f t="shared" si="13"/>
        <v>1250</v>
      </c>
      <c r="P31" s="49">
        <v>1250</v>
      </c>
      <c r="Q31" s="14">
        <f>VLOOKUP($A31,[2]Summary!$A$2:$S$366, 7, FALSE)</f>
        <v>554</v>
      </c>
      <c r="R31" s="9">
        <f t="shared" si="14"/>
        <v>554</v>
      </c>
      <c r="S31" s="50">
        <v>554</v>
      </c>
      <c r="T31" s="12">
        <f>VLOOKUP($A31,[2]Summary!$A$2:$S$366, 8, FALSE)</f>
        <v>0</v>
      </c>
      <c r="U31" s="15">
        <f t="shared" si="15"/>
        <v>0</v>
      </c>
      <c r="V31" s="54">
        <v>0</v>
      </c>
      <c r="W31" s="16">
        <f>VLOOKUP($A31,[2]Summary!$A$2:$S$366,9,FALSE)</f>
        <v>145.65</v>
      </c>
      <c r="X31" s="17">
        <f t="shared" si="1"/>
        <v>145.65</v>
      </c>
      <c r="Y31" s="61">
        <v>145.65</v>
      </c>
      <c r="Z31" s="16">
        <f>VLOOKUP($A31,[2]Summary!$A$2:$S$366,10,FALSE)</f>
        <v>143.69</v>
      </c>
      <c r="AA31" s="19">
        <f t="shared" si="2"/>
        <v>143.69</v>
      </c>
      <c r="AB31" s="64">
        <v>143.69</v>
      </c>
      <c r="AC31" s="65">
        <f t="shared" si="3"/>
        <v>145.65</v>
      </c>
      <c r="AD31" s="12">
        <f>VLOOKUP($A31,[2]Summary!$A$2:$S$366,11,FALSE)</f>
        <v>75</v>
      </c>
      <c r="AE31" s="9">
        <f t="shared" si="16"/>
        <v>75</v>
      </c>
      <c r="AF31" s="50">
        <v>75</v>
      </c>
      <c r="AG31" s="12">
        <f>VLOOKUP($A31,[2]Summary!$A$2:$S$366, 12, FALSE)</f>
        <v>0</v>
      </c>
      <c r="AH31" s="9">
        <f t="shared" si="4"/>
        <v>0</v>
      </c>
      <c r="AI31" s="50">
        <v>0</v>
      </c>
      <c r="AJ31" s="12">
        <f>VLOOKUP($A31,[2]Summary!$A$2:$S$366, 13, FALSE)</f>
        <v>0</v>
      </c>
      <c r="AK31" s="9">
        <f t="shared" si="17"/>
        <v>0</v>
      </c>
      <c r="AL31" s="50">
        <v>0</v>
      </c>
      <c r="AM31" s="12">
        <f>VLOOKUP($A31,[2]Summary!$A$2:$S$366, 14, FALSE)</f>
        <v>104</v>
      </c>
      <c r="AN31" s="9">
        <f t="shared" si="19"/>
        <v>104</v>
      </c>
      <c r="AO31" s="54">
        <v>104</v>
      </c>
      <c r="AP31" s="12">
        <f>VLOOKUP($A31,[2]Summary!$A$2:$S$366, 15, FALSE)</f>
        <v>316</v>
      </c>
      <c r="AQ31" s="9">
        <f t="shared" si="18"/>
        <v>316</v>
      </c>
      <c r="AR31" s="50">
        <v>316</v>
      </c>
      <c r="AS31" s="12">
        <f>VLOOKUP($A31,[2]Summary!$A$2:$S$366, 16, FALSE)</f>
        <v>180</v>
      </c>
      <c r="AT31" s="9">
        <f t="shared" si="5"/>
        <v>180</v>
      </c>
      <c r="AU31" s="50">
        <v>178</v>
      </c>
      <c r="AV31" s="12">
        <f>VLOOKUP($A31,[2]Summary!$A$2:$S$366, 17, FALSE)</f>
        <v>14.7</v>
      </c>
      <c r="AW31" s="9">
        <f t="shared" si="6"/>
        <v>14.7</v>
      </c>
      <c r="AX31" s="68">
        <v>14.7</v>
      </c>
      <c r="AY31" s="12">
        <f>VLOOKUP($A31,[2]Summary!$A$2:$S$366, 18, FALSE)</f>
        <v>4529.59</v>
      </c>
      <c r="AZ31" s="13">
        <f t="shared" si="7"/>
        <v>4529.59</v>
      </c>
      <c r="BA31" s="45">
        <v>4529.59</v>
      </c>
      <c r="BB31" s="12">
        <f>VLOOKUP($A31,[2]Summary!$A$2:$S$366, 19, FALSE)</f>
        <v>4825.29</v>
      </c>
      <c r="BC31" s="11">
        <f t="shared" si="8"/>
        <v>4825.29</v>
      </c>
      <c r="BD31" s="73">
        <v>4825.29</v>
      </c>
      <c r="BE31" s="42">
        <f>VLOOKUP($A31,[2]Summary!$A$2:$T$366,20,FALSE)</f>
        <v>0</v>
      </c>
      <c r="BF31" s="41">
        <f t="shared" si="9"/>
        <v>0</v>
      </c>
      <c r="BG31" s="79">
        <v>0</v>
      </c>
    </row>
    <row r="32" spans="1:59" ht="15" x14ac:dyDescent="0.25">
      <c r="A32" s="39">
        <v>43768</v>
      </c>
      <c r="B32" s="12">
        <f>VLOOKUP($A32,[2]Summary!$A$2:$S$366, 2, FALSE)</f>
        <v>4139.43</v>
      </c>
      <c r="C32" s="13">
        <f t="shared" si="10"/>
        <v>4139.43</v>
      </c>
      <c r="D32" s="44">
        <v>4139.43</v>
      </c>
      <c r="E32" s="14">
        <f>VLOOKUP($A32,[2]Summary!$A$2:$S$366, 3, FALSE)</f>
        <v>1480</v>
      </c>
      <c r="F32" s="9">
        <f t="shared" si="11"/>
        <v>1480</v>
      </c>
      <c r="G32" s="49">
        <v>1480</v>
      </c>
      <c r="H32" s="14">
        <f>VLOOKUP($A32,[2]Summary!$A$2:$S$366,4,FALSE)</f>
        <v>0</v>
      </c>
      <c r="I32" s="9">
        <f t="shared" si="0"/>
        <v>0</v>
      </c>
      <c r="J32" s="54">
        <v>0</v>
      </c>
      <c r="K32" s="14">
        <f>VLOOKUP($A32,[2]Summary!$A$2:$S$366, 5, FALSE)</f>
        <v>1190</v>
      </c>
      <c r="L32" s="9">
        <f t="shared" si="12"/>
        <v>1190</v>
      </c>
      <c r="M32" s="56">
        <v>1190</v>
      </c>
      <c r="N32" s="14">
        <f>VLOOKUP($A32,[2]Summary!$A$2:$S$366, 6, FALSE)</f>
        <v>1250</v>
      </c>
      <c r="O32" s="9">
        <f t="shared" si="13"/>
        <v>1250</v>
      </c>
      <c r="P32" s="49">
        <v>1250</v>
      </c>
      <c r="Q32" s="14">
        <f>VLOOKUP($A32,[2]Summary!$A$2:$S$366, 7, FALSE)</f>
        <v>551</v>
      </c>
      <c r="R32" s="9">
        <f t="shared" si="14"/>
        <v>551</v>
      </c>
      <c r="S32" s="50">
        <v>551</v>
      </c>
      <c r="T32" s="12">
        <f>VLOOKUP($A32,[2]Summary!$A$2:$S$366, 8, FALSE)</f>
        <v>0</v>
      </c>
      <c r="U32" s="15">
        <f t="shared" si="15"/>
        <v>0</v>
      </c>
      <c r="V32" s="54">
        <v>0</v>
      </c>
      <c r="W32" s="16">
        <f>VLOOKUP($A32,[2]Summary!$A$2:$S$366,9,FALSE)</f>
        <v>90.74</v>
      </c>
      <c r="X32" s="17">
        <f t="shared" si="1"/>
        <v>90.74</v>
      </c>
      <c r="Y32" s="61">
        <v>90.74</v>
      </c>
      <c r="Z32" s="16">
        <f>VLOOKUP($A32,[2]Summary!$A$2:$S$366,10,FALSE)</f>
        <v>98.5</v>
      </c>
      <c r="AA32" s="19">
        <f t="shared" si="2"/>
        <v>98.5</v>
      </c>
      <c r="AB32" s="64">
        <v>98.5</v>
      </c>
      <c r="AC32" s="65">
        <f t="shared" si="3"/>
        <v>90.74</v>
      </c>
      <c r="AD32" s="12">
        <f>VLOOKUP($A32,[2]Summary!$A$2:$S$366,11,FALSE)</f>
        <v>75</v>
      </c>
      <c r="AE32" s="9">
        <f t="shared" si="16"/>
        <v>75</v>
      </c>
      <c r="AF32" s="50">
        <v>75</v>
      </c>
      <c r="AG32" s="12">
        <f>VLOOKUP($A32,[2]Summary!$A$2:$S$366, 12, FALSE)</f>
        <v>0</v>
      </c>
      <c r="AH32" s="9">
        <f t="shared" si="4"/>
        <v>0</v>
      </c>
      <c r="AI32" s="50">
        <v>0</v>
      </c>
      <c r="AJ32" s="12">
        <f>VLOOKUP($A32,[2]Summary!$A$2:$S$366, 13, FALSE)</f>
        <v>0</v>
      </c>
      <c r="AK32" s="9">
        <f t="shared" si="17"/>
        <v>0</v>
      </c>
      <c r="AL32" s="50">
        <v>0</v>
      </c>
      <c r="AM32" s="12">
        <f>VLOOKUP($A32,[2]Summary!$A$2:$S$366, 14, FALSE)</f>
        <v>102</v>
      </c>
      <c r="AN32" s="9">
        <f t="shared" si="19"/>
        <v>102</v>
      </c>
      <c r="AO32" s="54">
        <v>102</v>
      </c>
      <c r="AP32" s="12">
        <f>VLOOKUP($A32,[2]Summary!$A$2:$S$366, 15, FALSE)</f>
        <v>275</v>
      </c>
      <c r="AQ32" s="9">
        <f t="shared" si="18"/>
        <v>275</v>
      </c>
      <c r="AR32" s="50">
        <v>275</v>
      </c>
      <c r="AS32" s="12">
        <f>VLOOKUP($A32,[2]Summary!$A$2:$S$366, 16, FALSE)</f>
        <v>180</v>
      </c>
      <c r="AT32" s="9">
        <f t="shared" si="5"/>
        <v>180</v>
      </c>
      <c r="AU32" s="50">
        <v>178</v>
      </c>
      <c r="AV32" s="12">
        <f>VLOOKUP($A32,[2]Summary!$A$2:$S$366, 17, FALSE)</f>
        <v>45.3</v>
      </c>
      <c r="AW32" s="9">
        <f t="shared" si="6"/>
        <v>45.3</v>
      </c>
      <c r="AX32" s="68">
        <v>45.3</v>
      </c>
      <c r="AY32" s="12">
        <f>VLOOKUP($A32,[2]Summary!$A$2:$S$366, 18, FALSE)</f>
        <v>4529.57</v>
      </c>
      <c r="AZ32" s="13">
        <f t="shared" si="7"/>
        <v>4529.57</v>
      </c>
      <c r="BA32" s="45">
        <v>4529.57</v>
      </c>
      <c r="BB32" s="12">
        <f>VLOOKUP($A32,[2]Summary!$A$2:$S$366, 19, FALSE)</f>
        <v>4825.28</v>
      </c>
      <c r="BC32" s="11">
        <f t="shared" si="8"/>
        <v>4825.28</v>
      </c>
      <c r="BD32" s="73">
        <v>4825.28</v>
      </c>
      <c r="BE32" s="42">
        <f>VLOOKUP($A32,[2]Summary!$A$2:$T$366,20,FALSE)</f>
        <v>0</v>
      </c>
      <c r="BF32" s="41">
        <f t="shared" si="9"/>
        <v>0</v>
      </c>
      <c r="BG32" s="79">
        <v>0</v>
      </c>
    </row>
    <row r="33" spans="1:59" ht="15" x14ac:dyDescent="0.25">
      <c r="A33" s="39">
        <v>43769</v>
      </c>
      <c r="B33" s="12">
        <f>VLOOKUP($A33,[2]Summary!$A$2:$S$366, 2, FALSE)</f>
        <v>4139.42</v>
      </c>
      <c r="C33" s="13">
        <f t="shared" si="10"/>
        <v>4139.42</v>
      </c>
      <c r="D33" s="44">
        <v>4139.42</v>
      </c>
      <c r="E33" s="14">
        <f>VLOOKUP($A33,[2]Summary!$A$2:$S$366, 3, FALSE)</f>
        <v>1680</v>
      </c>
      <c r="F33" s="9">
        <f t="shared" si="11"/>
        <v>1680</v>
      </c>
      <c r="G33" s="49">
        <v>1680</v>
      </c>
      <c r="H33" s="14">
        <f>VLOOKUP($A33,[2]Summary!$A$2:$S$366,4,FALSE)</f>
        <v>0</v>
      </c>
      <c r="I33" s="9">
        <f t="shared" si="0"/>
        <v>0</v>
      </c>
      <c r="J33" s="54">
        <v>0</v>
      </c>
      <c r="K33" s="14">
        <f>VLOOKUP($A33,[2]Summary!$A$2:$S$366, 5, FALSE)</f>
        <v>1200</v>
      </c>
      <c r="L33" s="9">
        <f t="shared" si="12"/>
        <v>1200</v>
      </c>
      <c r="M33" s="56">
        <v>1200</v>
      </c>
      <c r="N33" s="14">
        <f>VLOOKUP($A33,[2]Summary!$A$2:$S$366, 6, FALSE)</f>
        <v>1240</v>
      </c>
      <c r="O33" s="9">
        <f t="shared" si="13"/>
        <v>1240</v>
      </c>
      <c r="P33" s="49">
        <v>1240</v>
      </c>
      <c r="Q33" s="14">
        <f>VLOOKUP($A33,[2]Summary!$A$2:$S$366, 7, FALSE)</f>
        <v>551</v>
      </c>
      <c r="R33" s="9">
        <f t="shared" si="14"/>
        <v>551</v>
      </c>
      <c r="S33" s="50">
        <v>551</v>
      </c>
      <c r="T33" s="12">
        <f>VLOOKUP($A33,[2]Summary!$A$2:$S$366, 8, FALSE)</f>
        <v>0</v>
      </c>
      <c r="U33" s="15">
        <f t="shared" si="15"/>
        <v>0</v>
      </c>
      <c r="V33" s="54">
        <v>0</v>
      </c>
      <c r="W33" s="16">
        <f>VLOOKUP($A33,[2]Summary!$A$2:$S$366,9,FALSE)</f>
        <v>69.97</v>
      </c>
      <c r="X33" s="17">
        <f t="shared" si="1"/>
        <v>69.97</v>
      </c>
      <c r="Y33" s="61">
        <v>69.97</v>
      </c>
      <c r="Z33" s="16">
        <f>VLOOKUP($A33,[2]Summary!$A$2:$S$366,10,FALSE)</f>
        <v>75.739999999999995</v>
      </c>
      <c r="AA33" s="19">
        <f t="shared" si="2"/>
        <v>75.739999999999995</v>
      </c>
      <c r="AB33" s="64">
        <v>75.739999999999995</v>
      </c>
      <c r="AC33" s="65">
        <f t="shared" si="3"/>
        <v>69.97</v>
      </c>
      <c r="AD33" s="12">
        <f>VLOOKUP($A33,[2]Summary!$A$2:$S$366,11,FALSE)</f>
        <v>75</v>
      </c>
      <c r="AE33" s="9">
        <f t="shared" si="16"/>
        <v>75</v>
      </c>
      <c r="AF33" s="50">
        <v>75</v>
      </c>
      <c r="AG33" s="12">
        <f>VLOOKUP($A33,[2]Summary!$A$2:$S$366, 12, FALSE)</f>
        <v>0</v>
      </c>
      <c r="AH33" s="9">
        <f t="shared" si="4"/>
        <v>0</v>
      </c>
      <c r="AI33" s="50">
        <v>0</v>
      </c>
      <c r="AJ33" s="12">
        <f>VLOOKUP($A33,[2]Summary!$A$2:$S$366, 13, FALSE)</f>
        <v>0</v>
      </c>
      <c r="AK33" s="9">
        <f t="shared" si="17"/>
        <v>0</v>
      </c>
      <c r="AL33" s="50">
        <v>0</v>
      </c>
      <c r="AM33" s="12">
        <f>VLOOKUP($A33,[2]Summary!$A$2:$S$366, 14, FALSE)</f>
        <v>102</v>
      </c>
      <c r="AN33" s="9">
        <f t="shared" si="19"/>
        <v>102</v>
      </c>
      <c r="AO33" s="54">
        <v>102</v>
      </c>
      <c r="AP33" s="12">
        <f>VLOOKUP($A33,[2]Summary!$A$2:$S$366, 15, FALSE)</f>
        <v>322</v>
      </c>
      <c r="AQ33" s="9">
        <f t="shared" si="18"/>
        <v>322</v>
      </c>
      <c r="AR33" s="50">
        <v>322</v>
      </c>
      <c r="AS33" s="12">
        <f>VLOOKUP($A33,[2]Summary!$A$2:$S$366, 16, FALSE)</f>
        <v>175</v>
      </c>
      <c r="AT33" s="9">
        <f t="shared" si="5"/>
        <v>175</v>
      </c>
      <c r="AU33" s="50">
        <v>174</v>
      </c>
      <c r="AV33" s="12">
        <f>VLOOKUP($A33,[2]Summary!$A$2:$S$366, 17, FALSE)</f>
        <v>3.15</v>
      </c>
      <c r="AW33" s="9">
        <v>0</v>
      </c>
      <c r="AX33" s="68">
        <v>0</v>
      </c>
      <c r="AY33" s="12">
        <f>VLOOKUP($A33,[2]Summary!$A$2:$S$366, 18, FALSE)</f>
        <v>4529.55</v>
      </c>
      <c r="AZ33" s="13">
        <f t="shared" si="7"/>
        <v>4529.55</v>
      </c>
      <c r="BA33" s="45">
        <v>4529.55</v>
      </c>
      <c r="BB33" s="12">
        <f>VLOOKUP($A33,[2]Summary!$A$2:$S$366, 19, FALSE)</f>
        <v>4825.2700000000004</v>
      </c>
      <c r="BC33" s="11">
        <f t="shared" si="8"/>
        <v>4825.2700000000004</v>
      </c>
      <c r="BD33" s="73">
        <v>4825.2700000000004</v>
      </c>
      <c r="BE33" s="42">
        <f>VLOOKUP($A33,[2]Summary!$A$2:$T$366,20,FALSE)</f>
        <v>0</v>
      </c>
      <c r="BF33" s="41">
        <f t="shared" si="9"/>
        <v>0</v>
      </c>
      <c r="BG33" s="79">
        <v>0</v>
      </c>
    </row>
    <row r="34" spans="1:59" ht="15" x14ac:dyDescent="0.25">
      <c r="A34" s="39">
        <v>43770</v>
      </c>
      <c r="B34" s="12">
        <f>VLOOKUP($A34,[2]Summary!$A$2:$S$366, 2, FALSE)</f>
        <v>4139.3999999999996</v>
      </c>
      <c r="C34" s="13">
        <f t="shared" si="10"/>
        <v>4139.3999999999996</v>
      </c>
      <c r="D34" s="44">
        <v>4139.3999999999996</v>
      </c>
      <c r="E34" s="14">
        <f>VLOOKUP($A34,[2]Summary!$A$2:$S$366, 3, FALSE)</f>
        <v>1820</v>
      </c>
      <c r="F34" s="9">
        <f t="shared" si="11"/>
        <v>1820</v>
      </c>
      <c r="G34" s="49">
        <v>1820</v>
      </c>
      <c r="H34" s="14">
        <f>VLOOKUP($A34,[2]Summary!$A$2:$S$366,4,FALSE)</f>
        <v>0</v>
      </c>
      <c r="I34" s="9">
        <f t="shared" si="0"/>
        <v>0</v>
      </c>
      <c r="J34" s="54">
        <v>0</v>
      </c>
      <c r="K34" s="14">
        <f>VLOOKUP($A34,[2]Summary!$A$2:$S$366, 5, FALSE)</f>
        <v>1380</v>
      </c>
      <c r="L34" s="9">
        <f t="shared" si="12"/>
        <v>1380</v>
      </c>
      <c r="M34" s="56">
        <v>1380</v>
      </c>
      <c r="N34" s="14">
        <f>VLOOKUP($A34,[2]Summary!$A$2:$S$366, 6, FALSE)</f>
        <v>1250</v>
      </c>
      <c r="O34" s="9">
        <f t="shared" si="13"/>
        <v>1250</v>
      </c>
      <c r="P34" s="49">
        <v>1250</v>
      </c>
      <c r="Q34" s="14">
        <f>VLOOKUP($A34,[2]Summary!$A$2:$S$366, 7, FALSE)</f>
        <v>551</v>
      </c>
      <c r="R34" s="9">
        <f t="shared" si="14"/>
        <v>551</v>
      </c>
      <c r="S34" s="50">
        <v>551</v>
      </c>
      <c r="T34" s="12">
        <f>VLOOKUP($A34,[2]Summary!$A$2:$S$366, 8, FALSE)</f>
        <v>0</v>
      </c>
      <c r="U34" s="15">
        <f t="shared" si="15"/>
        <v>0</v>
      </c>
      <c r="V34" s="54">
        <v>0</v>
      </c>
      <c r="W34" s="16">
        <f>VLOOKUP($A34,[2]Summary!$A$2:$S$366,9,FALSE)</f>
        <v>74.56</v>
      </c>
      <c r="X34" s="17">
        <f t="shared" si="1"/>
        <v>74.56</v>
      </c>
      <c r="Y34" s="61">
        <v>74.56</v>
      </c>
      <c r="Z34" s="16">
        <f>VLOOKUP($A34,[2]Summary!$A$2:$S$366,10,FALSE)</f>
        <v>73.67</v>
      </c>
      <c r="AA34" s="19">
        <f t="shared" si="2"/>
        <v>73.67</v>
      </c>
      <c r="AB34" s="64">
        <v>73.67</v>
      </c>
      <c r="AC34" s="65">
        <f t="shared" si="3"/>
        <v>74.56</v>
      </c>
      <c r="AD34" s="12">
        <f>VLOOKUP($A34,[2]Summary!$A$2:$S$366,11,FALSE)</f>
        <v>75</v>
      </c>
      <c r="AE34" s="9">
        <f t="shared" si="16"/>
        <v>75</v>
      </c>
      <c r="AF34" s="50">
        <v>75</v>
      </c>
      <c r="AG34" s="12">
        <f>VLOOKUP($A34,[2]Summary!$A$2:$S$366, 12, FALSE)</f>
        <v>0</v>
      </c>
      <c r="AH34" s="9">
        <f t="shared" si="4"/>
        <v>0</v>
      </c>
      <c r="AI34" s="50">
        <v>0</v>
      </c>
      <c r="AJ34" s="12">
        <f>VLOOKUP($A34,[2]Summary!$A$2:$S$366, 13, FALSE)</f>
        <v>0</v>
      </c>
      <c r="AK34" s="9">
        <f t="shared" si="17"/>
        <v>0</v>
      </c>
      <c r="AL34" s="50">
        <v>0</v>
      </c>
      <c r="AM34" s="12">
        <f>VLOOKUP($A34,[2]Summary!$A$2:$S$366, 14, FALSE)</f>
        <v>102</v>
      </c>
      <c r="AN34" s="9">
        <f t="shared" si="19"/>
        <v>102</v>
      </c>
      <c r="AO34" s="54">
        <v>102</v>
      </c>
      <c r="AP34" s="12">
        <f>VLOOKUP($A34,[2]Summary!$A$2:$S$366, 15, FALSE)</f>
        <v>338</v>
      </c>
      <c r="AQ34" s="9">
        <f t="shared" si="18"/>
        <v>338</v>
      </c>
      <c r="AR34" s="50">
        <v>338</v>
      </c>
      <c r="AS34" s="12">
        <f>VLOOKUP($A34,[2]Summary!$A$2:$S$366, 16, FALSE)</f>
        <v>179</v>
      </c>
      <c r="AT34" s="9">
        <f t="shared" si="5"/>
        <v>179</v>
      </c>
      <c r="AU34" s="50">
        <v>178</v>
      </c>
      <c r="AV34" s="12">
        <f>VLOOKUP($A34,[2]Summary!$A$2:$S$366, 17, FALSE)</f>
        <v>12.3</v>
      </c>
      <c r="AW34" s="9">
        <f t="shared" si="6"/>
        <v>12.3</v>
      </c>
      <c r="AX34" s="68">
        <v>12.3</v>
      </c>
      <c r="AY34" s="12">
        <f>VLOOKUP($A34,[2]Summary!$A$2:$S$366, 18, FALSE)</f>
        <v>4529.55</v>
      </c>
      <c r="AZ34" s="13">
        <f t="shared" si="7"/>
        <v>4529.55</v>
      </c>
      <c r="BA34" s="45">
        <v>4529.55</v>
      </c>
      <c r="BB34" s="12">
        <f>VLOOKUP($A34,[2]Summary!$A$2:$S$366, 19, FALSE)</f>
        <v>4825.2700000000004</v>
      </c>
      <c r="BC34" s="11">
        <f t="shared" si="8"/>
        <v>4825.2700000000004</v>
      </c>
      <c r="BD34" s="73">
        <v>4825.2700000000004</v>
      </c>
      <c r="BE34" s="42">
        <f>VLOOKUP($A34,[2]Summary!$A$2:$T$366,20,FALSE)</f>
        <v>0</v>
      </c>
      <c r="BF34" s="41">
        <f t="shared" si="9"/>
        <v>0</v>
      </c>
      <c r="BG34" s="79">
        <v>0</v>
      </c>
    </row>
    <row r="35" spans="1:59" ht="15" x14ac:dyDescent="0.25">
      <c r="A35" s="39">
        <v>43771</v>
      </c>
      <c r="B35" s="12">
        <f>VLOOKUP($A35,[2]Summary!$A$2:$S$366, 2, FALSE)</f>
        <v>4139.38</v>
      </c>
      <c r="C35" s="13">
        <f t="shared" si="10"/>
        <v>4139.38</v>
      </c>
      <c r="D35" s="44">
        <v>4139.38</v>
      </c>
      <c r="E35" s="14">
        <f>VLOOKUP($A35,[2]Summary!$A$2:$S$366, 3, FALSE)</f>
        <v>2070</v>
      </c>
      <c r="F35" s="9">
        <f t="shared" si="11"/>
        <v>2070</v>
      </c>
      <c r="G35" s="49">
        <v>2070</v>
      </c>
      <c r="H35" s="14">
        <f>VLOOKUP($A35,[2]Summary!$A$2:$S$366,4,FALSE)</f>
        <v>0</v>
      </c>
      <c r="I35" s="9">
        <f t="shared" si="0"/>
        <v>0</v>
      </c>
      <c r="J35" s="54">
        <v>0</v>
      </c>
      <c r="K35" s="14">
        <f>VLOOKUP($A35,[2]Summary!$A$2:$S$366, 5, FALSE)</f>
        <v>1500</v>
      </c>
      <c r="L35" s="9">
        <f t="shared" si="12"/>
        <v>1500</v>
      </c>
      <c r="M35" s="56">
        <v>1500</v>
      </c>
      <c r="N35" s="14">
        <f>VLOOKUP($A35,[2]Summary!$A$2:$S$366, 6, FALSE)</f>
        <v>1290</v>
      </c>
      <c r="O35" s="9">
        <f t="shared" si="13"/>
        <v>1290</v>
      </c>
      <c r="P35" s="49">
        <v>1290</v>
      </c>
      <c r="Q35" s="14">
        <f>VLOOKUP($A35,[2]Summary!$A$2:$S$366, 7, FALSE)</f>
        <v>552</v>
      </c>
      <c r="R35" s="9">
        <f t="shared" si="14"/>
        <v>552</v>
      </c>
      <c r="S35" s="50">
        <v>552</v>
      </c>
      <c r="T35" s="12">
        <f>VLOOKUP($A35,[2]Summary!$A$2:$S$366, 8, FALSE)</f>
        <v>0</v>
      </c>
      <c r="U35" s="15">
        <f t="shared" si="15"/>
        <v>0</v>
      </c>
      <c r="V35" s="54">
        <v>0</v>
      </c>
      <c r="W35" s="16">
        <f>VLOOKUP($A35,[2]Summary!$A$2:$S$366,9,FALSE)</f>
        <v>74.849999999999994</v>
      </c>
      <c r="X35" s="17">
        <f t="shared" ref="X35:X66" si="20">W35</f>
        <v>74.849999999999994</v>
      </c>
      <c r="Y35" s="61">
        <v>74.849999999999994</v>
      </c>
      <c r="Z35" s="16">
        <f>VLOOKUP($A35,[2]Summary!$A$2:$S$366,10,FALSE)</f>
        <v>68.84</v>
      </c>
      <c r="AA35" s="19">
        <f t="shared" ref="AA35:AA66" si="21">Z35</f>
        <v>68.84</v>
      </c>
      <c r="AB35" s="64">
        <v>68.84</v>
      </c>
      <c r="AC35" s="65">
        <f t="shared" si="3"/>
        <v>74.849999999999994</v>
      </c>
      <c r="AD35" s="12">
        <f>VLOOKUP($A35,[2]Summary!$A$2:$S$366,11,FALSE)</f>
        <v>92</v>
      </c>
      <c r="AE35" s="9">
        <f t="shared" si="16"/>
        <v>92</v>
      </c>
      <c r="AF35" s="50">
        <v>92</v>
      </c>
      <c r="AG35" s="12">
        <f>VLOOKUP($A35,[2]Summary!$A$2:$S$366, 12, FALSE)</f>
        <v>0</v>
      </c>
      <c r="AH35" s="9">
        <f t="shared" si="4"/>
        <v>0</v>
      </c>
      <c r="AI35" s="50">
        <v>0</v>
      </c>
      <c r="AJ35" s="12">
        <f>VLOOKUP($A35,[2]Summary!$A$2:$S$366, 13, FALSE)</f>
        <v>0</v>
      </c>
      <c r="AK35" s="9">
        <f t="shared" si="17"/>
        <v>0</v>
      </c>
      <c r="AL35" s="50">
        <v>0</v>
      </c>
      <c r="AM35" s="12">
        <f>VLOOKUP($A35,[2]Summary!$A$2:$S$366, 14, FALSE)</f>
        <v>101</v>
      </c>
      <c r="AN35" s="9">
        <f t="shared" si="19"/>
        <v>101</v>
      </c>
      <c r="AO35" s="54">
        <v>101</v>
      </c>
      <c r="AP35" s="12">
        <f>VLOOKUP($A35,[2]Summary!$A$2:$S$366, 15, FALSE)</f>
        <v>347</v>
      </c>
      <c r="AQ35" s="9">
        <f t="shared" si="18"/>
        <v>347</v>
      </c>
      <c r="AR35" s="50">
        <v>347</v>
      </c>
      <c r="AS35" s="12">
        <f>VLOOKUP($A35,[2]Summary!$A$2:$S$366, 16, FALSE)</f>
        <v>184</v>
      </c>
      <c r="AT35" s="9">
        <f t="shared" si="5"/>
        <v>184</v>
      </c>
      <c r="AU35" s="50">
        <v>183</v>
      </c>
      <c r="AV35" s="12">
        <f>VLOOKUP($A35,[2]Summary!$A$2:$S$366, 17, FALSE)</f>
        <v>33.6</v>
      </c>
      <c r="AW35" s="9">
        <f t="shared" si="6"/>
        <v>33.6</v>
      </c>
      <c r="AX35" s="68">
        <v>33.6</v>
      </c>
      <c r="AY35" s="12">
        <f>VLOOKUP($A35,[2]Summary!$A$2:$S$366, 18, FALSE)</f>
        <v>4529.55</v>
      </c>
      <c r="AZ35" s="13">
        <f t="shared" si="7"/>
        <v>4529.55</v>
      </c>
      <c r="BA35" s="45">
        <v>4529.55</v>
      </c>
      <c r="BB35" s="12">
        <f>VLOOKUP($A35,[2]Summary!$A$2:$S$366, 19, FALSE)</f>
        <v>4825.26</v>
      </c>
      <c r="BC35" s="11">
        <f t="shared" si="8"/>
        <v>4825.26</v>
      </c>
      <c r="BD35" s="73">
        <v>4825.26</v>
      </c>
      <c r="BE35" s="42">
        <f>VLOOKUP($A35,[2]Summary!$A$2:$T$366,20,FALSE)</f>
        <v>0</v>
      </c>
      <c r="BF35" s="41">
        <f t="shared" si="9"/>
        <v>0</v>
      </c>
      <c r="BG35" s="79">
        <v>0</v>
      </c>
    </row>
    <row r="36" spans="1:59" ht="15" x14ac:dyDescent="0.25">
      <c r="A36" s="39">
        <v>43772</v>
      </c>
      <c r="B36" s="12">
        <f>VLOOKUP($A36,[2]Summary!$A$2:$S$366, 2, FALSE)</f>
        <v>4139.3500000000004</v>
      </c>
      <c r="C36" s="13">
        <f t="shared" si="10"/>
        <v>4139.3500000000004</v>
      </c>
      <c r="D36" s="44">
        <v>4139.3500000000004</v>
      </c>
      <c r="E36" s="14">
        <f>VLOOKUP($A36,[2]Summary!$A$2:$S$366, 3, FALSE)</f>
        <v>2130</v>
      </c>
      <c r="F36" s="9">
        <f t="shared" si="11"/>
        <v>2130</v>
      </c>
      <c r="G36" s="49">
        <v>2130</v>
      </c>
      <c r="H36" s="14">
        <f>VLOOKUP($A36,[2]Summary!$A$2:$S$366,4,FALSE)</f>
        <v>0</v>
      </c>
      <c r="I36" s="9">
        <f t="shared" si="0"/>
        <v>0</v>
      </c>
      <c r="J36" s="54">
        <v>0</v>
      </c>
      <c r="K36" s="14">
        <f>VLOOKUP($A36,[2]Summary!$A$2:$S$366, 5, FALSE)</f>
        <v>1500</v>
      </c>
      <c r="L36" s="9">
        <f t="shared" si="12"/>
        <v>1500</v>
      </c>
      <c r="M36" s="56">
        <v>1500</v>
      </c>
      <c r="N36" s="14">
        <f>VLOOKUP($A36,[2]Summary!$A$2:$S$366, 6, FALSE)</f>
        <v>1260</v>
      </c>
      <c r="O36" s="9">
        <f t="shared" si="13"/>
        <v>1260</v>
      </c>
      <c r="P36" s="49">
        <v>1260</v>
      </c>
      <c r="Q36" s="14">
        <f>VLOOKUP($A36,[2]Summary!$A$2:$S$366, 7, FALSE)</f>
        <v>561</v>
      </c>
      <c r="R36" s="9">
        <f t="shared" si="14"/>
        <v>561</v>
      </c>
      <c r="S36" s="50">
        <v>561</v>
      </c>
      <c r="T36" s="12">
        <f>VLOOKUP($A36,[2]Summary!$A$2:$S$366, 8, FALSE)</f>
        <v>0</v>
      </c>
      <c r="U36" s="15">
        <f t="shared" si="15"/>
        <v>0</v>
      </c>
      <c r="V36" s="54">
        <v>0</v>
      </c>
      <c r="W36" s="16">
        <f>VLOOKUP($A36,[2]Summary!$A$2:$S$366,9,FALSE)</f>
        <v>73.03</v>
      </c>
      <c r="X36" s="17">
        <f t="shared" si="20"/>
        <v>73.03</v>
      </c>
      <c r="Y36" s="61">
        <v>73.03</v>
      </c>
      <c r="Z36" s="16">
        <f>VLOOKUP($A36,[2]Summary!$A$2:$S$366,10,FALSE)</f>
        <v>68.45</v>
      </c>
      <c r="AA36" s="19">
        <f t="shared" si="21"/>
        <v>68.45</v>
      </c>
      <c r="AB36" s="64">
        <v>68.45</v>
      </c>
      <c r="AC36" s="65">
        <f t="shared" si="3"/>
        <v>73.03</v>
      </c>
      <c r="AD36" s="12">
        <f>VLOOKUP($A36,[2]Summary!$A$2:$S$366,11,FALSE)</f>
        <v>117</v>
      </c>
      <c r="AE36" s="9">
        <f t="shared" si="16"/>
        <v>117</v>
      </c>
      <c r="AF36" s="50">
        <v>117</v>
      </c>
      <c r="AG36" s="12">
        <f>VLOOKUP($A36,[2]Summary!$A$2:$S$366, 12, FALSE)</f>
        <v>0</v>
      </c>
      <c r="AH36" s="9">
        <f t="shared" ref="AH36:AH67" si="22">AG36</f>
        <v>0</v>
      </c>
      <c r="AI36" s="50">
        <v>0</v>
      </c>
      <c r="AJ36" s="12">
        <f>VLOOKUP($A36,[2]Summary!$A$2:$S$366, 13, FALSE)</f>
        <v>0</v>
      </c>
      <c r="AK36" s="9">
        <f t="shared" si="17"/>
        <v>0</v>
      </c>
      <c r="AL36" s="50">
        <v>0</v>
      </c>
      <c r="AM36" s="12">
        <f>VLOOKUP($A36,[2]Summary!$A$2:$S$366, 14, FALSE)</f>
        <v>104</v>
      </c>
      <c r="AN36" s="9">
        <f t="shared" si="19"/>
        <v>104</v>
      </c>
      <c r="AO36" s="54">
        <v>104</v>
      </c>
      <c r="AP36" s="12">
        <f>VLOOKUP($A36,[2]Summary!$A$2:$S$366, 15, FALSE)</f>
        <v>360</v>
      </c>
      <c r="AQ36" s="9">
        <f t="shared" si="18"/>
        <v>360</v>
      </c>
      <c r="AR36" s="50">
        <v>360</v>
      </c>
      <c r="AS36" s="12">
        <f>VLOOKUP($A36,[2]Summary!$A$2:$S$366, 16, FALSE)</f>
        <v>181</v>
      </c>
      <c r="AT36" s="9">
        <f t="shared" si="5"/>
        <v>181</v>
      </c>
      <c r="AU36" s="50">
        <v>180</v>
      </c>
      <c r="AV36" s="12">
        <f>VLOOKUP($A36,[2]Summary!$A$2:$S$366, 17, FALSE)</f>
        <v>12.4</v>
      </c>
      <c r="AW36" s="9">
        <f t="shared" si="6"/>
        <v>12.4</v>
      </c>
      <c r="AX36" s="68">
        <v>12.4</v>
      </c>
      <c r="AY36" s="12">
        <f>VLOOKUP($A36,[2]Summary!$A$2:$S$366, 18, FALSE)</f>
        <v>4529.54</v>
      </c>
      <c r="AZ36" s="13">
        <f t="shared" si="7"/>
        <v>4529.54</v>
      </c>
      <c r="BA36" s="45">
        <v>4529.54</v>
      </c>
      <c r="BB36" s="12">
        <f>VLOOKUP($A36,[2]Summary!$A$2:$S$366, 19, FALSE)</f>
        <v>4825.26</v>
      </c>
      <c r="BC36" s="11">
        <f t="shared" si="8"/>
        <v>4825.26</v>
      </c>
      <c r="BD36" s="73">
        <v>4825.26</v>
      </c>
      <c r="BE36" s="42">
        <f>VLOOKUP($A36,[2]Summary!$A$2:$T$366,20,FALSE)</f>
        <v>0</v>
      </c>
      <c r="BF36" s="41">
        <f t="shared" si="9"/>
        <v>0</v>
      </c>
      <c r="BG36" s="79">
        <v>0</v>
      </c>
    </row>
    <row r="37" spans="1:59" ht="15" x14ac:dyDescent="0.25">
      <c r="A37" s="39">
        <v>43773</v>
      </c>
      <c r="B37" s="12">
        <f>VLOOKUP($A37,[2]Summary!$A$2:$S$366, 2, FALSE)</f>
        <v>4139.33</v>
      </c>
      <c r="C37" s="13">
        <f t="shared" si="10"/>
        <v>4139.33</v>
      </c>
      <c r="D37" s="44">
        <v>4139.33</v>
      </c>
      <c r="E37" s="14">
        <f>VLOOKUP($A37,[2]Summary!$A$2:$S$366, 3, FALSE)</f>
        <v>2030</v>
      </c>
      <c r="F37" s="9">
        <f t="shared" si="11"/>
        <v>2030</v>
      </c>
      <c r="G37" s="49">
        <v>2030</v>
      </c>
      <c r="H37" s="14">
        <f>VLOOKUP($A37,[2]Summary!$A$2:$S$366,4,FALSE)</f>
        <v>0</v>
      </c>
      <c r="I37" s="9">
        <f t="shared" si="0"/>
        <v>0</v>
      </c>
      <c r="J37" s="54">
        <v>0</v>
      </c>
      <c r="K37" s="14">
        <f>VLOOKUP($A37,[2]Summary!$A$2:$S$366, 5, FALSE)</f>
        <v>1500</v>
      </c>
      <c r="L37" s="9">
        <f t="shared" si="12"/>
        <v>1500</v>
      </c>
      <c r="M37" s="56">
        <v>1500</v>
      </c>
      <c r="N37" s="14">
        <f>VLOOKUP($A37,[2]Summary!$A$2:$S$366, 6, FALSE)</f>
        <v>1260</v>
      </c>
      <c r="O37" s="9">
        <f t="shared" si="13"/>
        <v>1260</v>
      </c>
      <c r="P37" s="49">
        <v>1260</v>
      </c>
      <c r="Q37" s="14">
        <f>VLOOKUP($A37,[2]Summary!$A$2:$S$366, 7, FALSE)</f>
        <v>562</v>
      </c>
      <c r="R37" s="9">
        <f t="shared" si="14"/>
        <v>562</v>
      </c>
      <c r="S37" s="50">
        <v>561</v>
      </c>
      <c r="T37" s="12">
        <f>VLOOKUP($A37,[2]Summary!$A$2:$S$366, 8, FALSE)</f>
        <v>0</v>
      </c>
      <c r="U37" s="15">
        <f t="shared" si="15"/>
        <v>0</v>
      </c>
      <c r="V37" s="54">
        <v>0</v>
      </c>
      <c r="W37" s="16">
        <f>VLOOKUP($A37,[2]Summary!$A$2:$S$366,9,FALSE)</f>
        <v>79.56</v>
      </c>
      <c r="X37" s="17">
        <f t="shared" si="20"/>
        <v>79.56</v>
      </c>
      <c r="Y37" s="61">
        <v>79.56</v>
      </c>
      <c r="Z37" s="16">
        <f>VLOOKUP($A37,[2]Summary!$A$2:$S$366,10,FALSE)</f>
        <v>80.17</v>
      </c>
      <c r="AA37" s="19">
        <f t="shared" si="21"/>
        <v>80.17</v>
      </c>
      <c r="AB37" s="64">
        <v>80.17</v>
      </c>
      <c r="AC37" s="65">
        <f t="shared" si="3"/>
        <v>79.56</v>
      </c>
      <c r="AD37" s="12">
        <f>VLOOKUP($A37,[2]Summary!$A$2:$S$366,11,FALSE)</f>
        <v>125</v>
      </c>
      <c r="AE37" s="9">
        <f t="shared" si="16"/>
        <v>125</v>
      </c>
      <c r="AF37" s="50">
        <v>125</v>
      </c>
      <c r="AG37" s="12">
        <f>VLOOKUP($A37,[2]Summary!$A$2:$S$366, 12, FALSE)</f>
        <v>0</v>
      </c>
      <c r="AH37" s="9">
        <f t="shared" si="22"/>
        <v>0</v>
      </c>
      <c r="AI37" s="50">
        <v>0</v>
      </c>
      <c r="AJ37" s="12">
        <f>VLOOKUP($A37,[2]Summary!$A$2:$S$366, 13, FALSE)</f>
        <v>0</v>
      </c>
      <c r="AK37" s="9">
        <f t="shared" si="17"/>
        <v>0</v>
      </c>
      <c r="AL37" s="50">
        <v>0</v>
      </c>
      <c r="AM37" s="12">
        <f>VLOOKUP($A37,[2]Summary!$A$2:$S$366, 14, FALSE)</f>
        <v>103</v>
      </c>
      <c r="AN37" s="9">
        <f t="shared" si="19"/>
        <v>103</v>
      </c>
      <c r="AO37" s="54">
        <v>103</v>
      </c>
      <c r="AP37" s="12">
        <f>VLOOKUP($A37,[2]Summary!$A$2:$S$366, 15, FALSE)</f>
        <v>355</v>
      </c>
      <c r="AQ37" s="9">
        <f t="shared" si="18"/>
        <v>355</v>
      </c>
      <c r="AR37" s="50">
        <v>355</v>
      </c>
      <c r="AS37" s="12">
        <f>VLOOKUP($A37,[2]Summary!$A$2:$S$366, 16, FALSE)</f>
        <v>174</v>
      </c>
      <c r="AT37" s="9">
        <f t="shared" si="5"/>
        <v>174</v>
      </c>
      <c r="AU37" s="50">
        <v>173</v>
      </c>
      <c r="AV37" s="12">
        <f>VLOOKUP($A37,[2]Summary!$A$2:$S$366, 17, FALSE)</f>
        <v>49.3</v>
      </c>
      <c r="AW37" s="9">
        <f t="shared" si="6"/>
        <v>49.3</v>
      </c>
      <c r="AX37" s="68">
        <v>46.4</v>
      </c>
      <c r="AY37" s="12">
        <f>VLOOKUP($A37,[2]Summary!$A$2:$S$366, 18, FALSE)</f>
        <v>4529.54</v>
      </c>
      <c r="AZ37" s="13">
        <f t="shared" si="7"/>
        <v>4529.54</v>
      </c>
      <c r="BA37" s="45">
        <v>4529.54</v>
      </c>
      <c r="BB37" s="12">
        <f>VLOOKUP($A37,[2]Summary!$A$2:$S$366, 19, FALSE)</f>
        <v>4825.25</v>
      </c>
      <c r="BC37" s="11">
        <f t="shared" si="8"/>
        <v>4825.25</v>
      </c>
      <c r="BD37" s="73">
        <v>4825.25</v>
      </c>
      <c r="BE37" s="42">
        <f>VLOOKUP($A37,[2]Summary!$A$2:$T$366,20,FALSE)</f>
        <v>0</v>
      </c>
      <c r="BF37" s="41">
        <f t="shared" si="9"/>
        <v>0</v>
      </c>
      <c r="BG37" s="79">
        <v>0</v>
      </c>
    </row>
    <row r="38" spans="1:59" ht="15" x14ac:dyDescent="0.25">
      <c r="A38" s="39">
        <v>43774</v>
      </c>
      <c r="B38" s="12">
        <f>VLOOKUP($A38,[2]Summary!$A$2:$S$366, 2, FALSE)</f>
        <v>4139.3</v>
      </c>
      <c r="C38" s="13">
        <f t="shared" si="10"/>
        <v>4139.3</v>
      </c>
      <c r="D38" s="44">
        <v>4139.3</v>
      </c>
      <c r="E38" s="14">
        <f>VLOOKUP($A38,[2]Summary!$A$2:$S$366, 3, FALSE)</f>
        <v>1410</v>
      </c>
      <c r="F38" s="9">
        <f t="shared" si="11"/>
        <v>1410</v>
      </c>
      <c r="G38" s="49">
        <v>1410</v>
      </c>
      <c r="H38" s="14">
        <f>VLOOKUP($A38,[2]Summary!$A$2:$S$366,4,FALSE)</f>
        <v>0</v>
      </c>
      <c r="I38" s="9">
        <f t="shared" si="0"/>
        <v>0</v>
      </c>
      <c r="J38" s="54">
        <v>0</v>
      </c>
      <c r="K38" s="14">
        <f>VLOOKUP($A38,[2]Summary!$A$2:$S$366, 5, FALSE)</f>
        <v>1040</v>
      </c>
      <c r="L38" s="9">
        <f t="shared" si="12"/>
        <v>1040</v>
      </c>
      <c r="M38" s="56">
        <v>1050</v>
      </c>
      <c r="N38" s="14">
        <f>VLOOKUP($A38,[2]Summary!$A$2:$S$366, 6, FALSE)</f>
        <v>1250</v>
      </c>
      <c r="O38" s="9">
        <f t="shared" si="13"/>
        <v>1250</v>
      </c>
      <c r="P38" s="49">
        <v>1250</v>
      </c>
      <c r="Q38" s="14">
        <f>VLOOKUP($A38,[2]Summary!$A$2:$S$366, 7, FALSE)</f>
        <v>569</v>
      </c>
      <c r="R38" s="9">
        <f t="shared" si="14"/>
        <v>569</v>
      </c>
      <c r="S38" s="50">
        <v>569</v>
      </c>
      <c r="T38" s="12">
        <f>VLOOKUP($A38,[2]Summary!$A$2:$S$366, 8, FALSE)</f>
        <v>0</v>
      </c>
      <c r="U38" s="15">
        <f t="shared" si="15"/>
        <v>0</v>
      </c>
      <c r="V38" s="54">
        <v>0</v>
      </c>
      <c r="W38" s="16">
        <f>VLOOKUP($A38,[2]Summary!$A$2:$S$366,9,FALSE)</f>
        <v>75.400000000000006</v>
      </c>
      <c r="X38" s="17">
        <f t="shared" si="20"/>
        <v>75.400000000000006</v>
      </c>
      <c r="Y38" s="61">
        <v>75.400000000000006</v>
      </c>
      <c r="Z38" s="16">
        <f>VLOOKUP($A38,[2]Summary!$A$2:$S$366,10,FALSE)</f>
        <v>79.09</v>
      </c>
      <c r="AA38" s="19">
        <f t="shared" si="21"/>
        <v>79.09</v>
      </c>
      <c r="AB38" s="64">
        <v>72.61</v>
      </c>
      <c r="AC38" s="65">
        <f t="shared" si="3"/>
        <v>75.400000000000006</v>
      </c>
      <c r="AD38" s="12">
        <f>VLOOKUP($A38,[2]Summary!$A$2:$S$366,11,FALSE)</f>
        <v>125</v>
      </c>
      <c r="AE38" s="9">
        <f t="shared" si="16"/>
        <v>125</v>
      </c>
      <c r="AF38" s="50">
        <v>125</v>
      </c>
      <c r="AG38" s="12">
        <f>VLOOKUP($A38,[2]Summary!$A$2:$S$366, 12, FALSE)</f>
        <v>0</v>
      </c>
      <c r="AH38" s="9">
        <f t="shared" si="22"/>
        <v>0</v>
      </c>
      <c r="AI38" s="50">
        <v>0</v>
      </c>
      <c r="AJ38" s="12">
        <f>VLOOKUP($A38,[2]Summary!$A$2:$S$366, 13, FALSE)</f>
        <v>0</v>
      </c>
      <c r="AK38" s="9">
        <f t="shared" si="17"/>
        <v>0</v>
      </c>
      <c r="AL38" s="50">
        <v>0</v>
      </c>
      <c r="AM38" s="12">
        <f>VLOOKUP($A38,[2]Summary!$A$2:$S$366, 14, FALSE)</f>
        <v>101</v>
      </c>
      <c r="AN38" s="9">
        <f t="shared" si="19"/>
        <v>101</v>
      </c>
      <c r="AO38" s="54">
        <v>101</v>
      </c>
      <c r="AP38" s="12">
        <f>VLOOKUP($A38,[2]Summary!$A$2:$S$366, 15, FALSE)</f>
        <v>344</v>
      </c>
      <c r="AQ38" s="9">
        <f t="shared" si="18"/>
        <v>344</v>
      </c>
      <c r="AR38" s="50">
        <v>344</v>
      </c>
      <c r="AS38" s="12">
        <f>VLOOKUP($A38,[2]Summary!$A$2:$S$366, 16, FALSE)</f>
        <v>168</v>
      </c>
      <c r="AT38" s="9">
        <f t="shared" si="5"/>
        <v>168</v>
      </c>
      <c r="AU38" s="50">
        <v>166</v>
      </c>
      <c r="AV38" s="12">
        <f>VLOOKUP($A38,[2]Summary!$A$2:$S$366, 17, FALSE)</f>
        <v>26.6</v>
      </c>
      <c r="AW38" s="9">
        <f t="shared" si="6"/>
        <v>26.6</v>
      </c>
      <c r="AX38" s="68">
        <v>26.6</v>
      </c>
      <c r="AY38" s="12">
        <f>VLOOKUP($A38,[2]Summary!$A$2:$S$366, 18, FALSE)</f>
        <v>4529.54</v>
      </c>
      <c r="AZ38" s="13">
        <f t="shared" si="7"/>
        <v>4529.54</v>
      </c>
      <c r="BA38" s="45">
        <v>4529.54</v>
      </c>
      <c r="BB38" s="12">
        <f>VLOOKUP($A38,[2]Summary!$A$2:$S$366, 19, FALSE)</f>
        <v>4825.25</v>
      </c>
      <c r="BC38" s="11">
        <f t="shared" si="8"/>
        <v>4825.25</v>
      </c>
      <c r="BD38" s="73">
        <v>4825.25</v>
      </c>
      <c r="BE38" s="42">
        <f>VLOOKUP($A38,[2]Summary!$A$2:$T$366,20,FALSE)</f>
        <v>0</v>
      </c>
      <c r="BF38" s="41">
        <f t="shared" si="9"/>
        <v>0</v>
      </c>
      <c r="BG38" s="79">
        <v>0</v>
      </c>
    </row>
    <row r="39" spans="1:59" ht="15" x14ac:dyDescent="0.25">
      <c r="A39" s="39">
        <v>43775</v>
      </c>
      <c r="B39" s="12">
        <f>VLOOKUP($A39,[2]Summary!$A$2:$S$366, 2, FALSE)</f>
        <v>4139.3100000000004</v>
      </c>
      <c r="C39" s="13">
        <f t="shared" si="10"/>
        <v>4139.3100000000004</v>
      </c>
      <c r="D39" s="44">
        <v>4139.3100000000004</v>
      </c>
      <c r="E39" s="14">
        <f>VLOOKUP($A39,[2]Summary!$A$2:$S$366, 3, FALSE)</f>
        <v>1130</v>
      </c>
      <c r="F39" s="9">
        <f t="shared" si="11"/>
        <v>1130</v>
      </c>
      <c r="G39" s="49">
        <v>1130</v>
      </c>
      <c r="H39" s="14">
        <f>VLOOKUP($A39,[2]Summary!$A$2:$S$366,4,FALSE)</f>
        <v>0</v>
      </c>
      <c r="I39" s="9">
        <f t="shared" si="0"/>
        <v>0</v>
      </c>
      <c r="J39" s="54">
        <v>0</v>
      </c>
      <c r="K39" s="14">
        <f>VLOOKUP($A39,[2]Summary!$A$2:$S$366, 5, FALSE)</f>
        <v>560</v>
      </c>
      <c r="L39" s="9">
        <f t="shared" si="12"/>
        <v>560</v>
      </c>
      <c r="M39" s="56">
        <v>559</v>
      </c>
      <c r="N39" s="14">
        <f>VLOOKUP($A39,[2]Summary!$A$2:$S$366, 6, FALSE)</f>
        <v>1260</v>
      </c>
      <c r="O39" s="9">
        <f t="shared" si="13"/>
        <v>1260</v>
      </c>
      <c r="P39" s="49">
        <v>1260</v>
      </c>
      <c r="Q39" s="14">
        <f>VLOOKUP($A39,[2]Summary!$A$2:$S$366, 7, FALSE)</f>
        <v>570</v>
      </c>
      <c r="R39" s="9">
        <f t="shared" si="14"/>
        <v>570</v>
      </c>
      <c r="S39" s="50">
        <v>570</v>
      </c>
      <c r="T39" s="12">
        <f>VLOOKUP($A39,[2]Summary!$A$2:$S$366, 8, FALSE)</f>
        <v>0</v>
      </c>
      <c r="U39" s="15">
        <f t="shared" si="15"/>
        <v>0</v>
      </c>
      <c r="V39" s="54">
        <v>0</v>
      </c>
      <c r="W39" s="16">
        <f>VLOOKUP($A39,[2]Summary!$A$2:$S$366,9,FALSE)</f>
        <v>75.27</v>
      </c>
      <c r="X39" s="17">
        <f t="shared" si="20"/>
        <v>75.27</v>
      </c>
      <c r="Y39" s="61">
        <v>75.27</v>
      </c>
      <c r="Z39" s="16">
        <f>VLOOKUP($A39,[2]Summary!$A$2:$S$366,10,FALSE)</f>
        <v>77.959999999999994</v>
      </c>
      <c r="AA39" s="19">
        <f t="shared" si="21"/>
        <v>77.959999999999994</v>
      </c>
      <c r="AB39" s="64">
        <v>77.959999999999994</v>
      </c>
      <c r="AC39" s="65">
        <f t="shared" si="3"/>
        <v>75.27</v>
      </c>
      <c r="AD39" s="12">
        <f>VLOOKUP($A39,[2]Summary!$A$2:$S$366,11,FALSE)</f>
        <v>175</v>
      </c>
      <c r="AE39" s="9">
        <f t="shared" si="16"/>
        <v>175</v>
      </c>
      <c r="AF39" s="50">
        <v>175</v>
      </c>
      <c r="AG39" s="12">
        <f>VLOOKUP($A39,[2]Summary!$A$2:$S$366, 12, FALSE)</f>
        <v>0</v>
      </c>
      <c r="AH39" s="9">
        <f t="shared" si="22"/>
        <v>0</v>
      </c>
      <c r="AI39" s="50">
        <v>0</v>
      </c>
      <c r="AJ39" s="12">
        <f>VLOOKUP($A39,[2]Summary!$A$2:$S$366, 13, FALSE)</f>
        <v>0</v>
      </c>
      <c r="AK39" s="9">
        <f t="shared" si="17"/>
        <v>0</v>
      </c>
      <c r="AL39" s="50">
        <v>0</v>
      </c>
      <c r="AM39" s="12">
        <f>VLOOKUP($A39,[2]Summary!$A$2:$S$366, 14, FALSE)</f>
        <v>111</v>
      </c>
      <c r="AN39" s="9">
        <f t="shared" si="19"/>
        <v>111</v>
      </c>
      <c r="AO39" s="54">
        <v>103</v>
      </c>
      <c r="AP39" s="12">
        <f>VLOOKUP($A39,[2]Summary!$A$2:$S$366, 15, FALSE)</f>
        <v>364</v>
      </c>
      <c r="AQ39" s="9">
        <f t="shared" si="18"/>
        <v>364</v>
      </c>
      <c r="AR39" s="50">
        <v>364</v>
      </c>
      <c r="AS39" s="12">
        <f>VLOOKUP($A39,[2]Summary!$A$2:$S$366, 16, FALSE)</f>
        <v>166</v>
      </c>
      <c r="AT39" s="9">
        <f t="shared" si="5"/>
        <v>166</v>
      </c>
      <c r="AU39" s="50">
        <v>165</v>
      </c>
      <c r="AV39" s="12">
        <f>VLOOKUP($A39,[2]Summary!$A$2:$S$366, 17, FALSE)</f>
        <v>24.1</v>
      </c>
      <c r="AW39" s="9">
        <f t="shared" si="6"/>
        <v>24.1</v>
      </c>
      <c r="AX39" s="68">
        <v>24.1</v>
      </c>
      <c r="AY39" s="12">
        <f>VLOOKUP($A39,[2]Summary!$A$2:$S$366, 18, FALSE)</f>
        <v>4529.54</v>
      </c>
      <c r="AZ39" s="13">
        <f t="shared" si="7"/>
        <v>4529.54</v>
      </c>
      <c r="BA39" s="45">
        <v>4529.54</v>
      </c>
      <c r="BB39" s="12">
        <f>VLOOKUP($A39,[2]Summary!$A$2:$S$366, 19, FALSE)</f>
        <v>4825.25</v>
      </c>
      <c r="BC39" s="11">
        <f t="shared" si="8"/>
        <v>4825.25</v>
      </c>
      <c r="BD39" s="73">
        <v>4825.25</v>
      </c>
      <c r="BE39" s="42">
        <f>VLOOKUP($A39,[2]Summary!$A$2:$T$366,20,FALSE)</f>
        <v>0</v>
      </c>
      <c r="BF39" s="41">
        <f t="shared" si="9"/>
        <v>0</v>
      </c>
      <c r="BG39" s="79">
        <v>0</v>
      </c>
    </row>
    <row r="40" spans="1:59" ht="15" x14ac:dyDescent="0.25">
      <c r="A40" s="39">
        <v>43776</v>
      </c>
      <c r="B40" s="12">
        <f>VLOOKUP($A40,[2]Summary!$A$2:$S$366, 2, FALSE)</f>
        <v>4139.3100000000004</v>
      </c>
      <c r="C40" s="13">
        <f t="shared" si="10"/>
        <v>4139.3100000000004</v>
      </c>
      <c r="D40" s="44">
        <v>4139.3100000000004</v>
      </c>
      <c r="E40" s="14">
        <f>VLOOKUP($A40,[2]Summary!$A$2:$S$366, 3, FALSE)</f>
        <v>1230</v>
      </c>
      <c r="F40" s="9">
        <f t="shared" si="11"/>
        <v>1230</v>
      </c>
      <c r="G40" s="49">
        <v>1230</v>
      </c>
      <c r="H40" s="14">
        <f>VLOOKUP($A40,[2]Summary!$A$2:$S$366,4,FALSE)</f>
        <v>0</v>
      </c>
      <c r="I40" s="9">
        <f t="shared" si="0"/>
        <v>0</v>
      </c>
      <c r="J40" s="54">
        <v>0</v>
      </c>
      <c r="K40" s="14">
        <f>VLOOKUP($A40,[2]Summary!$A$2:$S$366, 5, FALSE)</f>
        <v>591</v>
      </c>
      <c r="L40" s="9">
        <f t="shared" si="12"/>
        <v>591</v>
      </c>
      <c r="M40" s="56">
        <v>593</v>
      </c>
      <c r="N40" s="14">
        <f>VLOOKUP($A40,[2]Summary!$A$2:$S$366, 6, FALSE)</f>
        <v>1270</v>
      </c>
      <c r="O40" s="9">
        <f t="shared" si="13"/>
        <v>1270</v>
      </c>
      <c r="P40" s="49">
        <v>1270</v>
      </c>
      <c r="Q40" s="14">
        <f>VLOOKUP($A40,[2]Summary!$A$2:$S$366, 7, FALSE)</f>
        <v>570</v>
      </c>
      <c r="R40" s="9">
        <f t="shared" si="14"/>
        <v>570</v>
      </c>
      <c r="S40" s="50">
        <v>570</v>
      </c>
      <c r="T40" s="12">
        <f>VLOOKUP($A40,[2]Summary!$A$2:$S$366, 8, FALSE)</f>
        <v>0</v>
      </c>
      <c r="U40" s="15">
        <f t="shared" si="15"/>
        <v>0</v>
      </c>
      <c r="V40" s="54">
        <v>0</v>
      </c>
      <c r="W40" s="16">
        <f>VLOOKUP($A40,[2]Summary!$A$2:$S$366,9,FALSE)</f>
        <v>80.2</v>
      </c>
      <c r="X40" s="17">
        <f t="shared" si="20"/>
        <v>80.2</v>
      </c>
      <c r="Y40" s="61">
        <v>80.2</v>
      </c>
      <c r="Z40" s="16">
        <f>VLOOKUP($A40,[2]Summary!$A$2:$S$366,10,FALSE)</f>
        <v>85.7</v>
      </c>
      <c r="AA40" s="19">
        <f t="shared" si="21"/>
        <v>85.7</v>
      </c>
      <c r="AB40" s="64">
        <v>85.7</v>
      </c>
      <c r="AC40" s="65">
        <f t="shared" si="3"/>
        <v>80.2</v>
      </c>
      <c r="AD40" s="12">
        <f>VLOOKUP($A40,[2]Summary!$A$2:$S$366,11,FALSE)</f>
        <v>225</v>
      </c>
      <c r="AE40" s="9">
        <f t="shared" si="16"/>
        <v>225</v>
      </c>
      <c r="AF40" s="50">
        <v>225</v>
      </c>
      <c r="AG40" s="12">
        <f>VLOOKUP($A40,[2]Summary!$A$2:$S$366, 12, FALSE)</f>
        <v>0</v>
      </c>
      <c r="AH40" s="9">
        <f t="shared" si="22"/>
        <v>0</v>
      </c>
      <c r="AI40" s="50">
        <v>0</v>
      </c>
      <c r="AJ40" s="12">
        <f>VLOOKUP($A40,[2]Summary!$A$2:$S$366, 13, FALSE)</f>
        <v>0</v>
      </c>
      <c r="AK40" s="9">
        <f t="shared" si="17"/>
        <v>0</v>
      </c>
      <c r="AL40" s="50">
        <v>0</v>
      </c>
      <c r="AM40" s="12">
        <f>VLOOKUP($A40,[2]Summary!$A$2:$S$366, 14, FALSE)</f>
        <v>137</v>
      </c>
      <c r="AN40" s="9">
        <f t="shared" si="19"/>
        <v>137</v>
      </c>
      <c r="AO40" s="54">
        <v>137</v>
      </c>
      <c r="AP40" s="12">
        <f>VLOOKUP($A40,[2]Summary!$A$2:$S$366, 15, FALSE)</f>
        <v>393</v>
      </c>
      <c r="AQ40" s="9">
        <f t="shared" si="18"/>
        <v>393</v>
      </c>
      <c r="AR40" s="50">
        <v>393</v>
      </c>
      <c r="AS40" s="12">
        <f>VLOOKUP($A40,[2]Summary!$A$2:$S$366, 16, FALSE)</f>
        <v>179</v>
      </c>
      <c r="AT40" s="9">
        <f t="shared" si="5"/>
        <v>179</v>
      </c>
      <c r="AU40" s="50">
        <v>178</v>
      </c>
      <c r="AV40" s="12">
        <f>VLOOKUP($A40,[2]Summary!$A$2:$S$366, 17, FALSE)</f>
        <v>38.9</v>
      </c>
      <c r="AW40" s="9">
        <f t="shared" si="6"/>
        <v>38.9</v>
      </c>
      <c r="AX40" s="68">
        <v>38.9</v>
      </c>
      <c r="AY40" s="12">
        <f>VLOOKUP($A40,[2]Summary!$A$2:$S$366, 18, FALSE)</f>
        <v>4529.53</v>
      </c>
      <c r="AZ40" s="13">
        <f t="shared" si="7"/>
        <v>4529.53</v>
      </c>
      <c r="BA40" s="45">
        <v>4529.53</v>
      </c>
      <c r="BB40" s="12">
        <f>VLOOKUP($A40,[2]Summary!$A$2:$S$366, 19, FALSE)</f>
        <v>4825.24</v>
      </c>
      <c r="BC40" s="11">
        <f t="shared" si="8"/>
        <v>4825.24</v>
      </c>
      <c r="BD40" s="73">
        <v>4825.24</v>
      </c>
      <c r="BE40" s="42">
        <f>VLOOKUP($A40,[2]Summary!$A$2:$T$366,20,FALSE)</f>
        <v>0</v>
      </c>
      <c r="BF40" s="41">
        <f t="shared" si="9"/>
        <v>0</v>
      </c>
      <c r="BG40" s="79">
        <v>0</v>
      </c>
    </row>
    <row r="41" spans="1:59" ht="15" x14ac:dyDescent="0.25">
      <c r="A41" s="39">
        <v>43777</v>
      </c>
      <c r="B41" s="12">
        <f>VLOOKUP($A41,[2]Summary!$A$2:$S$366, 2, FALSE)</f>
        <v>4139.3</v>
      </c>
      <c r="C41" s="13">
        <f t="shared" si="10"/>
        <v>4139.3</v>
      </c>
      <c r="D41" s="44">
        <v>4139.3</v>
      </c>
      <c r="E41" s="14">
        <f>VLOOKUP($A41,[2]Summary!$A$2:$S$366, 3, FALSE)</f>
        <v>1220</v>
      </c>
      <c r="F41" s="9">
        <f t="shared" si="11"/>
        <v>1220</v>
      </c>
      <c r="G41" s="49">
        <v>1220</v>
      </c>
      <c r="H41" s="14">
        <f>VLOOKUP($A41,[2]Summary!$A$2:$S$366,4,FALSE)</f>
        <v>0</v>
      </c>
      <c r="I41" s="9">
        <f t="shared" si="0"/>
        <v>0</v>
      </c>
      <c r="J41" s="54">
        <v>0</v>
      </c>
      <c r="K41" s="14">
        <f>VLOOKUP($A41,[2]Summary!$A$2:$S$366, 5, FALSE)</f>
        <v>384</v>
      </c>
      <c r="L41" s="9">
        <f t="shared" si="12"/>
        <v>384</v>
      </c>
      <c r="M41" s="56">
        <v>385</v>
      </c>
      <c r="N41" s="14">
        <f>VLOOKUP($A41,[2]Summary!$A$2:$S$366, 6, FALSE)</f>
        <v>1260</v>
      </c>
      <c r="O41" s="9">
        <f t="shared" si="13"/>
        <v>1260</v>
      </c>
      <c r="P41" s="49">
        <v>1260</v>
      </c>
      <c r="Q41" s="14">
        <f>VLOOKUP($A41,[2]Summary!$A$2:$S$366, 7, FALSE)</f>
        <v>569</v>
      </c>
      <c r="R41" s="9">
        <f t="shared" si="14"/>
        <v>569</v>
      </c>
      <c r="S41" s="50">
        <v>569</v>
      </c>
      <c r="T41" s="12">
        <f>VLOOKUP($A41,[2]Summary!$A$2:$S$366, 8, FALSE)</f>
        <v>0</v>
      </c>
      <c r="U41" s="15">
        <f t="shared" si="15"/>
        <v>0</v>
      </c>
      <c r="V41" s="54">
        <v>0</v>
      </c>
      <c r="W41" s="16">
        <f>VLOOKUP($A41,[2]Summary!$A$2:$S$366,9,FALSE)</f>
        <v>70.58</v>
      </c>
      <c r="X41" s="17">
        <f t="shared" si="20"/>
        <v>70.58</v>
      </c>
      <c r="Y41" s="61">
        <v>70.58</v>
      </c>
      <c r="Z41" s="16">
        <f>VLOOKUP($A41,[2]Summary!$A$2:$S$366,10,FALSE)</f>
        <v>76.34</v>
      </c>
      <c r="AA41" s="19">
        <f t="shared" si="21"/>
        <v>76.34</v>
      </c>
      <c r="AB41" s="64">
        <v>76.34</v>
      </c>
      <c r="AC41" s="65">
        <f t="shared" si="3"/>
        <v>70.58</v>
      </c>
      <c r="AD41" s="12">
        <f>VLOOKUP($A41,[2]Summary!$A$2:$S$366,11,FALSE)</f>
        <v>300</v>
      </c>
      <c r="AE41" s="9">
        <f t="shared" si="16"/>
        <v>300</v>
      </c>
      <c r="AF41" s="50">
        <v>300</v>
      </c>
      <c r="AG41" s="12">
        <f>VLOOKUP($A41,[2]Summary!$A$2:$S$366, 12, FALSE)</f>
        <v>0</v>
      </c>
      <c r="AH41" s="9">
        <f t="shared" si="22"/>
        <v>0</v>
      </c>
      <c r="AI41" s="50">
        <v>0</v>
      </c>
      <c r="AJ41" s="12">
        <f>VLOOKUP($A41,[2]Summary!$A$2:$S$366, 13, FALSE)</f>
        <v>0</v>
      </c>
      <c r="AK41" s="9">
        <f t="shared" si="17"/>
        <v>0</v>
      </c>
      <c r="AL41" s="50">
        <v>0</v>
      </c>
      <c r="AM41" s="12">
        <f>VLOOKUP($A41,[2]Summary!$A$2:$S$366, 14, FALSE)</f>
        <v>150</v>
      </c>
      <c r="AN41" s="9">
        <f t="shared" si="19"/>
        <v>150</v>
      </c>
      <c r="AO41" s="54">
        <v>130</v>
      </c>
      <c r="AP41" s="12">
        <f>VLOOKUP($A41,[2]Summary!$A$2:$S$366, 15, FALSE)</f>
        <v>395</v>
      </c>
      <c r="AQ41" s="9">
        <f t="shared" si="18"/>
        <v>395</v>
      </c>
      <c r="AR41" s="50">
        <v>394</v>
      </c>
      <c r="AS41" s="12">
        <f>VLOOKUP($A41,[2]Summary!$A$2:$S$366, 16, FALSE)</f>
        <v>182</v>
      </c>
      <c r="AT41" s="9">
        <f t="shared" si="5"/>
        <v>182</v>
      </c>
      <c r="AU41" s="50">
        <v>181</v>
      </c>
      <c r="AV41" s="12">
        <f>VLOOKUP($A41,[2]Summary!$A$2:$S$366, 17, FALSE)</f>
        <v>10.5</v>
      </c>
      <c r="AW41" s="9">
        <f t="shared" si="6"/>
        <v>10.5</v>
      </c>
      <c r="AX41" s="68">
        <v>10.5</v>
      </c>
      <c r="AY41" s="12">
        <f>VLOOKUP($A41,[2]Summary!$A$2:$S$366, 18, FALSE)</f>
        <v>4529.53</v>
      </c>
      <c r="AZ41" s="13">
        <f t="shared" si="7"/>
        <v>4529.53</v>
      </c>
      <c r="BA41" s="45">
        <v>4529.53</v>
      </c>
      <c r="BB41" s="12">
        <f>VLOOKUP($A41,[2]Summary!$A$2:$S$366, 19, FALSE)</f>
        <v>4825.24</v>
      </c>
      <c r="BC41" s="11">
        <f t="shared" si="8"/>
        <v>4825.24</v>
      </c>
      <c r="BD41" s="73">
        <v>4825.24</v>
      </c>
      <c r="BE41" s="42">
        <f>VLOOKUP($A41,[2]Summary!$A$2:$T$366,20,FALSE)</f>
        <v>0</v>
      </c>
      <c r="BF41" s="41">
        <f t="shared" si="9"/>
        <v>0</v>
      </c>
      <c r="BG41" s="79">
        <v>0</v>
      </c>
    </row>
    <row r="42" spans="1:59" ht="15" x14ac:dyDescent="0.25">
      <c r="A42" s="39">
        <v>43778</v>
      </c>
      <c r="B42" s="12">
        <f>VLOOKUP($A42,[2]Summary!$A$2:$S$366, 2, FALSE)</f>
        <v>4139.3</v>
      </c>
      <c r="C42" s="13">
        <f t="shared" si="10"/>
        <v>4139.3</v>
      </c>
      <c r="D42" s="44">
        <v>4139.3</v>
      </c>
      <c r="E42" s="14">
        <f>VLOOKUP($A42,[2]Summary!$A$2:$S$366, 3, FALSE)</f>
        <v>1520</v>
      </c>
      <c r="F42" s="9">
        <f t="shared" si="11"/>
        <v>1520</v>
      </c>
      <c r="G42" s="49">
        <v>1520</v>
      </c>
      <c r="H42" s="14">
        <f>VLOOKUP($A42,[2]Summary!$A$2:$S$366,4,FALSE)</f>
        <v>0</v>
      </c>
      <c r="I42" s="9">
        <f t="shared" si="0"/>
        <v>0</v>
      </c>
      <c r="J42" s="54">
        <v>0</v>
      </c>
      <c r="K42" s="14">
        <f>VLOOKUP($A42,[2]Summary!$A$2:$S$366, 5, FALSE)</f>
        <v>639</v>
      </c>
      <c r="L42" s="9">
        <f t="shared" si="12"/>
        <v>639</v>
      </c>
      <c r="M42" s="56">
        <v>634</v>
      </c>
      <c r="N42" s="14">
        <f>VLOOKUP($A42,[2]Summary!$A$2:$S$366, 6, FALSE)</f>
        <v>1260</v>
      </c>
      <c r="O42" s="9">
        <f t="shared" si="13"/>
        <v>1260</v>
      </c>
      <c r="P42" s="49">
        <v>1260</v>
      </c>
      <c r="Q42" s="14">
        <f>VLOOKUP($A42,[2]Summary!$A$2:$S$366, 7, FALSE)</f>
        <v>566</v>
      </c>
      <c r="R42" s="9">
        <f t="shared" si="14"/>
        <v>566</v>
      </c>
      <c r="S42" s="50">
        <v>566</v>
      </c>
      <c r="T42" s="12">
        <f>VLOOKUP($A42,[2]Summary!$A$2:$S$366, 8, FALSE)</f>
        <v>0</v>
      </c>
      <c r="U42" s="15">
        <f t="shared" si="15"/>
        <v>0</v>
      </c>
      <c r="V42" s="54">
        <v>0</v>
      </c>
      <c r="W42" s="16">
        <f>VLOOKUP($A42,[2]Summary!$A$2:$S$366,9,FALSE)</f>
        <v>71.92</v>
      </c>
      <c r="X42" s="17">
        <f t="shared" si="20"/>
        <v>71.92</v>
      </c>
      <c r="Y42" s="61">
        <v>71.92</v>
      </c>
      <c r="Z42" s="16">
        <f>VLOOKUP($A42,[2]Summary!$A$2:$S$366,10,FALSE)</f>
        <v>73.989999999999995</v>
      </c>
      <c r="AA42" s="19">
        <f t="shared" si="21"/>
        <v>73.989999999999995</v>
      </c>
      <c r="AB42" s="64">
        <v>73.989999999999995</v>
      </c>
      <c r="AC42" s="65">
        <f t="shared" si="3"/>
        <v>71.92</v>
      </c>
      <c r="AD42" s="12">
        <f>VLOOKUP($A42,[2]Summary!$A$2:$S$366,11,FALSE)</f>
        <v>300</v>
      </c>
      <c r="AE42" s="9">
        <f t="shared" si="16"/>
        <v>300</v>
      </c>
      <c r="AF42" s="50">
        <v>300</v>
      </c>
      <c r="AG42" s="12">
        <f>VLOOKUP($A42,[2]Summary!$A$2:$S$366, 12, FALSE)</f>
        <v>0</v>
      </c>
      <c r="AH42" s="9">
        <f t="shared" si="22"/>
        <v>0</v>
      </c>
      <c r="AI42" s="50">
        <v>0</v>
      </c>
      <c r="AJ42" s="12">
        <f>VLOOKUP($A42,[2]Summary!$A$2:$S$366, 13, FALSE)</f>
        <v>0</v>
      </c>
      <c r="AK42" s="9">
        <f t="shared" si="17"/>
        <v>0</v>
      </c>
      <c r="AL42" s="50">
        <v>0</v>
      </c>
      <c r="AM42" s="12">
        <f>VLOOKUP($A42,[2]Summary!$A$2:$S$366, 14, FALSE)</f>
        <v>146</v>
      </c>
      <c r="AN42" s="9">
        <f t="shared" si="19"/>
        <v>146</v>
      </c>
      <c r="AO42" s="54">
        <v>115</v>
      </c>
      <c r="AP42" s="12">
        <f>VLOOKUP($A42,[2]Summary!$A$2:$S$366, 15, FALSE)</f>
        <v>405</v>
      </c>
      <c r="AQ42" s="9">
        <f t="shared" si="18"/>
        <v>405</v>
      </c>
      <c r="AR42" s="50">
        <v>405</v>
      </c>
      <c r="AS42" s="12">
        <f>VLOOKUP($A42,[2]Summary!$A$2:$S$366, 16, FALSE)</f>
        <v>184</v>
      </c>
      <c r="AT42" s="9">
        <f t="shared" si="5"/>
        <v>184</v>
      </c>
      <c r="AU42" s="50">
        <v>183</v>
      </c>
      <c r="AV42" s="12">
        <f>VLOOKUP($A42,[2]Summary!$A$2:$S$366, 17, FALSE)</f>
        <v>34.700000000000003</v>
      </c>
      <c r="AW42" s="9">
        <f t="shared" si="6"/>
        <v>34.700000000000003</v>
      </c>
      <c r="AX42" s="68">
        <v>34.700000000000003</v>
      </c>
      <c r="AY42" s="12">
        <f>VLOOKUP($A42,[2]Summary!$A$2:$S$366, 18, FALSE)</f>
        <v>4529.53</v>
      </c>
      <c r="AZ42" s="13">
        <f t="shared" si="7"/>
        <v>4529.53</v>
      </c>
      <c r="BA42" s="45">
        <v>4529.53</v>
      </c>
      <c r="BB42" s="12">
        <f>VLOOKUP($A42,[2]Summary!$A$2:$S$366, 19, FALSE)</f>
        <v>4825.2299999999996</v>
      </c>
      <c r="BC42" s="11">
        <f t="shared" si="8"/>
        <v>4825.2299999999996</v>
      </c>
      <c r="BD42" s="73">
        <v>4825.2299999999996</v>
      </c>
      <c r="BE42" s="42">
        <f>VLOOKUP($A42,[2]Summary!$A$2:$T$366,20,FALSE)</f>
        <v>0</v>
      </c>
      <c r="BF42" s="41">
        <f t="shared" si="9"/>
        <v>0</v>
      </c>
      <c r="BG42" s="79">
        <v>0</v>
      </c>
    </row>
    <row r="43" spans="1:59" ht="15" x14ac:dyDescent="0.25">
      <c r="A43" s="39">
        <v>43779</v>
      </c>
      <c r="B43" s="12">
        <f>VLOOKUP($A43,[2]Summary!$A$2:$S$366, 2, FALSE)</f>
        <v>4139.29</v>
      </c>
      <c r="C43" s="13">
        <f t="shared" si="10"/>
        <v>4139.29</v>
      </c>
      <c r="D43" s="44">
        <v>4139.29</v>
      </c>
      <c r="E43" s="14">
        <f>VLOOKUP($A43,[2]Summary!$A$2:$S$366, 3, FALSE)</f>
        <v>1750</v>
      </c>
      <c r="F43" s="9">
        <f t="shared" si="11"/>
        <v>1750</v>
      </c>
      <c r="G43" s="49">
        <v>1750</v>
      </c>
      <c r="H43" s="14">
        <f>VLOOKUP($A43,[2]Summary!$A$2:$S$366,4,FALSE)</f>
        <v>0</v>
      </c>
      <c r="I43" s="9">
        <f t="shared" si="0"/>
        <v>0</v>
      </c>
      <c r="J43" s="54">
        <v>0</v>
      </c>
      <c r="K43" s="14">
        <f>VLOOKUP($A43,[2]Summary!$A$2:$S$366, 5, FALSE)</f>
        <v>920</v>
      </c>
      <c r="L43" s="9">
        <f t="shared" si="12"/>
        <v>920</v>
      </c>
      <c r="M43" s="56">
        <v>917</v>
      </c>
      <c r="N43" s="14">
        <f>VLOOKUP($A43,[2]Summary!$A$2:$S$366, 6, FALSE)</f>
        <v>1260</v>
      </c>
      <c r="O43" s="9">
        <f t="shared" si="13"/>
        <v>1260</v>
      </c>
      <c r="P43" s="49">
        <v>1260</v>
      </c>
      <c r="Q43" s="14">
        <f>VLOOKUP($A43,[2]Summary!$A$2:$S$366, 7, FALSE)</f>
        <v>569</v>
      </c>
      <c r="R43" s="9">
        <f t="shared" si="14"/>
        <v>569</v>
      </c>
      <c r="S43" s="50">
        <v>569</v>
      </c>
      <c r="T43" s="12">
        <f>VLOOKUP($A43,[2]Summary!$A$2:$S$366, 8, FALSE)</f>
        <v>0</v>
      </c>
      <c r="U43" s="15">
        <f t="shared" si="15"/>
        <v>0</v>
      </c>
      <c r="V43" s="54">
        <v>0</v>
      </c>
      <c r="W43" s="16">
        <f>VLOOKUP($A43,[2]Summary!$A$2:$S$366,9,FALSE)</f>
        <v>71.58</v>
      </c>
      <c r="X43" s="17">
        <f t="shared" si="20"/>
        <v>71.58</v>
      </c>
      <c r="Y43" s="61">
        <v>71.58</v>
      </c>
      <c r="Z43" s="16">
        <f>VLOOKUP($A43,[2]Summary!$A$2:$S$366,10,FALSE)</f>
        <v>70.650000000000006</v>
      </c>
      <c r="AA43" s="19">
        <f t="shared" si="21"/>
        <v>70.650000000000006</v>
      </c>
      <c r="AB43" s="64">
        <v>70.650000000000006</v>
      </c>
      <c r="AC43" s="65">
        <f t="shared" si="3"/>
        <v>71.58</v>
      </c>
      <c r="AD43" s="12">
        <f>VLOOKUP($A43,[2]Summary!$A$2:$S$366,11,FALSE)</f>
        <v>278</v>
      </c>
      <c r="AE43" s="9">
        <f t="shared" si="16"/>
        <v>278</v>
      </c>
      <c r="AF43" s="50">
        <v>278</v>
      </c>
      <c r="AG43" s="12">
        <f>VLOOKUP($A43,[2]Summary!$A$2:$S$366, 12, FALSE)</f>
        <v>0</v>
      </c>
      <c r="AH43" s="9">
        <f t="shared" si="22"/>
        <v>0</v>
      </c>
      <c r="AI43" s="50">
        <v>0</v>
      </c>
      <c r="AJ43" s="12">
        <f>VLOOKUP($A43,[2]Summary!$A$2:$S$366, 13, FALSE)</f>
        <v>0</v>
      </c>
      <c r="AK43" s="9">
        <f t="shared" si="17"/>
        <v>0</v>
      </c>
      <c r="AL43" s="50">
        <v>0</v>
      </c>
      <c r="AM43" s="12">
        <f>VLOOKUP($A43,[2]Summary!$A$2:$S$366, 14, FALSE)</f>
        <v>144</v>
      </c>
      <c r="AN43" s="9">
        <f t="shared" si="19"/>
        <v>144</v>
      </c>
      <c r="AO43" s="54">
        <v>110</v>
      </c>
      <c r="AP43" s="12">
        <f>VLOOKUP($A43,[2]Summary!$A$2:$S$366, 15, FALSE)</f>
        <v>419</v>
      </c>
      <c r="AQ43" s="9">
        <f t="shared" si="18"/>
        <v>419</v>
      </c>
      <c r="AR43" s="50">
        <v>419</v>
      </c>
      <c r="AS43" s="12">
        <f>VLOOKUP($A43,[2]Summary!$A$2:$S$366, 16, FALSE)</f>
        <v>184</v>
      </c>
      <c r="AT43" s="9">
        <f t="shared" si="5"/>
        <v>184</v>
      </c>
      <c r="AU43" s="50">
        <v>182</v>
      </c>
      <c r="AV43" s="12">
        <f>VLOOKUP($A43,[2]Summary!$A$2:$S$366, 17, FALSE)</f>
        <v>54.9</v>
      </c>
      <c r="AW43" s="9">
        <f t="shared" si="6"/>
        <v>54.9</v>
      </c>
      <c r="AX43" s="68">
        <v>54.9</v>
      </c>
      <c r="AY43" s="12">
        <f>VLOOKUP($A43,[2]Summary!$A$2:$S$366, 18, FALSE)</f>
        <v>4529.53</v>
      </c>
      <c r="AZ43" s="13">
        <f t="shared" si="7"/>
        <v>4529.53</v>
      </c>
      <c r="BA43" s="45">
        <v>4529.53</v>
      </c>
      <c r="BB43" s="12">
        <f>VLOOKUP($A43,[2]Summary!$A$2:$S$366, 19, FALSE)</f>
        <v>4825.2299999999996</v>
      </c>
      <c r="BC43" s="11">
        <f t="shared" si="8"/>
        <v>4825.2299999999996</v>
      </c>
      <c r="BD43" s="73">
        <v>4825.2299999999996</v>
      </c>
      <c r="BE43" s="42">
        <f>VLOOKUP($A43,[2]Summary!$A$2:$T$366,20,FALSE)</f>
        <v>0</v>
      </c>
      <c r="BF43" s="41">
        <f t="shared" si="9"/>
        <v>0</v>
      </c>
      <c r="BG43" s="79">
        <v>0</v>
      </c>
    </row>
    <row r="44" spans="1:59" ht="15" x14ac:dyDescent="0.25">
      <c r="A44" s="39">
        <v>43780</v>
      </c>
      <c r="B44" s="12">
        <f>VLOOKUP($A44,[2]Summary!$A$2:$S$366, 2, FALSE)</f>
        <v>4139.2700000000004</v>
      </c>
      <c r="C44" s="13">
        <f t="shared" si="10"/>
        <v>4139.2700000000004</v>
      </c>
      <c r="D44" s="44">
        <v>4139.2700000000004</v>
      </c>
      <c r="E44" s="14">
        <f>VLOOKUP($A44,[2]Summary!$A$2:$S$366, 3, FALSE)</f>
        <v>1910</v>
      </c>
      <c r="F44" s="9">
        <f t="shared" si="11"/>
        <v>1910</v>
      </c>
      <c r="G44" s="49">
        <v>1910</v>
      </c>
      <c r="H44" s="14">
        <f>VLOOKUP($A44,[2]Summary!$A$2:$S$366,4,FALSE)</f>
        <v>0</v>
      </c>
      <c r="I44" s="9">
        <f t="shared" si="0"/>
        <v>0</v>
      </c>
      <c r="J44" s="54">
        <v>0</v>
      </c>
      <c r="K44" s="14">
        <f>VLOOKUP($A44,[2]Summary!$A$2:$S$366, 5, FALSE)</f>
        <v>1140</v>
      </c>
      <c r="L44" s="9">
        <f t="shared" si="12"/>
        <v>1140</v>
      </c>
      <c r="M44" s="56">
        <v>1130</v>
      </c>
      <c r="N44" s="14">
        <f>VLOOKUP($A44,[2]Summary!$A$2:$S$366, 6, FALSE)</f>
        <v>1260</v>
      </c>
      <c r="O44" s="9">
        <f t="shared" si="13"/>
        <v>1260</v>
      </c>
      <c r="P44" s="49">
        <v>1260</v>
      </c>
      <c r="Q44" s="14">
        <f>VLOOKUP($A44,[2]Summary!$A$2:$S$366, 7, FALSE)</f>
        <v>570</v>
      </c>
      <c r="R44" s="9">
        <f t="shared" si="14"/>
        <v>570</v>
      </c>
      <c r="S44" s="50">
        <v>570</v>
      </c>
      <c r="T44" s="12">
        <f>VLOOKUP($A44,[2]Summary!$A$2:$S$366, 8, FALSE)</f>
        <v>0</v>
      </c>
      <c r="U44" s="15">
        <f t="shared" si="15"/>
        <v>0</v>
      </c>
      <c r="V44" s="54">
        <v>0</v>
      </c>
      <c r="W44" s="16">
        <f>VLOOKUP($A44,[2]Summary!$A$2:$S$366,9,FALSE)</f>
        <v>83.82</v>
      </c>
      <c r="X44" s="17">
        <f t="shared" si="20"/>
        <v>83.82</v>
      </c>
      <c r="Y44" s="61">
        <v>83.82</v>
      </c>
      <c r="Z44" s="16">
        <f>VLOOKUP($A44,[2]Summary!$A$2:$S$366,10,FALSE)</f>
        <v>83.55</v>
      </c>
      <c r="AA44" s="19">
        <f t="shared" si="21"/>
        <v>83.55</v>
      </c>
      <c r="AB44" s="64">
        <v>83.55</v>
      </c>
      <c r="AC44" s="65">
        <f t="shared" si="3"/>
        <v>83.82</v>
      </c>
      <c r="AD44" s="12">
        <f>VLOOKUP($A44,[2]Summary!$A$2:$S$366,11,FALSE)</f>
        <v>250</v>
      </c>
      <c r="AE44" s="9">
        <f t="shared" si="16"/>
        <v>250</v>
      </c>
      <c r="AF44" s="50">
        <v>250</v>
      </c>
      <c r="AG44" s="12">
        <f>VLOOKUP($A44,[2]Summary!$A$2:$S$366, 12, FALSE)</f>
        <v>0</v>
      </c>
      <c r="AH44" s="9">
        <f t="shared" si="22"/>
        <v>0</v>
      </c>
      <c r="AI44" s="50">
        <v>0</v>
      </c>
      <c r="AJ44" s="12">
        <f>VLOOKUP($A44,[2]Summary!$A$2:$S$366, 13, FALSE)</f>
        <v>0</v>
      </c>
      <c r="AK44" s="9">
        <f t="shared" si="17"/>
        <v>0</v>
      </c>
      <c r="AL44" s="50">
        <v>0</v>
      </c>
      <c r="AM44" s="12">
        <f>VLOOKUP($A44,[2]Summary!$A$2:$S$366, 14, FALSE)</f>
        <v>146</v>
      </c>
      <c r="AN44" s="9">
        <f t="shared" si="19"/>
        <v>146</v>
      </c>
      <c r="AO44" s="54">
        <v>119</v>
      </c>
      <c r="AP44" s="12">
        <f>VLOOKUP($A44,[2]Summary!$A$2:$S$366, 15, FALSE)</f>
        <v>434</v>
      </c>
      <c r="AQ44" s="9">
        <f t="shared" si="18"/>
        <v>434</v>
      </c>
      <c r="AR44" s="50">
        <v>434</v>
      </c>
      <c r="AS44" s="12">
        <f>VLOOKUP($A44,[2]Summary!$A$2:$S$366, 16, FALSE)</f>
        <v>184</v>
      </c>
      <c r="AT44" s="9">
        <f t="shared" si="5"/>
        <v>184</v>
      </c>
      <c r="AU44" s="50">
        <v>183</v>
      </c>
      <c r="AV44" s="12">
        <f>VLOOKUP($A44,[2]Summary!$A$2:$S$366, 17, FALSE)</f>
        <v>59.6</v>
      </c>
      <c r="AW44" s="9">
        <f t="shared" si="6"/>
        <v>59.6</v>
      </c>
      <c r="AX44" s="68">
        <v>59.6</v>
      </c>
      <c r="AY44" s="12">
        <f>VLOOKUP($A44,[2]Summary!$A$2:$S$366, 18, FALSE)</f>
        <v>4529.5200000000004</v>
      </c>
      <c r="AZ44" s="13">
        <f t="shared" si="7"/>
        <v>4529.5200000000004</v>
      </c>
      <c r="BA44" s="45">
        <v>4529.5200000000004</v>
      </c>
      <c r="BB44" s="12">
        <f>VLOOKUP($A44,[2]Summary!$A$2:$S$366, 19, FALSE)</f>
        <v>4825.2299999999996</v>
      </c>
      <c r="BC44" s="11">
        <f t="shared" si="8"/>
        <v>4825.2299999999996</v>
      </c>
      <c r="BD44" s="73">
        <v>4825.2299999999996</v>
      </c>
      <c r="BE44" s="42">
        <f>VLOOKUP($A44,[2]Summary!$A$2:$T$366,20,FALSE)</f>
        <v>0</v>
      </c>
      <c r="BF44" s="41">
        <f t="shared" si="9"/>
        <v>0</v>
      </c>
      <c r="BG44" s="79">
        <v>0</v>
      </c>
    </row>
    <row r="45" spans="1:59" ht="15" x14ac:dyDescent="0.25">
      <c r="A45" s="39">
        <v>43781</v>
      </c>
      <c r="B45" s="12">
        <f>VLOOKUP($A45,[2]Summary!$A$2:$S$366, 2, FALSE)</f>
        <v>4139.25</v>
      </c>
      <c r="C45" s="13">
        <v>4139.25</v>
      </c>
      <c r="D45" s="44">
        <v>4139.25</v>
      </c>
      <c r="E45" s="14">
        <f>VLOOKUP($A45,[2]Summary!$A$2:$S$366, 3, FALSE)</f>
        <v>2110</v>
      </c>
      <c r="F45" s="9">
        <f t="shared" si="11"/>
        <v>2110</v>
      </c>
      <c r="G45" s="49">
        <v>2110</v>
      </c>
      <c r="H45" s="14">
        <f>VLOOKUP($A45,[2]Summary!$A$2:$S$366,4,FALSE)</f>
        <v>0</v>
      </c>
      <c r="I45" s="9">
        <f t="shared" si="0"/>
        <v>0</v>
      </c>
      <c r="J45" s="54">
        <v>0</v>
      </c>
      <c r="K45" s="14">
        <f>VLOOKUP($A45,[2]Summary!$A$2:$S$366, 5, FALSE)</f>
        <v>1210</v>
      </c>
      <c r="L45" s="9">
        <f t="shared" si="12"/>
        <v>1210</v>
      </c>
      <c r="M45" s="56">
        <v>1210</v>
      </c>
      <c r="N45" s="14">
        <f>VLOOKUP($A45,[2]Summary!$A$2:$S$366, 6, FALSE)</f>
        <v>1260</v>
      </c>
      <c r="O45" s="9">
        <f t="shared" si="13"/>
        <v>1260</v>
      </c>
      <c r="P45" s="49">
        <v>1260</v>
      </c>
      <c r="Q45" s="14">
        <f>VLOOKUP($A45,[2]Summary!$A$2:$S$366, 7, FALSE)</f>
        <v>570</v>
      </c>
      <c r="R45" s="9">
        <f t="shared" si="14"/>
        <v>570</v>
      </c>
      <c r="S45" s="50">
        <v>570</v>
      </c>
      <c r="T45" s="12">
        <f>VLOOKUP($A45,[2]Summary!$A$2:$S$366, 8, FALSE)</f>
        <v>0</v>
      </c>
      <c r="U45" s="15">
        <f t="shared" si="15"/>
        <v>0</v>
      </c>
      <c r="V45" s="54">
        <v>0</v>
      </c>
      <c r="W45" s="16">
        <f>VLOOKUP($A45,[2]Summary!$A$2:$S$366,9,FALSE)</f>
        <v>73.84</v>
      </c>
      <c r="X45" s="17">
        <f t="shared" si="20"/>
        <v>73.84</v>
      </c>
      <c r="Y45" s="61">
        <v>73.84</v>
      </c>
      <c r="Z45" s="16">
        <f>VLOOKUP($A45,[2]Summary!$A$2:$S$366,10,FALSE)</f>
        <v>75.97</v>
      </c>
      <c r="AA45" s="19">
        <f t="shared" si="21"/>
        <v>75.97</v>
      </c>
      <c r="AB45" s="64">
        <v>75.97</v>
      </c>
      <c r="AC45" s="65">
        <f t="shared" si="3"/>
        <v>73.84</v>
      </c>
      <c r="AD45" s="12">
        <f>VLOOKUP($A45,[2]Summary!$A$2:$S$366,11,FALSE)</f>
        <v>233</v>
      </c>
      <c r="AE45" s="9">
        <f t="shared" si="16"/>
        <v>233</v>
      </c>
      <c r="AF45" s="50">
        <v>233</v>
      </c>
      <c r="AG45" s="12">
        <f>VLOOKUP($A45,[2]Summary!$A$2:$S$366, 12, FALSE)</f>
        <v>0</v>
      </c>
      <c r="AH45" s="9">
        <f t="shared" si="22"/>
        <v>0</v>
      </c>
      <c r="AI45" s="50">
        <v>0</v>
      </c>
      <c r="AJ45" s="12">
        <f>VLOOKUP($A45,[2]Summary!$A$2:$S$366, 13, FALSE)</f>
        <v>0</v>
      </c>
      <c r="AK45" s="9">
        <f t="shared" si="17"/>
        <v>0</v>
      </c>
      <c r="AL45" s="50">
        <v>0</v>
      </c>
      <c r="AM45" s="12">
        <f>VLOOKUP($A45,[2]Summary!$A$2:$S$366, 14, FALSE)</f>
        <v>139</v>
      </c>
      <c r="AN45" s="9">
        <f t="shared" si="19"/>
        <v>139</v>
      </c>
      <c r="AO45" s="54">
        <v>113</v>
      </c>
      <c r="AP45" s="12">
        <f>VLOOKUP($A45,[2]Summary!$A$2:$S$366, 15, FALSE)</f>
        <v>462</v>
      </c>
      <c r="AQ45" s="9">
        <f t="shared" si="18"/>
        <v>462</v>
      </c>
      <c r="AR45" s="50">
        <v>462</v>
      </c>
      <c r="AS45" s="12">
        <f>VLOOKUP($A45,[2]Summary!$A$2:$S$366, 16, FALSE)</f>
        <v>191</v>
      </c>
      <c r="AT45" s="9">
        <f t="shared" si="5"/>
        <v>191</v>
      </c>
      <c r="AU45" s="50">
        <v>189</v>
      </c>
      <c r="AV45" s="12">
        <f>VLOOKUP($A45,[2]Summary!$A$2:$S$366, 17, FALSE)</f>
        <v>76.900000000000006</v>
      </c>
      <c r="AW45" s="9">
        <f t="shared" si="6"/>
        <v>76.900000000000006</v>
      </c>
      <c r="AX45" s="68">
        <v>76</v>
      </c>
      <c r="AY45" s="12">
        <f>VLOOKUP($A45,[2]Summary!$A$2:$S$366, 18, FALSE)</f>
        <v>4529.5200000000004</v>
      </c>
      <c r="AZ45" s="13">
        <f t="shared" si="7"/>
        <v>4529.5200000000004</v>
      </c>
      <c r="BA45" s="45">
        <v>4529.5200000000004</v>
      </c>
      <c r="BB45" s="12">
        <f>VLOOKUP($A45,[2]Summary!$A$2:$S$366, 19, FALSE)</f>
        <v>4825.2299999999996</v>
      </c>
      <c r="BC45" s="11">
        <f t="shared" si="8"/>
        <v>4825.2299999999996</v>
      </c>
      <c r="BD45" s="73">
        <v>4825.2299999999996</v>
      </c>
      <c r="BE45" s="42">
        <f>VLOOKUP($A45,[2]Summary!$A$2:$T$366,20,FALSE)</f>
        <v>0</v>
      </c>
      <c r="BF45" s="41">
        <f t="shared" si="9"/>
        <v>0</v>
      </c>
      <c r="BG45" s="79">
        <v>0</v>
      </c>
    </row>
    <row r="46" spans="1:59" ht="15" x14ac:dyDescent="0.25">
      <c r="A46" s="39">
        <v>43782</v>
      </c>
      <c r="B46" s="12">
        <f>VLOOKUP($A46,[2]Summary!$A$2:$S$366, 2, FALSE)</f>
        <v>4139.2299999999996</v>
      </c>
      <c r="C46" s="13">
        <f t="shared" si="10"/>
        <v>4139.2299999999996</v>
      </c>
      <c r="D46" s="44">
        <v>4139.2299999999996</v>
      </c>
      <c r="E46" s="14">
        <f>VLOOKUP($A46,[2]Summary!$A$2:$S$366, 3, FALSE)</f>
        <v>2110</v>
      </c>
      <c r="F46" s="9">
        <f t="shared" si="11"/>
        <v>2110</v>
      </c>
      <c r="G46" s="49">
        <v>2110</v>
      </c>
      <c r="H46" s="14">
        <f>VLOOKUP($A46,[2]Summary!$A$2:$S$366,4,FALSE)</f>
        <v>0</v>
      </c>
      <c r="I46" s="9">
        <f t="shared" si="0"/>
        <v>0</v>
      </c>
      <c r="J46" s="54">
        <v>0</v>
      </c>
      <c r="K46" s="14">
        <f>VLOOKUP($A46,[2]Summary!$A$2:$S$366, 5, FALSE)</f>
        <v>1210</v>
      </c>
      <c r="L46" s="9">
        <f t="shared" si="12"/>
        <v>1210</v>
      </c>
      <c r="M46" s="56">
        <v>1210</v>
      </c>
      <c r="N46" s="14">
        <f>VLOOKUP($A46,[2]Summary!$A$2:$S$366, 6, FALSE)</f>
        <v>1260</v>
      </c>
      <c r="O46" s="9">
        <f t="shared" si="13"/>
        <v>1260</v>
      </c>
      <c r="P46" s="49">
        <v>1260</v>
      </c>
      <c r="Q46" s="14">
        <f>VLOOKUP($A46,[2]Summary!$A$2:$S$366, 7, FALSE)</f>
        <v>570</v>
      </c>
      <c r="R46" s="9">
        <f t="shared" si="14"/>
        <v>570</v>
      </c>
      <c r="S46" s="50">
        <v>570</v>
      </c>
      <c r="T46" s="12">
        <f>VLOOKUP($A46,[2]Summary!$A$2:$S$366, 8, FALSE)</f>
        <v>0</v>
      </c>
      <c r="U46" s="15">
        <f t="shared" si="15"/>
        <v>0</v>
      </c>
      <c r="V46" s="54">
        <v>0</v>
      </c>
      <c r="W46" s="16">
        <f>VLOOKUP($A46,[2]Summary!$A$2:$S$366,9,FALSE)</f>
        <v>72.19</v>
      </c>
      <c r="X46" s="17">
        <f t="shared" si="20"/>
        <v>72.19</v>
      </c>
      <c r="Y46" s="61">
        <v>72.19</v>
      </c>
      <c r="Z46" s="16">
        <f>VLOOKUP($A46,[2]Summary!$A$2:$S$366,10,FALSE)</f>
        <v>74.58</v>
      </c>
      <c r="AA46" s="19">
        <f t="shared" si="21"/>
        <v>74.58</v>
      </c>
      <c r="AB46" s="64">
        <v>74.58</v>
      </c>
      <c r="AC46" s="65">
        <f t="shared" si="3"/>
        <v>72.19</v>
      </c>
      <c r="AD46" s="12">
        <f>VLOOKUP($A46,[2]Summary!$A$2:$S$366,11,FALSE)</f>
        <v>175</v>
      </c>
      <c r="AE46" s="9">
        <f t="shared" si="16"/>
        <v>175</v>
      </c>
      <c r="AF46" s="50">
        <v>175</v>
      </c>
      <c r="AG46" s="12">
        <f>VLOOKUP($A46,[2]Summary!$A$2:$S$366, 12, FALSE)</f>
        <v>0</v>
      </c>
      <c r="AH46" s="9">
        <f t="shared" si="22"/>
        <v>0</v>
      </c>
      <c r="AI46" s="50">
        <v>0</v>
      </c>
      <c r="AJ46" s="12">
        <f>VLOOKUP($A46,[2]Summary!$A$2:$S$366, 13, FALSE)</f>
        <v>0</v>
      </c>
      <c r="AK46" s="9">
        <f t="shared" si="17"/>
        <v>0</v>
      </c>
      <c r="AL46" s="50">
        <v>0</v>
      </c>
      <c r="AM46" s="12">
        <f>VLOOKUP($A46,[2]Summary!$A$2:$S$366, 14, FALSE)</f>
        <v>128</v>
      </c>
      <c r="AN46" s="9">
        <f t="shared" si="19"/>
        <v>128</v>
      </c>
      <c r="AO46" s="54">
        <v>95.5</v>
      </c>
      <c r="AP46" s="12">
        <f>VLOOKUP($A46,[2]Summary!$A$2:$S$366, 15, FALSE)</f>
        <v>506</v>
      </c>
      <c r="AQ46" s="9">
        <f t="shared" si="18"/>
        <v>506</v>
      </c>
      <c r="AR46" s="50">
        <v>492</v>
      </c>
      <c r="AS46" s="12">
        <f>VLOOKUP($A46,[2]Summary!$A$2:$S$366, 16, FALSE)</f>
        <v>194</v>
      </c>
      <c r="AT46" s="9">
        <f t="shared" si="5"/>
        <v>194</v>
      </c>
      <c r="AU46" s="50">
        <v>193</v>
      </c>
      <c r="AV46" s="12">
        <f>VLOOKUP($A46,[2]Summary!$A$2:$S$366, 17, FALSE)</f>
        <v>71.8</v>
      </c>
      <c r="AW46" s="9">
        <f t="shared" si="6"/>
        <v>71.8</v>
      </c>
      <c r="AX46" s="68">
        <v>71.8</v>
      </c>
      <c r="AY46" s="12">
        <f>VLOOKUP($A46,[2]Summary!$A$2:$S$366, 18, FALSE)</f>
        <v>4529.5200000000004</v>
      </c>
      <c r="AZ46" s="13">
        <f t="shared" si="7"/>
        <v>4529.5200000000004</v>
      </c>
      <c r="BA46" s="45">
        <v>4529.5200000000004</v>
      </c>
      <c r="BB46" s="12">
        <f>VLOOKUP($A46,[2]Summary!$A$2:$S$366, 19, FALSE)</f>
        <v>4825.22</v>
      </c>
      <c r="BC46" s="11">
        <f t="shared" si="8"/>
        <v>4825.22</v>
      </c>
      <c r="BD46" s="73">
        <v>4825.22</v>
      </c>
      <c r="BE46" s="42">
        <f>VLOOKUP($A46,[2]Summary!$A$2:$T$366,20,FALSE)</f>
        <v>0</v>
      </c>
      <c r="BF46" s="41">
        <f t="shared" si="9"/>
        <v>0</v>
      </c>
      <c r="BG46" s="79">
        <v>0</v>
      </c>
    </row>
    <row r="47" spans="1:59" ht="15" x14ac:dyDescent="0.25">
      <c r="A47" s="39">
        <v>43783</v>
      </c>
      <c r="B47" s="12">
        <f>VLOOKUP($A47,[2]Summary!$A$2:$S$366, 2, FALSE)</f>
        <v>4139.21</v>
      </c>
      <c r="C47" s="13">
        <f t="shared" si="10"/>
        <v>4139.21</v>
      </c>
      <c r="D47" s="44">
        <v>4139.21</v>
      </c>
      <c r="E47" s="14">
        <f>VLOOKUP($A47,[2]Summary!$A$2:$S$366, 3, FALSE)</f>
        <v>1840</v>
      </c>
      <c r="F47" s="9">
        <f t="shared" si="11"/>
        <v>1840</v>
      </c>
      <c r="G47" s="49">
        <v>1840</v>
      </c>
      <c r="H47" s="14">
        <f>VLOOKUP($A47,[2]Summary!$A$2:$S$366,4,FALSE)</f>
        <v>0</v>
      </c>
      <c r="I47" s="9">
        <f t="shared" si="0"/>
        <v>0</v>
      </c>
      <c r="J47" s="54">
        <v>0</v>
      </c>
      <c r="K47" s="14">
        <f>VLOOKUP($A47,[2]Summary!$A$2:$S$366, 5, FALSE)</f>
        <v>1100</v>
      </c>
      <c r="L47" s="9">
        <f t="shared" si="12"/>
        <v>1100</v>
      </c>
      <c r="M47" s="56">
        <v>1100</v>
      </c>
      <c r="N47" s="14">
        <f>VLOOKUP($A47,[2]Summary!$A$2:$S$366, 6, FALSE)</f>
        <v>1270</v>
      </c>
      <c r="O47" s="9">
        <f t="shared" si="13"/>
        <v>1270</v>
      </c>
      <c r="P47" s="49">
        <v>1270</v>
      </c>
      <c r="Q47" s="14">
        <f>VLOOKUP($A47,[2]Summary!$A$2:$S$366, 7, FALSE)</f>
        <v>570</v>
      </c>
      <c r="R47" s="9">
        <f t="shared" si="14"/>
        <v>570</v>
      </c>
      <c r="S47" s="50">
        <v>570</v>
      </c>
      <c r="T47" s="12">
        <f>VLOOKUP($A47,[2]Summary!$A$2:$S$366, 8, FALSE)</f>
        <v>0</v>
      </c>
      <c r="U47" s="15">
        <f t="shared" si="15"/>
        <v>0</v>
      </c>
      <c r="V47" s="54">
        <v>0</v>
      </c>
      <c r="W47" s="16">
        <f>VLOOKUP($A47,[2]Summary!$A$2:$S$366,9,FALSE)</f>
        <v>74.64</v>
      </c>
      <c r="X47" s="17">
        <f t="shared" si="20"/>
        <v>74.64</v>
      </c>
      <c r="Y47" s="61">
        <v>74.64</v>
      </c>
      <c r="Z47" s="16">
        <f>VLOOKUP($A47,[2]Summary!$A$2:$S$366,10,FALSE)</f>
        <v>75.209999999999994</v>
      </c>
      <c r="AA47" s="19">
        <f t="shared" si="21"/>
        <v>75.209999999999994</v>
      </c>
      <c r="AB47" s="64">
        <v>75.209999999999994</v>
      </c>
      <c r="AC47" s="65">
        <f t="shared" si="3"/>
        <v>74.64</v>
      </c>
      <c r="AD47" s="12">
        <f>VLOOKUP($A47,[2]Summary!$A$2:$S$366,11,FALSE)</f>
        <v>142</v>
      </c>
      <c r="AE47" s="9">
        <f t="shared" si="16"/>
        <v>142</v>
      </c>
      <c r="AF47" s="50">
        <v>142</v>
      </c>
      <c r="AG47" s="12">
        <f>VLOOKUP($A47,[2]Summary!$A$2:$S$366, 12, FALSE)</f>
        <v>0</v>
      </c>
      <c r="AH47" s="9">
        <f t="shared" si="22"/>
        <v>0</v>
      </c>
      <c r="AI47" s="50">
        <v>0</v>
      </c>
      <c r="AJ47" s="12">
        <f>VLOOKUP($A47,[2]Summary!$A$2:$S$366, 13, FALSE)</f>
        <v>0</v>
      </c>
      <c r="AK47" s="9">
        <f t="shared" si="17"/>
        <v>0</v>
      </c>
      <c r="AL47" s="50">
        <v>0</v>
      </c>
      <c r="AM47" s="12">
        <f>VLOOKUP($A47,[2]Summary!$A$2:$S$366, 14, FALSE)</f>
        <v>150</v>
      </c>
      <c r="AN47" s="9">
        <f t="shared" si="19"/>
        <v>150</v>
      </c>
      <c r="AO47" s="54">
        <v>117</v>
      </c>
      <c r="AP47" s="12">
        <f>VLOOKUP($A47,[2]Summary!$A$2:$S$366, 15, FALSE)</f>
        <v>518</v>
      </c>
      <c r="AQ47" s="9">
        <f t="shared" si="18"/>
        <v>518</v>
      </c>
      <c r="AR47" s="50">
        <v>518</v>
      </c>
      <c r="AS47" s="12">
        <f>VLOOKUP($A47,[2]Summary!$A$2:$S$366, 16, FALSE)</f>
        <v>199</v>
      </c>
      <c r="AT47" s="9">
        <f t="shared" si="5"/>
        <v>199</v>
      </c>
      <c r="AU47" s="50">
        <v>197</v>
      </c>
      <c r="AV47" s="12">
        <f>VLOOKUP($A47,[2]Summary!$A$2:$S$366, 17, FALSE)</f>
        <v>56.3</v>
      </c>
      <c r="AW47" s="9">
        <f t="shared" si="6"/>
        <v>56.3</v>
      </c>
      <c r="AX47" s="68">
        <v>56.3</v>
      </c>
      <c r="AY47" s="12">
        <f>VLOOKUP($A47,[2]Summary!$A$2:$S$366, 18, FALSE)</f>
        <v>4529.51</v>
      </c>
      <c r="AZ47" s="13">
        <f t="shared" si="7"/>
        <v>4529.51</v>
      </c>
      <c r="BA47" s="45">
        <v>4529.51</v>
      </c>
      <c r="BB47" s="12">
        <f>VLOOKUP($A47,[2]Summary!$A$2:$S$366, 19, FALSE)</f>
        <v>4825.22</v>
      </c>
      <c r="BC47" s="11">
        <f t="shared" si="8"/>
        <v>4825.22</v>
      </c>
      <c r="BD47" s="73">
        <v>4825.22</v>
      </c>
      <c r="BE47" s="42">
        <f>VLOOKUP($A47,[2]Summary!$A$2:$T$366,20,FALSE)</f>
        <v>0</v>
      </c>
      <c r="BF47" s="41">
        <f t="shared" si="9"/>
        <v>0</v>
      </c>
      <c r="BG47" s="79">
        <v>0</v>
      </c>
    </row>
    <row r="48" spans="1:59" ht="15" x14ac:dyDescent="0.25">
      <c r="A48" s="39">
        <v>43784</v>
      </c>
      <c r="B48" s="12">
        <f>VLOOKUP($A48,[2]Summary!$A$2:$S$366, 2, FALSE)</f>
        <v>4139.18</v>
      </c>
      <c r="C48" s="13">
        <f t="shared" si="10"/>
        <v>4139.18</v>
      </c>
      <c r="D48" s="44">
        <v>4139.18</v>
      </c>
      <c r="E48" s="14">
        <f>VLOOKUP($A48,[2]Summary!$A$2:$S$366, 3, FALSE)</f>
        <v>1740</v>
      </c>
      <c r="F48" s="9">
        <f t="shared" si="11"/>
        <v>1740</v>
      </c>
      <c r="G48" s="49">
        <v>1740</v>
      </c>
      <c r="H48" s="14">
        <f>VLOOKUP($A48,[2]Summary!$A$2:$S$366,4,FALSE)</f>
        <v>0</v>
      </c>
      <c r="I48" s="9">
        <f t="shared" si="0"/>
        <v>0</v>
      </c>
      <c r="J48" s="54">
        <v>0</v>
      </c>
      <c r="K48" s="14">
        <f>VLOOKUP($A48,[2]Summary!$A$2:$S$366, 5, FALSE)</f>
        <v>1030</v>
      </c>
      <c r="L48" s="9">
        <f t="shared" si="12"/>
        <v>1030</v>
      </c>
      <c r="M48" s="56">
        <v>1040</v>
      </c>
      <c r="N48" s="14">
        <f>VLOOKUP($A48,[2]Summary!$A$2:$S$366, 6, FALSE)</f>
        <v>1260</v>
      </c>
      <c r="O48" s="9">
        <f t="shared" si="13"/>
        <v>1260</v>
      </c>
      <c r="P48" s="49">
        <v>1260</v>
      </c>
      <c r="Q48" s="14">
        <f>VLOOKUP($A48,[2]Summary!$A$2:$S$366, 7, FALSE)</f>
        <v>570</v>
      </c>
      <c r="R48" s="9">
        <f t="shared" si="14"/>
        <v>570</v>
      </c>
      <c r="S48" s="50">
        <v>570</v>
      </c>
      <c r="T48" s="12">
        <f>VLOOKUP($A48,[2]Summary!$A$2:$S$366, 8, FALSE)</f>
        <v>0</v>
      </c>
      <c r="U48" s="15">
        <f t="shared" si="15"/>
        <v>0</v>
      </c>
      <c r="V48" s="54">
        <v>0</v>
      </c>
      <c r="W48" s="16">
        <f>VLOOKUP($A48,[2]Summary!$A$2:$S$366,9,FALSE)</f>
        <v>91.28</v>
      </c>
      <c r="X48" s="17">
        <f t="shared" si="20"/>
        <v>91.28</v>
      </c>
      <c r="Y48" s="61">
        <v>91.28</v>
      </c>
      <c r="Z48" s="16">
        <f>VLOOKUP($A48,[2]Summary!$A$2:$S$366,10,FALSE)</f>
        <v>89.92</v>
      </c>
      <c r="AA48" s="19">
        <f t="shared" si="21"/>
        <v>89.92</v>
      </c>
      <c r="AB48" s="64">
        <v>89.92</v>
      </c>
      <c r="AC48" s="65">
        <f t="shared" si="3"/>
        <v>91.28</v>
      </c>
      <c r="AD48" s="12">
        <f>VLOOKUP($A48,[2]Summary!$A$2:$S$366,11,FALSE)</f>
        <v>117</v>
      </c>
      <c r="AE48" s="9">
        <f t="shared" si="16"/>
        <v>117</v>
      </c>
      <c r="AF48" s="50">
        <v>117</v>
      </c>
      <c r="AG48" s="12">
        <f>VLOOKUP($A48,[2]Summary!$A$2:$S$366, 12, FALSE)</f>
        <v>0</v>
      </c>
      <c r="AH48" s="9">
        <f t="shared" si="22"/>
        <v>0</v>
      </c>
      <c r="AI48" s="50">
        <v>0</v>
      </c>
      <c r="AJ48" s="12">
        <f>VLOOKUP($A48,[2]Summary!$A$2:$S$366, 13, FALSE)</f>
        <v>0</v>
      </c>
      <c r="AK48" s="9">
        <f t="shared" si="17"/>
        <v>0</v>
      </c>
      <c r="AL48" s="50">
        <v>0</v>
      </c>
      <c r="AM48" s="12">
        <f>VLOOKUP($A48,[2]Summary!$A$2:$S$366, 14, FALSE)</f>
        <v>177</v>
      </c>
      <c r="AN48" s="9">
        <f t="shared" si="19"/>
        <v>177</v>
      </c>
      <c r="AO48" s="54">
        <v>143</v>
      </c>
      <c r="AP48" s="12">
        <f>VLOOKUP($A48,[2]Summary!$A$2:$S$366, 15, FALSE)</f>
        <v>511</v>
      </c>
      <c r="AQ48" s="9">
        <f t="shared" si="18"/>
        <v>511</v>
      </c>
      <c r="AR48" s="50">
        <v>511</v>
      </c>
      <c r="AS48" s="12">
        <f>VLOOKUP($A48,[2]Summary!$A$2:$S$366, 16, FALSE)</f>
        <v>200</v>
      </c>
      <c r="AT48" s="9">
        <f t="shared" si="5"/>
        <v>200</v>
      </c>
      <c r="AU48" s="50">
        <v>198</v>
      </c>
      <c r="AV48" s="12">
        <f>VLOOKUP($A48,[2]Summary!$A$2:$S$366, 17, FALSE)</f>
        <v>63.2</v>
      </c>
      <c r="AW48" s="9">
        <f t="shared" si="6"/>
        <v>63.2</v>
      </c>
      <c r="AX48" s="68">
        <v>63.2</v>
      </c>
      <c r="AY48" s="12">
        <f>VLOOKUP($A48,[2]Summary!$A$2:$S$366, 18, FALSE)</f>
        <v>4529.51</v>
      </c>
      <c r="AZ48" s="13">
        <f t="shared" si="7"/>
        <v>4529.51</v>
      </c>
      <c r="BA48" s="45">
        <v>4529.51</v>
      </c>
      <c r="BB48" s="12">
        <f>VLOOKUP($A48,[2]Summary!$A$2:$S$366, 19, FALSE)</f>
        <v>4825.21</v>
      </c>
      <c r="BC48" s="11">
        <f t="shared" si="8"/>
        <v>4825.21</v>
      </c>
      <c r="BD48" s="73">
        <v>4825.21</v>
      </c>
      <c r="BE48" s="42">
        <f>VLOOKUP($A48,[2]Summary!$A$2:$T$366,20,FALSE)</f>
        <v>0</v>
      </c>
      <c r="BF48" s="41">
        <f t="shared" si="9"/>
        <v>0</v>
      </c>
      <c r="BG48" s="79">
        <v>0</v>
      </c>
    </row>
    <row r="49" spans="1:59" ht="15" x14ac:dyDescent="0.25">
      <c r="A49" s="39">
        <v>43785</v>
      </c>
      <c r="B49" s="12">
        <f>VLOOKUP($A49,[2]Summary!$A$2:$S$366, 2, FALSE)</f>
        <v>4139.18</v>
      </c>
      <c r="C49" s="13">
        <f t="shared" si="10"/>
        <v>4139.18</v>
      </c>
      <c r="D49" s="44">
        <v>4139.18</v>
      </c>
      <c r="E49" s="14">
        <f>VLOOKUP($A49,[2]Summary!$A$2:$S$366, 3, FALSE)</f>
        <v>1490</v>
      </c>
      <c r="F49" s="9">
        <f t="shared" si="11"/>
        <v>1490</v>
      </c>
      <c r="G49" s="49">
        <v>1490</v>
      </c>
      <c r="H49" s="14">
        <f>VLOOKUP($A49,[2]Summary!$A$2:$S$366,4,FALSE)</f>
        <v>0</v>
      </c>
      <c r="I49" s="9">
        <f t="shared" si="0"/>
        <v>0</v>
      </c>
      <c r="J49" s="54">
        <v>0</v>
      </c>
      <c r="K49" s="14">
        <f>VLOOKUP($A49,[2]Summary!$A$2:$S$366, 5, FALSE)</f>
        <v>938</v>
      </c>
      <c r="L49" s="9">
        <f t="shared" si="12"/>
        <v>938</v>
      </c>
      <c r="M49" s="56">
        <v>939</v>
      </c>
      <c r="N49" s="14">
        <f>VLOOKUP($A49,[2]Summary!$A$2:$S$366, 6, FALSE)</f>
        <v>1200</v>
      </c>
      <c r="O49" s="9">
        <f t="shared" si="13"/>
        <v>1200</v>
      </c>
      <c r="P49" s="49">
        <v>1200</v>
      </c>
      <c r="Q49" s="14">
        <f>VLOOKUP($A49,[2]Summary!$A$2:$S$366, 7, FALSE)</f>
        <v>569</v>
      </c>
      <c r="R49" s="9">
        <f t="shared" si="14"/>
        <v>569</v>
      </c>
      <c r="S49" s="50">
        <v>569</v>
      </c>
      <c r="T49" s="12">
        <f>VLOOKUP($A49,[2]Summary!$A$2:$S$366, 8, FALSE)</f>
        <v>0</v>
      </c>
      <c r="U49" s="15">
        <f t="shared" si="15"/>
        <v>0</v>
      </c>
      <c r="V49" s="54">
        <v>0</v>
      </c>
      <c r="W49" s="16">
        <f>VLOOKUP($A49,[2]Summary!$A$2:$S$366,9,FALSE)</f>
        <v>105.15</v>
      </c>
      <c r="X49" s="17">
        <f t="shared" si="20"/>
        <v>105.15</v>
      </c>
      <c r="Y49" s="61">
        <v>105.15</v>
      </c>
      <c r="Z49" s="16">
        <f>VLOOKUP($A49,[2]Summary!$A$2:$S$366,10,FALSE)</f>
        <v>105.95</v>
      </c>
      <c r="AA49" s="19">
        <f t="shared" si="21"/>
        <v>105.95</v>
      </c>
      <c r="AB49" s="64">
        <v>105.95</v>
      </c>
      <c r="AC49" s="65">
        <f t="shared" si="3"/>
        <v>105.15</v>
      </c>
      <c r="AD49" s="12">
        <f>VLOOKUP($A49,[2]Summary!$A$2:$S$366,11,FALSE)</f>
        <v>100</v>
      </c>
      <c r="AE49" s="9">
        <f t="shared" si="16"/>
        <v>100</v>
      </c>
      <c r="AF49" s="50">
        <v>100</v>
      </c>
      <c r="AG49" s="12">
        <f>VLOOKUP($A49,[2]Summary!$A$2:$S$366, 12, FALSE)</f>
        <v>0</v>
      </c>
      <c r="AH49" s="9">
        <f t="shared" si="22"/>
        <v>0</v>
      </c>
      <c r="AI49" s="50">
        <v>0</v>
      </c>
      <c r="AJ49" s="12">
        <f>VLOOKUP($A49,[2]Summary!$A$2:$S$366, 13, FALSE)</f>
        <v>0</v>
      </c>
      <c r="AK49" s="9">
        <f t="shared" si="17"/>
        <v>0</v>
      </c>
      <c r="AL49" s="50">
        <v>0</v>
      </c>
      <c r="AM49" s="12">
        <f>VLOOKUP($A49,[2]Summary!$A$2:$S$366, 14, FALSE)</f>
        <v>161</v>
      </c>
      <c r="AN49" s="9">
        <f t="shared" si="19"/>
        <v>161</v>
      </c>
      <c r="AO49" s="54">
        <v>139</v>
      </c>
      <c r="AP49" s="12">
        <f>VLOOKUP($A49,[2]Summary!$A$2:$S$366, 15, FALSE)</f>
        <v>508</v>
      </c>
      <c r="AQ49" s="9">
        <f t="shared" si="18"/>
        <v>508</v>
      </c>
      <c r="AR49" s="50">
        <v>508</v>
      </c>
      <c r="AS49" s="12">
        <f>VLOOKUP($A49,[2]Summary!$A$2:$S$366, 16, FALSE)</f>
        <v>199</v>
      </c>
      <c r="AT49" s="9">
        <f t="shared" si="5"/>
        <v>199</v>
      </c>
      <c r="AU49" s="50">
        <v>198</v>
      </c>
      <c r="AV49" s="12">
        <f>VLOOKUP($A49,[2]Summary!$A$2:$S$366, 17, FALSE)</f>
        <v>81.599999999999994</v>
      </c>
      <c r="AW49" s="9">
        <f t="shared" si="6"/>
        <v>81.599999999999994</v>
      </c>
      <c r="AX49" s="68">
        <v>80.599999999999994</v>
      </c>
      <c r="AY49" s="12">
        <f>VLOOKUP($A49,[2]Summary!$A$2:$S$366, 18, FALSE)</f>
        <v>4529.51</v>
      </c>
      <c r="AZ49" s="13">
        <f t="shared" si="7"/>
        <v>4529.51</v>
      </c>
      <c r="BA49" s="45">
        <v>4529.51</v>
      </c>
      <c r="BB49" s="12">
        <f>VLOOKUP($A49,[2]Summary!$A$2:$S$366, 19, FALSE)</f>
        <v>4825.21</v>
      </c>
      <c r="BC49" s="11">
        <f t="shared" si="8"/>
        <v>4825.21</v>
      </c>
      <c r="BD49" s="73">
        <v>4825.21</v>
      </c>
      <c r="BE49" s="42">
        <f>VLOOKUP($A49,[2]Summary!$A$2:$T$366,20,FALSE)</f>
        <v>0</v>
      </c>
      <c r="BF49" s="41">
        <f t="shared" si="9"/>
        <v>0</v>
      </c>
      <c r="BG49" s="79">
        <v>0</v>
      </c>
    </row>
    <row r="50" spans="1:59" ht="15" x14ac:dyDescent="0.25">
      <c r="A50" s="39">
        <v>43786</v>
      </c>
      <c r="B50" s="12">
        <f>VLOOKUP($A50,[2]Summary!$A$2:$S$366, 2, FALSE)</f>
        <v>4139.17</v>
      </c>
      <c r="C50" s="13">
        <f t="shared" si="10"/>
        <v>4139.17</v>
      </c>
      <c r="D50" s="44">
        <v>4139.17</v>
      </c>
      <c r="E50" s="14">
        <f>VLOOKUP($A50,[2]Summary!$A$2:$S$366, 3, FALSE)</f>
        <v>1390</v>
      </c>
      <c r="F50" s="9">
        <f t="shared" si="11"/>
        <v>1390</v>
      </c>
      <c r="G50" s="49">
        <v>1390</v>
      </c>
      <c r="H50" s="14">
        <f>VLOOKUP($A50,[2]Summary!$A$2:$S$366,4,FALSE)</f>
        <v>0</v>
      </c>
      <c r="I50" s="9">
        <f t="shared" si="0"/>
        <v>0</v>
      </c>
      <c r="J50" s="54">
        <v>0</v>
      </c>
      <c r="K50" s="14">
        <f>VLOOKUP($A50,[2]Summary!$A$2:$S$366, 5, FALSE)</f>
        <v>905</v>
      </c>
      <c r="L50" s="9">
        <f t="shared" si="12"/>
        <v>905</v>
      </c>
      <c r="M50" s="56">
        <v>905</v>
      </c>
      <c r="N50" s="14">
        <f>VLOOKUP($A50,[2]Summary!$A$2:$S$366, 6, FALSE)</f>
        <v>1110</v>
      </c>
      <c r="O50" s="9">
        <f t="shared" si="13"/>
        <v>1110</v>
      </c>
      <c r="P50" s="49">
        <v>1110</v>
      </c>
      <c r="Q50" s="14">
        <f>VLOOKUP($A50,[2]Summary!$A$2:$S$366, 7, FALSE)</f>
        <v>568</v>
      </c>
      <c r="R50" s="9">
        <f t="shared" si="14"/>
        <v>568</v>
      </c>
      <c r="S50" s="50">
        <v>568</v>
      </c>
      <c r="T50" s="12">
        <f>VLOOKUP($A50,[2]Summary!$A$2:$S$366, 8, FALSE)</f>
        <v>0</v>
      </c>
      <c r="U50" s="15">
        <f t="shared" si="15"/>
        <v>0</v>
      </c>
      <c r="V50" s="54">
        <v>0</v>
      </c>
      <c r="W50" s="16">
        <f>VLOOKUP($A50,[2]Summary!$A$2:$S$366,9,FALSE)</f>
        <v>111.43</v>
      </c>
      <c r="X50" s="17">
        <f t="shared" si="20"/>
        <v>111.43</v>
      </c>
      <c r="Y50" s="61">
        <v>111.43</v>
      </c>
      <c r="Z50" s="16">
        <f>VLOOKUP($A50,[2]Summary!$A$2:$S$366,10,FALSE)</f>
        <v>108.71</v>
      </c>
      <c r="AA50" s="19">
        <f t="shared" si="21"/>
        <v>108.71</v>
      </c>
      <c r="AB50" s="64">
        <v>108.71</v>
      </c>
      <c r="AC50" s="65">
        <f t="shared" si="3"/>
        <v>111.43</v>
      </c>
      <c r="AD50" s="12">
        <f>VLOOKUP($A50,[2]Summary!$A$2:$S$366,11,FALSE)</f>
        <v>94</v>
      </c>
      <c r="AE50" s="9">
        <f t="shared" si="16"/>
        <v>94</v>
      </c>
      <c r="AF50" s="50">
        <v>94</v>
      </c>
      <c r="AG50" s="12">
        <f>VLOOKUP($A50,[2]Summary!$A$2:$S$366, 12, FALSE)</f>
        <v>0</v>
      </c>
      <c r="AH50" s="9">
        <f t="shared" si="22"/>
        <v>0</v>
      </c>
      <c r="AI50" s="50">
        <v>0</v>
      </c>
      <c r="AJ50" s="12">
        <f>VLOOKUP($A50,[2]Summary!$A$2:$S$366, 13, FALSE)</f>
        <v>0</v>
      </c>
      <c r="AK50" s="9">
        <f t="shared" si="17"/>
        <v>0</v>
      </c>
      <c r="AL50" s="50">
        <v>0</v>
      </c>
      <c r="AM50" s="12">
        <f>VLOOKUP($A50,[2]Summary!$A$2:$S$366, 14, FALSE)</f>
        <v>152</v>
      </c>
      <c r="AN50" s="9">
        <f t="shared" si="19"/>
        <v>152</v>
      </c>
      <c r="AO50" s="54">
        <v>125</v>
      </c>
      <c r="AP50" s="12">
        <f>VLOOKUP($A50,[2]Summary!$A$2:$S$366, 15, FALSE)</f>
        <v>496</v>
      </c>
      <c r="AQ50" s="9">
        <f t="shared" si="18"/>
        <v>496</v>
      </c>
      <c r="AR50" s="50">
        <v>496</v>
      </c>
      <c r="AS50" s="12">
        <f>VLOOKUP($A50,[2]Summary!$A$2:$S$366, 16, FALSE)</f>
        <v>196</v>
      </c>
      <c r="AT50" s="9">
        <f t="shared" si="5"/>
        <v>196</v>
      </c>
      <c r="AU50" s="50">
        <v>194</v>
      </c>
      <c r="AV50" s="12">
        <f>VLOOKUP($A50,[2]Summary!$A$2:$S$366, 17, FALSE)</f>
        <v>71.900000000000006</v>
      </c>
      <c r="AW50" s="9">
        <f t="shared" si="6"/>
        <v>71.900000000000006</v>
      </c>
      <c r="AX50" s="68">
        <v>71.900000000000006</v>
      </c>
      <c r="AY50" s="12">
        <f>VLOOKUP($A50,[2]Summary!$A$2:$S$366, 18, FALSE)</f>
        <v>4529.51</v>
      </c>
      <c r="AZ50" s="13">
        <f t="shared" si="7"/>
        <v>4529.51</v>
      </c>
      <c r="BA50" s="45">
        <v>4529.51</v>
      </c>
      <c r="BB50" s="12">
        <f>VLOOKUP($A50,[2]Summary!$A$2:$S$366, 19, FALSE)</f>
        <v>4825.21</v>
      </c>
      <c r="BC50" s="11">
        <f t="shared" si="8"/>
        <v>4825.21</v>
      </c>
      <c r="BD50" s="73">
        <v>4825.21</v>
      </c>
      <c r="BE50" s="42">
        <f>VLOOKUP($A50,[2]Summary!$A$2:$T$366,20,FALSE)</f>
        <v>0</v>
      </c>
      <c r="BF50" s="41">
        <f t="shared" si="9"/>
        <v>0</v>
      </c>
      <c r="BG50" s="79">
        <v>0</v>
      </c>
    </row>
    <row r="51" spans="1:59" ht="15" x14ac:dyDescent="0.25">
      <c r="A51" s="39">
        <v>43787</v>
      </c>
      <c r="B51" s="12">
        <f>VLOOKUP($A51,[2]Summary!$A$2:$S$366, 2, FALSE)</f>
        <v>4139.17</v>
      </c>
      <c r="C51" s="13">
        <f t="shared" si="10"/>
        <v>4139.17</v>
      </c>
      <c r="D51" s="44">
        <v>4139.17</v>
      </c>
      <c r="E51" s="14">
        <f>VLOOKUP($A51,[2]Summary!$A$2:$S$366, 3, FALSE)</f>
        <v>1480</v>
      </c>
      <c r="F51" s="9">
        <f t="shared" si="11"/>
        <v>1480</v>
      </c>
      <c r="G51" s="49">
        <v>1480</v>
      </c>
      <c r="H51" s="14">
        <f>VLOOKUP($A51,[2]Summary!$A$2:$S$366,4,FALSE)</f>
        <v>0</v>
      </c>
      <c r="I51" s="9">
        <f t="shared" si="0"/>
        <v>0</v>
      </c>
      <c r="J51" s="54">
        <v>0</v>
      </c>
      <c r="K51" s="14">
        <f>VLOOKUP($A51,[2]Summary!$A$2:$S$366, 5, FALSE)</f>
        <v>905</v>
      </c>
      <c r="L51" s="9">
        <f t="shared" si="12"/>
        <v>905</v>
      </c>
      <c r="M51" s="56">
        <v>905</v>
      </c>
      <c r="N51" s="14">
        <f>VLOOKUP($A51,[2]Summary!$A$2:$S$366, 6, FALSE)</f>
        <v>1010</v>
      </c>
      <c r="O51" s="9">
        <f t="shared" si="13"/>
        <v>1010</v>
      </c>
      <c r="P51" s="49">
        <v>1010</v>
      </c>
      <c r="Q51" s="14">
        <f>VLOOKUP($A51,[2]Summary!$A$2:$S$366, 7, FALSE)</f>
        <v>570</v>
      </c>
      <c r="R51" s="9">
        <f t="shared" si="14"/>
        <v>570</v>
      </c>
      <c r="S51" s="50">
        <v>570</v>
      </c>
      <c r="T51" s="12">
        <f>VLOOKUP($A51,[2]Summary!$A$2:$S$366, 8, FALSE)</f>
        <v>0</v>
      </c>
      <c r="U51" s="15">
        <f t="shared" si="15"/>
        <v>0</v>
      </c>
      <c r="V51" s="54">
        <v>0</v>
      </c>
      <c r="W51" s="16">
        <f>VLOOKUP($A51,[2]Summary!$A$2:$S$366,9,FALSE)</f>
        <v>118.25</v>
      </c>
      <c r="X51" s="17">
        <f t="shared" si="20"/>
        <v>118.25</v>
      </c>
      <c r="Y51" s="61">
        <v>118.25</v>
      </c>
      <c r="Z51" s="16">
        <f>VLOOKUP($A51,[2]Summary!$A$2:$S$366,10,FALSE)</f>
        <v>114.7</v>
      </c>
      <c r="AA51" s="19">
        <f t="shared" si="21"/>
        <v>114.7</v>
      </c>
      <c r="AB51" s="64">
        <v>114.7</v>
      </c>
      <c r="AC51" s="65">
        <f t="shared" si="3"/>
        <v>118.25</v>
      </c>
      <c r="AD51" s="12">
        <f>VLOOKUP($A51,[2]Summary!$A$2:$S$366,11,FALSE)</f>
        <v>116</v>
      </c>
      <c r="AE51" s="9">
        <f t="shared" si="16"/>
        <v>116</v>
      </c>
      <c r="AF51" s="50">
        <v>116</v>
      </c>
      <c r="AG51" s="12">
        <f>VLOOKUP($A51,[2]Summary!$A$2:$S$366, 12, FALSE)</f>
        <v>0</v>
      </c>
      <c r="AH51" s="9">
        <f t="shared" si="22"/>
        <v>0</v>
      </c>
      <c r="AI51" s="50">
        <v>0</v>
      </c>
      <c r="AJ51" s="12">
        <f>VLOOKUP($A51,[2]Summary!$A$2:$S$366, 13, FALSE)</f>
        <v>0</v>
      </c>
      <c r="AK51" s="9">
        <f t="shared" si="17"/>
        <v>0</v>
      </c>
      <c r="AL51" s="50">
        <v>0</v>
      </c>
      <c r="AM51" s="12">
        <f>VLOOKUP($A51,[2]Summary!$A$2:$S$366, 14, FALSE)</f>
        <v>146</v>
      </c>
      <c r="AN51" s="9">
        <f t="shared" si="19"/>
        <v>146</v>
      </c>
      <c r="AO51" s="54">
        <v>118</v>
      </c>
      <c r="AP51" s="12">
        <f>VLOOKUP($A51,[2]Summary!$A$2:$S$366, 15, FALSE)</f>
        <v>492</v>
      </c>
      <c r="AQ51" s="9">
        <f t="shared" si="18"/>
        <v>492</v>
      </c>
      <c r="AR51" s="50">
        <v>492</v>
      </c>
      <c r="AS51" s="12">
        <f>VLOOKUP($A51,[2]Summary!$A$2:$S$366, 16, FALSE)</f>
        <v>196</v>
      </c>
      <c r="AT51" s="9">
        <f t="shared" si="5"/>
        <v>196</v>
      </c>
      <c r="AU51" s="50">
        <v>194</v>
      </c>
      <c r="AV51" s="12">
        <f>VLOOKUP($A51,[2]Summary!$A$2:$S$366, 17, FALSE)</f>
        <v>80.900000000000006</v>
      </c>
      <c r="AW51" s="9">
        <f t="shared" si="6"/>
        <v>80.900000000000006</v>
      </c>
      <c r="AX51" s="68">
        <v>80.900000000000006</v>
      </c>
      <c r="AY51" s="12">
        <f>VLOOKUP($A51,[2]Summary!$A$2:$S$366, 18, FALSE)</f>
        <v>4529.51</v>
      </c>
      <c r="AZ51" s="13">
        <f t="shared" si="7"/>
        <v>4529.51</v>
      </c>
      <c r="BA51" s="45">
        <v>4529.51</v>
      </c>
      <c r="BB51" s="12">
        <f>VLOOKUP($A51,[2]Summary!$A$2:$S$366, 19, FALSE)</f>
        <v>4825.21</v>
      </c>
      <c r="BC51" s="11">
        <f t="shared" si="8"/>
        <v>4825.21</v>
      </c>
      <c r="BD51" s="73">
        <v>4825.21</v>
      </c>
      <c r="BE51" s="42">
        <f>VLOOKUP($A51,[2]Summary!$A$2:$T$366,20,FALSE)</f>
        <v>0</v>
      </c>
      <c r="BF51" s="41">
        <f t="shared" si="9"/>
        <v>0</v>
      </c>
      <c r="BG51" s="79">
        <v>0</v>
      </c>
    </row>
    <row r="52" spans="1:59" ht="15" x14ac:dyDescent="0.25">
      <c r="A52" s="39">
        <v>43788</v>
      </c>
      <c r="B52" s="12">
        <f>VLOOKUP($A52,[2]Summary!$A$2:$S$366, 2, FALSE)</f>
        <v>4139.17</v>
      </c>
      <c r="C52" s="13">
        <f t="shared" si="10"/>
        <v>4139.17</v>
      </c>
      <c r="D52" s="44">
        <v>4139.17</v>
      </c>
      <c r="E52" s="14">
        <f>VLOOKUP($A52,[2]Summary!$A$2:$S$366, 3, FALSE)</f>
        <v>1500</v>
      </c>
      <c r="F52" s="9">
        <f t="shared" si="11"/>
        <v>1500</v>
      </c>
      <c r="G52" s="49">
        <v>1500</v>
      </c>
      <c r="H52" s="14">
        <f>VLOOKUP($A52,[2]Summary!$A$2:$S$366,4,FALSE)</f>
        <v>0</v>
      </c>
      <c r="I52" s="9">
        <f t="shared" si="0"/>
        <v>0</v>
      </c>
      <c r="J52" s="54">
        <v>0</v>
      </c>
      <c r="K52" s="14">
        <f>VLOOKUP($A52,[2]Summary!$A$2:$S$366, 5, FALSE)</f>
        <v>903</v>
      </c>
      <c r="L52" s="9">
        <f t="shared" si="12"/>
        <v>903</v>
      </c>
      <c r="M52" s="56">
        <v>903</v>
      </c>
      <c r="N52" s="14">
        <f>VLOOKUP($A52,[2]Summary!$A$2:$S$366, 6, FALSE)</f>
        <v>1020</v>
      </c>
      <c r="O52" s="9">
        <f t="shared" si="13"/>
        <v>1020</v>
      </c>
      <c r="P52" s="49">
        <v>1020</v>
      </c>
      <c r="Q52" s="14">
        <f>VLOOKUP($A52,[2]Summary!$A$2:$S$366, 7, FALSE)</f>
        <v>572</v>
      </c>
      <c r="R52" s="9">
        <f t="shared" si="14"/>
        <v>572</v>
      </c>
      <c r="S52" s="50">
        <v>572</v>
      </c>
      <c r="T52" s="12">
        <f>VLOOKUP($A52,[2]Summary!$A$2:$S$366, 8, FALSE)</f>
        <v>0</v>
      </c>
      <c r="U52" s="15">
        <f t="shared" si="15"/>
        <v>0</v>
      </c>
      <c r="V52" s="54">
        <v>0</v>
      </c>
      <c r="W52" s="16">
        <f>VLOOKUP($A52,[2]Summary!$A$2:$S$366,9,FALSE)</f>
        <v>117.21</v>
      </c>
      <c r="X52" s="17">
        <f t="shared" si="20"/>
        <v>117.21</v>
      </c>
      <c r="Y52" s="61">
        <v>117.21</v>
      </c>
      <c r="Z52" s="16">
        <f>VLOOKUP($A52,[2]Summary!$A$2:$S$366,10,FALSE)</f>
        <v>113.89</v>
      </c>
      <c r="AA52" s="19">
        <f t="shared" si="21"/>
        <v>113.89</v>
      </c>
      <c r="AB52" s="64">
        <v>113.89</v>
      </c>
      <c r="AC52" s="65">
        <f t="shared" si="3"/>
        <v>117.21</v>
      </c>
      <c r="AD52" s="12">
        <f>VLOOKUP($A52,[2]Summary!$A$2:$S$366,11,FALSE)</f>
        <v>175</v>
      </c>
      <c r="AE52" s="9">
        <f t="shared" si="16"/>
        <v>175</v>
      </c>
      <c r="AF52" s="50">
        <v>175</v>
      </c>
      <c r="AG52" s="12">
        <f>VLOOKUP($A52,[2]Summary!$A$2:$S$366, 12, FALSE)</f>
        <v>0</v>
      </c>
      <c r="AH52" s="9">
        <f t="shared" si="22"/>
        <v>0</v>
      </c>
      <c r="AI52" s="50">
        <v>0</v>
      </c>
      <c r="AJ52" s="12">
        <f>VLOOKUP($A52,[2]Summary!$A$2:$S$366, 13, FALSE)</f>
        <v>0</v>
      </c>
      <c r="AK52" s="9">
        <f t="shared" si="17"/>
        <v>0</v>
      </c>
      <c r="AL52" s="50">
        <v>0</v>
      </c>
      <c r="AM52" s="12">
        <f>VLOOKUP($A52,[2]Summary!$A$2:$S$366, 14, FALSE)</f>
        <v>136</v>
      </c>
      <c r="AN52" s="9">
        <f t="shared" si="19"/>
        <v>136</v>
      </c>
      <c r="AO52" s="54">
        <v>112</v>
      </c>
      <c r="AP52" s="12">
        <f>VLOOKUP($A52,[2]Summary!$A$2:$S$366, 15, FALSE)</f>
        <v>483</v>
      </c>
      <c r="AQ52" s="9">
        <f t="shared" si="18"/>
        <v>483</v>
      </c>
      <c r="AR52" s="50">
        <v>483</v>
      </c>
      <c r="AS52" s="12">
        <f>VLOOKUP($A52,[2]Summary!$A$2:$S$366, 16, FALSE)</f>
        <v>193</v>
      </c>
      <c r="AT52" s="9">
        <f t="shared" si="5"/>
        <v>193</v>
      </c>
      <c r="AU52" s="50">
        <v>192</v>
      </c>
      <c r="AV52" s="12">
        <f>VLOOKUP($A52,[2]Summary!$A$2:$S$366, 17, FALSE)</f>
        <v>70</v>
      </c>
      <c r="AW52" s="9">
        <f t="shared" si="6"/>
        <v>70</v>
      </c>
      <c r="AX52" s="68">
        <v>70</v>
      </c>
      <c r="AY52" s="12">
        <f>VLOOKUP($A52,[2]Summary!$A$2:$S$366, 18, FALSE)</f>
        <v>4529.5</v>
      </c>
      <c r="AZ52" s="13">
        <f t="shared" si="7"/>
        <v>4529.5</v>
      </c>
      <c r="BA52" s="45">
        <v>4529.5</v>
      </c>
      <c r="BB52" s="12">
        <f>VLOOKUP($A52,[2]Summary!$A$2:$S$366, 19, FALSE)</f>
        <v>4825.2</v>
      </c>
      <c r="BC52" s="11">
        <f t="shared" si="8"/>
        <v>4825.2</v>
      </c>
      <c r="BD52" s="73">
        <v>4825.2</v>
      </c>
      <c r="BE52" s="42">
        <f>VLOOKUP($A52,[2]Summary!$A$2:$T$366,20,FALSE)</f>
        <v>0</v>
      </c>
      <c r="BF52" s="41">
        <f t="shared" si="9"/>
        <v>0</v>
      </c>
      <c r="BG52" s="79">
        <v>0</v>
      </c>
    </row>
    <row r="53" spans="1:59" ht="15" x14ac:dyDescent="0.25">
      <c r="A53" s="39">
        <v>43789</v>
      </c>
      <c r="B53" s="12">
        <f>VLOOKUP($A53,[2]Summary!$A$2:$S$366, 2, FALSE)</f>
        <v>4139.17</v>
      </c>
      <c r="C53" s="13">
        <f t="shared" si="10"/>
        <v>4139.17</v>
      </c>
      <c r="D53" s="44">
        <v>4139.17</v>
      </c>
      <c r="E53" s="14">
        <f>VLOOKUP($A53,[2]Summary!$A$2:$S$366, 3, FALSE)</f>
        <v>1600</v>
      </c>
      <c r="F53" s="9">
        <f t="shared" si="11"/>
        <v>1600</v>
      </c>
      <c r="G53" s="49">
        <v>1600</v>
      </c>
      <c r="H53" s="14">
        <f>VLOOKUP($A53,[2]Summary!$A$2:$S$366,4,FALSE)</f>
        <v>0</v>
      </c>
      <c r="I53" s="9">
        <f t="shared" si="0"/>
        <v>0</v>
      </c>
      <c r="J53" s="54">
        <v>0</v>
      </c>
      <c r="K53" s="14">
        <f>VLOOKUP($A53,[2]Summary!$A$2:$S$366, 5, FALSE)</f>
        <v>847</v>
      </c>
      <c r="L53" s="9">
        <f t="shared" si="12"/>
        <v>847</v>
      </c>
      <c r="M53" s="56">
        <v>848</v>
      </c>
      <c r="N53" s="14">
        <f>VLOOKUP($A53,[2]Summary!$A$2:$S$366, 6, FALSE)</f>
        <v>1020</v>
      </c>
      <c r="O53" s="9">
        <f t="shared" si="13"/>
        <v>1020</v>
      </c>
      <c r="P53" s="49">
        <v>1020</v>
      </c>
      <c r="Q53" s="14">
        <f>VLOOKUP($A53,[2]Summary!$A$2:$S$366, 7, FALSE)</f>
        <v>572</v>
      </c>
      <c r="R53" s="9">
        <f t="shared" si="14"/>
        <v>572</v>
      </c>
      <c r="S53" s="50">
        <v>572</v>
      </c>
      <c r="T53" s="12">
        <f>VLOOKUP($A53,[2]Summary!$A$2:$S$366, 8, FALSE)</f>
        <v>0</v>
      </c>
      <c r="U53" s="15">
        <f t="shared" si="15"/>
        <v>0</v>
      </c>
      <c r="V53" s="54">
        <v>0</v>
      </c>
      <c r="W53" s="16">
        <f>VLOOKUP($A53,[2]Summary!$A$2:$S$366,9,FALSE)</f>
        <v>116.83</v>
      </c>
      <c r="X53" s="17">
        <f t="shared" si="20"/>
        <v>116.83</v>
      </c>
      <c r="Y53" s="61">
        <v>116.83</v>
      </c>
      <c r="Z53" s="16">
        <f>VLOOKUP($A53,[2]Summary!$A$2:$S$366,10,FALSE)</f>
        <v>111.83</v>
      </c>
      <c r="AA53" s="19">
        <f t="shared" si="21"/>
        <v>111.83</v>
      </c>
      <c r="AB53" s="64">
        <v>111.83</v>
      </c>
      <c r="AC53" s="65">
        <f t="shared" si="3"/>
        <v>116.83</v>
      </c>
      <c r="AD53" s="12">
        <f>VLOOKUP($A53,[2]Summary!$A$2:$S$366,11,FALSE)</f>
        <v>155</v>
      </c>
      <c r="AE53" s="9">
        <f t="shared" si="16"/>
        <v>155</v>
      </c>
      <c r="AF53" s="50">
        <v>155</v>
      </c>
      <c r="AG53" s="12">
        <f>VLOOKUP($A53,[2]Summary!$A$2:$S$366, 12, FALSE)</f>
        <v>0</v>
      </c>
      <c r="AH53" s="9">
        <f t="shared" si="22"/>
        <v>0</v>
      </c>
      <c r="AI53" s="50">
        <v>0</v>
      </c>
      <c r="AJ53" s="12">
        <f>VLOOKUP($A53,[2]Summary!$A$2:$S$366, 13, FALSE)</f>
        <v>0</v>
      </c>
      <c r="AK53" s="9">
        <f t="shared" si="17"/>
        <v>0</v>
      </c>
      <c r="AL53" s="50">
        <v>0</v>
      </c>
      <c r="AM53" s="12">
        <f>VLOOKUP($A53,[2]Summary!$A$2:$S$366, 14, FALSE)</f>
        <v>127</v>
      </c>
      <c r="AN53" s="9">
        <f t="shared" si="19"/>
        <v>127</v>
      </c>
      <c r="AO53" s="54">
        <v>108</v>
      </c>
      <c r="AP53" s="12">
        <f>VLOOKUP($A53,[2]Summary!$A$2:$S$366, 15, FALSE)</f>
        <v>492</v>
      </c>
      <c r="AQ53" s="9">
        <f t="shared" si="18"/>
        <v>492</v>
      </c>
      <c r="AR53" s="50">
        <v>492</v>
      </c>
      <c r="AS53" s="12">
        <f>VLOOKUP($A53,[2]Summary!$A$2:$S$366, 16, FALSE)</f>
        <v>195</v>
      </c>
      <c r="AT53" s="9">
        <f t="shared" si="5"/>
        <v>195</v>
      </c>
      <c r="AU53" s="50">
        <v>194</v>
      </c>
      <c r="AV53" s="12">
        <f>VLOOKUP($A53,[2]Summary!$A$2:$S$366, 17, FALSE)</f>
        <v>68.7</v>
      </c>
      <c r="AW53" s="9">
        <f t="shared" si="6"/>
        <v>68.7</v>
      </c>
      <c r="AX53" s="68">
        <v>68.7</v>
      </c>
      <c r="AY53" s="12">
        <f>VLOOKUP($A53,[2]Summary!$A$2:$S$366, 18, FALSE)</f>
        <v>4529.53</v>
      </c>
      <c r="AZ53" s="13">
        <f t="shared" si="7"/>
        <v>4529.53</v>
      </c>
      <c r="BA53" s="45">
        <v>4529.53</v>
      </c>
      <c r="BB53" s="12">
        <f>VLOOKUP($A53,[2]Summary!$A$2:$S$366, 19, FALSE)</f>
        <v>4825.2</v>
      </c>
      <c r="BC53" s="11">
        <f t="shared" si="8"/>
        <v>4825.2</v>
      </c>
      <c r="BD53" s="73">
        <v>4825.2</v>
      </c>
      <c r="BE53" s="42">
        <f>VLOOKUP($A53,[2]Summary!$A$2:$T$366,20,FALSE)</f>
        <v>0</v>
      </c>
      <c r="BF53" s="41">
        <f t="shared" si="9"/>
        <v>0</v>
      </c>
      <c r="BG53" s="79">
        <v>0</v>
      </c>
    </row>
    <row r="54" spans="1:59" ht="15" x14ac:dyDescent="0.25">
      <c r="A54" s="39">
        <v>43790</v>
      </c>
      <c r="B54" s="12">
        <f>VLOOKUP($A54,[2]Summary!$A$2:$S$366, 2, FALSE)</f>
        <v>4139.1400000000003</v>
      </c>
      <c r="C54" s="13">
        <f t="shared" si="10"/>
        <v>4139.1400000000003</v>
      </c>
      <c r="D54" s="44">
        <v>4139.1400000000003</v>
      </c>
      <c r="E54" s="14">
        <f>VLOOKUP($A54,[2]Summary!$A$2:$S$366, 3, FALSE)</f>
        <v>1560</v>
      </c>
      <c r="F54" s="9">
        <f t="shared" si="11"/>
        <v>1560</v>
      </c>
      <c r="G54" s="49">
        <v>1560</v>
      </c>
      <c r="H54" s="14">
        <f>VLOOKUP($A54,[2]Summary!$A$2:$S$366,4,FALSE)</f>
        <v>0</v>
      </c>
      <c r="I54" s="9">
        <f t="shared" si="0"/>
        <v>0</v>
      </c>
      <c r="J54" s="54">
        <v>0</v>
      </c>
      <c r="K54" s="14">
        <f>VLOOKUP($A54,[2]Summary!$A$2:$S$366, 5, FALSE)</f>
        <v>803</v>
      </c>
      <c r="L54" s="9">
        <f t="shared" si="12"/>
        <v>803</v>
      </c>
      <c r="M54" s="56">
        <v>803</v>
      </c>
      <c r="N54" s="14">
        <f>VLOOKUP($A54,[2]Summary!$A$2:$S$366, 6, FALSE)</f>
        <v>1020</v>
      </c>
      <c r="O54" s="9">
        <f t="shared" si="13"/>
        <v>1020</v>
      </c>
      <c r="P54" s="49">
        <v>1020</v>
      </c>
      <c r="Q54" s="14">
        <f>VLOOKUP($A54,[2]Summary!$A$2:$S$366, 7, FALSE)</f>
        <v>574</v>
      </c>
      <c r="R54" s="9">
        <f t="shared" si="14"/>
        <v>574</v>
      </c>
      <c r="S54" s="50">
        <v>574</v>
      </c>
      <c r="T54" s="12">
        <f>VLOOKUP($A54,[2]Summary!$A$2:$S$366, 8, FALSE)</f>
        <v>0</v>
      </c>
      <c r="U54" s="15">
        <f t="shared" si="15"/>
        <v>0</v>
      </c>
      <c r="V54" s="54">
        <v>0</v>
      </c>
      <c r="W54" s="16">
        <f>VLOOKUP($A54,[2]Summary!$A$2:$S$366,9,FALSE)</f>
        <v>102.24</v>
      </c>
      <c r="X54" s="17">
        <f t="shared" si="20"/>
        <v>102.24</v>
      </c>
      <c r="Y54" s="61">
        <v>102.24</v>
      </c>
      <c r="Z54" s="16">
        <f>VLOOKUP($A54,[2]Summary!$A$2:$S$366,10,FALSE)</f>
        <v>101.98</v>
      </c>
      <c r="AA54" s="19">
        <f t="shared" si="21"/>
        <v>101.98</v>
      </c>
      <c r="AB54" s="64">
        <v>101.98</v>
      </c>
      <c r="AC54" s="65">
        <f t="shared" si="3"/>
        <v>102.24</v>
      </c>
      <c r="AD54" s="12">
        <f>VLOOKUP($A54,[2]Summary!$A$2:$S$366,11,FALSE)</f>
        <v>125</v>
      </c>
      <c r="AE54" s="9">
        <f t="shared" si="16"/>
        <v>125</v>
      </c>
      <c r="AF54" s="50">
        <v>125</v>
      </c>
      <c r="AG54" s="12">
        <f>VLOOKUP($A54,[2]Summary!$A$2:$S$366, 12, FALSE)</f>
        <v>0</v>
      </c>
      <c r="AH54" s="9">
        <f t="shared" si="22"/>
        <v>0</v>
      </c>
      <c r="AI54" s="50">
        <v>0</v>
      </c>
      <c r="AJ54" s="12">
        <f>VLOOKUP($A54,[2]Summary!$A$2:$S$366, 13, FALSE)</f>
        <v>0</v>
      </c>
      <c r="AK54" s="9">
        <f t="shared" si="17"/>
        <v>0</v>
      </c>
      <c r="AL54" s="50">
        <v>0</v>
      </c>
      <c r="AM54" s="12">
        <f>VLOOKUP($A54,[2]Summary!$A$2:$S$366, 14, FALSE)</f>
        <v>107</v>
      </c>
      <c r="AN54" s="9">
        <f t="shared" si="19"/>
        <v>107</v>
      </c>
      <c r="AO54" s="54">
        <v>84.4</v>
      </c>
      <c r="AP54" s="12">
        <f>VLOOKUP($A54,[2]Summary!$A$2:$S$366, 15, FALSE)</f>
        <v>487</v>
      </c>
      <c r="AQ54" s="9">
        <f t="shared" si="18"/>
        <v>487</v>
      </c>
      <c r="AR54" s="50">
        <v>487</v>
      </c>
      <c r="AS54" s="12">
        <f>VLOOKUP($A54,[2]Summary!$A$2:$S$366, 16, FALSE)</f>
        <v>198</v>
      </c>
      <c r="AT54" s="9">
        <f t="shared" si="5"/>
        <v>198</v>
      </c>
      <c r="AU54" s="50">
        <v>196</v>
      </c>
      <c r="AV54" s="12">
        <f>VLOOKUP($A54,[2]Summary!$A$2:$S$366, 17, FALSE)</f>
        <v>60.5</v>
      </c>
      <c r="AW54" s="9">
        <f t="shared" si="6"/>
        <v>60.5</v>
      </c>
      <c r="AX54" s="68">
        <v>60.5</v>
      </c>
      <c r="AY54" s="12">
        <f>VLOOKUP($A54,[2]Summary!$A$2:$S$366, 18, FALSE)</f>
        <v>4529.49</v>
      </c>
      <c r="AZ54" s="13">
        <f t="shared" si="7"/>
        <v>4529.49</v>
      </c>
      <c r="BA54" s="45">
        <v>4529.49</v>
      </c>
      <c r="BB54" s="12">
        <f>VLOOKUP($A54,[2]Summary!$A$2:$S$366, 19, FALSE)</f>
        <v>4825.1899999999996</v>
      </c>
      <c r="BC54" s="11">
        <f t="shared" si="8"/>
        <v>4825.1899999999996</v>
      </c>
      <c r="BD54" s="73">
        <v>4825.1899999999996</v>
      </c>
      <c r="BE54" s="42">
        <f>VLOOKUP($A54,[2]Summary!$A$2:$T$366,20,FALSE)</f>
        <v>0</v>
      </c>
      <c r="BF54" s="41">
        <f t="shared" si="9"/>
        <v>0</v>
      </c>
      <c r="BG54" s="79">
        <v>0</v>
      </c>
    </row>
    <row r="55" spans="1:59" ht="15" x14ac:dyDescent="0.25">
      <c r="A55" s="39">
        <v>43791</v>
      </c>
      <c r="B55" s="12">
        <f>VLOOKUP($A55,[2]Summary!$A$2:$S$366, 2, FALSE)</f>
        <v>4139.12</v>
      </c>
      <c r="C55" s="13">
        <f t="shared" si="10"/>
        <v>4139.12</v>
      </c>
      <c r="D55" s="44">
        <v>4139.12</v>
      </c>
      <c r="E55" s="14">
        <f>VLOOKUP($A55,[2]Summary!$A$2:$S$366, 3, FALSE)</f>
        <v>1400</v>
      </c>
      <c r="F55" s="9">
        <f t="shared" si="11"/>
        <v>1400</v>
      </c>
      <c r="G55" s="49">
        <v>1400</v>
      </c>
      <c r="H55" s="14">
        <f>VLOOKUP($A55,[2]Summary!$A$2:$S$366,4,FALSE)</f>
        <v>0</v>
      </c>
      <c r="I55" s="9">
        <f t="shared" si="0"/>
        <v>0</v>
      </c>
      <c r="J55" s="54">
        <v>0</v>
      </c>
      <c r="K55" s="14">
        <f>VLOOKUP($A55,[2]Summary!$A$2:$S$366, 5, FALSE)</f>
        <v>804</v>
      </c>
      <c r="L55" s="9">
        <f t="shared" si="12"/>
        <v>804</v>
      </c>
      <c r="M55" s="56">
        <v>804</v>
      </c>
      <c r="N55" s="14">
        <f>VLOOKUP($A55,[2]Summary!$A$2:$S$366, 6, FALSE)</f>
        <v>1020</v>
      </c>
      <c r="O55" s="9">
        <f t="shared" si="13"/>
        <v>1020</v>
      </c>
      <c r="P55" s="49">
        <v>1020</v>
      </c>
      <c r="Q55" s="14">
        <f>VLOOKUP($A55,[2]Summary!$A$2:$S$366, 7, FALSE)</f>
        <v>572</v>
      </c>
      <c r="R55" s="9">
        <f t="shared" si="14"/>
        <v>572</v>
      </c>
      <c r="S55" s="50">
        <v>572</v>
      </c>
      <c r="T55" s="12">
        <f>VLOOKUP($A55,[2]Summary!$A$2:$S$366, 8, FALSE)</f>
        <v>0</v>
      </c>
      <c r="U55" s="15">
        <f t="shared" si="15"/>
        <v>0</v>
      </c>
      <c r="V55" s="54">
        <v>0</v>
      </c>
      <c r="W55" s="16">
        <f>VLOOKUP($A55,[2]Summary!$A$2:$S$366,9,FALSE)</f>
        <v>96.72</v>
      </c>
      <c r="X55" s="17">
        <f t="shared" si="20"/>
        <v>96.72</v>
      </c>
      <c r="Y55" s="61">
        <v>96.72</v>
      </c>
      <c r="Z55" s="16">
        <f>VLOOKUP($A55,[2]Summary!$A$2:$S$366,10,FALSE)</f>
        <v>97.92</v>
      </c>
      <c r="AA55" s="19">
        <f t="shared" si="21"/>
        <v>97.92</v>
      </c>
      <c r="AB55" s="64">
        <v>97.92</v>
      </c>
      <c r="AC55" s="65">
        <f t="shared" si="3"/>
        <v>96.72</v>
      </c>
      <c r="AD55" s="12">
        <f>VLOOKUP($A55,[2]Summary!$A$2:$S$366,11,FALSE)</f>
        <v>125</v>
      </c>
      <c r="AE55" s="9">
        <f t="shared" si="16"/>
        <v>125</v>
      </c>
      <c r="AF55" s="50">
        <v>125</v>
      </c>
      <c r="AG55" s="12">
        <f>VLOOKUP($A55,[2]Summary!$A$2:$S$366, 12, FALSE)</f>
        <v>0</v>
      </c>
      <c r="AH55" s="9">
        <f t="shared" si="22"/>
        <v>0</v>
      </c>
      <c r="AI55" s="50">
        <v>0</v>
      </c>
      <c r="AJ55" s="12">
        <f>VLOOKUP($A55,[2]Summary!$A$2:$S$366, 13, FALSE)</f>
        <v>0</v>
      </c>
      <c r="AK55" s="9">
        <f t="shared" si="17"/>
        <v>0</v>
      </c>
      <c r="AL55" s="50">
        <v>0</v>
      </c>
      <c r="AM55" s="12">
        <f>VLOOKUP($A55,[2]Summary!$A$2:$S$366, 14, FALSE)</f>
        <v>105</v>
      </c>
      <c r="AN55" s="9">
        <f t="shared" si="19"/>
        <v>105</v>
      </c>
      <c r="AO55" s="54">
        <v>77.099999999999994</v>
      </c>
      <c r="AP55" s="12">
        <f>VLOOKUP($A55,[2]Summary!$A$2:$S$366, 15, FALSE)</f>
        <v>455</v>
      </c>
      <c r="AQ55" s="9">
        <f t="shared" si="18"/>
        <v>455</v>
      </c>
      <c r="AR55" s="50">
        <v>455</v>
      </c>
      <c r="AS55" s="12">
        <f>VLOOKUP($A55,[2]Summary!$A$2:$S$366, 16, FALSE)</f>
        <v>201</v>
      </c>
      <c r="AT55" s="9">
        <f t="shared" si="5"/>
        <v>201</v>
      </c>
      <c r="AU55" s="50">
        <v>199</v>
      </c>
      <c r="AV55" s="12">
        <f>VLOOKUP($A55,[2]Summary!$A$2:$S$366, 17, FALSE)</f>
        <v>84.6</v>
      </c>
      <c r="AW55" s="9">
        <f t="shared" si="6"/>
        <v>84.6</v>
      </c>
      <c r="AX55" s="68">
        <v>84.6</v>
      </c>
      <c r="AY55" s="12">
        <f>VLOOKUP($A55,[2]Summary!$A$2:$S$366, 18, FALSE)</f>
        <v>4529.49</v>
      </c>
      <c r="AZ55" s="13">
        <f t="shared" si="7"/>
        <v>4529.49</v>
      </c>
      <c r="BA55" s="45">
        <v>4529.49</v>
      </c>
      <c r="BB55" s="12">
        <f>VLOOKUP($A55,[2]Summary!$A$2:$S$366, 19, FALSE)</f>
        <v>4825.18</v>
      </c>
      <c r="BC55" s="11">
        <f t="shared" si="8"/>
        <v>4825.18</v>
      </c>
      <c r="BD55" s="73">
        <v>4825.18</v>
      </c>
      <c r="BE55" s="42">
        <f>VLOOKUP($A55,[2]Summary!$A$2:$T$366,20,FALSE)</f>
        <v>0</v>
      </c>
      <c r="BF55" s="41">
        <f t="shared" si="9"/>
        <v>0</v>
      </c>
      <c r="BG55" s="79">
        <v>0</v>
      </c>
    </row>
    <row r="56" spans="1:59" ht="15" x14ac:dyDescent="0.25">
      <c r="A56" s="39">
        <v>43792</v>
      </c>
      <c r="B56" s="12">
        <f>VLOOKUP($A56,[2]Summary!$A$2:$S$366, 2, FALSE)</f>
        <v>4139.12</v>
      </c>
      <c r="C56" s="13">
        <f t="shared" si="10"/>
        <v>4139.12</v>
      </c>
      <c r="D56" s="44">
        <v>4139.12</v>
      </c>
      <c r="E56" s="14">
        <f>VLOOKUP($A56,[2]Summary!$A$2:$S$366, 3, FALSE)</f>
        <v>1230</v>
      </c>
      <c r="F56" s="9">
        <f>E56</f>
        <v>1230</v>
      </c>
      <c r="G56" s="49">
        <v>1230</v>
      </c>
      <c r="H56" s="14">
        <f>VLOOKUP($A56,[2]Summary!$A$2:$S$366,4,FALSE)</f>
        <v>0</v>
      </c>
      <c r="I56" s="9">
        <f t="shared" si="0"/>
        <v>0</v>
      </c>
      <c r="J56" s="54">
        <v>0</v>
      </c>
      <c r="K56" s="14">
        <f>VLOOKUP($A56,[2]Summary!$A$2:$S$366, 5, FALSE)</f>
        <v>803</v>
      </c>
      <c r="L56" s="9">
        <f t="shared" si="12"/>
        <v>803</v>
      </c>
      <c r="M56" s="56">
        <v>803</v>
      </c>
      <c r="N56" s="14">
        <f>VLOOKUP($A56,[2]Summary!$A$2:$S$366, 6, FALSE)</f>
        <v>1020</v>
      </c>
      <c r="O56" s="9">
        <f t="shared" si="13"/>
        <v>1020</v>
      </c>
      <c r="P56" s="49">
        <v>1020</v>
      </c>
      <c r="Q56" s="14">
        <f>VLOOKUP($A56,[2]Summary!$A$2:$S$366, 7, FALSE)</f>
        <v>570</v>
      </c>
      <c r="R56" s="9">
        <f t="shared" si="14"/>
        <v>570</v>
      </c>
      <c r="S56" s="50">
        <v>570</v>
      </c>
      <c r="T56" s="12">
        <f>VLOOKUP($A56,[2]Summary!$A$2:$S$366, 8, FALSE)</f>
        <v>0</v>
      </c>
      <c r="U56" s="15">
        <f t="shared" si="15"/>
        <v>0</v>
      </c>
      <c r="V56" s="54">
        <v>0</v>
      </c>
      <c r="W56" s="16">
        <f>VLOOKUP($A56,[2]Summary!$A$2:$S$366,9,FALSE)</f>
        <v>94.06</v>
      </c>
      <c r="X56" s="17">
        <f t="shared" si="20"/>
        <v>94.06</v>
      </c>
      <c r="Y56" s="61">
        <v>94.06</v>
      </c>
      <c r="Z56" s="16">
        <f>VLOOKUP($A56,[2]Summary!$A$2:$S$366,10,FALSE)</f>
        <v>93.95</v>
      </c>
      <c r="AA56" s="19">
        <f t="shared" si="21"/>
        <v>93.95</v>
      </c>
      <c r="AB56" s="64">
        <v>93.95</v>
      </c>
      <c r="AC56" s="65">
        <f t="shared" si="3"/>
        <v>94.06</v>
      </c>
      <c r="AD56" s="12">
        <f>VLOOKUP($A56,[2]Summary!$A$2:$S$366,11,FALSE)</f>
        <v>113</v>
      </c>
      <c r="AE56" s="9">
        <f t="shared" si="16"/>
        <v>113</v>
      </c>
      <c r="AF56" s="50">
        <v>113</v>
      </c>
      <c r="AG56" s="12">
        <f>VLOOKUP($A56,[2]Summary!$A$2:$S$366, 12, FALSE)</f>
        <v>0</v>
      </c>
      <c r="AH56" s="9">
        <f t="shared" si="22"/>
        <v>0</v>
      </c>
      <c r="AI56" s="50">
        <v>0</v>
      </c>
      <c r="AJ56" s="12">
        <f>VLOOKUP($A56,[2]Summary!$A$2:$S$366, 13, FALSE)</f>
        <v>0</v>
      </c>
      <c r="AK56" s="9">
        <f t="shared" si="17"/>
        <v>0</v>
      </c>
      <c r="AL56" s="50">
        <v>0</v>
      </c>
      <c r="AM56" s="12">
        <f>VLOOKUP($A56,[2]Summary!$A$2:$S$366, 14, FALSE)</f>
        <v>102</v>
      </c>
      <c r="AN56" s="9">
        <f t="shared" si="19"/>
        <v>102</v>
      </c>
      <c r="AO56" s="54">
        <v>74.900000000000006</v>
      </c>
      <c r="AP56" s="12">
        <f>VLOOKUP($A56,[2]Summary!$A$2:$S$366, 15, FALSE)</f>
        <v>438</v>
      </c>
      <c r="AQ56" s="9">
        <f t="shared" si="18"/>
        <v>438</v>
      </c>
      <c r="AR56" s="50">
        <v>438</v>
      </c>
      <c r="AS56" s="12">
        <f>VLOOKUP($A56,[2]Summary!$A$2:$S$366, 16, FALSE)</f>
        <v>194</v>
      </c>
      <c r="AT56" s="9">
        <f t="shared" si="5"/>
        <v>194</v>
      </c>
      <c r="AU56" s="50">
        <v>192</v>
      </c>
      <c r="AV56" s="12">
        <f>VLOOKUP($A56,[2]Summary!$A$2:$S$366, 17, FALSE)</f>
        <v>53.3</v>
      </c>
      <c r="AW56" s="9">
        <f t="shared" si="6"/>
        <v>53.3</v>
      </c>
      <c r="AX56" s="68">
        <v>53.3</v>
      </c>
      <c r="AY56" s="12">
        <f>VLOOKUP($A56,[2]Summary!$A$2:$S$366, 18, FALSE)</f>
        <v>4529.49</v>
      </c>
      <c r="AZ56" s="13">
        <f t="shared" si="7"/>
        <v>4529.49</v>
      </c>
      <c r="BA56" s="45">
        <v>4529.49</v>
      </c>
      <c r="BB56" s="12">
        <f>VLOOKUP($A56,[2]Summary!$A$2:$S$366, 19, FALSE)</f>
        <v>4825.18</v>
      </c>
      <c r="BC56" s="11">
        <f t="shared" si="8"/>
        <v>4825.18</v>
      </c>
      <c r="BD56" s="73">
        <v>4825.18</v>
      </c>
      <c r="BE56" s="42">
        <f>VLOOKUP($A56,[2]Summary!$A$2:$T$366,20,FALSE)</f>
        <v>0</v>
      </c>
      <c r="BF56" s="41">
        <f t="shared" si="9"/>
        <v>0</v>
      </c>
      <c r="BG56" s="79">
        <v>0</v>
      </c>
    </row>
    <row r="57" spans="1:59" ht="15" x14ac:dyDescent="0.25">
      <c r="A57" s="39">
        <v>43793</v>
      </c>
      <c r="B57" s="12">
        <f>VLOOKUP($A57,[2]Summary!$A$2:$S$366, 2, FALSE)</f>
        <v>4139.12</v>
      </c>
      <c r="C57" s="13">
        <f t="shared" si="10"/>
        <v>4139.12</v>
      </c>
      <c r="D57" s="44">
        <v>4139.12</v>
      </c>
      <c r="E57" s="14">
        <f>VLOOKUP($A57,[2]Summary!$A$2:$S$366, 3, FALSE)</f>
        <v>1250</v>
      </c>
      <c r="F57" s="9">
        <f t="shared" si="11"/>
        <v>1250</v>
      </c>
      <c r="G57" s="49">
        <v>1250</v>
      </c>
      <c r="H57" s="14">
        <f>VLOOKUP($A57,[2]Summary!$A$2:$S$366,4,FALSE)</f>
        <v>0</v>
      </c>
      <c r="I57" s="9">
        <f t="shared" si="0"/>
        <v>0</v>
      </c>
      <c r="J57" s="54">
        <v>0</v>
      </c>
      <c r="K57" s="14">
        <f>VLOOKUP($A57,[2]Summary!$A$2:$S$366, 5, FALSE)</f>
        <v>801</v>
      </c>
      <c r="L57" s="9">
        <f t="shared" si="12"/>
        <v>801</v>
      </c>
      <c r="M57" s="56">
        <v>801</v>
      </c>
      <c r="N57" s="14">
        <f>VLOOKUP($A57,[2]Summary!$A$2:$S$366, 6, FALSE)</f>
        <v>1010</v>
      </c>
      <c r="O57" s="9">
        <f t="shared" si="13"/>
        <v>1010</v>
      </c>
      <c r="P57" s="49">
        <v>1010</v>
      </c>
      <c r="Q57" s="14">
        <f>VLOOKUP($A57,[2]Summary!$A$2:$S$366, 7, FALSE)</f>
        <v>566</v>
      </c>
      <c r="R57" s="9">
        <f t="shared" si="14"/>
        <v>566</v>
      </c>
      <c r="S57" s="50">
        <v>566</v>
      </c>
      <c r="T57" s="12">
        <f>VLOOKUP($A57,[2]Summary!$A$2:$S$366, 8, FALSE)</f>
        <v>0</v>
      </c>
      <c r="U57" s="15">
        <f t="shared" si="15"/>
        <v>0</v>
      </c>
      <c r="V57" s="54">
        <v>0</v>
      </c>
      <c r="W57" s="16">
        <f>VLOOKUP($A57,[2]Summary!$A$2:$S$366,9,FALSE)</f>
        <v>91.91</v>
      </c>
      <c r="X57" s="17">
        <f t="shared" si="20"/>
        <v>91.91</v>
      </c>
      <c r="Y57" s="61">
        <v>91.91</v>
      </c>
      <c r="Z57" s="16">
        <f>VLOOKUP($A57,[2]Summary!$A$2:$S$366,10,FALSE)</f>
        <v>91.67</v>
      </c>
      <c r="AA57" s="19">
        <f t="shared" si="21"/>
        <v>91.67</v>
      </c>
      <c r="AB57" s="64">
        <v>91.67</v>
      </c>
      <c r="AC57" s="65">
        <f t="shared" si="3"/>
        <v>91.91</v>
      </c>
      <c r="AD57" s="12">
        <f>VLOOKUP($A57,[2]Summary!$A$2:$S$366,11,FALSE)</f>
        <v>89</v>
      </c>
      <c r="AE57" s="9">
        <f t="shared" si="16"/>
        <v>89</v>
      </c>
      <c r="AF57" s="50">
        <v>89</v>
      </c>
      <c r="AG57" s="12">
        <f>VLOOKUP($A57,[2]Summary!$A$2:$S$366, 12, FALSE)</f>
        <v>0</v>
      </c>
      <c r="AH57" s="9">
        <f t="shared" si="22"/>
        <v>0</v>
      </c>
      <c r="AI57" s="50">
        <v>0</v>
      </c>
      <c r="AJ57" s="12">
        <f>VLOOKUP($A57,[2]Summary!$A$2:$S$366, 13, FALSE)</f>
        <v>0</v>
      </c>
      <c r="AK57" s="9">
        <f t="shared" si="17"/>
        <v>0</v>
      </c>
      <c r="AL57" s="50">
        <v>0</v>
      </c>
      <c r="AM57" s="12">
        <f>VLOOKUP($A57,[2]Summary!$A$2:$S$366, 14, FALSE)</f>
        <v>96.6</v>
      </c>
      <c r="AN57" s="9">
        <f t="shared" si="19"/>
        <v>96.6</v>
      </c>
      <c r="AO57" s="54">
        <v>69.5</v>
      </c>
      <c r="AP57" s="12">
        <f>VLOOKUP($A57,[2]Summary!$A$2:$S$366, 15, FALSE)</f>
        <v>434</v>
      </c>
      <c r="AQ57" s="9">
        <f t="shared" si="18"/>
        <v>434</v>
      </c>
      <c r="AR57" s="50">
        <v>434</v>
      </c>
      <c r="AS57" s="12">
        <f>VLOOKUP($A57,[2]Summary!$A$2:$S$366, 16, FALSE)</f>
        <v>192</v>
      </c>
      <c r="AT57" s="9">
        <f t="shared" si="5"/>
        <v>192</v>
      </c>
      <c r="AU57" s="50">
        <v>190</v>
      </c>
      <c r="AV57" s="12">
        <f>VLOOKUP($A57,[2]Summary!$A$2:$S$366, 17, FALSE)</f>
        <v>62.7</v>
      </c>
      <c r="AW57" s="9">
        <f t="shared" si="6"/>
        <v>62.7</v>
      </c>
      <c r="AX57" s="68">
        <v>62.7</v>
      </c>
      <c r="AY57" s="12">
        <f>VLOOKUP($A57,[2]Summary!$A$2:$S$366, 18, FALSE)</f>
        <v>4529.47</v>
      </c>
      <c r="AZ57" s="13">
        <f t="shared" si="7"/>
        <v>4529.47</v>
      </c>
      <c r="BA57" s="45">
        <v>4529.47</v>
      </c>
      <c r="BB57" s="12">
        <f>VLOOKUP($A57,[2]Summary!$A$2:$S$366, 19, FALSE)</f>
        <v>4825.17</v>
      </c>
      <c r="BC57" s="11">
        <f t="shared" si="8"/>
        <v>4825.17</v>
      </c>
      <c r="BD57" s="73">
        <v>4825.17</v>
      </c>
      <c r="BE57" s="42">
        <f>VLOOKUP($A57,[2]Summary!$A$2:$T$366,20,FALSE)</f>
        <v>0</v>
      </c>
      <c r="BF57" s="41">
        <f t="shared" si="9"/>
        <v>0</v>
      </c>
      <c r="BG57" s="79">
        <v>0</v>
      </c>
    </row>
    <row r="58" spans="1:59" ht="15" x14ac:dyDescent="0.25">
      <c r="A58" s="39">
        <v>43794</v>
      </c>
      <c r="B58" s="12">
        <f>VLOOKUP($A58,[2]Summary!$A$2:$S$366, 2, FALSE)</f>
        <v>4139.13</v>
      </c>
      <c r="C58" s="13">
        <f t="shared" si="10"/>
        <v>4139.13</v>
      </c>
      <c r="D58" s="44">
        <v>4139.13</v>
      </c>
      <c r="E58" s="14">
        <f>VLOOKUP($A58,[2]Summary!$A$2:$S$366, 3, FALSE)</f>
        <v>1360</v>
      </c>
      <c r="F58" s="9">
        <v>1378</v>
      </c>
      <c r="G58" s="49">
        <v>1378</v>
      </c>
      <c r="H58" s="14">
        <f>VLOOKUP($A58,[2]Summary!$A$2:$S$366,4,FALSE)</f>
        <v>0</v>
      </c>
      <c r="I58" s="9">
        <f t="shared" si="0"/>
        <v>0</v>
      </c>
      <c r="J58" s="54">
        <v>0</v>
      </c>
      <c r="K58" s="14">
        <f>VLOOKUP($A58,[2]Summary!$A$2:$S$366, 5, FALSE)</f>
        <v>803</v>
      </c>
      <c r="L58" s="9">
        <f t="shared" si="12"/>
        <v>803</v>
      </c>
      <c r="M58" s="56">
        <v>803</v>
      </c>
      <c r="N58" s="14">
        <f>VLOOKUP($A58,[2]Summary!$A$2:$S$366, 6, FALSE)</f>
        <v>1010</v>
      </c>
      <c r="O58" s="9">
        <f t="shared" si="13"/>
        <v>1010</v>
      </c>
      <c r="P58" s="49">
        <v>1010</v>
      </c>
      <c r="Q58" s="14">
        <f>VLOOKUP($A58,[2]Summary!$A$2:$S$366, 7, FALSE)</f>
        <v>565</v>
      </c>
      <c r="R58" s="9">
        <f t="shared" si="14"/>
        <v>565</v>
      </c>
      <c r="S58" s="50">
        <v>565</v>
      </c>
      <c r="T58" s="12">
        <f>VLOOKUP($A58,[2]Summary!$A$2:$S$366, 8, FALSE)</f>
        <v>0</v>
      </c>
      <c r="U58" s="15">
        <f t="shared" si="15"/>
        <v>0</v>
      </c>
      <c r="V58" s="54">
        <v>0</v>
      </c>
      <c r="W58" s="16">
        <f>VLOOKUP($A58,[2]Summary!$A$2:$S$366,9,FALSE)</f>
        <v>103.11</v>
      </c>
      <c r="X58" s="17">
        <f t="shared" si="20"/>
        <v>103.11</v>
      </c>
      <c r="Y58" s="61">
        <v>103.11</v>
      </c>
      <c r="Z58" s="16">
        <f>VLOOKUP($A58,[2]Summary!$A$2:$S$366,10,FALSE)</f>
        <v>97.89</v>
      </c>
      <c r="AA58" s="19">
        <f t="shared" si="21"/>
        <v>97.89</v>
      </c>
      <c r="AB58" s="64">
        <v>97.89</v>
      </c>
      <c r="AC58" s="65">
        <f t="shared" si="3"/>
        <v>103.11</v>
      </c>
      <c r="AD58" s="12">
        <f>VLOOKUP($A58,[2]Summary!$A$2:$S$366,11,FALSE)</f>
        <v>75</v>
      </c>
      <c r="AE58" s="9">
        <f t="shared" si="16"/>
        <v>75</v>
      </c>
      <c r="AF58" s="50">
        <v>75</v>
      </c>
      <c r="AG58" s="12">
        <f>VLOOKUP($A58,[2]Summary!$A$2:$S$366, 12, FALSE)</f>
        <v>0</v>
      </c>
      <c r="AH58" s="9">
        <f t="shared" si="22"/>
        <v>0</v>
      </c>
      <c r="AI58" s="50">
        <v>0</v>
      </c>
      <c r="AJ58" s="12">
        <f>VLOOKUP($A58,[2]Summary!$A$2:$S$366, 13, FALSE)</f>
        <v>0</v>
      </c>
      <c r="AK58" s="9">
        <f t="shared" si="17"/>
        <v>0</v>
      </c>
      <c r="AL58" s="50">
        <v>0</v>
      </c>
      <c r="AM58" s="12">
        <f>VLOOKUP($A58,[2]Summary!$A$2:$S$366, 14, FALSE)</f>
        <v>88.9</v>
      </c>
      <c r="AN58" s="9">
        <f t="shared" si="19"/>
        <v>88.9</v>
      </c>
      <c r="AO58" s="54">
        <v>65.3</v>
      </c>
      <c r="AP58" s="12">
        <f>VLOOKUP($A58,[2]Summary!$A$2:$S$366, 15, FALSE)</f>
        <v>437</v>
      </c>
      <c r="AQ58" s="9">
        <f t="shared" si="18"/>
        <v>437</v>
      </c>
      <c r="AR58" s="50">
        <v>437</v>
      </c>
      <c r="AS58" s="12">
        <f>VLOOKUP($A58,[2]Summary!$A$2:$S$366, 16, FALSE)</f>
        <v>192</v>
      </c>
      <c r="AT58" s="9">
        <f t="shared" si="5"/>
        <v>192</v>
      </c>
      <c r="AU58" s="50">
        <v>191</v>
      </c>
      <c r="AV58" s="12">
        <f>VLOOKUP($A58,[2]Summary!$A$2:$S$366, 17, FALSE)</f>
        <v>62.1</v>
      </c>
      <c r="AW58" s="9">
        <f t="shared" si="6"/>
        <v>62.1</v>
      </c>
      <c r="AX58" s="68">
        <v>62.1</v>
      </c>
      <c r="AY58" s="12">
        <f>VLOOKUP($A58,[2]Summary!$A$2:$S$366, 18, FALSE)</f>
        <v>4529.43</v>
      </c>
      <c r="AZ58" s="13">
        <f t="shared" si="7"/>
        <v>4529.43</v>
      </c>
      <c r="BA58" s="45">
        <v>4529.43</v>
      </c>
      <c r="BB58" s="12">
        <f>VLOOKUP($A58,[2]Summary!$A$2:$S$366, 19, FALSE)</f>
        <v>4825.17</v>
      </c>
      <c r="BC58" s="11">
        <f t="shared" si="8"/>
        <v>4825.17</v>
      </c>
      <c r="BD58" s="73">
        <v>4825.17</v>
      </c>
      <c r="BE58" s="42">
        <f>VLOOKUP($A58,[2]Summary!$A$2:$T$366,20,FALSE)</f>
        <v>0</v>
      </c>
      <c r="BF58" s="41">
        <f t="shared" si="9"/>
        <v>0</v>
      </c>
      <c r="BG58" s="79">
        <v>0</v>
      </c>
    </row>
    <row r="59" spans="1:59" ht="15" x14ac:dyDescent="0.25">
      <c r="A59" s="39">
        <v>43795</v>
      </c>
      <c r="B59" s="12">
        <f>VLOOKUP($A59,[2]Summary!$A$2:$S$366, 2, FALSE)</f>
        <v>4139.09</v>
      </c>
      <c r="C59" s="13">
        <f t="shared" si="10"/>
        <v>4139.09</v>
      </c>
      <c r="D59" s="44">
        <v>4139.09</v>
      </c>
      <c r="E59" s="14">
        <f>VLOOKUP($A59,[2]Summary!$A$2:$S$366, 3, FALSE)</f>
        <v>1130</v>
      </c>
      <c r="F59" s="9">
        <v>1051</v>
      </c>
      <c r="G59" s="49">
        <v>1051</v>
      </c>
      <c r="H59" s="14">
        <f>VLOOKUP($A59,[2]Summary!$A$2:$S$366,4,FALSE)</f>
        <v>0</v>
      </c>
      <c r="I59" s="9">
        <f t="shared" si="0"/>
        <v>0</v>
      </c>
      <c r="J59" s="54">
        <v>0</v>
      </c>
      <c r="K59" s="14">
        <f>VLOOKUP($A59,[2]Summary!$A$2:$S$366, 5, FALSE)</f>
        <v>805</v>
      </c>
      <c r="L59" s="9">
        <f t="shared" si="12"/>
        <v>805</v>
      </c>
      <c r="M59" s="56">
        <v>805</v>
      </c>
      <c r="N59" s="14">
        <f>VLOOKUP($A59,[2]Summary!$A$2:$S$366, 6, FALSE)</f>
        <v>1020</v>
      </c>
      <c r="O59" s="9">
        <f t="shared" si="13"/>
        <v>1020</v>
      </c>
      <c r="P59" s="49">
        <v>1020</v>
      </c>
      <c r="Q59" s="14">
        <f>VLOOKUP($A59,[2]Summary!$A$2:$S$366, 7, FALSE)</f>
        <v>574</v>
      </c>
      <c r="R59" s="9">
        <f t="shared" si="14"/>
        <v>574</v>
      </c>
      <c r="S59" s="50">
        <v>574</v>
      </c>
      <c r="T59" s="12">
        <f>VLOOKUP($A59,[2]Summary!$A$2:$S$366, 8, FALSE)</f>
        <v>0</v>
      </c>
      <c r="U59" s="15">
        <f t="shared" si="15"/>
        <v>0</v>
      </c>
      <c r="V59" s="54">
        <v>0</v>
      </c>
      <c r="W59" s="16">
        <f>VLOOKUP($A59,[2]Summary!$A$2:$S$366,9,FALSE)</f>
        <v>105.83</v>
      </c>
      <c r="X59" s="17">
        <f t="shared" si="20"/>
        <v>105.83</v>
      </c>
      <c r="Y59" s="61">
        <v>105.83</v>
      </c>
      <c r="Z59" s="16">
        <f>VLOOKUP($A59,[2]Summary!$A$2:$S$366,10,FALSE)</f>
        <v>100.41</v>
      </c>
      <c r="AA59" s="19">
        <f t="shared" si="21"/>
        <v>100.41</v>
      </c>
      <c r="AB59" s="64">
        <v>100.41</v>
      </c>
      <c r="AC59" s="65">
        <f t="shared" si="3"/>
        <v>105.83</v>
      </c>
      <c r="AD59" s="12">
        <f>VLOOKUP($A59,[2]Summary!$A$2:$S$366,11,FALSE)</f>
        <v>56</v>
      </c>
      <c r="AE59" s="9">
        <f t="shared" si="16"/>
        <v>56</v>
      </c>
      <c r="AF59" s="50">
        <v>56</v>
      </c>
      <c r="AG59" s="12">
        <f>VLOOKUP($A59,[2]Summary!$A$2:$S$366, 12, FALSE)</f>
        <v>0</v>
      </c>
      <c r="AH59" s="9">
        <f t="shared" si="22"/>
        <v>0</v>
      </c>
      <c r="AI59" s="50">
        <v>0</v>
      </c>
      <c r="AJ59" s="12">
        <f>VLOOKUP($A59,[2]Summary!$A$2:$S$366, 13, FALSE)</f>
        <v>0</v>
      </c>
      <c r="AK59" s="9">
        <f t="shared" si="17"/>
        <v>0</v>
      </c>
      <c r="AL59" s="50">
        <v>0</v>
      </c>
      <c r="AM59" s="12">
        <f>VLOOKUP($A59,[2]Summary!$A$2:$S$366, 14, FALSE)</f>
        <v>84.2</v>
      </c>
      <c r="AN59" s="9">
        <f t="shared" si="19"/>
        <v>84.2</v>
      </c>
      <c r="AO59" s="54">
        <v>63.4</v>
      </c>
      <c r="AP59" s="12">
        <f>VLOOKUP($A59,[2]Summary!$A$2:$S$366, 15, FALSE)</f>
        <v>446</v>
      </c>
      <c r="AQ59" s="9">
        <f t="shared" si="18"/>
        <v>446</v>
      </c>
      <c r="AR59" s="50">
        <v>446</v>
      </c>
      <c r="AS59" s="12">
        <f>VLOOKUP($A59,[2]Summary!$A$2:$S$366, 16, FALSE)</f>
        <v>187</v>
      </c>
      <c r="AT59" s="9">
        <f t="shared" si="5"/>
        <v>187</v>
      </c>
      <c r="AU59" s="50">
        <v>186</v>
      </c>
      <c r="AV59" s="12">
        <f>VLOOKUP($A59,[2]Summary!$A$2:$S$366, 17, FALSE)</f>
        <v>61.7</v>
      </c>
      <c r="AW59" s="9">
        <f t="shared" si="6"/>
        <v>61.7</v>
      </c>
      <c r="AX59" s="68">
        <v>61.7</v>
      </c>
      <c r="AY59" s="12">
        <f>VLOOKUP($A59,[2]Summary!$A$2:$S$366, 18, FALSE)</f>
        <v>4529.4799999999996</v>
      </c>
      <c r="AZ59" s="13">
        <f t="shared" si="7"/>
        <v>4529.4799999999996</v>
      </c>
      <c r="BA59" s="45">
        <v>4529.4799999999996</v>
      </c>
      <c r="BB59" s="12">
        <f>VLOOKUP($A59,[2]Summary!$A$2:$S$366, 19, FALSE)</f>
        <v>4825.18</v>
      </c>
      <c r="BC59" s="11">
        <f t="shared" si="8"/>
        <v>4825.18</v>
      </c>
      <c r="BD59" s="73">
        <v>4825.18</v>
      </c>
      <c r="BE59" s="42">
        <f>VLOOKUP($A59,[2]Summary!$A$2:$T$366,20,FALSE)</f>
        <v>0</v>
      </c>
      <c r="BF59" s="41">
        <f t="shared" si="9"/>
        <v>0</v>
      </c>
      <c r="BG59" s="79">
        <v>0</v>
      </c>
    </row>
    <row r="60" spans="1:59" ht="15" x14ac:dyDescent="0.25">
      <c r="A60" s="39">
        <v>43796</v>
      </c>
      <c r="B60" s="12">
        <f>VLOOKUP($A60,[2]Summary!$A$2:$S$366, 2, FALSE)</f>
        <v>4139.1400000000003</v>
      </c>
      <c r="C60" s="13">
        <f t="shared" si="10"/>
        <v>4139.1400000000003</v>
      </c>
      <c r="D60" s="44">
        <v>4139.1400000000003</v>
      </c>
      <c r="E60" s="14">
        <f>VLOOKUP($A60,[2]Summary!$A$2:$S$366, 3, FALSE)</f>
        <v>1230</v>
      </c>
      <c r="F60" s="9">
        <f t="shared" si="11"/>
        <v>1230</v>
      </c>
      <c r="G60" s="49">
        <v>1230</v>
      </c>
      <c r="H60" s="14">
        <f>VLOOKUP($A60,[2]Summary!$A$2:$S$366,4,FALSE)</f>
        <v>0</v>
      </c>
      <c r="I60" s="9">
        <f t="shared" si="0"/>
        <v>0</v>
      </c>
      <c r="J60" s="54">
        <v>0</v>
      </c>
      <c r="K60" s="14">
        <f>VLOOKUP($A60,[2]Summary!$A$2:$S$366, 5, FALSE)</f>
        <v>730</v>
      </c>
      <c r="L60" s="9">
        <f t="shared" si="12"/>
        <v>730</v>
      </c>
      <c r="M60" s="56">
        <v>732</v>
      </c>
      <c r="N60" s="14">
        <f>VLOOKUP($A60,[2]Summary!$A$2:$S$366, 6, FALSE)</f>
        <v>1010</v>
      </c>
      <c r="O60" s="9">
        <f t="shared" si="13"/>
        <v>1010</v>
      </c>
      <c r="P60" s="49">
        <v>1010</v>
      </c>
      <c r="Q60" s="14">
        <f>VLOOKUP($A60,[2]Summary!$A$2:$S$366, 7, FALSE)</f>
        <v>575</v>
      </c>
      <c r="R60" s="9">
        <f t="shared" si="14"/>
        <v>575</v>
      </c>
      <c r="S60" s="50">
        <v>575</v>
      </c>
      <c r="T60" s="12">
        <f>VLOOKUP($A60,[2]Summary!$A$2:$S$366, 8, FALSE)</f>
        <v>0</v>
      </c>
      <c r="U60" s="15">
        <f t="shared" si="15"/>
        <v>0</v>
      </c>
      <c r="V60" s="54">
        <v>0</v>
      </c>
      <c r="W60" s="16">
        <f>VLOOKUP($A60,[2]Summary!$A$2:$S$366,9,FALSE)</f>
        <v>98.08</v>
      </c>
      <c r="X60" s="17">
        <f t="shared" si="20"/>
        <v>98.08</v>
      </c>
      <c r="Y60" s="61">
        <v>98.08</v>
      </c>
      <c r="Z60" s="16">
        <f>VLOOKUP($A60,[2]Summary!$A$2:$S$366,10,FALSE)</f>
        <v>93.28</v>
      </c>
      <c r="AA60" s="19">
        <f t="shared" si="21"/>
        <v>93.28</v>
      </c>
      <c r="AB60" s="64">
        <v>93.28</v>
      </c>
      <c r="AC60" s="65">
        <f t="shared" si="3"/>
        <v>98.08</v>
      </c>
      <c r="AD60" s="12">
        <f>VLOOKUP($A60,[2]Summary!$A$2:$S$366,11,FALSE)</f>
        <v>19</v>
      </c>
      <c r="AE60" s="9">
        <f t="shared" si="16"/>
        <v>19</v>
      </c>
      <c r="AF60" s="50">
        <v>19</v>
      </c>
      <c r="AG60" s="12">
        <f>VLOOKUP($A60,[2]Summary!$A$2:$S$366, 12, FALSE)</f>
        <v>0</v>
      </c>
      <c r="AH60" s="9">
        <f t="shared" si="22"/>
        <v>0</v>
      </c>
      <c r="AI60" s="50">
        <v>0</v>
      </c>
      <c r="AJ60" s="12">
        <f>VLOOKUP($A60,[2]Summary!$A$2:$S$366, 13, FALSE)</f>
        <v>0</v>
      </c>
      <c r="AK60" s="9">
        <f t="shared" si="17"/>
        <v>0</v>
      </c>
      <c r="AL60" s="50">
        <v>0</v>
      </c>
      <c r="AM60" s="12">
        <f>VLOOKUP($A60,[2]Summary!$A$2:$S$366, 14, FALSE)</f>
        <v>82.9</v>
      </c>
      <c r="AN60" s="9">
        <f t="shared" si="19"/>
        <v>82.9</v>
      </c>
      <c r="AO60" s="54">
        <v>57.4</v>
      </c>
      <c r="AP60" s="12">
        <f>VLOOKUP($A60,[2]Summary!$A$2:$S$366, 15, FALSE)</f>
        <v>413</v>
      </c>
      <c r="AQ60" s="9">
        <f t="shared" si="18"/>
        <v>413</v>
      </c>
      <c r="AR60" s="50">
        <v>413</v>
      </c>
      <c r="AS60" s="12">
        <f>VLOOKUP($A60,[2]Summary!$A$2:$S$366, 16, FALSE)</f>
        <v>194</v>
      </c>
      <c r="AT60" s="9">
        <f t="shared" si="5"/>
        <v>194</v>
      </c>
      <c r="AU60" s="50">
        <v>192</v>
      </c>
      <c r="AV60" s="12">
        <f>VLOOKUP($A60,[2]Summary!$A$2:$S$366, 17, FALSE)</f>
        <v>51.2</v>
      </c>
      <c r="AW60" s="9">
        <f t="shared" si="6"/>
        <v>51.2</v>
      </c>
      <c r="AX60" s="68">
        <v>51.2</v>
      </c>
      <c r="AY60" s="12">
        <f>VLOOKUP($A60,[2]Summary!$A$2:$S$366, 18, FALSE)</f>
        <v>4529.4799999999996</v>
      </c>
      <c r="AZ60" s="13">
        <f t="shared" si="7"/>
        <v>4529.4799999999996</v>
      </c>
      <c r="BA60" s="45">
        <v>4529.4799999999996</v>
      </c>
      <c r="BB60" s="12">
        <f>VLOOKUP($A60,[2]Summary!$A$2:$S$366, 19, FALSE)</f>
        <v>4825.21</v>
      </c>
      <c r="BC60" s="11">
        <f t="shared" si="8"/>
        <v>4825.21</v>
      </c>
      <c r="BD60" s="73">
        <v>4825.21</v>
      </c>
      <c r="BE60" s="42">
        <f>VLOOKUP($A60,[2]Summary!$A$2:$T$366,20,FALSE)</f>
        <v>0</v>
      </c>
      <c r="BF60" s="41">
        <f t="shared" si="9"/>
        <v>0</v>
      </c>
      <c r="BG60" s="79">
        <v>0</v>
      </c>
    </row>
    <row r="61" spans="1:59" ht="15" x14ac:dyDescent="0.25">
      <c r="A61" s="39">
        <v>43797</v>
      </c>
      <c r="B61" s="12">
        <f>VLOOKUP($A61,[2]Summary!$A$2:$S$366, 2, FALSE)</f>
        <v>4139.16</v>
      </c>
      <c r="C61" s="13">
        <f t="shared" si="10"/>
        <v>4139.16</v>
      </c>
      <c r="D61" s="44">
        <v>4139.16</v>
      </c>
      <c r="E61" s="14">
        <f>VLOOKUP($A61,[2]Summary!$A$2:$S$366, 3, FALSE)</f>
        <v>994</v>
      </c>
      <c r="F61" s="9">
        <f t="shared" si="11"/>
        <v>994</v>
      </c>
      <c r="G61" s="49">
        <v>998</v>
      </c>
      <c r="H61" s="14">
        <f>VLOOKUP($A61,[2]Summary!$A$2:$S$366,4,FALSE)</f>
        <v>0</v>
      </c>
      <c r="I61" s="9">
        <f t="shared" si="0"/>
        <v>0</v>
      </c>
      <c r="J61" s="54">
        <v>0</v>
      </c>
      <c r="K61" s="14">
        <f>VLOOKUP($A61,[2]Summary!$A$2:$S$366, 5, FALSE)</f>
        <v>684</v>
      </c>
      <c r="L61" s="9">
        <f t="shared" si="12"/>
        <v>684</v>
      </c>
      <c r="M61" s="56">
        <v>684</v>
      </c>
      <c r="N61" s="14">
        <f>VLOOKUP($A61,[2]Summary!$A$2:$S$366, 6, FALSE)</f>
        <v>1030</v>
      </c>
      <c r="O61" s="9">
        <f t="shared" si="13"/>
        <v>1030</v>
      </c>
      <c r="P61" s="49">
        <v>1030</v>
      </c>
      <c r="Q61" s="14">
        <f>VLOOKUP($A61,[2]Summary!$A$2:$S$366, 7, FALSE)</f>
        <v>554</v>
      </c>
      <c r="R61" s="9">
        <f t="shared" si="14"/>
        <v>554</v>
      </c>
      <c r="S61" s="50">
        <v>554</v>
      </c>
      <c r="T61" s="12">
        <f>VLOOKUP($A61,[2]Summary!$A$2:$S$366, 8, FALSE)</f>
        <v>0</v>
      </c>
      <c r="U61" s="15">
        <f t="shared" si="15"/>
        <v>0</v>
      </c>
      <c r="V61" s="54">
        <v>0</v>
      </c>
      <c r="W61" s="16">
        <f>VLOOKUP($A61,[2]Summary!$A$2:$S$366,9,FALSE)</f>
        <v>85.42</v>
      </c>
      <c r="X61" s="17">
        <f t="shared" si="20"/>
        <v>85.42</v>
      </c>
      <c r="Y61" s="61">
        <v>85.42</v>
      </c>
      <c r="Z61" s="16">
        <f>VLOOKUP($A61,[2]Summary!$A$2:$S$366,10,FALSE)</f>
        <v>82.29</v>
      </c>
      <c r="AA61" s="19">
        <f t="shared" si="21"/>
        <v>82.29</v>
      </c>
      <c r="AB61" s="64">
        <v>82.29</v>
      </c>
      <c r="AC61" s="65">
        <f t="shared" si="3"/>
        <v>85.42</v>
      </c>
      <c r="AD61" s="12">
        <f>VLOOKUP($A61,[2]Summary!$A$2:$S$366,11,FALSE)</f>
        <v>0</v>
      </c>
      <c r="AE61" s="9">
        <f t="shared" si="16"/>
        <v>0</v>
      </c>
      <c r="AF61" s="50">
        <v>0</v>
      </c>
      <c r="AG61" s="12">
        <f>VLOOKUP($A61,[2]Summary!$A$2:$S$366, 12, FALSE)</f>
        <v>0</v>
      </c>
      <c r="AH61" s="9">
        <f t="shared" si="22"/>
        <v>0</v>
      </c>
      <c r="AI61" s="50">
        <v>0</v>
      </c>
      <c r="AJ61" s="12">
        <f>VLOOKUP($A61,[2]Summary!$A$2:$S$366, 13, FALSE)</f>
        <v>0</v>
      </c>
      <c r="AK61" s="9">
        <f t="shared" si="17"/>
        <v>0</v>
      </c>
      <c r="AL61" s="50">
        <v>0</v>
      </c>
      <c r="AM61" s="12">
        <f>VLOOKUP($A61,[2]Summary!$A$2:$S$366, 14, FALSE)</f>
        <v>85.4</v>
      </c>
      <c r="AN61" s="9">
        <f t="shared" si="19"/>
        <v>85.4</v>
      </c>
      <c r="AO61" s="54">
        <v>57.6</v>
      </c>
      <c r="AP61" s="12">
        <f>VLOOKUP($A61,[2]Summary!$A$2:$S$366, 15, FALSE)</f>
        <v>391</v>
      </c>
      <c r="AQ61" s="9">
        <f t="shared" si="18"/>
        <v>391</v>
      </c>
      <c r="AR61" s="50">
        <v>391</v>
      </c>
      <c r="AS61" s="12">
        <f>VLOOKUP($A61,[2]Summary!$A$2:$S$366, 16, FALSE)</f>
        <v>199</v>
      </c>
      <c r="AT61" s="9">
        <f t="shared" si="5"/>
        <v>199</v>
      </c>
      <c r="AU61" s="50">
        <v>198</v>
      </c>
      <c r="AV61" s="12">
        <f>VLOOKUP($A61,[2]Summary!$A$2:$S$366, 17, FALSE)</f>
        <v>79</v>
      </c>
      <c r="AW61" s="9">
        <f t="shared" si="6"/>
        <v>79</v>
      </c>
      <c r="AX61" s="68">
        <v>79</v>
      </c>
      <c r="AY61" s="12">
        <f>VLOOKUP($A61,[2]Summary!$A$2:$S$366, 18, FALSE)</f>
        <v>4529.5</v>
      </c>
      <c r="AZ61" s="13">
        <f t="shared" si="7"/>
        <v>4529.5</v>
      </c>
      <c r="BA61" s="45">
        <v>4529.5</v>
      </c>
      <c r="BB61" s="12">
        <f>VLOOKUP($A61,[2]Summary!$A$2:$S$366, 19, FALSE)</f>
        <v>4825.2</v>
      </c>
      <c r="BC61" s="11">
        <f t="shared" si="8"/>
        <v>4825.2</v>
      </c>
      <c r="BD61" s="73">
        <v>4825.2</v>
      </c>
      <c r="BE61" s="42">
        <f>VLOOKUP($A61,[2]Summary!$A$2:$T$366,20,FALSE)</f>
        <v>0</v>
      </c>
      <c r="BF61" s="41">
        <f t="shared" si="9"/>
        <v>0</v>
      </c>
      <c r="BG61" s="79">
        <v>0</v>
      </c>
    </row>
    <row r="62" spans="1:59" ht="15" x14ac:dyDescent="0.25">
      <c r="A62" s="39">
        <v>43798</v>
      </c>
      <c r="B62" s="12">
        <f>VLOOKUP($A62,[2]Summary!$A$2:$S$366, 2, FALSE)</f>
        <v>4139.16</v>
      </c>
      <c r="C62" s="13">
        <f t="shared" si="10"/>
        <v>4139.16</v>
      </c>
      <c r="D62" s="44">
        <v>4139.16</v>
      </c>
      <c r="E62" s="14">
        <f>VLOOKUP($A62,[2]Summary!$A$2:$S$366, 3, FALSE)</f>
        <v>935</v>
      </c>
      <c r="F62" s="9">
        <f t="shared" si="11"/>
        <v>935</v>
      </c>
      <c r="G62" s="49">
        <v>939</v>
      </c>
      <c r="H62" s="14">
        <f>VLOOKUP($A62,[2]Summary!$A$2:$S$366,4,FALSE)</f>
        <v>0</v>
      </c>
      <c r="I62" s="9">
        <f t="shared" si="0"/>
        <v>0</v>
      </c>
      <c r="J62" s="54">
        <v>0</v>
      </c>
      <c r="K62" s="14">
        <f>VLOOKUP($A62,[2]Summary!$A$2:$S$366, 5, FALSE)</f>
        <v>692</v>
      </c>
      <c r="L62" s="9">
        <f t="shared" si="12"/>
        <v>692</v>
      </c>
      <c r="M62" s="56">
        <v>692</v>
      </c>
      <c r="N62" s="14">
        <f>VLOOKUP($A62,[2]Summary!$A$2:$S$366, 6, FALSE)</f>
        <v>1010</v>
      </c>
      <c r="O62" s="9">
        <f t="shared" si="13"/>
        <v>1010</v>
      </c>
      <c r="P62" s="49">
        <v>1010</v>
      </c>
      <c r="Q62" s="14">
        <f>VLOOKUP($A62,[2]Summary!$A$2:$S$366, 7, FALSE)</f>
        <v>555</v>
      </c>
      <c r="R62" s="9">
        <f t="shared" si="14"/>
        <v>555</v>
      </c>
      <c r="S62" s="50">
        <v>555</v>
      </c>
      <c r="T62" s="12">
        <f>VLOOKUP($A62,[2]Summary!$A$2:$S$366, 8, FALSE)</f>
        <v>0</v>
      </c>
      <c r="U62" s="15">
        <f t="shared" si="15"/>
        <v>0</v>
      </c>
      <c r="V62" s="54">
        <v>0</v>
      </c>
      <c r="W62" s="16">
        <f>VLOOKUP($A62,[2]Summary!$A$2:$S$366,9,FALSE)</f>
        <v>81.489999999999995</v>
      </c>
      <c r="X62" s="17">
        <f t="shared" si="20"/>
        <v>81.489999999999995</v>
      </c>
      <c r="Y62" s="61">
        <v>81.489999999999995</v>
      </c>
      <c r="Z62" s="16">
        <f>VLOOKUP($A62,[2]Summary!$A$2:$S$366,10,FALSE)</f>
        <v>84.79</v>
      </c>
      <c r="AA62" s="19">
        <f t="shared" si="21"/>
        <v>84.79</v>
      </c>
      <c r="AB62" s="64">
        <v>84.79</v>
      </c>
      <c r="AC62" s="65">
        <f t="shared" si="3"/>
        <v>81.489999999999995</v>
      </c>
      <c r="AD62" s="12">
        <f>VLOOKUP($A62,[2]Summary!$A$2:$S$366,11,FALSE)</f>
        <v>0</v>
      </c>
      <c r="AE62" s="9">
        <f t="shared" si="16"/>
        <v>0</v>
      </c>
      <c r="AF62" s="50">
        <v>0</v>
      </c>
      <c r="AG62" s="12">
        <f>VLOOKUP($A62,[2]Summary!$A$2:$S$366, 12, FALSE)</f>
        <v>0</v>
      </c>
      <c r="AH62" s="9">
        <f t="shared" si="22"/>
        <v>0</v>
      </c>
      <c r="AI62" s="50">
        <v>0</v>
      </c>
      <c r="AJ62" s="12">
        <f>VLOOKUP($A62,[2]Summary!$A$2:$S$366, 13, FALSE)</f>
        <v>0</v>
      </c>
      <c r="AK62" s="9">
        <f t="shared" si="17"/>
        <v>0</v>
      </c>
      <c r="AL62" s="50">
        <v>0</v>
      </c>
      <c r="AM62" s="12">
        <f>VLOOKUP($A62,[2]Summary!$A$2:$S$366, 14, FALSE)</f>
        <v>82.2</v>
      </c>
      <c r="AN62" s="9">
        <f t="shared" si="19"/>
        <v>82.2</v>
      </c>
      <c r="AO62" s="54">
        <v>59.8</v>
      </c>
      <c r="AP62" s="12">
        <f>VLOOKUP($A62,[2]Summary!$A$2:$S$366, 15, FALSE)</f>
        <v>363</v>
      </c>
      <c r="AQ62" s="9">
        <f t="shared" si="18"/>
        <v>363</v>
      </c>
      <c r="AR62" s="50">
        <v>363</v>
      </c>
      <c r="AS62" s="12">
        <f>VLOOKUP($A62,[2]Summary!$A$2:$S$366, 16, FALSE)</f>
        <v>202</v>
      </c>
      <c r="AT62" s="9">
        <f t="shared" si="5"/>
        <v>202</v>
      </c>
      <c r="AU62" s="50">
        <v>200</v>
      </c>
      <c r="AV62" s="12">
        <f>VLOOKUP($A62,[2]Summary!$A$2:$S$366, 17, FALSE)</f>
        <v>58.1</v>
      </c>
      <c r="AW62" s="9">
        <f t="shared" si="6"/>
        <v>58.1</v>
      </c>
      <c r="AX62" s="68">
        <v>58.1</v>
      </c>
      <c r="AY62" s="12">
        <f>VLOOKUP($A62,[2]Summary!$A$2:$S$366, 18, FALSE)</f>
        <v>4529.49</v>
      </c>
      <c r="AZ62" s="13">
        <f t="shared" si="7"/>
        <v>4529.49</v>
      </c>
      <c r="BA62" s="45">
        <v>4529.49</v>
      </c>
      <c r="BB62" s="12">
        <f>VLOOKUP($A62,[2]Summary!$A$2:$S$366, 19, FALSE)</f>
        <v>4825.2</v>
      </c>
      <c r="BC62" s="11">
        <f t="shared" si="8"/>
        <v>4825.2</v>
      </c>
      <c r="BD62" s="73">
        <v>4825.2</v>
      </c>
      <c r="BE62" s="42">
        <f>VLOOKUP($A62,[2]Summary!$A$2:$T$366,20,FALSE)</f>
        <v>0</v>
      </c>
      <c r="BF62" s="41">
        <f t="shared" si="9"/>
        <v>0</v>
      </c>
      <c r="BG62" s="79">
        <v>0</v>
      </c>
    </row>
    <row r="63" spans="1:59" ht="15" x14ac:dyDescent="0.25">
      <c r="A63" s="39">
        <v>43799</v>
      </c>
      <c r="B63" s="12">
        <f>VLOOKUP($A63,[2]Summary!$A$2:$S$366, 2, FALSE)</f>
        <v>4139.13</v>
      </c>
      <c r="C63" s="13">
        <f t="shared" si="10"/>
        <v>4139.13</v>
      </c>
      <c r="D63" s="44">
        <v>4139.13</v>
      </c>
      <c r="E63" s="14">
        <f>VLOOKUP($A63,[2]Summary!$A$2:$S$366, 3, FALSE)</f>
        <v>1030</v>
      </c>
      <c r="F63" s="9">
        <f t="shared" si="11"/>
        <v>1030</v>
      </c>
      <c r="G63" s="49">
        <v>1040</v>
      </c>
      <c r="H63" s="14">
        <f>VLOOKUP($A63,[2]Summary!$A$2:$S$366,4,FALSE)</f>
        <v>0</v>
      </c>
      <c r="I63" s="9">
        <f t="shared" si="0"/>
        <v>0</v>
      </c>
      <c r="J63" s="54">
        <v>0</v>
      </c>
      <c r="K63" s="14">
        <f>VLOOKUP($A63,[2]Summary!$A$2:$S$366, 5, FALSE)</f>
        <v>714</v>
      </c>
      <c r="L63" s="9">
        <f t="shared" si="12"/>
        <v>714</v>
      </c>
      <c r="M63" s="56">
        <v>714</v>
      </c>
      <c r="N63" s="14">
        <f>VLOOKUP($A63,[2]Summary!$A$2:$S$366, 6, FALSE)</f>
        <v>1020</v>
      </c>
      <c r="O63" s="9">
        <f t="shared" si="13"/>
        <v>1020</v>
      </c>
      <c r="P63" s="49">
        <v>1020</v>
      </c>
      <c r="Q63" s="14">
        <f>VLOOKUP($A63,[2]Summary!$A$2:$S$366, 7, FALSE)</f>
        <v>533</v>
      </c>
      <c r="R63" s="9">
        <f t="shared" si="14"/>
        <v>533</v>
      </c>
      <c r="S63" s="50">
        <v>533</v>
      </c>
      <c r="T63" s="12">
        <f>VLOOKUP($A63,[2]Summary!$A$2:$S$366, 8, FALSE)</f>
        <v>0</v>
      </c>
      <c r="U63" s="15">
        <f t="shared" si="15"/>
        <v>0</v>
      </c>
      <c r="V63" s="54">
        <v>0</v>
      </c>
      <c r="W63" s="16">
        <f>VLOOKUP($A63,[2]Summary!$A$2:$S$366,9,FALSE)</f>
        <v>78.08</v>
      </c>
      <c r="X63" s="17">
        <f t="shared" si="20"/>
        <v>78.08</v>
      </c>
      <c r="Y63" s="61">
        <v>78.08</v>
      </c>
      <c r="Z63" s="16">
        <f>VLOOKUP($A63,[2]Summary!$A$2:$S$366,10,FALSE)</f>
        <v>81.23</v>
      </c>
      <c r="AA63" s="19">
        <f t="shared" si="21"/>
        <v>81.23</v>
      </c>
      <c r="AB63" s="64">
        <v>81.23</v>
      </c>
      <c r="AC63" s="65">
        <f t="shared" si="3"/>
        <v>78.08</v>
      </c>
      <c r="AD63" s="12">
        <f>VLOOKUP($A63,[2]Summary!$A$2:$S$366,11,FALSE)</f>
        <v>0</v>
      </c>
      <c r="AE63" s="9">
        <f t="shared" si="16"/>
        <v>0</v>
      </c>
      <c r="AF63" s="50">
        <v>0</v>
      </c>
      <c r="AG63" s="12">
        <f>VLOOKUP($A63,[2]Summary!$A$2:$S$366, 12, FALSE)</f>
        <v>0</v>
      </c>
      <c r="AH63" s="9">
        <f t="shared" si="22"/>
        <v>0</v>
      </c>
      <c r="AI63" s="50">
        <v>0</v>
      </c>
      <c r="AJ63" s="12">
        <f>VLOOKUP($A63,[2]Summary!$A$2:$S$366, 13, FALSE)</f>
        <v>0</v>
      </c>
      <c r="AK63" s="9">
        <f t="shared" si="17"/>
        <v>0</v>
      </c>
      <c r="AL63" s="50">
        <v>0</v>
      </c>
      <c r="AM63" s="12">
        <f>VLOOKUP($A63,[2]Summary!$A$2:$S$366, 14, FALSE)</f>
        <v>82.4</v>
      </c>
      <c r="AN63" s="9">
        <f t="shared" si="19"/>
        <v>82.4</v>
      </c>
      <c r="AO63" s="54">
        <v>64</v>
      </c>
      <c r="AP63" s="12">
        <f>VLOOKUP($A63,[2]Summary!$A$2:$S$366, 15, FALSE)</f>
        <v>351</v>
      </c>
      <c r="AQ63" s="9">
        <f t="shared" si="18"/>
        <v>351</v>
      </c>
      <c r="AR63" s="50">
        <v>351</v>
      </c>
      <c r="AS63" s="12">
        <f>VLOOKUP($A63,[2]Summary!$A$2:$S$366, 16, FALSE)</f>
        <v>202</v>
      </c>
      <c r="AT63" s="9">
        <f t="shared" si="5"/>
        <v>202</v>
      </c>
      <c r="AU63" s="50">
        <v>201</v>
      </c>
      <c r="AV63" s="12">
        <f>VLOOKUP($A63,[2]Summary!$A$2:$S$366, 17, FALSE)</f>
        <v>73.599999999999994</v>
      </c>
      <c r="AW63" s="9">
        <f t="shared" si="6"/>
        <v>73.599999999999994</v>
      </c>
      <c r="AX63" s="68">
        <v>73.599999999999994</v>
      </c>
      <c r="AY63" s="12">
        <f>VLOOKUP($A63,[2]Summary!$A$2:$S$366, 18, FALSE)</f>
        <v>4529.49</v>
      </c>
      <c r="AZ63" s="13">
        <f t="shared" si="7"/>
        <v>4529.49</v>
      </c>
      <c r="BA63" s="45">
        <v>4529.49</v>
      </c>
      <c r="BB63" s="12">
        <f>VLOOKUP($A63,[2]Summary!$A$2:$S$366, 19, FALSE)</f>
        <v>4825.1899999999996</v>
      </c>
      <c r="BC63" s="11">
        <f t="shared" si="8"/>
        <v>4825.1899999999996</v>
      </c>
      <c r="BD63" s="73">
        <v>4825.1899999999996</v>
      </c>
      <c r="BE63" s="42">
        <f>VLOOKUP($A63,[2]Summary!$A$2:$T$366,20,FALSE)</f>
        <v>0</v>
      </c>
      <c r="BF63" s="41">
        <f t="shared" si="9"/>
        <v>0</v>
      </c>
      <c r="BG63" s="79">
        <v>0</v>
      </c>
    </row>
    <row r="64" spans="1:59" ht="15" x14ac:dyDescent="0.25">
      <c r="A64" s="39">
        <v>43800</v>
      </c>
      <c r="B64" s="12">
        <f>VLOOKUP($A64,[2]Summary!$A$2:$S$366, 2, FALSE)</f>
        <v>4139.1899999999996</v>
      </c>
      <c r="C64" s="13">
        <f t="shared" si="10"/>
        <v>4139.1899999999996</v>
      </c>
      <c r="D64" s="44">
        <v>4139.1899999999996</v>
      </c>
      <c r="E64" s="14">
        <f>VLOOKUP($A64,[2]Summary!$A$2:$S$366, 3, FALSE)</f>
        <v>986</v>
      </c>
      <c r="F64" s="9">
        <f t="shared" si="11"/>
        <v>986</v>
      </c>
      <c r="G64" s="49">
        <v>990</v>
      </c>
      <c r="H64" s="14">
        <f>VLOOKUP($A64,[2]Summary!$A$2:$S$366,4,FALSE)</f>
        <v>0</v>
      </c>
      <c r="I64" s="9">
        <f t="shared" si="0"/>
        <v>0</v>
      </c>
      <c r="J64" s="54">
        <v>0</v>
      </c>
      <c r="K64" s="14">
        <f>VLOOKUP($A64,[2]Summary!$A$2:$S$366, 5, FALSE)</f>
        <v>712</v>
      </c>
      <c r="L64" s="9">
        <f t="shared" si="12"/>
        <v>712</v>
      </c>
      <c r="M64" s="56">
        <v>712</v>
      </c>
      <c r="N64" s="14">
        <f>VLOOKUP($A64,[2]Summary!$A$2:$S$366, 6, FALSE)</f>
        <v>976</v>
      </c>
      <c r="O64" s="9">
        <f t="shared" si="13"/>
        <v>976</v>
      </c>
      <c r="P64" s="49">
        <v>976</v>
      </c>
      <c r="Q64" s="14">
        <f>VLOOKUP($A64,[2]Summary!$A$2:$S$366, 7, FALSE)</f>
        <v>571</v>
      </c>
      <c r="R64" s="9">
        <f t="shared" si="14"/>
        <v>571</v>
      </c>
      <c r="S64" s="50">
        <v>571</v>
      </c>
      <c r="T64" s="12">
        <f>VLOOKUP($A64,[2]Summary!$A$2:$S$366, 8, FALSE)</f>
        <v>0</v>
      </c>
      <c r="U64" s="15">
        <f t="shared" si="15"/>
        <v>0</v>
      </c>
      <c r="V64" s="54">
        <v>0</v>
      </c>
      <c r="W64" s="16">
        <f>VLOOKUP($A64,[2]Summary!$A$2:$S$366,9,FALSE)</f>
        <v>79.41</v>
      </c>
      <c r="X64" s="17">
        <f t="shared" si="20"/>
        <v>79.41</v>
      </c>
      <c r="Y64" s="61">
        <v>79.41</v>
      </c>
      <c r="Z64" s="16">
        <f>VLOOKUP($A64,[2]Summary!$A$2:$S$366,10,FALSE)</f>
        <v>83.34</v>
      </c>
      <c r="AA64" s="19">
        <f t="shared" si="21"/>
        <v>83.34</v>
      </c>
      <c r="AB64" s="64">
        <v>83.34</v>
      </c>
      <c r="AC64" s="65">
        <f t="shared" si="3"/>
        <v>79.41</v>
      </c>
      <c r="AD64" s="12">
        <f>VLOOKUP($A64,[2]Summary!$A$2:$S$366,11,FALSE)</f>
        <v>0</v>
      </c>
      <c r="AE64" s="9">
        <f t="shared" si="16"/>
        <v>0</v>
      </c>
      <c r="AF64" s="50">
        <v>0</v>
      </c>
      <c r="AG64" s="12">
        <f>VLOOKUP($A64,[2]Summary!$A$2:$S$366, 12, FALSE)</f>
        <v>0</v>
      </c>
      <c r="AH64" s="9">
        <f t="shared" si="22"/>
        <v>0</v>
      </c>
      <c r="AI64" s="50">
        <v>0</v>
      </c>
      <c r="AJ64" s="12">
        <f>VLOOKUP($A64,[2]Summary!$A$2:$S$366, 13, FALSE)</f>
        <v>0</v>
      </c>
      <c r="AK64" s="9">
        <f t="shared" si="17"/>
        <v>0</v>
      </c>
      <c r="AL64" s="50">
        <v>0</v>
      </c>
      <c r="AM64" s="12">
        <f>VLOOKUP($A64,[2]Summary!$A$2:$S$366, 14, FALSE)</f>
        <v>82</v>
      </c>
      <c r="AN64" s="9">
        <f t="shared" si="19"/>
        <v>82</v>
      </c>
      <c r="AO64" s="54">
        <v>62.8</v>
      </c>
      <c r="AP64" s="12">
        <f>VLOOKUP($A64,[2]Summary!$A$2:$S$366, 15, FALSE)</f>
        <v>348</v>
      </c>
      <c r="AQ64" s="9">
        <f t="shared" si="18"/>
        <v>348</v>
      </c>
      <c r="AR64" s="50">
        <v>348</v>
      </c>
      <c r="AS64" s="12">
        <f>VLOOKUP($A64,[2]Summary!$A$2:$S$366, 16, FALSE)</f>
        <v>206</v>
      </c>
      <c r="AT64" s="9">
        <f t="shared" si="5"/>
        <v>206</v>
      </c>
      <c r="AU64" s="50">
        <v>204</v>
      </c>
      <c r="AV64" s="12">
        <f>VLOOKUP($A64,[2]Summary!$A$2:$S$366, 17, FALSE)</f>
        <v>73.3</v>
      </c>
      <c r="AW64" s="9">
        <f t="shared" si="6"/>
        <v>73.3</v>
      </c>
      <c r="AX64" s="68">
        <v>73.3</v>
      </c>
      <c r="AY64" s="12">
        <f>VLOOKUP($A64,[2]Summary!$A$2:$S$366, 18, FALSE)</f>
        <v>4529.5</v>
      </c>
      <c r="AZ64" s="13">
        <f t="shared" si="7"/>
        <v>4529.5</v>
      </c>
      <c r="BA64" s="45">
        <v>4529.5</v>
      </c>
      <c r="BB64" s="12">
        <f>VLOOKUP($A64,[2]Summary!$A$2:$S$366, 19, FALSE)</f>
        <v>4825.21</v>
      </c>
      <c r="BC64" s="11">
        <f t="shared" si="8"/>
        <v>4825.21</v>
      </c>
      <c r="BD64" s="73">
        <v>4825.21</v>
      </c>
      <c r="BE64" s="42">
        <f>VLOOKUP($A64,[2]Summary!$A$2:$T$366,20,FALSE)</f>
        <v>0</v>
      </c>
      <c r="BF64" s="41">
        <f t="shared" si="9"/>
        <v>0</v>
      </c>
      <c r="BG64" s="79">
        <v>0</v>
      </c>
    </row>
    <row r="65" spans="1:59" ht="15" x14ac:dyDescent="0.25">
      <c r="A65" s="39">
        <v>43801</v>
      </c>
      <c r="B65" s="12">
        <f>VLOOKUP($A65,[2]Summary!$A$2:$S$366, 2, FALSE)</f>
        <v>4139.2</v>
      </c>
      <c r="C65" s="13">
        <f t="shared" si="10"/>
        <v>4139.2</v>
      </c>
      <c r="D65" s="44">
        <v>4139.2</v>
      </c>
      <c r="E65" s="14">
        <f>VLOOKUP($A65,[2]Summary!$A$2:$S$366, 3, FALSE)</f>
        <v>961</v>
      </c>
      <c r="F65" s="9">
        <f t="shared" si="11"/>
        <v>961</v>
      </c>
      <c r="G65" s="49">
        <v>964</v>
      </c>
      <c r="H65" s="14">
        <f>VLOOKUP($A65,[2]Summary!$A$2:$S$366,4,FALSE)</f>
        <v>0</v>
      </c>
      <c r="I65" s="9">
        <f t="shared" si="0"/>
        <v>0</v>
      </c>
      <c r="J65" s="54">
        <v>0</v>
      </c>
      <c r="K65" s="14">
        <f>VLOOKUP($A65,[2]Summary!$A$2:$S$366, 5, FALSE)</f>
        <v>712</v>
      </c>
      <c r="L65" s="9">
        <f t="shared" si="12"/>
        <v>712</v>
      </c>
      <c r="M65" s="56">
        <v>712</v>
      </c>
      <c r="N65" s="14">
        <f>VLOOKUP($A65,[2]Summary!$A$2:$S$366, 6, FALSE)</f>
        <v>954</v>
      </c>
      <c r="O65" s="9">
        <f t="shared" si="13"/>
        <v>954</v>
      </c>
      <c r="P65" s="49">
        <v>954</v>
      </c>
      <c r="Q65" s="14">
        <f>VLOOKUP($A65,[2]Summary!$A$2:$S$366, 7, FALSE)</f>
        <v>601</v>
      </c>
      <c r="R65" s="9">
        <f t="shared" si="14"/>
        <v>601</v>
      </c>
      <c r="S65" s="50">
        <v>601</v>
      </c>
      <c r="T65" s="12">
        <f>VLOOKUP($A65,[2]Summary!$A$2:$S$366, 8, FALSE)</f>
        <v>0</v>
      </c>
      <c r="U65" s="15">
        <f t="shared" si="15"/>
        <v>0</v>
      </c>
      <c r="V65" s="54">
        <v>0</v>
      </c>
      <c r="W65" s="16">
        <f>VLOOKUP($A65,[2]Summary!$A$2:$S$366,9,FALSE)</f>
        <v>94.47</v>
      </c>
      <c r="X65" s="17">
        <f t="shared" si="20"/>
        <v>94.47</v>
      </c>
      <c r="Y65" s="61">
        <v>94.47</v>
      </c>
      <c r="Z65" s="16">
        <f>VLOOKUP($A65,[2]Summary!$A$2:$S$366,10,FALSE)</f>
        <v>89.42</v>
      </c>
      <c r="AA65" s="19">
        <f t="shared" si="21"/>
        <v>89.42</v>
      </c>
      <c r="AB65" s="64">
        <v>89.42</v>
      </c>
      <c r="AC65" s="65">
        <f t="shared" si="3"/>
        <v>94.47</v>
      </c>
      <c r="AD65" s="12">
        <f>VLOOKUP($A65,[2]Summary!$A$2:$S$366,11,FALSE)</f>
        <v>0</v>
      </c>
      <c r="AE65" s="9">
        <f t="shared" si="16"/>
        <v>0</v>
      </c>
      <c r="AF65" s="50">
        <v>0</v>
      </c>
      <c r="AG65" s="12">
        <f>VLOOKUP($A65,[2]Summary!$A$2:$S$366, 12, FALSE)</f>
        <v>0</v>
      </c>
      <c r="AH65" s="9">
        <f t="shared" si="22"/>
        <v>0</v>
      </c>
      <c r="AI65" s="50">
        <v>0</v>
      </c>
      <c r="AJ65" s="12">
        <f>VLOOKUP($A65,[2]Summary!$A$2:$S$366, 13, FALSE)</f>
        <v>0</v>
      </c>
      <c r="AK65" s="9">
        <f t="shared" si="17"/>
        <v>0</v>
      </c>
      <c r="AL65" s="50">
        <v>0</v>
      </c>
      <c r="AM65" s="12">
        <f>VLOOKUP($A65,[2]Summary!$A$2:$S$366, 14, FALSE)</f>
        <v>75.7</v>
      </c>
      <c r="AN65" s="9">
        <f t="shared" si="19"/>
        <v>75.7</v>
      </c>
      <c r="AO65" s="54">
        <v>56.6</v>
      </c>
      <c r="AP65" s="12">
        <f>VLOOKUP($A65,[2]Summary!$A$2:$S$366, 15, FALSE)</f>
        <v>228</v>
      </c>
      <c r="AQ65" s="9">
        <f t="shared" si="18"/>
        <v>228</v>
      </c>
      <c r="AR65" s="50">
        <v>228</v>
      </c>
      <c r="AS65" s="12">
        <f>VLOOKUP($A65,[2]Summary!$A$2:$S$366, 16, FALSE)</f>
        <v>109</v>
      </c>
      <c r="AT65" s="9">
        <f t="shared" si="5"/>
        <v>109</v>
      </c>
      <c r="AU65" s="50">
        <v>108</v>
      </c>
      <c r="AV65" s="12">
        <f>VLOOKUP($A65,[2]Summary!$A$2:$S$366, 17, FALSE)</f>
        <v>54.7</v>
      </c>
      <c r="AW65" s="9">
        <f t="shared" si="6"/>
        <v>54.7</v>
      </c>
      <c r="AX65" s="68">
        <v>54.7</v>
      </c>
      <c r="AY65" s="12">
        <f>VLOOKUP($A65,[2]Summary!$A$2:$S$366, 18, FALSE)</f>
        <v>4529.51</v>
      </c>
      <c r="AZ65" s="13">
        <f t="shared" si="7"/>
        <v>4529.51</v>
      </c>
      <c r="BA65" s="45">
        <v>4529.51</v>
      </c>
      <c r="BB65" s="12">
        <f>VLOOKUP($A65,[2]Summary!$A$2:$S$366, 19, FALSE)</f>
        <v>4825.21</v>
      </c>
      <c r="BC65" s="11">
        <f t="shared" si="8"/>
        <v>4825.21</v>
      </c>
      <c r="BD65" s="73">
        <v>4825.21</v>
      </c>
      <c r="BE65" s="42">
        <f>VLOOKUP($A65,[2]Summary!$A$2:$T$366,20,FALSE)</f>
        <v>0</v>
      </c>
      <c r="BF65" s="41">
        <f t="shared" si="9"/>
        <v>0</v>
      </c>
      <c r="BG65" s="79">
        <v>0</v>
      </c>
    </row>
    <row r="66" spans="1:59" ht="15" x14ac:dyDescent="0.25">
      <c r="A66" s="39">
        <v>43802</v>
      </c>
      <c r="B66" s="12">
        <f>VLOOKUP($A66,[2]Summary!$A$2:$S$366, 2, FALSE)</f>
        <v>4139.21</v>
      </c>
      <c r="C66" s="13">
        <f t="shared" si="10"/>
        <v>4139.21</v>
      </c>
      <c r="D66" s="44">
        <v>4139.21</v>
      </c>
      <c r="E66" s="14">
        <f>VLOOKUP($A66,[2]Summary!$A$2:$S$366, 3, FALSE)</f>
        <v>820</v>
      </c>
      <c r="F66" s="9">
        <f t="shared" si="11"/>
        <v>820</v>
      </c>
      <c r="G66" s="49">
        <v>826</v>
      </c>
      <c r="H66" s="14">
        <f>VLOOKUP($A66,[2]Summary!$A$2:$S$366,4,FALSE)</f>
        <v>0</v>
      </c>
      <c r="I66" s="9">
        <f t="shared" si="0"/>
        <v>0</v>
      </c>
      <c r="J66" s="54">
        <v>0</v>
      </c>
      <c r="K66" s="14">
        <f>VLOOKUP($A66,[2]Summary!$A$2:$S$366, 5, FALSE)</f>
        <v>714</v>
      </c>
      <c r="L66" s="9">
        <f t="shared" si="12"/>
        <v>714</v>
      </c>
      <c r="M66" s="56">
        <v>714</v>
      </c>
      <c r="N66" s="14">
        <f>VLOOKUP($A66,[2]Summary!$A$2:$S$366, 6, FALSE)</f>
        <v>965</v>
      </c>
      <c r="O66" s="9">
        <f t="shared" si="13"/>
        <v>965</v>
      </c>
      <c r="P66" s="49">
        <v>965</v>
      </c>
      <c r="Q66" s="14">
        <f>VLOOKUP($A66,[2]Summary!$A$2:$S$366, 7, FALSE)</f>
        <v>627</v>
      </c>
      <c r="R66" s="9">
        <f t="shared" si="14"/>
        <v>627</v>
      </c>
      <c r="S66" s="50">
        <v>627</v>
      </c>
      <c r="T66" s="12">
        <f>VLOOKUP($A66,[2]Summary!$A$2:$S$366, 8, FALSE)</f>
        <v>0</v>
      </c>
      <c r="U66" s="15">
        <f t="shared" si="15"/>
        <v>0</v>
      </c>
      <c r="V66" s="54">
        <v>0</v>
      </c>
      <c r="W66" s="16">
        <f>VLOOKUP($A66,[2]Summary!$A$2:$S$366,9,FALSE)</f>
        <v>80.94</v>
      </c>
      <c r="X66" s="17">
        <f t="shared" si="20"/>
        <v>80.94</v>
      </c>
      <c r="Y66" s="61">
        <v>80.94</v>
      </c>
      <c r="Z66" s="16">
        <f>VLOOKUP($A66,[2]Summary!$A$2:$S$366,10,FALSE)</f>
        <v>72.989999999999995</v>
      </c>
      <c r="AA66" s="19">
        <f t="shared" si="21"/>
        <v>72.989999999999995</v>
      </c>
      <c r="AB66" s="64">
        <v>72.989999999999995</v>
      </c>
      <c r="AC66" s="65">
        <f t="shared" si="3"/>
        <v>80.94</v>
      </c>
      <c r="AD66" s="12">
        <f>VLOOKUP($A66,[2]Summary!$A$2:$S$366,11,FALSE)</f>
        <v>0</v>
      </c>
      <c r="AE66" s="9">
        <f t="shared" si="16"/>
        <v>0</v>
      </c>
      <c r="AF66" s="50">
        <v>0</v>
      </c>
      <c r="AG66" s="12">
        <f>VLOOKUP($A66,[2]Summary!$A$2:$S$366, 12, FALSE)</f>
        <v>0</v>
      </c>
      <c r="AH66" s="9">
        <f t="shared" si="22"/>
        <v>0</v>
      </c>
      <c r="AI66" s="50">
        <v>0</v>
      </c>
      <c r="AJ66" s="12">
        <f>VLOOKUP($A66,[2]Summary!$A$2:$S$366, 13, FALSE)</f>
        <v>0</v>
      </c>
      <c r="AK66" s="9">
        <f t="shared" si="17"/>
        <v>0</v>
      </c>
      <c r="AL66" s="50">
        <v>0</v>
      </c>
      <c r="AM66" s="12">
        <f>VLOOKUP($A66,[2]Summary!$A$2:$S$366, 14, FALSE)</f>
        <v>62.2</v>
      </c>
      <c r="AN66" s="9">
        <f t="shared" si="19"/>
        <v>62.2</v>
      </c>
      <c r="AO66" s="54">
        <v>46.1</v>
      </c>
      <c r="AP66" s="12">
        <f>VLOOKUP($A66,[2]Summary!$A$2:$S$366, 15, FALSE)</f>
        <v>177</v>
      </c>
      <c r="AQ66" s="9">
        <f t="shared" si="18"/>
        <v>177</v>
      </c>
      <c r="AR66" s="50">
        <v>177</v>
      </c>
      <c r="AS66" s="12">
        <f>VLOOKUP($A66,[2]Summary!$A$2:$S$366, 16, FALSE)</f>
        <v>60.3</v>
      </c>
      <c r="AT66" s="9">
        <f t="shared" si="5"/>
        <v>60.3</v>
      </c>
      <c r="AU66" s="50">
        <v>59.8</v>
      </c>
      <c r="AV66" s="12">
        <f>VLOOKUP($A66,[2]Summary!$A$2:$S$366, 17, FALSE)</f>
        <v>72.900000000000006</v>
      </c>
      <c r="AW66" s="9">
        <f t="shared" si="6"/>
        <v>72.900000000000006</v>
      </c>
      <c r="AX66" s="68">
        <v>72.900000000000006</v>
      </c>
      <c r="AY66" s="12">
        <f>VLOOKUP($A66,[2]Summary!$A$2:$S$366, 18, FALSE)</f>
        <v>4529.51</v>
      </c>
      <c r="AZ66" s="13">
        <f t="shared" si="7"/>
        <v>4529.51</v>
      </c>
      <c r="BA66" s="45">
        <v>4529.51</v>
      </c>
      <c r="BB66" s="12">
        <f>VLOOKUP($A66,[2]Summary!$A$2:$S$366, 19, FALSE)</f>
        <v>4825.21</v>
      </c>
      <c r="BC66" s="11">
        <f t="shared" si="8"/>
        <v>4825.21</v>
      </c>
      <c r="BD66" s="73">
        <v>4825.21</v>
      </c>
      <c r="BE66" s="42">
        <f>VLOOKUP($A66,[2]Summary!$A$2:$T$366,20,FALSE)</f>
        <v>0</v>
      </c>
      <c r="BF66" s="41">
        <f t="shared" si="9"/>
        <v>0</v>
      </c>
      <c r="BG66" s="79">
        <v>0</v>
      </c>
    </row>
    <row r="67" spans="1:59" ht="15" x14ac:dyDescent="0.25">
      <c r="A67" s="39">
        <v>43803</v>
      </c>
      <c r="B67" s="12">
        <f>VLOOKUP($A67,[2]Summary!$A$2:$S$366, 2, FALSE)</f>
        <v>4139.22</v>
      </c>
      <c r="C67" s="13">
        <f t="shared" si="10"/>
        <v>4139.22</v>
      </c>
      <c r="D67" s="44">
        <v>4139.2299999999996</v>
      </c>
      <c r="E67" s="14">
        <f>VLOOKUP($A67,[2]Summary!$A$2:$S$366, 3, FALSE)</f>
        <v>820</v>
      </c>
      <c r="F67" s="9">
        <f t="shared" si="11"/>
        <v>820</v>
      </c>
      <c r="G67" s="49">
        <v>826</v>
      </c>
      <c r="H67" s="14">
        <f>VLOOKUP($A67,[2]Summary!$A$2:$S$366,4,FALSE)</f>
        <v>0</v>
      </c>
      <c r="I67" s="9">
        <f t="shared" ref="I67:I130" si="23">H67</f>
        <v>0</v>
      </c>
      <c r="J67" s="54">
        <v>0</v>
      </c>
      <c r="K67" s="14">
        <f>VLOOKUP($A67,[2]Summary!$A$2:$S$366, 5, FALSE)</f>
        <v>712</v>
      </c>
      <c r="L67" s="9">
        <f t="shared" si="12"/>
        <v>712</v>
      </c>
      <c r="M67" s="56">
        <v>712</v>
      </c>
      <c r="N67" s="14">
        <f>VLOOKUP($A67,[2]Summary!$A$2:$S$366, 6, FALSE)</f>
        <v>959</v>
      </c>
      <c r="O67" s="9">
        <f t="shared" si="13"/>
        <v>959</v>
      </c>
      <c r="P67" s="49">
        <v>959</v>
      </c>
      <c r="Q67" s="14">
        <f>VLOOKUP($A67,[2]Summary!$A$2:$S$366, 7, FALSE)</f>
        <v>606</v>
      </c>
      <c r="R67" s="9">
        <f t="shared" si="14"/>
        <v>606</v>
      </c>
      <c r="S67" s="50">
        <v>606</v>
      </c>
      <c r="T67" s="12">
        <f>VLOOKUP($A67,[2]Summary!$A$2:$S$366, 8, FALSE)</f>
        <v>0</v>
      </c>
      <c r="U67" s="15">
        <f t="shared" si="15"/>
        <v>0</v>
      </c>
      <c r="V67" s="54">
        <v>0</v>
      </c>
      <c r="W67" s="16">
        <f>VLOOKUP($A67,[2]Summary!$A$2:$S$366,9,FALSE)</f>
        <v>81.760000000000005</v>
      </c>
      <c r="X67" s="17">
        <f t="shared" ref="X67:X98" si="24">W67</f>
        <v>81.760000000000005</v>
      </c>
      <c r="Y67" s="61">
        <v>81.760000000000005</v>
      </c>
      <c r="Z67" s="16">
        <f>VLOOKUP($A67,[2]Summary!$A$2:$S$366,10,FALSE)</f>
        <v>75.67</v>
      </c>
      <c r="AA67" s="19">
        <f t="shared" ref="AA67:AA98" si="25">Z67</f>
        <v>75.67</v>
      </c>
      <c r="AB67" s="64">
        <v>75.67</v>
      </c>
      <c r="AC67" s="65">
        <f t="shared" si="3"/>
        <v>81.760000000000005</v>
      </c>
      <c r="AD67" s="12">
        <f>VLOOKUP($A67,[2]Summary!$A$2:$S$366,11,FALSE)</f>
        <v>0</v>
      </c>
      <c r="AE67" s="9">
        <f t="shared" si="16"/>
        <v>0</v>
      </c>
      <c r="AF67" s="50">
        <v>0</v>
      </c>
      <c r="AG67" s="12">
        <f>VLOOKUP($A67,[2]Summary!$A$2:$S$366, 12, FALSE)</f>
        <v>0</v>
      </c>
      <c r="AH67" s="9">
        <f t="shared" si="22"/>
        <v>0</v>
      </c>
      <c r="AI67" s="50">
        <v>0</v>
      </c>
      <c r="AJ67" s="12">
        <f>VLOOKUP($A67,[2]Summary!$A$2:$S$366, 13, FALSE)</f>
        <v>0</v>
      </c>
      <c r="AK67" s="9">
        <f t="shared" si="17"/>
        <v>0</v>
      </c>
      <c r="AL67" s="50">
        <v>0</v>
      </c>
      <c r="AM67" s="12">
        <f>VLOOKUP($A67,[2]Summary!$A$2:$S$366, 14, FALSE)</f>
        <v>65</v>
      </c>
      <c r="AN67" s="9">
        <f t="shared" si="19"/>
        <v>65</v>
      </c>
      <c r="AO67" s="54">
        <v>48.3</v>
      </c>
      <c r="AP67" s="12">
        <f>VLOOKUP($A67,[2]Summary!$A$2:$S$366, 15, FALSE)</f>
        <v>171</v>
      </c>
      <c r="AQ67" s="9">
        <f t="shared" si="18"/>
        <v>171</v>
      </c>
      <c r="AR67" s="50">
        <v>171</v>
      </c>
      <c r="AS67" s="12">
        <f>VLOOKUP($A67,[2]Summary!$A$2:$S$366, 16, FALSE)</f>
        <v>65.099999999999994</v>
      </c>
      <c r="AT67" s="9">
        <f t="shared" si="5"/>
        <v>65.099999999999994</v>
      </c>
      <c r="AU67" s="50">
        <v>64.599999999999994</v>
      </c>
      <c r="AV67" s="12">
        <f>VLOOKUP($A67,[2]Summary!$A$2:$S$366, 17, FALSE)</f>
        <v>51.5</v>
      </c>
      <c r="AW67" s="9">
        <f t="shared" si="6"/>
        <v>51.5</v>
      </c>
      <c r="AX67" s="68">
        <v>51.5</v>
      </c>
      <c r="AY67" s="12">
        <f>VLOOKUP($A67,[2]Summary!$A$2:$S$366, 18, FALSE)</f>
        <v>4529.51</v>
      </c>
      <c r="AZ67" s="13">
        <f t="shared" si="7"/>
        <v>4529.51</v>
      </c>
      <c r="BA67" s="45">
        <v>4529.51</v>
      </c>
      <c r="BB67" s="12">
        <f>VLOOKUP($A67,[2]Summary!$A$2:$S$366, 19, FALSE)</f>
        <v>4825.21</v>
      </c>
      <c r="BC67" s="11">
        <f t="shared" si="8"/>
        <v>4825.21</v>
      </c>
      <c r="BD67" s="73">
        <v>4825.21</v>
      </c>
      <c r="BE67" s="42">
        <f>VLOOKUP($A67,[2]Summary!$A$2:$T$366,20,FALSE)</f>
        <v>0</v>
      </c>
      <c r="BF67" s="41">
        <f t="shared" si="9"/>
        <v>0</v>
      </c>
      <c r="BG67" s="79">
        <v>0</v>
      </c>
    </row>
    <row r="68" spans="1:59" ht="15" x14ac:dyDescent="0.25">
      <c r="A68" s="39">
        <v>43804</v>
      </c>
      <c r="B68" s="12">
        <f>VLOOKUP($A68,[2]Summary!$A$2:$S$366, 2, FALSE)</f>
        <v>4139.2299999999996</v>
      </c>
      <c r="C68" s="13">
        <f t="shared" si="10"/>
        <v>4139.2299999999996</v>
      </c>
      <c r="D68" s="44">
        <v>4139.24</v>
      </c>
      <c r="E68" s="14">
        <f>VLOOKUP($A68,[2]Summary!$A$2:$S$366, 3, FALSE)</f>
        <v>783</v>
      </c>
      <c r="F68" s="9">
        <f t="shared" si="11"/>
        <v>783</v>
      </c>
      <c r="G68" s="49">
        <v>789</v>
      </c>
      <c r="H68" s="14">
        <f>VLOOKUP($A68,[2]Summary!$A$2:$S$366,4,FALSE)</f>
        <v>0</v>
      </c>
      <c r="I68" s="9">
        <f t="shared" si="23"/>
        <v>0</v>
      </c>
      <c r="J68" s="54">
        <v>0</v>
      </c>
      <c r="K68" s="14">
        <f>VLOOKUP($A68,[2]Summary!$A$2:$S$366, 5, FALSE)</f>
        <v>648</v>
      </c>
      <c r="L68" s="9">
        <f t="shared" si="12"/>
        <v>648</v>
      </c>
      <c r="M68" s="56">
        <v>649</v>
      </c>
      <c r="N68" s="14">
        <f>VLOOKUP($A68,[2]Summary!$A$2:$S$366, 6, FALSE)</f>
        <v>971</v>
      </c>
      <c r="O68" s="9">
        <f t="shared" si="13"/>
        <v>971</v>
      </c>
      <c r="P68" s="49">
        <v>971</v>
      </c>
      <c r="Q68" s="14">
        <f>VLOOKUP($A68,[2]Summary!$A$2:$S$366, 7, FALSE)</f>
        <v>602</v>
      </c>
      <c r="R68" s="9">
        <f t="shared" si="14"/>
        <v>602</v>
      </c>
      <c r="S68" s="50">
        <v>602</v>
      </c>
      <c r="T68" s="12">
        <f>VLOOKUP($A68,[2]Summary!$A$2:$S$366, 8, FALSE)</f>
        <v>0</v>
      </c>
      <c r="U68" s="15">
        <f t="shared" si="15"/>
        <v>0</v>
      </c>
      <c r="V68" s="54">
        <v>0</v>
      </c>
      <c r="W68" s="16">
        <f>VLOOKUP($A68,[2]Summary!$A$2:$S$366,9,FALSE)</f>
        <v>83.06</v>
      </c>
      <c r="X68" s="17">
        <f t="shared" si="24"/>
        <v>83.06</v>
      </c>
      <c r="Y68" s="61">
        <v>83.06</v>
      </c>
      <c r="Z68" s="16">
        <f>VLOOKUP($A68,[2]Summary!$A$2:$S$366,10,FALSE)</f>
        <v>77.239999999999995</v>
      </c>
      <c r="AA68" s="19">
        <f t="shared" si="25"/>
        <v>77.239999999999995</v>
      </c>
      <c r="AB68" s="64">
        <v>77.239999999999995</v>
      </c>
      <c r="AC68" s="65">
        <f t="shared" ref="AC68:AC131" si="26">$Y68</f>
        <v>83.06</v>
      </c>
      <c r="AD68" s="12">
        <f>VLOOKUP($A68,[2]Summary!$A$2:$S$366,11,FALSE)</f>
        <v>0</v>
      </c>
      <c r="AE68" s="9">
        <f t="shared" si="16"/>
        <v>0</v>
      </c>
      <c r="AF68" s="50">
        <v>0</v>
      </c>
      <c r="AG68" s="12">
        <f>VLOOKUP($A68,[2]Summary!$A$2:$S$366, 12, FALSE)</f>
        <v>0</v>
      </c>
      <c r="AH68" s="9">
        <f t="shared" ref="AH68:AH99" si="27">AG68</f>
        <v>0</v>
      </c>
      <c r="AI68" s="50">
        <v>0</v>
      </c>
      <c r="AJ68" s="12">
        <f>VLOOKUP($A68,[2]Summary!$A$2:$S$366, 13, FALSE)</f>
        <v>0</v>
      </c>
      <c r="AK68" s="9">
        <f t="shared" si="17"/>
        <v>0</v>
      </c>
      <c r="AL68" s="50">
        <v>0</v>
      </c>
      <c r="AM68" s="12">
        <f>VLOOKUP($A68,[2]Summary!$A$2:$S$366, 14, FALSE)</f>
        <v>69.8</v>
      </c>
      <c r="AN68" s="9">
        <f t="shared" si="19"/>
        <v>69.8</v>
      </c>
      <c r="AO68" s="54">
        <v>53.5</v>
      </c>
      <c r="AP68" s="12">
        <f>VLOOKUP($A68,[2]Summary!$A$2:$S$366, 15, FALSE)</f>
        <v>166</v>
      </c>
      <c r="AQ68" s="9">
        <f t="shared" si="18"/>
        <v>166</v>
      </c>
      <c r="AR68" s="50">
        <v>166</v>
      </c>
      <c r="AS68" s="12">
        <f>VLOOKUP($A68,[2]Summary!$A$2:$S$366, 16, FALSE)</f>
        <v>61.9</v>
      </c>
      <c r="AT68" s="9">
        <f t="shared" ref="AT68:AT131" si="28">AS68</f>
        <v>61.9</v>
      </c>
      <c r="AU68" s="50">
        <v>61.4</v>
      </c>
      <c r="AV68" s="12">
        <f>VLOOKUP($A68,[2]Summary!$A$2:$S$366, 17, FALSE)</f>
        <v>53.2</v>
      </c>
      <c r="AW68" s="9">
        <f t="shared" ref="AW68:AW131" si="29">AV68</f>
        <v>53.2</v>
      </c>
      <c r="AX68" s="68">
        <v>53.2</v>
      </c>
      <c r="AY68" s="12">
        <f>VLOOKUP($A68,[2]Summary!$A$2:$S$366, 18, FALSE)</f>
        <v>4529.51</v>
      </c>
      <c r="AZ68" s="13">
        <f t="shared" ref="AZ68:AZ131" si="30">AY68</f>
        <v>4529.51</v>
      </c>
      <c r="BA68" s="45">
        <v>4529.51</v>
      </c>
      <c r="BB68" s="12">
        <f>VLOOKUP($A68,[2]Summary!$A$2:$S$366, 19, FALSE)</f>
        <v>4825.21</v>
      </c>
      <c r="BC68" s="11">
        <f t="shared" ref="BC68:BC131" si="31">BB68</f>
        <v>4825.21</v>
      </c>
      <c r="BD68" s="73">
        <v>4825.21</v>
      </c>
      <c r="BE68" s="42">
        <f>VLOOKUP($A68,[2]Summary!$A$2:$T$366,20,FALSE)</f>
        <v>0</v>
      </c>
      <c r="BF68" s="41">
        <f t="shared" ref="BF68:BF131" si="32">BE68</f>
        <v>0</v>
      </c>
      <c r="BG68" s="79">
        <v>0</v>
      </c>
    </row>
    <row r="69" spans="1:59" ht="15" x14ac:dyDescent="0.25">
      <c r="A69" s="39">
        <v>43805</v>
      </c>
      <c r="B69" s="12">
        <f>VLOOKUP($A69,[2]Summary!$A$2:$S$366, 2, FALSE)</f>
        <v>4139.2299999999996</v>
      </c>
      <c r="C69" s="13">
        <f t="shared" ref="C69:C132" si="33">B69</f>
        <v>4139.2299999999996</v>
      </c>
      <c r="D69" s="44">
        <v>4139.2299999999996</v>
      </c>
      <c r="E69" s="14">
        <f>VLOOKUP($A69,[2]Summary!$A$2:$S$366, 3, FALSE)</f>
        <v>689</v>
      </c>
      <c r="F69" s="9">
        <f t="shared" ref="F69:F132" si="34">E69</f>
        <v>689</v>
      </c>
      <c r="G69" s="49">
        <v>696</v>
      </c>
      <c r="H69" s="14">
        <f>VLOOKUP($A69,[2]Summary!$A$2:$S$366,4,FALSE)</f>
        <v>0</v>
      </c>
      <c r="I69" s="9">
        <f t="shared" si="23"/>
        <v>0</v>
      </c>
      <c r="J69" s="54">
        <v>0</v>
      </c>
      <c r="K69" s="14">
        <f>VLOOKUP($A69,[2]Summary!$A$2:$S$366, 5, FALSE)</f>
        <v>602</v>
      </c>
      <c r="L69" s="9">
        <f t="shared" ref="L69:L132" si="35">K69</f>
        <v>602</v>
      </c>
      <c r="M69" s="56">
        <v>602</v>
      </c>
      <c r="N69" s="14">
        <f>VLOOKUP($A69,[2]Summary!$A$2:$S$366, 6, FALSE)</f>
        <v>957</v>
      </c>
      <c r="O69" s="9">
        <f t="shared" ref="O69:O132" si="36">N69</f>
        <v>957</v>
      </c>
      <c r="P69" s="49">
        <v>957</v>
      </c>
      <c r="Q69" s="14">
        <f>VLOOKUP($A69,[2]Summary!$A$2:$S$366, 7, FALSE)</f>
        <v>602</v>
      </c>
      <c r="R69" s="9">
        <f t="shared" ref="R69:R132" si="37">Q69</f>
        <v>602</v>
      </c>
      <c r="S69" s="50">
        <v>602</v>
      </c>
      <c r="T69" s="12">
        <f>VLOOKUP($A69,[2]Summary!$A$2:$S$366, 8, FALSE)</f>
        <v>0</v>
      </c>
      <c r="U69" s="15">
        <f t="shared" ref="U69:U132" si="38">T69</f>
        <v>0</v>
      </c>
      <c r="V69" s="54">
        <v>0</v>
      </c>
      <c r="W69" s="16">
        <f>VLOOKUP($A69,[2]Summary!$A$2:$S$366,9,FALSE)</f>
        <v>89.38</v>
      </c>
      <c r="X69" s="17">
        <f t="shared" si="24"/>
        <v>89.38</v>
      </c>
      <c r="Y69" s="61">
        <v>89.38</v>
      </c>
      <c r="Z69" s="16">
        <f>VLOOKUP($A69,[2]Summary!$A$2:$S$366,10,FALSE)</f>
        <v>80.81</v>
      </c>
      <c r="AA69" s="19">
        <f t="shared" si="25"/>
        <v>80.81</v>
      </c>
      <c r="AB69" s="64">
        <v>80.81</v>
      </c>
      <c r="AC69" s="65">
        <f t="shared" si="26"/>
        <v>89.38</v>
      </c>
      <c r="AD69" s="12">
        <f>VLOOKUP($A69,[2]Summary!$A$2:$S$366,11,FALSE)</f>
        <v>0</v>
      </c>
      <c r="AE69" s="9">
        <f t="shared" ref="AE69:AE132" si="39">AD69</f>
        <v>0</v>
      </c>
      <c r="AF69" s="50">
        <v>0</v>
      </c>
      <c r="AG69" s="12">
        <f>VLOOKUP($A69,[2]Summary!$A$2:$S$366, 12, FALSE)</f>
        <v>0</v>
      </c>
      <c r="AH69" s="9">
        <f t="shared" si="27"/>
        <v>0</v>
      </c>
      <c r="AI69" s="50">
        <v>0</v>
      </c>
      <c r="AJ69" s="12">
        <f>VLOOKUP($A69,[2]Summary!$A$2:$S$366, 13, FALSE)</f>
        <v>0</v>
      </c>
      <c r="AK69" s="9">
        <f t="shared" ref="AK69:AK132" si="40">AJ69</f>
        <v>0</v>
      </c>
      <c r="AL69" s="50">
        <v>0</v>
      </c>
      <c r="AM69" s="12">
        <f>VLOOKUP($A69,[2]Summary!$A$2:$S$366, 14, FALSE)</f>
        <v>52.3</v>
      </c>
      <c r="AN69" s="9">
        <f t="shared" si="19"/>
        <v>52.3</v>
      </c>
      <c r="AO69" s="54">
        <v>37.6</v>
      </c>
      <c r="AP69" s="12">
        <f>VLOOKUP($A69,[2]Summary!$A$2:$S$366, 15, FALSE)</f>
        <v>137</v>
      </c>
      <c r="AQ69" s="9">
        <f t="shared" ref="AQ69:AQ132" si="41">AP69</f>
        <v>137</v>
      </c>
      <c r="AR69" s="50">
        <v>137</v>
      </c>
      <c r="AS69" s="12">
        <f>VLOOKUP($A69,[2]Summary!$A$2:$S$366, 16, FALSE)</f>
        <v>50.5</v>
      </c>
      <c r="AT69" s="9">
        <f t="shared" si="28"/>
        <v>50.5</v>
      </c>
      <c r="AU69" s="50">
        <v>50.1</v>
      </c>
      <c r="AV69" s="12">
        <f>VLOOKUP($A69,[2]Summary!$A$2:$S$366, 17, FALSE)</f>
        <v>28.8</v>
      </c>
      <c r="AW69" s="9">
        <f t="shared" si="29"/>
        <v>28.8</v>
      </c>
      <c r="AX69" s="68">
        <v>28.8</v>
      </c>
      <c r="AY69" s="12">
        <f>VLOOKUP($A69,[2]Summary!$A$2:$S$366, 18, FALSE)</f>
        <v>4529.51</v>
      </c>
      <c r="AZ69" s="13">
        <f t="shared" si="30"/>
        <v>4529.51</v>
      </c>
      <c r="BA69" s="45">
        <v>4529.51</v>
      </c>
      <c r="BB69" s="12">
        <f>VLOOKUP($A69,[2]Summary!$A$2:$S$366, 19, FALSE)</f>
        <v>4825.2</v>
      </c>
      <c r="BC69" s="11">
        <f t="shared" si="31"/>
        <v>4825.2</v>
      </c>
      <c r="BD69" s="73">
        <v>4825.2</v>
      </c>
      <c r="BE69" s="42">
        <f>VLOOKUP($A69,[2]Summary!$A$2:$T$366,20,FALSE)</f>
        <v>0</v>
      </c>
      <c r="BF69" s="41">
        <f t="shared" si="32"/>
        <v>0</v>
      </c>
      <c r="BG69" s="79">
        <v>0</v>
      </c>
    </row>
    <row r="70" spans="1:59" ht="15" x14ac:dyDescent="0.25">
      <c r="A70" s="39">
        <v>43806</v>
      </c>
      <c r="B70" s="12">
        <f>VLOOKUP($A70,[2]Summary!$A$2:$S$366, 2, FALSE)</f>
        <v>4139.29</v>
      </c>
      <c r="C70" s="13">
        <f t="shared" si="33"/>
        <v>4139.29</v>
      </c>
      <c r="D70" s="44">
        <v>4139.3</v>
      </c>
      <c r="E70" s="14">
        <f>VLOOKUP($A70,[2]Summary!$A$2:$S$366, 3, FALSE)</f>
        <v>535</v>
      </c>
      <c r="F70" s="9">
        <f t="shared" si="34"/>
        <v>535</v>
      </c>
      <c r="G70" s="49">
        <v>537</v>
      </c>
      <c r="H70" s="14">
        <f>VLOOKUP($A70,[2]Summary!$A$2:$S$366,4,FALSE)</f>
        <v>0</v>
      </c>
      <c r="I70" s="9">
        <f t="shared" si="23"/>
        <v>0</v>
      </c>
      <c r="J70" s="54">
        <v>0</v>
      </c>
      <c r="K70" s="14">
        <f>VLOOKUP($A70,[2]Summary!$A$2:$S$366, 5, FALSE)</f>
        <v>604</v>
      </c>
      <c r="L70" s="9">
        <f t="shared" si="35"/>
        <v>604</v>
      </c>
      <c r="M70" s="56">
        <v>604</v>
      </c>
      <c r="N70" s="14">
        <f>VLOOKUP($A70,[2]Summary!$A$2:$S$366, 6, FALSE)</f>
        <v>969</v>
      </c>
      <c r="O70" s="9">
        <f t="shared" si="36"/>
        <v>969</v>
      </c>
      <c r="P70" s="49">
        <v>969</v>
      </c>
      <c r="Q70" s="14">
        <f>VLOOKUP($A70,[2]Summary!$A$2:$S$366, 7, FALSE)</f>
        <v>607</v>
      </c>
      <c r="R70" s="9">
        <f t="shared" si="37"/>
        <v>607</v>
      </c>
      <c r="S70" s="50">
        <v>607</v>
      </c>
      <c r="T70" s="12">
        <f>VLOOKUP($A70,[2]Summary!$A$2:$S$366, 8, FALSE)</f>
        <v>0</v>
      </c>
      <c r="U70" s="15">
        <f t="shared" si="38"/>
        <v>0</v>
      </c>
      <c r="V70" s="54">
        <v>0</v>
      </c>
      <c r="W70" s="16">
        <f>VLOOKUP($A70,[2]Summary!$A$2:$S$366,9,FALSE)</f>
        <v>95.97</v>
      </c>
      <c r="X70" s="17">
        <f t="shared" si="24"/>
        <v>95.97</v>
      </c>
      <c r="Y70" s="61">
        <v>95.97</v>
      </c>
      <c r="Z70" s="16">
        <f>VLOOKUP($A70,[2]Summary!$A$2:$S$366,10,FALSE)</f>
        <v>86.52</v>
      </c>
      <c r="AA70" s="19">
        <f t="shared" si="25"/>
        <v>86.52</v>
      </c>
      <c r="AB70" s="64">
        <v>86.52</v>
      </c>
      <c r="AC70" s="65">
        <f t="shared" si="26"/>
        <v>95.97</v>
      </c>
      <c r="AD70" s="12">
        <f>VLOOKUP($A70,[2]Summary!$A$2:$S$366,11,FALSE)</f>
        <v>0</v>
      </c>
      <c r="AE70" s="9">
        <f t="shared" si="39"/>
        <v>0</v>
      </c>
      <c r="AF70" s="50">
        <v>0</v>
      </c>
      <c r="AG70" s="12">
        <f>VLOOKUP($A70,[2]Summary!$A$2:$S$366, 12, FALSE)</f>
        <v>0</v>
      </c>
      <c r="AH70" s="9">
        <f t="shared" si="27"/>
        <v>0</v>
      </c>
      <c r="AI70" s="50">
        <v>0</v>
      </c>
      <c r="AJ70" s="12">
        <f>VLOOKUP($A70,[2]Summary!$A$2:$S$366, 13, FALSE)</f>
        <v>0</v>
      </c>
      <c r="AK70" s="9">
        <f t="shared" si="40"/>
        <v>0</v>
      </c>
      <c r="AL70" s="50">
        <v>0</v>
      </c>
      <c r="AM70" s="12">
        <f>VLOOKUP($A70,[2]Summary!$A$2:$S$366, 14, FALSE)</f>
        <v>21.5</v>
      </c>
      <c r="AN70" s="9">
        <f t="shared" ref="AN70:AN109" si="42">AM70</f>
        <v>21.5</v>
      </c>
      <c r="AO70" s="54">
        <v>14.3</v>
      </c>
      <c r="AP70" s="12">
        <f>VLOOKUP($A70,[2]Summary!$A$2:$S$366, 15, FALSE)</f>
        <v>83.3</v>
      </c>
      <c r="AQ70" s="9">
        <f t="shared" si="41"/>
        <v>83.3</v>
      </c>
      <c r="AR70" s="50">
        <v>83.3</v>
      </c>
      <c r="AS70" s="12">
        <f>VLOOKUP($A70,[2]Summary!$A$2:$S$366, 16, FALSE)</f>
        <v>39.700000000000003</v>
      </c>
      <c r="AT70" s="9">
        <f t="shared" si="28"/>
        <v>39.700000000000003</v>
      </c>
      <c r="AU70" s="50">
        <v>39.4</v>
      </c>
      <c r="AV70" s="12">
        <f>VLOOKUP($A70,[2]Summary!$A$2:$S$366, 17, FALSE)</f>
        <v>1.24</v>
      </c>
      <c r="AW70" s="9">
        <v>0</v>
      </c>
      <c r="AX70" s="68">
        <v>0</v>
      </c>
      <c r="AY70" s="12">
        <f>VLOOKUP($A70,[2]Summary!$A$2:$S$366, 18, FALSE)</f>
        <v>4529.55</v>
      </c>
      <c r="AZ70" s="13">
        <f t="shared" si="30"/>
        <v>4529.55</v>
      </c>
      <c r="BA70" s="45">
        <v>4529.55</v>
      </c>
      <c r="BB70" s="12">
        <f>VLOOKUP($A70,[2]Summary!$A$2:$S$366, 19, FALSE)</f>
        <v>4825.22</v>
      </c>
      <c r="BC70" s="11">
        <f t="shared" si="31"/>
        <v>4825.22</v>
      </c>
      <c r="BD70" s="73">
        <v>4825.22</v>
      </c>
      <c r="BE70" s="42">
        <f>VLOOKUP($A70,[2]Summary!$A$2:$T$366,20,FALSE)</f>
        <v>0</v>
      </c>
      <c r="BF70" s="41">
        <f t="shared" si="32"/>
        <v>0</v>
      </c>
      <c r="BG70" s="79">
        <v>0</v>
      </c>
    </row>
    <row r="71" spans="1:59" ht="15" x14ac:dyDescent="0.25">
      <c r="A71" s="39">
        <v>43807</v>
      </c>
      <c r="B71" s="12">
        <f>VLOOKUP($A71,[2]Summary!$A$2:$S$366, 2, FALSE)</f>
        <v>4139.33</v>
      </c>
      <c r="C71" s="13">
        <f t="shared" si="33"/>
        <v>4139.33</v>
      </c>
      <c r="D71" s="44">
        <v>4139.34</v>
      </c>
      <c r="E71" s="14">
        <f>VLOOKUP($A71,[2]Summary!$A$2:$S$366, 3, FALSE)</f>
        <v>430</v>
      </c>
      <c r="F71" s="9">
        <f t="shared" si="34"/>
        <v>430</v>
      </c>
      <c r="G71" s="49">
        <v>427</v>
      </c>
      <c r="H71" s="14">
        <f>VLOOKUP($A71,[2]Summary!$A$2:$S$366,4,FALSE)</f>
        <v>0</v>
      </c>
      <c r="I71" s="9">
        <f t="shared" si="23"/>
        <v>0</v>
      </c>
      <c r="J71" s="54">
        <v>0</v>
      </c>
      <c r="K71" s="14">
        <f>VLOOKUP($A71,[2]Summary!$A$2:$S$366, 5, FALSE)</f>
        <v>595</v>
      </c>
      <c r="L71" s="9">
        <f t="shared" si="35"/>
        <v>595</v>
      </c>
      <c r="M71" s="56">
        <v>595</v>
      </c>
      <c r="N71" s="14">
        <f>VLOOKUP($A71,[2]Summary!$A$2:$S$366, 6, FALSE)</f>
        <v>961</v>
      </c>
      <c r="O71" s="9">
        <f t="shared" si="36"/>
        <v>961</v>
      </c>
      <c r="P71" s="49">
        <v>961</v>
      </c>
      <c r="Q71" s="14">
        <f>VLOOKUP($A71,[2]Summary!$A$2:$S$366, 7, FALSE)</f>
        <v>608</v>
      </c>
      <c r="R71" s="9">
        <f t="shared" si="37"/>
        <v>608</v>
      </c>
      <c r="S71" s="50">
        <v>608</v>
      </c>
      <c r="T71" s="12">
        <f>VLOOKUP($A71,[2]Summary!$A$2:$S$366, 8, FALSE)</f>
        <v>0</v>
      </c>
      <c r="U71" s="15">
        <f t="shared" si="38"/>
        <v>0</v>
      </c>
      <c r="V71" s="54">
        <v>0</v>
      </c>
      <c r="W71" s="16">
        <f>VLOOKUP($A71,[2]Summary!$A$2:$S$366,9,FALSE)</f>
        <v>93.01</v>
      </c>
      <c r="X71" s="17">
        <f t="shared" si="24"/>
        <v>93.01</v>
      </c>
      <c r="Y71" s="61">
        <v>93.01</v>
      </c>
      <c r="Z71" s="16">
        <f>VLOOKUP($A71,[2]Summary!$A$2:$S$366,10,FALSE)</f>
        <v>85.55</v>
      </c>
      <c r="AA71" s="19">
        <f t="shared" si="25"/>
        <v>85.55</v>
      </c>
      <c r="AB71" s="64">
        <v>85.55</v>
      </c>
      <c r="AC71" s="65">
        <f t="shared" si="26"/>
        <v>93.01</v>
      </c>
      <c r="AD71" s="12">
        <f>VLOOKUP($A71,[2]Summary!$A$2:$S$366,11,FALSE)</f>
        <v>0</v>
      </c>
      <c r="AE71" s="9">
        <f t="shared" si="39"/>
        <v>0</v>
      </c>
      <c r="AF71" s="50">
        <v>0</v>
      </c>
      <c r="AG71" s="12">
        <f>VLOOKUP($A71,[2]Summary!$A$2:$S$366, 12, FALSE)</f>
        <v>0</v>
      </c>
      <c r="AH71" s="9">
        <f t="shared" si="27"/>
        <v>0</v>
      </c>
      <c r="AI71" s="50">
        <v>0</v>
      </c>
      <c r="AJ71" s="12">
        <f>VLOOKUP($A71,[2]Summary!$A$2:$S$366, 13, FALSE)</f>
        <v>0</v>
      </c>
      <c r="AK71" s="9">
        <f t="shared" si="40"/>
        <v>0</v>
      </c>
      <c r="AL71" s="50">
        <v>0</v>
      </c>
      <c r="AM71" s="12">
        <f>VLOOKUP($A71,[2]Summary!$A$2:$S$366, 14, FALSE)</f>
        <v>28.7</v>
      </c>
      <c r="AN71" s="9">
        <f t="shared" si="42"/>
        <v>28.7</v>
      </c>
      <c r="AO71" s="54">
        <v>21.4</v>
      </c>
      <c r="AP71" s="12">
        <f>VLOOKUP($A71,[2]Summary!$A$2:$S$366, 15, FALSE)</f>
        <v>58.5</v>
      </c>
      <c r="AQ71" s="9">
        <f t="shared" si="41"/>
        <v>58.5</v>
      </c>
      <c r="AR71" s="50">
        <v>58.5</v>
      </c>
      <c r="AS71" s="12">
        <f>VLOOKUP($A71,[2]Summary!$A$2:$S$366, 16, FALSE)</f>
        <v>40.299999999999997</v>
      </c>
      <c r="AT71" s="9">
        <f t="shared" si="28"/>
        <v>40.299999999999997</v>
      </c>
      <c r="AU71" s="50">
        <v>40</v>
      </c>
      <c r="AV71" s="12">
        <f>VLOOKUP($A71,[2]Summary!$A$2:$S$366, 17, FALSE)</f>
        <v>4.51</v>
      </c>
      <c r="AW71" s="9">
        <v>0</v>
      </c>
      <c r="AX71" s="68">
        <v>0</v>
      </c>
      <c r="AY71" s="12">
        <f>VLOOKUP($A71,[2]Summary!$A$2:$S$366, 18, FALSE)</f>
        <v>4529.6000000000004</v>
      </c>
      <c r="AZ71" s="13">
        <f t="shared" si="30"/>
        <v>4529.6000000000004</v>
      </c>
      <c r="BA71" s="45">
        <v>4529.6000000000004</v>
      </c>
      <c r="BB71" s="12">
        <f>VLOOKUP($A71,[2]Summary!$A$2:$S$366, 19, FALSE)</f>
        <v>4825.24</v>
      </c>
      <c r="BC71" s="11">
        <f t="shared" si="31"/>
        <v>4825.24</v>
      </c>
      <c r="BD71" s="73">
        <v>4825.24</v>
      </c>
      <c r="BE71" s="42">
        <f>VLOOKUP($A71,[2]Summary!$A$2:$T$366,20,FALSE)</f>
        <v>0</v>
      </c>
      <c r="BF71" s="41">
        <f t="shared" si="32"/>
        <v>0</v>
      </c>
      <c r="BG71" s="79">
        <v>0</v>
      </c>
    </row>
    <row r="72" spans="1:59" ht="15" x14ac:dyDescent="0.25">
      <c r="A72" s="39">
        <v>43808</v>
      </c>
      <c r="B72" s="12">
        <f>VLOOKUP($A72,[2]Summary!$A$2:$S$366, 2, FALSE)</f>
        <v>4139.3599999999997</v>
      </c>
      <c r="C72" s="13">
        <f t="shared" si="33"/>
        <v>4139.3599999999997</v>
      </c>
      <c r="D72" s="44">
        <v>4139.37</v>
      </c>
      <c r="E72" s="14">
        <f>VLOOKUP($A72,[2]Summary!$A$2:$S$366, 3, FALSE)</f>
        <v>455</v>
      </c>
      <c r="F72" s="9">
        <f t="shared" si="34"/>
        <v>455</v>
      </c>
      <c r="G72" s="49">
        <v>454</v>
      </c>
      <c r="H72" s="14">
        <f>VLOOKUP($A72,[2]Summary!$A$2:$S$366,4,FALSE)</f>
        <v>0</v>
      </c>
      <c r="I72" s="9">
        <f t="shared" si="23"/>
        <v>0</v>
      </c>
      <c r="J72" s="54">
        <v>0</v>
      </c>
      <c r="K72" s="14">
        <f>VLOOKUP($A72,[2]Summary!$A$2:$S$366, 5, FALSE)</f>
        <v>592</v>
      </c>
      <c r="L72" s="9">
        <f t="shared" si="35"/>
        <v>592</v>
      </c>
      <c r="M72" s="56">
        <v>592</v>
      </c>
      <c r="N72" s="14">
        <f>VLOOKUP($A72,[2]Summary!$A$2:$S$366, 6, FALSE)</f>
        <v>988</v>
      </c>
      <c r="O72" s="9">
        <f t="shared" si="36"/>
        <v>988</v>
      </c>
      <c r="P72" s="49">
        <v>988</v>
      </c>
      <c r="Q72" s="14">
        <f>VLOOKUP($A72,[2]Summary!$A$2:$S$366, 7, FALSE)</f>
        <v>609</v>
      </c>
      <c r="R72" s="9">
        <f t="shared" si="37"/>
        <v>609</v>
      </c>
      <c r="S72" s="50">
        <v>609</v>
      </c>
      <c r="T72" s="12">
        <f>VLOOKUP($A72,[2]Summary!$A$2:$S$366, 8, FALSE)</f>
        <v>0</v>
      </c>
      <c r="U72" s="15">
        <f t="shared" si="38"/>
        <v>0</v>
      </c>
      <c r="V72" s="54">
        <v>0</v>
      </c>
      <c r="W72" s="16">
        <f>VLOOKUP($A72,[2]Summary!$A$2:$S$366,9,FALSE)</f>
        <v>93.51</v>
      </c>
      <c r="X72" s="17">
        <f t="shared" si="24"/>
        <v>93.51</v>
      </c>
      <c r="Y72" s="61">
        <v>93.51</v>
      </c>
      <c r="Z72" s="16">
        <f>VLOOKUP($A72,[2]Summary!$A$2:$S$366,10,FALSE)</f>
        <v>88.37</v>
      </c>
      <c r="AA72" s="19">
        <f t="shared" si="25"/>
        <v>88.37</v>
      </c>
      <c r="AB72" s="64">
        <v>88.37</v>
      </c>
      <c r="AC72" s="65">
        <f t="shared" si="26"/>
        <v>93.51</v>
      </c>
      <c r="AD72" s="12">
        <f>VLOOKUP($A72,[2]Summary!$A$2:$S$366,11,FALSE)</f>
        <v>0</v>
      </c>
      <c r="AE72" s="9">
        <f t="shared" si="39"/>
        <v>0</v>
      </c>
      <c r="AF72" s="50">
        <v>0</v>
      </c>
      <c r="AG72" s="12">
        <f>VLOOKUP($A72,[2]Summary!$A$2:$S$366, 12, FALSE)</f>
        <v>0</v>
      </c>
      <c r="AH72" s="9">
        <f t="shared" si="27"/>
        <v>0</v>
      </c>
      <c r="AI72" s="50">
        <v>0</v>
      </c>
      <c r="AJ72" s="12">
        <f>VLOOKUP($A72,[2]Summary!$A$2:$S$366, 13, FALSE)</f>
        <v>0</v>
      </c>
      <c r="AK72" s="9">
        <f t="shared" si="40"/>
        <v>0</v>
      </c>
      <c r="AL72" s="50">
        <v>0</v>
      </c>
      <c r="AM72" s="12">
        <f>VLOOKUP($A72,[2]Summary!$A$2:$S$366, 14, FALSE)</f>
        <v>29.9</v>
      </c>
      <c r="AN72" s="9">
        <f t="shared" si="42"/>
        <v>29.9</v>
      </c>
      <c r="AO72" s="54">
        <v>22.4</v>
      </c>
      <c r="AP72" s="12">
        <f>VLOOKUP($A72,[2]Summary!$A$2:$S$366, 15, FALSE)</f>
        <v>60.6</v>
      </c>
      <c r="AQ72" s="9">
        <f t="shared" si="41"/>
        <v>60.6</v>
      </c>
      <c r="AR72" s="50">
        <v>60.6</v>
      </c>
      <c r="AS72" s="12">
        <f>VLOOKUP($A72,[2]Summary!$A$2:$S$366, 16, FALSE)</f>
        <v>41.1</v>
      </c>
      <c r="AT72" s="9">
        <f t="shared" si="28"/>
        <v>41.1</v>
      </c>
      <c r="AU72" s="50">
        <v>40.799999999999997</v>
      </c>
      <c r="AV72" s="12">
        <f>VLOOKUP($A72,[2]Summary!$A$2:$S$366, 17, FALSE)</f>
        <v>36.5</v>
      </c>
      <c r="AW72" s="9">
        <f t="shared" si="29"/>
        <v>36.5</v>
      </c>
      <c r="AX72" s="68">
        <v>36.4</v>
      </c>
      <c r="AY72" s="12">
        <f>VLOOKUP($A72,[2]Summary!$A$2:$S$366, 18, FALSE)</f>
        <v>4529.6000000000004</v>
      </c>
      <c r="AZ72" s="13">
        <f t="shared" si="30"/>
        <v>4529.6000000000004</v>
      </c>
      <c r="BA72" s="45">
        <v>4529.6000000000004</v>
      </c>
      <c r="BB72" s="12">
        <f>VLOOKUP($A72,[2]Summary!$A$2:$S$366, 19, FALSE)</f>
        <v>4825.24</v>
      </c>
      <c r="BC72" s="11">
        <f t="shared" si="31"/>
        <v>4825.24</v>
      </c>
      <c r="BD72" s="73">
        <v>4825.24</v>
      </c>
      <c r="BE72" s="42">
        <f>VLOOKUP($A72,[2]Summary!$A$2:$T$366,20,FALSE)</f>
        <v>0</v>
      </c>
      <c r="BF72" s="41">
        <f t="shared" si="32"/>
        <v>0</v>
      </c>
      <c r="BG72" s="79">
        <v>0</v>
      </c>
    </row>
    <row r="73" spans="1:59" ht="15" x14ac:dyDescent="0.25">
      <c r="A73" s="39">
        <v>43809</v>
      </c>
      <c r="B73" s="12">
        <f>VLOOKUP($A73,[2]Summary!$A$2:$S$366, 2, FALSE)</f>
        <v>4139.38</v>
      </c>
      <c r="C73" s="13">
        <f t="shared" si="33"/>
        <v>4139.38</v>
      </c>
      <c r="D73" s="44">
        <v>4139.38</v>
      </c>
      <c r="E73" s="14">
        <f>VLOOKUP($A73,[2]Summary!$A$2:$S$366, 3, FALSE)</f>
        <v>497</v>
      </c>
      <c r="F73" s="9">
        <f t="shared" si="34"/>
        <v>497</v>
      </c>
      <c r="G73" s="49">
        <v>500</v>
      </c>
      <c r="H73" s="14">
        <f>VLOOKUP($A73,[2]Summary!$A$2:$S$366,4,FALSE)</f>
        <v>0</v>
      </c>
      <c r="I73" s="9">
        <f t="shared" si="23"/>
        <v>0</v>
      </c>
      <c r="J73" s="54">
        <v>0</v>
      </c>
      <c r="K73" s="14">
        <f>VLOOKUP($A73,[2]Summary!$A$2:$S$366, 5, FALSE)</f>
        <v>589</v>
      </c>
      <c r="L73" s="9">
        <f t="shared" si="35"/>
        <v>589</v>
      </c>
      <c r="M73" s="56">
        <v>589</v>
      </c>
      <c r="N73" s="14">
        <f>VLOOKUP($A73,[2]Summary!$A$2:$S$366, 6, FALSE)</f>
        <v>961</v>
      </c>
      <c r="O73" s="9">
        <f t="shared" si="36"/>
        <v>961</v>
      </c>
      <c r="P73" s="49">
        <v>961</v>
      </c>
      <c r="Q73" s="14">
        <f>VLOOKUP($A73,[2]Summary!$A$2:$S$366, 7, FALSE)</f>
        <v>609</v>
      </c>
      <c r="R73" s="9">
        <f t="shared" si="37"/>
        <v>609</v>
      </c>
      <c r="S73" s="50">
        <v>609</v>
      </c>
      <c r="T73" s="12">
        <f>VLOOKUP($A73,[2]Summary!$A$2:$S$366, 8, FALSE)</f>
        <v>0</v>
      </c>
      <c r="U73" s="15">
        <f t="shared" si="38"/>
        <v>0</v>
      </c>
      <c r="V73" s="54">
        <v>0</v>
      </c>
      <c r="W73" s="16">
        <f>VLOOKUP($A73,[2]Summary!$A$2:$S$366,9,FALSE)</f>
        <v>96.26</v>
      </c>
      <c r="X73" s="17">
        <f t="shared" si="24"/>
        <v>96.26</v>
      </c>
      <c r="Y73" s="61">
        <v>96.26</v>
      </c>
      <c r="Z73" s="16">
        <f>VLOOKUP($A73,[2]Summary!$A$2:$S$366,10,FALSE)</f>
        <v>92.01</v>
      </c>
      <c r="AA73" s="19">
        <f t="shared" si="25"/>
        <v>92.01</v>
      </c>
      <c r="AB73" s="64">
        <v>92.01</v>
      </c>
      <c r="AC73" s="65">
        <f t="shared" si="26"/>
        <v>96.26</v>
      </c>
      <c r="AD73" s="12">
        <f>VLOOKUP($A73,[2]Summary!$A$2:$S$366,11,FALSE)</f>
        <v>0</v>
      </c>
      <c r="AE73" s="9">
        <f t="shared" si="39"/>
        <v>0</v>
      </c>
      <c r="AF73" s="50">
        <v>0</v>
      </c>
      <c r="AG73" s="12">
        <f>VLOOKUP($A73,[2]Summary!$A$2:$S$366, 12, FALSE)</f>
        <v>0</v>
      </c>
      <c r="AH73" s="9">
        <f t="shared" si="27"/>
        <v>0</v>
      </c>
      <c r="AI73" s="50">
        <v>0</v>
      </c>
      <c r="AJ73" s="12">
        <f>VLOOKUP($A73,[2]Summary!$A$2:$S$366, 13, FALSE)</f>
        <v>0</v>
      </c>
      <c r="AK73" s="9">
        <f t="shared" si="40"/>
        <v>0</v>
      </c>
      <c r="AL73" s="50">
        <v>0</v>
      </c>
      <c r="AM73" s="12">
        <f>VLOOKUP($A73,[2]Summary!$A$2:$S$366, 14, FALSE)</f>
        <v>34.200000000000003</v>
      </c>
      <c r="AN73" s="9">
        <f t="shared" si="42"/>
        <v>34.200000000000003</v>
      </c>
      <c r="AO73" s="54">
        <v>23.6</v>
      </c>
      <c r="AP73" s="12">
        <f>VLOOKUP($A73,[2]Summary!$A$2:$S$366, 15, FALSE)</f>
        <v>52.9</v>
      </c>
      <c r="AQ73" s="9">
        <f t="shared" si="41"/>
        <v>52.9</v>
      </c>
      <c r="AR73" s="50">
        <v>52.9</v>
      </c>
      <c r="AS73" s="12">
        <f>VLOOKUP($A73,[2]Summary!$A$2:$S$366, 16, FALSE)</f>
        <v>37.200000000000003</v>
      </c>
      <c r="AT73" s="9">
        <f t="shared" si="28"/>
        <v>37.200000000000003</v>
      </c>
      <c r="AU73" s="50">
        <v>37</v>
      </c>
      <c r="AV73" s="12">
        <f>VLOOKUP($A73,[2]Summary!$A$2:$S$366, 17, FALSE)</f>
        <v>23</v>
      </c>
      <c r="AW73" s="9">
        <f t="shared" si="29"/>
        <v>23</v>
      </c>
      <c r="AX73" s="68">
        <v>23</v>
      </c>
      <c r="AY73" s="12">
        <f>VLOOKUP($A73,[2]Summary!$A$2:$S$366, 18, FALSE)</f>
        <v>4529.6000000000004</v>
      </c>
      <c r="AZ73" s="13">
        <f t="shared" si="30"/>
        <v>4529.6000000000004</v>
      </c>
      <c r="BA73" s="45">
        <v>4529.6000000000004</v>
      </c>
      <c r="BB73" s="12">
        <f>VLOOKUP($A73,[2]Summary!$A$2:$S$366, 19, FALSE)</f>
        <v>4825.24</v>
      </c>
      <c r="BC73" s="11">
        <f t="shared" si="31"/>
        <v>4825.24</v>
      </c>
      <c r="BD73" s="73">
        <v>4825.24</v>
      </c>
      <c r="BE73" s="42">
        <f>VLOOKUP($A73,[2]Summary!$A$2:$T$366,20,FALSE)</f>
        <v>0</v>
      </c>
      <c r="BF73" s="41">
        <f t="shared" si="32"/>
        <v>0</v>
      </c>
      <c r="BG73" s="79">
        <v>0</v>
      </c>
    </row>
    <row r="74" spans="1:59" ht="15" x14ac:dyDescent="0.25">
      <c r="A74" s="39">
        <v>43810</v>
      </c>
      <c r="B74" s="12">
        <f>VLOOKUP($A74,[2]Summary!$A$2:$S$366, 2, FALSE)</f>
        <v>4139.41</v>
      </c>
      <c r="C74" s="13">
        <f t="shared" si="33"/>
        <v>4139.41</v>
      </c>
      <c r="D74" s="44">
        <v>4139.42</v>
      </c>
      <c r="E74" s="14">
        <f>VLOOKUP($A74,[2]Summary!$A$2:$S$366, 3, FALSE)</f>
        <v>535</v>
      </c>
      <c r="F74" s="9">
        <f t="shared" si="34"/>
        <v>535</v>
      </c>
      <c r="G74" s="49">
        <v>542</v>
      </c>
      <c r="H74" s="14">
        <f>VLOOKUP($A74,[2]Summary!$A$2:$S$366,4,FALSE)</f>
        <v>0</v>
      </c>
      <c r="I74" s="9">
        <f t="shared" si="23"/>
        <v>0</v>
      </c>
      <c r="J74" s="54">
        <v>0</v>
      </c>
      <c r="K74" s="14">
        <f>VLOOKUP($A74,[2]Summary!$A$2:$S$366, 5, FALSE)</f>
        <v>588</v>
      </c>
      <c r="L74" s="9">
        <f t="shared" si="35"/>
        <v>588</v>
      </c>
      <c r="M74" s="56">
        <v>588</v>
      </c>
      <c r="N74" s="14">
        <f>VLOOKUP($A74,[2]Summary!$A$2:$S$366, 6, FALSE)</f>
        <v>958</v>
      </c>
      <c r="O74" s="9">
        <f t="shared" si="36"/>
        <v>958</v>
      </c>
      <c r="P74" s="49">
        <v>958</v>
      </c>
      <c r="Q74" s="14">
        <f>VLOOKUP($A74,[2]Summary!$A$2:$S$366, 7, FALSE)</f>
        <v>606</v>
      </c>
      <c r="R74" s="9">
        <f t="shared" si="37"/>
        <v>606</v>
      </c>
      <c r="S74" s="50">
        <v>606</v>
      </c>
      <c r="T74" s="12">
        <f>VLOOKUP($A74,[2]Summary!$A$2:$S$366, 8, FALSE)</f>
        <v>0</v>
      </c>
      <c r="U74" s="15">
        <f t="shared" si="38"/>
        <v>0</v>
      </c>
      <c r="V74" s="54">
        <v>0</v>
      </c>
      <c r="W74" s="16">
        <f>VLOOKUP($A74,[2]Summary!$A$2:$S$366,9,FALSE)</f>
        <v>105.14</v>
      </c>
      <c r="X74" s="17">
        <f t="shared" si="24"/>
        <v>105.14</v>
      </c>
      <c r="Y74" s="61">
        <v>105.14</v>
      </c>
      <c r="Z74" s="16">
        <f>VLOOKUP($A74,[2]Summary!$A$2:$S$366,10,FALSE)</f>
        <v>93.47</v>
      </c>
      <c r="AA74" s="19">
        <f t="shared" si="25"/>
        <v>93.47</v>
      </c>
      <c r="AB74" s="64">
        <v>93.47</v>
      </c>
      <c r="AC74" s="65">
        <f t="shared" si="26"/>
        <v>105.14</v>
      </c>
      <c r="AD74" s="12">
        <f>VLOOKUP($A74,[2]Summary!$A$2:$S$366,11,FALSE)</f>
        <v>0</v>
      </c>
      <c r="AE74" s="9">
        <f t="shared" si="39"/>
        <v>0</v>
      </c>
      <c r="AF74" s="50">
        <v>0</v>
      </c>
      <c r="AG74" s="12">
        <f>VLOOKUP($A74,[2]Summary!$A$2:$S$366, 12, FALSE)</f>
        <v>0</v>
      </c>
      <c r="AH74" s="9">
        <f t="shared" si="27"/>
        <v>0</v>
      </c>
      <c r="AI74" s="50">
        <v>0</v>
      </c>
      <c r="AJ74" s="12">
        <f>VLOOKUP($A74,[2]Summary!$A$2:$S$366, 13, FALSE)</f>
        <v>0</v>
      </c>
      <c r="AK74" s="9">
        <f t="shared" si="40"/>
        <v>0</v>
      </c>
      <c r="AL74" s="50">
        <v>0</v>
      </c>
      <c r="AM74" s="12">
        <f>VLOOKUP($A74,[2]Summary!$A$2:$S$366, 14, FALSE)</f>
        <v>35.200000000000003</v>
      </c>
      <c r="AN74" s="9">
        <f t="shared" si="42"/>
        <v>35.200000000000003</v>
      </c>
      <c r="AO74" s="54">
        <v>24.1</v>
      </c>
      <c r="AP74" s="12">
        <f>VLOOKUP($A74,[2]Summary!$A$2:$S$366, 15, FALSE)</f>
        <v>47.9</v>
      </c>
      <c r="AQ74" s="9">
        <f t="shared" si="41"/>
        <v>47.9</v>
      </c>
      <c r="AR74" s="50">
        <v>47.9</v>
      </c>
      <c r="AS74" s="12">
        <f>VLOOKUP($A74,[2]Summary!$A$2:$S$366, 16, FALSE)</f>
        <v>30.4</v>
      </c>
      <c r="AT74" s="9">
        <f t="shared" si="28"/>
        <v>30.4</v>
      </c>
      <c r="AU74" s="50">
        <v>30.2</v>
      </c>
      <c r="AV74" s="12">
        <f>VLOOKUP($A74,[2]Summary!$A$2:$S$366, 17, FALSE)</f>
        <v>33.4</v>
      </c>
      <c r="AW74" s="9">
        <f t="shared" si="29"/>
        <v>33.4</v>
      </c>
      <c r="AX74" s="68">
        <v>33.4</v>
      </c>
      <c r="AY74" s="12">
        <f>VLOOKUP($A74,[2]Summary!$A$2:$S$366, 18, FALSE)</f>
        <v>4529.58</v>
      </c>
      <c r="AZ74" s="13">
        <f t="shared" si="30"/>
        <v>4529.58</v>
      </c>
      <c r="BA74" s="45">
        <v>4529.58</v>
      </c>
      <c r="BB74" s="12">
        <f>VLOOKUP($A74,[2]Summary!$A$2:$S$366, 19, FALSE)</f>
        <v>4825.25</v>
      </c>
      <c r="BC74" s="11">
        <f t="shared" si="31"/>
        <v>4825.25</v>
      </c>
      <c r="BD74" s="73">
        <v>4825.25</v>
      </c>
      <c r="BE74" s="42">
        <f>VLOOKUP($A74,[2]Summary!$A$2:$T$366,20,FALSE)</f>
        <v>0</v>
      </c>
      <c r="BF74" s="41">
        <f t="shared" si="32"/>
        <v>0</v>
      </c>
      <c r="BG74" s="79">
        <v>0</v>
      </c>
    </row>
    <row r="75" spans="1:59" ht="15" x14ac:dyDescent="0.25">
      <c r="A75" s="39">
        <v>43811</v>
      </c>
      <c r="B75" s="12">
        <f>VLOOKUP($A75,[2]Summary!$A$2:$S$366, 2, FALSE)</f>
        <v>4139.45</v>
      </c>
      <c r="C75" s="13">
        <f t="shared" si="33"/>
        <v>4139.45</v>
      </c>
      <c r="D75" s="44">
        <v>4139.46</v>
      </c>
      <c r="E75" s="14">
        <f>VLOOKUP($A75,[2]Summary!$A$2:$S$366, 3, FALSE)</f>
        <v>540</v>
      </c>
      <c r="F75" s="9">
        <f t="shared" si="34"/>
        <v>540</v>
      </c>
      <c r="G75" s="49">
        <v>547</v>
      </c>
      <c r="H75" s="14">
        <f>VLOOKUP($A75,[2]Summary!$A$2:$S$366,4,FALSE)</f>
        <v>0</v>
      </c>
      <c r="I75" s="9">
        <f t="shared" si="23"/>
        <v>0</v>
      </c>
      <c r="J75" s="54">
        <v>0</v>
      </c>
      <c r="K75" s="14">
        <f>VLOOKUP($A75,[2]Summary!$A$2:$S$366, 5, FALSE)</f>
        <v>588</v>
      </c>
      <c r="L75" s="9">
        <f t="shared" si="35"/>
        <v>588</v>
      </c>
      <c r="M75" s="56">
        <v>588</v>
      </c>
      <c r="N75" s="14">
        <f>VLOOKUP($A75,[2]Summary!$A$2:$S$366, 6, FALSE)</f>
        <v>956</v>
      </c>
      <c r="O75" s="9">
        <f t="shared" si="36"/>
        <v>956</v>
      </c>
      <c r="P75" s="49">
        <v>956</v>
      </c>
      <c r="Q75" s="14">
        <f>VLOOKUP($A75,[2]Summary!$A$2:$S$366, 7, FALSE)</f>
        <v>619</v>
      </c>
      <c r="R75" s="9">
        <f t="shared" si="37"/>
        <v>619</v>
      </c>
      <c r="S75" s="50">
        <v>619</v>
      </c>
      <c r="T75" s="12">
        <f>VLOOKUP($A75,[2]Summary!$A$2:$S$366, 8, FALSE)</f>
        <v>0</v>
      </c>
      <c r="U75" s="15">
        <f t="shared" si="38"/>
        <v>0</v>
      </c>
      <c r="V75" s="54">
        <v>0</v>
      </c>
      <c r="W75" s="16">
        <f>VLOOKUP($A75,[2]Summary!$A$2:$S$366,9,FALSE)</f>
        <v>108.74</v>
      </c>
      <c r="X75" s="17">
        <f t="shared" si="24"/>
        <v>108.74</v>
      </c>
      <c r="Y75" s="61">
        <v>108.74</v>
      </c>
      <c r="Z75" s="16">
        <f>VLOOKUP($A75,[2]Summary!$A$2:$S$366,10,FALSE)</f>
        <v>93.61</v>
      </c>
      <c r="AA75" s="19">
        <f t="shared" si="25"/>
        <v>93.61</v>
      </c>
      <c r="AB75" s="64">
        <v>93.61</v>
      </c>
      <c r="AC75" s="65">
        <f t="shared" si="26"/>
        <v>108.74</v>
      </c>
      <c r="AD75" s="12">
        <f>VLOOKUP($A75,[2]Summary!$A$2:$S$366,11,FALSE)</f>
        <v>0</v>
      </c>
      <c r="AE75" s="9">
        <f t="shared" si="39"/>
        <v>0</v>
      </c>
      <c r="AF75" s="50">
        <v>0</v>
      </c>
      <c r="AG75" s="12">
        <f>VLOOKUP($A75,[2]Summary!$A$2:$S$366, 12, FALSE)</f>
        <v>0</v>
      </c>
      <c r="AH75" s="9">
        <f t="shared" si="27"/>
        <v>0</v>
      </c>
      <c r="AI75" s="50">
        <v>0</v>
      </c>
      <c r="AJ75" s="12">
        <f>VLOOKUP($A75,[2]Summary!$A$2:$S$366, 13, FALSE)</f>
        <v>0</v>
      </c>
      <c r="AK75" s="9">
        <f t="shared" si="40"/>
        <v>0</v>
      </c>
      <c r="AL75" s="50">
        <v>0</v>
      </c>
      <c r="AM75" s="12">
        <f>VLOOKUP($A75,[2]Summary!$A$2:$S$366, 14, FALSE)</f>
        <v>34.9</v>
      </c>
      <c r="AN75" s="9">
        <f t="shared" si="42"/>
        <v>34.9</v>
      </c>
      <c r="AO75" s="54">
        <v>24.1</v>
      </c>
      <c r="AP75" s="12">
        <f>VLOOKUP($A75,[2]Summary!$A$2:$S$366, 15, FALSE)</f>
        <v>47.5</v>
      </c>
      <c r="AQ75" s="9">
        <f t="shared" si="41"/>
        <v>47.5</v>
      </c>
      <c r="AR75" s="50">
        <v>47.5</v>
      </c>
      <c r="AS75" s="12">
        <f>VLOOKUP($A75,[2]Summary!$A$2:$S$366, 16, FALSE)</f>
        <v>32.5</v>
      </c>
      <c r="AT75" s="9">
        <f t="shared" si="28"/>
        <v>32.5</v>
      </c>
      <c r="AU75" s="50">
        <v>32.299999999999997</v>
      </c>
      <c r="AV75" s="12">
        <f>VLOOKUP($A75,[2]Summary!$A$2:$S$366, 17, FALSE)</f>
        <v>39</v>
      </c>
      <c r="AW75" s="9">
        <f t="shared" si="29"/>
        <v>39</v>
      </c>
      <c r="AX75" s="68">
        <v>39</v>
      </c>
      <c r="AY75" s="12">
        <f>VLOOKUP($A75,[2]Summary!$A$2:$S$366, 18, FALSE)</f>
        <v>4529.59</v>
      </c>
      <c r="AZ75" s="13">
        <f t="shared" si="30"/>
        <v>4529.59</v>
      </c>
      <c r="BA75" s="45">
        <v>4529.59</v>
      </c>
      <c r="BB75" s="12">
        <f>VLOOKUP($A75,[2]Summary!$A$2:$S$366, 19, FALSE)</f>
        <v>4825.3</v>
      </c>
      <c r="BC75" s="11">
        <f t="shared" si="31"/>
        <v>4825.3</v>
      </c>
      <c r="BD75" s="73">
        <v>4825.3</v>
      </c>
      <c r="BE75" s="42">
        <f>VLOOKUP($A75,[2]Summary!$A$2:$T$366,20,FALSE)</f>
        <v>0</v>
      </c>
      <c r="BF75" s="41">
        <f t="shared" si="32"/>
        <v>0</v>
      </c>
      <c r="BG75" s="79">
        <v>0</v>
      </c>
    </row>
    <row r="76" spans="1:59" ht="15" x14ac:dyDescent="0.25">
      <c r="A76" s="39">
        <v>43812</v>
      </c>
      <c r="B76" s="12">
        <f>VLOOKUP($A76,[2]Summary!$A$2:$S$366, 2, FALSE)</f>
        <v>4139.54</v>
      </c>
      <c r="C76" s="13">
        <v>4139.55</v>
      </c>
      <c r="D76" s="44">
        <v>4139.55</v>
      </c>
      <c r="E76" s="14">
        <f>VLOOKUP($A76,[2]Summary!$A$2:$S$366, 3, FALSE)</f>
        <v>512</v>
      </c>
      <c r="F76" s="9">
        <f t="shared" si="34"/>
        <v>512</v>
      </c>
      <c r="G76" s="49">
        <v>516</v>
      </c>
      <c r="H76" s="14">
        <f>VLOOKUP($A76,[2]Summary!$A$2:$S$366,4,FALSE)</f>
        <v>0</v>
      </c>
      <c r="I76" s="9">
        <f t="shared" si="23"/>
        <v>0</v>
      </c>
      <c r="J76" s="54">
        <v>0</v>
      </c>
      <c r="K76" s="14">
        <f>VLOOKUP($A76,[2]Summary!$A$2:$S$366, 5, FALSE)</f>
        <v>591</v>
      </c>
      <c r="L76" s="9">
        <f t="shared" si="35"/>
        <v>591</v>
      </c>
      <c r="M76" s="56">
        <v>591</v>
      </c>
      <c r="N76" s="14">
        <f>VLOOKUP($A76,[2]Summary!$A$2:$S$366, 6, FALSE)</f>
        <v>962</v>
      </c>
      <c r="O76" s="9">
        <f t="shared" si="36"/>
        <v>962</v>
      </c>
      <c r="P76" s="49">
        <v>962</v>
      </c>
      <c r="Q76" s="14">
        <f>VLOOKUP($A76,[2]Summary!$A$2:$S$366, 7, FALSE)</f>
        <v>630</v>
      </c>
      <c r="R76" s="9">
        <v>630</v>
      </c>
      <c r="S76" s="50">
        <v>630</v>
      </c>
      <c r="T76" s="12">
        <f>VLOOKUP($A76,[2]Summary!$A$2:$S$366, 8, FALSE)</f>
        <v>0</v>
      </c>
      <c r="U76" s="15">
        <f t="shared" si="38"/>
        <v>0</v>
      </c>
      <c r="V76" s="54">
        <v>0</v>
      </c>
      <c r="W76" s="16">
        <f>VLOOKUP($A76,[2]Summary!$A$2:$S$366,9,FALSE)</f>
        <v>117.97</v>
      </c>
      <c r="X76" s="17">
        <f t="shared" si="24"/>
        <v>117.97</v>
      </c>
      <c r="Y76" s="61">
        <v>117.97</v>
      </c>
      <c r="Z76" s="16">
        <f>VLOOKUP($A76,[2]Summary!$A$2:$S$366,10,FALSE)</f>
        <v>104.69</v>
      </c>
      <c r="AA76" s="19">
        <f t="shared" si="25"/>
        <v>104.69</v>
      </c>
      <c r="AB76" s="64">
        <v>104.69</v>
      </c>
      <c r="AC76" s="65">
        <f t="shared" si="26"/>
        <v>117.97</v>
      </c>
      <c r="AD76" s="12">
        <f>VLOOKUP($A76,[2]Summary!$A$2:$S$366,11,FALSE)</f>
        <v>0</v>
      </c>
      <c r="AE76" s="9">
        <f t="shared" si="39"/>
        <v>0</v>
      </c>
      <c r="AF76" s="50">
        <v>0</v>
      </c>
      <c r="AG76" s="12">
        <f>VLOOKUP($A76,[2]Summary!$A$2:$S$366, 12, FALSE)</f>
        <v>0</v>
      </c>
      <c r="AH76" s="9">
        <f t="shared" si="27"/>
        <v>0</v>
      </c>
      <c r="AI76" s="50">
        <v>0</v>
      </c>
      <c r="AJ76" s="12">
        <f>VLOOKUP($A76,[2]Summary!$A$2:$S$366, 13, FALSE)</f>
        <v>0</v>
      </c>
      <c r="AK76" s="9">
        <f t="shared" si="40"/>
        <v>0</v>
      </c>
      <c r="AL76" s="50">
        <v>0</v>
      </c>
      <c r="AM76" s="12">
        <f>VLOOKUP($A76,[2]Summary!$A$2:$S$366, 14, FALSE)</f>
        <v>30.8</v>
      </c>
      <c r="AN76" s="9">
        <f t="shared" si="42"/>
        <v>30.8</v>
      </c>
      <c r="AO76" s="54">
        <v>21.2</v>
      </c>
      <c r="AP76" s="12">
        <f>VLOOKUP($A76,[2]Summary!$A$2:$S$366, 15, FALSE)</f>
        <v>48</v>
      </c>
      <c r="AQ76" s="9">
        <f t="shared" si="41"/>
        <v>48</v>
      </c>
      <c r="AR76" s="50">
        <v>48</v>
      </c>
      <c r="AS76" s="12">
        <f>VLOOKUP($A76,[2]Summary!$A$2:$S$366, 16, FALSE)</f>
        <v>28</v>
      </c>
      <c r="AT76" s="9">
        <f t="shared" si="28"/>
        <v>28</v>
      </c>
      <c r="AU76" s="50">
        <v>27.8</v>
      </c>
      <c r="AV76" s="12">
        <f>VLOOKUP($A76,[2]Summary!$A$2:$S$366, 17, FALSE)</f>
        <v>51.3</v>
      </c>
      <c r="AW76" s="9">
        <f t="shared" si="29"/>
        <v>51.3</v>
      </c>
      <c r="AX76" s="68">
        <v>51.3</v>
      </c>
      <c r="AY76" s="12">
        <f>VLOOKUP($A76,[2]Summary!$A$2:$S$366, 18, FALSE)</f>
        <v>4529.6400000000003</v>
      </c>
      <c r="AZ76" s="13">
        <f t="shared" si="30"/>
        <v>4529.6400000000003</v>
      </c>
      <c r="BA76" s="45">
        <v>4529.6400000000003</v>
      </c>
      <c r="BB76" s="12">
        <f>VLOOKUP($A76,[2]Summary!$A$2:$S$366, 19, FALSE)</f>
        <v>4825.41</v>
      </c>
      <c r="BC76" s="11">
        <f t="shared" si="31"/>
        <v>4825.41</v>
      </c>
      <c r="BD76" s="73">
        <v>4825.41</v>
      </c>
      <c r="BE76" s="42">
        <f>VLOOKUP($A76,[2]Summary!$A$2:$T$366,20,FALSE)</f>
        <v>0</v>
      </c>
      <c r="BF76" s="41">
        <f t="shared" si="32"/>
        <v>0</v>
      </c>
      <c r="BG76" s="79">
        <v>0</v>
      </c>
    </row>
    <row r="77" spans="1:59" ht="15" x14ac:dyDescent="0.25">
      <c r="A77" s="39">
        <v>43813</v>
      </c>
      <c r="B77" s="12">
        <f>VLOOKUP($A77,[2]Summary!$A$2:$S$366, 2, FALSE)</f>
        <v>4139.59</v>
      </c>
      <c r="C77" s="13">
        <f t="shared" si="33"/>
        <v>4139.59</v>
      </c>
      <c r="D77" s="44">
        <v>4139.59</v>
      </c>
      <c r="E77" s="14">
        <f>VLOOKUP($A77,[2]Summary!$A$2:$S$366, 3, FALSE)</f>
        <v>430</v>
      </c>
      <c r="F77" s="9">
        <f t="shared" si="34"/>
        <v>430</v>
      </c>
      <c r="G77" s="49">
        <v>427</v>
      </c>
      <c r="H77" s="14">
        <f>VLOOKUP($A77,[2]Summary!$A$2:$S$366,4,FALSE)</f>
        <v>0</v>
      </c>
      <c r="I77" s="9">
        <f t="shared" si="23"/>
        <v>0</v>
      </c>
      <c r="J77" s="54">
        <v>0</v>
      </c>
      <c r="K77" s="14">
        <f>VLOOKUP($A77,[2]Summary!$A$2:$S$366, 5, FALSE)</f>
        <v>591</v>
      </c>
      <c r="L77" s="9">
        <f t="shared" si="35"/>
        <v>591</v>
      </c>
      <c r="M77" s="56">
        <v>591</v>
      </c>
      <c r="N77" s="14">
        <f>VLOOKUP($A77,[2]Summary!$A$2:$S$366, 6, FALSE)</f>
        <v>955</v>
      </c>
      <c r="O77" s="9">
        <f t="shared" si="36"/>
        <v>955</v>
      </c>
      <c r="P77" s="49">
        <v>955</v>
      </c>
      <c r="Q77" s="14">
        <f>VLOOKUP($A77,[2]Summary!$A$2:$S$366, 7, FALSE)</f>
        <v>635</v>
      </c>
      <c r="R77" s="9">
        <f t="shared" si="37"/>
        <v>635</v>
      </c>
      <c r="S77" s="50">
        <v>635</v>
      </c>
      <c r="T77" s="12">
        <f>VLOOKUP($A77,[2]Summary!$A$2:$S$366, 8, FALSE)</f>
        <v>0</v>
      </c>
      <c r="U77" s="15">
        <f t="shared" si="38"/>
        <v>0</v>
      </c>
      <c r="V77" s="54">
        <v>0</v>
      </c>
      <c r="W77" s="16">
        <f>VLOOKUP($A77,[2]Summary!$A$2:$S$366,9,FALSE)</f>
        <v>130.86000000000001</v>
      </c>
      <c r="X77" s="17">
        <f t="shared" si="24"/>
        <v>130.86000000000001</v>
      </c>
      <c r="Y77" s="61">
        <v>130.86000000000001</v>
      </c>
      <c r="Z77" s="16">
        <f>VLOOKUP($A77,[2]Summary!$A$2:$S$366,10,FALSE)</f>
        <v>112.41</v>
      </c>
      <c r="AA77" s="19">
        <f t="shared" si="25"/>
        <v>112.41</v>
      </c>
      <c r="AB77" s="64">
        <v>112.41</v>
      </c>
      <c r="AC77" s="65">
        <f t="shared" si="26"/>
        <v>130.86000000000001</v>
      </c>
      <c r="AD77" s="12">
        <f>VLOOKUP($A77,[2]Summary!$A$2:$S$366,11,FALSE)</f>
        <v>0</v>
      </c>
      <c r="AE77" s="9">
        <f t="shared" si="39"/>
        <v>0</v>
      </c>
      <c r="AF77" s="50">
        <v>0</v>
      </c>
      <c r="AG77" s="12">
        <f>VLOOKUP($A77,[2]Summary!$A$2:$S$366, 12, FALSE)</f>
        <v>0</v>
      </c>
      <c r="AH77" s="9">
        <f t="shared" si="27"/>
        <v>0</v>
      </c>
      <c r="AI77" s="50">
        <v>0</v>
      </c>
      <c r="AJ77" s="12">
        <f>VLOOKUP($A77,[2]Summary!$A$2:$S$366, 13, FALSE)</f>
        <v>0</v>
      </c>
      <c r="AK77" s="9">
        <f t="shared" si="40"/>
        <v>0</v>
      </c>
      <c r="AL77" s="50">
        <v>0</v>
      </c>
      <c r="AM77" s="12">
        <f>VLOOKUP($A77,[2]Summary!$A$2:$S$366, 14, FALSE)</f>
        <v>18.7</v>
      </c>
      <c r="AN77" s="9">
        <f t="shared" si="42"/>
        <v>18.7</v>
      </c>
      <c r="AO77" s="54">
        <v>13</v>
      </c>
      <c r="AP77" s="12">
        <f>VLOOKUP($A77,[2]Summary!$A$2:$S$366, 15, FALSE)</f>
        <v>46.9</v>
      </c>
      <c r="AQ77" s="9">
        <f t="shared" si="41"/>
        <v>46.9</v>
      </c>
      <c r="AR77" s="50">
        <v>46.9</v>
      </c>
      <c r="AS77" s="12">
        <f>VLOOKUP($A77,[2]Summary!$A$2:$S$366, 16, FALSE)</f>
        <v>29.1</v>
      </c>
      <c r="AT77" s="9">
        <f t="shared" si="28"/>
        <v>29.1</v>
      </c>
      <c r="AU77" s="50">
        <v>28.9</v>
      </c>
      <c r="AV77" s="12">
        <f>VLOOKUP($A77,[2]Summary!$A$2:$S$366, 17, FALSE)</f>
        <v>52.7</v>
      </c>
      <c r="AW77" s="9">
        <f t="shared" si="29"/>
        <v>52.7</v>
      </c>
      <c r="AX77" s="68">
        <v>52.7</v>
      </c>
      <c r="AY77" s="12">
        <f>VLOOKUP($A77,[2]Summary!$A$2:$S$366, 18, FALSE)</f>
        <v>4529.67</v>
      </c>
      <c r="AZ77" s="13">
        <f t="shared" si="30"/>
        <v>4529.67</v>
      </c>
      <c r="BA77" s="45">
        <v>4529.67</v>
      </c>
      <c r="BB77" s="12">
        <f>VLOOKUP($A77,[2]Summary!$A$2:$S$366, 19, FALSE)</f>
        <v>4825.54</v>
      </c>
      <c r="BC77" s="11">
        <f t="shared" si="31"/>
        <v>4825.54</v>
      </c>
      <c r="BD77" s="73">
        <v>4825.54</v>
      </c>
      <c r="BE77" s="42">
        <f>VLOOKUP($A77,[2]Summary!$A$2:$T$366,20,FALSE)</f>
        <v>0</v>
      </c>
      <c r="BF77" s="41">
        <f t="shared" si="32"/>
        <v>0</v>
      </c>
      <c r="BG77" s="79">
        <v>0</v>
      </c>
    </row>
    <row r="78" spans="1:59" ht="15" x14ac:dyDescent="0.25">
      <c r="A78" s="39">
        <v>43814</v>
      </c>
      <c r="B78" s="12">
        <f>VLOOKUP($A78,[2]Summary!$A$2:$S$366, 2, FALSE)</f>
        <v>4139.6099999999997</v>
      </c>
      <c r="C78" s="13">
        <f t="shared" si="33"/>
        <v>4139.6099999999997</v>
      </c>
      <c r="D78" s="44">
        <v>4139.62</v>
      </c>
      <c r="E78" s="14">
        <f>VLOOKUP($A78,[2]Summary!$A$2:$S$366, 3, FALSE)</f>
        <v>430</v>
      </c>
      <c r="F78" s="9">
        <f t="shared" si="34"/>
        <v>430</v>
      </c>
      <c r="G78" s="49">
        <v>427</v>
      </c>
      <c r="H78" s="14">
        <f>VLOOKUP($A78,[2]Summary!$A$2:$S$366,4,FALSE)</f>
        <v>0</v>
      </c>
      <c r="I78" s="9">
        <f t="shared" si="23"/>
        <v>0</v>
      </c>
      <c r="J78" s="54">
        <v>0</v>
      </c>
      <c r="K78" s="14">
        <f>VLOOKUP($A78,[2]Summary!$A$2:$S$366, 5, FALSE)</f>
        <v>588</v>
      </c>
      <c r="L78" s="9">
        <f t="shared" si="35"/>
        <v>588</v>
      </c>
      <c r="M78" s="56">
        <v>588</v>
      </c>
      <c r="N78" s="14">
        <f>VLOOKUP($A78,[2]Summary!$A$2:$S$366, 6, FALSE)</f>
        <v>965</v>
      </c>
      <c r="O78" s="9">
        <f t="shared" si="36"/>
        <v>965</v>
      </c>
      <c r="P78" s="49">
        <v>965</v>
      </c>
      <c r="Q78" s="14">
        <f>VLOOKUP($A78,[2]Summary!$A$2:$S$366, 7, FALSE)</f>
        <v>639</v>
      </c>
      <c r="R78" s="9">
        <f t="shared" si="37"/>
        <v>639</v>
      </c>
      <c r="S78" s="50">
        <v>639</v>
      </c>
      <c r="T78" s="12">
        <f>VLOOKUP($A78,[2]Summary!$A$2:$S$366, 8, FALSE)</f>
        <v>0</v>
      </c>
      <c r="U78" s="15">
        <f t="shared" si="38"/>
        <v>0</v>
      </c>
      <c r="V78" s="54">
        <v>0</v>
      </c>
      <c r="W78" s="16">
        <f>VLOOKUP($A78,[2]Summary!$A$2:$S$366,9,FALSE)</f>
        <v>160.88</v>
      </c>
      <c r="X78" s="17">
        <f t="shared" si="24"/>
        <v>160.88</v>
      </c>
      <c r="Y78" s="61">
        <v>160.88</v>
      </c>
      <c r="Z78" s="16">
        <f>VLOOKUP($A78,[2]Summary!$A$2:$S$366,10,FALSE)</f>
        <v>136.99</v>
      </c>
      <c r="AA78" s="19">
        <f t="shared" si="25"/>
        <v>136.99</v>
      </c>
      <c r="AB78" s="64">
        <v>136.99</v>
      </c>
      <c r="AC78" s="65">
        <f t="shared" si="26"/>
        <v>160.88</v>
      </c>
      <c r="AD78" s="12">
        <f>VLOOKUP($A78,[2]Summary!$A$2:$S$366,11,FALSE)</f>
        <v>0</v>
      </c>
      <c r="AE78" s="9">
        <f t="shared" si="39"/>
        <v>0</v>
      </c>
      <c r="AF78" s="50">
        <v>0</v>
      </c>
      <c r="AG78" s="12">
        <f>VLOOKUP($A78,[2]Summary!$A$2:$S$366, 12, FALSE)</f>
        <v>0</v>
      </c>
      <c r="AH78" s="9">
        <f t="shared" si="27"/>
        <v>0</v>
      </c>
      <c r="AI78" s="50">
        <v>0</v>
      </c>
      <c r="AJ78" s="12">
        <f>VLOOKUP($A78,[2]Summary!$A$2:$S$366, 13, FALSE)</f>
        <v>0</v>
      </c>
      <c r="AK78" s="9">
        <f t="shared" si="40"/>
        <v>0</v>
      </c>
      <c r="AL78" s="50">
        <v>0</v>
      </c>
      <c r="AM78" s="12">
        <f>VLOOKUP($A78,[2]Summary!$A$2:$S$366, 14, FALSE)</f>
        <v>15.7</v>
      </c>
      <c r="AN78" s="9">
        <f t="shared" si="42"/>
        <v>15.7</v>
      </c>
      <c r="AO78" s="54">
        <v>12</v>
      </c>
      <c r="AP78" s="12">
        <f>VLOOKUP($A78,[2]Summary!$A$2:$S$366, 15, FALSE)</f>
        <v>46.9</v>
      </c>
      <c r="AQ78" s="9">
        <f t="shared" si="41"/>
        <v>46.9</v>
      </c>
      <c r="AR78" s="50">
        <v>46.9</v>
      </c>
      <c r="AS78" s="12">
        <f>VLOOKUP($A78,[2]Summary!$A$2:$S$366, 16, FALSE)</f>
        <v>30.2</v>
      </c>
      <c r="AT78" s="9">
        <f t="shared" si="28"/>
        <v>30.2</v>
      </c>
      <c r="AU78" s="50">
        <v>30</v>
      </c>
      <c r="AV78" s="12">
        <f>VLOOKUP($A78,[2]Summary!$A$2:$S$366, 17, FALSE)</f>
        <v>47</v>
      </c>
      <c r="AW78" s="9">
        <f t="shared" si="29"/>
        <v>47</v>
      </c>
      <c r="AX78" s="68">
        <v>47</v>
      </c>
      <c r="AY78" s="12">
        <f>VLOOKUP($A78,[2]Summary!$A$2:$S$366, 18, FALSE)</f>
        <v>4529.6899999999996</v>
      </c>
      <c r="AZ78" s="13">
        <f t="shared" si="30"/>
        <v>4529.6899999999996</v>
      </c>
      <c r="BA78" s="45">
        <v>4529.6899999999996</v>
      </c>
      <c r="BB78" s="12">
        <f>VLOOKUP($A78,[2]Summary!$A$2:$S$366, 19, FALSE)</f>
        <v>4825.58</v>
      </c>
      <c r="BC78" s="11">
        <f t="shared" si="31"/>
        <v>4825.58</v>
      </c>
      <c r="BD78" s="73">
        <v>4825.58</v>
      </c>
      <c r="BE78" s="42">
        <f>VLOOKUP($A78,[2]Summary!$A$2:$T$366,20,FALSE)</f>
        <v>0</v>
      </c>
      <c r="BF78" s="41">
        <f t="shared" si="32"/>
        <v>0</v>
      </c>
      <c r="BG78" s="79">
        <v>0</v>
      </c>
    </row>
    <row r="79" spans="1:59" ht="15" x14ac:dyDescent="0.25">
      <c r="A79" s="39">
        <v>43815</v>
      </c>
      <c r="B79" s="12">
        <f>VLOOKUP($A79,[2]Summary!$A$2:$S$366, 2, FALSE)</f>
        <v>4139.6400000000003</v>
      </c>
      <c r="C79" s="13">
        <f t="shared" si="33"/>
        <v>4139.6400000000003</v>
      </c>
      <c r="D79" s="44">
        <v>4139.6499999999996</v>
      </c>
      <c r="E79" s="14">
        <f>VLOOKUP($A79,[2]Summary!$A$2:$S$366, 3, FALSE)</f>
        <v>430</v>
      </c>
      <c r="F79" s="9">
        <f t="shared" si="34"/>
        <v>430</v>
      </c>
      <c r="G79" s="49">
        <v>427</v>
      </c>
      <c r="H79" s="14">
        <f>VLOOKUP($A79,[2]Summary!$A$2:$S$366,4,FALSE)</f>
        <v>0</v>
      </c>
      <c r="I79" s="9">
        <f t="shared" si="23"/>
        <v>0</v>
      </c>
      <c r="J79" s="54">
        <v>0</v>
      </c>
      <c r="K79" s="14">
        <f>VLOOKUP($A79,[2]Summary!$A$2:$S$366, 5, FALSE)</f>
        <v>597</v>
      </c>
      <c r="L79" s="9">
        <f t="shared" si="35"/>
        <v>597</v>
      </c>
      <c r="M79" s="56">
        <v>597</v>
      </c>
      <c r="N79" s="14">
        <f>VLOOKUP($A79,[2]Summary!$A$2:$S$366, 6, FALSE)</f>
        <v>956</v>
      </c>
      <c r="O79" s="9">
        <f t="shared" si="36"/>
        <v>956</v>
      </c>
      <c r="P79" s="49">
        <v>956</v>
      </c>
      <c r="Q79" s="14">
        <f>VLOOKUP($A79,[2]Summary!$A$2:$S$366, 7, FALSE)</f>
        <v>637</v>
      </c>
      <c r="R79" s="9">
        <f t="shared" si="37"/>
        <v>637</v>
      </c>
      <c r="S79" s="50">
        <v>637</v>
      </c>
      <c r="T79" s="12">
        <f>VLOOKUP($A79,[2]Summary!$A$2:$S$366, 8, FALSE)</f>
        <v>0</v>
      </c>
      <c r="U79" s="15">
        <f t="shared" si="38"/>
        <v>0</v>
      </c>
      <c r="V79" s="54">
        <v>0</v>
      </c>
      <c r="W79" s="16">
        <f>VLOOKUP($A79,[2]Summary!$A$2:$S$366,9,FALSE)</f>
        <v>184.97</v>
      </c>
      <c r="X79" s="17">
        <f t="shared" si="24"/>
        <v>184.97</v>
      </c>
      <c r="Y79" s="61">
        <v>184.97</v>
      </c>
      <c r="Z79" s="16">
        <f>VLOOKUP($A79,[2]Summary!$A$2:$S$366,10,FALSE)</f>
        <v>154.44999999999999</v>
      </c>
      <c r="AA79" s="19">
        <f t="shared" si="25"/>
        <v>154.44999999999999</v>
      </c>
      <c r="AB79" s="64">
        <v>154.44999999999999</v>
      </c>
      <c r="AC79" s="65">
        <f t="shared" si="26"/>
        <v>184.97</v>
      </c>
      <c r="AD79" s="12">
        <f>VLOOKUP($A79,[2]Summary!$A$2:$S$366,11,FALSE)</f>
        <v>0</v>
      </c>
      <c r="AE79" s="9">
        <f t="shared" si="39"/>
        <v>0</v>
      </c>
      <c r="AF79" s="50">
        <v>0</v>
      </c>
      <c r="AG79" s="12">
        <f>VLOOKUP($A79,[2]Summary!$A$2:$S$366, 12, FALSE)</f>
        <v>0</v>
      </c>
      <c r="AH79" s="9">
        <f t="shared" si="27"/>
        <v>0</v>
      </c>
      <c r="AI79" s="50">
        <v>0</v>
      </c>
      <c r="AJ79" s="12">
        <f>VLOOKUP($A79,[2]Summary!$A$2:$S$366, 13, FALSE)</f>
        <v>0</v>
      </c>
      <c r="AK79" s="9">
        <f t="shared" si="40"/>
        <v>0</v>
      </c>
      <c r="AL79" s="50">
        <v>0</v>
      </c>
      <c r="AM79" s="12">
        <f>VLOOKUP($A79,[2]Summary!$A$2:$S$366, 14, FALSE)</f>
        <v>15.2</v>
      </c>
      <c r="AN79" s="9">
        <f t="shared" si="42"/>
        <v>15.2</v>
      </c>
      <c r="AO79" s="54">
        <v>10.5</v>
      </c>
      <c r="AP79" s="12">
        <f>VLOOKUP($A79,[2]Summary!$A$2:$S$366, 15, FALSE)</f>
        <v>49.9</v>
      </c>
      <c r="AQ79" s="9">
        <f t="shared" si="41"/>
        <v>49.9</v>
      </c>
      <c r="AR79" s="50">
        <v>49.9</v>
      </c>
      <c r="AS79" s="12">
        <f>VLOOKUP($A79,[2]Summary!$A$2:$S$366, 16, FALSE)</f>
        <v>32.4</v>
      </c>
      <c r="AT79" s="9">
        <f t="shared" si="28"/>
        <v>32.4</v>
      </c>
      <c r="AU79" s="50">
        <v>32.200000000000003</v>
      </c>
      <c r="AV79" s="12">
        <f>VLOOKUP($A79,[2]Summary!$A$2:$S$366, 17, FALSE)</f>
        <v>53.4</v>
      </c>
      <c r="AW79" s="9">
        <f t="shared" si="29"/>
        <v>53.4</v>
      </c>
      <c r="AX79" s="68">
        <v>53.4</v>
      </c>
      <c r="AY79" s="12">
        <f>VLOOKUP($A79,[2]Summary!$A$2:$S$366, 18, FALSE)</f>
        <v>4529.7</v>
      </c>
      <c r="AZ79" s="13">
        <f t="shared" si="30"/>
        <v>4529.7</v>
      </c>
      <c r="BA79" s="45">
        <v>4529.7</v>
      </c>
      <c r="BB79" s="12">
        <f>VLOOKUP($A79,[2]Summary!$A$2:$S$366, 19, FALSE)</f>
        <v>4825.6000000000004</v>
      </c>
      <c r="BC79" s="11">
        <f t="shared" si="31"/>
        <v>4825.6000000000004</v>
      </c>
      <c r="BD79" s="73">
        <v>4825.6000000000004</v>
      </c>
      <c r="BE79" s="42">
        <f>VLOOKUP($A79,[2]Summary!$A$2:$T$366,20,FALSE)</f>
        <v>0</v>
      </c>
      <c r="BF79" s="41">
        <f t="shared" si="32"/>
        <v>0</v>
      </c>
      <c r="BG79" s="79">
        <v>0</v>
      </c>
    </row>
    <row r="80" spans="1:59" ht="15" x14ac:dyDescent="0.25">
      <c r="A80" s="39">
        <v>43816</v>
      </c>
      <c r="B80" s="12">
        <f>VLOOKUP($A80,[2]Summary!$A$2:$S$366, 2, FALSE)</f>
        <v>4139.67</v>
      </c>
      <c r="C80" s="13">
        <f t="shared" si="33"/>
        <v>4139.67</v>
      </c>
      <c r="D80" s="44">
        <v>4139.67</v>
      </c>
      <c r="E80" s="14">
        <f>VLOOKUP($A80,[2]Summary!$A$2:$S$366, 3, FALSE)</f>
        <v>430</v>
      </c>
      <c r="F80" s="9">
        <f t="shared" si="34"/>
        <v>430</v>
      </c>
      <c r="G80" s="49">
        <v>427</v>
      </c>
      <c r="H80" s="14">
        <f>VLOOKUP($A80,[2]Summary!$A$2:$S$366,4,FALSE)</f>
        <v>0</v>
      </c>
      <c r="I80" s="9">
        <f t="shared" si="23"/>
        <v>0</v>
      </c>
      <c r="J80" s="54">
        <v>0</v>
      </c>
      <c r="K80" s="14">
        <f>VLOOKUP($A80,[2]Summary!$A$2:$S$366, 5, FALSE)</f>
        <v>620</v>
      </c>
      <c r="L80" s="9">
        <f t="shared" si="35"/>
        <v>620</v>
      </c>
      <c r="M80" s="56">
        <v>620</v>
      </c>
      <c r="N80" s="14">
        <f>VLOOKUP($A80,[2]Summary!$A$2:$S$366, 6, FALSE)</f>
        <v>953</v>
      </c>
      <c r="O80" s="9">
        <f t="shared" si="36"/>
        <v>953</v>
      </c>
      <c r="P80" s="49">
        <v>953</v>
      </c>
      <c r="Q80" s="14">
        <f>VLOOKUP($A80,[2]Summary!$A$2:$S$366, 7, FALSE)</f>
        <v>624</v>
      </c>
      <c r="R80" s="9">
        <f t="shared" si="37"/>
        <v>624</v>
      </c>
      <c r="S80" s="50">
        <v>624</v>
      </c>
      <c r="T80" s="12">
        <f>VLOOKUP($A80,[2]Summary!$A$2:$S$366, 8, FALSE)</f>
        <v>0</v>
      </c>
      <c r="U80" s="15">
        <f t="shared" si="38"/>
        <v>0</v>
      </c>
      <c r="V80" s="54">
        <v>0</v>
      </c>
      <c r="W80" s="16">
        <f>VLOOKUP($A80,[2]Summary!$A$2:$S$366,9,FALSE)</f>
        <v>163.24</v>
      </c>
      <c r="X80" s="17">
        <f t="shared" si="24"/>
        <v>163.24</v>
      </c>
      <c r="Y80" s="61">
        <v>163.24</v>
      </c>
      <c r="Z80" s="16">
        <f>VLOOKUP($A80,[2]Summary!$A$2:$S$366,10,FALSE)</f>
        <v>140.96</v>
      </c>
      <c r="AA80" s="19">
        <f t="shared" si="25"/>
        <v>140.96</v>
      </c>
      <c r="AB80" s="64">
        <v>140.96</v>
      </c>
      <c r="AC80" s="65">
        <f t="shared" si="26"/>
        <v>163.24</v>
      </c>
      <c r="AD80" s="12">
        <f>VLOOKUP($A80,[2]Summary!$A$2:$S$366,11,FALSE)</f>
        <v>0</v>
      </c>
      <c r="AE80" s="9">
        <f t="shared" si="39"/>
        <v>0</v>
      </c>
      <c r="AF80" s="50">
        <v>0</v>
      </c>
      <c r="AG80" s="12">
        <f>VLOOKUP($A80,[2]Summary!$A$2:$S$366, 12, FALSE)</f>
        <v>0</v>
      </c>
      <c r="AH80" s="9">
        <f t="shared" si="27"/>
        <v>0</v>
      </c>
      <c r="AI80" s="50">
        <v>0</v>
      </c>
      <c r="AJ80" s="12">
        <f>VLOOKUP($A80,[2]Summary!$A$2:$S$366, 13, FALSE)</f>
        <v>0</v>
      </c>
      <c r="AK80" s="9">
        <f t="shared" si="40"/>
        <v>0</v>
      </c>
      <c r="AL80" s="50">
        <v>0</v>
      </c>
      <c r="AM80" s="12">
        <f>VLOOKUP($A80,[2]Summary!$A$2:$S$366, 14, FALSE)</f>
        <v>15.2</v>
      </c>
      <c r="AN80" s="9">
        <f t="shared" si="42"/>
        <v>15.2</v>
      </c>
      <c r="AO80" s="54">
        <v>10.3</v>
      </c>
      <c r="AP80" s="12">
        <f>VLOOKUP($A80,[2]Summary!$A$2:$S$366, 15, FALSE)</f>
        <v>48.2</v>
      </c>
      <c r="AQ80" s="9">
        <f t="shared" si="41"/>
        <v>48.2</v>
      </c>
      <c r="AR80" s="50">
        <v>48.2</v>
      </c>
      <c r="AS80" s="12">
        <f>VLOOKUP($A80,[2]Summary!$A$2:$S$366, 16, FALSE)</f>
        <v>35.4</v>
      </c>
      <c r="AT80" s="9">
        <f t="shared" si="28"/>
        <v>35.4</v>
      </c>
      <c r="AU80" s="50">
        <v>35.1</v>
      </c>
      <c r="AV80" s="12">
        <f>VLOOKUP($A80,[2]Summary!$A$2:$S$366, 17, FALSE)</f>
        <v>50.5</v>
      </c>
      <c r="AW80" s="9">
        <f t="shared" si="29"/>
        <v>50.5</v>
      </c>
      <c r="AX80" s="68">
        <v>50.5</v>
      </c>
      <c r="AY80" s="12">
        <f>VLOOKUP($A80,[2]Summary!$A$2:$S$366, 18, FALSE)</f>
        <v>4529.7</v>
      </c>
      <c r="AZ80" s="13">
        <f t="shared" si="30"/>
        <v>4529.7</v>
      </c>
      <c r="BA80" s="45">
        <v>4529.7</v>
      </c>
      <c r="BB80" s="12">
        <f>VLOOKUP($A80,[2]Summary!$A$2:$S$366, 19, FALSE)</f>
        <v>4825.6000000000004</v>
      </c>
      <c r="BC80" s="11">
        <f t="shared" si="31"/>
        <v>4825.6000000000004</v>
      </c>
      <c r="BD80" s="73">
        <v>4825.6000000000004</v>
      </c>
      <c r="BE80" s="42">
        <f>VLOOKUP($A80,[2]Summary!$A$2:$T$366,20,FALSE)</f>
        <v>0</v>
      </c>
      <c r="BF80" s="41">
        <f t="shared" si="32"/>
        <v>0</v>
      </c>
      <c r="BG80" s="79">
        <v>0</v>
      </c>
    </row>
    <row r="81" spans="1:59" ht="15" x14ac:dyDescent="0.25">
      <c r="A81" s="39">
        <v>43817</v>
      </c>
      <c r="B81" s="12">
        <f>VLOOKUP($A81,[2]Summary!$A$2:$S$366, 2, FALSE)</f>
        <v>4139.68</v>
      </c>
      <c r="C81" s="13">
        <f t="shared" si="33"/>
        <v>4139.68</v>
      </c>
      <c r="D81" s="44">
        <v>4139.68</v>
      </c>
      <c r="E81" s="14">
        <f>VLOOKUP($A81,[2]Summary!$A$2:$S$366, 3, FALSE)</f>
        <v>429</v>
      </c>
      <c r="F81" s="9">
        <f t="shared" si="34"/>
        <v>429</v>
      </c>
      <c r="G81" s="49">
        <v>425</v>
      </c>
      <c r="H81" s="14">
        <f>VLOOKUP($A81,[2]Summary!$A$2:$S$366,4,FALSE)</f>
        <v>0</v>
      </c>
      <c r="I81" s="9">
        <f t="shared" si="23"/>
        <v>0</v>
      </c>
      <c r="J81" s="54">
        <v>0</v>
      </c>
      <c r="K81" s="14">
        <f>VLOOKUP($A81,[2]Summary!$A$2:$S$366, 5, FALSE)</f>
        <v>614</v>
      </c>
      <c r="L81" s="9">
        <f t="shared" si="35"/>
        <v>614</v>
      </c>
      <c r="M81" s="56">
        <v>614</v>
      </c>
      <c r="N81" s="14">
        <f>VLOOKUP($A81,[2]Summary!$A$2:$S$366, 6, FALSE)</f>
        <v>950</v>
      </c>
      <c r="O81" s="9">
        <f t="shared" si="36"/>
        <v>950</v>
      </c>
      <c r="P81" s="49">
        <v>950</v>
      </c>
      <c r="Q81" s="14">
        <f>VLOOKUP($A81,[2]Summary!$A$2:$S$366, 7, FALSE)</f>
        <v>592</v>
      </c>
      <c r="R81" s="9">
        <f t="shared" si="37"/>
        <v>592</v>
      </c>
      <c r="S81" s="50">
        <v>592</v>
      </c>
      <c r="T81" s="12">
        <f>VLOOKUP($A81,[2]Summary!$A$2:$S$366, 8, FALSE)</f>
        <v>0</v>
      </c>
      <c r="U81" s="15">
        <f t="shared" si="38"/>
        <v>0</v>
      </c>
      <c r="V81" s="54">
        <v>0</v>
      </c>
      <c r="W81" s="16">
        <f>VLOOKUP($A81,[2]Summary!$A$2:$S$366,9,FALSE)</f>
        <v>135.97999999999999</v>
      </c>
      <c r="X81" s="17">
        <f t="shared" si="24"/>
        <v>135.97999999999999</v>
      </c>
      <c r="Y81" s="61">
        <v>135.97999999999999</v>
      </c>
      <c r="Z81" s="16">
        <f>VLOOKUP($A81,[2]Summary!$A$2:$S$366,10,FALSE)</f>
        <v>123.85</v>
      </c>
      <c r="AA81" s="19">
        <f t="shared" si="25"/>
        <v>123.85</v>
      </c>
      <c r="AB81" s="64">
        <v>123.85</v>
      </c>
      <c r="AC81" s="65">
        <f t="shared" si="26"/>
        <v>135.97999999999999</v>
      </c>
      <c r="AD81" s="12">
        <f>VLOOKUP($A81,[2]Summary!$A$2:$S$366,11,FALSE)</f>
        <v>0</v>
      </c>
      <c r="AE81" s="9">
        <f t="shared" si="39"/>
        <v>0</v>
      </c>
      <c r="AF81" s="50">
        <v>0</v>
      </c>
      <c r="AG81" s="12">
        <f>VLOOKUP($A81,[2]Summary!$A$2:$S$366, 12, FALSE)</f>
        <v>0</v>
      </c>
      <c r="AH81" s="9">
        <f t="shared" si="27"/>
        <v>0</v>
      </c>
      <c r="AI81" s="50">
        <v>0</v>
      </c>
      <c r="AJ81" s="12">
        <f>VLOOKUP($A81,[2]Summary!$A$2:$S$366, 13, FALSE)</f>
        <v>0</v>
      </c>
      <c r="AK81" s="9">
        <f t="shared" si="40"/>
        <v>0</v>
      </c>
      <c r="AL81" s="50">
        <v>0</v>
      </c>
      <c r="AM81" s="12">
        <f>VLOOKUP($A81,[2]Summary!$A$2:$S$366, 14, FALSE)</f>
        <v>10.5</v>
      </c>
      <c r="AN81" s="9">
        <f t="shared" si="42"/>
        <v>10.5</v>
      </c>
      <c r="AO81" s="54">
        <v>7.7</v>
      </c>
      <c r="AP81" s="12">
        <f>VLOOKUP($A81,[2]Summary!$A$2:$S$366, 15, FALSE)</f>
        <v>49.2</v>
      </c>
      <c r="AQ81" s="9">
        <f t="shared" si="41"/>
        <v>49.2</v>
      </c>
      <c r="AR81" s="50">
        <v>49.2</v>
      </c>
      <c r="AS81" s="12">
        <f>VLOOKUP($A81,[2]Summary!$A$2:$S$366, 16, FALSE)</f>
        <v>37.799999999999997</v>
      </c>
      <c r="AT81" s="9">
        <f t="shared" si="28"/>
        <v>37.799999999999997</v>
      </c>
      <c r="AU81" s="50">
        <v>37.5</v>
      </c>
      <c r="AV81" s="12">
        <f>VLOOKUP($A81,[2]Summary!$A$2:$S$366, 17, FALSE)</f>
        <v>31.9</v>
      </c>
      <c r="AW81" s="9">
        <f t="shared" si="29"/>
        <v>31.9</v>
      </c>
      <c r="AX81" s="68">
        <v>31.9</v>
      </c>
      <c r="AY81" s="12">
        <f>VLOOKUP($A81,[2]Summary!$A$2:$S$366, 18, FALSE)</f>
        <v>4529.6899999999996</v>
      </c>
      <c r="AZ81" s="13">
        <f t="shared" si="30"/>
        <v>4529.6899999999996</v>
      </c>
      <c r="BA81" s="45">
        <v>4529.6899999999996</v>
      </c>
      <c r="BB81" s="12">
        <f>VLOOKUP($A81,[2]Summary!$A$2:$S$366, 19, FALSE)</f>
        <v>4825.6000000000004</v>
      </c>
      <c r="BC81" s="11">
        <f t="shared" si="31"/>
        <v>4825.6000000000004</v>
      </c>
      <c r="BD81" s="73">
        <v>4825.6000000000004</v>
      </c>
      <c r="BE81" s="42">
        <f>VLOOKUP($A81,[2]Summary!$A$2:$T$366,20,FALSE)</f>
        <v>0</v>
      </c>
      <c r="BF81" s="41">
        <f t="shared" si="32"/>
        <v>0</v>
      </c>
      <c r="BG81" s="79">
        <v>0</v>
      </c>
    </row>
    <row r="82" spans="1:59" ht="15" x14ac:dyDescent="0.25">
      <c r="A82" s="39">
        <v>43818</v>
      </c>
      <c r="B82" s="12">
        <f>VLOOKUP($A82,[2]Summary!$A$2:$S$366, 2, FALSE)</f>
        <v>4139.72</v>
      </c>
      <c r="C82" s="13">
        <f t="shared" si="33"/>
        <v>4139.72</v>
      </c>
      <c r="D82" s="44">
        <v>4139.7299999999996</v>
      </c>
      <c r="E82" s="14">
        <f>VLOOKUP($A82,[2]Summary!$A$2:$S$366, 3, FALSE)</f>
        <v>425</v>
      </c>
      <c r="F82" s="9">
        <f t="shared" si="34"/>
        <v>425</v>
      </c>
      <c r="G82" s="49">
        <v>421</v>
      </c>
      <c r="H82" s="14">
        <f>VLOOKUP($A82,[2]Summary!$A$2:$S$366,4,FALSE)</f>
        <v>0</v>
      </c>
      <c r="I82" s="9">
        <f t="shared" si="23"/>
        <v>0</v>
      </c>
      <c r="J82" s="54">
        <v>0</v>
      </c>
      <c r="K82" s="14">
        <f>VLOOKUP($A82,[2]Summary!$A$2:$S$366, 5, FALSE)</f>
        <v>598</v>
      </c>
      <c r="L82" s="9">
        <f t="shared" si="35"/>
        <v>598</v>
      </c>
      <c r="M82" s="56">
        <v>598</v>
      </c>
      <c r="N82" s="14">
        <f>VLOOKUP($A82,[2]Summary!$A$2:$S$366, 6, FALSE)</f>
        <v>963</v>
      </c>
      <c r="O82" s="9">
        <f t="shared" si="36"/>
        <v>963</v>
      </c>
      <c r="P82" s="49">
        <v>963</v>
      </c>
      <c r="Q82" s="14">
        <f>VLOOKUP($A82,[2]Summary!$A$2:$S$366, 7, FALSE)</f>
        <v>597</v>
      </c>
      <c r="R82" s="9">
        <f t="shared" si="37"/>
        <v>597</v>
      </c>
      <c r="S82" s="50">
        <v>597</v>
      </c>
      <c r="T82" s="12">
        <f>VLOOKUP($A82,[2]Summary!$A$2:$S$366, 8, FALSE)</f>
        <v>0</v>
      </c>
      <c r="U82" s="15">
        <f t="shared" si="38"/>
        <v>0</v>
      </c>
      <c r="V82" s="54">
        <v>0</v>
      </c>
      <c r="W82" s="16">
        <f>VLOOKUP($A82,[2]Summary!$A$2:$S$366,9,FALSE)</f>
        <v>125.99</v>
      </c>
      <c r="X82" s="17">
        <f t="shared" si="24"/>
        <v>125.99</v>
      </c>
      <c r="Y82" s="61">
        <v>125.99</v>
      </c>
      <c r="Z82" s="16">
        <f>VLOOKUP($A82,[2]Summary!$A$2:$S$366,10,FALSE)</f>
        <v>106.86</v>
      </c>
      <c r="AA82" s="19">
        <f t="shared" si="25"/>
        <v>106.86</v>
      </c>
      <c r="AB82" s="64">
        <v>106.86</v>
      </c>
      <c r="AC82" s="65">
        <f t="shared" si="26"/>
        <v>125.99</v>
      </c>
      <c r="AD82" s="12">
        <f>VLOOKUP($A82,[2]Summary!$A$2:$S$366,11,FALSE)</f>
        <v>0</v>
      </c>
      <c r="AE82" s="9">
        <f t="shared" si="39"/>
        <v>0</v>
      </c>
      <c r="AF82" s="50">
        <v>0</v>
      </c>
      <c r="AG82" s="12">
        <f>VLOOKUP($A82,[2]Summary!$A$2:$S$366, 12, FALSE)</f>
        <v>0</v>
      </c>
      <c r="AH82" s="9">
        <f t="shared" si="27"/>
        <v>0</v>
      </c>
      <c r="AI82" s="50">
        <v>0</v>
      </c>
      <c r="AJ82" s="12">
        <f>VLOOKUP($A82,[2]Summary!$A$2:$S$366, 13, FALSE)</f>
        <v>0</v>
      </c>
      <c r="AK82" s="9">
        <f t="shared" si="40"/>
        <v>0</v>
      </c>
      <c r="AL82" s="50">
        <v>0</v>
      </c>
      <c r="AM82" s="12">
        <f>VLOOKUP($A82,[2]Summary!$A$2:$S$366, 14, FALSE)</f>
        <v>3.83</v>
      </c>
      <c r="AN82" s="9">
        <v>0</v>
      </c>
      <c r="AO82" s="54">
        <v>0</v>
      </c>
      <c r="AP82" s="12">
        <f>VLOOKUP($A82,[2]Summary!$A$2:$S$366, 15, FALSE)</f>
        <v>51.3</v>
      </c>
      <c r="AQ82" s="9">
        <f t="shared" si="41"/>
        <v>51.3</v>
      </c>
      <c r="AR82" s="50">
        <v>51.3</v>
      </c>
      <c r="AS82" s="12">
        <f>VLOOKUP($A82,[2]Summary!$A$2:$S$366, 16, FALSE)</f>
        <v>34.9</v>
      </c>
      <c r="AT82" s="9">
        <f t="shared" si="28"/>
        <v>34.9</v>
      </c>
      <c r="AU82" s="50">
        <v>34.700000000000003</v>
      </c>
      <c r="AV82" s="12">
        <f>VLOOKUP($A82,[2]Summary!$A$2:$S$366, 17, FALSE)</f>
        <v>5.04</v>
      </c>
      <c r="AW82" s="9">
        <v>0</v>
      </c>
      <c r="AX82" s="68">
        <v>0</v>
      </c>
      <c r="AY82" s="12">
        <f>VLOOKUP($A82,[2]Summary!$A$2:$S$366, 18, FALSE)</f>
        <v>4529.66</v>
      </c>
      <c r="AZ82" s="13">
        <f t="shared" si="30"/>
        <v>4529.66</v>
      </c>
      <c r="BA82" s="45">
        <v>4529.66</v>
      </c>
      <c r="BB82" s="12">
        <f>VLOOKUP($A82,[2]Summary!$A$2:$S$366, 19, FALSE)</f>
        <v>4825.62</v>
      </c>
      <c r="BC82" s="11">
        <f t="shared" si="31"/>
        <v>4825.62</v>
      </c>
      <c r="BD82" s="73">
        <v>4825.62</v>
      </c>
      <c r="BE82" s="42">
        <f>VLOOKUP($A82,[2]Summary!$A$2:$T$366,20,FALSE)</f>
        <v>0</v>
      </c>
      <c r="BF82" s="41">
        <f t="shared" si="32"/>
        <v>0</v>
      </c>
      <c r="BG82" s="79">
        <v>0</v>
      </c>
    </row>
    <row r="83" spans="1:59" ht="15" x14ac:dyDescent="0.25">
      <c r="A83" s="39">
        <v>43819</v>
      </c>
      <c r="B83" s="12">
        <f>VLOOKUP($A83,[2]Summary!$A$2:$S$366, 2, FALSE)</f>
        <v>4139.75</v>
      </c>
      <c r="C83" s="13">
        <f t="shared" si="33"/>
        <v>4139.75</v>
      </c>
      <c r="D83" s="44">
        <v>4139.75</v>
      </c>
      <c r="E83" s="14">
        <f>VLOOKUP($A83,[2]Summary!$A$2:$S$366, 3, FALSE)</f>
        <v>506</v>
      </c>
      <c r="F83" s="9">
        <f t="shared" si="34"/>
        <v>506</v>
      </c>
      <c r="G83" s="49">
        <v>509</v>
      </c>
      <c r="H83" s="14">
        <f>VLOOKUP($A83,[2]Summary!$A$2:$S$366,4,FALSE)</f>
        <v>0</v>
      </c>
      <c r="I83" s="9">
        <f t="shared" si="23"/>
        <v>0</v>
      </c>
      <c r="J83" s="54">
        <v>0</v>
      </c>
      <c r="K83" s="14">
        <f>VLOOKUP($A83,[2]Summary!$A$2:$S$366, 5, FALSE)</f>
        <v>608</v>
      </c>
      <c r="L83" s="9">
        <f t="shared" si="35"/>
        <v>608</v>
      </c>
      <c r="M83" s="56">
        <v>608</v>
      </c>
      <c r="N83" s="14">
        <f>VLOOKUP($A83,[2]Summary!$A$2:$S$366, 6, FALSE)</f>
        <v>956</v>
      </c>
      <c r="O83" s="9">
        <f t="shared" si="36"/>
        <v>956</v>
      </c>
      <c r="P83" s="49">
        <v>956</v>
      </c>
      <c r="Q83" s="14">
        <f>VLOOKUP($A83,[2]Summary!$A$2:$S$366, 7, FALSE)</f>
        <v>603</v>
      </c>
      <c r="R83" s="9">
        <f t="shared" si="37"/>
        <v>603</v>
      </c>
      <c r="S83" s="50">
        <v>603</v>
      </c>
      <c r="T83" s="12">
        <f>VLOOKUP($A83,[2]Summary!$A$2:$S$366, 8, FALSE)</f>
        <v>0</v>
      </c>
      <c r="U83" s="15">
        <f t="shared" si="38"/>
        <v>0</v>
      </c>
      <c r="V83" s="54">
        <v>0</v>
      </c>
      <c r="W83" s="16">
        <f>VLOOKUP($A83,[2]Summary!$A$2:$S$366,9,FALSE)</f>
        <v>124.9</v>
      </c>
      <c r="X83" s="17">
        <f t="shared" si="24"/>
        <v>124.9</v>
      </c>
      <c r="Y83" s="61">
        <v>124.9</v>
      </c>
      <c r="Z83" s="16">
        <f>VLOOKUP($A83,[2]Summary!$A$2:$S$366,10,FALSE)</f>
        <v>102.99</v>
      </c>
      <c r="AA83" s="19">
        <f t="shared" si="25"/>
        <v>102.99</v>
      </c>
      <c r="AB83" s="64">
        <v>102.99</v>
      </c>
      <c r="AC83" s="65">
        <f t="shared" si="26"/>
        <v>124.9</v>
      </c>
      <c r="AD83" s="12">
        <f>VLOOKUP($A83,[2]Summary!$A$2:$S$366,11,FALSE)</f>
        <v>0</v>
      </c>
      <c r="AE83" s="9">
        <f t="shared" si="39"/>
        <v>0</v>
      </c>
      <c r="AF83" s="50">
        <v>0</v>
      </c>
      <c r="AG83" s="12">
        <f>VLOOKUP($A83,[2]Summary!$A$2:$S$366, 12, FALSE)</f>
        <v>0</v>
      </c>
      <c r="AH83" s="9">
        <f t="shared" si="27"/>
        <v>0</v>
      </c>
      <c r="AI83" s="50">
        <v>0</v>
      </c>
      <c r="AJ83" s="12">
        <f>VLOOKUP($A83,[2]Summary!$A$2:$S$366, 13, FALSE)</f>
        <v>0</v>
      </c>
      <c r="AK83" s="9">
        <f t="shared" si="40"/>
        <v>0</v>
      </c>
      <c r="AL83" s="50">
        <v>0</v>
      </c>
      <c r="AM83" s="12">
        <f>VLOOKUP($A83,[2]Summary!$A$2:$S$366, 14, FALSE)</f>
        <v>17.5</v>
      </c>
      <c r="AN83" s="9">
        <f t="shared" si="42"/>
        <v>17.5</v>
      </c>
      <c r="AO83" s="54">
        <v>8.2799999999999994</v>
      </c>
      <c r="AP83" s="12">
        <f>VLOOKUP($A83,[2]Summary!$A$2:$S$366, 15, FALSE)</f>
        <v>50.2</v>
      </c>
      <c r="AQ83" s="9">
        <f t="shared" si="41"/>
        <v>50.2</v>
      </c>
      <c r="AR83" s="50">
        <v>50.2</v>
      </c>
      <c r="AS83" s="12">
        <f>VLOOKUP($A83,[2]Summary!$A$2:$S$366, 16, FALSE)</f>
        <v>33.1</v>
      </c>
      <c r="AT83" s="9">
        <f t="shared" si="28"/>
        <v>33.1</v>
      </c>
      <c r="AU83" s="50">
        <v>32.9</v>
      </c>
      <c r="AV83" s="12">
        <f>VLOOKUP($A83,[2]Summary!$A$2:$S$366, 17, FALSE)</f>
        <v>3.46</v>
      </c>
      <c r="AW83" s="9">
        <v>0</v>
      </c>
      <c r="AX83" s="68">
        <v>0</v>
      </c>
      <c r="AY83" s="12">
        <f>VLOOKUP($A83,[2]Summary!$A$2:$S$366, 18, FALSE)</f>
        <v>4529.6899999999996</v>
      </c>
      <c r="AZ83" s="13">
        <f t="shared" si="30"/>
        <v>4529.6899999999996</v>
      </c>
      <c r="BA83" s="45">
        <v>4529.6899999999996</v>
      </c>
      <c r="BB83" s="12">
        <f>VLOOKUP($A83,[2]Summary!$A$2:$S$366, 19, FALSE)</f>
        <v>4825.63</v>
      </c>
      <c r="BC83" s="11">
        <f t="shared" si="31"/>
        <v>4825.63</v>
      </c>
      <c r="BD83" s="73">
        <v>4825.63</v>
      </c>
      <c r="BE83" s="42">
        <f>VLOOKUP($A83,[2]Summary!$A$2:$T$366,20,FALSE)</f>
        <v>0</v>
      </c>
      <c r="BF83" s="41">
        <f t="shared" si="32"/>
        <v>0</v>
      </c>
      <c r="BG83" s="79">
        <v>0</v>
      </c>
    </row>
    <row r="84" spans="1:59" ht="15" x14ac:dyDescent="0.25">
      <c r="A84" s="39">
        <v>43820</v>
      </c>
      <c r="B84" s="12">
        <f>VLOOKUP($A84,[2]Summary!$A$2:$S$366, 2, FALSE)</f>
        <v>4139.74</v>
      </c>
      <c r="C84" s="13">
        <f t="shared" si="33"/>
        <v>4139.74</v>
      </c>
      <c r="D84" s="44">
        <v>4139.75</v>
      </c>
      <c r="E84" s="14">
        <f>VLOOKUP($A84,[2]Summary!$A$2:$S$366, 3, FALSE)</f>
        <v>479</v>
      </c>
      <c r="F84" s="9">
        <f t="shared" si="34"/>
        <v>479</v>
      </c>
      <c r="G84" s="49">
        <v>480</v>
      </c>
      <c r="H84" s="14">
        <f>VLOOKUP($A84,[2]Summary!$A$2:$S$366,4,FALSE)</f>
        <v>0</v>
      </c>
      <c r="I84" s="9">
        <f t="shared" si="23"/>
        <v>0</v>
      </c>
      <c r="J84" s="54">
        <v>0</v>
      </c>
      <c r="K84" s="14">
        <f>VLOOKUP($A84,[2]Summary!$A$2:$S$366, 5, FALSE)</f>
        <v>605</v>
      </c>
      <c r="L84" s="9">
        <f t="shared" si="35"/>
        <v>605</v>
      </c>
      <c r="M84" s="56">
        <v>605</v>
      </c>
      <c r="N84" s="14">
        <f>VLOOKUP($A84,[2]Summary!$A$2:$S$366, 6, FALSE)</f>
        <v>957</v>
      </c>
      <c r="O84" s="9">
        <f t="shared" si="36"/>
        <v>957</v>
      </c>
      <c r="P84" s="49">
        <v>957</v>
      </c>
      <c r="Q84" s="14">
        <f>VLOOKUP($A84,[2]Summary!$A$2:$S$366, 7, FALSE)</f>
        <v>611</v>
      </c>
      <c r="R84" s="9">
        <f t="shared" si="37"/>
        <v>611</v>
      </c>
      <c r="S84" s="50">
        <v>611</v>
      </c>
      <c r="T84" s="12">
        <f>VLOOKUP($A84,[2]Summary!$A$2:$S$366, 8, FALSE)</f>
        <v>0</v>
      </c>
      <c r="U84" s="15">
        <f t="shared" si="38"/>
        <v>0</v>
      </c>
      <c r="V84" s="54">
        <v>0</v>
      </c>
      <c r="W84" s="16">
        <f>VLOOKUP($A84,[2]Summary!$A$2:$S$366,9,FALSE)</f>
        <v>121.35</v>
      </c>
      <c r="X84" s="17">
        <f t="shared" si="24"/>
        <v>121.35</v>
      </c>
      <c r="Y84" s="61">
        <v>121.35</v>
      </c>
      <c r="Z84" s="16">
        <f>VLOOKUP($A84,[2]Summary!$A$2:$S$366,10,FALSE)</f>
        <v>99.95</v>
      </c>
      <c r="AA84" s="19">
        <f t="shared" si="25"/>
        <v>99.95</v>
      </c>
      <c r="AB84" s="64">
        <v>99.95</v>
      </c>
      <c r="AC84" s="65">
        <f t="shared" si="26"/>
        <v>121.35</v>
      </c>
      <c r="AD84" s="12">
        <f>VLOOKUP($A84,[2]Summary!$A$2:$S$366,11,FALSE)</f>
        <v>0</v>
      </c>
      <c r="AE84" s="9">
        <f t="shared" si="39"/>
        <v>0</v>
      </c>
      <c r="AF84" s="50">
        <v>0</v>
      </c>
      <c r="AG84" s="12">
        <f>VLOOKUP($A84,[2]Summary!$A$2:$S$366, 12, FALSE)</f>
        <v>0</v>
      </c>
      <c r="AH84" s="9">
        <f t="shared" si="27"/>
        <v>0</v>
      </c>
      <c r="AI84" s="50">
        <v>0</v>
      </c>
      <c r="AJ84" s="12">
        <f>VLOOKUP($A84,[2]Summary!$A$2:$S$366, 13, FALSE)</f>
        <v>0</v>
      </c>
      <c r="AK84" s="9">
        <f t="shared" si="40"/>
        <v>0</v>
      </c>
      <c r="AL84" s="50">
        <v>0</v>
      </c>
      <c r="AM84" s="12">
        <f>VLOOKUP($A84,[2]Summary!$A$2:$S$366, 14, FALSE)</f>
        <v>31.1</v>
      </c>
      <c r="AN84" s="9">
        <f t="shared" si="42"/>
        <v>31.1</v>
      </c>
      <c r="AO84" s="54">
        <v>19.100000000000001</v>
      </c>
      <c r="AP84" s="12">
        <f>VLOOKUP($A84,[2]Summary!$A$2:$S$366, 15, FALSE)</f>
        <v>52.2</v>
      </c>
      <c r="AQ84" s="9">
        <f t="shared" si="41"/>
        <v>52.2</v>
      </c>
      <c r="AR84" s="50">
        <v>52.2</v>
      </c>
      <c r="AS84" s="12">
        <f>VLOOKUP($A84,[2]Summary!$A$2:$S$366, 16, FALSE)</f>
        <v>30.2</v>
      </c>
      <c r="AT84" s="9">
        <f t="shared" si="28"/>
        <v>30.2</v>
      </c>
      <c r="AU84" s="50">
        <v>30</v>
      </c>
      <c r="AV84" s="12">
        <f>VLOOKUP($A84,[2]Summary!$A$2:$S$366, 17, FALSE)</f>
        <v>-1.71</v>
      </c>
      <c r="AW84" s="9">
        <v>0</v>
      </c>
      <c r="AX84" s="68">
        <v>0</v>
      </c>
      <c r="AY84" s="12">
        <f>VLOOKUP($A84,[2]Summary!$A$2:$S$366, 18, FALSE)</f>
        <v>4529.67</v>
      </c>
      <c r="AZ84" s="13">
        <f t="shared" si="30"/>
        <v>4529.67</v>
      </c>
      <c r="BA84" s="45">
        <v>4529.67</v>
      </c>
      <c r="BB84" s="12">
        <f>VLOOKUP($A84,[2]Summary!$A$2:$S$366, 19, FALSE)</f>
        <v>4825.6499999999996</v>
      </c>
      <c r="BC84" s="11">
        <f t="shared" si="31"/>
        <v>4825.6499999999996</v>
      </c>
      <c r="BD84" s="73">
        <v>4825.6499999999996</v>
      </c>
      <c r="BE84" s="42">
        <f>VLOOKUP($A84,[2]Summary!$A$2:$T$366,20,FALSE)</f>
        <v>0</v>
      </c>
      <c r="BF84" s="41">
        <f t="shared" si="32"/>
        <v>0</v>
      </c>
      <c r="BG84" s="79">
        <v>0</v>
      </c>
    </row>
    <row r="85" spans="1:59" ht="15" x14ac:dyDescent="0.25">
      <c r="A85" s="39">
        <v>43821</v>
      </c>
      <c r="B85" s="12">
        <f>VLOOKUP($A85,[2]Summary!$A$2:$S$366, 2, FALSE)</f>
        <v>4139.7700000000004</v>
      </c>
      <c r="C85" s="13">
        <f t="shared" si="33"/>
        <v>4139.7700000000004</v>
      </c>
      <c r="D85" s="44">
        <v>4139.78</v>
      </c>
      <c r="E85" s="14">
        <f>VLOOKUP($A85,[2]Summary!$A$2:$S$366, 3, FALSE)</f>
        <v>598</v>
      </c>
      <c r="F85" s="9">
        <f t="shared" si="34"/>
        <v>598</v>
      </c>
      <c r="G85" s="49">
        <v>605</v>
      </c>
      <c r="H85" s="14">
        <f>VLOOKUP($A85,[2]Summary!$A$2:$S$366,4,FALSE)</f>
        <v>0</v>
      </c>
      <c r="I85" s="9">
        <f t="shared" si="23"/>
        <v>0</v>
      </c>
      <c r="J85" s="54">
        <v>0</v>
      </c>
      <c r="K85" s="14">
        <f>VLOOKUP($A85,[2]Summary!$A$2:$S$366, 5, FALSE)</f>
        <v>604</v>
      </c>
      <c r="L85" s="9">
        <f t="shared" si="35"/>
        <v>604</v>
      </c>
      <c r="M85" s="56">
        <v>604</v>
      </c>
      <c r="N85" s="14">
        <f>VLOOKUP($A85,[2]Summary!$A$2:$S$366, 6, FALSE)</f>
        <v>955</v>
      </c>
      <c r="O85" s="9">
        <f t="shared" si="36"/>
        <v>955</v>
      </c>
      <c r="P85" s="49">
        <v>955</v>
      </c>
      <c r="Q85" s="14">
        <f>VLOOKUP($A85,[2]Summary!$A$2:$S$366, 7, FALSE)</f>
        <v>616</v>
      </c>
      <c r="R85" s="9">
        <f t="shared" si="37"/>
        <v>616</v>
      </c>
      <c r="S85" s="50">
        <v>616</v>
      </c>
      <c r="T85" s="12">
        <f>VLOOKUP($A85,[2]Summary!$A$2:$S$366, 8, FALSE)</f>
        <v>0</v>
      </c>
      <c r="U85" s="15">
        <f t="shared" si="38"/>
        <v>0</v>
      </c>
      <c r="V85" s="54">
        <v>0</v>
      </c>
      <c r="W85" s="16">
        <f>VLOOKUP($A85,[2]Summary!$A$2:$S$366,9,FALSE)</f>
        <v>117.55</v>
      </c>
      <c r="X85" s="17">
        <f t="shared" si="24"/>
        <v>117.55</v>
      </c>
      <c r="Y85" s="61">
        <v>117.55</v>
      </c>
      <c r="Z85" s="16">
        <f>VLOOKUP($A85,[2]Summary!$A$2:$S$366,10,FALSE)</f>
        <v>100.47</v>
      </c>
      <c r="AA85" s="19">
        <f t="shared" si="25"/>
        <v>100.47</v>
      </c>
      <c r="AB85" s="64">
        <v>100.47</v>
      </c>
      <c r="AC85" s="65">
        <f t="shared" si="26"/>
        <v>117.55</v>
      </c>
      <c r="AD85" s="12">
        <f>VLOOKUP($A85,[2]Summary!$A$2:$S$366,11,FALSE)</f>
        <v>0</v>
      </c>
      <c r="AE85" s="9">
        <f t="shared" si="39"/>
        <v>0</v>
      </c>
      <c r="AF85" s="50">
        <v>0</v>
      </c>
      <c r="AG85" s="12">
        <f>VLOOKUP($A85,[2]Summary!$A$2:$S$366, 12, FALSE)</f>
        <v>0</v>
      </c>
      <c r="AH85" s="9">
        <f t="shared" si="27"/>
        <v>0</v>
      </c>
      <c r="AI85" s="50">
        <v>0</v>
      </c>
      <c r="AJ85" s="12">
        <f>VLOOKUP($A85,[2]Summary!$A$2:$S$366, 13, FALSE)</f>
        <v>0</v>
      </c>
      <c r="AK85" s="9">
        <f t="shared" si="40"/>
        <v>0</v>
      </c>
      <c r="AL85" s="50">
        <v>0</v>
      </c>
      <c r="AM85" s="12">
        <f>VLOOKUP($A85,[2]Summary!$A$2:$S$366, 14, FALSE)</f>
        <v>38.4</v>
      </c>
      <c r="AN85" s="9">
        <f t="shared" si="42"/>
        <v>38.4</v>
      </c>
      <c r="AO85" s="54">
        <v>27.7</v>
      </c>
      <c r="AP85" s="12">
        <f>VLOOKUP($A85,[2]Summary!$A$2:$S$366, 15, FALSE)</f>
        <v>70.3</v>
      </c>
      <c r="AQ85" s="9">
        <f t="shared" si="41"/>
        <v>70.3</v>
      </c>
      <c r="AR85" s="50">
        <v>70.3</v>
      </c>
      <c r="AS85" s="12">
        <f>VLOOKUP($A85,[2]Summary!$A$2:$S$366, 16, FALSE)</f>
        <v>31</v>
      </c>
      <c r="AT85" s="9">
        <f t="shared" si="28"/>
        <v>31</v>
      </c>
      <c r="AU85" s="50">
        <v>30.7</v>
      </c>
      <c r="AV85" s="12">
        <f>VLOOKUP($A85,[2]Summary!$A$2:$S$366, 17, FALSE)</f>
        <v>29.4</v>
      </c>
      <c r="AW85" s="9">
        <f t="shared" si="29"/>
        <v>29.4</v>
      </c>
      <c r="AX85" s="68">
        <v>29.4</v>
      </c>
      <c r="AY85" s="12">
        <f>VLOOKUP($A85,[2]Summary!$A$2:$S$366, 18, FALSE)</f>
        <v>4529.6899999999996</v>
      </c>
      <c r="AZ85" s="13">
        <f t="shared" si="30"/>
        <v>4529.6899999999996</v>
      </c>
      <c r="BA85" s="45">
        <v>4529.6899999999996</v>
      </c>
      <c r="BB85" s="12">
        <f>VLOOKUP($A85,[2]Summary!$A$2:$S$366, 19, FALSE)</f>
        <v>4825.68</v>
      </c>
      <c r="BC85" s="11">
        <f t="shared" si="31"/>
        <v>4825.68</v>
      </c>
      <c r="BD85" s="73">
        <v>4825.68</v>
      </c>
      <c r="BE85" s="42">
        <f>VLOOKUP($A85,[2]Summary!$A$2:$T$366,20,FALSE)</f>
        <v>0</v>
      </c>
      <c r="BF85" s="41">
        <f t="shared" si="32"/>
        <v>0</v>
      </c>
      <c r="BG85" s="79">
        <v>0</v>
      </c>
    </row>
    <row r="86" spans="1:59" ht="15" x14ac:dyDescent="0.25">
      <c r="A86" s="39">
        <v>43822</v>
      </c>
      <c r="B86" s="12">
        <f>VLOOKUP($A86,[2]Summary!$A$2:$S$366, 2, FALSE)</f>
        <v>4139.8100000000004</v>
      </c>
      <c r="C86" s="13">
        <f t="shared" si="33"/>
        <v>4139.8100000000004</v>
      </c>
      <c r="D86" s="44">
        <v>4139.82</v>
      </c>
      <c r="E86" s="14">
        <f>VLOOKUP($A86,[2]Summary!$A$2:$S$366, 3, FALSE)</f>
        <v>710</v>
      </c>
      <c r="F86" s="9">
        <f t="shared" si="34"/>
        <v>710</v>
      </c>
      <c r="G86" s="49">
        <v>717</v>
      </c>
      <c r="H86" s="14">
        <f>VLOOKUP($A86,[2]Summary!$A$2:$S$366,4,FALSE)</f>
        <v>0</v>
      </c>
      <c r="I86" s="9">
        <f t="shared" si="23"/>
        <v>0</v>
      </c>
      <c r="J86" s="54">
        <v>0</v>
      </c>
      <c r="K86" s="14">
        <f>VLOOKUP($A86,[2]Summary!$A$2:$S$366, 5, FALSE)</f>
        <v>607</v>
      </c>
      <c r="L86" s="9">
        <f t="shared" si="35"/>
        <v>607</v>
      </c>
      <c r="M86" s="56">
        <v>607</v>
      </c>
      <c r="N86" s="14">
        <f>VLOOKUP($A86,[2]Summary!$A$2:$S$366, 6, FALSE)</f>
        <v>951</v>
      </c>
      <c r="O86" s="9">
        <f t="shared" si="36"/>
        <v>951</v>
      </c>
      <c r="P86" s="49">
        <v>951</v>
      </c>
      <c r="Q86" s="14">
        <f>VLOOKUP($A86,[2]Summary!$A$2:$S$366, 7, FALSE)</f>
        <v>614</v>
      </c>
      <c r="R86" s="9">
        <f t="shared" si="37"/>
        <v>614</v>
      </c>
      <c r="S86" s="50">
        <v>614</v>
      </c>
      <c r="T86" s="12">
        <f>VLOOKUP($A86,[2]Summary!$A$2:$S$366, 8, FALSE)</f>
        <v>0</v>
      </c>
      <c r="U86" s="15">
        <f t="shared" si="38"/>
        <v>0</v>
      </c>
      <c r="V86" s="54">
        <v>0</v>
      </c>
      <c r="W86" s="16">
        <f>VLOOKUP($A86,[2]Summary!$A$2:$S$366,9,FALSE)</f>
        <v>107.99</v>
      </c>
      <c r="X86" s="17">
        <f t="shared" si="24"/>
        <v>107.99</v>
      </c>
      <c r="Y86" s="61">
        <v>107.99</v>
      </c>
      <c r="Z86" s="16">
        <f>VLOOKUP($A86,[2]Summary!$A$2:$S$366,10,FALSE)</f>
        <v>96.6</v>
      </c>
      <c r="AA86" s="19">
        <f t="shared" si="25"/>
        <v>96.6</v>
      </c>
      <c r="AB86" s="64">
        <v>96.6</v>
      </c>
      <c r="AC86" s="65">
        <f t="shared" si="26"/>
        <v>107.99</v>
      </c>
      <c r="AD86" s="12">
        <f>VLOOKUP($A86,[2]Summary!$A$2:$S$366,11,FALSE)</f>
        <v>0</v>
      </c>
      <c r="AE86" s="9">
        <f t="shared" si="39"/>
        <v>0</v>
      </c>
      <c r="AF86" s="50">
        <v>0</v>
      </c>
      <c r="AG86" s="12">
        <f>VLOOKUP($A86,[2]Summary!$A$2:$S$366, 12, FALSE)</f>
        <v>0</v>
      </c>
      <c r="AH86" s="9">
        <f t="shared" si="27"/>
        <v>0</v>
      </c>
      <c r="AI86" s="50">
        <v>0</v>
      </c>
      <c r="AJ86" s="12">
        <f>VLOOKUP($A86,[2]Summary!$A$2:$S$366, 13, FALSE)</f>
        <v>0</v>
      </c>
      <c r="AK86" s="9">
        <f t="shared" si="40"/>
        <v>0</v>
      </c>
      <c r="AL86" s="50">
        <v>0</v>
      </c>
      <c r="AM86" s="12">
        <f>VLOOKUP($A86,[2]Summary!$A$2:$S$366, 14, FALSE)</f>
        <v>46.3</v>
      </c>
      <c r="AN86" s="9">
        <f t="shared" si="42"/>
        <v>46.3</v>
      </c>
      <c r="AO86" s="54">
        <v>34.4</v>
      </c>
      <c r="AP86" s="12">
        <f>VLOOKUP($A86,[2]Summary!$A$2:$S$366, 15, FALSE)</f>
        <v>71.900000000000006</v>
      </c>
      <c r="AQ86" s="9">
        <f t="shared" si="41"/>
        <v>71.900000000000006</v>
      </c>
      <c r="AR86" s="50">
        <v>71.900000000000006</v>
      </c>
      <c r="AS86" s="12">
        <f>VLOOKUP($A86,[2]Summary!$A$2:$S$366, 16, FALSE)</f>
        <v>37</v>
      </c>
      <c r="AT86" s="9">
        <f t="shared" si="28"/>
        <v>37</v>
      </c>
      <c r="AU86" s="50">
        <v>36.799999999999997</v>
      </c>
      <c r="AV86" s="12">
        <f>VLOOKUP($A86,[2]Summary!$A$2:$S$366, 17, FALSE)</f>
        <v>35</v>
      </c>
      <c r="AW86" s="9">
        <f t="shared" si="29"/>
        <v>35</v>
      </c>
      <c r="AX86" s="68">
        <v>35</v>
      </c>
      <c r="AY86" s="12">
        <f>VLOOKUP($A86,[2]Summary!$A$2:$S$366, 18, FALSE)</f>
        <v>4529.6899999999996</v>
      </c>
      <c r="AZ86" s="13">
        <f t="shared" si="30"/>
        <v>4529.6899999999996</v>
      </c>
      <c r="BA86" s="45">
        <v>4529.6899999999996</v>
      </c>
      <c r="BB86" s="12">
        <f>VLOOKUP($A86,[2]Summary!$A$2:$S$366, 19, FALSE)</f>
        <v>4825.6899999999996</v>
      </c>
      <c r="BC86" s="11">
        <f t="shared" si="31"/>
        <v>4825.6899999999996</v>
      </c>
      <c r="BD86" s="73">
        <v>4825.6899999999996</v>
      </c>
      <c r="BE86" s="42">
        <f>VLOOKUP($A86,[2]Summary!$A$2:$T$366,20,FALSE)</f>
        <v>0</v>
      </c>
      <c r="BF86" s="41">
        <f t="shared" si="32"/>
        <v>0</v>
      </c>
      <c r="BG86" s="79">
        <v>0</v>
      </c>
    </row>
    <row r="87" spans="1:59" ht="15" x14ac:dyDescent="0.25">
      <c r="A87" s="39">
        <v>43823</v>
      </c>
      <c r="B87" s="12">
        <f>VLOOKUP($A87,[2]Summary!$A$2:$S$366, 2, FALSE)</f>
        <v>4139.82</v>
      </c>
      <c r="C87" s="13">
        <f t="shared" si="33"/>
        <v>4139.82</v>
      </c>
      <c r="D87" s="44">
        <v>4139.83</v>
      </c>
      <c r="E87" s="14">
        <f>VLOOKUP($A87,[2]Summary!$A$2:$S$366, 3, FALSE)</f>
        <v>637</v>
      </c>
      <c r="F87" s="9">
        <f t="shared" si="34"/>
        <v>637</v>
      </c>
      <c r="G87" s="49">
        <v>644</v>
      </c>
      <c r="H87" s="14">
        <f>VLOOKUP($A87,[2]Summary!$A$2:$S$366,4,FALSE)</f>
        <v>0</v>
      </c>
      <c r="I87" s="9">
        <f t="shared" si="23"/>
        <v>0</v>
      </c>
      <c r="J87" s="54">
        <v>0</v>
      </c>
      <c r="K87" s="14">
        <f>VLOOKUP($A87,[2]Summary!$A$2:$S$366, 5, FALSE)</f>
        <v>645</v>
      </c>
      <c r="L87" s="9">
        <f t="shared" si="35"/>
        <v>645</v>
      </c>
      <c r="M87" s="56">
        <v>645</v>
      </c>
      <c r="N87" s="14">
        <f>VLOOKUP($A87,[2]Summary!$A$2:$S$366, 6, FALSE)</f>
        <v>950</v>
      </c>
      <c r="O87" s="9">
        <f t="shared" si="36"/>
        <v>950</v>
      </c>
      <c r="P87" s="49">
        <v>950</v>
      </c>
      <c r="Q87" s="14">
        <f>VLOOKUP($A87,[2]Summary!$A$2:$S$366, 7, FALSE)</f>
        <v>605</v>
      </c>
      <c r="R87" s="9">
        <f t="shared" si="37"/>
        <v>605</v>
      </c>
      <c r="S87" s="50">
        <v>605</v>
      </c>
      <c r="T87" s="12">
        <f>VLOOKUP($A87,[2]Summary!$A$2:$S$366, 8, FALSE)</f>
        <v>0</v>
      </c>
      <c r="U87" s="15">
        <f t="shared" si="38"/>
        <v>0</v>
      </c>
      <c r="V87" s="54">
        <v>0</v>
      </c>
      <c r="W87" s="16">
        <f>VLOOKUP($A87,[2]Summary!$A$2:$S$366,9,FALSE)</f>
        <v>107.97</v>
      </c>
      <c r="X87" s="17">
        <f t="shared" si="24"/>
        <v>107.97</v>
      </c>
      <c r="Y87" s="61">
        <v>107.97</v>
      </c>
      <c r="Z87" s="16">
        <f>VLOOKUP($A87,[2]Summary!$A$2:$S$366,10,FALSE)</f>
        <v>93.49</v>
      </c>
      <c r="AA87" s="19">
        <f t="shared" si="25"/>
        <v>93.49</v>
      </c>
      <c r="AB87" s="64">
        <v>93.49</v>
      </c>
      <c r="AC87" s="65">
        <f t="shared" si="26"/>
        <v>107.97</v>
      </c>
      <c r="AD87" s="12">
        <f>VLOOKUP($A87,[2]Summary!$A$2:$S$366,11,FALSE)</f>
        <v>0</v>
      </c>
      <c r="AE87" s="9">
        <f t="shared" si="39"/>
        <v>0</v>
      </c>
      <c r="AF87" s="50">
        <v>0</v>
      </c>
      <c r="AG87" s="12">
        <f>VLOOKUP($A87,[2]Summary!$A$2:$S$366, 12, FALSE)</f>
        <v>0</v>
      </c>
      <c r="AH87" s="9">
        <f t="shared" si="27"/>
        <v>0</v>
      </c>
      <c r="AI87" s="50">
        <v>0</v>
      </c>
      <c r="AJ87" s="12">
        <f>VLOOKUP($A87,[2]Summary!$A$2:$S$366, 13, FALSE)</f>
        <v>0</v>
      </c>
      <c r="AK87" s="9">
        <f t="shared" si="40"/>
        <v>0</v>
      </c>
      <c r="AL87" s="50">
        <v>0</v>
      </c>
      <c r="AM87" s="12">
        <f>VLOOKUP($A87,[2]Summary!$A$2:$S$366, 14, FALSE)</f>
        <v>44.6</v>
      </c>
      <c r="AN87" s="9">
        <f t="shared" si="42"/>
        <v>44.6</v>
      </c>
      <c r="AO87" s="54">
        <v>31.3</v>
      </c>
      <c r="AP87" s="12">
        <f>VLOOKUP($A87,[2]Summary!$A$2:$S$366, 15, FALSE)</f>
        <v>65</v>
      </c>
      <c r="AQ87" s="9">
        <f t="shared" si="41"/>
        <v>65</v>
      </c>
      <c r="AR87" s="50">
        <v>65</v>
      </c>
      <c r="AS87" s="12">
        <f>VLOOKUP($A87,[2]Summary!$A$2:$S$366, 16, FALSE)</f>
        <v>42.5</v>
      </c>
      <c r="AT87" s="9">
        <f t="shared" si="28"/>
        <v>42.5</v>
      </c>
      <c r="AU87" s="50">
        <v>42.2</v>
      </c>
      <c r="AV87" s="12">
        <f>VLOOKUP($A87,[2]Summary!$A$2:$S$366, 17, FALSE)</f>
        <v>5.52</v>
      </c>
      <c r="AW87" s="9">
        <v>0</v>
      </c>
      <c r="AX87" s="68">
        <v>0</v>
      </c>
      <c r="AY87" s="12">
        <f>VLOOKUP($A87,[2]Summary!$A$2:$S$366, 18, FALSE)</f>
        <v>4529.6899999999996</v>
      </c>
      <c r="AZ87" s="13">
        <f t="shared" si="30"/>
        <v>4529.6899999999996</v>
      </c>
      <c r="BA87" s="45">
        <v>4529.6899999999996</v>
      </c>
      <c r="BB87" s="12">
        <f>VLOOKUP($A87,[2]Summary!$A$2:$S$366, 19, FALSE)</f>
        <v>4825.6899999999996</v>
      </c>
      <c r="BC87" s="11">
        <f t="shared" si="31"/>
        <v>4825.6899999999996</v>
      </c>
      <c r="BD87" s="73">
        <v>4825.6899999999996</v>
      </c>
      <c r="BE87" s="42">
        <f>VLOOKUP($A87,[2]Summary!$A$2:$T$366,20,FALSE)</f>
        <v>0</v>
      </c>
      <c r="BF87" s="41">
        <f t="shared" si="32"/>
        <v>0</v>
      </c>
      <c r="BG87" s="79">
        <v>0</v>
      </c>
    </row>
    <row r="88" spans="1:59" ht="15" x14ac:dyDescent="0.25">
      <c r="A88" s="39">
        <v>43824</v>
      </c>
      <c r="B88" s="12">
        <f>VLOOKUP($A88,[2]Summary!$A$2:$S$366, 2, FALSE)</f>
        <v>4139.8500000000004</v>
      </c>
      <c r="C88" s="13">
        <f t="shared" si="33"/>
        <v>4139.8500000000004</v>
      </c>
      <c r="D88" s="44">
        <v>4139.8500000000004</v>
      </c>
      <c r="E88" s="14">
        <f>VLOOKUP($A88,[2]Summary!$A$2:$S$366, 3, FALSE)</f>
        <v>567</v>
      </c>
      <c r="F88" s="9">
        <f t="shared" si="34"/>
        <v>567</v>
      </c>
      <c r="G88" s="49">
        <v>575</v>
      </c>
      <c r="H88" s="14">
        <f>VLOOKUP($A88,[2]Summary!$A$2:$S$366,4,FALSE)</f>
        <v>0</v>
      </c>
      <c r="I88" s="9">
        <f t="shared" si="23"/>
        <v>0</v>
      </c>
      <c r="J88" s="54">
        <v>0</v>
      </c>
      <c r="K88" s="14">
        <f>VLOOKUP($A88,[2]Summary!$A$2:$S$366, 5, FALSE)</f>
        <v>660</v>
      </c>
      <c r="L88" s="9">
        <f t="shared" si="35"/>
        <v>660</v>
      </c>
      <c r="M88" s="56">
        <v>660</v>
      </c>
      <c r="N88" s="14">
        <f>VLOOKUP($A88,[2]Summary!$A$2:$S$366, 6, FALSE)</f>
        <v>951</v>
      </c>
      <c r="O88" s="9">
        <f t="shared" si="36"/>
        <v>951</v>
      </c>
      <c r="P88" s="49">
        <v>951</v>
      </c>
      <c r="Q88" s="14">
        <f>VLOOKUP($A88,[2]Summary!$A$2:$S$366, 7, FALSE)</f>
        <v>605</v>
      </c>
      <c r="R88" s="9">
        <f t="shared" si="37"/>
        <v>605</v>
      </c>
      <c r="S88" s="50">
        <v>605</v>
      </c>
      <c r="T88" s="12">
        <f>VLOOKUP($A88,[2]Summary!$A$2:$S$366, 8, FALSE)</f>
        <v>0</v>
      </c>
      <c r="U88" s="15">
        <f t="shared" si="38"/>
        <v>0</v>
      </c>
      <c r="V88" s="54">
        <v>0</v>
      </c>
      <c r="W88" s="16">
        <f>VLOOKUP($A88,[2]Summary!$A$2:$S$366,9,FALSE)</f>
        <v>103.74</v>
      </c>
      <c r="X88" s="17">
        <f t="shared" si="24"/>
        <v>103.74</v>
      </c>
      <c r="Y88" s="61">
        <v>103.74</v>
      </c>
      <c r="Z88" s="16">
        <f>VLOOKUP($A88,[2]Summary!$A$2:$S$366,10,FALSE)</f>
        <v>93.32</v>
      </c>
      <c r="AA88" s="19">
        <f t="shared" si="25"/>
        <v>93.32</v>
      </c>
      <c r="AB88" s="64">
        <v>93.32</v>
      </c>
      <c r="AC88" s="65">
        <f t="shared" si="26"/>
        <v>103.74</v>
      </c>
      <c r="AD88" s="12">
        <f>VLOOKUP($A88,[2]Summary!$A$2:$S$366,11,FALSE)</f>
        <v>0</v>
      </c>
      <c r="AE88" s="9">
        <f t="shared" si="39"/>
        <v>0</v>
      </c>
      <c r="AF88" s="50">
        <v>0</v>
      </c>
      <c r="AG88" s="12">
        <f>VLOOKUP($A88,[2]Summary!$A$2:$S$366, 12, FALSE)</f>
        <v>0</v>
      </c>
      <c r="AH88" s="9">
        <f t="shared" si="27"/>
        <v>0</v>
      </c>
      <c r="AI88" s="50">
        <v>0</v>
      </c>
      <c r="AJ88" s="12">
        <f>VLOOKUP($A88,[2]Summary!$A$2:$S$366, 13, FALSE)</f>
        <v>0</v>
      </c>
      <c r="AK88" s="9">
        <f t="shared" si="40"/>
        <v>0</v>
      </c>
      <c r="AL88" s="50">
        <v>0</v>
      </c>
      <c r="AM88" s="12">
        <f>VLOOKUP($A88,[2]Summary!$A$2:$S$366, 14, FALSE)</f>
        <v>43</v>
      </c>
      <c r="AN88" s="9">
        <f t="shared" si="42"/>
        <v>43</v>
      </c>
      <c r="AO88" s="54">
        <v>30.1</v>
      </c>
      <c r="AP88" s="12">
        <f>VLOOKUP($A88,[2]Summary!$A$2:$S$366, 15, FALSE)</f>
        <v>65.2</v>
      </c>
      <c r="AQ88" s="9">
        <f t="shared" si="41"/>
        <v>65.2</v>
      </c>
      <c r="AR88" s="50">
        <v>65.2</v>
      </c>
      <c r="AS88" s="12">
        <f>VLOOKUP($A88,[2]Summary!$A$2:$S$366, 16, FALSE)</f>
        <v>42.2</v>
      </c>
      <c r="AT88" s="9">
        <f t="shared" si="28"/>
        <v>42.2</v>
      </c>
      <c r="AU88" s="50">
        <v>41.9</v>
      </c>
      <c r="AV88" s="12">
        <f>VLOOKUP($A88,[2]Summary!$A$2:$S$366, 17, FALSE)</f>
        <v>23.6</v>
      </c>
      <c r="AW88" s="9">
        <f t="shared" si="29"/>
        <v>23.6</v>
      </c>
      <c r="AX88" s="68">
        <v>23.6</v>
      </c>
      <c r="AY88" s="12">
        <f>VLOOKUP($A88,[2]Summary!$A$2:$S$366, 18, FALSE)</f>
        <v>4529.6899999999996</v>
      </c>
      <c r="AZ88" s="13">
        <f t="shared" si="30"/>
        <v>4529.6899999999996</v>
      </c>
      <c r="BA88" s="45">
        <v>4529.6899999999996</v>
      </c>
      <c r="BB88" s="12">
        <f>VLOOKUP($A88,[2]Summary!$A$2:$S$366, 19, FALSE)</f>
        <v>4825.6899999999996</v>
      </c>
      <c r="BC88" s="11">
        <f t="shared" si="31"/>
        <v>4825.6899999999996</v>
      </c>
      <c r="BD88" s="73">
        <v>4825.6899999999996</v>
      </c>
      <c r="BE88" s="42">
        <f>VLOOKUP($A88,[2]Summary!$A$2:$T$366,20,FALSE)</f>
        <v>0</v>
      </c>
      <c r="BF88" s="41">
        <f t="shared" si="32"/>
        <v>0</v>
      </c>
      <c r="BG88" s="79">
        <v>0</v>
      </c>
    </row>
    <row r="89" spans="1:59" ht="15" x14ac:dyDescent="0.25">
      <c r="A89" s="39">
        <v>43825</v>
      </c>
      <c r="B89" s="12">
        <f>VLOOKUP($A89,[2]Summary!$A$2:$S$366, 2, FALSE)</f>
        <v>4139.87</v>
      </c>
      <c r="C89" s="13">
        <f t="shared" si="33"/>
        <v>4139.87</v>
      </c>
      <c r="D89" s="44">
        <v>4139.88</v>
      </c>
      <c r="E89" s="14">
        <f>VLOOKUP($A89,[2]Summary!$A$2:$S$366, 3, FALSE)</f>
        <v>579</v>
      </c>
      <c r="F89" s="9">
        <f t="shared" si="34"/>
        <v>579</v>
      </c>
      <c r="G89" s="49">
        <v>587</v>
      </c>
      <c r="H89" s="14">
        <f>VLOOKUP($A89,[2]Summary!$A$2:$S$366,4,FALSE)</f>
        <v>0</v>
      </c>
      <c r="I89" s="9">
        <f t="shared" si="23"/>
        <v>0</v>
      </c>
      <c r="J89" s="54">
        <v>0</v>
      </c>
      <c r="K89" s="14">
        <f>VLOOKUP($A89,[2]Summary!$A$2:$S$366, 5, FALSE)</f>
        <v>658</v>
      </c>
      <c r="L89" s="9">
        <f t="shared" si="35"/>
        <v>658</v>
      </c>
      <c r="M89" s="56">
        <v>657</v>
      </c>
      <c r="N89" s="14">
        <f>VLOOKUP($A89,[2]Summary!$A$2:$S$366, 6, FALSE)</f>
        <v>951</v>
      </c>
      <c r="O89" s="9">
        <f t="shared" si="36"/>
        <v>951</v>
      </c>
      <c r="P89" s="49">
        <v>951</v>
      </c>
      <c r="Q89" s="14">
        <f>VLOOKUP($A89,[2]Summary!$A$2:$S$366, 7, FALSE)</f>
        <v>604</v>
      </c>
      <c r="R89" s="9">
        <f t="shared" si="37"/>
        <v>604</v>
      </c>
      <c r="S89" s="50">
        <v>604</v>
      </c>
      <c r="T89" s="12">
        <f>VLOOKUP($A89,[2]Summary!$A$2:$S$366, 8, FALSE)</f>
        <v>0</v>
      </c>
      <c r="U89" s="15">
        <f t="shared" si="38"/>
        <v>0</v>
      </c>
      <c r="V89" s="54">
        <v>0</v>
      </c>
      <c r="W89" s="16">
        <f>VLOOKUP($A89,[2]Summary!$A$2:$S$366,9,FALSE)</f>
        <v>95.58</v>
      </c>
      <c r="X89" s="17">
        <f t="shared" si="24"/>
        <v>95.58</v>
      </c>
      <c r="Y89" s="61">
        <v>95.58</v>
      </c>
      <c r="Z89" s="16">
        <f>VLOOKUP($A89,[2]Summary!$A$2:$S$366,10,FALSE)</f>
        <v>85.6</v>
      </c>
      <c r="AA89" s="19">
        <f t="shared" si="25"/>
        <v>85.6</v>
      </c>
      <c r="AB89" s="64">
        <v>85.6</v>
      </c>
      <c r="AC89" s="65">
        <f t="shared" si="26"/>
        <v>95.58</v>
      </c>
      <c r="AD89" s="12">
        <f>VLOOKUP($A89,[2]Summary!$A$2:$S$366,11,FALSE)</f>
        <v>0</v>
      </c>
      <c r="AE89" s="9">
        <f t="shared" si="39"/>
        <v>0</v>
      </c>
      <c r="AF89" s="50">
        <v>0</v>
      </c>
      <c r="AG89" s="12">
        <f>VLOOKUP($A89,[2]Summary!$A$2:$S$366, 12, FALSE)</f>
        <v>0</v>
      </c>
      <c r="AH89" s="9">
        <f t="shared" si="27"/>
        <v>0</v>
      </c>
      <c r="AI89" s="50">
        <v>0</v>
      </c>
      <c r="AJ89" s="12">
        <f>VLOOKUP($A89,[2]Summary!$A$2:$S$366, 13, FALSE)</f>
        <v>0</v>
      </c>
      <c r="AK89" s="9">
        <f t="shared" si="40"/>
        <v>0</v>
      </c>
      <c r="AL89" s="50">
        <v>0</v>
      </c>
      <c r="AM89" s="12">
        <f>VLOOKUP($A89,[2]Summary!$A$2:$S$366, 14, FALSE)</f>
        <v>40.5</v>
      </c>
      <c r="AN89" s="9">
        <f t="shared" si="42"/>
        <v>40.5</v>
      </c>
      <c r="AO89" s="54">
        <v>27.9</v>
      </c>
      <c r="AP89" s="12">
        <f>VLOOKUP($A89,[2]Summary!$A$2:$S$366, 15, FALSE)</f>
        <v>73.400000000000006</v>
      </c>
      <c r="AQ89" s="9">
        <f t="shared" si="41"/>
        <v>73.400000000000006</v>
      </c>
      <c r="AR89" s="50">
        <v>73.400000000000006</v>
      </c>
      <c r="AS89" s="12">
        <f>VLOOKUP($A89,[2]Summary!$A$2:$S$366, 16, FALSE)</f>
        <v>34.299999999999997</v>
      </c>
      <c r="AT89" s="9">
        <f t="shared" si="28"/>
        <v>34.299999999999997</v>
      </c>
      <c r="AU89" s="50">
        <v>34</v>
      </c>
      <c r="AV89" s="12">
        <f>VLOOKUP($A89,[2]Summary!$A$2:$S$366, 17, FALSE)</f>
        <v>33.700000000000003</v>
      </c>
      <c r="AW89" s="9">
        <f t="shared" si="29"/>
        <v>33.700000000000003</v>
      </c>
      <c r="AX89" s="68">
        <v>33.700000000000003</v>
      </c>
      <c r="AY89" s="12">
        <f>VLOOKUP($A89,[2]Summary!$A$2:$S$366, 18, FALSE)</f>
        <v>4529.7</v>
      </c>
      <c r="AZ89" s="13">
        <f t="shared" si="30"/>
        <v>4529.7</v>
      </c>
      <c r="BA89" s="45">
        <v>4529.7</v>
      </c>
      <c r="BB89" s="12">
        <f>VLOOKUP($A89,[2]Summary!$A$2:$S$366, 19, FALSE)</f>
        <v>4825.6899999999996</v>
      </c>
      <c r="BC89" s="11">
        <f t="shared" si="31"/>
        <v>4825.6899999999996</v>
      </c>
      <c r="BD89" s="73">
        <v>4825.6899999999996</v>
      </c>
      <c r="BE89" s="42">
        <f>VLOOKUP($A89,[2]Summary!$A$2:$T$366,20,FALSE)</f>
        <v>0</v>
      </c>
      <c r="BF89" s="41">
        <f t="shared" si="32"/>
        <v>0</v>
      </c>
      <c r="BG89" s="79">
        <v>0</v>
      </c>
    </row>
    <row r="90" spans="1:59" ht="15" x14ac:dyDescent="0.25">
      <c r="A90" s="39">
        <v>43826</v>
      </c>
      <c r="B90" s="12">
        <f>VLOOKUP($A90,[2]Summary!$A$2:$S$366, 2, FALSE)</f>
        <v>4139.88</v>
      </c>
      <c r="C90" s="13">
        <f t="shared" si="33"/>
        <v>4139.88</v>
      </c>
      <c r="D90" s="44">
        <v>4139.8900000000003</v>
      </c>
      <c r="E90" s="14">
        <f>VLOOKUP($A90,[2]Summary!$A$2:$S$366, 3, FALSE)</f>
        <v>597</v>
      </c>
      <c r="F90" s="9">
        <f t="shared" si="34"/>
        <v>597</v>
      </c>
      <c r="G90" s="49">
        <v>604</v>
      </c>
      <c r="H90" s="14">
        <f>VLOOKUP($A90,[2]Summary!$A$2:$S$366,4,FALSE)</f>
        <v>0</v>
      </c>
      <c r="I90" s="9">
        <f t="shared" si="23"/>
        <v>0</v>
      </c>
      <c r="J90" s="54">
        <v>0</v>
      </c>
      <c r="K90" s="14">
        <f>VLOOKUP($A90,[2]Summary!$A$2:$S$366, 5, FALSE)</f>
        <v>657</v>
      </c>
      <c r="L90" s="9">
        <f t="shared" si="35"/>
        <v>657</v>
      </c>
      <c r="M90" s="56">
        <v>657</v>
      </c>
      <c r="N90" s="14">
        <f>VLOOKUP($A90,[2]Summary!$A$2:$S$366, 6, FALSE)</f>
        <v>952</v>
      </c>
      <c r="O90" s="9">
        <f t="shared" si="36"/>
        <v>952</v>
      </c>
      <c r="P90" s="49">
        <v>952</v>
      </c>
      <c r="Q90" s="14">
        <f>VLOOKUP($A90,[2]Summary!$A$2:$S$366, 7, FALSE)</f>
        <v>586</v>
      </c>
      <c r="R90" s="9">
        <f t="shared" si="37"/>
        <v>586</v>
      </c>
      <c r="S90" s="50">
        <v>586</v>
      </c>
      <c r="T90" s="12">
        <f>VLOOKUP($A90,[2]Summary!$A$2:$S$366, 8, FALSE)</f>
        <v>0</v>
      </c>
      <c r="U90" s="15">
        <f t="shared" si="38"/>
        <v>0</v>
      </c>
      <c r="V90" s="54">
        <v>0</v>
      </c>
      <c r="W90" s="16">
        <f>VLOOKUP($A90,[2]Summary!$A$2:$S$366,9,FALSE)</f>
        <v>98.65</v>
      </c>
      <c r="X90" s="17">
        <f t="shared" si="24"/>
        <v>98.65</v>
      </c>
      <c r="Y90" s="61">
        <v>98.65</v>
      </c>
      <c r="Z90" s="16">
        <f>VLOOKUP($A90,[2]Summary!$A$2:$S$366,10,FALSE)</f>
        <v>84.98</v>
      </c>
      <c r="AA90" s="19">
        <f t="shared" si="25"/>
        <v>84.98</v>
      </c>
      <c r="AB90" s="64">
        <v>84.98</v>
      </c>
      <c r="AC90" s="65">
        <f t="shared" si="26"/>
        <v>98.65</v>
      </c>
      <c r="AD90" s="12">
        <f>VLOOKUP($A90,[2]Summary!$A$2:$S$366,11,FALSE)</f>
        <v>0</v>
      </c>
      <c r="AE90" s="9">
        <f t="shared" si="39"/>
        <v>0</v>
      </c>
      <c r="AF90" s="50">
        <v>0</v>
      </c>
      <c r="AG90" s="12">
        <f>VLOOKUP($A90,[2]Summary!$A$2:$S$366, 12, FALSE)</f>
        <v>0</v>
      </c>
      <c r="AH90" s="9">
        <f t="shared" si="27"/>
        <v>0</v>
      </c>
      <c r="AI90" s="50">
        <v>0</v>
      </c>
      <c r="AJ90" s="12">
        <f>VLOOKUP($A90,[2]Summary!$A$2:$S$366, 13, FALSE)</f>
        <v>0</v>
      </c>
      <c r="AK90" s="9">
        <f t="shared" si="40"/>
        <v>0</v>
      </c>
      <c r="AL90" s="50">
        <v>0</v>
      </c>
      <c r="AM90" s="12">
        <f>VLOOKUP($A90,[2]Summary!$A$2:$S$366, 14, FALSE)</f>
        <v>40.200000000000003</v>
      </c>
      <c r="AN90" s="9">
        <f t="shared" si="42"/>
        <v>40.200000000000003</v>
      </c>
      <c r="AO90" s="54">
        <v>27.7</v>
      </c>
      <c r="AP90" s="12">
        <f>VLOOKUP($A90,[2]Summary!$A$2:$S$366, 15, FALSE)</f>
        <v>66.099999999999994</v>
      </c>
      <c r="AQ90" s="9">
        <f t="shared" si="41"/>
        <v>66.099999999999994</v>
      </c>
      <c r="AR90" s="50">
        <v>66.099999999999994</v>
      </c>
      <c r="AS90" s="12">
        <f>VLOOKUP($A90,[2]Summary!$A$2:$S$366, 16, FALSE)</f>
        <v>26.9</v>
      </c>
      <c r="AT90" s="9">
        <f t="shared" si="28"/>
        <v>26.9</v>
      </c>
      <c r="AU90" s="50">
        <v>26.8</v>
      </c>
      <c r="AV90" s="12">
        <f>VLOOKUP($A90,[2]Summary!$A$2:$S$366, 17, FALSE)</f>
        <v>4.8600000000000003</v>
      </c>
      <c r="AW90" s="9">
        <f t="shared" si="29"/>
        <v>4.8600000000000003</v>
      </c>
      <c r="AX90" s="68">
        <v>4.8600000000000003</v>
      </c>
      <c r="AY90" s="12">
        <f>VLOOKUP($A90,[2]Summary!$A$2:$S$366, 18, FALSE)</f>
        <v>4529.7</v>
      </c>
      <c r="AZ90" s="13">
        <f t="shared" si="30"/>
        <v>4529.7</v>
      </c>
      <c r="BA90" s="45">
        <v>4529.7</v>
      </c>
      <c r="BB90" s="12">
        <f>VLOOKUP($A90,[2]Summary!$A$2:$S$366, 19, FALSE)</f>
        <v>4825.6899999999996</v>
      </c>
      <c r="BC90" s="11">
        <f t="shared" si="31"/>
        <v>4825.6899999999996</v>
      </c>
      <c r="BD90" s="73">
        <v>4825.6899999999996</v>
      </c>
      <c r="BE90" s="42">
        <f>VLOOKUP($A90,[2]Summary!$A$2:$T$366,20,FALSE)</f>
        <v>0</v>
      </c>
      <c r="BF90" s="41">
        <f t="shared" si="32"/>
        <v>0</v>
      </c>
      <c r="BG90" s="79">
        <v>0</v>
      </c>
    </row>
    <row r="91" spans="1:59" ht="15" x14ac:dyDescent="0.25">
      <c r="A91" s="39">
        <v>43827</v>
      </c>
      <c r="B91" s="12">
        <f>VLOOKUP($A91,[2]Summary!$A$2:$S$366, 2, FALSE)</f>
        <v>4139.8900000000003</v>
      </c>
      <c r="C91" s="13">
        <f t="shared" si="33"/>
        <v>4139.8900000000003</v>
      </c>
      <c r="D91" s="44">
        <v>4139.8999999999996</v>
      </c>
      <c r="E91" s="14">
        <f>VLOOKUP($A91,[2]Summary!$A$2:$S$366, 3, FALSE)</f>
        <v>645</v>
      </c>
      <c r="F91" s="9">
        <f t="shared" si="34"/>
        <v>645</v>
      </c>
      <c r="G91" s="49">
        <v>653</v>
      </c>
      <c r="H91" s="14">
        <f>VLOOKUP($A91,[2]Summary!$A$2:$S$366,4,FALSE)</f>
        <v>0</v>
      </c>
      <c r="I91" s="9">
        <f t="shared" si="23"/>
        <v>0</v>
      </c>
      <c r="J91" s="54">
        <v>0</v>
      </c>
      <c r="K91" s="14">
        <f>VLOOKUP($A91,[2]Summary!$A$2:$S$366, 5, FALSE)</f>
        <v>650</v>
      </c>
      <c r="L91" s="9">
        <f t="shared" si="35"/>
        <v>650</v>
      </c>
      <c r="M91" s="56">
        <v>650</v>
      </c>
      <c r="N91" s="14">
        <f>VLOOKUP($A91,[2]Summary!$A$2:$S$366, 6, FALSE)</f>
        <v>953</v>
      </c>
      <c r="O91" s="9">
        <f t="shared" si="36"/>
        <v>953</v>
      </c>
      <c r="P91" s="49">
        <v>953</v>
      </c>
      <c r="Q91" s="14">
        <f>VLOOKUP($A91,[2]Summary!$A$2:$S$366, 7, FALSE)</f>
        <v>578</v>
      </c>
      <c r="R91" s="9">
        <f t="shared" si="37"/>
        <v>578</v>
      </c>
      <c r="S91" s="50">
        <v>578</v>
      </c>
      <c r="T91" s="12">
        <f>VLOOKUP($A91,[2]Summary!$A$2:$S$366, 8, FALSE)</f>
        <v>0</v>
      </c>
      <c r="U91" s="15">
        <f t="shared" si="38"/>
        <v>0</v>
      </c>
      <c r="V91" s="54">
        <v>0</v>
      </c>
      <c r="W91" s="16">
        <f>VLOOKUP($A91,[2]Summary!$A$2:$S$366,9,FALSE)</f>
        <v>88.81</v>
      </c>
      <c r="X91" s="17">
        <f t="shared" si="24"/>
        <v>88.81</v>
      </c>
      <c r="Y91" s="61">
        <v>88.81</v>
      </c>
      <c r="Z91" s="16">
        <f>VLOOKUP($A91,[2]Summary!$A$2:$S$366,10,FALSE)</f>
        <v>78.069999999999993</v>
      </c>
      <c r="AA91" s="19">
        <f t="shared" si="25"/>
        <v>78.069999999999993</v>
      </c>
      <c r="AB91" s="64">
        <v>78.069999999999993</v>
      </c>
      <c r="AC91" s="65">
        <f t="shared" si="26"/>
        <v>88.81</v>
      </c>
      <c r="AD91" s="12">
        <f>VLOOKUP($A91,[2]Summary!$A$2:$S$366,11,FALSE)</f>
        <v>0</v>
      </c>
      <c r="AE91" s="9">
        <f t="shared" si="39"/>
        <v>0</v>
      </c>
      <c r="AF91" s="50">
        <v>0</v>
      </c>
      <c r="AG91" s="12">
        <f>VLOOKUP($A91,[2]Summary!$A$2:$S$366, 12, FALSE)</f>
        <v>0</v>
      </c>
      <c r="AH91" s="9">
        <f t="shared" si="27"/>
        <v>0</v>
      </c>
      <c r="AI91" s="50">
        <v>0</v>
      </c>
      <c r="AJ91" s="12">
        <f>VLOOKUP($A91,[2]Summary!$A$2:$S$366, 13, FALSE)</f>
        <v>0</v>
      </c>
      <c r="AK91" s="9">
        <f t="shared" si="40"/>
        <v>0</v>
      </c>
      <c r="AL91" s="50">
        <v>0</v>
      </c>
      <c r="AM91" s="12">
        <f>VLOOKUP($A91,[2]Summary!$A$2:$S$366, 14, FALSE)</f>
        <v>41</v>
      </c>
      <c r="AN91" s="9">
        <f t="shared" si="42"/>
        <v>41</v>
      </c>
      <c r="AO91" s="54">
        <v>29.1</v>
      </c>
      <c r="AP91" s="12">
        <f>VLOOKUP($A91,[2]Summary!$A$2:$S$366, 15, FALSE)</f>
        <v>60.4</v>
      </c>
      <c r="AQ91" s="9">
        <f t="shared" si="41"/>
        <v>60.4</v>
      </c>
      <c r="AR91" s="50">
        <v>60.4</v>
      </c>
      <c r="AS91" s="12">
        <f>VLOOKUP($A91,[2]Summary!$A$2:$S$366, 16, FALSE)</f>
        <v>26</v>
      </c>
      <c r="AT91" s="9">
        <f t="shared" si="28"/>
        <v>26</v>
      </c>
      <c r="AU91" s="50">
        <v>25.8</v>
      </c>
      <c r="AV91" s="12">
        <f>VLOOKUP($A91,[2]Summary!$A$2:$S$366, 17, FALSE)</f>
        <v>32.1</v>
      </c>
      <c r="AW91" s="9">
        <f t="shared" si="29"/>
        <v>32.1</v>
      </c>
      <c r="AX91" s="68">
        <v>32.1</v>
      </c>
      <c r="AY91" s="12">
        <f>VLOOKUP($A91,[2]Summary!$A$2:$S$366, 18, FALSE)</f>
        <v>4529.6899999999996</v>
      </c>
      <c r="AZ91" s="13">
        <f t="shared" si="30"/>
        <v>4529.6899999999996</v>
      </c>
      <c r="BA91" s="45">
        <v>4529.6899999999996</v>
      </c>
      <c r="BB91" s="12">
        <f>VLOOKUP($A91,[2]Summary!$A$2:$S$366, 19, FALSE)</f>
        <v>4825.6899999999996</v>
      </c>
      <c r="BC91" s="11">
        <f t="shared" si="31"/>
        <v>4825.6899999999996</v>
      </c>
      <c r="BD91" s="73">
        <v>4825.6899999999996</v>
      </c>
      <c r="BE91" s="42">
        <f>VLOOKUP($A91,[2]Summary!$A$2:$T$366,20,FALSE)</f>
        <v>0</v>
      </c>
      <c r="BF91" s="41">
        <f t="shared" si="32"/>
        <v>0</v>
      </c>
      <c r="BG91" s="79">
        <v>0</v>
      </c>
    </row>
    <row r="92" spans="1:59" ht="15" x14ac:dyDescent="0.25">
      <c r="A92" s="39">
        <v>43828</v>
      </c>
      <c r="B92" s="12">
        <f>VLOOKUP($A92,[2]Summary!$A$2:$S$366, 2, FALSE)</f>
        <v>4139.91</v>
      </c>
      <c r="C92" s="13">
        <f t="shared" si="33"/>
        <v>4139.91</v>
      </c>
      <c r="D92" s="44">
        <v>4139.92</v>
      </c>
      <c r="E92" s="14">
        <f>VLOOKUP($A92,[2]Summary!$A$2:$S$366, 3, FALSE)</f>
        <v>639</v>
      </c>
      <c r="F92" s="9">
        <f t="shared" si="34"/>
        <v>639</v>
      </c>
      <c r="G92" s="49">
        <v>647</v>
      </c>
      <c r="H92" s="14">
        <f>VLOOKUP($A92,[2]Summary!$A$2:$S$366,4,FALSE)</f>
        <v>0</v>
      </c>
      <c r="I92" s="9">
        <f t="shared" si="23"/>
        <v>0</v>
      </c>
      <c r="J92" s="54">
        <v>0</v>
      </c>
      <c r="K92" s="14">
        <f>VLOOKUP($A92,[2]Summary!$A$2:$S$366, 5, FALSE)</f>
        <v>652</v>
      </c>
      <c r="L92" s="9">
        <f t="shared" si="35"/>
        <v>652</v>
      </c>
      <c r="M92" s="56">
        <v>652</v>
      </c>
      <c r="N92" s="14">
        <f>VLOOKUP($A92,[2]Summary!$A$2:$S$366, 6, FALSE)</f>
        <v>953</v>
      </c>
      <c r="O92" s="9">
        <f t="shared" si="36"/>
        <v>953</v>
      </c>
      <c r="P92" s="49">
        <v>953</v>
      </c>
      <c r="Q92" s="14">
        <f>VLOOKUP($A92,[2]Summary!$A$2:$S$366, 7, FALSE)</f>
        <v>588</v>
      </c>
      <c r="R92" s="9">
        <f t="shared" si="37"/>
        <v>588</v>
      </c>
      <c r="S92" s="50">
        <v>588</v>
      </c>
      <c r="T92" s="12">
        <f>VLOOKUP($A92,[2]Summary!$A$2:$S$366, 8, FALSE)</f>
        <v>0</v>
      </c>
      <c r="U92" s="15">
        <f t="shared" si="38"/>
        <v>0</v>
      </c>
      <c r="V92" s="54">
        <v>0</v>
      </c>
      <c r="W92" s="16">
        <f>VLOOKUP($A92,[2]Summary!$A$2:$S$366,9,FALSE)</f>
        <v>91.56</v>
      </c>
      <c r="X92" s="17">
        <f t="shared" si="24"/>
        <v>91.56</v>
      </c>
      <c r="Y92" s="61">
        <v>91.56</v>
      </c>
      <c r="Z92" s="16">
        <f>VLOOKUP($A92,[2]Summary!$A$2:$S$366,10,FALSE)</f>
        <v>82.26</v>
      </c>
      <c r="AA92" s="19">
        <f t="shared" si="25"/>
        <v>82.26</v>
      </c>
      <c r="AB92" s="64">
        <v>82.26</v>
      </c>
      <c r="AC92" s="65">
        <f t="shared" si="26"/>
        <v>91.56</v>
      </c>
      <c r="AD92" s="12">
        <f>VLOOKUP($A92,[2]Summary!$A$2:$S$366,11,FALSE)</f>
        <v>0</v>
      </c>
      <c r="AE92" s="9">
        <f t="shared" si="39"/>
        <v>0</v>
      </c>
      <c r="AF92" s="50">
        <v>0</v>
      </c>
      <c r="AG92" s="12">
        <f>VLOOKUP($A92,[2]Summary!$A$2:$S$366, 12, FALSE)</f>
        <v>0</v>
      </c>
      <c r="AH92" s="9">
        <f t="shared" si="27"/>
        <v>0</v>
      </c>
      <c r="AI92" s="50">
        <v>0</v>
      </c>
      <c r="AJ92" s="12">
        <f>VLOOKUP($A92,[2]Summary!$A$2:$S$366, 13, FALSE)</f>
        <v>0</v>
      </c>
      <c r="AK92" s="9">
        <f t="shared" si="40"/>
        <v>0</v>
      </c>
      <c r="AL92" s="50">
        <v>0</v>
      </c>
      <c r="AM92" s="12">
        <f>VLOOKUP($A92,[2]Summary!$A$2:$S$366, 14, FALSE)</f>
        <v>40.5</v>
      </c>
      <c r="AN92" s="9">
        <f t="shared" si="42"/>
        <v>40.5</v>
      </c>
      <c r="AO92" s="54">
        <v>28</v>
      </c>
      <c r="AP92" s="12">
        <f>VLOOKUP($A92,[2]Summary!$A$2:$S$366, 15, FALSE)</f>
        <v>60.9</v>
      </c>
      <c r="AQ92" s="9">
        <f t="shared" si="41"/>
        <v>60.9</v>
      </c>
      <c r="AR92" s="50">
        <v>60.9</v>
      </c>
      <c r="AS92" s="12">
        <f>VLOOKUP($A92,[2]Summary!$A$2:$S$366, 16, FALSE)</f>
        <v>27.4</v>
      </c>
      <c r="AT92" s="9">
        <f t="shared" si="28"/>
        <v>27.4</v>
      </c>
      <c r="AU92" s="50">
        <v>27.2</v>
      </c>
      <c r="AV92" s="12">
        <f>VLOOKUP($A92,[2]Summary!$A$2:$S$366, 17, FALSE)</f>
        <v>37.700000000000003</v>
      </c>
      <c r="AW92" s="9">
        <f t="shared" si="29"/>
        <v>37.700000000000003</v>
      </c>
      <c r="AX92" s="68">
        <v>37.700000000000003</v>
      </c>
      <c r="AY92" s="12">
        <f>VLOOKUP($A92,[2]Summary!$A$2:$S$366, 18, FALSE)</f>
        <v>4529.7</v>
      </c>
      <c r="AZ92" s="13">
        <f t="shared" si="30"/>
        <v>4529.7</v>
      </c>
      <c r="BA92" s="45">
        <v>4529.7</v>
      </c>
      <c r="BB92" s="12">
        <f>VLOOKUP($A92,[2]Summary!$A$2:$S$366, 19, FALSE)</f>
        <v>4825.6899999999996</v>
      </c>
      <c r="BC92" s="11">
        <f t="shared" si="31"/>
        <v>4825.6899999999996</v>
      </c>
      <c r="BD92" s="73">
        <v>4825.6899999999996</v>
      </c>
      <c r="BE92" s="42">
        <f>VLOOKUP($A92,[2]Summary!$A$2:$T$366,20,FALSE)</f>
        <v>0</v>
      </c>
      <c r="BF92" s="41">
        <f t="shared" si="32"/>
        <v>0</v>
      </c>
      <c r="BG92" s="79">
        <v>0</v>
      </c>
    </row>
    <row r="93" spans="1:59" ht="15" x14ac:dyDescent="0.25">
      <c r="A93" s="39">
        <v>43829</v>
      </c>
      <c r="B93" s="12">
        <f>VLOOKUP($A93,[2]Summary!$A$2:$S$366, 2, FALSE)</f>
        <v>4139.92</v>
      </c>
      <c r="C93" s="13">
        <f t="shared" si="33"/>
        <v>4139.92</v>
      </c>
      <c r="D93" s="44">
        <v>4139.93</v>
      </c>
      <c r="E93" s="14">
        <f>VLOOKUP($A93,[2]Summary!$A$2:$S$366, 3, FALSE)</f>
        <v>607</v>
      </c>
      <c r="F93" s="9">
        <f t="shared" si="34"/>
        <v>607</v>
      </c>
      <c r="G93" s="49">
        <v>615</v>
      </c>
      <c r="H93" s="14">
        <f>VLOOKUP($A93,[2]Summary!$A$2:$S$366,4,FALSE)</f>
        <v>0</v>
      </c>
      <c r="I93" s="9">
        <f t="shared" si="23"/>
        <v>0</v>
      </c>
      <c r="J93" s="54">
        <v>0</v>
      </c>
      <c r="K93" s="14">
        <f>VLOOKUP($A93,[2]Summary!$A$2:$S$366, 5, FALSE)</f>
        <v>651</v>
      </c>
      <c r="L93" s="9">
        <f t="shared" si="35"/>
        <v>651</v>
      </c>
      <c r="M93" s="56">
        <v>651</v>
      </c>
      <c r="N93" s="14">
        <f>VLOOKUP($A93,[2]Summary!$A$2:$S$366, 6, FALSE)</f>
        <v>955</v>
      </c>
      <c r="O93" s="9">
        <f t="shared" si="36"/>
        <v>955</v>
      </c>
      <c r="P93" s="49">
        <v>955</v>
      </c>
      <c r="Q93" s="14">
        <f>VLOOKUP($A93,[2]Summary!$A$2:$S$366, 7, FALSE)</f>
        <v>571</v>
      </c>
      <c r="R93" s="9">
        <f t="shared" si="37"/>
        <v>571</v>
      </c>
      <c r="S93" s="50">
        <v>571</v>
      </c>
      <c r="T93" s="12">
        <f>VLOOKUP($A93,[2]Summary!$A$2:$S$366, 8, FALSE)</f>
        <v>0</v>
      </c>
      <c r="U93" s="15">
        <f t="shared" si="38"/>
        <v>0</v>
      </c>
      <c r="V93" s="54">
        <v>0</v>
      </c>
      <c r="W93" s="16">
        <f>VLOOKUP($A93,[2]Summary!$A$2:$S$366,9,FALSE)</f>
        <v>88.78</v>
      </c>
      <c r="X93" s="17">
        <f t="shared" si="24"/>
        <v>88.78</v>
      </c>
      <c r="Y93" s="61">
        <v>88.78</v>
      </c>
      <c r="Z93" s="16">
        <f>VLOOKUP($A93,[2]Summary!$A$2:$S$366,10,FALSE)</f>
        <v>80.58</v>
      </c>
      <c r="AA93" s="19">
        <f t="shared" si="25"/>
        <v>80.58</v>
      </c>
      <c r="AB93" s="64">
        <v>80.58</v>
      </c>
      <c r="AC93" s="65">
        <f t="shared" si="26"/>
        <v>88.78</v>
      </c>
      <c r="AD93" s="12">
        <f>VLOOKUP($A93,[2]Summary!$A$2:$S$366,11,FALSE)</f>
        <v>0</v>
      </c>
      <c r="AE93" s="9">
        <f t="shared" si="39"/>
        <v>0</v>
      </c>
      <c r="AF93" s="50">
        <v>0</v>
      </c>
      <c r="AG93" s="12">
        <f>VLOOKUP($A93,[2]Summary!$A$2:$S$366, 12, FALSE)</f>
        <v>0</v>
      </c>
      <c r="AH93" s="9">
        <f t="shared" si="27"/>
        <v>0</v>
      </c>
      <c r="AI93" s="50">
        <v>0</v>
      </c>
      <c r="AJ93" s="12">
        <f>VLOOKUP($A93,[2]Summary!$A$2:$S$366, 13, FALSE)</f>
        <v>0</v>
      </c>
      <c r="AK93" s="9">
        <f t="shared" si="40"/>
        <v>0</v>
      </c>
      <c r="AL93" s="50">
        <v>0</v>
      </c>
      <c r="AM93" s="12">
        <f>VLOOKUP($A93,[2]Summary!$A$2:$S$366, 14, FALSE)</f>
        <v>42.3</v>
      </c>
      <c r="AN93" s="9">
        <f t="shared" si="42"/>
        <v>42.3</v>
      </c>
      <c r="AO93" s="54">
        <v>28.6</v>
      </c>
      <c r="AP93" s="12">
        <f>VLOOKUP($A93,[2]Summary!$A$2:$S$366, 15, FALSE)</f>
        <v>58.7</v>
      </c>
      <c r="AQ93" s="9">
        <f t="shared" si="41"/>
        <v>58.7</v>
      </c>
      <c r="AR93" s="50">
        <v>58.7</v>
      </c>
      <c r="AS93" s="12">
        <f>VLOOKUP($A93,[2]Summary!$A$2:$S$366, 16, FALSE)</f>
        <v>23.5</v>
      </c>
      <c r="AT93" s="9">
        <f t="shared" si="28"/>
        <v>23.5</v>
      </c>
      <c r="AU93" s="50">
        <v>23.3</v>
      </c>
      <c r="AV93" s="12">
        <f>VLOOKUP($A93,[2]Summary!$A$2:$S$366, 17, FALSE)</f>
        <v>28.5</v>
      </c>
      <c r="AW93" s="9">
        <f t="shared" si="29"/>
        <v>28.5</v>
      </c>
      <c r="AX93" s="68">
        <v>28.5</v>
      </c>
      <c r="AY93" s="12">
        <f>VLOOKUP($A93,[2]Summary!$A$2:$S$366, 18, FALSE)</f>
        <v>4529.7</v>
      </c>
      <c r="AZ93" s="13">
        <f t="shared" si="30"/>
        <v>4529.7</v>
      </c>
      <c r="BA93" s="45">
        <v>4529.7</v>
      </c>
      <c r="BB93" s="12">
        <f>VLOOKUP($A93,[2]Summary!$A$2:$S$366, 19, FALSE)</f>
        <v>4825.6899999999996</v>
      </c>
      <c r="BC93" s="11">
        <f t="shared" si="31"/>
        <v>4825.6899999999996</v>
      </c>
      <c r="BD93" s="73">
        <v>4825.6899999999996</v>
      </c>
      <c r="BE93" s="42">
        <f>VLOOKUP($A93,[2]Summary!$A$2:$T$366,20,FALSE)</f>
        <v>0</v>
      </c>
      <c r="BF93" s="41">
        <f t="shared" si="32"/>
        <v>0</v>
      </c>
      <c r="BG93" s="79">
        <v>0</v>
      </c>
    </row>
    <row r="94" spans="1:59" ht="15" x14ac:dyDescent="0.25">
      <c r="A94" s="39">
        <v>43830</v>
      </c>
      <c r="B94" s="12">
        <f>VLOOKUP($A94,[2]Summary!$A$2:$S$366, 2, FALSE)</f>
        <v>4139.9399999999996</v>
      </c>
      <c r="C94" s="13">
        <f t="shared" si="33"/>
        <v>4139.9399999999996</v>
      </c>
      <c r="D94" s="44">
        <v>4139.95</v>
      </c>
      <c r="E94" s="14">
        <f>VLOOKUP($A94,[2]Summary!$A$2:$S$366, 3, FALSE)</f>
        <v>563</v>
      </c>
      <c r="F94" s="9">
        <f t="shared" si="34"/>
        <v>563</v>
      </c>
      <c r="G94" s="49">
        <v>570</v>
      </c>
      <c r="H94" s="14">
        <f>VLOOKUP($A94,[2]Summary!$A$2:$S$366,4,FALSE)</f>
        <v>0</v>
      </c>
      <c r="I94" s="9">
        <f t="shared" si="23"/>
        <v>0</v>
      </c>
      <c r="J94" s="54">
        <v>0</v>
      </c>
      <c r="K94" s="14">
        <f>VLOOKUP($A94,[2]Summary!$A$2:$S$366, 5, FALSE)</f>
        <v>650</v>
      </c>
      <c r="L94" s="9">
        <f t="shared" si="35"/>
        <v>650</v>
      </c>
      <c r="M94" s="56">
        <v>650</v>
      </c>
      <c r="N94" s="14">
        <f>VLOOKUP($A94,[2]Summary!$A$2:$S$366, 6, FALSE)</f>
        <v>959</v>
      </c>
      <c r="O94" s="9">
        <f t="shared" si="36"/>
        <v>959</v>
      </c>
      <c r="P94" s="49">
        <v>959</v>
      </c>
      <c r="Q94" s="14">
        <f>VLOOKUP($A94,[2]Summary!$A$2:$S$366, 7, FALSE)</f>
        <v>588</v>
      </c>
      <c r="R94" s="9">
        <f t="shared" si="37"/>
        <v>588</v>
      </c>
      <c r="S94" s="50">
        <v>588</v>
      </c>
      <c r="T94" s="12">
        <f>VLOOKUP($A94,[2]Summary!$A$2:$S$366, 8, FALSE)</f>
        <v>0</v>
      </c>
      <c r="U94" s="15">
        <f t="shared" si="38"/>
        <v>0</v>
      </c>
      <c r="V94" s="54">
        <v>0</v>
      </c>
      <c r="W94" s="16">
        <f>VLOOKUP($A94,[2]Summary!$A$2:$S$366,9,FALSE)</f>
        <v>91.97</v>
      </c>
      <c r="X94" s="17">
        <f t="shared" si="24"/>
        <v>91.97</v>
      </c>
      <c r="Y94" s="61">
        <v>91.97</v>
      </c>
      <c r="Z94" s="16">
        <f>VLOOKUP($A94,[2]Summary!$A$2:$S$366,10,FALSE)</f>
        <v>81.52</v>
      </c>
      <c r="AA94" s="19">
        <f t="shared" si="25"/>
        <v>81.52</v>
      </c>
      <c r="AB94" s="64">
        <v>81.52</v>
      </c>
      <c r="AC94" s="65">
        <f t="shared" si="26"/>
        <v>91.97</v>
      </c>
      <c r="AD94" s="12">
        <f>VLOOKUP($A94,[2]Summary!$A$2:$S$366,11,FALSE)</f>
        <v>0</v>
      </c>
      <c r="AE94" s="9">
        <f t="shared" si="39"/>
        <v>0</v>
      </c>
      <c r="AF94" s="50">
        <v>0</v>
      </c>
      <c r="AG94" s="12">
        <f>VLOOKUP($A94,[2]Summary!$A$2:$S$366, 12, FALSE)</f>
        <v>0</v>
      </c>
      <c r="AH94" s="9">
        <f t="shared" si="27"/>
        <v>0</v>
      </c>
      <c r="AI94" s="50">
        <v>0</v>
      </c>
      <c r="AJ94" s="12">
        <f>VLOOKUP($A94,[2]Summary!$A$2:$S$366, 13, FALSE)</f>
        <v>0</v>
      </c>
      <c r="AK94" s="9">
        <f t="shared" si="40"/>
        <v>0</v>
      </c>
      <c r="AL94" s="50">
        <v>0</v>
      </c>
      <c r="AM94" s="12">
        <f>VLOOKUP($A94,[2]Summary!$A$2:$S$366, 14, FALSE)</f>
        <v>35.299999999999997</v>
      </c>
      <c r="AN94" s="9">
        <f t="shared" si="42"/>
        <v>35.299999999999997</v>
      </c>
      <c r="AO94" s="54">
        <v>24.7</v>
      </c>
      <c r="AP94" s="12">
        <f>VLOOKUP($A94,[2]Summary!$A$2:$S$366, 15, FALSE)</f>
        <v>30.6</v>
      </c>
      <c r="AQ94" s="9">
        <f t="shared" si="41"/>
        <v>30.6</v>
      </c>
      <c r="AR94" s="50">
        <v>30.6</v>
      </c>
      <c r="AS94" s="12">
        <f>VLOOKUP($A94,[2]Summary!$A$2:$S$366, 16, FALSE)</f>
        <v>19.899999999999999</v>
      </c>
      <c r="AT94" s="9">
        <f t="shared" si="28"/>
        <v>19.899999999999999</v>
      </c>
      <c r="AU94" s="50">
        <v>19.8</v>
      </c>
      <c r="AV94" s="12">
        <f>VLOOKUP($A94,[2]Summary!$A$2:$S$366, 17, FALSE)</f>
        <v>30.2</v>
      </c>
      <c r="AW94" s="9">
        <f t="shared" si="29"/>
        <v>30.2</v>
      </c>
      <c r="AX94" s="68">
        <v>30.2</v>
      </c>
      <c r="AY94" s="12">
        <f>VLOOKUP($A94,[2]Summary!$A$2:$S$366, 18, FALSE)</f>
        <v>4529.7</v>
      </c>
      <c r="AZ94" s="13">
        <f t="shared" si="30"/>
        <v>4529.7</v>
      </c>
      <c r="BA94" s="45">
        <v>4529.7</v>
      </c>
      <c r="BB94" s="12">
        <f>VLOOKUP($A94,[2]Summary!$A$2:$S$366, 19, FALSE)</f>
        <v>4825.6899999999996</v>
      </c>
      <c r="BC94" s="11">
        <f t="shared" si="31"/>
        <v>4825.6899999999996</v>
      </c>
      <c r="BD94" s="73">
        <v>4825.6899999999996</v>
      </c>
      <c r="BE94" s="42">
        <f>VLOOKUP($A94,[2]Summary!$A$2:$T$366,20,FALSE)</f>
        <v>0</v>
      </c>
      <c r="BF94" s="41">
        <f t="shared" si="32"/>
        <v>0</v>
      </c>
      <c r="BG94" s="79">
        <v>0</v>
      </c>
    </row>
    <row r="95" spans="1:59" ht="15" x14ac:dyDescent="0.25">
      <c r="A95" s="39">
        <v>43831</v>
      </c>
      <c r="B95" s="12">
        <f>VLOOKUP($A95,[2]Summary!$A$2:$S$366, 2, FALSE)</f>
        <v>4139.9399999999996</v>
      </c>
      <c r="C95" s="13">
        <f t="shared" si="33"/>
        <v>4139.9399999999996</v>
      </c>
      <c r="D95" s="44">
        <v>4139.95</v>
      </c>
      <c r="E95" s="14">
        <f>VLOOKUP($A95,[2]Summary!$A$2:$S$366, 3, FALSE)</f>
        <v>565</v>
      </c>
      <c r="F95" s="9">
        <f t="shared" si="34"/>
        <v>565</v>
      </c>
      <c r="G95" s="49">
        <v>573</v>
      </c>
      <c r="H95" s="14">
        <f>VLOOKUP($A95,[2]Summary!$A$2:$S$366,4,FALSE)</f>
        <v>0</v>
      </c>
      <c r="I95" s="9">
        <f t="shared" si="23"/>
        <v>0</v>
      </c>
      <c r="J95" s="54">
        <v>0</v>
      </c>
      <c r="K95" s="14">
        <f>VLOOKUP($A95,[2]Summary!$A$2:$S$366, 5, FALSE)</f>
        <v>651</v>
      </c>
      <c r="L95" s="9">
        <f t="shared" si="35"/>
        <v>651</v>
      </c>
      <c r="M95" s="56">
        <v>651</v>
      </c>
      <c r="N95" s="14">
        <f>VLOOKUP($A95,[2]Summary!$A$2:$S$366, 6, FALSE)</f>
        <v>969</v>
      </c>
      <c r="O95" s="9">
        <f t="shared" si="36"/>
        <v>969</v>
      </c>
      <c r="P95" s="49">
        <v>969</v>
      </c>
      <c r="Q95" s="14">
        <f>VLOOKUP($A95,[2]Summary!$A$2:$S$366, 7, FALSE)</f>
        <v>595</v>
      </c>
      <c r="R95" s="9">
        <f t="shared" si="37"/>
        <v>595</v>
      </c>
      <c r="S95" s="50">
        <v>595</v>
      </c>
      <c r="T95" s="12">
        <f>VLOOKUP($A95,[2]Summary!$A$2:$S$366, 8, FALSE)</f>
        <v>0</v>
      </c>
      <c r="U95" s="15">
        <f t="shared" si="38"/>
        <v>0</v>
      </c>
      <c r="V95" s="54">
        <v>0</v>
      </c>
      <c r="W95" s="16">
        <f>VLOOKUP($A95,[2]Summary!$A$2:$S$366,9,FALSE)</f>
        <v>92.25</v>
      </c>
      <c r="X95" s="17">
        <f t="shared" si="24"/>
        <v>92.25</v>
      </c>
      <c r="Y95" s="61">
        <v>92.25</v>
      </c>
      <c r="Z95" s="16">
        <f>VLOOKUP($A95,[2]Summary!$A$2:$S$366,10,FALSE)</f>
        <v>77.48</v>
      </c>
      <c r="AA95" s="19">
        <f t="shared" si="25"/>
        <v>77.48</v>
      </c>
      <c r="AB95" s="64">
        <v>77.48</v>
      </c>
      <c r="AC95" s="65">
        <f t="shared" si="26"/>
        <v>92.25</v>
      </c>
      <c r="AD95" s="12">
        <f>VLOOKUP($A95,[2]Summary!$A$2:$S$366,11,FALSE)</f>
        <v>0</v>
      </c>
      <c r="AE95" s="9">
        <f t="shared" si="39"/>
        <v>0</v>
      </c>
      <c r="AF95" s="50">
        <v>0</v>
      </c>
      <c r="AG95" s="12">
        <f>VLOOKUP($A95,[2]Summary!$A$2:$S$366, 12, FALSE)</f>
        <v>0</v>
      </c>
      <c r="AH95" s="9">
        <f t="shared" si="27"/>
        <v>0</v>
      </c>
      <c r="AI95" s="50">
        <v>0</v>
      </c>
      <c r="AJ95" s="12">
        <f>VLOOKUP($A95,[2]Summary!$A$2:$S$366, 13, FALSE)</f>
        <v>0</v>
      </c>
      <c r="AK95" s="9">
        <f t="shared" si="40"/>
        <v>0</v>
      </c>
      <c r="AL95" s="50">
        <v>0</v>
      </c>
      <c r="AM95" s="12">
        <f>VLOOKUP($A95,[2]Summary!$A$2:$S$366, 14, FALSE)</f>
        <v>28.5</v>
      </c>
      <c r="AN95" s="9">
        <f t="shared" si="42"/>
        <v>28.5</v>
      </c>
      <c r="AO95" s="54">
        <v>21.2</v>
      </c>
      <c r="AP95" s="12">
        <f>VLOOKUP($A95,[2]Summary!$A$2:$S$366, 15, FALSE)</f>
        <v>10.4</v>
      </c>
      <c r="AQ95" s="9">
        <v>0</v>
      </c>
      <c r="AR95" s="50">
        <v>0</v>
      </c>
      <c r="AS95" s="12">
        <f>VLOOKUP($A95,[2]Summary!$A$2:$S$366, 16, FALSE)</f>
        <v>18.399999999999999</v>
      </c>
      <c r="AT95" s="9">
        <f t="shared" si="28"/>
        <v>18.399999999999999</v>
      </c>
      <c r="AU95" s="50">
        <v>18.3</v>
      </c>
      <c r="AV95" s="12">
        <f>VLOOKUP($A95,[2]Summary!$A$2:$S$366, 17, FALSE)</f>
        <v>34.1</v>
      </c>
      <c r="AW95" s="9">
        <f t="shared" si="29"/>
        <v>34.1</v>
      </c>
      <c r="AX95" s="68">
        <v>34.1</v>
      </c>
      <c r="AY95" s="12">
        <f>VLOOKUP($A95,[2]Summary!$A$2:$S$366, 18, FALSE)</f>
        <v>4529.67</v>
      </c>
      <c r="AZ95" s="13">
        <f t="shared" si="30"/>
        <v>4529.67</v>
      </c>
      <c r="BA95" s="45">
        <v>4529.67</v>
      </c>
      <c r="BB95" s="12">
        <f>VLOOKUP($A95,[2]Summary!$A$2:$S$366, 19, FALSE)</f>
        <v>4825.7</v>
      </c>
      <c r="BC95" s="11">
        <f t="shared" si="31"/>
        <v>4825.7</v>
      </c>
      <c r="BD95" s="73">
        <v>4825.7</v>
      </c>
      <c r="BE95" s="42">
        <f>VLOOKUP($A95,[2]Summary!$A$2:$T$366,20,FALSE)</f>
        <v>0</v>
      </c>
      <c r="BF95" s="41">
        <f t="shared" si="32"/>
        <v>0</v>
      </c>
      <c r="BG95" s="79">
        <v>0</v>
      </c>
    </row>
    <row r="96" spans="1:59" ht="15" x14ac:dyDescent="0.25">
      <c r="A96" s="39">
        <v>43832</v>
      </c>
      <c r="B96" s="12">
        <f>VLOOKUP($A96,[2]Summary!$A$2:$S$366, 2, FALSE)</f>
        <v>4140.01</v>
      </c>
      <c r="C96" s="13">
        <f t="shared" si="33"/>
        <v>4140.01</v>
      </c>
      <c r="D96" s="44">
        <v>4140.0200000000004</v>
      </c>
      <c r="E96" s="14">
        <f>VLOOKUP($A96,[2]Summary!$A$2:$S$366, 3, FALSE)</f>
        <v>512</v>
      </c>
      <c r="F96" s="9">
        <f t="shared" si="34"/>
        <v>512</v>
      </c>
      <c r="G96" s="49">
        <v>516</v>
      </c>
      <c r="H96" s="14">
        <f>VLOOKUP($A96,[2]Summary!$A$2:$S$366,4,FALSE)</f>
        <v>0</v>
      </c>
      <c r="I96" s="9">
        <f t="shared" si="23"/>
        <v>0</v>
      </c>
      <c r="J96" s="54">
        <v>0</v>
      </c>
      <c r="K96" s="14">
        <f>VLOOKUP($A96,[2]Summary!$A$2:$S$366, 5, FALSE)</f>
        <v>650</v>
      </c>
      <c r="L96" s="9">
        <f t="shared" si="35"/>
        <v>650</v>
      </c>
      <c r="M96" s="56">
        <v>650</v>
      </c>
      <c r="N96" s="14">
        <f>VLOOKUP($A96,[2]Summary!$A$2:$S$366, 6, FALSE)</f>
        <v>948</v>
      </c>
      <c r="O96" s="9">
        <f t="shared" si="36"/>
        <v>948</v>
      </c>
      <c r="P96" s="49">
        <v>948</v>
      </c>
      <c r="Q96" s="14">
        <f>VLOOKUP($A96,[2]Summary!$A$2:$S$366, 7, FALSE)</f>
        <v>590</v>
      </c>
      <c r="R96" s="9">
        <f t="shared" si="37"/>
        <v>590</v>
      </c>
      <c r="S96" s="50">
        <v>590</v>
      </c>
      <c r="T96" s="12">
        <f>VLOOKUP($A96,[2]Summary!$A$2:$S$366, 8, FALSE)</f>
        <v>0</v>
      </c>
      <c r="U96" s="15">
        <f t="shared" si="38"/>
        <v>0</v>
      </c>
      <c r="V96" s="54">
        <v>0</v>
      </c>
      <c r="W96" s="16">
        <f>VLOOKUP($A96,[2]Summary!$A$2:$S$366,9,FALSE)</f>
        <v>96.58</v>
      </c>
      <c r="X96" s="17">
        <f t="shared" si="24"/>
        <v>96.58</v>
      </c>
      <c r="Y96" s="61">
        <v>96.58</v>
      </c>
      <c r="Z96" s="16">
        <f>VLOOKUP($A96,[2]Summary!$A$2:$S$366,10,FALSE)</f>
        <v>83.59</v>
      </c>
      <c r="AA96" s="19">
        <f t="shared" si="25"/>
        <v>83.59</v>
      </c>
      <c r="AB96" s="64">
        <v>83.59</v>
      </c>
      <c r="AC96" s="65">
        <f t="shared" si="26"/>
        <v>96.58</v>
      </c>
      <c r="AD96" s="12">
        <f>VLOOKUP($A96,[2]Summary!$A$2:$S$366,11,FALSE)</f>
        <v>0</v>
      </c>
      <c r="AE96" s="9">
        <f t="shared" si="39"/>
        <v>0</v>
      </c>
      <c r="AF96" s="50">
        <v>0</v>
      </c>
      <c r="AG96" s="12">
        <f>VLOOKUP($A96,[2]Summary!$A$2:$S$366, 12, FALSE)</f>
        <v>0</v>
      </c>
      <c r="AH96" s="9">
        <f t="shared" si="27"/>
        <v>0</v>
      </c>
      <c r="AI96" s="50">
        <v>0</v>
      </c>
      <c r="AJ96" s="12">
        <f>VLOOKUP($A96,[2]Summary!$A$2:$S$366, 13, FALSE)</f>
        <v>0</v>
      </c>
      <c r="AK96" s="9">
        <f t="shared" si="40"/>
        <v>0</v>
      </c>
      <c r="AL96" s="50">
        <v>0</v>
      </c>
      <c r="AM96" s="12">
        <f>VLOOKUP($A96,[2]Summary!$A$2:$S$366, 14, FALSE)</f>
        <v>31.8</v>
      </c>
      <c r="AN96" s="9">
        <f t="shared" si="42"/>
        <v>31.8</v>
      </c>
      <c r="AO96" s="54">
        <v>23.1</v>
      </c>
      <c r="AP96" s="12">
        <f>VLOOKUP($A96,[2]Summary!$A$2:$S$366, 15, FALSE)</f>
        <v>15.6</v>
      </c>
      <c r="AQ96" s="9">
        <f t="shared" si="41"/>
        <v>15.6</v>
      </c>
      <c r="AR96" s="50">
        <v>15.6</v>
      </c>
      <c r="AS96" s="12">
        <f>VLOOKUP($A96,[2]Summary!$A$2:$S$366, 16, FALSE)</f>
        <v>14.4</v>
      </c>
      <c r="AT96" s="9">
        <f t="shared" si="28"/>
        <v>14.4</v>
      </c>
      <c r="AU96" s="50">
        <v>14.3</v>
      </c>
      <c r="AV96" s="12">
        <f>VLOOKUP($A96,[2]Summary!$A$2:$S$366, 17, FALSE)</f>
        <v>44.9</v>
      </c>
      <c r="AW96" s="9">
        <f t="shared" si="29"/>
        <v>44.9</v>
      </c>
      <c r="AX96" s="68">
        <v>44.9</v>
      </c>
      <c r="AY96" s="12">
        <f>VLOOKUP($A96,[2]Summary!$A$2:$S$366, 18, FALSE)</f>
        <v>4529.7</v>
      </c>
      <c r="AZ96" s="13">
        <f t="shared" si="30"/>
        <v>4529.7</v>
      </c>
      <c r="BA96" s="45">
        <v>4529.7</v>
      </c>
      <c r="BB96" s="12">
        <f>VLOOKUP($A96,[2]Summary!$A$2:$S$366, 19, FALSE)</f>
        <v>4825.7</v>
      </c>
      <c r="BC96" s="11">
        <f t="shared" si="31"/>
        <v>4825.7</v>
      </c>
      <c r="BD96" s="73">
        <v>4825.7</v>
      </c>
      <c r="BE96" s="42">
        <f>VLOOKUP($A96,[2]Summary!$A$2:$T$366,20,FALSE)</f>
        <v>0</v>
      </c>
      <c r="BF96" s="41">
        <f t="shared" si="32"/>
        <v>0</v>
      </c>
      <c r="BG96" s="79">
        <v>0</v>
      </c>
    </row>
    <row r="97" spans="1:59" ht="15" x14ac:dyDescent="0.25">
      <c r="A97" s="39">
        <v>43833</v>
      </c>
      <c r="B97" s="12">
        <f>VLOOKUP($A97,[2]Summary!$A$2:$S$366, 2, FALSE)</f>
        <v>4140.03</v>
      </c>
      <c r="C97" s="13">
        <f t="shared" si="33"/>
        <v>4140.03</v>
      </c>
      <c r="D97" s="44">
        <v>4140.03</v>
      </c>
      <c r="E97" s="14">
        <f>VLOOKUP($A97,[2]Summary!$A$2:$S$366, 3, FALSE)</f>
        <v>456</v>
      </c>
      <c r="F97" s="9">
        <f t="shared" si="34"/>
        <v>456</v>
      </c>
      <c r="G97" s="49">
        <v>455</v>
      </c>
      <c r="H97" s="14">
        <f>VLOOKUP($A97,[2]Summary!$A$2:$S$366,4,FALSE)</f>
        <v>0</v>
      </c>
      <c r="I97" s="9">
        <f t="shared" si="23"/>
        <v>0</v>
      </c>
      <c r="J97" s="54">
        <v>0</v>
      </c>
      <c r="K97" s="14">
        <f>VLOOKUP($A97,[2]Summary!$A$2:$S$366, 5, FALSE)</f>
        <v>647</v>
      </c>
      <c r="L97" s="9">
        <f t="shared" si="35"/>
        <v>647</v>
      </c>
      <c r="M97" s="56">
        <v>647</v>
      </c>
      <c r="N97" s="14">
        <f>VLOOKUP($A97,[2]Summary!$A$2:$S$366, 6, FALSE)</f>
        <v>956</v>
      </c>
      <c r="O97" s="9">
        <f t="shared" si="36"/>
        <v>956</v>
      </c>
      <c r="P97" s="49">
        <v>956</v>
      </c>
      <c r="Q97" s="14">
        <f>VLOOKUP($A97,[2]Summary!$A$2:$S$366, 7, FALSE)</f>
        <v>598</v>
      </c>
      <c r="R97" s="9">
        <f t="shared" si="37"/>
        <v>598</v>
      </c>
      <c r="S97" s="50">
        <v>598</v>
      </c>
      <c r="T97" s="12">
        <f>VLOOKUP($A97,[2]Summary!$A$2:$S$366, 8, FALSE)</f>
        <v>0</v>
      </c>
      <c r="U97" s="15">
        <f t="shared" si="38"/>
        <v>0</v>
      </c>
      <c r="V97" s="54">
        <v>0</v>
      </c>
      <c r="W97" s="16">
        <f>VLOOKUP($A97,[2]Summary!$A$2:$S$366,9,FALSE)</f>
        <v>88.86</v>
      </c>
      <c r="X97" s="17">
        <f t="shared" si="24"/>
        <v>88.86</v>
      </c>
      <c r="Y97" s="61">
        <v>88.86</v>
      </c>
      <c r="Z97" s="16">
        <f>VLOOKUP($A97,[2]Summary!$A$2:$S$366,10,FALSE)</f>
        <v>77.09</v>
      </c>
      <c r="AA97" s="19">
        <f t="shared" si="25"/>
        <v>77.09</v>
      </c>
      <c r="AB97" s="64">
        <v>77.09</v>
      </c>
      <c r="AC97" s="65">
        <f t="shared" si="26"/>
        <v>88.86</v>
      </c>
      <c r="AD97" s="12">
        <f>VLOOKUP($A97,[2]Summary!$A$2:$S$366,11,FALSE)</f>
        <v>0</v>
      </c>
      <c r="AE97" s="9">
        <f t="shared" si="39"/>
        <v>0</v>
      </c>
      <c r="AF97" s="50">
        <v>0</v>
      </c>
      <c r="AG97" s="12">
        <f>VLOOKUP($A97,[2]Summary!$A$2:$S$366, 12, FALSE)</f>
        <v>0</v>
      </c>
      <c r="AH97" s="9">
        <f t="shared" si="27"/>
        <v>0</v>
      </c>
      <c r="AI97" s="50">
        <v>0</v>
      </c>
      <c r="AJ97" s="12">
        <f>VLOOKUP($A97,[2]Summary!$A$2:$S$366, 13, FALSE)</f>
        <v>0</v>
      </c>
      <c r="AK97" s="9">
        <f t="shared" si="40"/>
        <v>0</v>
      </c>
      <c r="AL97" s="50">
        <v>0</v>
      </c>
      <c r="AM97" s="12">
        <f>VLOOKUP($A97,[2]Summary!$A$2:$S$366, 14, FALSE)</f>
        <v>29.2</v>
      </c>
      <c r="AN97" s="9">
        <f t="shared" si="42"/>
        <v>29.2</v>
      </c>
      <c r="AO97" s="54">
        <v>21.4</v>
      </c>
      <c r="AP97" s="12">
        <f>VLOOKUP($A97,[2]Summary!$A$2:$S$366, 15, FALSE)</f>
        <v>15.7</v>
      </c>
      <c r="AQ97" s="9">
        <f t="shared" si="41"/>
        <v>15.7</v>
      </c>
      <c r="AR97" s="50">
        <v>15.7</v>
      </c>
      <c r="AS97" s="12">
        <f>VLOOKUP($A97,[2]Summary!$A$2:$S$366, 16, FALSE)</f>
        <v>10.3</v>
      </c>
      <c r="AT97" s="9">
        <f t="shared" si="28"/>
        <v>10.3</v>
      </c>
      <c r="AU97" s="50">
        <v>10.199999999999999</v>
      </c>
      <c r="AV97" s="12">
        <f>VLOOKUP($A97,[2]Summary!$A$2:$S$366, 17, FALSE)</f>
        <v>43.2</v>
      </c>
      <c r="AW97" s="9">
        <f t="shared" si="29"/>
        <v>43.2</v>
      </c>
      <c r="AX97" s="68">
        <v>43.2</v>
      </c>
      <c r="AY97" s="12">
        <f>VLOOKUP($A97,[2]Summary!$A$2:$S$366, 18, FALSE)</f>
        <v>4529.71</v>
      </c>
      <c r="AZ97" s="13">
        <f t="shared" si="30"/>
        <v>4529.71</v>
      </c>
      <c r="BA97" s="45">
        <v>4529.71</v>
      </c>
      <c r="BB97" s="12">
        <f>VLOOKUP($A97,[2]Summary!$A$2:$S$366, 19, FALSE)</f>
        <v>4825.7</v>
      </c>
      <c r="BC97" s="11">
        <f t="shared" si="31"/>
        <v>4825.7</v>
      </c>
      <c r="BD97" s="73">
        <v>4825.7</v>
      </c>
      <c r="BE97" s="42">
        <f>VLOOKUP($A97,[2]Summary!$A$2:$T$366,20,FALSE)</f>
        <v>0</v>
      </c>
      <c r="BF97" s="41">
        <f t="shared" si="32"/>
        <v>0</v>
      </c>
      <c r="BG97" s="79">
        <v>0</v>
      </c>
    </row>
    <row r="98" spans="1:59" ht="15" x14ac:dyDescent="0.25">
      <c r="A98" s="39">
        <v>43834</v>
      </c>
      <c r="B98" s="12">
        <f>VLOOKUP($A98,[2]Summary!$A$2:$S$366, 2, FALSE)</f>
        <v>4140.05</v>
      </c>
      <c r="C98" s="13">
        <f t="shared" si="33"/>
        <v>4140.05</v>
      </c>
      <c r="D98" s="44">
        <v>4140.0600000000004</v>
      </c>
      <c r="E98" s="14">
        <f>VLOOKUP($A98,[2]Summary!$A$2:$S$366, 3, FALSE)</f>
        <v>465</v>
      </c>
      <c r="F98" s="9">
        <f t="shared" si="34"/>
        <v>465</v>
      </c>
      <c r="G98" s="49">
        <v>465</v>
      </c>
      <c r="H98" s="14">
        <f>VLOOKUP($A98,[2]Summary!$A$2:$S$366,4,FALSE)</f>
        <v>0</v>
      </c>
      <c r="I98" s="9">
        <f t="shared" si="23"/>
        <v>0</v>
      </c>
      <c r="J98" s="54">
        <v>0</v>
      </c>
      <c r="K98" s="14">
        <f>VLOOKUP($A98,[2]Summary!$A$2:$S$366, 5, FALSE)</f>
        <v>644</v>
      </c>
      <c r="L98" s="9">
        <f t="shared" si="35"/>
        <v>644</v>
      </c>
      <c r="M98" s="56">
        <v>644</v>
      </c>
      <c r="N98" s="14">
        <f>VLOOKUP($A98,[2]Summary!$A$2:$S$366, 6, FALSE)</f>
        <v>944</v>
      </c>
      <c r="O98" s="9">
        <f t="shared" si="36"/>
        <v>944</v>
      </c>
      <c r="P98" s="49">
        <v>944</v>
      </c>
      <c r="Q98" s="14">
        <f>VLOOKUP($A98,[2]Summary!$A$2:$S$366, 7, FALSE)</f>
        <v>599</v>
      </c>
      <c r="R98" s="9">
        <f t="shared" si="37"/>
        <v>599</v>
      </c>
      <c r="S98" s="50">
        <v>599</v>
      </c>
      <c r="T98" s="12">
        <f>VLOOKUP($A98,[2]Summary!$A$2:$S$366, 8, FALSE)</f>
        <v>0</v>
      </c>
      <c r="U98" s="15">
        <f t="shared" si="38"/>
        <v>0</v>
      </c>
      <c r="V98" s="54">
        <v>0</v>
      </c>
      <c r="W98" s="16">
        <f>VLOOKUP($A98,[2]Summary!$A$2:$S$366,9,FALSE)</f>
        <v>99.93</v>
      </c>
      <c r="X98" s="17">
        <f t="shared" si="24"/>
        <v>99.93</v>
      </c>
      <c r="Y98" s="61">
        <v>99.93</v>
      </c>
      <c r="Z98" s="16">
        <f>VLOOKUP($A98,[2]Summary!$A$2:$S$366,10,FALSE)</f>
        <v>92.4</v>
      </c>
      <c r="AA98" s="19">
        <f t="shared" si="25"/>
        <v>92.4</v>
      </c>
      <c r="AB98" s="64">
        <v>92.4</v>
      </c>
      <c r="AC98" s="65">
        <f t="shared" si="26"/>
        <v>99.93</v>
      </c>
      <c r="AD98" s="12">
        <f>VLOOKUP($A98,[2]Summary!$A$2:$S$366,11,FALSE)</f>
        <v>0</v>
      </c>
      <c r="AE98" s="9">
        <f t="shared" si="39"/>
        <v>0</v>
      </c>
      <c r="AF98" s="50">
        <v>0</v>
      </c>
      <c r="AG98" s="12">
        <f>VLOOKUP($A98,[2]Summary!$A$2:$S$366, 12, FALSE)</f>
        <v>0</v>
      </c>
      <c r="AH98" s="9">
        <f t="shared" si="27"/>
        <v>0</v>
      </c>
      <c r="AI98" s="50">
        <v>0</v>
      </c>
      <c r="AJ98" s="12">
        <f>VLOOKUP($A98,[2]Summary!$A$2:$S$366, 13, FALSE)</f>
        <v>0</v>
      </c>
      <c r="AK98" s="9">
        <f t="shared" si="40"/>
        <v>0</v>
      </c>
      <c r="AL98" s="50">
        <v>0</v>
      </c>
      <c r="AM98" s="12">
        <f>VLOOKUP($A98,[2]Summary!$A$2:$S$366, 14, FALSE)</f>
        <v>22.4</v>
      </c>
      <c r="AN98" s="9">
        <f t="shared" si="42"/>
        <v>22.4</v>
      </c>
      <c r="AO98" s="54">
        <v>16.600000000000001</v>
      </c>
      <c r="AP98" s="12">
        <f>VLOOKUP($A98,[2]Summary!$A$2:$S$366, 15, FALSE)</f>
        <v>12.2</v>
      </c>
      <c r="AQ98" s="9">
        <f t="shared" si="41"/>
        <v>12.2</v>
      </c>
      <c r="AR98" s="50">
        <v>12.2</v>
      </c>
      <c r="AS98" s="12">
        <f>VLOOKUP($A98,[2]Summary!$A$2:$S$366, 16, FALSE)</f>
        <v>11.6</v>
      </c>
      <c r="AT98" s="9">
        <f t="shared" si="28"/>
        <v>11.6</v>
      </c>
      <c r="AU98" s="50">
        <v>11.5</v>
      </c>
      <c r="AV98" s="12">
        <f>VLOOKUP($A98,[2]Summary!$A$2:$S$366, 17, FALSE)</f>
        <v>51</v>
      </c>
      <c r="AW98" s="9">
        <f t="shared" si="29"/>
        <v>51</v>
      </c>
      <c r="AX98" s="68">
        <v>51</v>
      </c>
      <c r="AY98" s="12">
        <f>VLOOKUP($A98,[2]Summary!$A$2:$S$366, 18, FALSE)</f>
        <v>4529.6899999999996</v>
      </c>
      <c r="AZ98" s="13">
        <f t="shared" si="30"/>
        <v>4529.6899999999996</v>
      </c>
      <c r="BA98" s="45">
        <v>4529.6899999999996</v>
      </c>
      <c r="BB98" s="12">
        <f>VLOOKUP($A98,[2]Summary!$A$2:$S$366, 19, FALSE)</f>
        <v>4825.71</v>
      </c>
      <c r="BC98" s="11">
        <f t="shared" si="31"/>
        <v>4825.71</v>
      </c>
      <c r="BD98" s="73">
        <v>4825.71</v>
      </c>
      <c r="BE98" s="42">
        <f>VLOOKUP($A98,[2]Summary!$A$2:$T$366,20,FALSE)</f>
        <v>0</v>
      </c>
      <c r="BF98" s="41">
        <f t="shared" si="32"/>
        <v>0</v>
      </c>
      <c r="BG98" s="79">
        <v>0</v>
      </c>
    </row>
    <row r="99" spans="1:59" ht="15" x14ac:dyDescent="0.25">
      <c r="A99" s="39">
        <v>43835</v>
      </c>
      <c r="B99" s="12">
        <f>VLOOKUP($A99,[2]Summary!$A$2:$S$366, 2, FALSE)</f>
        <v>4140.08</v>
      </c>
      <c r="C99" s="13">
        <f t="shared" si="33"/>
        <v>4140.08</v>
      </c>
      <c r="D99" s="44">
        <v>4140.09</v>
      </c>
      <c r="E99" s="14">
        <f>VLOOKUP($A99,[2]Summary!$A$2:$S$366, 3, FALSE)</f>
        <v>465</v>
      </c>
      <c r="F99" s="9">
        <f t="shared" si="34"/>
        <v>465</v>
      </c>
      <c r="G99" s="49">
        <v>464</v>
      </c>
      <c r="H99" s="14">
        <f>VLOOKUP($A99,[2]Summary!$A$2:$S$366,4,FALSE)</f>
        <v>0</v>
      </c>
      <c r="I99" s="9">
        <f t="shared" si="23"/>
        <v>0</v>
      </c>
      <c r="J99" s="54">
        <v>0</v>
      </c>
      <c r="K99" s="14">
        <f>VLOOKUP($A99,[2]Summary!$A$2:$S$366, 5, FALSE)</f>
        <v>645</v>
      </c>
      <c r="L99" s="9">
        <f t="shared" si="35"/>
        <v>645</v>
      </c>
      <c r="M99" s="56">
        <v>645</v>
      </c>
      <c r="N99" s="14">
        <f>VLOOKUP($A99,[2]Summary!$A$2:$S$366, 6, FALSE)</f>
        <v>949</v>
      </c>
      <c r="O99" s="9">
        <f t="shared" si="36"/>
        <v>949</v>
      </c>
      <c r="P99" s="49">
        <v>949</v>
      </c>
      <c r="Q99" s="14">
        <f>VLOOKUP($A99,[2]Summary!$A$2:$S$366, 7, FALSE)</f>
        <v>591</v>
      </c>
      <c r="R99" s="9">
        <f t="shared" si="37"/>
        <v>591</v>
      </c>
      <c r="S99" s="50">
        <v>591</v>
      </c>
      <c r="T99" s="12">
        <f>VLOOKUP($A99,[2]Summary!$A$2:$S$366, 8, FALSE)</f>
        <v>0</v>
      </c>
      <c r="U99" s="15">
        <f t="shared" si="38"/>
        <v>0</v>
      </c>
      <c r="V99" s="54">
        <v>0</v>
      </c>
      <c r="W99" s="16">
        <f>VLOOKUP($A99,[2]Summary!$A$2:$S$366,9,FALSE)</f>
        <v>94.46</v>
      </c>
      <c r="X99" s="17">
        <f t="shared" ref="X99:X130" si="43">W99</f>
        <v>94.46</v>
      </c>
      <c r="Y99" s="61">
        <v>94.46</v>
      </c>
      <c r="Z99" s="16">
        <f>VLOOKUP($A99,[2]Summary!$A$2:$S$366,10,FALSE)</f>
        <v>85.33</v>
      </c>
      <c r="AA99" s="19">
        <f t="shared" ref="AA99:AA130" si="44">Z99</f>
        <v>85.33</v>
      </c>
      <c r="AB99" s="64">
        <v>85.33</v>
      </c>
      <c r="AC99" s="65">
        <f t="shared" si="26"/>
        <v>94.46</v>
      </c>
      <c r="AD99" s="12">
        <f>VLOOKUP($A99,[2]Summary!$A$2:$S$366,11,FALSE)</f>
        <v>0</v>
      </c>
      <c r="AE99" s="9">
        <f t="shared" si="39"/>
        <v>0</v>
      </c>
      <c r="AF99" s="50">
        <v>0</v>
      </c>
      <c r="AG99" s="12">
        <f>VLOOKUP($A99,[2]Summary!$A$2:$S$366, 12, FALSE)</f>
        <v>0</v>
      </c>
      <c r="AH99" s="9">
        <f t="shared" si="27"/>
        <v>0</v>
      </c>
      <c r="AI99" s="50">
        <v>0</v>
      </c>
      <c r="AJ99" s="12">
        <f>VLOOKUP($A99,[2]Summary!$A$2:$S$366, 13, FALSE)</f>
        <v>0</v>
      </c>
      <c r="AK99" s="9">
        <f t="shared" si="40"/>
        <v>0</v>
      </c>
      <c r="AL99" s="50">
        <v>0</v>
      </c>
      <c r="AM99" s="12">
        <f>VLOOKUP($A99,[2]Summary!$A$2:$S$366, 14, FALSE)</f>
        <v>22.8</v>
      </c>
      <c r="AN99" s="9">
        <f t="shared" si="42"/>
        <v>22.8</v>
      </c>
      <c r="AO99" s="54">
        <v>17.399999999999999</v>
      </c>
      <c r="AP99" s="12">
        <f>VLOOKUP($A99,[2]Summary!$A$2:$S$366, 15, FALSE)</f>
        <v>10.8</v>
      </c>
      <c r="AQ99" s="9">
        <f t="shared" si="41"/>
        <v>10.8</v>
      </c>
      <c r="AR99" s="50">
        <v>10.8</v>
      </c>
      <c r="AS99" s="12">
        <f>VLOOKUP($A99,[2]Summary!$A$2:$S$366, 16, FALSE)</f>
        <v>11.8</v>
      </c>
      <c r="AT99" s="9">
        <f t="shared" si="28"/>
        <v>11.8</v>
      </c>
      <c r="AU99" s="50">
        <v>11.7</v>
      </c>
      <c r="AV99" s="12">
        <f>VLOOKUP($A99,[2]Summary!$A$2:$S$366, 17, FALSE)</f>
        <v>6.89</v>
      </c>
      <c r="AW99" s="9">
        <v>0</v>
      </c>
      <c r="AX99" s="68">
        <v>0</v>
      </c>
      <c r="AY99" s="12">
        <f>VLOOKUP($A99,[2]Summary!$A$2:$S$366, 18, FALSE)</f>
        <v>4529.7</v>
      </c>
      <c r="AZ99" s="13">
        <f t="shared" si="30"/>
        <v>4529.7</v>
      </c>
      <c r="BA99" s="45">
        <v>4529.7</v>
      </c>
      <c r="BB99" s="12">
        <f>VLOOKUP($A99,[2]Summary!$A$2:$S$366, 19, FALSE)</f>
        <v>4825.72</v>
      </c>
      <c r="BC99" s="11">
        <f t="shared" si="31"/>
        <v>4825.72</v>
      </c>
      <c r="BD99" s="73">
        <v>4825.72</v>
      </c>
      <c r="BE99" s="42">
        <f>VLOOKUP($A99,[2]Summary!$A$2:$T$366,20,FALSE)</f>
        <v>0</v>
      </c>
      <c r="BF99" s="41">
        <f t="shared" si="32"/>
        <v>0</v>
      </c>
      <c r="BG99" s="79">
        <v>0</v>
      </c>
    </row>
    <row r="100" spans="1:59" ht="15" x14ac:dyDescent="0.25">
      <c r="A100" s="39">
        <v>43836</v>
      </c>
      <c r="B100" s="12">
        <f>VLOOKUP($A100,[2]Summary!$A$2:$S$366, 2, FALSE)</f>
        <v>4140.1000000000004</v>
      </c>
      <c r="C100" s="13">
        <f t="shared" si="33"/>
        <v>4140.1000000000004</v>
      </c>
      <c r="D100" s="44">
        <v>4140.1099999999997</v>
      </c>
      <c r="E100" s="14">
        <f>VLOOKUP($A100,[2]Summary!$A$2:$S$366, 3, FALSE)</f>
        <v>655</v>
      </c>
      <c r="F100" s="9">
        <f t="shared" si="34"/>
        <v>655</v>
      </c>
      <c r="G100" s="49">
        <v>659</v>
      </c>
      <c r="H100" s="14">
        <f>VLOOKUP($A100,[2]Summary!$A$2:$S$366,4,FALSE)</f>
        <v>0</v>
      </c>
      <c r="I100" s="9">
        <f t="shared" si="23"/>
        <v>0</v>
      </c>
      <c r="J100" s="54">
        <v>0</v>
      </c>
      <c r="K100" s="14">
        <f>VLOOKUP($A100,[2]Summary!$A$2:$S$366, 5, FALSE)</f>
        <v>644</v>
      </c>
      <c r="L100" s="9">
        <f t="shared" si="35"/>
        <v>644</v>
      </c>
      <c r="M100" s="56">
        <v>644</v>
      </c>
      <c r="N100" s="14">
        <f>VLOOKUP($A100,[2]Summary!$A$2:$S$366, 6, FALSE)</f>
        <v>952</v>
      </c>
      <c r="O100" s="9">
        <f t="shared" si="36"/>
        <v>952</v>
      </c>
      <c r="P100" s="49">
        <v>952</v>
      </c>
      <c r="Q100" s="14">
        <f>VLOOKUP($A100,[2]Summary!$A$2:$S$366, 7, FALSE)</f>
        <v>589</v>
      </c>
      <c r="R100" s="9">
        <f t="shared" si="37"/>
        <v>589</v>
      </c>
      <c r="S100" s="50">
        <v>589</v>
      </c>
      <c r="T100" s="12">
        <f>VLOOKUP($A100,[2]Summary!$A$2:$S$366, 8, FALSE)</f>
        <v>0</v>
      </c>
      <c r="U100" s="15">
        <f t="shared" si="38"/>
        <v>0</v>
      </c>
      <c r="V100" s="54">
        <v>0</v>
      </c>
      <c r="W100" s="16">
        <f>VLOOKUP($A100,[2]Summary!$A$2:$S$366,9,FALSE)</f>
        <v>99.01</v>
      </c>
      <c r="X100" s="17">
        <f t="shared" si="43"/>
        <v>99.01</v>
      </c>
      <c r="Y100" s="61">
        <v>99.01</v>
      </c>
      <c r="Z100" s="16">
        <f>VLOOKUP($A100,[2]Summary!$A$2:$S$366,10,FALSE)</f>
        <v>91.34</v>
      </c>
      <c r="AA100" s="19">
        <f t="shared" si="44"/>
        <v>91.34</v>
      </c>
      <c r="AB100" s="64">
        <v>91.34</v>
      </c>
      <c r="AC100" s="65">
        <f t="shared" si="26"/>
        <v>99.01</v>
      </c>
      <c r="AD100" s="12">
        <f>VLOOKUP($A100,[2]Summary!$A$2:$S$366,11,FALSE)</f>
        <v>0</v>
      </c>
      <c r="AE100" s="9">
        <f t="shared" si="39"/>
        <v>0</v>
      </c>
      <c r="AF100" s="50">
        <v>0</v>
      </c>
      <c r="AG100" s="12">
        <f>VLOOKUP($A100,[2]Summary!$A$2:$S$366, 12, FALSE)</f>
        <v>0</v>
      </c>
      <c r="AH100" s="9">
        <f t="shared" ref="AH100:AH131" si="45">AG100</f>
        <v>0</v>
      </c>
      <c r="AI100" s="50">
        <v>0</v>
      </c>
      <c r="AJ100" s="12">
        <f>VLOOKUP($A100,[2]Summary!$A$2:$S$366, 13, FALSE)</f>
        <v>0</v>
      </c>
      <c r="AK100" s="9">
        <f t="shared" si="40"/>
        <v>0</v>
      </c>
      <c r="AL100" s="50">
        <v>0</v>
      </c>
      <c r="AM100" s="12">
        <f>VLOOKUP($A100,[2]Summary!$A$2:$S$366, 14, FALSE)</f>
        <v>12</v>
      </c>
      <c r="AN100" s="9">
        <f t="shared" si="42"/>
        <v>12</v>
      </c>
      <c r="AO100" s="54">
        <v>9.68</v>
      </c>
      <c r="AP100" s="12">
        <f>VLOOKUP($A100,[2]Summary!$A$2:$S$366, 15, FALSE)</f>
        <v>11.8</v>
      </c>
      <c r="AQ100" s="9">
        <f t="shared" si="41"/>
        <v>11.8</v>
      </c>
      <c r="AR100" s="50">
        <v>11.8</v>
      </c>
      <c r="AS100" s="12">
        <f>VLOOKUP($A100,[2]Summary!$A$2:$S$366, 16, FALSE)</f>
        <v>9.73</v>
      </c>
      <c r="AT100" s="9">
        <f t="shared" si="28"/>
        <v>9.73</v>
      </c>
      <c r="AU100" s="50">
        <v>9.66</v>
      </c>
      <c r="AV100" s="12">
        <f>VLOOKUP($A100,[2]Summary!$A$2:$S$366, 17, FALSE)</f>
        <v>33.5</v>
      </c>
      <c r="AW100" s="9">
        <f t="shared" si="29"/>
        <v>33.5</v>
      </c>
      <c r="AX100" s="68">
        <v>33.5</v>
      </c>
      <c r="AY100" s="12">
        <f>VLOOKUP($A100,[2]Summary!$A$2:$S$366, 18, FALSE)</f>
        <v>4529.71</v>
      </c>
      <c r="AZ100" s="13">
        <f t="shared" si="30"/>
        <v>4529.71</v>
      </c>
      <c r="BA100" s="45">
        <v>4529.71</v>
      </c>
      <c r="BB100" s="12">
        <f>VLOOKUP($A100,[2]Summary!$A$2:$S$366, 19, FALSE)</f>
        <v>4825.72</v>
      </c>
      <c r="BC100" s="11">
        <f t="shared" si="31"/>
        <v>4825.72</v>
      </c>
      <c r="BD100" s="73">
        <v>4825.72</v>
      </c>
      <c r="BE100" s="42">
        <f>VLOOKUP($A100,[2]Summary!$A$2:$T$366,20,FALSE)</f>
        <v>0</v>
      </c>
      <c r="BF100" s="41">
        <f t="shared" si="32"/>
        <v>0</v>
      </c>
      <c r="BG100" s="79">
        <v>0</v>
      </c>
    </row>
    <row r="101" spans="1:59" ht="15" x14ac:dyDescent="0.25">
      <c r="A101" s="39">
        <v>43837</v>
      </c>
      <c r="B101" s="12">
        <f>VLOOKUP($A101,[2]Summary!$A$2:$S$366, 2, FALSE)</f>
        <v>4140.1099999999997</v>
      </c>
      <c r="C101" s="13">
        <f t="shared" si="33"/>
        <v>4140.1099999999997</v>
      </c>
      <c r="D101" s="44">
        <v>4140.12</v>
      </c>
      <c r="E101" s="14">
        <f>VLOOKUP($A101,[2]Summary!$A$2:$S$366, 3, FALSE)</f>
        <v>544</v>
      </c>
      <c r="F101" s="9">
        <f t="shared" si="34"/>
        <v>544</v>
      </c>
      <c r="G101" s="49">
        <v>544</v>
      </c>
      <c r="H101" s="14">
        <f>VLOOKUP($A101,[2]Summary!$A$2:$S$366,4,FALSE)</f>
        <v>0</v>
      </c>
      <c r="I101" s="9">
        <f t="shared" si="23"/>
        <v>0</v>
      </c>
      <c r="J101" s="54">
        <v>0</v>
      </c>
      <c r="K101" s="14">
        <f>VLOOKUP($A101,[2]Summary!$A$2:$S$366, 5, FALSE)</f>
        <v>617</v>
      </c>
      <c r="L101" s="9">
        <f t="shared" si="35"/>
        <v>617</v>
      </c>
      <c r="M101" s="56">
        <v>618</v>
      </c>
      <c r="N101" s="14">
        <f>VLOOKUP($A101,[2]Summary!$A$2:$S$366, 6, FALSE)</f>
        <v>954</v>
      </c>
      <c r="O101" s="9">
        <f t="shared" si="36"/>
        <v>954</v>
      </c>
      <c r="P101" s="49">
        <v>954</v>
      </c>
      <c r="Q101" s="14">
        <f>VLOOKUP($A101,[2]Summary!$A$2:$S$366, 7, FALSE)</f>
        <v>590</v>
      </c>
      <c r="R101" s="9">
        <f t="shared" si="37"/>
        <v>590</v>
      </c>
      <c r="S101" s="50">
        <v>590</v>
      </c>
      <c r="T101" s="12">
        <f>VLOOKUP($A101,[2]Summary!$A$2:$S$366, 8, FALSE)</f>
        <v>0</v>
      </c>
      <c r="U101" s="15">
        <f t="shared" si="38"/>
        <v>0</v>
      </c>
      <c r="V101" s="54">
        <v>0</v>
      </c>
      <c r="W101" s="16">
        <f>VLOOKUP($A101,[2]Summary!$A$2:$S$366,9,FALSE)</f>
        <v>91.65</v>
      </c>
      <c r="X101" s="17">
        <f t="shared" si="43"/>
        <v>91.65</v>
      </c>
      <c r="Y101" s="61">
        <v>91.65</v>
      </c>
      <c r="Z101" s="16">
        <f>VLOOKUP($A101,[2]Summary!$A$2:$S$366,10,FALSE)</f>
        <v>81.83</v>
      </c>
      <c r="AA101" s="19">
        <f t="shared" si="44"/>
        <v>81.83</v>
      </c>
      <c r="AB101" s="64">
        <v>81.83</v>
      </c>
      <c r="AC101" s="65">
        <f t="shared" si="26"/>
        <v>91.65</v>
      </c>
      <c r="AD101" s="12">
        <f>VLOOKUP($A101,[2]Summary!$A$2:$S$366,11,FALSE)</f>
        <v>0</v>
      </c>
      <c r="AE101" s="9">
        <f t="shared" si="39"/>
        <v>0</v>
      </c>
      <c r="AF101" s="50">
        <v>0</v>
      </c>
      <c r="AG101" s="12">
        <f>VLOOKUP($A101,[2]Summary!$A$2:$S$366, 12, FALSE)</f>
        <v>0</v>
      </c>
      <c r="AH101" s="9">
        <f t="shared" si="45"/>
        <v>0</v>
      </c>
      <c r="AI101" s="50">
        <v>0</v>
      </c>
      <c r="AJ101" s="12">
        <f>VLOOKUP($A101,[2]Summary!$A$2:$S$366, 13, FALSE)</f>
        <v>0</v>
      </c>
      <c r="AK101" s="9">
        <f t="shared" si="40"/>
        <v>0</v>
      </c>
      <c r="AL101" s="50">
        <v>0</v>
      </c>
      <c r="AM101" s="12">
        <f>VLOOKUP($A101,[2]Summary!$A$2:$S$366, 14, FALSE)</f>
        <v>12.3</v>
      </c>
      <c r="AN101" s="9">
        <f t="shared" si="42"/>
        <v>12.3</v>
      </c>
      <c r="AO101" s="54">
        <v>9.75</v>
      </c>
      <c r="AP101" s="12">
        <f>VLOOKUP($A101,[2]Summary!$A$2:$S$366, 15, FALSE)</f>
        <v>13.1</v>
      </c>
      <c r="AQ101" s="9">
        <f t="shared" si="41"/>
        <v>13.1</v>
      </c>
      <c r="AR101" s="50">
        <v>13.1</v>
      </c>
      <c r="AS101" s="12">
        <f>VLOOKUP($A101,[2]Summary!$A$2:$S$366, 16, FALSE)</f>
        <v>12.5</v>
      </c>
      <c r="AT101" s="9">
        <f t="shared" si="28"/>
        <v>12.5</v>
      </c>
      <c r="AU101" s="50">
        <v>12.4</v>
      </c>
      <c r="AV101" s="12">
        <f>VLOOKUP($A101,[2]Summary!$A$2:$S$366, 17, FALSE)</f>
        <v>35.799999999999997</v>
      </c>
      <c r="AW101" s="9">
        <f t="shared" si="29"/>
        <v>35.799999999999997</v>
      </c>
      <c r="AX101" s="68">
        <v>35.799999999999997</v>
      </c>
      <c r="AY101" s="12">
        <f>VLOOKUP($A101,[2]Summary!$A$2:$S$366, 18, FALSE)</f>
        <v>4529.7</v>
      </c>
      <c r="AZ101" s="13">
        <f t="shared" si="30"/>
        <v>4529.7</v>
      </c>
      <c r="BA101" s="45">
        <v>4529.7</v>
      </c>
      <c r="BB101" s="12">
        <f>VLOOKUP($A101,[2]Summary!$A$2:$S$366, 19, FALSE)</f>
        <v>4825.72</v>
      </c>
      <c r="BC101" s="11">
        <f t="shared" si="31"/>
        <v>4825.72</v>
      </c>
      <c r="BD101" s="73">
        <v>4825.72</v>
      </c>
      <c r="BE101" s="42">
        <f>VLOOKUP($A101,[2]Summary!$A$2:$T$366,20,FALSE)</f>
        <v>0</v>
      </c>
      <c r="BF101" s="41">
        <f t="shared" si="32"/>
        <v>0</v>
      </c>
      <c r="BG101" s="79">
        <v>0</v>
      </c>
    </row>
    <row r="102" spans="1:59" ht="15" x14ac:dyDescent="0.25">
      <c r="A102" s="39">
        <v>43838</v>
      </c>
      <c r="B102" s="12">
        <f>VLOOKUP($A102,[2]Summary!$A$2:$S$366, 2, FALSE)</f>
        <v>4140.1400000000003</v>
      </c>
      <c r="C102" s="13">
        <f t="shared" si="33"/>
        <v>4140.1400000000003</v>
      </c>
      <c r="D102" s="44">
        <v>4140.1499999999996</v>
      </c>
      <c r="E102" s="14">
        <f>VLOOKUP($A102,[2]Summary!$A$2:$S$366, 3, FALSE)</f>
        <v>440</v>
      </c>
      <c r="F102" s="9">
        <f t="shared" si="34"/>
        <v>440</v>
      </c>
      <c r="G102" s="49">
        <v>438</v>
      </c>
      <c r="H102" s="14">
        <f>VLOOKUP($A102,[2]Summary!$A$2:$S$366,4,FALSE)</f>
        <v>0</v>
      </c>
      <c r="I102" s="9">
        <f t="shared" si="23"/>
        <v>0</v>
      </c>
      <c r="J102" s="54">
        <v>0</v>
      </c>
      <c r="K102" s="14">
        <f>VLOOKUP($A102,[2]Summary!$A$2:$S$366, 5, FALSE)</f>
        <v>602</v>
      </c>
      <c r="L102" s="9">
        <f t="shared" si="35"/>
        <v>602</v>
      </c>
      <c r="M102" s="56">
        <v>602</v>
      </c>
      <c r="N102" s="14">
        <f>VLOOKUP($A102,[2]Summary!$A$2:$S$366, 6, FALSE)</f>
        <v>954</v>
      </c>
      <c r="O102" s="9">
        <f t="shared" si="36"/>
        <v>954</v>
      </c>
      <c r="P102" s="49">
        <v>954</v>
      </c>
      <c r="Q102" s="14">
        <f>VLOOKUP($A102,[2]Summary!$A$2:$S$366, 7, FALSE)</f>
        <v>596</v>
      </c>
      <c r="R102" s="9">
        <f t="shared" si="37"/>
        <v>596</v>
      </c>
      <c r="S102" s="50">
        <v>596</v>
      </c>
      <c r="T102" s="12">
        <f>VLOOKUP($A102,[2]Summary!$A$2:$S$366, 8, FALSE)</f>
        <v>0</v>
      </c>
      <c r="U102" s="15">
        <f t="shared" si="38"/>
        <v>0</v>
      </c>
      <c r="V102" s="54">
        <v>0</v>
      </c>
      <c r="W102" s="16">
        <f>VLOOKUP($A102,[2]Summary!$A$2:$S$366,9,FALSE)</f>
        <v>95.01</v>
      </c>
      <c r="X102" s="17">
        <f t="shared" si="43"/>
        <v>95.01</v>
      </c>
      <c r="Y102" s="61">
        <v>95.01</v>
      </c>
      <c r="Z102" s="16">
        <f>VLOOKUP($A102,[2]Summary!$A$2:$S$366,10,FALSE)</f>
        <v>85.75</v>
      </c>
      <c r="AA102" s="19">
        <f t="shared" si="44"/>
        <v>85.75</v>
      </c>
      <c r="AB102" s="64">
        <v>85.75</v>
      </c>
      <c r="AC102" s="65">
        <f t="shared" si="26"/>
        <v>95.01</v>
      </c>
      <c r="AD102" s="12">
        <f>VLOOKUP($A102,[2]Summary!$A$2:$S$366,11,FALSE)</f>
        <v>0</v>
      </c>
      <c r="AE102" s="9">
        <f t="shared" si="39"/>
        <v>0</v>
      </c>
      <c r="AF102" s="50">
        <v>0</v>
      </c>
      <c r="AG102" s="12">
        <f>VLOOKUP($A102,[2]Summary!$A$2:$S$366, 12, FALSE)</f>
        <v>0</v>
      </c>
      <c r="AH102" s="9">
        <f t="shared" si="45"/>
        <v>0</v>
      </c>
      <c r="AI102" s="50">
        <v>0</v>
      </c>
      <c r="AJ102" s="12">
        <f>VLOOKUP($A102,[2]Summary!$A$2:$S$366, 13, FALSE)</f>
        <v>0</v>
      </c>
      <c r="AK102" s="9">
        <f t="shared" si="40"/>
        <v>0</v>
      </c>
      <c r="AL102" s="50">
        <v>0</v>
      </c>
      <c r="AM102" s="12">
        <f>VLOOKUP($A102,[2]Summary!$A$2:$S$366, 14, FALSE)</f>
        <v>14.1</v>
      </c>
      <c r="AN102" s="9">
        <f t="shared" si="42"/>
        <v>14.1</v>
      </c>
      <c r="AO102" s="54">
        <v>11.7</v>
      </c>
      <c r="AP102" s="12">
        <f>VLOOKUP($A102,[2]Summary!$A$2:$S$366, 15, FALSE)</f>
        <v>11</v>
      </c>
      <c r="AQ102" s="9">
        <f t="shared" si="41"/>
        <v>11</v>
      </c>
      <c r="AR102" s="50">
        <v>11</v>
      </c>
      <c r="AS102" s="12">
        <f>VLOOKUP($A102,[2]Summary!$A$2:$S$366, 16, FALSE)</f>
        <v>15.6</v>
      </c>
      <c r="AT102" s="9">
        <f t="shared" si="28"/>
        <v>15.6</v>
      </c>
      <c r="AU102" s="50">
        <v>15.5</v>
      </c>
      <c r="AV102" s="12">
        <f>VLOOKUP($A102,[2]Summary!$A$2:$S$366, 17, FALSE)</f>
        <v>17.3</v>
      </c>
      <c r="AW102" s="9">
        <f t="shared" si="29"/>
        <v>17.3</v>
      </c>
      <c r="AX102" s="68">
        <v>17.3</v>
      </c>
      <c r="AY102" s="12">
        <f>VLOOKUP($A102,[2]Summary!$A$2:$S$366, 18, FALSE)</f>
        <v>4529.6899999999996</v>
      </c>
      <c r="AZ102" s="13">
        <f t="shared" si="30"/>
        <v>4529.6899999999996</v>
      </c>
      <c r="BA102" s="45">
        <v>4529.6899999999996</v>
      </c>
      <c r="BB102" s="12">
        <f>VLOOKUP($A102,[2]Summary!$A$2:$S$366, 19, FALSE)</f>
        <v>4825.72</v>
      </c>
      <c r="BC102" s="11">
        <f t="shared" si="31"/>
        <v>4825.72</v>
      </c>
      <c r="BD102" s="73">
        <v>4825.72</v>
      </c>
      <c r="BE102" s="42">
        <f>VLOOKUP($A102,[2]Summary!$A$2:$T$366,20,FALSE)</f>
        <v>0</v>
      </c>
      <c r="BF102" s="41">
        <f t="shared" si="32"/>
        <v>0</v>
      </c>
      <c r="BG102" s="79">
        <v>0</v>
      </c>
    </row>
    <row r="103" spans="1:59" ht="15" x14ac:dyDescent="0.25">
      <c r="A103" s="39">
        <v>43839</v>
      </c>
      <c r="B103" s="12">
        <f>VLOOKUP($A103,[2]Summary!$A$2:$S$366, 2, FALSE)</f>
        <v>4140.18</v>
      </c>
      <c r="C103" s="13">
        <f t="shared" si="33"/>
        <v>4140.18</v>
      </c>
      <c r="D103" s="44">
        <v>4140.1899999999996</v>
      </c>
      <c r="E103" s="14">
        <f>VLOOKUP($A103,[2]Summary!$A$2:$S$366, 3, FALSE)</f>
        <v>517</v>
      </c>
      <c r="F103" s="9">
        <f t="shared" si="34"/>
        <v>517</v>
      </c>
      <c r="G103" s="49">
        <v>522</v>
      </c>
      <c r="H103" s="14">
        <f>VLOOKUP($A103,[2]Summary!$A$2:$S$366,4,FALSE)</f>
        <v>0</v>
      </c>
      <c r="I103" s="9">
        <f t="shared" si="23"/>
        <v>0</v>
      </c>
      <c r="J103" s="54">
        <v>0</v>
      </c>
      <c r="K103" s="14">
        <f>VLOOKUP($A103,[2]Summary!$A$2:$S$366, 5, FALSE)</f>
        <v>601</v>
      </c>
      <c r="L103" s="9">
        <f t="shared" si="35"/>
        <v>601</v>
      </c>
      <c r="M103" s="56">
        <v>601</v>
      </c>
      <c r="N103" s="14">
        <f>VLOOKUP($A103,[2]Summary!$A$2:$S$366, 6, FALSE)</f>
        <v>954</v>
      </c>
      <c r="O103" s="9">
        <f t="shared" si="36"/>
        <v>954</v>
      </c>
      <c r="P103" s="49">
        <v>954</v>
      </c>
      <c r="Q103" s="14">
        <f>VLOOKUP($A103,[2]Summary!$A$2:$S$366, 7, FALSE)</f>
        <v>598</v>
      </c>
      <c r="R103" s="9">
        <v>598</v>
      </c>
      <c r="S103" s="50">
        <v>598</v>
      </c>
      <c r="T103" s="12">
        <f>VLOOKUP($A103,[2]Summary!$A$2:$S$366, 8, FALSE)</f>
        <v>0</v>
      </c>
      <c r="U103" s="15">
        <f t="shared" si="38"/>
        <v>0</v>
      </c>
      <c r="V103" s="54">
        <v>0</v>
      </c>
      <c r="W103" s="16">
        <f>VLOOKUP($A103,[2]Summary!$A$2:$S$366,9,FALSE)</f>
        <v>97.86</v>
      </c>
      <c r="X103" s="17">
        <f t="shared" si="43"/>
        <v>97.86</v>
      </c>
      <c r="Y103" s="61">
        <v>97.86</v>
      </c>
      <c r="Z103" s="16">
        <f>VLOOKUP($A103,[2]Summary!$A$2:$S$366,10,FALSE)</f>
        <v>90.11</v>
      </c>
      <c r="AA103" s="19">
        <f t="shared" si="44"/>
        <v>90.11</v>
      </c>
      <c r="AB103" s="64">
        <v>90.11</v>
      </c>
      <c r="AC103" s="65">
        <f t="shared" si="26"/>
        <v>97.86</v>
      </c>
      <c r="AD103" s="12">
        <f>VLOOKUP($A103,[2]Summary!$A$2:$S$366,11,FALSE)</f>
        <v>0</v>
      </c>
      <c r="AE103" s="9">
        <f t="shared" si="39"/>
        <v>0</v>
      </c>
      <c r="AF103" s="50">
        <v>0</v>
      </c>
      <c r="AG103" s="12">
        <f>VLOOKUP($A103,[2]Summary!$A$2:$S$366, 12, FALSE)</f>
        <v>0</v>
      </c>
      <c r="AH103" s="9">
        <f t="shared" si="45"/>
        <v>0</v>
      </c>
      <c r="AI103" s="50">
        <v>0</v>
      </c>
      <c r="AJ103" s="12">
        <f>VLOOKUP($A103,[2]Summary!$A$2:$S$366, 13, FALSE)</f>
        <v>0</v>
      </c>
      <c r="AK103" s="9">
        <f t="shared" si="40"/>
        <v>0</v>
      </c>
      <c r="AL103" s="50">
        <v>0</v>
      </c>
      <c r="AM103" s="12">
        <f>VLOOKUP($A103,[2]Summary!$A$2:$S$366, 14, FALSE)</f>
        <v>15.1</v>
      </c>
      <c r="AN103" s="9">
        <f t="shared" si="42"/>
        <v>15.1</v>
      </c>
      <c r="AO103" s="54">
        <v>12.2</v>
      </c>
      <c r="AP103" s="12">
        <f>VLOOKUP($A103,[2]Summary!$A$2:$S$366, 15, FALSE)</f>
        <v>22.8</v>
      </c>
      <c r="AQ103" s="9">
        <f t="shared" si="41"/>
        <v>22.8</v>
      </c>
      <c r="AR103" s="50">
        <v>22.8</v>
      </c>
      <c r="AS103" s="12">
        <f>VLOOKUP($A103,[2]Summary!$A$2:$S$366, 16, FALSE)</f>
        <v>12.3</v>
      </c>
      <c r="AT103" s="9">
        <f t="shared" si="28"/>
        <v>12.3</v>
      </c>
      <c r="AU103" s="50">
        <v>12.2</v>
      </c>
      <c r="AV103" s="12">
        <f>VLOOKUP($A103,[2]Summary!$A$2:$S$366, 17, FALSE)</f>
        <v>29.6</v>
      </c>
      <c r="AW103" s="9">
        <f t="shared" si="29"/>
        <v>29.6</v>
      </c>
      <c r="AX103" s="68">
        <v>29.6</v>
      </c>
      <c r="AY103" s="12">
        <f>VLOOKUP($A103,[2]Summary!$A$2:$S$366, 18, FALSE)</f>
        <v>4529.72</v>
      </c>
      <c r="AZ103" s="13">
        <f t="shared" si="30"/>
        <v>4529.72</v>
      </c>
      <c r="BA103" s="45">
        <v>4529.72</v>
      </c>
      <c r="BB103" s="12">
        <f>VLOOKUP($A103,[2]Summary!$A$2:$S$366, 19, FALSE)</f>
        <v>4825.75</v>
      </c>
      <c r="BC103" s="11">
        <f t="shared" si="31"/>
        <v>4825.75</v>
      </c>
      <c r="BD103" s="73">
        <v>4825.75</v>
      </c>
      <c r="BE103" s="42">
        <f>VLOOKUP($A103,[2]Summary!$A$2:$T$366,20,FALSE)</f>
        <v>0</v>
      </c>
      <c r="BF103" s="41">
        <f t="shared" si="32"/>
        <v>0</v>
      </c>
      <c r="BG103" s="79">
        <v>0</v>
      </c>
    </row>
    <row r="104" spans="1:59" ht="15" x14ac:dyDescent="0.25">
      <c r="A104" s="39">
        <v>43840</v>
      </c>
      <c r="B104" s="12">
        <f>VLOOKUP($A104,[2]Summary!$A$2:$S$366, 2, FALSE)</f>
        <v>4140.1899999999996</v>
      </c>
      <c r="C104" s="13">
        <f t="shared" si="33"/>
        <v>4140.1899999999996</v>
      </c>
      <c r="D104" s="44">
        <v>4140.2</v>
      </c>
      <c r="E104" s="14">
        <f>VLOOKUP($A104,[2]Summary!$A$2:$S$366, 3, FALSE)</f>
        <v>451</v>
      </c>
      <c r="F104" s="9">
        <f t="shared" si="34"/>
        <v>451</v>
      </c>
      <c r="G104" s="49">
        <v>450</v>
      </c>
      <c r="H104" s="14">
        <f>VLOOKUP($A104,[2]Summary!$A$2:$S$366,4,FALSE)</f>
        <v>0</v>
      </c>
      <c r="I104" s="9">
        <f t="shared" si="23"/>
        <v>0</v>
      </c>
      <c r="J104" s="54">
        <v>0</v>
      </c>
      <c r="K104" s="14">
        <f>VLOOKUP($A104,[2]Summary!$A$2:$S$366, 5, FALSE)</f>
        <v>541</v>
      </c>
      <c r="L104" s="9">
        <f t="shared" si="35"/>
        <v>541</v>
      </c>
      <c r="M104" s="56">
        <v>542</v>
      </c>
      <c r="N104" s="14">
        <f>VLOOKUP($A104,[2]Summary!$A$2:$S$366, 6, FALSE)</f>
        <v>954</v>
      </c>
      <c r="O104" s="9">
        <f t="shared" si="36"/>
        <v>954</v>
      </c>
      <c r="P104" s="49">
        <v>954</v>
      </c>
      <c r="Q104" s="14">
        <f>VLOOKUP($A104,[2]Summary!$A$2:$S$366, 7, FALSE)</f>
        <v>598</v>
      </c>
      <c r="R104" s="9">
        <f t="shared" si="37"/>
        <v>598</v>
      </c>
      <c r="S104" s="50">
        <v>598</v>
      </c>
      <c r="T104" s="12">
        <f>VLOOKUP($A104,[2]Summary!$A$2:$S$366, 8, FALSE)</f>
        <v>0</v>
      </c>
      <c r="U104" s="15">
        <f t="shared" si="38"/>
        <v>0</v>
      </c>
      <c r="V104" s="54">
        <v>0</v>
      </c>
      <c r="W104" s="16">
        <f>VLOOKUP($A104,[2]Summary!$A$2:$S$366,9,FALSE)</f>
        <v>89.85</v>
      </c>
      <c r="X104" s="17">
        <f t="shared" si="43"/>
        <v>89.85</v>
      </c>
      <c r="Y104" s="61">
        <v>89.85</v>
      </c>
      <c r="Z104" s="16">
        <f>VLOOKUP($A104,[2]Summary!$A$2:$S$366,10,FALSE)</f>
        <v>75.45</v>
      </c>
      <c r="AA104" s="19">
        <f t="shared" si="44"/>
        <v>75.45</v>
      </c>
      <c r="AB104" s="64">
        <v>75.45</v>
      </c>
      <c r="AC104" s="65">
        <f t="shared" si="26"/>
        <v>89.85</v>
      </c>
      <c r="AD104" s="12">
        <f>VLOOKUP($A104,[2]Summary!$A$2:$S$366,11,FALSE)</f>
        <v>0</v>
      </c>
      <c r="AE104" s="9">
        <f t="shared" si="39"/>
        <v>0</v>
      </c>
      <c r="AF104" s="50">
        <v>0</v>
      </c>
      <c r="AG104" s="12">
        <f>VLOOKUP($A104,[2]Summary!$A$2:$S$366, 12, FALSE)</f>
        <v>0</v>
      </c>
      <c r="AH104" s="9">
        <f t="shared" si="45"/>
        <v>0</v>
      </c>
      <c r="AI104" s="50">
        <v>0</v>
      </c>
      <c r="AJ104" s="12">
        <f>VLOOKUP($A104,[2]Summary!$A$2:$S$366, 13, FALSE)</f>
        <v>0</v>
      </c>
      <c r="AK104" s="9">
        <f t="shared" si="40"/>
        <v>0</v>
      </c>
      <c r="AL104" s="50">
        <v>0</v>
      </c>
      <c r="AM104" s="12">
        <f>VLOOKUP($A104,[2]Summary!$A$2:$S$366, 14, FALSE)</f>
        <v>15.1</v>
      </c>
      <c r="AN104" s="9">
        <f t="shared" si="42"/>
        <v>15.1</v>
      </c>
      <c r="AO104" s="54">
        <v>13.1</v>
      </c>
      <c r="AP104" s="12">
        <f>VLOOKUP($A104,[2]Summary!$A$2:$S$366, 15, FALSE)</f>
        <v>33</v>
      </c>
      <c r="AQ104" s="9">
        <f t="shared" si="41"/>
        <v>33</v>
      </c>
      <c r="AR104" s="50">
        <v>33</v>
      </c>
      <c r="AS104" s="12">
        <f>VLOOKUP($A104,[2]Summary!$A$2:$S$366, 16, FALSE)</f>
        <v>13.2</v>
      </c>
      <c r="AT104" s="9">
        <f t="shared" si="28"/>
        <v>13.2</v>
      </c>
      <c r="AU104" s="50">
        <v>13.1</v>
      </c>
      <c r="AV104" s="12">
        <f>VLOOKUP($A104,[2]Summary!$A$2:$S$366, 17, FALSE)</f>
        <v>29.8</v>
      </c>
      <c r="AW104" s="9">
        <f t="shared" si="29"/>
        <v>29.8</v>
      </c>
      <c r="AX104" s="68">
        <v>29.8</v>
      </c>
      <c r="AY104" s="12">
        <f>VLOOKUP($A104,[2]Summary!$A$2:$S$366, 18, FALSE)</f>
        <v>4529.71</v>
      </c>
      <c r="AZ104" s="13">
        <f t="shared" si="30"/>
        <v>4529.71</v>
      </c>
      <c r="BA104" s="45">
        <v>4529.71</v>
      </c>
      <c r="BB104" s="12">
        <f>VLOOKUP($A104,[2]Summary!$A$2:$S$366, 19, FALSE)</f>
        <v>4825.75</v>
      </c>
      <c r="BC104" s="11">
        <f t="shared" si="31"/>
        <v>4825.75</v>
      </c>
      <c r="BD104" s="73">
        <v>4825.75</v>
      </c>
      <c r="BE104" s="42">
        <f>VLOOKUP($A104,[2]Summary!$A$2:$T$366,20,FALSE)</f>
        <v>0</v>
      </c>
      <c r="BF104" s="41">
        <f t="shared" si="32"/>
        <v>0</v>
      </c>
      <c r="BG104" s="79">
        <v>0</v>
      </c>
    </row>
    <row r="105" spans="1:59" ht="15" x14ac:dyDescent="0.25">
      <c r="A105" s="39">
        <v>43841</v>
      </c>
      <c r="B105" s="12">
        <f>VLOOKUP($A105,[2]Summary!$A$2:$S$366, 2, FALSE)</f>
        <v>4140.2299999999996</v>
      </c>
      <c r="C105" s="13">
        <f t="shared" si="33"/>
        <v>4140.2299999999996</v>
      </c>
      <c r="D105" s="44">
        <v>4140.24</v>
      </c>
      <c r="E105" s="14">
        <f>VLOOKUP($A105,[2]Summary!$A$2:$S$366, 3, FALSE)</f>
        <v>427</v>
      </c>
      <c r="F105" s="9">
        <f t="shared" si="34"/>
        <v>427</v>
      </c>
      <c r="G105" s="49">
        <v>423</v>
      </c>
      <c r="H105" s="14">
        <f>VLOOKUP($A105,[2]Summary!$A$2:$S$366,4,FALSE)</f>
        <v>0</v>
      </c>
      <c r="I105" s="9">
        <f t="shared" si="23"/>
        <v>0</v>
      </c>
      <c r="J105" s="54">
        <v>0</v>
      </c>
      <c r="K105" s="14">
        <f>VLOOKUP($A105,[2]Summary!$A$2:$S$366, 5, FALSE)</f>
        <v>509</v>
      </c>
      <c r="L105" s="9">
        <f t="shared" si="35"/>
        <v>509</v>
      </c>
      <c r="M105" s="56">
        <v>509</v>
      </c>
      <c r="N105" s="14">
        <f>VLOOKUP($A105,[2]Summary!$A$2:$S$366, 6, FALSE)</f>
        <v>952</v>
      </c>
      <c r="O105" s="9">
        <f t="shared" si="36"/>
        <v>952</v>
      </c>
      <c r="P105" s="49">
        <v>952</v>
      </c>
      <c r="Q105" s="14">
        <f>VLOOKUP($A105,[2]Summary!$A$2:$S$366, 7, FALSE)</f>
        <v>604</v>
      </c>
      <c r="R105" s="9">
        <f t="shared" si="37"/>
        <v>604</v>
      </c>
      <c r="S105" s="50">
        <v>604</v>
      </c>
      <c r="T105" s="12">
        <f>VLOOKUP($A105,[2]Summary!$A$2:$S$366, 8, FALSE)</f>
        <v>0</v>
      </c>
      <c r="U105" s="15">
        <f t="shared" si="38"/>
        <v>0</v>
      </c>
      <c r="V105" s="54">
        <v>0</v>
      </c>
      <c r="W105" s="16">
        <f>VLOOKUP($A105,[2]Summary!$A$2:$S$366,9,FALSE)</f>
        <v>93.54</v>
      </c>
      <c r="X105" s="17">
        <f t="shared" si="43"/>
        <v>93.54</v>
      </c>
      <c r="Y105" s="61">
        <v>93.54</v>
      </c>
      <c r="Z105" s="16">
        <f>VLOOKUP($A105,[2]Summary!$A$2:$S$366,10,FALSE)</f>
        <v>81.010000000000005</v>
      </c>
      <c r="AA105" s="19">
        <f t="shared" si="44"/>
        <v>81.010000000000005</v>
      </c>
      <c r="AB105" s="64">
        <v>81.010000000000005</v>
      </c>
      <c r="AC105" s="65">
        <f t="shared" si="26"/>
        <v>93.54</v>
      </c>
      <c r="AD105" s="12">
        <f>VLOOKUP($A105,[2]Summary!$A$2:$S$366,11,FALSE)</f>
        <v>0</v>
      </c>
      <c r="AE105" s="9">
        <f t="shared" si="39"/>
        <v>0</v>
      </c>
      <c r="AF105" s="50">
        <v>0</v>
      </c>
      <c r="AG105" s="12">
        <f>VLOOKUP($A105,[2]Summary!$A$2:$S$366, 12, FALSE)</f>
        <v>0</v>
      </c>
      <c r="AH105" s="9">
        <f t="shared" si="45"/>
        <v>0</v>
      </c>
      <c r="AI105" s="50">
        <v>0</v>
      </c>
      <c r="AJ105" s="12">
        <f>VLOOKUP($A105,[2]Summary!$A$2:$S$366, 13, FALSE)</f>
        <v>0</v>
      </c>
      <c r="AK105" s="9">
        <f t="shared" si="40"/>
        <v>0</v>
      </c>
      <c r="AL105" s="50">
        <v>0</v>
      </c>
      <c r="AM105" s="12">
        <f>VLOOKUP($A105,[2]Summary!$A$2:$S$366, 14, FALSE)</f>
        <v>11.6</v>
      </c>
      <c r="AN105" s="9">
        <f t="shared" si="42"/>
        <v>11.6</v>
      </c>
      <c r="AO105" s="54">
        <v>11.3</v>
      </c>
      <c r="AP105" s="12">
        <f>VLOOKUP($A105,[2]Summary!$A$2:$S$366, 15, FALSE)</f>
        <v>33.299999999999997</v>
      </c>
      <c r="AQ105" s="9">
        <f t="shared" si="41"/>
        <v>33.299999999999997</v>
      </c>
      <c r="AR105" s="50">
        <v>33.299999999999997</v>
      </c>
      <c r="AS105" s="12">
        <f>VLOOKUP($A105,[2]Summary!$A$2:$S$366, 16, FALSE)</f>
        <v>17.7</v>
      </c>
      <c r="AT105" s="9">
        <f t="shared" si="28"/>
        <v>17.7</v>
      </c>
      <c r="AU105" s="50">
        <v>17.600000000000001</v>
      </c>
      <c r="AV105" s="12">
        <f>VLOOKUP($A105,[2]Summary!$A$2:$S$366, 17, FALSE)</f>
        <v>52.1</v>
      </c>
      <c r="AW105" s="9">
        <f t="shared" si="29"/>
        <v>52.1</v>
      </c>
      <c r="AX105" s="68">
        <v>51.2</v>
      </c>
      <c r="AY105" s="12">
        <f>VLOOKUP($A105,[2]Summary!$A$2:$S$366, 18, FALSE)</f>
        <v>4529.67</v>
      </c>
      <c r="AZ105" s="13">
        <f t="shared" si="30"/>
        <v>4529.67</v>
      </c>
      <c r="BA105" s="45">
        <v>4529.67</v>
      </c>
      <c r="BB105" s="12">
        <f>VLOOKUP($A105,[2]Summary!$A$2:$S$366, 19, FALSE)</f>
        <v>4825.76</v>
      </c>
      <c r="BC105" s="11">
        <f t="shared" si="31"/>
        <v>4825.76</v>
      </c>
      <c r="BD105" s="73">
        <v>4825.76</v>
      </c>
      <c r="BE105" s="42">
        <f>VLOOKUP($A105,[2]Summary!$A$2:$T$366,20,FALSE)</f>
        <v>0</v>
      </c>
      <c r="BF105" s="41">
        <f t="shared" si="32"/>
        <v>0</v>
      </c>
      <c r="BG105" s="79">
        <v>0</v>
      </c>
    </row>
    <row r="106" spans="1:59" ht="15" x14ac:dyDescent="0.25">
      <c r="A106" s="39">
        <v>43842</v>
      </c>
      <c r="B106" s="12">
        <f>VLOOKUP($A106,[2]Summary!$A$2:$S$366, 2, FALSE)</f>
        <v>4140.2299999999996</v>
      </c>
      <c r="C106" s="13">
        <f t="shared" si="33"/>
        <v>4140.2299999999996</v>
      </c>
      <c r="D106" s="44">
        <v>4140.2299999999996</v>
      </c>
      <c r="E106" s="14">
        <f>VLOOKUP($A106,[2]Summary!$A$2:$S$366, 3, FALSE)</f>
        <v>424</v>
      </c>
      <c r="F106" s="9">
        <f t="shared" si="34"/>
        <v>424</v>
      </c>
      <c r="G106" s="49">
        <v>420</v>
      </c>
      <c r="H106" s="14">
        <f>VLOOKUP($A106,[2]Summary!$A$2:$S$366,4,FALSE)</f>
        <v>0</v>
      </c>
      <c r="I106" s="9">
        <f t="shared" si="23"/>
        <v>0</v>
      </c>
      <c r="J106" s="54">
        <v>0</v>
      </c>
      <c r="K106" s="14">
        <f>VLOOKUP($A106,[2]Summary!$A$2:$S$366, 5, FALSE)</f>
        <v>508</v>
      </c>
      <c r="L106" s="9">
        <f t="shared" si="35"/>
        <v>508</v>
      </c>
      <c r="M106" s="56">
        <v>508</v>
      </c>
      <c r="N106" s="14">
        <f>VLOOKUP($A106,[2]Summary!$A$2:$S$366, 6, FALSE)</f>
        <v>949</v>
      </c>
      <c r="O106" s="9">
        <f t="shared" si="36"/>
        <v>949</v>
      </c>
      <c r="P106" s="49">
        <v>949</v>
      </c>
      <c r="Q106" s="14">
        <f>VLOOKUP($A106,[2]Summary!$A$2:$S$366, 7, FALSE)</f>
        <v>588</v>
      </c>
      <c r="R106" s="9">
        <f t="shared" si="37"/>
        <v>588</v>
      </c>
      <c r="S106" s="50">
        <v>588</v>
      </c>
      <c r="T106" s="12">
        <f>VLOOKUP($A106,[2]Summary!$A$2:$S$366, 8, FALSE)</f>
        <v>0</v>
      </c>
      <c r="U106" s="15">
        <f t="shared" si="38"/>
        <v>0</v>
      </c>
      <c r="V106" s="54">
        <v>0</v>
      </c>
      <c r="W106" s="16">
        <f>VLOOKUP($A106,[2]Summary!$A$2:$S$366,9,FALSE)</f>
        <v>92.33</v>
      </c>
      <c r="X106" s="17">
        <f t="shared" si="43"/>
        <v>92.33</v>
      </c>
      <c r="Y106" s="61">
        <v>92.33</v>
      </c>
      <c r="Z106" s="16">
        <f>VLOOKUP($A106,[2]Summary!$A$2:$S$366,10,FALSE)</f>
        <v>77.89</v>
      </c>
      <c r="AA106" s="19">
        <f t="shared" si="44"/>
        <v>77.89</v>
      </c>
      <c r="AB106" s="64">
        <v>77.89</v>
      </c>
      <c r="AC106" s="65">
        <f t="shared" si="26"/>
        <v>92.33</v>
      </c>
      <c r="AD106" s="12">
        <f>VLOOKUP($A106,[2]Summary!$A$2:$S$366,11,FALSE)</f>
        <v>0</v>
      </c>
      <c r="AE106" s="9">
        <f t="shared" si="39"/>
        <v>0</v>
      </c>
      <c r="AF106" s="50">
        <v>0</v>
      </c>
      <c r="AG106" s="12">
        <f>VLOOKUP($A106,[2]Summary!$A$2:$S$366, 12, FALSE)</f>
        <v>0</v>
      </c>
      <c r="AH106" s="9">
        <f t="shared" si="45"/>
        <v>0</v>
      </c>
      <c r="AI106" s="50">
        <v>0</v>
      </c>
      <c r="AJ106" s="12">
        <f>VLOOKUP($A106,[2]Summary!$A$2:$S$366, 13, FALSE)</f>
        <v>0</v>
      </c>
      <c r="AK106" s="9">
        <f t="shared" si="40"/>
        <v>0</v>
      </c>
      <c r="AL106" s="50">
        <v>0</v>
      </c>
      <c r="AM106" s="12">
        <f>VLOOKUP($A106,[2]Summary!$A$2:$S$366, 14, FALSE)</f>
        <v>12.2</v>
      </c>
      <c r="AN106" s="9">
        <f t="shared" si="42"/>
        <v>12.2</v>
      </c>
      <c r="AO106" s="54">
        <v>11.8</v>
      </c>
      <c r="AP106" s="12">
        <f>VLOOKUP($A106,[2]Summary!$A$2:$S$366, 15, FALSE)</f>
        <v>34.1</v>
      </c>
      <c r="AQ106" s="9">
        <f t="shared" si="41"/>
        <v>34.1</v>
      </c>
      <c r="AR106" s="50">
        <v>34.1</v>
      </c>
      <c r="AS106" s="12">
        <f>VLOOKUP($A106,[2]Summary!$A$2:$S$366, 16, FALSE)</f>
        <v>17.7</v>
      </c>
      <c r="AT106" s="9">
        <f t="shared" si="28"/>
        <v>17.7</v>
      </c>
      <c r="AU106" s="50">
        <v>17.600000000000001</v>
      </c>
      <c r="AV106" s="12">
        <f>VLOOKUP($A106,[2]Summary!$A$2:$S$366, 17, FALSE)</f>
        <v>100</v>
      </c>
      <c r="AW106" s="9">
        <f t="shared" si="29"/>
        <v>100</v>
      </c>
      <c r="AX106" s="68">
        <v>100</v>
      </c>
      <c r="AY106" s="12">
        <f>VLOOKUP($A106,[2]Summary!$A$2:$S$366, 18, FALSE)</f>
        <v>4529.66</v>
      </c>
      <c r="AZ106" s="13">
        <f t="shared" si="30"/>
        <v>4529.66</v>
      </c>
      <c r="BA106" s="45">
        <v>4529.66</v>
      </c>
      <c r="BB106" s="12">
        <f>VLOOKUP($A106,[2]Summary!$A$2:$S$366, 19, FALSE)</f>
        <v>4825.7700000000004</v>
      </c>
      <c r="BC106" s="11">
        <f t="shared" si="31"/>
        <v>4825.7700000000004</v>
      </c>
      <c r="BD106" s="73">
        <v>4825.7700000000004</v>
      </c>
      <c r="BE106" s="42">
        <f>VLOOKUP($A106,[2]Summary!$A$2:$T$366,20,FALSE)</f>
        <v>0</v>
      </c>
      <c r="BF106" s="41">
        <f t="shared" si="32"/>
        <v>0</v>
      </c>
      <c r="BG106" s="79">
        <v>0</v>
      </c>
    </row>
    <row r="107" spans="1:59" ht="15" x14ac:dyDescent="0.25">
      <c r="A107" s="39">
        <v>43843</v>
      </c>
      <c r="B107" s="12">
        <f>VLOOKUP($A107,[2]Summary!$A$2:$S$366, 2, FALSE)</f>
        <v>4140.3</v>
      </c>
      <c r="C107" s="13">
        <f t="shared" si="33"/>
        <v>4140.3</v>
      </c>
      <c r="D107" s="44">
        <v>4140.3100000000004</v>
      </c>
      <c r="E107" s="14">
        <f>VLOOKUP($A107,[2]Summary!$A$2:$S$366, 3, FALSE)</f>
        <v>413</v>
      </c>
      <c r="F107" s="9">
        <f t="shared" si="34"/>
        <v>413</v>
      </c>
      <c r="G107" s="49">
        <v>408</v>
      </c>
      <c r="H107" s="14">
        <f>VLOOKUP($A107,[2]Summary!$A$2:$S$366,4,FALSE)</f>
        <v>0</v>
      </c>
      <c r="I107" s="9">
        <f t="shared" si="23"/>
        <v>0</v>
      </c>
      <c r="J107" s="54">
        <v>0</v>
      </c>
      <c r="K107" s="14">
        <f>VLOOKUP($A107,[2]Summary!$A$2:$S$366, 5, FALSE)</f>
        <v>509</v>
      </c>
      <c r="L107" s="9">
        <f t="shared" si="35"/>
        <v>509</v>
      </c>
      <c r="M107" s="56">
        <v>509</v>
      </c>
      <c r="N107" s="14">
        <f>VLOOKUP($A107,[2]Summary!$A$2:$S$366, 6, FALSE)</f>
        <v>947</v>
      </c>
      <c r="O107" s="9">
        <f t="shared" si="36"/>
        <v>947</v>
      </c>
      <c r="P107" s="49">
        <v>947</v>
      </c>
      <c r="Q107" s="14">
        <f>VLOOKUP($A107,[2]Summary!$A$2:$S$366, 7, FALSE)</f>
        <v>603</v>
      </c>
      <c r="R107" s="9">
        <f t="shared" si="37"/>
        <v>603</v>
      </c>
      <c r="S107" s="50">
        <v>603</v>
      </c>
      <c r="T107" s="12">
        <f>VLOOKUP($A107,[2]Summary!$A$2:$S$366, 8, FALSE)</f>
        <v>0</v>
      </c>
      <c r="U107" s="15">
        <f t="shared" si="38"/>
        <v>0</v>
      </c>
      <c r="V107" s="54">
        <v>0</v>
      </c>
      <c r="W107" s="16">
        <f>VLOOKUP($A107,[2]Summary!$A$2:$S$366,9,FALSE)</f>
        <v>103.85</v>
      </c>
      <c r="X107" s="17">
        <f t="shared" si="43"/>
        <v>103.85</v>
      </c>
      <c r="Y107" s="61">
        <v>103.85</v>
      </c>
      <c r="Z107" s="16">
        <f>VLOOKUP($A107,[2]Summary!$A$2:$S$366,10,FALSE)</f>
        <v>85.31</v>
      </c>
      <c r="AA107" s="19">
        <f t="shared" si="44"/>
        <v>85.31</v>
      </c>
      <c r="AB107" s="64">
        <v>85.31</v>
      </c>
      <c r="AC107" s="65">
        <f t="shared" si="26"/>
        <v>103.85</v>
      </c>
      <c r="AD107" s="12">
        <f>VLOOKUP($A107,[2]Summary!$A$2:$S$366,11,FALSE)</f>
        <v>0</v>
      </c>
      <c r="AE107" s="9">
        <f t="shared" si="39"/>
        <v>0</v>
      </c>
      <c r="AF107" s="50">
        <v>0</v>
      </c>
      <c r="AG107" s="12">
        <f>VLOOKUP($A107,[2]Summary!$A$2:$S$366, 12, FALSE)</f>
        <v>0</v>
      </c>
      <c r="AH107" s="9">
        <f t="shared" si="45"/>
        <v>0</v>
      </c>
      <c r="AI107" s="50">
        <v>0</v>
      </c>
      <c r="AJ107" s="12">
        <f>VLOOKUP($A107,[2]Summary!$A$2:$S$366, 13, FALSE)</f>
        <v>0</v>
      </c>
      <c r="AK107" s="9">
        <f t="shared" si="40"/>
        <v>0</v>
      </c>
      <c r="AL107" s="50">
        <v>0</v>
      </c>
      <c r="AM107" s="12">
        <f>VLOOKUP($A107,[2]Summary!$A$2:$S$366, 14, FALSE)</f>
        <v>14</v>
      </c>
      <c r="AN107" s="9">
        <f t="shared" si="42"/>
        <v>14</v>
      </c>
      <c r="AO107" s="54">
        <v>11.3</v>
      </c>
      <c r="AP107" s="12">
        <f>VLOOKUP($A107,[2]Summary!$A$2:$S$366, 15, FALSE)</f>
        <v>24.7</v>
      </c>
      <c r="AQ107" s="9">
        <f t="shared" si="41"/>
        <v>24.7</v>
      </c>
      <c r="AR107" s="50">
        <v>24.7</v>
      </c>
      <c r="AS107" s="12">
        <f>VLOOKUP($A107,[2]Summary!$A$2:$S$366, 16, FALSE)</f>
        <v>16.3</v>
      </c>
      <c r="AT107" s="9">
        <f t="shared" si="28"/>
        <v>16.3</v>
      </c>
      <c r="AU107" s="50">
        <v>16.2</v>
      </c>
      <c r="AV107" s="12">
        <f>VLOOKUP($A107,[2]Summary!$A$2:$S$366, 17, FALSE)</f>
        <v>50.8</v>
      </c>
      <c r="AW107" s="9">
        <f t="shared" si="29"/>
        <v>50.8</v>
      </c>
      <c r="AX107" s="68">
        <v>50.8</v>
      </c>
      <c r="AY107" s="12">
        <f>VLOOKUP($A107,[2]Summary!$A$2:$S$366, 18, FALSE)</f>
        <v>4529.68</v>
      </c>
      <c r="AZ107" s="13">
        <f t="shared" si="30"/>
        <v>4529.68</v>
      </c>
      <c r="BA107" s="45">
        <v>4529.68</v>
      </c>
      <c r="BB107" s="12">
        <f>VLOOKUP($A107,[2]Summary!$A$2:$S$366, 19, FALSE)</f>
        <v>4825.79</v>
      </c>
      <c r="BC107" s="11">
        <f t="shared" si="31"/>
        <v>4825.79</v>
      </c>
      <c r="BD107" s="73">
        <v>4825.79</v>
      </c>
      <c r="BE107" s="42">
        <f>VLOOKUP($A107,[2]Summary!$A$2:$T$366,20,FALSE)</f>
        <v>0</v>
      </c>
      <c r="BF107" s="41">
        <f t="shared" si="32"/>
        <v>0</v>
      </c>
      <c r="BG107" s="79">
        <v>0</v>
      </c>
    </row>
    <row r="108" spans="1:59" ht="15" x14ac:dyDescent="0.25">
      <c r="A108" s="39">
        <v>43844</v>
      </c>
      <c r="B108" s="12">
        <f>VLOOKUP($A108,[2]Summary!$A$2:$S$366, 2, FALSE)</f>
        <v>4140.3599999999997</v>
      </c>
      <c r="C108" s="13">
        <f t="shared" si="33"/>
        <v>4140.3599999999997</v>
      </c>
      <c r="D108" s="44">
        <v>4140.37</v>
      </c>
      <c r="E108" s="14">
        <f>VLOOKUP($A108,[2]Summary!$A$2:$S$366, 3, FALSE)</f>
        <v>425</v>
      </c>
      <c r="F108" s="9">
        <f t="shared" si="34"/>
        <v>425</v>
      </c>
      <c r="G108" s="49">
        <v>421</v>
      </c>
      <c r="H108" s="14">
        <f>VLOOKUP($A108,[2]Summary!$A$2:$S$366,4,FALSE)</f>
        <v>0</v>
      </c>
      <c r="I108" s="9">
        <f t="shared" si="23"/>
        <v>0</v>
      </c>
      <c r="J108" s="54">
        <v>0</v>
      </c>
      <c r="K108" s="14">
        <f>VLOOKUP($A108,[2]Summary!$A$2:$S$366, 5, FALSE)</f>
        <v>531</v>
      </c>
      <c r="L108" s="9">
        <f t="shared" si="35"/>
        <v>531</v>
      </c>
      <c r="M108" s="56">
        <v>530</v>
      </c>
      <c r="N108" s="14">
        <f>VLOOKUP($A108,[2]Summary!$A$2:$S$366, 6, FALSE)</f>
        <v>951</v>
      </c>
      <c r="O108" s="9">
        <f t="shared" si="36"/>
        <v>951</v>
      </c>
      <c r="P108" s="49">
        <v>951</v>
      </c>
      <c r="Q108" s="14">
        <f>VLOOKUP($A108,[2]Summary!$A$2:$S$366, 7, FALSE)</f>
        <v>586</v>
      </c>
      <c r="R108" s="9">
        <f t="shared" si="37"/>
        <v>586</v>
      </c>
      <c r="S108" s="50">
        <v>586</v>
      </c>
      <c r="T108" s="12">
        <f>VLOOKUP($A108,[2]Summary!$A$2:$S$366, 8, FALSE)</f>
        <v>0</v>
      </c>
      <c r="U108" s="15">
        <f t="shared" si="38"/>
        <v>0</v>
      </c>
      <c r="V108" s="54">
        <v>0</v>
      </c>
      <c r="W108" s="16">
        <f>VLOOKUP($A108,[2]Summary!$A$2:$S$366,9,FALSE)</f>
        <v>104.31</v>
      </c>
      <c r="X108" s="17">
        <f t="shared" si="43"/>
        <v>104.31</v>
      </c>
      <c r="Y108" s="61">
        <v>104.31</v>
      </c>
      <c r="Z108" s="16">
        <f>VLOOKUP($A108,[2]Summary!$A$2:$S$366,10,FALSE)</f>
        <v>88.56</v>
      </c>
      <c r="AA108" s="19">
        <f t="shared" si="44"/>
        <v>88.56</v>
      </c>
      <c r="AB108" s="64">
        <v>88.56</v>
      </c>
      <c r="AC108" s="65">
        <f t="shared" si="26"/>
        <v>104.31</v>
      </c>
      <c r="AD108" s="12">
        <f>VLOOKUP($A108,[2]Summary!$A$2:$S$366,11,FALSE)</f>
        <v>0</v>
      </c>
      <c r="AE108" s="9">
        <f t="shared" si="39"/>
        <v>0</v>
      </c>
      <c r="AF108" s="50">
        <v>0</v>
      </c>
      <c r="AG108" s="12">
        <f>VLOOKUP($A108,[2]Summary!$A$2:$S$366, 12, FALSE)</f>
        <v>0</v>
      </c>
      <c r="AH108" s="9">
        <f t="shared" si="45"/>
        <v>0</v>
      </c>
      <c r="AI108" s="50">
        <v>0</v>
      </c>
      <c r="AJ108" s="12">
        <f>VLOOKUP($A108,[2]Summary!$A$2:$S$366, 13, FALSE)</f>
        <v>0</v>
      </c>
      <c r="AK108" s="9">
        <f t="shared" si="40"/>
        <v>0</v>
      </c>
      <c r="AL108" s="50">
        <v>0</v>
      </c>
      <c r="AM108" s="12">
        <f>VLOOKUP($A108,[2]Summary!$A$2:$S$366, 14, FALSE)</f>
        <v>14</v>
      </c>
      <c r="AN108" s="9">
        <f t="shared" si="42"/>
        <v>14</v>
      </c>
      <c r="AO108" s="54">
        <v>12</v>
      </c>
      <c r="AP108" s="12">
        <f>VLOOKUP($A108,[2]Summary!$A$2:$S$366, 15, FALSE)</f>
        <v>18</v>
      </c>
      <c r="AQ108" s="9">
        <f t="shared" si="41"/>
        <v>18</v>
      </c>
      <c r="AR108" s="50">
        <v>18</v>
      </c>
      <c r="AS108" s="12">
        <f>VLOOKUP($A108,[2]Summary!$A$2:$S$366, 16, FALSE)</f>
        <v>16.100000000000001</v>
      </c>
      <c r="AT108" s="9">
        <f t="shared" si="28"/>
        <v>16.100000000000001</v>
      </c>
      <c r="AU108" s="50">
        <v>16</v>
      </c>
      <c r="AV108" s="12">
        <f>VLOOKUP($A108,[2]Summary!$A$2:$S$366, 17, FALSE)</f>
        <v>5.42</v>
      </c>
      <c r="AW108" s="9">
        <v>0</v>
      </c>
      <c r="AX108" s="68">
        <v>0</v>
      </c>
      <c r="AY108" s="12">
        <f>VLOOKUP($A108,[2]Summary!$A$2:$S$366, 18, FALSE)</f>
        <v>4529.7</v>
      </c>
      <c r="AZ108" s="13">
        <f t="shared" si="30"/>
        <v>4529.7</v>
      </c>
      <c r="BA108" s="45">
        <v>4529.7</v>
      </c>
      <c r="BB108" s="12">
        <f>VLOOKUP($A108,[2]Summary!$A$2:$S$366, 19, FALSE)</f>
        <v>4825.8100000000004</v>
      </c>
      <c r="BC108" s="11">
        <f t="shared" si="31"/>
        <v>4825.8100000000004</v>
      </c>
      <c r="BD108" s="73">
        <v>4825.8100000000004</v>
      </c>
      <c r="BE108" s="42">
        <f>VLOOKUP($A108,[2]Summary!$A$2:$T$366,20,FALSE)</f>
        <v>0</v>
      </c>
      <c r="BF108" s="41">
        <f t="shared" si="32"/>
        <v>0</v>
      </c>
      <c r="BG108" s="79">
        <v>0</v>
      </c>
    </row>
    <row r="109" spans="1:59" ht="15" x14ac:dyDescent="0.25">
      <c r="A109" s="39">
        <v>43845</v>
      </c>
      <c r="B109" s="12">
        <f>VLOOKUP($A109,[2]Summary!$A$2:$S$366, 2, FALSE)</f>
        <v>4140.37</v>
      </c>
      <c r="C109" s="13">
        <f t="shared" si="33"/>
        <v>4140.37</v>
      </c>
      <c r="D109" s="44">
        <v>4140.38</v>
      </c>
      <c r="E109" s="14">
        <f>VLOOKUP($A109,[2]Summary!$A$2:$S$366, 3, FALSE)</f>
        <v>425</v>
      </c>
      <c r="F109" s="9">
        <f t="shared" si="34"/>
        <v>425</v>
      </c>
      <c r="G109" s="49">
        <v>421</v>
      </c>
      <c r="H109" s="14">
        <f>VLOOKUP($A109,[2]Summary!$A$2:$S$366,4,FALSE)</f>
        <v>0</v>
      </c>
      <c r="I109" s="9">
        <f t="shared" si="23"/>
        <v>0</v>
      </c>
      <c r="J109" s="54">
        <v>0</v>
      </c>
      <c r="K109" s="14">
        <f>VLOOKUP($A109,[2]Summary!$A$2:$S$366, 5, FALSE)</f>
        <v>547</v>
      </c>
      <c r="L109" s="9">
        <f t="shared" si="35"/>
        <v>547</v>
      </c>
      <c r="M109" s="56">
        <v>549</v>
      </c>
      <c r="N109" s="14">
        <f>VLOOKUP($A109,[2]Summary!$A$2:$S$366, 6, FALSE)</f>
        <v>954</v>
      </c>
      <c r="O109" s="9">
        <f t="shared" si="36"/>
        <v>954</v>
      </c>
      <c r="P109" s="49">
        <v>954</v>
      </c>
      <c r="Q109" s="14">
        <f>VLOOKUP($A109,[2]Summary!$A$2:$S$366, 7, FALSE)</f>
        <v>530</v>
      </c>
      <c r="R109" s="9">
        <f t="shared" si="37"/>
        <v>530</v>
      </c>
      <c r="S109" s="50">
        <v>530</v>
      </c>
      <c r="T109" s="12">
        <f>VLOOKUP($A109,[2]Summary!$A$2:$S$366, 8, FALSE)</f>
        <v>0</v>
      </c>
      <c r="U109" s="15">
        <f t="shared" si="38"/>
        <v>0</v>
      </c>
      <c r="V109" s="54">
        <v>0</v>
      </c>
      <c r="W109" s="16">
        <f>VLOOKUP($A109,[2]Summary!$A$2:$S$366,9,FALSE)</f>
        <v>90.14</v>
      </c>
      <c r="X109" s="17">
        <f t="shared" si="43"/>
        <v>90.14</v>
      </c>
      <c r="Y109" s="61">
        <v>90.14</v>
      </c>
      <c r="Z109" s="16">
        <f>VLOOKUP($A109,[2]Summary!$A$2:$S$366,10,FALSE)</f>
        <v>77.819999999999993</v>
      </c>
      <c r="AA109" s="19">
        <f t="shared" si="44"/>
        <v>77.819999999999993</v>
      </c>
      <c r="AB109" s="64">
        <v>77.819999999999993</v>
      </c>
      <c r="AC109" s="65">
        <f t="shared" si="26"/>
        <v>90.14</v>
      </c>
      <c r="AD109" s="12">
        <f>VLOOKUP($A109,[2]Summary!$A$2:$S$366,11,FALSE)</f>
        <v>0</v>
      </c>
      <c r="AE109" s="9">
        <f t="shared" si="39"/>
        <v>0</v>
      </c>
      <c r="AF109" s="50">
        <v>0</v>
      </c>
      <c r="AG109" s="12">
        <f>VLOOKUP($A109,[2]Summary!$A$2:$S$366, 12, FALSE)</f>
        <v>0</v>
      </c>
      <c r="AH109" s="9">
        <f t="shared" si="45"/>
        <v>0</v>
      </c>
      <c r="AI109" s="50">
        <v>0</v>
      </c>
      <c r="AJ109" s="12">
        <f>VLOOKUP($A109,[2]Summary!$A$2:$S$366, 13, FALSE)</f>
        <v>0</v>
      </c>
      <c r="AK109" s="9">
        <f t="shared" si="40"/>
        <v>0</v>
      </c>
      <c r="AL109" s="50">
        <v>0</v>
      </c>
      <c r="AM109" s="12">
        <f>VLOOKUP($A109,[2]Summary!$A$2:$S$366, 14, FALSE)</f>
        <v>7.68</v>
      </c>
      <c r="AN109" s="9">
        <f t="shared" si="42"/>
        <v>7.68</v>
      </c>
      <c r="AO109" s="54">
        <v>6.96</v>
      </c>
      <c r="AP109" s="12">
        <f>VLOOKUP($A109,[2]Summary!$A$2:$S$366, 15, FALSE)</f>
        <v>20.5</v>
      </c>
      <c r="AQ109" s="9">
        <f t="shared" si="41"/>
        <v>20.5</v>
      </c>
      <c r="AR109" s="50">
        <v>20.5</v>
      </c>
      <c r="AS109" s="12">
        <f>VLOOKUP($A109,[2]Summary!$A$2:$S$366, 16, FALSE)</f>
        <v>12.5</v>
      </c>
      <c r="AT109" s="9">
        <f t="shared" si="28"/>
        <v>12.5</v>
      </c>
      <c r="AU109" s="50">
        <v>12.4</v>
      </c>
      <c r="AV109" s="12">
        <f>VLOOKUP($A109,[2]Summary!$A$2:$S$366, 17, FALSE)</f>
        <v>28</v>
      </c>
      <c r="AW109" s="9">
        <f t="shared" si="29"/>
        <v>28</v>
      </c>
      <c r="AX109" s="68">
        <v>28</v>
      </c>
      <c r="AY109" s="12">
        <f>VLOOKUP($A109,[2]Summary!$A$2:$S$366, 18, FALSE)</f>
        <v>4529.71</v>
      </c>
      <c r="AZ109" s="13">
        <f t="shared" si="30"/>
        <v>4529.71</v>
      </c>
      <c r="BA109" s="45">
        <v>4529.71</v>
      </c>
      <c r="BB109" s="12">
        <f>VLOOKUP($A109,[2]Summary!$A$2:$S$366, 19, FALSE)</f>
        <v>4825.83</v>
      </c>
      <c r="BC109" s="11">
        <f t="shared" si="31"/>
        <v>4825.83</v>
      </c>
      <c r="BD109" s="73">
        <v>4825.83</v>
      </c>
      <c r="BE109" s="42">
        <f>VLOOKUP($A109,[2]Summary!$A$2:$T$366,20,FALSE)</f>
        <v>0</v>
      </c>
      <c r="BF109" s="41">
        <f t="shared" si="32"/>
        <v>0</v>
      </c>
      <c r="BG109" s="79">
        <v>0</v>
      </c>
    </row>
    <row r="110" spans="1:59" ht="15" x14ac:dyDescent="0.25">
      <c r="A110" s="39">
        <v>43846</v>
      </c>
      <c r="B110" s="12">
        <f>VLOOKUP($A110,[2]Summary!$A$2:$S$366, 2, FALSE)</f>
        <v>4140.43</v>
      </c>
      <c r="C110" s="13">
        <f t="shared" si="33"/>
        <v>4140.43</v>
      </c>
      <c r="D110" s="44">
        <v>4140.4399999999996</v>
      </c>
      <c r="E110" s="14">
        <f>VLOOKUP($A110,[2]Summary!$A$2:$S$366, 3, FALSE)</f>
        <v>388</v>
      </c>
      <c r="F110" s="9">
        <f t="shared" si="34"/>
        <v>388</v>
      </c>
      <c r="G110" s="49">
        <v>381</v>
      </c>
      <c r="H110" s="14">
        <f>VLOOKUP($A110,[2]Summary!$A$2:$S$366,4,FALSE)</f>
        <v>0</v>
      </c>
      <c r="I110" s="9">
        <f t="shared" si="23"/>
        <v>0</v>
      </c>
      <c r="J110" s="54">
        <v>0</v>
      </c>
      <c r="K110" s="14">
        <f>VLOOKUP($A110,[2]Summary!$A$2:$S$366, 5, FALSE)</f>
        <v>518</v>
      </c>
      <c r="L110" s="9">
        <f t="shared" si="35"/>
        <v>518</v>
      </c>
      <c r="M110" s="56">
        <v>518</v>
      </c>
      <c r="N110" s="14">
        <f>VLOOKUP($A110,[2]Summary!$A$2:$S$366, 6, FALSE)</f>
        <v>950</v>
      </c>
      <c r="O110" s="9">
        <f t="shared" si="36"/>
        <v>950</v>
      </c>
      <c r="P110" s="49">
        <v>950</v>
      </c>
      <c r="Q110" s="14">
        <f>VLOOKUP($A110,[2]Summary!$A$2:$S$366, 7, FALSE)</f>
        <v>570</v>
      </c>
      <c r="R110" s="9">
        <f t="shared" si="37"/>
        <v>570</v>
      </c>
      <c r="S110" s="50">
        <v>570</v>
      </c>
      <c r="T110" s="12">
        <f>VLOOKUP($A110,[2]Summary!$A$2:$S$366, 8, FALSE)</f>
        <v>0</v>
      </c>
      <c r="U110" s="15">
        <f t="shared" si="38"/>
        <v>0</v>
      </c>
      <c r="V110" s="54">
        <v>0</v>
      </c>
      <c r="W110" s="16">
        <f>VLOOKUP($A110,[2]Summary!$A$2:$S$366,9,FALSE)</f>
        <v>93.88</v>
      </c>
      <c r="X110" s="17">
        <f t="shared" si="43"/>
        <v>93.88</v>
      </c>
      <c r="Y110" s="61">
        <v>93.88</v>
      </c>
      <c r="Z110" s="16">
        <f>VLOOKUP($A110,[2]Summary!$A$2:$S$366,10,FALSE)</f>
        <v>82.89</v>
      </c>
      <c r="AA110" s="19">
        <f t="shared" si="44"/>
        <v>82.89</v>
      </c>
      <c r="AB110" s="64">
        <v>82.89</v>
      </c>
      <c r="AC110" s="65">
        <f t="shared" si="26"/>
        <v>93.88</v>
      </c>
      <c r="AD110" s="12">
        <f>VLOOKUP($A110,[2]Summary!$A$2:$S$366,11,FALSE)</f>
        <v>0</v>
      </c>
      <c r="AE110" s="9">
        <f t="shared" si="39"/>
        <v>0</v>
      </c>
      <c r="AF110" s="50">
        <v>0</v>
      </c>
      <c r="AG110" s="12">
        <f>VLOOKUP($A110,[2]Summary!$A$2:$S$366, 12, FALSE)</f>
        <v>0</v>
      </c>
      <c r="AH110" s="9">
        <f t="shared" si="45"/>
        <v>0</v>
      </c>
      <c r="AI110" s="50">
        <v>0</v>
      </c>
      <c r="AJ110" s="12">
        <f>VLOOKUP($A110,[2]Summary!$A$2:$S$366, 13, FALSE)</f>
        <v>0</v>
      </c>
      <c r="AK110" s="9">
        <f t="shared" si="40"/>
        <v>0</v>
      </c>
      <c r="AL110" s="50">
        <v>0</v>
      </c>
      <c r="AM110" s="12">
        <f>VLOOKUP($A110,[2]Summary!$A$2:$S$366, 14, FALSE)</f>
        <v>4.83</v>
      </c>
      <c r="AN110" s="9">
        <v>0</v>
      </c>
      <c r="AO110" s="54">
        <v>0</v>
      </c>
      <c r="AP110" s="12">
        <f>VLOOKUP($A110,[2]Summary!$A$2:$S$366, 15, FALSE)</f>
        <v>26.7</v>
      </c>
      <c r="AQ110" s="9">
        <f t="shared" si="41"/>
        <v>26.7</v>
      </c>
      <c r="AR110" s="50">
        <v>26.7</v>
      </c>
      <c r="AS110" s="12">
        <f>VLOOKUP($A110,[2]Summary!$A$2:$S$366, 16, FALSE)</f>
        <v>13.4</v>
      </c>
      <c r="AT110" s="9">
        <f t="shared" si="28"/>
        <v>13.4</v>
      </c>
      <c r="AU110" s="50">
        <v>13.3</v>
      </c>
      <c r="AV110" s="12">
        <f>VLOOKUP($A110,[2]Summary!$A$2:$S$366, 17, FALSE)</f>
        <v>99</v>
      </c>
      <c r="AW110" s="9">
        <f t="shared" si="29"/>
        <v>99</v>
      </c>
      <c r="AX110" s="68">
        <v>99</v>
      </c>
      <c r="AY110" s="12">
        <f>VLOOKUP($A110,[2]Summary!$A$2:$S$366, 18, FALSE)</f>
        <v>4529.7299999999996</v>
      </c>
      <c r="AZ110" s="13">
        <f t="shared" si="30"/>
        <v>4529.7299999999996</v>
      </c>
      <c r="BA110" s="45">
        <v>4529.7299999999996</v>
      </c>
      <c r="BB110" s="12">
        <f>VLOOKUP($A110,[2]Summary!$A$2:$S$366, 19, FALSE)</f>
        <v>4825.83</v>
      </c>
      <c r="BC110" s="11">
        <f t="shared" si="31"/>
        <v>4825.83</v>
      </c>
      <c r="BD110" s="73">
        <v>4825.83</v>
      </c>
      <c r="BE110" s="42">
        <f>VLOOKUP($A110,[2]Summary!$A$2:$T$366,20,FALSE)</f>
        <v>0</v>
      </c>
      <c r="BF110" s="41">
        <f t="shared" si="32"/>
        <v>0</v>
      </c>
      <c r="BG110" s="79">
        <v>0</v>
      </c>
    </row>
    <row r="111" spans="1:59" ht="15" x14ac:dyDescent="0.25">
      <c r="A111" s="39">
        <v>43847</v>
      </c>
      <c r="B111" s="12">
        <f>VLOOKUP($A111,[2]Summary!$A$2:$S$366, 2, FALSE)</f>
        <v>4140.46</v>
      </c>
      <c r="C111" s="13">
        <f t="shared" si="33"/>
        <v>4140.46</v>
      </c>
      <c r="D111" s="44">
        <v>4140.47</v>
      </c>
      <c r="E111" s="14">
        <f>VLOOKUP($A111,[2]Summary!$A$2:$S$366, 3, FALSE)</f>
        <v>324</v>
      </c>
      <c r="F111" s="9">
        <f t="shared" si="34"/>
        <v>324</v>
      </c>
      <c r="G111" s="49">
        <v>312</v>
      </c>
      <c r="H111" s="14">
        <f>VLOOKUP($A111,[2]Summary!$A$2:$S$366,4,FALSE)</f>
        <v>0</v>
      </c>
      <c r="I111" s="9">
        <f t="shared" si="23"/>
        <v>0</v>
      </c>
      <c r="J111" s="54">
        <v>0</v>
      </c>
      <c r="K111" s="14">
        <f>VLOOKUP($A111,[2]Summary!$A$2:$S$366, 5, FALSE)</f>
        <v>591</v>
      </c>
      <c r="L111" s="9">
        <f t="shared" si="35"/>
        <v>591</v>
      </c>
      <c r="M111" s="56">
        <v>590</v>
      </c>
      <c r="N111" s="14">
        <f>VLOOKUP($A111,[2]Summary!$A$2:$S$366, 6, FALSE)</f>
        <v>951</v>
      </c>
      <c r="O111" s="9">
        <f t="shared" si="36"/>
        <v>951</v>
      </c>
      <c r="P111" s="49">
        <v>951</v>
      </c>
      <c r="Q111" s="14">
        <f>VLOOKUP($A111,[2]Summary!$A$2:$S$366, 7, FALSE)</f>
        <v>550</v>
      </c>
      <c r="R111" s="9">
        <f t="shared" si="37"/>
        <v>550</v>
      </c>
      <c r="S111" s="50">
        <v>550</v>
      </c>
      <c r="T111" s="12">
        <f>VLOOKUP($A111,[2]Summary!$A$2:$S$366, 8, FALSE)</f>
        <v>0</v>
      </c>
      <c r="U111" s="15">
        <f t="shared" si="38"/>
        <v>0</v>
      </c>
      <c r="V111" s="54">
        <v>0</v>
      </c>
      <c r="W111" s="16">
        <f>VLOOKUP($A111,[2]Summary!$A$2:$S$366,9,FALSE)</f>
        <v>93.77</v>
      </c>
      <c r="X111" s="17">
        <f t="shared" si="43"/>
        <v>93.77</v>
      </c>
      <c r="Y111" s="61">
        <v>93.77</v>
      </c>
      <c r="Z111" s="16">
        <f>VLOOKUP($A111,[2]Summary!$A$2:$S$366,10,FALSE)</f>
        <v>83.21</v>
      </c>
      <c r="AA111" s="19">
        <f t="shared" si="44"/>
        <v>83.21</v>
      </c>
      <c r="AB111" s="64">
        <v>83.21</v>
      </c>
      <c r="AC111" s="65">
        <f t="shared" si="26"/>
        <v>93.77</v>
      </c>
      <c r="AD111" s="12">
        <f>VLOOKUP($A111,[2]Summary!$A$2:$S$366,11,FALSE)</f>
        <v>0</v>
      </c>
      <c r="AE111" s="9">
        <f t="shared" si="39"/>
        <v>0</v>
      </c>
      <c r="AF111" s="50">
        <v>0</v>
      </c>
      <c r="AG111" s="12">
        <f>VLOOKUP($A111,[2]Summary!$A$2:$S$366, 12, FALSE)</f>
        <v>0</v>
      </c>
      <c r="AH111" s="9">
        <f t="shared" si="45"/>
        <v>0</v>
      </c>
      <c r="AI111" s="50">
        <v>0</v>
      </c>
      <c r="AJ111" s="12">
        <f>VLOOKUP($A111,[2]Summary!$A$2:$S$366, 13, FALSE)</f>
        <v>0</v>
      </c>
      <c r="AK111" s="9">
        <f t="shared" si="40"/>
        <v>0</v>
      </c>
      <c r="AL111" s="50">
        <v>0</v>
      </c>
      <c r="AM111" s="12">
        <f>VLOOKUP($A111,[2]Summary!$A$2:$S$366, 14, FALSE)</f>
        <v>3.23</v>
      </c>
      <c r="AN111" s="9">
        <v>0</v>
      </c>
      <c r="AO111" s="54">
        <v>0</v>
      </c>
      <c r="AP111" s="12">
        <f>VLOOKUP($A111,[2]Summary!$A$2:$S$366, 15, FALSE)</f>
        <v>43.9</v>
      </c>
      <c r="AQ111" s="9">
        <f t="shared" si="41"/>
        <v>43.9</v>
      </c>
      <c r="AR111" s="50">
        <v>43.9</v>
      </c>
      <c r="AS111" s="12">
        <f>VLOOKUP($A111,[2]Summary!$A$2:$S$366, 16, FALSE)</f>
        <v>13.6</v>
      </c>
      <c r="AT111" s="9">
        <f t="shared" si="28"/>
        <v>13.6</v>
      </c>
      <c r="AU111" s="50">
        <v>13.5</v>
      </c>
      <c r="AV111" s="12">
        <f>VLOOKUP($A111,[2]Summary!$A$2:$S$366, 17, FALSE)</f>
        <v>59.3</v>
      </c>
      <c r="AW111" s="9">
        <f t="shared" si="29"/>
        <v>59.3</v>
      </c>
      <c r="AX111" s="68">
        <v>59.3</v>
      </c>
      <c r="AY111" s="12">
        <f>VLOOKUP($A111,[2]Summary!$A$2:$S$366, 18, FALSE)</f>
        <v>4529.7700000000004</v>
      </c>
      <c r="AZ111" s="13">
        <f t="shared" si="30"/>
        <v>4529.7700000000004</v>
      </c>
      <c r="BA111" s="45">
        <v>4529.7700000000004</v>
      </c>
      <c r="BB111" s="12">
        <f>VLOOKUP($A111,[2]Summary!$A$2:$S$366, 19, FALSE)</f>
        <v>4825.8500000000004</v>
      </c>
      <c r="BC111" s="11">
        <f t="shared" si="31"/>
        <v>4825.8500000000004</v>
      </c>
      <c r="BD111" s="73">
        <v>4825.8500000000004</v>
      </c>
      <c r="BE111" s="42">
        <f>VLOOKUP($A111,[2]Summary!$A$2:$T$366,20,FALSE)</f>
        <v>0</v>
      </c>
      <c r="BF111" s="41">
        <f t="shared" si="32"/>
        <v>0</v>
      </c>
      <c r="BG111" s="79">
        <v>0</v>
      </c>
    </row>
    <row r="112" spans="1:59" ht="15" x14ac:dyDescent="0.25">
      <c r="A112" s="39">
        <v>43848</v>
      </c>
      <c r="B112" s="12">
        <f>VLOOKUP($A112,[2]Summary!$A$2:$S$366, 2, FALSE)</f>
        <v>4140.49</v>
      </c>
      <c r="C112" s="13">
        <f t="shared" si="33"/>
        <v>4140.49</v>
      </c>
      <c r="D112" s="44">
        <v>4140.5</v>
      </c>
      <c r="E112" s="14">
        <f>VLOOKUP($A112,[2]Summary!$A$2:$S$366, 3, FALSE)</f>
        <v>366</v>
      </c>
      <c r="F112" s="9">
        <f t="shared" si="34"/>
        <v>366</v>
      </c>
      <c r="G112" s="49">
        <v>358</v>
      </c>
      <c r="H112" s="14">
        <f>VLOOKUP($A112,[2]Summary!$A$2:$S$366,4,FALSE)</f>
        <v>0</v>
      </c>
      <c r="I112" s="9">
        <f t="shared" si="23"/>
        <v>0</v>
      </c>
      <c r="J112" s="54">
        <v>0</v>
      </c>
      <c r="K112" s="14">
        <f>VLOOKUP($A112,[2]Summary!$A$2:$S$366, 5, FALSE)</f>
        <v>616</v>
      </c>
      <c r="L112" s="9">
        <f t="shared" si="35"/>
        <v>616</v>
      </c>
      <c r="M112" s="56">
        <v>616</v>
      </c>
      <c r="N112" s="14">
        <f>VLOOKUP($A112,[2]Summary!$A$2:$S$366, 6, FALSE)</f>
        <v>947</v>
      </c>
      <c r="O112" s="9">
        <f t="shared" si="36"/>
        <v>947</v>
      </c>
      <c r="P112" s="49">
        <v>947</v>
      </c>
      <c r="Q112" s="14">
        <f>VLOOKUP($A112,[2]Summary!$A$2:$S$366, 7, FALSE)</f>
        <v>590</v>
      </c>
      <c r="R112" s="9">
        <f t="shared" si="37"/>
        <v>590</v>
      </c>
      <c r="S112" s="50">
        <v>590</v>
      </c>
      <c r="T112" s="12">
        <f>VLOOKUP($A112,[2]Summary!$A$2:$S$366, 8, FALSE)</f>
        <v>0</v>
      </c>
      <c r="U112" s="15">
        <f t="shared" si="38"/>
        <v>0</v>
      </c>
      <c r="V112" s="54">
        <v>0</v>
      </c>
      <c r="W112" s="16">
        <f>VLOOKUP($A112,[2]Summary!$A$2:$S$366,9,FALSE)</f>
        <v>87.34</v>
      </c>
      <c r="X112" s="17">
        <f t="shared" si="43"/>
        <v>87.34</v>
      </c>
      <c r="Y112" s="61">
        <v>87.34</v>
      </c>
      <c r="Z112" s="16">
        <f>VLOOKUP($A112,[2]Summary!$A$2:$S$366,10,FALSE)</f>
        <v>81.78</v>
      </c>
      <c r="AA112" s="19">
        <f t="shared" si="44"/>
        <v>81.78</v>
      </c>
      <c r="AB112" s="64">
        <v>81.78</v>
      </c>
      <c r="AC112" s="65">
        <f t="shared" si="26"/>
        <v>87.34</v>
      </c>
      <c r="AD112" s="12">
        <f>VLOOKUP($A112,[2]Summary!$A$2:$S$366,11,FALSE)</f>
        <v>0</v>
      </c>
      <c r="AE112" s="9">
        <f t="shared" si="39"/>
        <v>0</v>
      </c>
      <c r="AF112" s="50">
        <v>0</v>
      </c>
      <c r="AG112" s="12">
        <f>VLOOKUP($A112,[2]Summary!$A$2:$S$366, 12, FALSE)</f>
        <v>0</v>
      </c>
      <c r="AH112" s="9">
        <f t="shared" si="45"/>
        <v>0</v>
      </c>
      <c r="AI112" s="50">
        <v>0</v>
      </c>
      <c r="AJ112" s="12">
        <f>VLOOKUP($A112,[2]Summary!$A$2:$S$366, 13, FALSE)</f>
        <v>0</v>
      </c>
      <c r="AK112" s="9">
        <f t="shared" si="40"/>
        <v>0</v>
      </c>
      <c r="AL112" s="50">
        <v>0</v>
      </c>
      <c r="AM112" s="12">
        <f>VLOOKUP($A112,[2]Summary!$A$2:$S$366, 14, FALSE)</f>
        <v>1.55</v>
      </c>
      <c r="AN112" s="9">
        <v>0</v>
      </c>
      <c r="AO112" s="54">
        <v>0</v>
      </c>
      <c r="AP112" s="12">
        <f>VLOOKUP($A112,[2]Summary!$A$2:$S$366, 15, FALSE)</f>
        <v>45.2</v>
      </c>
      <c r="AQ112" s="9">
        <f t="shared" si="41"/>
        <v>45.2</v>
      </c>
      <c r="AR112" s="50">
        <v>45.2</v>
      </c>
      <c r="AS112" s="12">
        <f>VLOOKUP($A112,[2]Summary!$A$2:$S$366, 16, FALSE)</f>
        <v>13.9</v>
      </c>
      <c r="AT112" s="9">
        <f t="shared" si="28"/>
        <v>13.9</v>
      </c>
      <c r="AU112" s="50">
        <v>13.8</v>
      </c>
      <c r="AV112" s="12">
        <f>VLOOKUP($A112,[2]Summary!$A$2:$S$366, 17, FALSE)</f>
        <v>5.17</v>
      </c>
      <c r="AW112" s="9">
        <v>0</v>
      </c>
      <c r="AX112" s="68">
        <v>0</v>
      </c>
      <c r="AY112" s="12">
        <f>VLOOKUP($A112,[2]Summary!$A$2:$S$366, 18, FALSE)</f>
        <v>4529.7700000000004</v>
      </c>
      <c r="AZ112" s="13">
        <f t="shared" si="30"/>
        <v>4529.7700000000004</v>
      </c>
      <c r="BA112" s="45">
        <v>4529.7700000000004</v>
      </c>
      <c r="BB112" s="12">
        <f>VLOOKUP($A112,[2]Summary!$A$2:$S$366, 19, FALSE)</f>
        <v>4825.84</v>
      </c>
      <c r="BC112" s="11">
        <f t="shared" si="31"/>
        <v>4825.84</v>
      </c>
      <c r="BD112" s="73">
        <v>4825.84</v>
      </c>
      <c r="BE112" s="42">
        <f>VLOOKUP($A112,[2]Summary!$A$2:$T$366,20,FALSE)</f>
        <v>0</v>
      </c>
      <c r="BF112" s="41">
        <f t="shared" si="32"/>
        <v>0</v>
      </c>
      <c r="BG112" s="79">
        <v>0</v>
      </c>
    </row>
    <row r="113" spans="1:59" ht="15" x14ac:dyDescent="0.25">
      <c r="A113" s="39">
        <v>43849</v>
      </c>
      <c r="B113" s="12">
        <f>VLOOKUP($A113,[2]Summary!$A$2:$S$366, 2, FALSE)</f>
        <v>4140.51</v>
      </c>
      <c r="C113" s="13">
        <f t="shared" si="33"/>
        <v>4140.51</v>
      </c>
      <c r="D113" s="44">
        <v>4140.5200000000004</v>
      </c>
      <c r="E113" s="14">
        <f>VLOOKUP($A113,[2]Summary!$A$2:$S$366, 3, FALSE)</f>
        <v>552</v>
      </c>
      <c r="F113" s="9">
        <f t="shared" si="34"/>
        <v>552</v>
      </c>
      <c r="G113" s="49">
        <v>558</v>
      </c>
      <c r="H113" s="14">
        <f>VLOOKUP($A113,[2]Summary!$A$2:$S$366,4,FALSE)</f>
        <v>0</v>
      </c>
      <c r="I113" s="9">
        <f t="shared" si="23"/>
        <v>0</v>
      </c>
      <c r="J113" s="54">
        <v>0</v>
      </c>
      <c r="K113" s="14">
        <f>VLOOKUP($A113,[2]Summary!$A$2:$S$366, 5, FALSE)</f>
        <v>614</v>
      </c>
      <c r="L113" s="9">
        <f t="shared" si="35"/>
        <v>614</v>
      </c>
      <c r="M113" s="56">
        <v>614</v>
      </c>
      <c r="N113" s="14">
        <f>VLOOKUP($A113,[2]Summary!$A$2:$S$366, 6, FALSE)</f>
        <v>946</v>
      </c>
      <c r="O113" s="9">
        <f t="shared" si="36"/>
        <v>946</v>
      </c>
      <c r="P113" s="49">
        <v>946</v>
      </c>
      <c r="Q113" s="14">
        <f>VLOOKUP($A113,[2]Summary!$A$2:$S$366, 7, FALSE)</f>
        <v>624</v>
      </c>
      <c r="R113" s="9">
        <f t="shared" si="37"/>
        <v>624</v>
      </c>
      <c r="S113" s="50">
        <v>624</v>
      </c>
      <c r="T113" s="12">
        <f>VLOOKUP($A113,[2]Summary!$A$2:$S$366, 8, FALSE)</f>
        <v>0</v>
      </c>
      <c r="U113" s="15">
        <f t="shared" si="38"/>
        <v>0</v>
      </c>
      <c r="V113" s="54">
        <v>0</v>
      </c>
      <c r="W113" s="16">
        <f>VLOOKUP($A113,[2]Summary!$A$2:$S$366,9,FALSE)</f>
        <v>87.94</v>
      </c>
      <c r="X113" s="17">
        <f t="shared" si="43"/>
        <v>87.94</v>
      </c>
      <c r="Y113" s="61">
        <v>87.94</v>
      </c>
      <c r="Z113" s="16">
        <f>VLOOKUP($A113,[2]Summary!$A$2:$S$366,10,FALSE)</f>
        <v>85.86</v>
      </c>
      <c r="AA113" s="19">
        <f t="shared" si="44"/>
        <v>85.86</v>
      </c>
      <c r="AB113" s="64">
        <v>85.86</v>
      </c>
      <c r="AC113" s="65">
        <f t="shared" si="26"/>
        <v>87.94</v>
      </c>
      <c r="AD113" s="12">
        <f>VLOOKUP($A113,[2]Summary!$A$2:$S$366,11,FALSE)</f>
        <v>0</v>
      </c>
      <c r="AE113" s="9">
        <f t="shared" si="39"/>
        <v>0</v>
      </c>
      <c r="AF113" s="50">
        <v>0</v>
      </c>
      <c r="AG113" s="12">
        <f>VLOOKUP($A113,[2]Summary!$A$2:$S$366, 12, FALSE)</f>
        <v>0</v>
      </c>
      <c r="AH113" s="9">
        <f t="shared" si="45"/>
        <v>0</v>
      </c>
      <c r="AI113" s="50">
        <v>0</v>
      </c>
      <c r="AJ113" s="12">
        <f>VLOOKUP($A113,[2]Summary!$A$2:$S$366, 13, FALSE)</f>
        <v>0</v>
      </c>
      <c r="AK113" s="9">
        <f t="shared" si="40"/>
        <v>0</v>
      </c>
      <c r="AL113" s="50">
        <v>0</v>
      </c>
      <c r="AM113" s="12">
        <f>VLOOKUP($A113,[2]Summary!$A$2:$S$366, 14, FALSE)</f>
        <v>3.76</v>
      </c>
      <c r="AN113" s="9">
        <v>0</v>
      </c>
      <c r="AO113" s="54">
        <v>0</v>
      </c>
      <c r="AP113" s="12">
        <f>VLOOKUP($A113,[2]Summary!$A$2:$S$366, 15, FALSE)</f>
        <v>39</v>
      </c>
      <c r="AQ113" s="9">
        <f t="shared" si="41"/>
        <v>39</v>
      </c>
      <c r="AR113" s="50">
        <v>39</v>
      </c>
      <c r="AS113" s="12">
        <f>VLOOKUP($A113,[2]Summary!$A$2:$S$366, 16, FALSE)</f>
        <v>14</v>
      </c>
      <c r="AT113" s="9">
        <f t="shared" si="28"/>
        <v>14</v>
      </c>
      <c r="AU113" s="50">
        <v>13.9</v>
      </c>
      <c r="AV113" s="12">
        <f>VLOOKUP($A113,[2]Summary!$A$2:$S$366, 17, FALSE)</f>
        <v>5.21</v>
      </c>
      <c r="AW113" s="9">
        <v>0</v>
      </c>
      <c r="AX113" s="68">
        <v>0</v>
      </c>
      <c r="AY113" s="12">
        <f>VLOOKUP($A113,[2]Summary!$A$2:$S$366, 18, FALSE)</f>
        <v>4529.7700000000004</v>
      </c>
      <c r="AZ113" s="13">
        <f t="shared" si="30"/>
        <v>4529.7700000000004</v>
      </c>
      <c r="BA113" s="45">
        <v>4529.7700000000004</v>
      </c>
      <c r="BB113" s="12">
        <f>VLOOKUP($A113,[2]Summary!$A$2:$S$366, 19, FALSE)</f>
        <v>4825.84</v>
      </c>
      <c r="BC113" s="11">
        <f t="shared" si="31"/>
        <v>4825.84</v>
      </c>
      <c r="BD113" s="73">
        <v>4825.84</v>
      </c>
      <c r="BE113" s="42">
        <f>VLOOKUP($A113,[2]Summary!$A$2:$T$366,20,FALSE)</f>
        <v>0</v>
      </c>
      <c r="BF113" s="41">
        <f t="shared" si="32"/>
        <v>0</v>
      </c>
      <c r="BG113" s="79">
        <v>0</v>
      </c>
    </row>
    <row r="114" spans="1:59" ht="15" x14ac:dyDescent="0.25">
      <c r="A114" s="39">
        <v>43850</v>
      </c>
      <c r="B114" s="12">
        <f>VLOOKUP($A114,[2]Summary!$A$2:$S$366, 2, FALSE)</f>
        <v>4140.53</v>
      </c>
      <c r="C114" s="13">
        <f t="shared" si="33"/>
        <v>4140.53</v>
      </c>
      <c r="D114" s="44">
        <v>4140.54</v>
      </c>
      <c r="E114" s="14">
        <f>VLOOKUP($A114,[2]Summary!$A$2:$S$366, 3, FALSE)</f>
        <v>555</v>
      </c>
      <c r="F114" s="9">
        <f t="shared" si="34"/>
        <v>555</v>
      </c>
      <c r="G114" s="49">
        <v>561</v>
      </c>
      <c r="H114" s="14">
        <f>VLOOKUP($A114,[2]Summary!$A$2:$S$366,4,FALSE)</f>
        <v>0</v>
      </c>
      <c r="I114" s="9">
        <f t="shared" si="23"/>
        <v>0</v>
      </c>
      <c r="J114" s="54">
        <v>0</v>
      </c>
      <c r="K114" s="14">
        <f>VLOOKUP($A114,[2]Summary!$A$2:$S$366, 5, FALSE)</f>
        <v>615</v>
      </c>
      <c r="L114" s="9">
        <f t="shared" si="35"/>
        <v>615</v>
      </c>
      <c r="M114" s="56">
        <v>615</v>
      </c>
      <c r="N114" s="14">
        <f>VLOOKUP($A114,[2]Summary!$A$2:$S$366, 6, FALSE)</f>
        <v>947</v>
      </c>
      <c r="O114" s="9">
        <f t="shared" si="36"/>
        <v>947</v>
      </c>
      <c r="P114" s="49">
        <v>947</v>
      </c>
      <c r="Q114" s="14">
        <f>VLOOKUP($A114,[2]Summary!$A$2:$S$366, 7, FALSE)</f>
        <v>624</v>
      </c>
      <c r="R114" s="9">
        <f t="shared" si="37"/>
        <v>624</v>
      </c>
      <c r="S114" s="50">
        <v>624</v>
      </c>
      <c r="T114" s="12">
        <f>VLOOKUP($A114,[2]Summary!$A$2:$S$366, 8, FALSE)</f>
        <v>0</v>
      </c>
      <c r="U114" s="15">
        <f t="shared" si="38"/>
        <v>0</v>
      </c>
      <c r="V114" s="54">
        <v>0</v>
      </c>
      <c r="W114" s="16">
        <f>VLOOKUP($A114,[2]Summary!$A$2:$S$366,9,FALSE)</f>
        <v>90.36</v>
      </c>
      <c r="X114" s="17">
        <f t="shared" si="43"/>
        <v>90.36</v>
      </c>
      <c r="Y114" s="61">
        <v>90</v>
      </c>
      <c r="Z114" s="16">
        <f>VLOOKUP($A114,[2]Summary!$A$2:$S$366,10,FALSE)</f>
        <v>83.05</v>
      </c>
      <c r="AA114" s="19">
        <f t="shared" si="44"/>
        <v>83.05</v>
      </c>
      <c r="AB114" s="64">
        <v>83</v>
      </c>
      <c r="AC114" s="65">
        <f t="shared" si="26"/>
        <v>90</v>
      </c>
      <c r="AD114" s="12">
        <f>VLOOKUP($A114,[2]Summary!$A$2:$S$366,11,FALSE)</f>
        <v>0</v>
      </c>
      <c r="AE114" s="9">
        <f t="shared" si="39"/>
        <v>0</v>
      </c>
      <c r="AF114" s="50">
        <v>0</v>
      </c>
      <c r="AG114" s="12">
        <f>VLOOKUP($A114,[2]Summary!$A$2:$S$366, 12, FALSE)</f>
        <v>0</v>
      </c>
      <c r="AH114" s="9">
        <f t="shared" si="45"/>
        <v>0</v>
      </c>
      <c r="AI114" s="50">
        <v>0</v>
      </c>
      <c r="AJ114" s="12">
        <f>VLOOKUP($A114,[2]Summary!$A$2:$S$366, 13, FALSE)</f>
        <v>0</v>
      </c>
      <c r="AK114" s="9">
        <f t="shared" si="40"/>
        <v>0</v>
      </c>
      <c r="AL114" s="50">
        <v>0</v>
      </c>
      <c r="AM114" s="12">
        <f>VLOOKUP($A114,[2]Summary!$A$2:$S$366, 14, FALSE)</f>
        <v>3.46</v>
      </c>
      <c r="AN114" s="9">
        <v>0</v>
      </c>
      <c r="AO114" s="54">
        <v>0</v>
      </c>
      <c r="AP114" s="12">
        <f>VLOOKUP($A114,[2]Summary!$A$2:$S$366, 15, FALSE)</f>
        <v>34</v>
      </c>
      <c r="AQ114" s="9">
        <f t="shared" si="41"/>
        <v>34</v>
      </c>
      <c r="AR114" s="50">
        <v>34</v>
      </c>
      <c r="AS114" s="12">
        <f>VLOOKUP($A114,[2]Summary!$A$2:$S$366, 16, FALSE)</f>
        <v>13</v>
      </c>
      <c r="AT114" s="9">
        <f t="shared" si="28"/>
        <v>13</v>
      </c>
      <c r="AU114" s="50">
        <v>13</v>
      </c>
      <c r="AV114" s="12">
        <f>VLOOKUP($A114,[2]Summary!$A$2:$S$366, 17, FALSE)</f>
        <v>5.09</v>
      </c>
      <c r="AW114" s="9">
        <v>0</v>
      </c>
      <c r="AX114" s="68">
        <v>0</v>
      </c>
      <c r="AY114" s="12">
        <f>VLOOKUP($A114,[2]Summary!$A$2:$S$366, 18, FALSE)</f>
        <v>4529.7700000000004</v>
      </c>
      <c r="AZ114" s="13">
        <f t="shared" si="30"/>
        <v>4529.7700000000004</v>
      </c>
      <c r="BA114" s="45">
        <v>4529.7700000000004</v>
      </c>
      <c r="BB114" s="12">
        <f>VLOOKUP($A114,[2]Summary!$A$2:$S$366, 19, FALSE)</f>
        <v>4825.84</v>
      </c>
      <c r="BC114" s="11">
        <f t="shared" si="31"/>
        <v>4825.84</v>
      </c>
      <c r="BD114" s="73">
        <v>4825.84</v>
      </c>
      <c r="BE114" s="42">
        <f>VLOOKUP($A114,[2]Summary!$A$2:$T$366,20,FALSE)</f>
        <v>0</v>
      </c>
      <c r="BF114" s="41">
        <f t="shared" si="32"/>
        <v>0</v>
      </c>
      <c r="BG114" s="79">
        <v>0</v>
      </c>
    </row>
    <row r="115" spans="1:59" ht="15" x14ac:dyDescent="0.25">
      <c r="A115" s="39">
        <v>43851</v>
      </c>
      <c r="B115" s="12">
        <f>VLOOKUP($A115,[2]Summary!$A$2:$S$366, 2, FALSE)</f>
        <v>4140.55</v>
      </c>
      <c r="C115" s="13">
        <f t="shared" si="33"/>
        <v>4140.55</v>
      </c>
      <c r="D115" s="44">
        <v>4140.5600000000004</v>
      </c>
      <c r="E115" s="14">
        <f>VLOOKUP($A115,[2]Summary!$A$2:$S$366, 3, FALSE)</f>
        <v>402</v>
      </c>
      <c r="F115" s="9">
        <f t="shared" si="34"/>
        <v>402</v>
      </c>
      <c r="G115" s="49">
        <v>396</v>
      </c>
      <c r="H115" s="14">
        <f>VLOOKUP($A115,[2]Summary!$A$2:$S$366,4,FALSE)</f>
        <v>0</v>
      </c>
      <c r="I115" s="9">
        <f t="shared" si="23"/>
        <v>0</v>
      </c>
      <c r="J115" s="54">
        <v>0</v>
      </c>
      <c r="K115" s="14">
        <f>VLOOKUP($A115,[2]Summary!$A$2:$S$366, 5, FALSE)</f>
        <v>613</v>
      </c>
      <c r="L115" s="9">
        <f t="shared" si="35"/>
        <v>613</v>
      </c>
      <c r="M115" s="56">
        <v>614</v>
      </c>
      <c r="N115" s="14">
        <f>VLOOKUP($A115,[2]Summary!$A$2:$S$366, 6, FALSE)</f>
        <v>949</v>
      </c>
      <c r="O115" s="9">
        <f t="shared" si="36"/>
        <v>949</v>
      </c>
      <c r="P115" s="49">
        <v>949</v>
      </c>
      <c r="Q115" s="14">
        <f>VLOOKUP($A115,[2]Summary!$A$2:$S$366, 7, FALSE)</f>
        <v>608</v>
      </c>
      <c r="R115" s="9">
        <f t="shared" si="37"/>
        <v>608</v>
      </c>
      <c r="S115" s="50">
        <v>608</v>
      </c>
      <c r="T115" s="12">
        <f>VLOOKUP($A115,[2]Summary!$A$2:$S$366, 8, FALSE)</f>
        <v>0</v>
      </c>
      <c r="U115" s="15">
        <f t="shared" si="38"/>
        <v>0</v>
      </c>
      <c r="V115" s="54">
        <v>0</v>
      </c>
      <c r="W115" s="16">
        <f>VLOOKUP($A115,[2]Summary!$A$2:$S$366,9,FALSE)</f>
        <v>97.08</v>
      </c>
      <c r="X115" s="17">
        <f t="shared" si="43"/>
        <v>97.08</v>
      </c>
      <c r="Y115" s="61">
        <v>97</v>
      </c>
      <c r="Z115" s="16">
        <f>VLOOKUP($A115,[2]Summary!$A$2:$S$366,10,FALSE)</f>
        <v>85.24</v>
      </c>
      <c r="AA115" s="19">
        <f t="shared" si="44"/>
        <v>85.24</v>
      </c>
      <c r="AB115" s="64">
        <v>85</v>
      </c>
      <c r="AC115" s="65">
        <f t="shared" si="26"/>
        <v>97</v>
      </c>
      <c r="AD115" s="12">
        <f>VLOOKUP($A115,[2]Summary!$A$2:$S$366,11,FALSE)</f>
        <v>0</v>
      </c>
      <c r="AE115" s="9">
        <f t="shared" si="39"/>
        <v>0</v>
      </c>
      <c r="AF115" s="50">
        <v>0</v>
      </c>
      <c r="AG115" s="12">
        <f>VLOOKUP($A115,[2]Summary!$A$2:$S$366, 12, FALSE)</f>
        <v>0</v>
      </c>
      <c r="AH115" s="9">
        <f t="shared" si="45"/>
        <v>0</v>
      </c>
      <c r="AI115" s="50">
        <v>0</v>
      </c>
      <c r="AJ115" s="12">
        <f>VLOOKUP($A115,[2]Summary!$A$2:$S$366, 13, FALSE)</f>
        <v>0</v>
      </c>
      <c r="AK115" s="9">
        <f t="shared" si="40"/>
        <v>0</v>
      </c>
      <c r="AL115" s="50">
        <v>0</v>
      </c>
      <c r="AM115" s="12">
        <f>VLOOKUP($A115,[2]Summary!$A$2:$S$366, 14, FALSE)</f>
        <v>2.09</v>
      </c>
      <c r="AN115" s="9">
        <v>0</v>
      </c>
      <c r="AO115" s="54">
        <v>0</v>
      </c>
      <c r="AP115" s="12">
        <f>VLOOKUP($A115,[2]Summary!$A$2:$S$366, 15, FALSE)</f>
        <v>25</v>
      </c>
      <c r="AQ115" s="9">
        <f t="shared" si="41"/>
        <v>25</v>
      </c>
      <c r="AR115" s="50">
        <v>24</v>
      </c>
      <c r="AS115" s="12">
        <f>VLOOKUP($A115,[2]Summary!$A$2:$S$366, 16, FALSE)</f>
        <v>11.4</v>
      </c>
      <c r="AT115" s="9">
        <f t="shared" si="28"/>
        <v>11.4</v>
      </c>
      <c r="AU115" s="50">
        <v>11</v>
      </c>
      <c r="AV115" s="12">
        <f>VLOOKUP($A115,[2]Summary!$A$2:$S$366, 17, FALSE)</f>
        <v>3.19</v>
      </c>
      <c r="AW115" s="9">
        <v>0</v>
      </c>
      <c r="AX115" s="68">
        <v>0</v>
      </c>
      <c r="AY115" s="12">
        <f>VLOOKUP($A115,[2]Summary!$A$2:$S$366, 18, FALSE)</f>
        <v>4529.7700000000004</v>
      </c>
      <c r="AZ115" s="13">
        <f t="shared" si="30"/>
        <v>4529.7700000000004</v>
      </c>
      <c r="BA115" s="45">
        <v>4529.7700000000004</v>
      </c>
      <c r="BB115" s="12">
        <f>VLOOKUP($A115,[2]Summary!$A$2:$S$366, 19, FALSE)</f>
        <v>4825.84</v>
      </c>
      <c r="BC115" s="11">
        <f t="shared" si="31"/>
        <v>4825.84</v>
      </c>
      <c r="BD115" s="73">
        <v>4825.84</v>
      </c>
      <c r="BE115" s="42">
        <f>VLOOKUP($A115,[2]Summary!$A$2:$T$366,20,FALSE)</f>
        <v>0</v>
      </c>
      <c r="BF115" s="41">
        <f t="shared" si="32"/>
        <v>0</v>
      </c>
      <c r="BG115" s="79">
        <v>0</v>
      </c>
    </row>
    <row r="116" spans="1:59" ht="15" x14ac:dyDescent="0.25">
      <c r="A116" s="39">
        <v>43852</v>
      </c>
      <c r="B116" s="12">
        <f>VLOOKUP($A116,[2]Summary!$A$2:$S$366, 2, FALSE)</f>
        <v>4140.58</v>
      </c>
      <c r="C116" s="13">
        <f t="shared" si="33"/>
        <v>4140.58</v>
      </c>
      <c r="D116" s="44">
        <v>4140.59</v>
      </c>
      <c r="E116" s="14">
        <f>VLOOKUP($A116,[2]Summary!$A$2:$S$366, 3, FALSE)</f>
        <v>491</v>
      </c>
      <c r="F116" s="9">
        <f t="shared" si="34"/>
        <v>491</v>
      </c>
      <c r="G116" s="49">
        <v>493</v>
      </c>
      <c r="H116" s="14">
        <f>VLOOKUP($A116,[2]Summary!$A$2:$S$366,4,FALSE)</f>
        <v>0</v>
      </c>
      <c r="I116" s="9">
        <f t="shared" si="23"/>
        <v>0</v>
      </c>
      <c r="J116" s="54">
        <v>0</v>
      </c>
      <c r="K116" s="14">
        <f>VLOOKUP($A116,[2]Summary!$A$2:$S$366, 5, FALSE)</f>
        <v>613</v>
      </c>
      <c r="L116" s="9">
        <f t="shared" si="35"/>
        <v>613</v>
      </c>
      <c r="M116" s="56">
        <v>613</v>
      </c>
      <c r="N116" s="14">
        <f>VLOOKUP($A116,[2]Summary!$A$2:$S$366, 6, FALSE)</f>
        <v>947</v>
      </c>
      <c r="O116" s="9">
        <f t="shared" si="36"/>
        <v>947</v>
      </c>
      <c r="P116" s="49">
        <v>947</v>
      </c>
      <c r="Q116" s="14">
        <f>VLOOKUP($A116,[2]Summary!$A$2:$S$366, 7, FALSE)</f>
        <v>595</v>
      </c>
      <c r="R116" s="9">
        <f t="shared" si="37"/>
        <v>595</v>
      </c>
      <c r="S116" s="50">
        <v>595</v>
      </c>
      <c r="T116" s="12">
        <f>VLOOKUP($A116,[2]Summary!$A$2:$S$366, 8, FALSE)</f>
        <v>0</v>
      </c>
      <c r="U116" s="15">
        <f t="shared" si="38"/>
        <v>0</v>
      </c>
      <c r="V116" s="54">
        <v>0</v>
      </c>
      <c r="W116" s="16">
        <f>VLOOKUP($A116,[2]Summary!$A$2:$S$366,9,FALSE)</f>
        <v>96.16</v>
      </c>
      <c r="X116" s="17">
        <f t="shared" si="43"/>
        <v>96.16</v>
      </c>
      <c r="Y116" s="61">
        <v>96</v>
      </c>
      <c r="Z116" s="16">
        <f>VLOOKUP($A116,[2]Summary!$A$2:$S$366,10,FALSE)</f>
        <v>87</v>
      </c>
      <c r="AA116" s="19">
        <f t="shared" si="44"/>
        <v>87</v>
      </c>
      <c r="AB116" s="64">
        <v>87</v>
      </c>
      <c r="AC116" s="65">
        <f t="shared" si="26"/>
        <v>96</v>
      </c>
      <c r="AD116" s="12">
        <f>VLOOKUP($A116,[2]Summary!$A$2:$S$366,11,FALSE)</f>
        <v>0</v>
      </c>
      <c r="AE116" s="9">
        <f t="shared" si="39"/>
        <v>0</v>
      </c>
      <c r="AF116" s="50">
        <v>0</v>
      </c>
      <c r="AG116" s="12">
        <f>VLOOKUP($A116,[2]Summary!$A$2:$S$366, 12, FALSE)</f>
        <v>0</v>
      </c>
      <c r="AH116" s="9">
        <f t="shared" si="45"/>
        <v>0</v>
      </c>
      <c r="AI116" s="50">
        <v>0</v>
      </c>
      <c r="AJ116" s="12">
        <f>VLOOKUP($A116,[2]Summary!$A$2:$S$366, 13, FALSE)</f>
        <v>0</v>
      </c>
      <c r="AK116" s="9">
        <f t="shared" si="40"/>
        <v>0</v>
      </c>
      <c r="AL116" s="50">
        <v>0</v>
      </c>
      <c r="AM116" s="12">
        <f>VLOOKUP($A116,[2]Summary!$A$2:$S$366, 14, FALSE)</f>
        <v>3.32</v>
      </c>
      <c r="AN116" s="9">
        <v>0</v>
      </c>
      <c r="AO116" s="54">
        <v>0</v>
      </c>
      <c r="AP116" s="12">
        <f>VLOOKUP($A116,[2]Summary!$A$2:$S$366, 15, FALSE)</f>
        <v>23.9</v>
      </c>
      <c r="AQ116" s="9">
        <f t="shared" si="41"/>
        <v>23.9</v>
      </c>
      <c r="AR116" s="50">
        <v>24</v>
      </c>
      <c r="AS116" s="12">
        <f>VLOOKUP($A116,[2]Summary!$A$2:$S$366, 16, FALSE)</f>
        <v>11.1</v>
      </c>
      <c r="AT116" s="9">
        <f t="shared" si="28"/>
        <v>11.1</v>
      </c>
      <c r="AU116" s="50">
        <v>11</v>
      </c>
      <c r="AV116" s="12">
        <f>VLOOKUP($A116,[2]Summary!$A$2:$S$366, 17, FALSE)</f>
        <v>7.06</v>
      </c>
      <c r="AW116" s="9">
        <v>0</v>
      </c>
      <c r="AX116" s="68">
        <v>0</v>
      </c>
      <c r="AY116" s="12">
        <f>VLOOKUP($A116,[2]Summary!$A$2:$S$366, 18, FALSE)</f>
        <v>4529.7700000000004</v>
      </c>
      <c r="AZ116" s="13">
        <f t="shared" si="30"/>
        <v>4529.7700000000004</v>
      </c>
      <c r="BA116" s="45">
        <v>4529.7700000000004</v>
      </c>
      <c r="BB116" s="12">
        <f>VLOOKUP($A116,[2]Summary!$A$2:$S$366, 19, FALSE)</f>
        <v>4825.8500000000004</v>
      </c>
      <c r="BC116" s="11">
        <f t="shared" si="31"/>
        <v>4825.8500000000004</v>
      </c>
      <c r="BD116" s="73">
        <v>4825.84</v>
      </c>
      <c r="BE116" s="42">
        <f>VLOOKUP($A116,[2]Summary!$A$2:$T$366,20,FALSE)</f>
        <v>0</v>
      </c>
      <c r="BF116" s="41">
        <f t="shared" si="32"/>
        <v>0</v>
      </c>
      <c r="BG116" s="79">
        <v>0</v>
      </c>
    </row>
    <row r="117" spans="1:59" ht="15" x14ac:dyDescent="0.25">
      <c r="A117" s="39">
        <v>43853</v>
      </c>
      <c r="B117" s="12">
        <f>VLOOKUP($A117,[2]Summary!$A$2:$S$366, 2, FALSE)</f>
        <v>4140.6000000000004</v>
      </c>
      <c r="C117" s="13">
        <f t="shared" si="33"/>
        <v>4140.6000000000004</v>
      </c>
      <c r="D117" s="44">
        <v>4140.6099999999997</v>
      </c>
      <c r="E117" s="14">
        <f>VLOOKUP($A117,[2]Summary!$A$2:$S$366, 3, FALSE)</f>
        <v>553</v>
      </c>
      <c r="F117" s="9">
        <f t="shared" si="34"/>
        <v>553</v>
      </c>
      <c r="G117" s="49">
        <v>561</v>
      </c>
      <c r="H117" s="14">
        <f>VLOOKUP($A117,[2]Summary!$A$2:$S$366,4,FALSE)</f>
        <v>0</v>
      </c>
      <c r="I117" s="9">
        <f t="shared" si="23"/>
        <v>0</v>
      </c>
      <c r="J117" s="54">
        <v>0</v>
      </c>
      <c r="K117" s="14">
        <f>VLOOKUP($A117,[2]Summary!$A$2:$S$366, 5, FALSE)</f>
        <v>614</v>
      </c>
      <c r="L117" s="9">
        <f t="shared" si="35"/>
        <v>614</v>
      </c>
      <c r="M117" s="56">
        <v>614</v>
      </c>
      <c r="N117" s="14">
        <f>VLOOKUP($A117,[2]Summary!$A$2:$S$366, 6, FALSE)</f>
        <v>947</v>
      </c>
      <c r="O117" s="9">
        <f t="shared" si="36"/>
        <v>947</v>
      </c>
      <c r="P117" s="49">
        <v>947</v>
      </c>
      <c r="Q117" s="14">
        <f>VLOOKUP($A117,[2]Summary!$A$2:$S$366, 7, FALSE)</f>
        <v>597</v>
      </c>
      <c r="R117" s="9">
        <f t="shared" si="37"/>
        <v>597</v>
      </c>
      <c r="S117" s="50">
        <v>597</v>
      </c>
      <c r="T117" s="12">
        <f>VLOOKUP($A117,[2]Summary!$A$2:$S$366, 8, FALSE)</f>
        <v>0</v>
      </c>
      <c r="U117" s="15">
        <f t="shared" si="38"/>
        <v>0</v>
      </c>
      <c r="V117" s="54">
        <v>0</v>
      </c>
      <c r="W117" s="16">
        <f>VLOOKUP($A117,[2]Summary!$A$2:$S$366,9,FALSE)</f>
        <v>102.55</v>
      </c>
      <c r="X117" s="17">
        <f t="shared" si="43"/>
        <v>102.55</v>
      </c>
      <c r="Y117" s="61">
        <v>103</v>
      </c>
      <c r="Z117" s="16">
        <f>VLOOKUP($A117,[2]Summary!$A$2:$S$366,10,FALSE)</f>
        <v>92.88</v>
      </c>
      <c r="AA117" s="19">
        <f t="shared" si="44"/>
        <v>92.88</v>
      </c>
      <c r="AB117" s="64">
        <v>93</v>
      </c>
      <c r="AC117" s="65">
        <f t="shared" si="26"/>
        <v>103</v>
      </c>
      <c r="AD117" s="12">
        <f>VLOOKUP($A117,[2]Summary!$A$2:$S$366,11,FALSE)</f>
        <v>0</v>
      </c>
      <c r="AE117" s="9">
        <f t="shared" si="39"/>
        <v>0</v>
      </c>
      <c r="AF117" s="50">
        <v>0</v>
      </c>
      <c r="AG117" s="12">
        <f>VLOOKUP($A117,[2]Summary!$A$2:$S$366, 12, FALSE)</f>
        <v>0</v>
      </c>
      <c r="AH117" s="9">
        <f t="shared" si="45"/>
        <v>0</v>
      </c>
      <c r="AI117" s="50">
        <v>0</v>
      </c>
      <c r="AJ117" s="12">
        <f>VLOOKUP($A117,[2]Summary!$A$2:$S$366, 13, FALSE)</f>
        <v>0</v>
      </c>
      <c r="AK117" s="9">
        <f t="shared" si="40"/>
        <v>0</v>
      </c>
      <c r="AL117" s="50">
        <v>0</v>
      </c>
      <c r="AM117" s="12">
        <f>VLOOKUP($A117,[2]Summary!$A$2:$S$366, 14, FALSE)</f>
        <v>4.3600000000000003</v>
      </c>
      <c r="AN117" s="9">
        <v>0</v>
      </c>
      <c r="AO117" s="54">
        <v>0</v>
      </c>
      <c r="AP117" s="12">
        <f>VLOOKUP($A117,[2]Summary!$A$2:$S$366, 15, FALSE)</f>
        <v>27</v>
      </c>
      <c r="AQ117" s="9">
        <f t="shared" si="41"/>
        <v>27</v>
      </c>
      <c r="AR117" s="50">
        <v>27</v>
      </c>
      <c r="AS117" s="12">
        <f>VLOOKUP($A117,[2]Summary!$A$2:$S$366, 16, FALSE)</f>
        <v>13.8</v>
      </c>
      <c r="AT117" s="9">
        <f t="shared" si="28"/>
        <v>13.8</v>
      </c>
      <c r="AU117" s="50">
        <v>14</v>
      </c>
      <c r="AV117" s="12">
        <f>VLOOKUP($A117,[2]Summary!$A$2:$S$366, 17, FALSE)</f>
        <v>10.5</v>
      </c>
      <c r="AW117" s="9">
        <f t="shared" si="29"/>
        <v>10.5</v>
      </c>
      <c r="AX117" s="68">
        <v>11</v>
      </c>
      <c r="AY117" s="12">
        <f>VLOOKUP($A117,[2]Summary!$A$2:$S$366, 18, FALSE)</f>
        <v>4529.78</v>
      </c>
      <c r="AZ117" s="13">
        <f t="shared" si="30"/>
        <v>4529.78</v>
      </c>
      <c r="BA117" s="45">
        <v>4529.78</v>
      </c>
      <c r="BB117" s="12">
        <f>VLOOKUP($A117,[2]Summary!$A$2:$S$366, 19, FALSE)</f>
        <v>4825.8500000000004</v>
      </c>
      <c r="BC117" s="11">
        <f t="shared" si="31"/>
        <v>4825.8500000000004</v>
      </c>
      <c r="BD117" s="73">
        <v>4825.8500000000004</v>
      </c>
      <c r="BE117" s="42">
        <f>VLOOKUP($A117,[2]Summary!$A$2:$T$366,20,FALSE)</f>
        <v>0</v>
      </c>
      <c r="BF117" s="41">
        <f t="shared" si="32"/>
        <v>0</v>
      </c>
      <c r="BG117" s="79">
        <v>0</v>
      </c>
    </row>
    <row r="118" spans="1:59" ht="15" x14ac:dyDescent="0.25">
      <c r="A118" s="39">
        <v>43854</v>
      </c>
      <c r="B118" s="12">
        <f>VLOOKUP($A118,[2]Summary!$A$2:$S$366, 2, FALSE)</f>
        <v>4140.6499999999996</v>
      </c>
      <c r="C118" s="13">
        <f t="shared" si="33"/>
        <v>4140.6499999999996</v>
      </c>
      <c r="D118" s="44">
        <v>4140.66</v>
      </c>
      <c r="E118" s="14">
        <f>VLOOKUP($A118,[2]Summary!$A$2:$S$366, 3, FALSE)</f>
        <v>498</v>
      </c>
      <c r="F118" s="9">
        <f t="shared" si="34"/>
        <v>498</v>
      </c>
      <c r="G118" s="49">
        <v>501</v>
      </c>
      <c r="H118" s="14">
        <f>VLOOKUP($A118,[2]Summary!$A$2:$S$366,4,FALSE)</f>
        <v>0</v>
      </c>
      <c r="I118" s="9">
        <f t="shared" si="23"/>
        <v>0</v>
      </c>
      <c r="J118" s="54">
        <v>0</v>
      </c>
      <c r="K118" s="14">
        <f>VLOOKUP($A118,[2]Summary!$A$2:$S$366, 5, FALSE)</f>
        <v>611</v>
      </c>
      <c r="L118" s="9">
        <f t="shared" si="35"/>
        <v>611</v>
      </c>
      <c r="M118" s="56">
        <v>611</v>
      </c>
      <c r="N118" s="14">
        <f>VLOOKUP($A118,[2]Summary!$A$2:$S$366, 6, FALSE)</f>
        <v>947</v>
      </c>
      <c r="O118" s="9">
        <f t="shared" si="36"/>
        <v>947</v>
      </c>
      <c r="P118" s="49">
        <v>947</v>
      </c>
      <c r="Q118" s="14">
        <f>VLOOKUP($A118,[2]Summary!$A$2:$S$366, 7, FALSE)</f>
        <v>614</v>
      </c>
      <c r="R118" s="9">
        <f t="shared" si="37"/>
        <v>614</v>
      </c>
      <c r="S118" s="50">
        <v>614</v>
      </c>
      <c r="T118" s="12">
        <f>VLOOKUP($A118,[2]Summary!$A$2:$S$366, 8, FALSE)</f>
        <v>0</v>
      </c>
      <c r="U118" s="15">
        <f t="shared" si="38"/>
        <v>0</v>
      </c>
      <c r="V118" s="54">
        <v>0</v>
      </c>
      <c r="W118" s="16">
        <f>VLOOKUP($A118,[2]Summary!$A$2:$S$366,9,FALSE)</f>
        <v>124.54</v>
      </c>
      <c r="X118" s="17">
        <f t="shared" si="43"/>
        <v>124.54</v>
      </c>
      <c r="Y118" s="61">
        <v>124.54</v>
      </c>
      <c r="Z118" s="16">
        <f>VLOOKUP($A118,[2]Summary!$A$2:$S$366,10,FALSE)</f>
        <v>106.95</v>
      </c>
      <c r="AA118" s="19">
        <f t="shared" si="44"/>
        <v>106.95</v>
      </c>
      <c r="AB118" s="64">
        <v>106.95</v>
      </c>
      <c r="AC118" s="65">
        <f t="shared" si="26"/>
        <v>124.54</v>
      </c>
      <c r="AD118" s="12">
        <f>VLOOKUP($A118,[2]Summary!$A$2:$S$366,11,FALSE)</f>
        <v>0</v>
      </c>
      <c r="AE118" s="9">
        <f t="shared" si="39"/>
        <v>0</v>
      </c>
      <c r="AF118" s="50">
        <v>0</v>
      </c>
      <c r="AG118" s="12">
        <f>VLOOKUP($A118,[2]Summary!$A$2:$S$366, 12, FALSE)</f>
        <v>0</v>
      </c>
      <c r="AH118" s="9">
        <f t="shared" si="45"/>
        <v>0</v>
      </c>
      <c r="AI118" s="50">
        <v>0</v>
      </c>
      <c r="AJ118" s="12">
        <f>VLOOKUP($A118,[2]Summary!$A$2:$S$366, 13, FALSE)</f>
        <v>0</v>
      </c>
      <c r="AK118" s="9">
        <f t="shared" si="40"/>
        <v>0</v>
      </c>
      <c r="AL118" s="50">
        <v>0</v>
      </c>
      <c r="AM118" s="12">
        <f>VLOOKUP($A118,[2]Summary!$A$2:$S$366, 14, FALSE)</f>
        <v>3.55</v>
      </c>
      <c r="AN118" s="9">
        <v>0</v>
      </c>
      <c r="AO118" s="54">
        <v>0</v>
      </c>
      <c r="AP118" s="12">
        <f>VLOOKUP($A118,[2]Summary!$A$2:$S$366, 15, FALSE)</f>
        <v>29.7</v>
      </c>
      <c r="AQ118" s="9">
        <f t="shared" si="41"/>
        <v>29.7</v>
      </c>
      <c r="AR118" s="50">
        <v>29.7</v>
      </c>
      <c r="AS118" s="12">
        <f>VLOOKUP($A118,[2]Summary!$A$2:$S$366, 16, FALSE)</f>
        <v>16.8</v>
      </c>
      <c r="AT118" s="9">
        <f t="shared" si="28"/>
        <v>16.8</v>
      </c>
      <c r="AU118" s="50">
        <v>16.600000000000001</v>
      </c>
      <c r="AV118" s="12">
        <f>VLOOKUP($A118,[2]Summary!$A$2:$S$366, 17, FALSE)</f>
        <v>4.71</v>
      </c>
      <c r="AW118" s="9">
        <v>0</v>
      </c>
      <c r="AX118" s="68">
        <v>0</v>
      </c>
      <c r="AY118" s="12">
        <f>VLOOKUP($A118,[2]Summary!$A$2:$S$366, 18, FALSE)</f>
        <v>4529.8</v>
      </c>
      <c r="AZ118" s="13">
        <f t="shared" si="30"/>
        <v>4529.8</v>
      </c>
      <c r="BA118" s="45">
        <v>4529.8</v>
      </c>
      <c r="BB118" s="12">
        <f>VLOOKUP($A118,[2]Summary!$A$2:$S$366, 19, FALSE)</f>
        <v>4825.91</v>
      </c>
      <c r="BC118" s="11">
        <f t="shared" si="31"/>
        <v>4825.91</v>
      </c>
      <c r="BD118" s="73">
        <v>4825.91</v>
      </c>
      <c r="BE118" s="42">
        <f>VLOOKUP($A118,[2]Summary!$A$2:$T$366,20,FALSE)</f>
        <v>0</v>
      </c>
      <c r="BF118" s="41">
        <f t="shared" si="32"/>
        <v>0</v>
      </c>
      <c r="BG118" s="79">
        <v>0</v>
      </c>
    </row>
    <row r="119" spans="1:59" ht="15" x14ac:dyDescent="0.25">
      <c r="A119" s="39">
        <v>43855</v>
      </c>
      <c r="B119" s="12">
        <f>VLOOKUP($A119,[2]Summary!$A$2:$S$366, 2, FALSE)</f>
        <v>4140.7</v>
      </c>
      <c r="C119" s="13">
        <f t="shared" si="33"/>
        <v>4140.7</v>
      </c>
      <c r="D119" s="44">
        <v>4140.7</v>
      </c>
      <c r="E119" s="14">
        <f>VLOOKUP($A119,[2]Summary!$A$2:$S$366, 3, FALSE)</f>
        <v>340</v>
      </c>
      <c r="F119" s="9">
        <f t="shared" si="34"/>
        <v>340</v>
      </c>
      <c r="G119" s="49">
        <v>329</v>
      </c>
      <c r="H119" s="14">
        <f>VLOOKUP($A119,[2]Summary!$A$2:$S$366,4,FALSE)</f>
        <v>0</v>
      </c>
      <c r="I119" s="9">
        <f t="shared" si="23"/>
        <v>0</v>
      </c>
      <c r="J119" s="54">
        <v>0</v>
      </c>
      <c r="K119" s="14">
        <f>VLOOKUP($A119,[2]Summary!$A$2:$S$366, 5, FALSE)</f>
        <v>545</v>
      </c>
      <c r="L119" s="9">
        <f t="shared" si="35"/>
        <v>545</v>
      </c>
      <c r="M119" s="56">
        <v>546</v>
      </c>
      <c r="N119" s="14">
        <f>VLOOKUP($A119,[2]Summary!$A$2:$S$366, 6, FALSE)</f>
        <v>965</v>
      </c>
      <c r="O119" s="9">
        <f t="shared" si="36"/>
        <v>965</v>
      </c>
      <c r="P119" s="49">
        <v>965</v>
      </c>
      <c r="Q119" s="14">
        <f>VLOOKUP($A119,[2]Summary!$A$2:$S$366, 7, FALSE)</f>
        <v>623</v>
      </c>
      <c r="R119" s="9">
        <f t="shared" si="37"/>
        <v>623</v>
      </c>
      <c r="S119" s="50">
        <v>623</v>
      </c>
      <c r="T119" s="12">
        <f>VLOOKUP($A119,[2]Summary!$A$2:$S$366, 8, FALSE)</f>
        <v>0</v>
      </c>
      <c r="U119" s="15">
        <f t="shared" si="38"/>
        <v>0</v>
      </c>
      <c r="V119" s="54">
        <v>0</v>
      </c>
      <c r="W119" s="16">
        <f>VLOOKUP($A119,[2]Summary!$A$2:$S$366,9,FALSE)</f>
        <v>210.83</v>
      </c>
      <c r="X119" s="17">
        <f t="shared" si="43"/>
        <v>210.83</v>
      </c>
      <c r="Y119" s="61">
        <v>210.83</v>
      </c>
      <c r="Z119" s="16">
        <f>VLOOKUP($A119,[2]Summary!$A$2:$S$366,10,FALSE)</f>
        <v>168.13</v>
      </c>
      <c r="AA119" s="19">
        <f t="shared" si="44"/>
        <v>168.13</v>
      </c>
      <c r="AB119" s="64">
        <v>168.13</v>
      </c>
      <c r="AC119" s="65">
        <f t="shared" si="26"/>
        <v>210.83</v>
      </c>
      <c r="AD119" s="12">
        <f>VLOOKUP($A119,[2]Summary!$A$2:$S$366,11,FALSE)</f>
        <v>0</v>
      </c>
      <c r="AE119" s="9">
        <f t="shared" si="39"/>
        <v>0</v>
      </c>
      <c r="AF119" s="50">
        <v>0</v>
      </c>
      <c r="AG119" s="12">
        <f>VLOOKUP($A119,[2]Summary!$A$2:$S$366, 12, FALSE)</f>
        <v>0</v>
      </c>
      <c r="AH119" s="9">
        <f t="shared" si="45"/>
        <v>0</v>
      </c>
      <c r="AI119" s="50">
        <v>0</v>
      </c>
      <c r="AJ119" s="12">
        <f>VLOOKUP($A119,[2]Summary!$A$2:$S$366, 13, FALSE)</f>
        <v>0</v>
      </c>
      <c r="AK119" s="9">
        <f t="shared" si="40"/>
        <v>0</v>
      </c>
      <c r="AL119" s="50">
        <v>0</v>
      </c>
      <c r="AM119" s="12">
        <f>VLOOKUP($A119,[2]Summary!$A$2:$S$366, 14, FALSE)</f>
        <v>4.41</v>
      </c>
      <c r="AN119" s="9">
        <v>0</v>
      </c>
      <c r="AO119" s="54">
        <v>0</v>
      </c>
      <c r="AP119" s="12">
        <f>VLOOKUP($A119,[2]Summary!$A$2:$S$366, 15, FALSE)</f>
        <v>28.8</v>
      </c>
      <c r="AQ119" s="9">
        <f t="shared" si="41"/>
        <v>28.8</v>
      </c>
      <c r="AR119" s="50">
        <v>28.8</v>
      </c>
      <c r="AS119" s="12">
        <f>VLOOKUP($A119,[2]Summary!$A$2:$S$366, 16, FALSE)</f>
        <v>11.7</v>
      </c>
      <c r="AT119" s="9">
        <f t="shared" si="28"/>
        <v>11.7</v>
      </c>
      <c r="AU119" s="50">
        <v>11.6</v>
      </c>
      <c r="AV119" s="12">
        <f>VLOOKUP($A119,[2]Summary!$A$2:$S$366, 17, FALSE)</f>
        <v>8.02</v>
      </c>
      <c r="AW119" s="9">
        <v>0</v>
      </c>
      <c r="AX119" s="68">
        <v>0</v>
      </c>
      <c r="AY119" s="12">
        <f>VLOOKUP($A119,[2]Summary!$A$2:$S$366, 18, FALSE)</f>
        <v>4529.87</v>
      </c>
      <c r="AZ119" s="13">
        <f t="shared" si="30"/>
        <v>4529.87</v>
      </c>
      <c r="BA119" s="45">
        <v>4529.87</v>
      </c>
      <c r="BB119" s="12">
        <f>VLOOKUP($A119,[2]Summary!$A$2:$S$366, 19, FALSE)</f>
        <v>4826.05</v>
      </c>
      <c r="BC119" s="11">
        <f t="shared" si="31"/>
        <v>4826.05</v>
      </c>
      <c r="BD119" s="73">
        <v>4826.05</v>
      </c>
      <c r="BE119" s="42">
        <f>VLOOKUP($A119,[2]Summary!$A$2:$T$366,20,FALSE)</f>
        <v>0</v>
      </c>
      <c r="BF119" s="41">
        <f t="shared" si="32"/>
        <v>0</v>
      </c>
      <c r="BG119" s="79">
        <v>0</v>
      </c>
    </row>
    <row r="120" spans="1:59" ht="15" x14ac:dyDescent="0.25">
      <c r="A120" s="39">
        <v>43856</v>
      </c>
      <c r="B120" s="12">
        <f>VLOOKUP($A120,[2]Summary!$A$2:$S$366, 2, FALSE)</f>
        <v>4140.75</v>
      </c>
      <c r="C120" s="13">
        <f t="shared" si="33"/>
        <v>4140.75</v>
      </c>
      <c r="D120" s="44">
        <v>4140.76</v>
      </c>
      <c r="E120" s="14">
        <f>VLOOKUP($A120,[2]Summary!$A$2:$S$366, 3, FALSE)</f>
        <v>329</v>
      </c>
      <c r="F120" s="9">
        <f t="shared" si="34"/>
        <v>329</v>
      </c>
      <c r="G120" s="49">
        <v>317</v>
      </c>
      <c r="H120" s="14">
        <f>VLOOKUP($A120,[2]Summary!$A$2:$S$366,4,FALSE)</f>
        <v>0</v>
      </c>
      <c r="I120" s="9">
        <f t="shared" si="23"/>
        <v>0</v>
      </c>
      <c r="J120" s="54">
        <v>0</v>
      </c>
      <c r="K120" s="14">
        <f>VLOOKUP($A120,[2]Summary!$A$2:$S$366, 5, FALSE)</f>
        <v>741</v>
      </c>
      <c r="L120" s="9">
        <f t="shared" si="35"/>
        <v>741</v>
      </c>
      <c r="M120" s="56">
        <v>736</v>
      </c>
      <c r="N120" s="14">
        <f>VLOOKUP($A120,[2]Summary!$A$2:$S$366, 6, FALSE)</f>
        <v>964</v>
      </c>
      <c r="O120" s="9">
        <f t="shared" si="36"/>
        <v>964</v>
      </c>
      <c r="P120" s="49">
        <v>964</v>
      </c>
      <c r="Q120" s="14">
        <f>VLOOKUP($A120,[2]Summary!$A$2:$S$366, 7, FALSE)</f>
        <v>697</v>
      </c>
      <c r="R120" s="9">
        <f t="shared" si="37"/>
        <v>697</v>
      </c>
      <c r="S120" s="50">
        <v>697</v>
      </c>
      <c r="T120" s="12">
        <f>VLOOKUP($A120,[2]Summary!$A$2:$S$366, 8, FALSE)</f>
        <v>0</v>
      </c>
      <c r="U120" s="15">
        <f t="shared" si="38"/>
        <v>0</v>
      </c>
      <c r="V120" s="54">
        <v>0</v>
      </c>
      <c r="W120" s="16">
        <f>VLOOKUP($A120,[2]Summary!$A$2:$S$366,9,FALSE)</f>
        <v>507.55</v>
      </c>
      <c r="X120" s="17">
        <f t="shared" si="43"/>
        <v>507.55</v>
      </c>
      <c r="Y120" s="61">
        <v>507.55</v>
      </c>
      <c r="Z120" s="16">
        <f>VLOOKUP($A120,[2]Summary!$A$2:$S$366,10,FALSE)</f>
        <v>422.99</v>
      </c>
      <c r="AA120" s="19">
        <f t="shared" si="44"/>
        <v>422.99</v>
      </c>
      <c r="AB120" s="64">
        <v>422.99</v>
      </c>
      <c r="AC120" s="65">
        <f t="shared" si="26"/>
        <v>507.55</v>
      </c>
      <c r="AD120" s="12">
        <f>VLOOKUP($A120,[2]Summary!$A$2:$S$366,11,FALSE)</f>
        <v>0</v>
      </c>
      <c r="AE120" s="9">
        <f t="shared" si="39"/>
        <v>0</v>
      </c>
      <c r="AF120" s="50">
        <v>0</v>
      </c>
      <c r="AG120" s="12">
        <f>VLOOKUP($A120,[2]Summary!$A$2:$S$366, 12, FALSE)</f>
        <v>0</v>
      </c>
      <c r="AH120" s="9">
        <f t="shared" si="45"/>
        <v>0</v>
      </c>
      <c r="AI120" s="50">
        <v>0</v>
      </c>
      <c r="AJ120" s="12">
        <f>VLOOKUP($A120,[2]Summary!$A$2:$S$366, 13, FALSE)</f>
        <v>0</v>
      </c>
      <c r="AK120" s="9">
        <f t="shared" si="40"/>
        <v>0</v>
      </c>
      <c r="AL120" s="50">
        <v>0</v>
      </c>
      <c r="AM120" s="12">
        <f>VLOOKUP($A120,[2]Summary!$A$2:$S$366, 14, FALSE)</f>
        <v>4</v>
      </c>
      <c r="AN120" s="9">
        <v>0</v>
      </c>
      <c r="AO120" s="54">
        <v>0</v>
      </c>
      <c r="AP120" s="12">
        <f>VLOOKUP($A120,[2]Summary!$A$2:$S$366, 15, FALSE)</f>
        <v>23.8</v>
      </c>
      <c r="AQ120" s="9">
        <f t="shared" si="41"/>
        <v>23.8</v>
      </c>
      <c r="AR120" s="50">
        <v>23.2</v>
      </c>
      <c r="AS120" s="12">
        <f>VLOOKUP($A120,[2]Summary!$A$2:$S$366, 16, FALSE)</f>
        <v>13.4</v>
      </c>
      <c r="AT120" s="9">
        <f t="shared" si="28"/>
        <v>13.4</v>
      </c>
      <c r="AU120" s="50">
        <v>13.3</v>
      </c>
      <c r="AV120" s="12">
        <f>VLOOKUP($A120,[2]Summary!$A$2:$S$366, 17, FALSE)</f>
        <v>26.3</v>
      </c>
      <c r="AW120" s="9">
        <f t="shared" si="29"/>
        <v>26.3</v>
      </c>
      <c r="AX120" s="68">
        <v>26.8</v>
      </c>
      <c r="AY120" s="12">
        <f>VLOOKUP($A120,[2]Summary!$A$2:$S$366, 18, FALSE)</f>
        <v>4529.97</v>
      </c>
      <c r="AZ120" s="13">
        <f t="shared" si="30"/>
        <v>4529.97</v>
      </c>
      <c r="BA120" s="45">
        <v>4529.97</v>
      </c>
      <c r="BB120" s="12">
        <f>VLOOKUP($A120,[2]Summary!$A$2:$S$366, 19, FALSE)</f>
        <v>4826.58</v>
      </c>
      <c r="BC120" s="11">
        <f t="shared" si="31"/>
        <v>4826.58</v>
      </c>
      <c r="BD120" s="73">
        <v>4826.58</v>
      </c>
      <c r="BE120" s="42">
        <f>VLOOKUP($A120,[2]Summary!$A$2:$T$366,20,FALSE)</f>
        <v>0</v>
      </c>
      <c r="BF120" s="41">
        <f t="shared" si="32"/>
        <v>0</v>
      </c>
      <c r="BG120" s="79">
        <v>0</v>
      </c>
    </row>
    <row r="121" spans="1:59" ht="15" x14ac:dyDescent="0.25">
      <c r="A121" s="39">
        <v>43857</v>
      </c>
      <c r="B121" s="12">
        <f>VLOOKUP($A121,[2]Summary!$A$2:$S$366, 2, FALSE)</f>
        <v>4140.79</v>
      </c>
      <c r="C121" s="13">
        <f t="shared" si="33"/>
        <v>4140.79</v>
      </c>
      <c r="D121" s="44">
        <v>4140.8</v>
      </c>
      <c r="E121" s="14">
        <f>VLOOKUP($A121,[2]Summary!$A$2:$S$366, 3, FALSE)</f>
        <v>299</v>
      </c>
      <c r="F121" s="9">
        <f t="shared" si="34"/>
        <v>299</v>
      </c>
      <c r="G121" s="49">
        <v>286</v>
      </c>
      <c r="H121" s="14">
        <f>VLOOKUP($A121,[2]Summary!$A$2:$S$366,4,FALSE)</f>
        <v>0</v>
      </c>
      <c r="I121" s="9">
        <f t="shared" si="23"/>
        <v>0</v>
      </c>
      <c r="J121" s="54">
        <v>0</v>
      </c>
      <c r="K121" s="14">
        <f>VLOOKUP($A121,[2]Summary!$A$2:$S$366, 5, FALSE)</f>
        <v>1120</v>
      </c>
      <c r="L121" s="9">
        <f t="shared" si="35"/>
        <v>1120</v>
      </c>
      <c r="M121" s="56">
        <v>1120</v>
      </c>
      <c r="N121" s="14">
        <f>VLOOKUP($A121,[2]Summary!$A$2:$S$366, 6, FALSE)</f>
        <v>1590</v>
      </c>
      <c r="O121" s="9">
        <f t="shared" si="36"/>
        <v>1590</v>
      </c>
      <c r="P121" s="49">
        <v>1590</v>
      </c>
      <c r="Q121" s="14">
        <f>VLOOKUP($A121,[2]Summary!$A$2:$S$366, 7, FALSE)</f>
        <v>825</v>
      </c>
      <c r="R121" s="9">
        <f t="shared" si="37"/>
        <v>825</v>
      </c>
      <c r="S121" s="50">
        <v>825</v>
      </c>
      <c r="T121" s="12">
        <f>VLOOKUP($A121,[2]Summary!$A$2:$S$366, 8, FALSE)</f>
        <v>0</v>
      </c>
      <c r="U121" s="15">
        <f t="shared" si="38"/>
        <v>0</v>
      </c>
      <c r="V121" s="54">
        <v>0</v>
      </c>
      <c r="W121" s="16">
        <f>VLOOKUP($A121,[2]Summary!$A$2:$S$366,9,FALSE)</f>
        <v>750.6</v>
      </c>
      <c r="X121" s="17">
        <f t="shared" si="43"/>
        <v>750.6</v>
      </c>
      <c r="Y121" s="61">
        <v>750.6</v>
      </c>
      <c r="Z121" s="16">
        <f>VLOOKUP($A121,[2]Summary!$A$2:$S$366,10,FALSE)</f>
        <v>665.78</v>
      </c>
      <c r="AA121" s="19">
        <f t="shared" si="44"/>
        <v>665.78</v>
      </c>
      <c r="AB121" s="64">
        <v>665.78</v>
      </c>
      <c r="AC121" s="65">
        <f t="shared" si="26"/>
        <v>750.6</v>
      </c>
      <c r="AD121" s="12">
        <f>VLOOKUP($A121,[2]Summary!$A$2:$S$366,11,FALSE)</f>
        <v>0</v>
      </c>
      <c r="AE121" s="9">
        <f t="shared" si="39"/>
        <v>0</v>
      </c>
      <c r="AF121" s="50">
        <v>0</v>
      </c>
      <c r="AG121" s="12">
        <f>VLOOKUP($A121,[2]Summary!$A$2:$S$366, 12, FALSE)</f>
        <v>0</v>
      </c>
      <c r="AH121" s="9">
        <f t="shared" si="45"/>
        <v>0</v>
      </c>
      <c r="AI121" s="50">
        <v>0</v>
      </c>
      <c r="AJ121" s="12">
        <f>VLOOKUP($A121,[2]Summary!$A$2:$S$366, 13, FALSE)</f>
        <v>0</v>
      </c>
      <c r="AK121" s="9">
        <f t="shared" si="40"/>
        <v>0</v>
      </c>
      <c r="AL121" s="50">
        <v>0</v>
      </c>
      <c r="AM121" s="12">
        <f>VLOOKUP($A121,[2]Summary!$A$2:$S$366, 14, FALSE)</f>
        <v>5.47</v>
      </c>
      <c r="AN121" s="9">
        <v>0</v>
      </c>
      <c r="AO121" s="54">
        <v>0</v>
      </c>
      <c r="AP121" s="12">
        <f>VLOOKUP($A121,[2]Summary!$A$2:$S$366, 15, FALSE)</f>
        <v>24.2</v>
      </c>
      <c r="AQ121" s="9">
        <f t="shared" si="41"/>
        <v>24.2</v>
      </c>
      <c r="AR121" s="50">
        <v>24.2</v>
      </c>
      <c r="AS121" s="12">
        <f>VLOOKUP($A121,[2]Summary!$A$2:$S$366, 16, FALSE)</f>
        <v>9.9499999999999993</v>
      </c>
      <c r="AT121" s="9">
        <f t="shared" si="28"/>
        <v>9.9499999999999993</v>
      </c>
      <c r="AU121" s="50">
        <v>9.8800000000000008</v>
      </c>
      <c r="AV121" s="12">
        <f>VLOOKUP($A121,[2]Summary!$A$2:$S$366, 17, FALSE)</f>
        <v>2.02</v>
      </c>
      <c r="AW121" s="9">
        <v>0</v>
      </c>
      <c r="AX121" s="68">
        <v>0</v>
      </c>
      <c r="AY121" s="12">
        <f>VLOOKUP($A121,[2]Summary!$A$2:$S$366, 18, FALSE)</f>
        <v>4530.0600000000004</v>
      </c>
      <c r="AZ121" s="13">
        <f t="shared" si="30"/>
        <v>4530.0600000000004</v>
      </c>
      <c r="BA121" s="45">
        <v>4530.0600000000004</v>
      </c>
      <c r="BB121" s="12">
        <f>VLOOKUP($A121,[2]Summary!$A$2:$S$366, 19, FALSE)</f>
        <v>4827.0600000000004</v>
      </c>
      <c r="BC121" s="11">
        <f t="shared" si="31"/>
        <v>4827.0600000000004</v>
      </c>
      <c r="BD121" s="73">
        <v>4827.0600000000004</v>
      </c>
      <c r="BE121" s="42">
        <f>VLOOKUP($A121,[2]Summary!$A$2:$T$366,20,FALSE)</f>
        <v>0</v>
      </c>
      <c r="BF121" s="41">
        <f t="shared" si="32"/>
        <v>0</v>
      </c>
      <c r="BG121" s="79">
        <v>0</v>
      </c>
    </row>
    <row r="122" spans="1:59" ht="15" x14ac:dyDescent="0.25">
      <c r="A122" s="39">
        <v>43858</v>
      </c>
      <c r="B122" s="12">
        <f>VLOOKUP($A122,[2]Summary!$A$2:$S$366, 2, FALSE)</f>
        <v>4140.8500000000004</v>
      </c>
      <c r="C122" s="13">
        <f t="shared" si="33"/>
        <v>4140.8500000000004</v>
      </c>
      <c r="D122" s="44">
        <v>4140.8500000000004</v>
      </c>
      <c r="E122" s="14">
        <f>VLOOKUP($A122,[2]Summary!$A$2:$S$366, 3, FALSE)</f>
        <v>259</v>
      </c>
      <c r="F122" s="9">
        <f t="shared" si="34"/>
        <v>259</v>
      </c>
      <c r="G122" s="49">
        <v>243</v>
      </c>
      <c r="H122" s="14">
        <f>VLOOKUP($A122,[2]Summary!$A$2:$S$366,4,FALSE)</f>
        <v>0</v>
      </c>
      <c r="I122" s="9">
        <f t="shared" si="23"/>
        <v>0</v>
      </c>
      <c r="J122" s="54">
        <v>0</v>
      </c>
      <c r="K122" s="14">
        <f>VLOOKUP($A122,[2]Summary!$A$2:$S$366, 5, FALSE)</f>
        <v>1040</v>
      </c>
      <c r="L122" s="9">
        <f t="shared" si="35"/>
        <v>1040</v>
      </c>
      <c r="M122" s="56">
        <v>1040</v>
      </c>
      <c r="N122" s="14">
        <f>VLOOKUP($A122,[2]Summary!$A$2:$S$366, 6, FALSE)</f>
        <v>1710</v>
      </c>
      <c r="O122" s="9">
        <f t="shared" si="36"/>
        <v>1710</v>
      </c>
      <c r="P122" s="49">
        <v>1710</v>
      </c>
      <c r="Q122" s="14">
        <f>VLOOKUP($A122,[2]Summary!$A$2:$S$366, 7, FALSE)</f>
        <v>986</v>
      </c>
      <c r="R122" s="9">
        <f t="shared" si="37"/>
        <v>986</v>
      </c>
      <c r="S122" s="50">
        <v>986</v>
      </c>
      <c r="T122" s="12">
        <f>VLOOKUP($A122,[2]Summary!$A$2:$S$366, 8, FALSE)</f>
        <v>0</v>
      </c>
      <c r="U122" s="15">
        <f t="shared" si="38"/>
        <v>0</v>
      </c>
      <c r="V122" s="54">
        <v>0</v>
      </c>
      <c r="W122" s="16">
        <f>VLOOKUP($A122,[2]Summary!$A$2:$S$366,9,FALSE)</f>
        <v>552.51</v>
      </c>
      <c r="X122" s="17">
        <f t="shared" si="43"/>
        <v>552.51</v>
      </c>
      <c r="Y122" s="61">
        <v>552.51</v>
      </c>
      <c r="Z122" s="16">
        <f>VLOOKUP($A122,[2]Summary!$A$2:$S$366,10,FALSE)</f>
        <v>480.93</v>
      </c>
      <c r="AA122" s="19">
        <f t="shared" si="44"/>
        <v>480.93</v>
      </c>
      <c r="AB122" s="64">
        <v>480.93</v>
      </c>
      <c r="AC122" s="65">
        <f t="shared" si="26"/>
        <v>552.51</v>
      </c>
      <c r="AD122" s="12">
        <f>VLOOKUP($A122,[2]Summary!$A$2:$S$366,11,FALSE)</f>
        <v>0</v>
      </c>
      <c r="AE122" s="9">
        <f t="shared" si="39"/>
        <v>0</v>
      </c>
      <c r="AF122" s="50">
        <v>0</v>
      </c>
      <c r="AG122" s="12">
        <f>VLOOKUP($A122,[2]Summary!$A$2:$S$366, 12, FALSE)</f>
        <v>0</v>
      </c>
      <c r="AH122" s="9">
        <f t="shared" si="45"/>
        <v>0</v>
      </c>
      <c r="AI122" s="50">
        <v>0</v>
      </c>
      <c r="AJ122" s="12">
        <f>VLOOKUP($A122,[2]Summary!$A$2:$S$366, 13, FALSE)</f>
        <v>0</v>
      </c>
      <c r="AK122" s="9">
        <f t="shared" si="40"/>
        <v>0</v>
      </c>
      <c r="AL122" s="50">
        <v>0</v>
      </c>
      <c r="AM122" s="12">
        <f>VLOOKUP($A122,[2]Summary!$A$2:$S$366, 14, FALSE)</f>
        <v>2.0299999999999998</v>
      </c>
      <c r="AN122" s="9">
        <v>0</v>
      </c>
      <c r="AO122" s="54">
        <v>0</v>
      </c>
      <c r="AP122" s="12">
        <f>VLOOKUP($A122,[2]Summary!$A$2:$S$366, 15, FALSE)</f>
        <v>25</v>
      </c>
      <c r="AQ122" s="9">
        <f t="shared" si="41"/>
        <v>25</v>
      </c>
      <c r="AR122" s="50">
        <v>25</v>
      </c>
      <c r="AS122" s="12">
        <f>VLOOKUP($A122,[2]Summary!$A$2:$S$366, 16, FALSE)</f>
        <v>14.7</v>
      </c>
      <c r="AT122" s="9">
        <f t="shared" si="28"/>
        <v>14.7</v>
      </c>
      <c r="AU122" s="50">
        <v>14.6</v>
      </c>
      <c r="AV122" s="12">
        <f>VLOOKUP($A122,[2]Summary!$A$2:$S$366, 17, FALSE)</f>
        <v>74.2</v>
      </c>
      <c r="AW122" s="9">
        <f t="shared" si="29"/>
        <v>74.2</v>
      </c>
      <c r="AX122" s="68">
        <v>74.2</v>
      </c>
      <c r="AY122" s="12">
        <f>VLOOKUP($A122,[2]Summary!$A$2:$S$366, 18, FALSE)</f>
        <v>4530.1000000000004</v>
      </c>
      <c r="AZ122" s="13">
        <f t="shared" si="30"/>
        <v>4530.1000000000004</v>
      </c>
      <c r="BA122" s="45">
        <v>4530.1000000000004</v>
      </c>
      <c r="BB122" s="12">
        <f>VLOOKUP($A122,[2]Summary!$A$2:$S$366, 19, FALSE)</f>
        <v>4827.3599999999997</v>
      </c>
      <c r="BC122" s="11">
        <f t="shared" si="31"/>
        <v>4827.3599999999997</v>
      </c>
      <c r="BD122" s="73">
        <v>4827.3599999999997</v>
      </c>
      <c r="BE122" s="42">
        <f>VLOOKUP($A122,[2]Summary!$A$2:$T$366,20,FALSE)</f>
        <v>0</v>
      </c>
      <c r="BF122" s="41">
        <f t="shared" si="32"/>
        <v>0</v>
      </c>
      <c r="BG122" s="79">
        <v>0</v>
      </c>
    </row>
    <row r="123" spans="1:59" ht="15" x14ac:dyDescent="0.25">
      <c r="A123" s="39">
        <v>43859</v>
      </c>
      <c r="B123" s="12">
        <f>VLOOKUP($A123,[2]Summary!$A$2:$S$366, 2, FALSE)</f>
        <v>4140.8999999999996</v>
      </c>
      <c r="C123" s="13">
        <f t="shared" si="33"/>
        <v>4140.8999999999996</v>
      </c>
      <c r="D123" s="44">
        <v>4140.8999999999996</v>
      </c>
      <c r="E123" s="14">
        <f>VLOOKUP($A123,[2]Summary!$A$2:$S$366, 3, FALSE)</f>
        <v>263</v>
      </c>
      <c r="F123" s="9">
        <f t="shared" si="34"/>
        <v>263</v>
      </c>
      <c r="G123" s="49">
        <v>247</v>
      </c>
      <c r="H123" s="14">
        <f>VLOOKUP($A123,[2]Summary!$A$2:$S$366,4,FALSE)</f>
        <v>0</v>
      </c>
      <c r="I123" s="9">
        <f t="shared" si="23"/>
        <v>0</v>
      </c>
      <c r="J123" s="54">
        <v>0</v>
      </c>
      <c r="K123" s="14">
        <f>VLOOKUP($A123,[2]Summary!$A$2:$S$366, 5, FALSE)</f>
        <v>937</v>
      </c>
      <c r="L123" s="9">
        <f t="shared" si="35"/>
        <v>937</v>
      </c>
      <c r="M123" s="56">
        <v>939</v>
      </c>
      <c r="N123" s="14">
        <f>VLOOKUP($A123,[2]Summary!$A$2:$S$366, 6, FALSE)</f>
        <v>1570</v>
      </c>
      <c r="O123" s="9">
        <f t="shared" si="36"/>
        <v>1570</v>
      </c>
      <c r="P123" s="49">
        <v>1570</v>
      </c>
      <c r="Q123" s="14">
        <f>VLOOKUP($A123,[2]Summary!$A$2:$S$366, 7, FALSE)</f>
        <v>1110</v>
      </c>
      <c r="R123" s="9">
        <f t="shared" si="37"/>
        <v>1110</v>
      </c>
      <c r="S123" s="50">
        <v>1110</v>
      </c>
      <c r="T123" s="12">
        <f>VLOOKUP($A123,[2]Summary!$A$2:$S$366, 8, FALSE)</f>
        <v>0</v>
      </c>
      <c r="U123" s="15">
        <f t="shared" si="38"/>
        <v>0</v>
      </c>
      <c r="V123" s="54">
        <v>0</v>
      </c>
      <c r="W123" s="16">
        <f>VLOOKUP($A123,[2]Summary!$A$2:$S$366,9,FALSE)</f>
        <v>333.94</v>
      </c>
      <c r="X123" s="17">
        <f t="shared" si="43"/>
        <v>333.94</v>
      </c>
      <c r="Y123" s="61">
        <v>333.94</v>
      </c>
      <c r="Z123" s="16">
        <f>VLOOKUP($A123,[2]Summary!$A$2:$S$366,10,FALSE)</f>
        <v>292.42</v>
      </c>
      <c r="AA123" s="19">
        <f t="shared" si="44"/>
        <v>292.42</v>
      </c>
      <c r="AB123" s="64">
        <v>292.42</v>
      </c>
      <c r="AC123" s="65">
        <f t="shared" si="26"/>
        <v>333.94</v>
      </c>
      <c r="AD123" s="12">
        <f>VLOOKUP($A123,[2]Summary!$A$2:$S$366,11,FALSE)</f>
        <v>0</v>
      </c>
      <c r="AE123" s="9">
        <f t="shared" si="39"/>
        <v>0</v>
      </c>
      <c r="AF123" s="50">
        <v>0</v>
      </c>
      <c r="AG123" s="12">
        <f>VLOOKUP($A123,[2]Summary!$A$2:$S$366, 12, FALSE)</f>
        <v>0</v>
      </c>
      <c r="AH123" s="9">
        <f t="shared" si="45"/>
        <v>0</v>
      </c>
      <c r="AI123" s="50">
        <v>0</v>
      </c>
      <c r="AJ123" s="12">
        <f>VLOOKUP($A123,[2]Summary!$A$2:$S$366, 13, FALSE)</f>
        <v>0</v>
      </c>
      <c r="AK123" s="9">
        <f t="shared" si="40"/>
        <v>0</v>
      </c>
      <c r="AL123" s="50">
        <v>0</v>
      </c>
      <c r="AM123" s="12">
        <f>VLOOKUP($A123,[2]Summary!$A$2:$S$366, 14, FALSE)</f>
        <v>4.5</v>
      </c>
      <c r="AN123" s="9">
        <v>0</v>
      </c>
      <c r="AO123" s="54">
        <v>0</v>
      </c>
      <c r="AP123" s="12">
        <f>VLOOKUP($A123,[2]Summary!$A$2:$S$366, 15, FALSE)</f>
        <v>31.1</v>
      </c>
      <c r="AQ123" s="9">
        <f t="shared" si="41"/>
        <v>31.1</v>
      </c>
      <c r="AR123" s="50">
        <v>31.1</v>
      </c>
      <c r="AS123" s="12">
        <f>VLOOKUP($A123,[2]Summary!$A$2:$S$366, 16, FALSE)</f>
        <v>12.1</v>
      </c>
      <c r="AT123" s="9">
        <f t="shared" si="28"/>
        <v>12.1</v>
      </c>
      <c r="AU123" s="50">
        <v>12</v>
      </c>
      <c r="AV123" s="12">
        <f>VLOOKUP($A123,[2]Summary!$A$2:$S$366, 17, FALSE)</f>
        <v>69.900000000000006</v>
      </c>
      <c r="AW123" s="9">
        <f t="shared" si="29"/>
        <v>69.900000000000006</v>
      </c>
      <c r="AX123" s="68">
        <v>69.900000000000006</v>
      </c>
      <c r="AY123" s="12">
        <f>VLOOKUP($A123,[2]Summary!$A$2:$S$366, 18, FALSE)</f>
        <v>4530.17</v>
      </c>
      <c r="AZ123" s="13">
        <f t="shared" si="30"/>
        <v>4530.17</v>
      </c>
      <c r="BA123" s="45">
        <v>4530.17</v>
      </c>
      <c r="BB123" s="12">
        <f>VLOOKUP($A123,[2]Summary!$A$2:$S$366, 19, FALSE)</f>
        <v>4827.6000000000004</v>
      </c>
      <c r="BC123" s="11">
        <f t="shared" si="31"/>
        <v>4827.6000000000004</v>
      </c>
      <c r="BD123" s="73">
        <v>4827.6000000000004</v>
      </c>
      <c r="BE123" s="42">
        <f>VLOOKUP($A123,[2]Summary!$A$2:$T$366,20,FALSE)</f>
        <v>0</v>
      </c>
      <c r="BF123" s="41">
        <f t="shared" si="32"/>
        <v>0</v>
      </c>
      <c r="BG123" s="79">
        <v>0</v>
      </c>
    </row>
    <row r="124" spans="1:59" ht="15" x14ac:dyDescent="0.25">
      <c r="A124" s="39">
        <v>43860</v>
      </c>
      <c r="B124" s="12">
        <f>VLOOKUP($A124,[2]Summary!$A$2:$S$366, 2, FALSE)</f>
        <v>4140.96</v>
      </c>
      <c r="C124" s="13">
        <f t="shared" si="33"/>
        <v>4140.96</v>
      </c>
      <c r="D124" s="44">
        <v>4140.96</v>
      </c>
      <c r="E124" s="14">
        <f>VLOOKUP($A124,[2]Summary!$A$2:$S$366, 3, FALSE)</f>
        <v>481</v>
      </c>
      <c r="F124" s="9">
        <f t="shared" si="34"/>
        <v>481</v>
      </c>
      <c r="G124" s="49">
        <v>481</v>
      </c>
      <c r="H124" s="14">
        <f>VLOOKUP($A124,[2]Summary!$A$2:$S$366,4,FALSE)</f>
        <v>0</v>
      </c>
      <c r="I124" s="9">
        <f t="shared" si="23"/>
        <v>0</v>
      </c>
      <c r="J124" s="54">
        <v>0</v>
      </c>
      <c r="K124" s="14">
        <f>VLOOKUP($A124,[2]Summary!$A$2:$S$366, 5, FALSE)</f>
        <v>793</v>
      </c>
      <c r="L124" s="9">
        <f t="shared" si="35"/>
        <v>793</v>
      </c>
      <c r="M124" s="56">
        <v>793</v>
      </c>
      <c r="N124" s="14">
        <f>VLOOKUP($A124,[2]Summary!$A$2:$S$366, 6, FALSE)</f>
        <v>1470</v>
      </c>
      <c r="O124" s="9">
        <f t="shared" si="36"/>
        <v>1470</v>
      </c>
      <c r="P124" s="49">
        <v>1470</v>
      </c>
      <c r="Q124" s="14">
        <f>VLOOKUP($A124,[2]Summary!$A$2:$S$366, 7, FALSE)</f>
        <v>1060</v>
      </c>
      <c r="R124" s="9">
        <f t="shared" si="37"/>
        <v>1060</v>
      </c>
      <c r="S124" s="50">
        <v>1060</v>
      </c>
      <c r="T124" s="12">
        <f>VLOOKUP($A124,[2]Summary!$A$2:$S$366, 8, FALSE)</f>
        <v>0</v>
      </c>
      <c r="U124" s="15">
        <f t="shared" si="38"/>
        <v>0</v>
      </c>
      <c r="V124" s="54">
        <v>0</v>
      </c>
      <c r="W124" s="16">
        <f>VLOOKUP($A124,[2]Summary!$A$2:$S$366,9,FALSE)</f>
        <v>226.55</v>
      </c>
      <c r="X124" s="17">
        <f t="shared" si="43"/>
        <v>226.55</v>
      </c>
      <c r="Y124" s="61">
        <v>226.55</v>
      </c>
      <c r="Z124" s="16">
        <f>VLOOKUP($A124,[2]Summary!$A$2:$S$366,10,FALSE)</f>
        <v>219.78</v>
      </c>
      <c r="AA124" s="19">
        <f t="shared" si="44"/>
        <v>219.78</v>
      </c>
      <c r="AB124" s="64">
        <v>219.78</v>
      </c>
      <c r="AC124" s="65">
        <f t="shared" si="26"/>
        <v>226.55</v>
      </c>
      <c r="AD124" s="12">
        <f>VLOOKUP($A124,[2]Summary!$A$2:$S$366,11,FALSE)</f>
        <v>0</v>
      </c>
      <c r="AE124" s="9">
        <f t="shared" si="39"/>
        <v>0</v>
      </c>
      <c r="AF124" s="50">
        <v>0</v>
      </c>
      <c r="AG124" s="12">
        <f>VLOOKUP($A124,[2]Summary!$A$2:$S$366, 12, FALSE)</f>
        <v>0</v>
      </c>
      <c r="AH124" s="9">
        <f t="shared" si="45"/>
        <v>0</v>
      </c>
      <c r="AI124" s="50">
        <v>0</v>
      </c>
      <c r="AJ124" s="12">
        <f>VLOOKUP($A124,[2]Summary!$A$2:$S$366, 13, FALSE)</f>
        <v>0</v>
      </c>
      <c r="AK124" s="9">
        <f t="shared" si="40"/>
        <v>0</v>
      </c>
      <c r="AL124" s="50">
        <v>0</v>
      </c>
      <c r="AM124" s="12">
        <f>VLOOKUP($A124,[2]Summary!$A$2:$S$366, 14, FALSE)</f>
        <v>5.91</v>
      </c>
      <c r="AN124" s="9">
        <v>0</v>
      </c>
      <c r="AO124" s="54">
        <v>0</v>
      </c>
      <c r="AP124" s="12">
        <f>VLOOKUP($A124,[2]Summary!$A$2:$S$366, 15, FALSE)</f>
        <v>27.2</v>
      </c>
      <c r="AQ124" s="9">
        <f t="shared" si="41"/>
        <v>27.2</v>
      </c>
      <c r="AR124" s="50">
        <v>27.2</v>
      </c>
      <c r="AS124" s="12">
        <f>VLOOKUP($A124,[2]Summary!$A$2:$S$366, 16, FALSE)</f>
        <v>11.4</v>
      </c>
      <c r="AT124" s="9">
        <f t="shared" si="28"/>
        <v>11.4</v>
      </c>
      <c r="AU124" s="50">
        <v>11.3</v>
      </c>
      <c r="AV124" s="12">
        <f>VLOOKUP($A124,[2]Summary!$A$2:$S$366, 17, FALSE)</f>
        <v>52.8</v>
      </c>
      <c r="AW124" s="9">
        <f t="shared" si="29"/>
        <v>52.8</v>
      </c>
      <c r="AX124" s="68">
        <v>52.8</v>
      </c>
      <c r="AY124" s="12">
        <f>VLOOKUP($A124,[2]Summary!$A$2:$S$366, 18, FALSE)</f>
        <v>4530.2</v>
      </c>
      <c r="AZ124" s="13">
        <f t="shared" si="30"/>
        <v>4530.2</v>
      </c>
      <c r="BA124" s="45">
        <v>4530.2</v>
      </c>
      <c r="BB124" s="12">
        <f>VLOOKUP($A124,[2]Summary!$A$2:$S$366, 19, FALSE)</f>
        <v>4827.7700000000004</v>
      </c>
      <c r="BC124" s="11">
        <f t="shared" si="31"/>
        <v>4827.7700000000004</v>
      </c>
      <c r="BD124" s="73">
        <v>4827.7700000000004</v>
      </c>
      <c r="BE124" s="42">
        <f>VLOOKUP($A124,[2]Summary!$A$2:$T$366,20,FALSE)</f>
        <v>0</v>
      </c>
      <c r="BF124" s="41">
        <f t="shared" si="32"/>
        <v>0</v>
      </c>
      <c r="BG124" s="79">
        <v>0</v>
      </c>
    </row>
    <row r="125" spans="1:59" ht="15" x14ac:dyDescent="0.25">
      <c r="A125" s="39">
        <v>43861</v>
      </c>
      <c r="B125" s="12">
        <f>VLOOKUP($A125,[2]Summary!$A$2:$S$366, 2, FALSE)</f>
        <v>4141</v>
      </c>
      <c r="C125" s="13">
        <f t="shared" si="33"/>
        <v>4141</v>
      </c>
      <c r="D125" s="44">
        <v>4141</v>
      </c>
      <c r="E125" s="14">
        <f>VLOOKUP($A125,[2]Summary!$A$2:$S$366, 3, FALSE)</f>
        <v>598</v>
      </c>
      <c r="F125" s="9">
        <f t="shared" si="34"/>
        <v>598</v>
      </c>
      <c r="G125" s="49">
        <v>598</v>
      </c>
      <c r="H125" s="14">
        <f>VLOOKUP($A125,[2]Summary!$A$2:$S$366,4,FALSE)</f>
        <v>0</v>
      </c>
      <c r="I125" s="9">
        <f t="shared" si="23"/>
        <v>0</v>
      </c>
      <c r="J125" s="54">
        <v>0</v>
      </c>
      <c r="K125" s="14">
        <f>VLOOKUP($A125,[2]Summary!$A$2:$S$366, 5, FALSE)</f>
        <v>793</v>
      </c>
      <c r="L125" s="9">
        <f t="shared" si="35"/>
        <v>793</v>
      </c>
      <c r="M125" s="56">
        <v>793</v>
      </c>
      <c r="N125" s="14">
        <f>VLOOKUP($A125,[2]Summary!$A$2:$S$366, 6, FALSE)</f>
        <v>1700</v>
      </c>
      <c r="O125" s="9">
        <f t="shared" si="36"/>
        <v>1700</v>
      </c>
      <c r="P125" s="49">
        <v>1700</v>
      </c>
      <c r="Q125" s="14">
        <f>VLOOKUP($A125,[2]Summary!$A$2:$S$366, 7, FALSE)</f>
        <v>962</v>
      </c>
      <c r="R125" s="9">
        <f t="shared" si="37"/>
        <v>962</v>
      </c>
      <c r="S125" s="50">
        <v>962</v>
      </c>
      <c r="T125" s="12">
        <f>VLOOKUP($A125,[2]Summary!$A$2:$S$366, 8, FALSE)</f>
        <v>0</v>
      </c>
      <c r="U125" s="15">
        <f t="shared" si="38"/>
        <v>0</v>
      </c>
      <c r="V125" s="54">
        <v>0</v>
      </c>
      <c r="W125" s="16">
        <f>VLOOKUP($A125,[2]Summary!$A$2:$S$366,9,FALSE)</f>
        <v>191.26</v>
      </c>
      <c r="X125" s="17">
        <f t="shared" si="43"/>
        <v>191.26</v>
      </c>
      <c r="Y125" s="61">
        <v>191.26</v>
      </c>
      <c r="Z125" s="16">
        <f>VLOOKUP($A125,[2]Summary!$A$2:$S$366,10,FALSE)</f>
        <v>164.28</v>
      </c>
      <c r="AA125" s="19">
        <f t="shared" si="44"/>
        <v>164.28</v>
      </c>
      <c r="AB125" s="64">
        <v>164.28</v>
      </c>
      <c r="AC125" s="65">
        <f t="shared" si="26"/>
        <v>191.26</v>
      </c>
      <c r="AD125" s="12">
        <f>VLOOKUP($A125,[2]Summary!$A$2:$S$366,11,FALSE)</f>
        <v>0</v>
      </c>
      <c r="AE125" s="9">
        <f t="shared" si="39"/>
        <v>0</v>
      </c>
      <c r="AF125" s="50">
        <v>0</v>
      </c>
      <c r="AG125" s="12">
        <f>VLOOKUP($A125,[2]Summary!$A$2:$S$366, 12, FALSE)</f>
        <v>0</v>
      </c>
      <c r="AH125" s="9">
        <f t="shared" si="45"/>
        <v>0</v>
      </c>
      <c r="AI125" s="50">
        <v>0</v>
      </c>
      <c r="AJ125" s="12">
        <f>VLOOKUP($A125,[2]Summary!$A$2:$S$366, 13, FALSE)</f>
        <v>0</v>
      </c>
      <c r="AK125" s="9">
        <f t="shared" si="40"/>
        <v>0</v>
      </c>
      <c r="AL125" s="50">
        <v>0</v>
      </c>
      <c r="AM125" s="12">
        <f>VLOOKUP($A125,[2]Summary!$A$2:$S$366, 14, FALSE)</f>
        <v>9.1300000000000008</v>
      </c>
      <c r="AN125" s="9">
        <v>0</v>
      </c>
      <c r="AO125" s="54">
        <v>0</v>
      </c>
      <c r="AP125" s="12">
        <f>VLOOKUP($A125,[2]Summary!$A$2:$S$366, 15, FALSE)</f>
        <v>29.3</v>
      </c>
      <c r="AQ125" s="9">
        <f t="shared" si="41"/>
        <v>29.3</v>
      </c>
      <c r="AR125" s="50">
        <v>29.3</v>
      </c>
      <c r="AS125" s="12">
        <f>VLOOKUP($A125,[2]Summary!$A$2:$S$366, 16, FALSE)</f>
        <v>10.9</v>
      </c>
      <c r="AT125" s="9">
        <f t="shared" si="28"/>
        <v>10.9</v>
      </c>
      <c r="AU125" s="50">
        <v>10.8</v>
      </c>
      <c r="AV125" s="12">
        <f>VLOOKUP($A125,[2]Summary!$A$2:$S$366, 17, FALSE)</f>
        <v>95.4</v>
      </c>
      <c r="AW125" s="9">
        <f t="shared" si="29"/>
        <v>95.4</v>
      </c>
      <c r="AX125" s="68">
        <v>95.4</v>
      </c>
      <c r="AY125" s="12">
        <f>VLOOKUP($A125,[2]Summary!$A$2:$S$366, 18, FALSE)</f>
        <v>4530.2299999999996</v>
      </c>
      <c r="AZ125" s="13">
        <f t="shared" si="30"/>
        <v>4530.2299999999996</v>
      </c>
      <c r="BA125" s="45">
        <v>4530.2299999999996</v>
      </c>
      <c r="BB125" s="12">
        <f>VLOOKUP($A125,[2]Summary!$A$2:$S$366, 19, FALSE)</f>
        <v>4827.8999999999996</v>
      </c>
      <c r="BC125" s="11">
        <f t="shared" si="31"/>
        <v>4827.8999999999996</v>
      </c>
      <c r="BD125" s="73">
        <v>4827.8999999999996</v>
      </c>
      <c r="BE125" s="42">
        <f>VLOOKUP($A125,[2]Summary!$A$2:$T$366,20,FALSE)</f>
        <v>0</v>
      </c>
      <c r="BF125" s="41">
        <f t="shared" si="32"/>
        <v>0</v>
      </c>
      <c r="BG125" s="79">
        <v>0</v>
      </c>
    </row>
    <row r="126" spans="1:59" ht="15" x14ac:dyDescent="0.25">
      <c r="A126" s="39">
        <v>43862</v>
      </c>
      <c r="B126" s="12">
        <f>VLOOKUP($A126,[2]Summary!$A$2:$S$366, 2, FALSE)</f>
        <v>4141.0200000000004</v>
      </c>
      <c r="C126" s="13">
        <f t="shared" si="33"/>
        <v>4141.0200000000004</v>
      </c>
      <c r="D126" s="44">
        <v>4141.03</v>
      </c>
      <c r="E126" s="14">
        <f>VLOOKUP($A126,[2]Summary!$A$2:$S$366, 3, FALSE)</f>
        <v>618</v>
      </c>
      <c r="F126" s="9">
        <f t="shared" si="34"/>
        <v>618</v>
      </c>
      <c r="G126" s="49">
        <v>618</v>
      </c>
      <c r="H126" s="14">
        <f>VLOOKUP($A126,[2]Summary!$A$2:$S$366,4,FALSE)</f>
        <v>0</v>
      </c>
      <c r="I126" s="9">
        <f t="shared" si="23"/>
        <v>0</v>
      </c>
      <c r="J126" s="54">
        <v>0</v>
      </c>
      <c r="K126" s="14">
        <f>VLOOKUP($A126,[2]Summary!$A$2:$S$366, 5, FALSE)</f>
        <v>794</v>
      </c>
      <c r="L126" s="9">
        <f t="shared" si="35"/>
        <v>794</v>
      </c>
      <c r="M126" s="56">
        <v>794</v>
      </c>
      <c r="N126" s="14">
        <f>VLOOKUP($A126,[2]Summary!$A$2:$S$366, 6, FALSE)</f>
        <v>1800</v>
      </c>
      <c r="O126" s="9">
        <f t="shared" si="36"/>
        <v>1800</v>
      </c>
      <c r="P126" s="49">
        <v>1800</v>
      </c>
      <c r="Q126" s="14">
        <f>VLOOKUP($A126,[2]Summary!$A$2:$S$366, 7, FALSE)</f>
        <v>883</v>
      </c>
      <c r="R126" s="9">
        <f t="shared" si="37"/>
        <v>883</v>
      </c>
      <c r="S126" s="50">
        <v>883</v>
      </c>
      <c r="T126" s="12">
        <f>VLOOKUP($A126,[2]Summary!$A$2:$S$366, 8, FALSE)</f>
        <v>0</v>
      </c>
      <c r="U126" s="15">
        <f t="shared" si="38"/>
        <v>0</v>
      </c>
      <c r="V126" s="54">
        <v>0</v>
      </c>
      <c r="W126" s="16">
        <f>VLOOKUP($A126,[2]Summary!$A$2:$S$366,9,FALSE)</f>
        <v>179.26</v>
      </c>
      <c r="X126" s="17">
        <f t="shared" si="43"/>
        <v>179.26</v>
      </c>
      <c r="Y126" s="61">
        <v>179.26</v>
      </c>
      <c r="Z126" s="16">
        <f>VLOOKUP($A126,[2]Summary!$A$2:$S$366,10,FALSE)</f>
        <v>147.61000000000001</v>
      </c>
      <c r="AA126" s="19">
        <f t="shared" si="44"/>
        <v>147.61000000000001</v>
      </c>
      <c r="AB126" s="64">
        <v>147.61000000000001</v>
      </c>
      <c r="AC126" s="65">
        <f t="shared" si="26"/>
        <v>179.26</v>
      </c>
      <c r="AD126" s="12">
        <f>VLOOKUP($A126,[2]Summary!$A$2:$S$366,11,FALSE)</f>
        <v>0</v>
      </c>
      <c r="AE126" s="9">
        <f t="shared" si="39"/>
        <v>0</v>
      </c>
      <c r="AF126" s="50">
        <v>0</v>
      </c>
      <c r="AG126" s="12">
        <f>VLOOKUP($A126,[2]Summary!$A$2:$S$366, 12, FALSE)</f>
        <v>0</v>
      </c>
      <c r="AH126" s="9">
        <f t="shared" si="45"/>
        <v>0</v>
      </c>
      <c r="AI126" s="50">
        <v>0</v>
      </c>
      <c r="AJ126" s="12">
        <f>VLOOKUP($A126,[2]Summary!$A$2:$S$366, 13, FALSE)</f>
        <v>0</v>
      </c>
      <c r="AK126" s="9">
        <f t="shared" si="40"/>
        <v>0</v>
      </c>
      <c r="AL126" s="50">
        <v>0</v>
      </c>
      <c r="AM126" s="12">
        <f>VLOOKUP($A126,[2]Summary!$A$2:$S$366, 14, FALSE)</f>
        <v>4.63</v>
      </c>
      <c r="AN126" s="9">
        <v>0</v>
      </c>
      <c r="AO126" s="54">
        <v>0</v>
      </c>
      <c r="AP126" s="12">
        <f>VLOOKUP($A126,[2]Summary!$A$2:$S$366, 15, FALSE)</f>
        <v>31.2</v>
      </c>
      <c r="AQ126" s="9">
        <f t="shared" si="41"/>
        <v>31.2</v>
      </c>
      <c r="AR126" s="50">
        <v>31.2</v>
      </c>
      <c r="AS126" s="12">
        <f>VLOOKUP($A126,[2]Summary!$A$2:$S$366, 16, FALSE)</f>
        <v>8.42</v>
      </c>
      <c r="AT126" s="9">
        <f t="shared" si="28"/>
        <v>8.42</v>
      </c>
      <c r="AU126" s="50">
        <v>8.3699999999999992</v>
      </c>
      <c r="AV126" s="12">
        <f>VLOOKUP($A126,[2]Summary!$A$2:$S$366, 17, FALSE)</f>
        <v>62.7</v>
      </c>
      <c r="AW126" s="9">
        <f t="shared" si="29"/>
        <v>62.7</v>
      </c>
      <c r="AX126" s="68">
        <v>62.7</v>
      </c>
      <c r="AY126" s="12">
        <f>VLOOKUP($A126,[2]Summary!$A$2:$S$366, 18, FALSE)</f>
        <v>4530.25</v>
      </c>
      <c r="AZ126" s="13">
        <f t="shared" si="30"/>
        <v>4530.25</v>
      </c>
      <c r="BA126" s="45">
        <v>4530.25</v>
      </c>
      <c r="BB126" s="12">
        <f>VLOOKUP($A126,[2]Summary!$A$2:$S$366, 19, FALSE)</f>
        <v>4828</v>
      </c>
      <c r="BC126" s="11">
        <f t="shared" si="31"/>
        <v>4828</v>
      </c>
      <c r="BD126" s="73">
        <v>4828</v>
      </c>
      <c r="BE126" s="42">
        <f>VLOOKUP($A126,[2]Summary!$A$2:$T$366,20,FALSE)</f>
        <v>0</v>
      </c>
      <c r="BF126" s="41">
        <f t="shared" si="32"/>
        <v>0</v>
      </c>
      <c r="BG126" s="79">
        <v>0</v>
      </c>
    </row>
    <row r="127" spans="1:59" ht="15" x14ac:dyDescent="0.25">
      <c r="A127" s="39">
        <v>43863</v>
      </c>
      <c r="B127" s="12">
        <f>VLOOKUP($A127,[2]Summary!$A$2:$S$366, 2, FALSE)</f>
        <v>4141.08</v>
      </c>
      <c r="C127" s="13">
        <f t="shared" si="33"/>
        <v>4141.08</v>
      </c>
      <c r="D127" s="44">
        <v>4141.09</v>
      </c>
      <c r="E127" s="14">
        <f>VLOOKUP($A127,[2]Summary!$A$2:$S$366, 3, FALSE)</f>
        <v>601</v>
      </c>
      <c r="F127" s="9">
        <f t="shared" si="34"/>
        <v>601</v>
      </c>
      <c r="G127" s="49">
        <v>601</v>
      </c>
      <c r="H127" s="14">
        <f>VLOOKUP($A127,[2]Summary!$A$2:$S$366,4,FALSE)</f>
        <v>0</v>
      </c>
      <c r="I127" s="9">
        <f t="shared" si="23"/>
        <v>0</v>
      </c>
      <c r="J127" s="54">
        <v>0</v>
      </c>
      <c r="K127" s="14">
        <f>VLOOKUP($A127,[2]Summary!$A$2:$S$366, 5, FALSE)</f>
        <v>795</v>
      </c>
      <c r="L127" s="9">
        <f t="shared" si="35"/>
        <v>795</v>
      </c>
      <c r="M127" s="56">
        <v>795</v>
      </c>
      <c r="N127" s="14">
        <f>VLOOKUP($A127,[2]Summary!$A$2:$S$366, 6, FALSE)</f>
        <v>1710</v>
      </c>
      <c r="O127" s="9">
        <f t="shared" si="36"/>
        <v>1710</v>
      </c>
      <c r="P127" s="49">
        <v>1710</v>
      </c>
      <c r="Q127" s="14">
        <f>VLOOKUP($A127,[2]Summary!$A$2:$S$366, 7, FALSE)</f>
        <v>837</v>
      </c>
      <c r="R127" s="9">
        <f t="shared" si="37"/>
        <v>837</v>
      </c>
      <c r="S127" s="50">
        <v>837</v>
      </c>
      <c r="T127" s="12">
        <f>VLOOKUP($A127,[2]Summary!$A$2:$S$366, 8, FALSE)</f>
        <v>0</v>
      </c>
      <c r="U127" s="15">
        <f t="shared" si="38"/>
        <v>0</v>
      </c>
      <c r="V127" s="54">
        <v>0</v>
      </c>
      <c r="W127" s="16">
        <f>VLOOKUP($A127,[2]Summary!$A$2:$S$366,9,FALSE)</f>
        <v>166.01</v>
      </c>
      <c r="X127" s="17">
        <f t="shared" si="43"/>
        <v>166.01</v>
      </c>
      <c r="Y127" s="61">
        <v>166.01</v>
      </c>
      <c r="Z127" s="16">
        <f>VLOOKUP($A127,[2]Summary!$A$2:$S$366,10,FALSE)</f>
        <v>143.13999999999999</v>
      </c>
      <c r="AA127" s="19">
        <f t="shared" si="44"/>
        <v>143.13999999999999</v>
      </c>
      <c r="AB127" s="64">
        <v>143.13999999999999</v>
      </c>
      <c r="AC127" s="65">
        <f t="shared" si="26"/>
        <v>166.01</v>
      </c>
      <c r="AD127" s="12">
        <f>VLOOKUP($A127,[2]Summary!$A$2:$S$366,11,FALSE)</f>
        <v>0</v>
      </c>
      <c r="AE127" s="9">
        <f t="shared" si="39"/>
        <v>0</v>
      </c>
      <c r="AF127" s="50">
        <v>0</v>
      </c>
      <c r="AG127" s="12">
        <f>VLOOKUP($A127,[2]Summary!$A$2:$S$366, 12, FALSE)</f>
        <v>0</v>
      </c>
      <c r="AH127" s="9">
        <f t="shared" si="45"/>
        <v>0</v>
      </c>
      <c r="AI127" s="50">
        <v>0</v>
      </c>
      <c r="AJ127" s="12">
        <f>VLOOKUP($A127,[2]Summary!$A$2:$S$366, 13, FALSE)</f>
        <v>0</v>
      </c>
      <c r="AK127" s="9">
        <f t="shared" si="40"/>
        <v>0</v>
      </c>
      <c r="AL127" s="50">
        <v>0</v>
      </c>
      <c r="AM127" s="12">
        <f>VLOOKUP($A127,[2]Summary!$A$2:$S$366, 14, FALSE)</f>
        <v>-1.77</v>
      </c>
      <c r="AN127" s="9">
        <v>0</v>
      </c>
      <c r="AO127" s="54">
        <v>0</v>
      </c>
      <c r="AP127" s="12">
        <f>VLOOKUP($A127,[2]Summary!$A$2:$S$366, 15, FALSE)</f>
        <v>31.6</v>
      </c>
      <c r="AQ127" s="9">
        <f t="shared" si="41"/>
        <v>31.6</v>
      </c>
      <c r="AR127" s="50">
        <v>31.6</v>
      </c>
      <c r="AS127" s="12">
        <f>VLOOKUP($A127,[2]Summary!$A$2:$S$366, 16, FALSE)</f>
        <v>7.64</v>
      </c>
      <c r="AT127" s="9">
        <f t="shared" si="28"/>
        <v>7.64</v>
      </c>
      <c r="AU127" s="50">
        <v>7.59</v>
      </c>
      <c r="AV127" s="12">
        <f>VLOOKUP($A127,[2]Summary!$A$2:$S$366, 17, FALSE)</f>
        <v>38.299999999999997</v>
      </c>
      <c r="AW127" s="9">
        <f t="shared" si="29"/>
        <v>38.299999999999997</v>
      </c>
      <c r="AX127" s="68">
        <v>38.299999999999997</v>
      </c>
      <c r="AY127" s="12">
        <f>VLOOKUP($A127,[2]Summary!$A$2:$S$366, 18, FALSE)</f>
        <v>4530.24</v>
      </c>
      <c r="AZ127" s="13">
        <f t="shared" si="30"/>
        <v>4530.24</v>
      </c>
      <c r="BA127" s="45">
        <v>4530.24</v>
      </c>
      <c r="BB127" s="12">
        <f>VLOOKUP($A127,[2]Summary!$A$2:$S$366, 19, FALSE)</f>
        <v>4828.08</v>
      </c>
      <c r="BC127" s="11">
        <f t="shared" si="31"/>
        <v>4828.08</v>
      </c>
      <c r="BD127" s="73">
        <v>4828.08</v>
      </c>
      <c r="BE127" s="42">
        <f>VLOOKUP($A127,[2]Summary!$A$2:$T$366,20,FALSE)</f>
        <v>0</v>
      </c>
      <c r="BF127" s="41">
        <f t="shared" si="32"/>
        <v>0</v>
      </c>
      <c r="BG127" s="79">
        <v>0</v>
      </c>
    </row>
    <row r="128" spans="1:59" ht="15" x14ac:dyDescent="0.25">
      <c r="A128" s="39">
        <v>43864</v>
      </c>
      <c r="B128" s="12">
        <f>VLOOKUP($A128,[2]Summary!$A$2:$S$366, 2, FALSE)</f>
        <v>4141.09</v>
      </c>
      <c r="C128" s="13">
        <f t="shared" si="33"/>
        <v>4141.09</v>
      </c>
      <c r="D128" s="44">
        <v>4141.09</v>
      </c>
      <c r="E128" s="14">
        <f>VLOOKUP($A128,[2]Summary!$A$2:$S$366, 3, FALSE)</f>
        <v>604</v>
      </c>
      <c r="F128" s="9">
        <f t="shared" si="34"/>
        <v>604</v>
      </c>
      <c r="G128" s="49">
        <v>604</v>
      </c>
      <c r="H128" s="14">
        <f>VLOOKUP($A128,[2]Summary!$A$2:$S$366,4,FALSE)</f>
        <v>0</v>
      </c>
      <c r="I128" s="9">
        <f t="shared" si="23"/>
        <v>0</v>
      </c>
      <c r="J128" s="54">
        <v>0</v>
      </c>
      <c r="K128" s="14">
        <f>VLOOKUP($A128,[2]Summary!$A$2:$S$366, 5, FALSE)</f>
        <v>795</v>
      </c>
      <c r="L128" s="9">
        <f t="shared" si="35"/>
        <v>795</v>
      </c>
      <c r="M128" s="56">
        <v>795</v>
      </c>
      <c r="N128" s="14">
        <f>VLOOKUP($A128,[2]Summary!$A$2:$S$366, 6, FALSE)</f>
        <v>1590</v>
      </c>
      <c r="O128" s="9">
        <f t="shared" si="36"/>
        <v>1590</v>
      </c>
      <c r="P128" s="49">
        <v>1590</v>
      </c>
      <c r="Q128" s="14">
        <f>VLOOKUP($A128,[2]Summary!$A$2:$S$366, 7, FALSE)</f>
        <v>809</v>
      </c>
      <c r="R128" s="9">
        <f t="shared" si="37"/>
        <v>809</v>
      </c>
      <c r="S128" s="50">
        <v>809</v>
      </c>
      <c r="T128" s="12">
        <f>VLOOKUP($A128,[2]Summary!$A$2:$S$366, 8, FALSE)</f>
        <v>0</v>
      </c>
      <c r="U128" s="15">
        <f t="shared" si="38"/>
        <v>0</v>
      </c>
      <c r="V128" s="54">
        <v>0</v>
      </c>
      <c r="W128" s="16">
        <f>VLOOKUP($A128,[2]Summary!$A$2:$S$366,9,FALSE)</f>
        <v>144.01</v>
      </c>
      <c r="X128" s="17">
        <f t="shared" si="43"/>
        <v>144.01</v>
      </c>
      <c r="Y128" s="61">
        <v>144.01</v>
      </c>
      <c r="Z128" s="16">
        <f>VLOOKUP($A128,[2]Summary!$A$2:$S$366,10,FALSE)</f>
        <v>120.42</v>
      </c>
      <c r="AA128" s="19">
        <f t="shared" si="44"/>
        <v>120.42</v>
      </c>
      <c r="AB128" s="64">
        <v>120.42</v>
      </c>
      <c r="AC128" s="65">
        <f t="shared" si="26"/>
        <v>144.01</v>
      </c>
      <c r="AD128" s="12">
        <f>VLOOKUP($A128,[2]Summary!$A$2:$S$366,11,FALSE)</f>
        <v>0</v>
      </c>
      <c r="AE128" s="9">
        <f t="shared" si="39"/>
        <v>0</v>
      </c>
      <c r="AF128" s="50">
        <v>0</v>
      </c>
      <c r="AG128" s="12">
        <f>VLOOKUP($A128,[2]Summary!$A$2:$S$366, 12, FALSE)</f>
        <v>0</v>
      </c>
      <c r="AH128" s="9">
        <f t="shared" si="45"/>
        <v>0</v>
      </c>
      <c r="AI128" s="50">
        <v>0</v>
      </c>
      <c r="AJ128" s="12">
        <f>VLOOKUP($A128,[2]Summary!$A$2:$S$366, 13, FALSE)</f>
        <v>0</v>
      </c>
      <c r="AK128" s="9">
        <f t="shared" si="40"/>
        <v>0</v>
      </c>
      <c r="AL128" s="50">
        <v>0</v>
      </c>
      <c r="AM128" s="12">
        <f>VLOOKUP($A128,[2]Summary!$A$2:$S$366, 14, FALSE)</f>
        <v>3.84</v>
      </c>
      <c r="AN128" s="9">
        <v>0</v>
      </c>
      <c r="AO128" s="54">
        <v>0</v>
      </c>
      <c r="AP128" s="12">
        <f>VLOOKUP($A128,[2]Summary!$A$2:$S$366, 15, FALSE)</f>
        <v>36.200000000000003</v>
      </c>
      <c r="AQ128" s="9">
        <f t="shared" si="41"/>
        <v>36.200000000000003</v>
      </c>
      <c r="AR128" s="50">
        <v>36.200000000000003</v>
      </c>
      <c r="AS128" s="12">
        <f>VLOOKUP($A128,[2]Summary!$A$2:$S$366, 16, FALSE)</f>
        <v>9.67</v>
      </c>
      <c r="AT128" s="9">
        <f t="shared" si="28"/>
        <v>9.67</v>
      </c>
      <c r="AU128" s="50">
        <v>9.61</v>
      </c>
      <c r="AV128" s="12">
        <f>VLOOKUP($A128,[2]Summary!$A$2:$S$366, 17, FALSE)</f>
        <v>78.099999999999994</v>
      </c>
      <c r="AW128" s="9">
        <f t="shared" si="29"/>
        <v>78.099999999999994</v>
      </c>
      <c r="AX128" s="68">
        <v>78.099999999999994</v>
      </c>
      <c r="AY128" s="12">
        <f>VLOOKUP($A128,[2]Summary!$A$2:$S$366, 18, FALSE)</f>
        <v>4530.28</v>
      </c>
      <c r="AZ128" s="13">
        <f t="shared" si="30"/>
        <v>4530.28</v>
      </c>
      <c r="BA128" s="45">
        <v>4530.28</v>
      </c>
      <c r="BB128" s="12">
        <f>VLOOKUP($A128,[2]Summary!$A$2:$S$366, 19, FALSE)</f>
        <v>4828.12</v>
      </c>
      <c r="BC128" s="11">
        <f t="shared" si="31"/>
        <v>4828.12</v>
      </c>
      <c r="BD128" s="73">
        <v>4828.12</v>
      </c>
      <c r="BE128" s="42">
        <f>VLOOKUP($A128,[2]Summary!$A$2:$T$366,20,FALSE)</f>
        <v>0</v>
      </c>
      <c r="BF128" s="41">
        <f t="shared" si="32"/>
        <v>0</v>
      </c>
      <c r="BG128" s="79">
        <v>0</v>
      </c>
    </row>
    <row r="129" spans="1:59" ht="15" x14ac:dyDescent="0.25">
      <c r="A129" s="39">
        <v>43865</v>
      </c>
      <c r="B129" s="12">
        <f>VLOOKUP($A129,[2]Summary!$A$2:$S$366, 2, FALSE)</f>
        <v>4141.1000000000004</v>
      </c>
      <c r="C129" s="13">
        <f t="shared" si="33"/>
        <v>4141.1000000000004</v>
      </c>
      <c r="D129" s="44">
        <v>4141.1000000000004</v>
      </c>
      <c r="E129" s="14">
        <f>VLOOKUP($A129,[2]Summary!$A$2:$S$366, 3, FALSE)</f>
        <v>594</v>
      </c>
      <c r="F129" s="9">
        <f t="shared" si="34"/>
        <v>594</v>
      </c>
      <c r="G129" s="49">
        <v>594</v>
      </c>
      <c r="H129" s="14">
        <f>VLOOKUP($A129,[2]Summary!$A$2:$S$366,4,FALSE)</f>
        <v>0</v>
      </c>
      <c r="I129" s="9">
        <f t="shared" si="23"/>
        <v>0</v>
      </c>
      <c r="J129" s="54">
        <v>0</v>
      </c>
      <c r="K129" s="14">
        <f>VLOOKUP($A129,[2]Summary!$A$2:$S$366, 5, FALSE)</f>
        <v>794</v>
      </c>
      <c r="L129" s="9">
        <f t="shared" si="35"/>
        <v>794</v>
      </c>
      <c r="M129" s="56">
        <v>794</v>
      </c>
      <c r="N129" s="14">
        <f>VLOOKUP($A129,[2]Summary!$A$2:$S$366, 6, FALSE)</f>
        <v>1490</v>
      </c>
      <c r="O129" s="9">
        <f t="shared" si="36"/>
        <v>1490</v>
      </c>
      <c r="P129" s="49">
        <v>1470</v>
      </c>
      <c r="Q129" s="14">
        <f>VLOOKUP($A129,[2]Summary!$A$2:$S$366, 7, FALSE)</f>
        <v>790</v>
      </c>
      <c r="R129" s="9">
        <f t="shared" si="37"/>
        <v>790</v>
      </c>
      <c r="S129" s="50">
        <v>790</v>
      </c>
      <c r="T129" s="12">
        <f>VLOOKUP($A129,[2]Summary!$A$2:$S$366, 8, FALSE)</f>
        <v>0</v>
      </c>
      <c r="U129" s="15">
        <f t="shared" si="38"/>
        <v>0</v>
      </c>
      <c r="V129" s="54">
        <v>0</v>
      </c>
      <c r="W129" s="16">
        <f>VLOOKUP($A129,[2]Summary!$A$2:$S$366,9,FALSE)</f>
        <v>125.28</v>
      </c>
      <c r="X129" s="17">
        <f t="shared" si="43"/>
        <v>125.28</v>
      </c>
      <c r="Y129" s="61">
        <v>125.28</v>
      </c>
      <c r="Z129" s="16">
        <f>VLOOKUP($A129,[2]Summary!$A$2:$S$366,10,FALSE)</f>
        <v>113.28</v>
      </c>
      <c r="AA129" s="19">
        <f t="shared" si="44"/>
        <v>113.28</v>
      </c>
      <c r="AB129" s="64">
        <v>113.28</v>
      </c>
      <c r="AC129" s="65">
        <f t="shared" si="26"/>
        <v>125.28</v>
      </c>
      <c r="AD129" s="12">
        <f>VLOOKUP($A129,[2]Summary!$A$2:$S$366,11,FALSE)</f>
        <v>0</v>
      </c>
      <c r="AE129" s="9">
        <f t="shared" si="39"/>
        <v>0</v>
      </c>
      <c r="AF129" s="50">
        <v>0</v>
      </c>
      <c r="AG129" s="12">
        <f>VLOOKUP($A129,[2]Summary!$A$2:$S$366, 12, FALSE)</f>
        <v>0</v>
      </c>
      <c r="AH129" s="9">
        <f t="shared" si="45"/>
        <v>0</v>
      </c>
      <c r="AI129" s="50">
        <v>0</v>
      </c>
      <c r="AJ129" s="12">
        <f>VLOOKUP($A129,[2]Summary!$A$2:$S$366, 13, FALSE)</f>
        <v>0</v>
      </c>
      <c r="AK129" s="9">
        <f t="shared" si="40"/>
        <v>0</v>
      </c>
      <c r="AL129" s="50">
        <v>0</v>
      </c>
      <c r="AM129" s="12">
        <f>VLOOKUP($A129,[2]Summary!$A$2:$S$366, 14, FALSE)</f>
        <v>2.72</v>
      </c>
      <c r="AN129" s="9">
        <v>0</v>
      </c>
      <c r="AO129" s="54">
        <v>0</v>
      </c>
      <c r="AP129" s="12">
        <f>VLOOKUP($A129,[2]Summary!$A$2:$S$366, 15, FALSE)</f>
        <v>39.1</v>
      </c>
      <c r="AQ129" s="9">
        <f t="shared" si="41"/>
        <v>39.1</v>
      </c>
      <c r="AR129" s="50">
        <v>39.1</v>
      </c>
      <c r="AS129" s="12">
        <f>VLOOKUP($A129,[2]Summary!$A$2:$S$366, 16, FALSE)</f>
        <v>10.1</v>
      </c>
      <c r="AT129" s="9">
        <f t="shared" si="28"/>
        <v>10.1</v>
      </c>
      <c r="AU129" s="50">
        <v>10.1</v>
      </c>
      <c r="AV129" s="12">
        <f>VLOOKUP($A129,[2]Summary!$A$2:$S$366, 17, FALSE)</f>
        <v>84.8</v>
      </c>
      <c r="AW129" s="9">
        <f t="shared" si="29"/>
        <v>84.8</v>
      </c>
      <c r="AX129" s="68">
        <v>84.8</v>
      </c>
      <c r="AY129" s="12">
        <f>VLOOKUP($A129,[2]Summary!$A$2:$S$366, 18, FALSE)</f>
        <v>4530.29</v>
      </c>
      <c r="AZ129" s="13">
        <f t="shared" si="30"/>
        <v>4530.29</v>
      </c>
      <c r="BA129" s="45">
        <v>4530.29</v>
      </c>
      <c r="BB129" s="12">
        <f>VLOOKUP($A129,[2]Summary!$A$2:$S$366, 19, FALSE)</f>
        <v>4828.1400000000003</v>
      </c>
      <c r="BC129" s="11">
        <f t="shared" si="31"/>
        <v>4828.1400000000003</v>
      </c>
      <c r="BD129" s="73">
        <v>4828.1400000000003</v>
      </c>
      <c r="BE129" s="42">
        <f>VLOOKUP($A129,[2]Summary!$A$2:$T$366,20,FALSE)</f>
        <v>0</v>
      </c>
      <c r="BF129" s="41">
        <f t="shared" si="32"/>
        <v>0</v>
      </c>
      <c r="BG129" s="79">
        <v>0</v>
      </c>
    </row>
    <row r="130" spans="1:59" ht="15" x14ac:dyDescent="0.25">
      <c r="A130" s="39">
        <v>43866</v>
      </c>
      <c r="B130" s="12">
        <f>VLOOKUP($A130,[2]Summary!$A$2:$S$366, 2, FALSE)</f>
        <v>4141.1000000000004</v>
      </c>
      <c r="C130" s="13">
        <f t="shared" si="33"/>
        <v>4141.1000000000004</v>
      </c>
      <c r="D130" s="44">
        <v>4141.1000000000004</v>
      </c>
      <c r="E130" s="14">
        <f>VLOOKUP($A130,[2]Summary!$A$2:$S$366, 3, FALSE)</f>
        <v>546</v>
      </c>
      <c r="F130" s="9">
        <v>552.19696969696975</v>
      </c>
      <c r="G130" s="49">
        <v>552.19696969696975</v>
      </c>
      <c r="H130" s="14">
        <f>VLOOKUP($A130,[2]Summary!$A$2:$S$366,4,FALSE)</f>
        <v>0</v>
      </c>
      <c r="I130" s="9">
        <f t="shared" si="23"/>
        <v>0</v>
      </c>
      <c r="J130" s="54">
        <v>0</v>
      </c>
      <c r="K130" s="14">
        <f>VLOOKUP($A130,[2]Summary!$A$2:$S$366, 5, FALSE)</f>
        <v>793</v>
      </c>
      <c r="L130" s="9">
        <f t="shared" si="35"/>
        <v>793</v>
      </c>
      <c r="M130" s="56">
        <v>793</v>
      </c>
      <c r="N130" s="14">
        <f>VLOOKUP($A130,[2]Summary!$A$2:$S$366, 6, FALSE)</f>
        <v>1390</v>
      </c>
      <c r="O130" s="9">
        <f t="shared" si="36"/>
        <v>1390</v>
      </c>
      <c r="P130" s="49">
        <v>1360</v>
      </c>
      <c r="Q130" s="14">
        <f>VLOOKUP($A130,[2]Summary!$A$2:$S$366, 7, FALSE)</f>
        <v>734</v>
      </c>
      <c r="R130" s="9">
        <f t="shared" si="37"/>
        <v>734</v>
      </c>
      <c r="S130" s="50">
        <v>734</v>
      </c>
      <c r="T130" s="12">
        <f>VLOOKUP($A130,[2]Summary!$A$2:$S$366, 8, FALSE)</f>
        <v>0</v>
      </c>
      <c r="U130" s="15">
        <f t="shared" si="38"/>
        <v>0</v>
      </c>
      <c r="V130" s="54">
        <v>0</v>
      </c>
      <c r="W130" s="16">
        <f>VLOOKUP($A130,[2]Summary!$A$2:$S$366,9,FALSE)</f>
        <v>117.28</v>
      </c>
      <c r="X130" s="17">
        <f t="shared" si="43"/>
        <v>117.28</v>
      </c>
      <c r="Y130" s="61">
        <v>117.28</v>
      </c>
      <c r="Z130" s="16">
        <f>VLOOKUP($A130,[2]Summary!$A$2:$S$366,10,FALSE)</f>
        <v>110.32</v>
      </c>
      <c r="AA130" s="19">
        <f t="shared" si="44"/>
        <v>110.32</v>
      </c>
      <c r="AB130" s="64">
        <v>110.32</v>
      </c>
      <c r="AC130" s="65">
        <f t="shared" si="26"/>
        <v>117.28</v>
      </c>
      <c r="AD130" s="12">
        <f>VLOOKUP($A130,[2]Summary!$A$2:$S$366,11,FALSE)</f>
        <v>0</v>
      </c>
      <c r="AE130" s="9">
        <f t="shared" si="39"/>
        <v>0</v>
      </c>
      <c r="AF130" s="50">
        <v>0</v>
      </c>
      <c r="AG130" s="12">
        <f>VLOOKUP($A130,[2]Summary!$A$2:$S$366, 12, FALSE)</f>
        <v>0</v>
      </c>
      <c r="AH130" s="9">
        <f t="shared" si="45"/>
        <v>0</v>
      </c>
      <c r="AI130" s="50">
        <v>0</v>
      </c>
      <c r="AJ130" s="12">
        <f>VLOOKUP($A130,[2]Summary!$A$2:$S$366, 13, FALSE)</f>
        <v>0</v>
      </c>
      <c r="AK130" s="9">
        <f t="shared" si="40"/>
        <v>0</v>
      </c>
      <c r="AL130" s="50">
        <v>0</v>
      </c>
      <c r="AM130" s="12">
        <f>VLOOKUP($A130,[2]Summary!$A$2:$S$366, 14, FALSE)</f>
        <v>4.3499999999999996</v>
      </c>
      <c r="AN130" s="9">
        <v>0</v>
      </c>
      <c r="AO130" s="54">
        <v>0</v>
      </c>
      <c r="AP130" s="12">
        <f>VLOOKUP($A130,[2]Summary!$A$2:$S$366, 15, FALSE)</f>
        <v>39.799999999999997</v>
      </c>
      <c r="AQ130" s="9">
        <f t="shared" si="41"/>
        <v>39.799999999999997</v>
      </c>
      <c r="AR130" s="50">
        <v>39.799999999999997</v>
      </c>
      <c r="AS130" s="12">
        <f>VLOOKUP($A130,[2]Summary!$A$2:$S$366, 16, FALSE)</f>
        <v>12</v>
      </c>
      <c r="AT130" s="9">
        <f t="shared" si="28"/>
        <v>12</v>
      </c>
      <c r="AU130" s="50">
        <v>11.9</v>
      </c>
      <c r="AV130" s="12">
        <f>VLOOKUP($A130,[2]Summary!$A$2:$S$366, 17, FALSE)</f>
        <v>84.7</v>
      </c>
      <c r="AW130" s="9">
        <f t="shared" si="29"/>
        <v>84.7</v>
      </c>
      <c r="AX130" s="68">
        <v>84.7</v>
      </c>
      <c r="AY130" s="12">
        <f>VLOOKUP($A130,[2]Summary!$A$2:$S$366, 18, FALSE)</f>
        <v>4530.3</v>
      </c>
      <c r="AZ130" s="13">
        <f t="shared" si="30"/>
        <v>4530.3</v>
      </c>
      <c r="BA130" s="45">
        <v>4530.3</v>
      </c>
      <c r="BB130" s="12">
        <f>VLOOKUP($A130,[2]Summary!$A$2:$S$366, 19, FALSE)</f>
        <v>4828.16</v>
      </c>
      <c r="BC130" s="11">
        <f t="shared" si="31"/>
        <v>4828.16</v>
      </c>
      <c r="BD130" s="73">
        <v>4828.16</v>
      </c>
      <c r="BE130" s="42">
        <f>VLOOKUP($A130,[2]Summary!$A$2:$T$366,20,FALSE)</f>
        <v>0</v>
      </c>
      <c r="BF130" s="41">
        <f t="shared" si="32"/>
        <v>0</v>
      </c>
      <c r="BG130" s="79">
        <v>0</v>
      </c>
    </row>
    <row r="131" spans="1:59" ht="15" x14ac:dyDescent="0.25">
      <c r="A131" s="39">
        <v>43867</v>
      </c>
      <c r="B131" s="12">
        <f>VLOOKUP($A131,[2]Summary!$A$2:$S$366, 2, FALSE)</f>
        <v>4141.13</v>
      </c>
      <c r="C131" s="13">
        <f t="shared" si="33"/>
        <v>4141.13</v>
      </c>
      <c r="D131" s="44">
        <v>4141.1400000000003</v>
      </c>
      <c r="E131" s="14">
        <f>VLOOKUP($A131,[2]Summary!$A$2:$S$366, 3, FALSE)</f>
        <v>524</v>
      </c>
      <c r="F131" s="9">
        <f t="shared" si="34"/>
        <v>524</v>
      </c>
      <c r="G131" s="49">
        <v>526</v>
      </c>
      <c r="H131" s="14">
        <f>VLOOKUP($A131,[2]Summary!$A$2:$S$366,4,FALSE)</f>
        <v>0</v>
      </c>
      <c r="I131" s="9">
        <f t="shared" ref="I131:I194" si="46">H131</f>
        <v>0</v>
      </c>
      <c r="J131" s="54">
        <v>0</v>
      </c>
      <c r="K131" s="14">
        <f>VLOOKUP($A131,[2]Summary!$A$2:$S$366, 5, FALSE)</f>
        <v>790</v>
      </c>
      <c r="L131" s="9">
        <f t="shared" si="35"/>
        <v>790</v>
      </c>
      <c r="M131" s="56">
        <v>790</v>
      </c>
      <c r="N131" s="14">
        <f>VLOOKUP($A131,[2]Summary!$A$2:$S$366, 6, FALSE)</f>
        <v>1270</v>
      </c>
      <c r="O131" s="9">
        <f t="shared" si="36"/>
        <v>1270</v>
      </c>
      <c r="P131" s="49">
        <v>1240</v>
      </c>
      <c r="Q131" s="14">
        <f>VLOOKUP($A131,[2]Summary!$A$2:$S$366, 7, FALSE)</f>
        <v>681</v>
      </c>
      <c r="R131" s="9">
        <f t="shared" si="37"/>
        <v>681</v>
      </c>
      <c r="S131" s="50">
        <v>681</v>
      </c>
      <c r="T131" s="12">
        <f>VLOOKUP($A131,[2]Summary!$A$2:$S$366, 8, FALSE)</f>
        <v>0</v>
      </c>
      <c r="U131" s="15">
        <f t="shared" si="38"/>
        <v>0</v>
      </c>
      <c r="V131" s="54">
        <v>0</v>
      </c>
      <c r="W131" s="16">
        <f>VLOOKUP($A131,[2]Summary!$A$2:$S$366,9,FALSE)</f>
        <v>112.76</v>
      </c>
      <c r="X131" s="17">
        <f t="shared" ref="X131:X135" si="47">W131</f>
        <v>112.76</v>
      </c>
      <c r="Y131" s="61">
        <v>112.76</v>
      </c>
      <c r="Z131" s="16">
        <f>VLOOKUP($A131,[2]Summary!$A$2:$S$366,10,FALSE)</f>
        <v>103.33</v>
      </c>
      <c r="AA131" s="19">
        <f t="shared" ref="AA131:AA135" si="48">Z131</f>
        <v>103.33</v>
      </c>
      <c r="AB131" s="64">
        <v>103.33</v>
      </c>
      <c r="AC131" s="65">
        <f t="shared" si="26"/>
        <v>112.76</v>
      </c>
      <c r="AD131" s="12">
        <f>VLOOKUP($A131,[2]Summary!$A$2:$S$366,11,FALSE)</f>
        <v>0</v>
      </c>
      <c r="AE131" s="9">
        <f t="shared" si="39"/>
        <v>0</v>
      </c>
      <c r="AF131" s="50">
        <v>0</v>
      </c>
      <c r="AG131" s="12">
        <f>VLOOKUP($A131,[2]Summary!$A$2:$S$366, 12, FALSE)</f>
        <v>0</v>
      </c>
      <c r="AH131" s="9">
        <f t="shared" si="45"/>
        <v>0</v>
      </c>
      <c r="AI131" s="50">
        <v>0</v>
      </c>
      <c r="AJ131" s="12">
        <f>VLOOKUP($A131,[2]Summary!$A$2:$S$366, 13, FALSE)</f>
        <v>0</v>
      </c>
      <c r="AK131" s="9">
        <f t="shared" si="40"/>
        <v>0</v>
      </c>
      <c r="AL131" s="50">
        <v>0</v>
      </c>
      <c r="AM131" s="12">
        <f>VLOOKUP($A131,[2]Summary!$A$2:$S$366, 14, FALSE)</f>
        <v>1.2</v>
      </c>
      <c r="AN131" s="9">
        <v>0</v>
      </c>
      <c r="AO131" s="54">
        <v>0</v>
      </c>
      <c r="AP131" s="12">
        <f>VLOOKUP($A131,[2]Summary!$A$2:$S$366, 15, FALSE)</f>
        <v>43.6</v>
      </c>
      <c r="AQ131" s="9">
        <f t="shared" si="41"/>
        <v>43.6</v>
      </c>
      <c r="AR131" s="50">
        <v>43.6</v>
      </c>
      <c r="AS131" s="12">
        <f>VLOOKUP($A131,[2]Summary!$A$2:$S$366, 16, FALSE)</f>
        <v>11.2</v>
      </c>
      <c r="AT131" s="9">
        <f t="shared" si="28"/>
        <v>11.2</v>
      </c>
      <c r="AU131" s="50">
        <v>11.1</v>
      </c>
      <c r="AV131" s="12">
        <f>VLOOKUP($A131,[2]Summary!$A$2:$S$366, 17, FALSE)</f>
        <v>35.9</v>
      </c>
      <c r="AW131" s="9">
        <f t="shared" si="29"/>
        <v>35.9</v>
      </c>
      <c r="AX131" s="68">
        <v>35.9</v>
      </c>
      <c r="AY131" s="12">
        <f>VLOOKUP($A131,[2]Summary!$A$2:$S$366, 18, FALSE)</f>
        <v>4530.3100000000004</v>
      </c>
      <c r="AZ131" s="13">
        <f t="shared" si="30"/>
        <v>4530.3100000000004</v>
      </c>
      <c r="BA131" s="45">
        <v>4530.3100000000004</v>
      </c>
      <c r="BB131" s="12">
        <f>VLOOKUP($A131,[2]Summary!$A$2:$S$366, 19, FALSE)</f>
        <v>4828.17</v>
      </c>
      <c r="BC131" s="11">
        <f t="shared" si="31"/>
        <v>4828.17</v>
      </c>
      <c r="BD131" s="73">
        <v>4828.17</v>
      </c>
      <c r="BE131" s="42">
        <f>VLOOKUP($A131,[2]Summary!$A$2:$T$366,20,FALSE)</f>
        <v>0</v>
      </c>
      <c r="BF131" s="41">
        <f t="shared" si="32"/>
        <v>0</v>
      </c>
      <c r="BG131" s="79">
        <v>0</v>
      </c>
    </row>
    <row r="132" spans="1:59" ht="15" x14ac:dyDescent="0.25">
      <c r="A132" s="39">
        <v>43868</v>
      </c>
      <c r="B132" s="12">
        <f>VLOOKUP($A132,[2]Summary!$A$2:$S$366, 2, FALSE)</f>
        <v>4141.1499999999996</v>
      </c>
      <c r="C132" s="13">
        <f t="shared" si="33"/>
        <v>4141.1499999999996</v>
      </c>
      <c r="D132" s="44">
        <v>4141.16</v>
      </c>
      <c r="E132" s="14">
        <f>VLOOKUP($A132,[2]Summary!$A$2:$S$366, 3, FALSE)</f>
        <v>526</v>
      </c>
      <c r="F132" s="9">
        <f t="shared" si="34"/>
        <v>526</v>
      </c>
      <c r="G132" s="49">
        <v>526</v>
      </c>
      <c r="H132" s="14">
        <f>VLOOKUP($A132,[2]Summary!$A$2:$S$366,4,FALSE)</f>
        <v>0</v>
      </c>
      <c r="I132" s="9">
        <f t="shared" si="46"/>
        <v>0</v>
      </c>
      <c r="J132" s="54">
        <v>0</v>
      </c>
      <c r="K132" s="14">
        <f>VLOOKUP($A132,[2]Summary!$A$2:$S$366, 5, FALSE)</f>
        <v>787</v>
      </c>
      <c r="L132" s="9">
        <f t="shared" si="35"/>
        <v>787</v>
      </c>
      <c r="M132" s="56">
        <v>787</v>
      </c>
      <c r="N132" s="14">
        <f>VLOOKUP($A132,[2]Summary!$A$2:$S$366, 6, FALSE)</f>
        <v>1150</v>
      </c>
      <c r="O132" s="9">
        <f t="shared" si="36"/>
        <v>1150</v>
      </c>
      <c r="P132" s="49">
        <v>1120</v>
      </c>
      <c r="Q132" s="14">
        <f>VLOOKUP($A132,[2]Summary!$A$2:$S$366, 7, FALSE)</f>
        <v>698</v>
      </c>
      <c r="R132" s="9">
        <f t="shared" si="37"/>
        <v>698</v>
      </c>
      <c r="S132" s="50">
        <v>698</v>
      </c>
      <c r="T132" s="12">
        <f>VLOOKUP($A132,[2]Summary!$A$2:$S$366, 8, FALSE)</f>
        <v>0</v>
      </c>
      <c r="U132" s="15">
        <f t="shared" si="38"/>
        <v>0</v>
      </c>
      <c r="V132" s="54">
        <v>0</v>
      </c>
      <c r="W132" s="16">
        <f>VLOOKUP($A132,[2]Summary!$A$2:$S$366,9,FALSE)</f>
        <v>110.08</v>
      </c>
      <c r="X132" s="17">
        <f t="shared" si="47"/>
        <v>110.08</v>
      </c>
      <c r="Y132" s="61">
        <v>110.08</v>
      </c>
      <c r="Z132" s="16">
        <f>VLOOKUP($A132,[2]Summary!$A$2:$S$366,10,FALSE)</f>
        <v>93.07</v>
      </c>
      <c r="AA132" s="19">
        <f t="shared" si="48"/>
        <v>93.07</v>
      </c>
      <c r="AB132" s="64">
        <v>93.07</v>
      </c>
      <c r="AC132" s="65">
        <f t="shared" ref="AC132:AC196" si="49">$Y132</f>
        <v>110.08</v>
      </c>
      <c r="AD132" s="12">
        <f>VLOOKUP($A132,[2]Summary!$A$2:$S$366,11,FALSE)</f>
        <v>0</v>
      </c>
      <c r="AE132" s="9">
        <f t="shared" si="39"/>
        <v>0</v>
      </c>
      <c r="AF132" s="50">
        <v>0</v>
      </c>
      <c r="AG132" s="12">
        <f>VLOOKUP($A132,[2]Summary!$A$2:$S$366, 12, FALSE)</f>
        <v>0</v>
      </c>
      <c r="AH132" s="9">
        <f t="shared" ref="AH132:AH163" si="50">AG132</f>
        <v>0</v>
      </c>
      <c r="AI132" s="50">
        <v>0</v>
      </c>
      <c r="AJ132" s="12">
        <f>VLOOKUP($A132,[2]Summary!$A$2:$S$366, 13, FALSE)</f>
        <v>0</v>
      </c>
      <c r="AK132" s="9">
        <f t="shared" si="40"/>
        <v>0</v>
      </c>
      <c r="AL132" s="50">
        <v>0</v>
      </c>
      <c r="AM132" s="12">
        <f>VLOOKUP($A132,[2]Summary!$A$2:$S$366, 14, FALSE)</f>
        <v>-0.17</v>
      </c>
      <c r="AN132" s="9">
        <v>0</v>
      </c>
      <c r="AO132" s="54">
        <v>0</v>
      </c>
      <c r="AP132" s="12">
        <f>VLOOKUP($A132,[2]Summary!$A$2:$S$366, 15, FALSE)</f>
        <v>39.1</v>
      </c>
      <c r="AQ132" s="9">
        <f t="shared" si="41"/>
        <v>39.1</v>
      </c>
      <c r="AR132" s="50">
        <v>39.1</v>
      </c>
      <c r="AS132" s="12">
        <f>VLOOKUP($A132,[2]Summary!$A$2:$S$366, 16, FALSE)</f>
        <v>11.1</v>
      </c>
      <c r="AT132" s="9">
        <f t="shared" ref="AT132:AT154" si="51">AS132</f>
        <v>11.1</v>
      </c>
      <c r="AU132" s="50">
        <v>11</v>
      </c>
      <c r="AV132" s="12">
        <f>VLOOKUP($A132,[2]Summary!$A$2:$S$366, 17, FALSE)</f>
        <v>36.200000000000003</v>
      </c>
      <c r="AW132" s="9">
        <f t="shared" ref="AW132:AW196" si="52">AV132</f>
        <v>36.200000000000003</v>
      </c>
      <c r="AX132" s="68">
        <v>36.200000000000003</v>
      </c>
      <c r="AY132" s="12">
        <f>VLOOKUP($A132,[2]Summary!$A$2:$S$366, 18, FALSE)</f>
        <v>4530.33</v>
      </c>
      <c r="AZ132" s="13">
        <f t="shared" ref="AZ132:AZ196" si="53">AY132</f>
        <v>4530.33</v>
      </c>
      <c r="BA132" s="45">
        <v>4530.33</v>
      </c>
      <c r="BB132" s="12">
        <f>VLOOKUP($A132,[2]Summary!$A$2:$S$366, 19, FALSE)</f>
        <v>4828.18</v>
      </c>
      <c r="BC132" s="11">
        <f t="shared" ref="BC132:BC196" si="54">BB132</f>
        <v>4828.18</v>
      </c>
      <c r="BD132" s="73">
        <v>4828.18</v>
      </c>
      <c r="BE132" s="42">
        <f>VLOOKUP($A132,[2]Summary!$A$2:$T$366,20,FALSE)</f>
        <v>0</v>
      </c>
      <c r="BF132" s="41">
        <f t="shared" ref="BF132:BF196" si="55">BE132</f>
        <v>0</v>
      </c>
      <c r="BG132" s="79">
        <v>0</v>
      </c>
    </row>
    <row r="133" spans="1:59" ht="15" x14ac:dyDescent="0.25">
      <c r="A133" s="39">
        <v>43869</v>
      </c>
      <c r="B133" s="12">
        <f>VLOOKUP($A133,[2]Summary!$A$2:$S$366, 2, FALSE)</f>
        <v>4141.1899999999996</v>
      </c>
      <c r="C133" s="13">
        <f t="shared" ref="C133:C197" si="56">B133</f>
        <v>4141.1899999999996</v>
      </c>
      <c r="D133" s="44">
        <v>4141.1899999999996</v>
      </c>
      <c r="E133" s="14">
        <f>VLOOKUP($A133,[2]Summary!$A$2:$S$366, 3, FALSE)</f>
        <v>596</v>
      </c>
      <c r="F133" s="9">
        <f t="shared" ref="F133:F197" si="57">E133</f>
        <v>596</v>
      </c>
      <c r="G133" s="49">
        <v>596</v>
      </c>
      <c r="H133" s="14">
        <f>VLOOKUP($A133,[2]Summary!$A$2:$S$366,4,FALSE)</f>
        <v>0</v>
      </c>
      <c r="I133" s="9">
        <f t="shared" si="46"/>
        <v>0</v>
      </c>
      <c r="J133" s="54">
        <v>0</v>
      </c>
      <c r="K133" s="14">
        <f>VLOOKUP($A133,[2]Summary!$A$2:$S$366, 5, FALSE)</f>
        <v>787</v>
      </c>
      <c r="L133" s="9">
        <f t="shared" ref="L133:L197" si="58">K133</f>
        <v>787</v>
      </c>
      <c r="M133" s="56">
        <v>787</v>
      </c>
      <c r="N133" s="14">
        <f>VLOOKUP($A133,[2]Summary!$A$2:$S$366, 6, FALSE)</f>
        <v>1030</v>
      </c>
      <c r="O133" s="9">
        <f t="shared" ref="O133:O197" si="59">N133</f>
        <v>1030</v>
      </c>
      <c r="P133" s="49">
        <v>1000</v>
      </c>
      <c r="Q133" s="14">
        <f>VLOOKUP($A133,[2]Summary!$A$2:$S$366, 7, FALSE)</f>
        <v>710</v>
      </c>
      <c r="R133" s="9">
        <f t="shared" ref="R133:R197" si="60">Q133</f>
        <v>710</v>
      </c>
      <c r="S133" s="50">
        <v>710</v>
      </c>
      <c r="T133" s="12">
        <f>VLOOKUP($A133,[2]Summary!$A$2:$S$366, 8, FALSE)</f>
        <v>0</v>
      </c>
      <c r="U133" s="15">
        <f t="shared" ref="U133:U191" si="61">T133</f>
        <v>0</v>
      </c>
      <c r="V133" s="54">
        <v>0</v>
      </c>
      <c r="W133" s="16">
        <f>VLOOKUP($A133,[2]Summary!$A$2:$S$366,9,FALSE)</f>
        <v>118.67</v>
      </c>
      <c r="X133" s="17">
        <f t="shared" si="47"/>
        <v>118.67</v>
      </c>
      <c r="Y133" s="61">
        <v>118.67</v>
      </c>
      <c r="Z133" s="16">
        <f>VLOOKUP($A133,[2]Summary!$A$2:$S$366,10,FALSE)</f>
        <v>106.67</v>
      </c>
      <c r="AA133" s="19">
        <f t="shared" si="48"/>
        <v>106.67</v>
      </c>
      <c r="AB133" s="64">
        <v>106.67</v>
      </c>
      <c r="AC133" s="65">
        <f t="shared" si="49"/>
        <v>118.67</v>
      </c>
      <c r="AD133" s="12">
        <f>VLOOKUP($A133,[2]Summary!$A$2:$S$366,11,FALSE)</f>
        <v>0</v>
      </c>
      <c r="AE133" s="9">
        <f t="shared" ref="AE133:AE197" si="62">AD133</f>
        <v>0</v>
      </c>
      <c r="AF133" s="50">
        <v>0</v>
      </c>
      <c r="AG133" s="12">
        <f>VLOOKUP($A133,[2]Summary!$A$2:$S$366, 12, FALSE)</f>
        <v>0</v>
      </c>
      <c r="AH133" s="9">
        <f t="shared" si="50"/>
        <v>0</v>
      </c>
      <c r="AI133" s="50">
        <v>0</v>
      </c>
      <c r="AJ133" s="12">
        <f>VLOOKUP($A133,[2]Summary!$A$2:$S$366, 13, FALSE)</f>
        <v>0</v>
      </c>
      <c r="AK133" s="9">
        <f t="shared" ref="AK133:AK197" si="63">AJ133</f>
        <v>0</v>
      </c>
      <c r="AL133" s="50">
        <v>0</v>
      </c>
      <c r="AM133" s="12">
        <f>VLOOKUP($A133,[2]Summary!$A$2:$S$366, 14, FALSE)</f>
        <v>-1.91</v>
      </c>
      <c r="AN133" s="9">
        <v>0</v>
      </c>
      <c r="AO133" s="54">
        <v>0</v>
      </c>
      <c r="AP133" s="12">
        <f>VLOOKUP($A133,[2]Summary!$A$2:$S$366, 15, FALSE)</f>
        <v>35.9</v>
      </c>
      <c r="AQ133" s="9">
        <f t="shared" ref="AQ133:AQ197" si="64">AP133</f>
        <v>35.9</v>
      </c>
      <c r="AR133" s="50">
        <v>35.9</v>
      </c>
      <c r="AS133" s="12">
        <f>VLOOKUP($A133,[2]Summary!$A$2:$S$366, 16, FALSE)</f>
        <v>9.48</v>
      </c>
      <c r="AT133" s="9">
        <f t="shared" si="51"/>
        <v>9.48</v>
      </c>
      <c r="AU133" s="50">
        <v>9.42</v>
      </c>
      <c r="AV133" s="12">
        <f>VLOOKUP($A133,[2]Summary!$A$2:$S$366, 17, FALSE)</f>
        <v>94.1</v>
      </c>
      <c r="AW133" s="9">
        <f t="shared" si="52"/>
        <v>94.1</v>
      </c>
      <c r="AX133" s="68">
        <v>94.1</v>
      </c>
      <c r="AY133" s="12">
        <f>VLOOKUP($A133,[2]Summary!$A$2:$S$366, 18, FALSE)</f>
        <v>4530.3100000000004</v>
      </c>
      <c r="AZ133" s="13">
        <f t="shared" si="53"/>
        <v>4530.3100000000004</v>
      </c>
      <c r="BA133" s="45">
        <v>4530.3100000000004</v>
      </c>
      <c r="BB133" s="12">
        <f>VLOOKUP($A133,[2]Summary!$A$2:$S$366, 19, FALSE)</f>
        <v>4828.2</v>
      </c>
      <c r="BC133" s="11">
        <f t="shared" si="54"/>
        <v>4828.2</v>
      </c>
      <c r="BD133" s="73">
        <v>4828.2</v>
      </c>
      <c r="BE133" s="42">
        <f>VLOOKUP($A133,[2]Summary!$A$2:$T$366,20,FALSE)</f>
        <v>0</v>
      </c>
      <c r="BF133" s="41">
        <f t="shared" si="55"/>
        <v>0</v>
      </c>
      <c r="BG133" s="79">
        <v>0</v>
      </c>
    </row>
    <row r="134" spans="1:59" ht="15" x14ac:dyDescent="0.25">
      <c r="A134" s="39">
        <v>43870</v>
      </c>
      <c r="B134" s="12">
        <f>VLOOKUP($A134,[2]Summary!$A$2:$S$366, 2, FALSE)</f>
        <v>4141.2</v>
      </c>
      <c r="C134" s="13">
        <f t="shared" si="56"/>
        <v>4141.2</v>
      </c>
      <c r="D134" s="44">
        <v>4141.21</v>
      </c>
      <c r="E134" s="14">
        <f>VLOOKUP($A134,[2]Summary!$A$2:$S$366, 3, FALSE)</f>
        <v>647</v>
      </c>
      <c r="F134" s="9">
        <f t="shared" si="57"/>
        <v>647</v>
      </c>
      <c r="G134" s="49">
        <v>647</v>
      </c>
      <c r="H134" s="14">
        <f>VLOOKUP($A134,[2]Summary!$A$2:$S$366,4,FALSE)</f>
        <v>0</v>
      </c>
      <c r="I134" s="9">
        <f t="shared" si="46"/>
        <v>0</v>
      </c>
      <c r="J134" s="54">
        <v>0</v>
      </c>
      <c r="K134" s="14">
        <f>VLOOKUP($A134,[2]Summary!$A$2:$S$366, 5, FALSE)</f>
        <v>789</v>
      </c>
      <c r="L134" s="9">
        <f t="shared" si="58"/>
        <v>789</v>
      </c>
      <c r="M134" s="56">
        <v>789</v>
      </c>
      <c r="N134" s="14">
        <f>VLOOKUP($A134,[2]Summary!$A$2:$S$366, 6, FALSE)</f>
        <v>980</v>
      </c>
      <c r="O134" s="9">
        <f t="shared" si="59"/>
        <v>980</v>
      </c>
      <c r="P134" s="49">
        <v>953</v>
      </c>
      <c r="Q134" s="14">
        <f>VLOOKUP($A134,[2]Summary!$A$2:$S$366, 7, FALSE)</f>
        <v>696</v>
      </c>
      <c r="R134" s="9">
        <f t="shared" si="60"/>
        <v>696</v>
      </c>
      <c r="S134" s="50">
        <v>696</v>
      </c>
      <c r="T134" s="12">
        <f>VLOOKUP($A134,[2]Summary!$A$2:$S$366, 8, FALSE)</f>
        <v>0</v>
      </c>
      <c r="U134" s="15">
        <f t="shared" si="61"/>
        <v>0</v>
      </c>
      <c r="V134" s="54">
        <v>0</v>
      </c>
      <c r="W134" s="16">
        <f>VLOOKUP($A134,[2]Summary!$A$2:$S$366,9,FALSE)</f>
        <v>113.68</v>
      </c>
      <c r="X134" s="17">
        <f t="shared" si="47"/>
        <v>113.68</v>
      </c>
      <c r="Y134" s="61">
        <v>113.68</v>
      </c>
      <c r="Z134" s="16">
        <f>VLOOKUP($A134,[2]Summary!$A$2:$S$366,10,FALSE)</f>
        <v>98.01</v>
      </c>
      <c r="AA134" s="19">
        <f t="shared" si="48"/>
        <v>98.01</v>
      </c>
      <c r="AB134" s="64">
        <v>98.01</v>
      </c>
      <c r="AC134" s="65">
        <f t="shared" si="49"/>
        <v>113.68</v>
      </c>
      <c r="AD134" s="12">
        <f>VLOOKUP($A134,[2]Summary!$A$2:$S$366,11,FALSE)</f>
        <v>0</v>
      </c>
      <c r="AE134" s="9">
        <f t="shared" si="62"/>
        <v>0</v>
      </c>
      <c r="AF134" s="50">
        <v>0</v>
      </c>
      <c r="AG134" s="12">
        <f>VLOOKUP($A134,[2]Summary!$A$2:$S$366, 12, FALSE)</f>
        <v>0</v>
      </c>
      <c r="AH134" s="9">
        <f t="shared" si="50"/>
        <v>0</v>
      </c>
      <c r="AI134" s="50">
        <v>0</v>
      </c>
      <c r="AJ134" s="12">
        <f>VLOOKUP($A134,[2]Summary!$A$2:$S$366, 13, FALSE)</f>
        <v>0</v>
      </c>
      <c r="AK134" s="9">
        <f t="shared" si="63"/>
        <v>0</v>
      </c>
      <c r="AL134" s="50">
        <v>0</v>
      </c>
      <c r="AM134" s="12">
        <f>VLOOKUP($A134,[2]Summary!$A$2:$S$366, 14, FALSE)</f>
        <v>3.13</v>
      </c>
      <c r="AN134" s="9">
        <v>0</v>
      </c>
      <c r="AO134" s="54">
        <v>0</v>
      </c>
      <c r="AP134" s="12">
        <f>VLOOKUP($A134,[2]Summary!$A$2:$S$366, 15, FALSE)</f>
        <v>37.6</v>
      </c>
      <c r="AQ134" s="9">
        <f t="shared" si="64"/>
        <v>37.6</v>
      </c>
      <c r="AR134" s="50">
        <v>37.6</v>
      </c>
      <c r="AS134" s="12">
        <f>VLOOKUP($A134,[2]Summary!$A$2:$S$366, 16, FALSE)</f>
        <v>4.53</v>
      </c>
      <c r="AT134" s="9">
        <f t="shared" si="51"/>
        <v>4.53</v>
      </c>
      <c r="AU134" s="50">
        <v>4.5</v>
      </c>
      <c r="AV134" s="12">
        <f>VLOOKUP($A134,[2]Summary!$A$2:$S$366, 17, FALSE)</f>
        <v>118</v>
      </c>
      <c r="AW134" s="9">
        <f t="shared" si="52"/>
        <v>118</v>
      </c>
      <c r="AX134" s="68">
        <v>118</v>
      </c>
      <c r="AY134" s="12">
        <f>VLOOKUP($A134,[2]Summary!$A$2:$S$366, 18, FALSE)</f>
        <v>4530.34</v>
      </c>
      <c r="AZ134" s="13">
        <f t="shared" si="53"/>
        <v>4530.34</v>
      </c>
      <c r="BA134" s="45">
        <v>4530.34</v>
      </c>
      <c r="BB134" s="12">
        <f>VLOOKUP($A134,[2]Summary!$A$2:$S$366, 19, FALSE)</f>
        <v>4828.21</v>
      </c>
      <c r="BC134" s="11">
        <f t="shared" si="54"/>
        <v>4828.21</v>
      </c>
      <c r="BD134" s="73">
        <v>4828.21</v>
      </c>
      <c r="BE134" s="42">
        <f>VLOOKUP($A134,[2]Summary!$A$2:$T$366,20,FALSE)</f>
        <v>0</v>
      </c>
      <c r="BF134" s="41">
        <f t="shared" si="55"/>
        <v>0</v>
      </c>
      <c r="BG134" s="79">
        <v>0</v>
      </c>
    </row>
    <row r="135" spans="1:59" ht="15" x14ac:dyDescent="0.25">
      <c r="A135" s="39">
        <v>43871</v>
      </c>
      <c r="B135" s="12">
        <f>VLOOKUP($A135,[2]Summary!$A$2:$S$366, 2, FALSE)</f>
        <v>4141.2</v>
      </c>
      <c r="C135" s="13">
        <f t="shared" si="56"/>
        <v>4141.2</v>
      </c>
      <c r="D135" s="44">
        <v>4141.21</v>
      </c>
      <c r="E135" s="14">
        <f>VLOOKUP($A135,[2]Summary!$A$2:$S$366, 3, FALSE)</f>
        <v>644</v>
      </c>
      <c r="F135" s="9">
        <f t="shared" si="57"/>
        <v>644</v>
      </c>
      <c r="G135" s="49">
        <v>644</v>
      </c>
      <c r="H135" s="14">
        <f>VLOOKUP($A135,[2]Summary!$A$2:$S$366,4,FALSE)</f>
        <v>0</v>
      </c>
      <c r="I135" s="9">
        <f t="shared" si="46"/>
        <v>0</v>
      </c>
      <c r="J135" s="54">
        <v>0</v>
      </c>
      <c r="K135" s="14">
        <f>VLOOKUP($A135,[2]Summary!$A$2:$S$366, 5, FALSE)</f>
        <v>787</v>
      </c>
      <c r="L135" s="9">
        <f t="shared" si="58"/>
        <v>787</v>
      </c>
      <c r="M135" s="56">
        <v>787</v>
      </c>
      <c r="N135" s="14">
        <f>VLOOKUP($A135,[2]Summary!$A$2:$S$366, 6, FALSE)</f>
        <v>999</v>
      </c>
      <c r="O135" s="9">
        <f t="shared" si="59"/>
        <v>999</v>
      </c>
      <c r="P135" s="49">
        <v>972</v>
      </c>
      <c r="Q135" s="14">
        <f>VLOOKUP($A135,[2]Summary!$A$2:$S$366, 7, FALSE)</f>
        <v>694</v>
      </c>
      <c r="R135" s="9">
        <f t="shared" si="60"/>
        <v>694</v>
      </c>
      <c r="S135" s="50">
        <v>694</v>
      </c>
      <c r="T135" s="12">
        <f>VLOOKUP($A135,[2]Summary!$A$2:$S$366, 8, FALSE)</f>
        <v>0</v>
      </c>
      <c r="U135" s="15">
        <f t="shared" si="61"/>
        <v>0</v>
      </c>
      <c r="V135" s="54">
        <v>0</v>
      </c>
      <c r="W135" s="16">
        <f>VLOOKUP($A135,[2]Summary!$A$2:$S$366,9,FALSE)</f>
        <v>105.75</v>
      </c>
      <c r="X135" s="17">
        <f t="shared" si="47"/>
        <v>105.75</v>
      </c>
      <c r="Y135" s="61">
        <v>105.75</v>
      </c>
      <c r="Z135" s="16">
        <f>VLOOKUP($A135,[2]Summary!$A$2:$S$366,10,FALSE)</f>
        <v>88.22</v>
      </c>
      <c r="AA135" s="19">
        <f t="shared" si="48"/>
        <v>88.22</v>
      </c>
      <c r="AB135" s="64">
        <v>88.22</v>
      </c>
      <c r="AC135" s="65">
        <f t="shared" si="49"/>
        <v>105.75</v>
      </c>
      <c r="AD135" s="12">
        <f>VLOOKUP($A135,[2]Summary!$A$2:$S$366,11,FALSE)</f>
        <v>0</v>
      </c>
      <c r="AE135" s="9">
        <f t="shared" si="62"/>
        <v>0</v>
      </c>
      <c r="AF135" s="50">
        <v>0</v>
      </c>
      <c r="AG135" s="12">
        <f>VLOOKUP($A135,[2]Summary!$A$2:$S$366, 12, FALSE)</f>
        <v>0</v>
      </c>
      <c r="AH135" s="9">
        <f t="shared" si="50"/>
        <v>0</v>
      </c>
      <c r="AI135" s="50">
        <v>0</v>
      </c>
      <c r="AJ135" s="12">
        <f>VLOOKUP($A135,[2]Summary!$A$2:$S$366, 13, FALSE)</f>
        <v>0</v>
      </c>
      <c r="AK135" s="9">
        <f t="shared" si="63"/>
        <v>0</v>
      </c>
      <c r="AL135" s="50">
        <v>0</v>
      </c>
      <c r="AM135" s="12">
        <f>VLOOKUP($A135,[2]Summary!$A$2:$S$366, 14, FALSE)</f>
        <v>1.21</v>
      </c>
      <c r="AN135" s="9">
        <v>0</v>
      </c>
      <c r="AO135" s="54">
        <v>0</v>
      </c>
      <c r="AP135" s="12">
        <f>VLOOKUP($A135,[2]Summary!$A$2:$S$366, 15, FALSE)</f>
        <v>42.8</v>
      </c>
      <c r="AQ135" s="9">
        <f t="shared" si="64"/>
        <v>42.8</v>
      </c>
      <c r="AR135" s="50">
        <v>42.8</v>
      </c>
      <c r="AS135" s="12">
        <f>VLOOKUP($A135,[2]Summary!$A$2:$S$366, 16, FALSE)</f>
        <v>11.6</v>
      </c>
      <c r="AT135" s="9">
        <f t="shared" si="51"/>
        <v>11.6</v>
      </c>
      <c r="AU135" s="50">
        <v>11.5</v>
      </c>
      <c r="AV135" s="12">
        <f>VLOOKUP($A135,[2]Summary!$A$2:$S$366, 17, FALSE)</f>
        <v>45.7</v>
      </c>
      <c r="AW135" s="9">
        <f t="shared" si="52"/>
        <v>45.7</v>
      </c>
      <c r="AX135" s="68">
        <v>45.7</v>
      </c>
      <c r="AY135" s="12">
        <f>VLOOKUP($A135,[2]Summary!$A$2:$S$366, 18, FALSE)</f>
        <v>4530.3500000000004</v>
      </c>
      <c r="AZ135" s="13">
        <f t="shared" si="53"/>
        <v>4530.3500000000004</v>
      </c>
      <c r="BA135" s="45">
        <v>4530.3500000000004</v>
      </c>
      <c r="BB135" s="12">
        <f>VLOOKUP($A135,[2]Summary!$A$2:$S$366, 19, FALSE)</f>
        <v>4828.22</v>
      </c>
      <c r="BC135" s="11">
        <f t="shared" si="54"/>
        <v>4828.22</v>
      </c>
      <c r="BD135" s="73">
        <v>4828.22</v>
      </c>
      <c r="BE135" s="42">
        <f>VLOOKUP($A135,[2]Summary!$A$2:$T$366,20,FALSE)</f>
        <v>0</v>
      </c>
      <c r="BF135" s="41">
        <f t="shared" si="55"/>
        <v>0</v>
      </c>
      <c r="BG135" s="79">
        <v>0</v>
      </c>
    </row>
    <row r="136" spans="1:59" ht="15" x14ac:dyDescent="0.25">
      <c r="A136" s="39">
        <v>43872</v>
      </c>
      <c r="B136" s="12">
        <f>VLOOKUP($A136,[2]Summary!$A$2:$S$366, 2, FALSE)</f>
        <v>4141.21</v>
      </c>
      <c r="C136" s="13">
        <f t="shared" si="56"/>
        <v>4141.21</v>
      </c>
      <c r="D136" s="44">
        <v>4141.22</v>
      </c>
      <c r="E136" s="14">
        <f>VLOOKUP($A136,[2]Summary!$A$2:$S$366, 3, FALSE)</f>
        <v>575</v>
      </c>
      <c r="F136" s="9">
        <f t="shared" si="57"/>
        <v>575</v>
      </c>
      <c r="G136" s="49">
        <v>575</v>
      </c>
      <c r="H136" s="14">
        <f>VLOOKUP($A136,[2]Summary!$A$2:$S$366,4,FALSE)</f>
        <v>0</v>
      </c>
      <c r="I136" s="9">
        <f t="shared" si="46"/>
        <v>0</v>
      </c>
      <c r="J136" s="54">
        <v>0</v>
      </c>
      <c r="K136" s="14">
        <f>VLOOKUP($A136,[2]Summary!$A$2:$S$366, 5, FALSE)</f>
        <v>729</v>
      </c>
      <c r="L136" s="9">
        <f t="shared" si="58"/>
        <v>729</v>
      </c>
      <c r="M136" s="56">
        <v>730</v>
      </c>
      <c r="N136" s="14">
        <f>VLOOKUP($A136,[2]Summary!$A$2:$S$366, 6, FALSE)</f>
        <v>979</v>
      </c>
      <c r="O136" s="9">
        <f t="shared" si="59"/>
        <v>979</v>
      </c>
      <c r="P136" s="49">
        <v>952</v>
      </c>
      <c r="Q136" s="14">
        <f>VLOOKUP($A136,[2]Summary!$A$2:$S$366, 7, FALSE)</f>
        <v>683</v>
      </c>
      <c r="R136" s="9">
        <f t="shared" si="60"/>
        <v>683</v>
      </c>
      <c r="S136" s="50">
        <v>683</v>
      </c>
      <c r="T136" s="12">
        <f>VLOOKUP($A136,[2]Summary!$A$2:$S$366, 8, FALSE)</f>
        <v>0</v>
      </c>
      <c r="U136" s="15">
        <f t="shared" si="61"/>
        <v>0</v>
      </c>
      <c r="V136" s="54">
        <v>0</v>
      </c>
      <c r="W136" s="16">
        <f>VLOOKUP($A136,[2]Summary!$A$2:$S$366,9,FALSE)</f>
        <v>103.68</v>
      </c>
      <c r="X136" s="17">
        <v>103.68</v>
      </c>
      <c r="Y136" s="61">
        <v>103.68</v>
      </c>
      <c r="Z136" s="16">
        <f>VLOOKUP($A136,[2]Summary!$A$2:$S$366,10,FALSE)</f>
        <v>92.22</v>
      </c>
      <c r="AA136" s="19">
        <v>92.22</v>
      </c>
      <c r="AB136" s="64">
        <v>92.22</v>
      </c>
      <c r="AC136" s="65">
        <f t="shared" si="49"/>
        <v>103.68</v>
      </c>
      <c r="AD136" s="12">
        <f>VLOOKUP($A136,[2]Summary!$A$2:$S$366,11,FALSE)</f>
        <v>0</v>
      </c>
      <c r="AE136" s="9">
        <f t="shared" si="62"/>
        <v>0</v>
      </c>
      <c r="AF136" s="50">
        <v>0</v>
      </c>
      <c r="AG136" s="12">
        <f>VLOOKUP($A136,[2]Summary!$A$2:$S$366, 12, FALSE)</f>
        <v>0</v>
      </c>
      <c r="AH136" s="9">
        <f t="shared" si="50"/>
        <v>0</v>
      </c>
      <c r="AI136" s="50">
        <v>0</v>
      </c>
      <c r="AJ136" s="12">
        <f>VLOOKUP($A136,[2]Summary!$A$2:$S$366, 13, FALSE)</f>
        <v>0</v>
      </c>
      <c r="AK136" s="9">
        <f t="shared" si="63"/>
        <v>0</v>
      </c>
      <c r="AL136" s="50">
        <v>0</v>
      </c>
      <c r="AM136" s="12">
        <f>VLOOKUP($A136,[2]Summary!$A$2:$S$366, 14, FALSE)</f>
        <v>2.68</v>
      </c>
      <c r="AN136" s="9">
        <v>0</v>
      </c>
      <c r="AO136" s="54">
        <v>0</v>
      </c>
      <c r="AP136" s="12">
        <f>VLOOKUP($A136,[2]Summary!$A$2:$S$366, 15, FALSE)</f>
        <v>41.3</v>
      </c>
      <c r="AQ136" s="9">
        <f t="shared" si="64"/>
        <v>41.3</v>
      </c>
      <c r="AR136" s="50">
        <v>41.3</v>
      </c>
      <c r="AS136" s="12">
        <f>VLOOKUP($A136,[2]Summary!$A$2:$S$366, 16, FALSE)</f>
        <v>13.2</v>
      </c>
      <c r="AT136" s="9">
        <f t="shared" si="51"/>
        <v>13.2</v>
      </c>
      <c r="AU136" s="50">
        <v>13.1</v>
      </c>
      <c r="AV136" s="12">
        <f>VLOOKUP($A136,[2]Summary!$A$2:$S$366, 17, FALSE)</f>
        <v>80</v>
      </c>
      <c r="AW136" s="9">
        <f t="shared" si="52"/>
        <v>80</v>
      </c>
      <c r="AX136" s="68">
        <v>80</v>
      </c>
      <c r="AY136" s="12">
        <f>VLOOKUP($A136,[2]Summary!$A$2:$S$366, 18, FALSE)</f>
        <v>4530.3500000000004</v>
      </c>
      <c r="AZ136" s="13">
        <v>4530.3500000000004</v>
      </c>
      <c r="BA136" s="45">
        <v>4530.3500000000004</v>
      </c>
      <c r="BB136" s="12">
        <f>VLOOKUP($A136,[2]Summary!$A$2:$S$366, 19, FALSE)</f>
        <v>4828.22</v>
      </c>
      <c r="BC136" s="11">
        <v>4828.22</v>
      </c>
      <c r="BD136" s="73">
        <v>4828.22</v>
      </c>
      <c r="BE136" s="42">
        <f>VLOOKUP($A136,[2]Summary!$A$2:$T$366,20,FALSE)</f>
        <v>0</v>
      </c>
      <c r="BF136" s="41">
        <f t="shared" si="55"/>
        <v>0</v>
      </c>
      <c r="BG136" s="79">
        <v>0</v>
      </c>
    </row>
    <row r="137" spans="1:59" ht="15" x14ac:dyDescent="0.25">
      <c r="A137" s="39">
        <v>43873</v>
      </c>
      <c r="B137" s="12">
        <f>VLOOKUP($A137,[2]Summary!$A$2:$S$366, 2, FALSE)</f>
        <v>4141.2299999999996</v>
      </c>
      <c r="C137" s="13">
        <f t="shared" si="56"/>
        <v>4141.2299999999996</v>
      </c>
      <c r="D137" s="44">
        <v>4141.24</v>
      </c>
      <c r="E137" s="14">
        <f>VLOOKUP($A137,[2]Summary!$A$2:$S$366, 3, FALSE)</f>
        <v>492</v>
      </c>
      <c r="F137" s="9">
        <f t="shared" si="57"/>
        <v>492</v>
      </c>
      <c r="G137" s="49">
        <v>492</v>
      </c>
      <c r="H137" s="14">
        <f>VLOOKUP($A137,[2]Summary!$A$2:$S$366,4,FALSE)</f>
        <v>0</v>
      </c>
      <c r="I137" s="9">
        <f t="shared" si="46"/>
        <v>0</v>
      </c>
      <c r="J137" s="54">
        <v>0</v>
      </c>
      <c r="K137" s="14">
        <f>VLOOKUP($A137,[2]Summary!$A$2:$S$366, 5, FALSE)</f>
        <v>699</v>
      </c>
      <c r="L137" s="9">
        <f t="shared" si="58"/>
        <v>699</v>
      </c>
      <c r="M137" s="56">
        <v>699</v>
      </c>
      <c r="N137" s="14">
        <f>VLOOKUP($A137,[2]Summary!$A$2:$S$366, 6, FALSE)</f>
        <v>976</v>
      </c>
      <c r="O137" s="9">
        <f t="shared" si="59"/>
        <v>976</v>
      </c>
      <c r="P137" s="49">
        <v>949</v>
      </c>
      <c r="Q137" s="14">
        <f>VLOOKUP($A137,[2]Summary!$A$2:$S$366, 7, FALSE)</f>
        <v>673</v>
      </c>
      <c r="R137" s="9">
        <f t="shared" si="60"/>
        <v>673</v>
      </c>
      <c r="S137" s="49">
        <v>673</v>
      </c>
      <c r="T137" s="12">
        <f>VLOOKUP($A137,[2]Summary!$A$2:$S$366, 8, FALSE)</f>
        <v>0</v>
      </c>
      <c r="U137" s="15">
        <f t="shared" si="61"/>
        <v>0</v>
      </c>
      <c r="V137" s="54">
        <v>0</v>
      </c>
      <c r="W137" s="16">
        <f>VLOOKUP($A137,[2]Summary!$A$2:$S$366,9,FALSE)</f>
        <v>105.98</v>
      </c>
      <c r="X137" s="17">
        <v>105.98</v>
      </c>
      <c r="Y137" s="61">
        <v>105.98</v>
      </c>
      <c r="Z137" s="16">
        <f>VLOOKUP($A137,[2]Summary!$A$2:$S$366,10,FALSE)</f>
        <v>96.26</v>
      </c>
      <c r="AA137" s="19">
        <v>96.26</v>
      </c>
      <c r="AB137" s="67">
        <v>96.26</v>
      </c>
      <c r="AC137" s="65">
        <f t="shared" si="49"/>
        <v>105.98</v>
      </c>
      <c r="AD137" s="12">
        <f>VLOOKUP($A137,[2]Summary!$A$2:$S$366,11,FALSE)</f>
        <v>0</v>
      </c>
      <c r="AE137" s="9">
        <f t="shared" si="62"/>
        <v>0</v>
      </c>
      <c r="AF137" s="50">
        <v>0</v>
      </c>
      <c r="AG137" s="12">
        <f>VLOOKUP($A137,[2]Summary!$A$2:$S$366, 12, FALSE)</f>
        <v>0</v>
      </c>
      <c r="AH137" s="9">
        <f t="shared" si="50"/>
        <v>0</v>
      </c>
      <c r="AI137" s="50">
        <v>0</v>
      </c>
      <c r="AJ137" s="12">
        <f>VLOOKUP($A137,[2]Summary!$A$2:$S$366, 13, FALSE)</f>
        <v>0</v>
      </c>
      <c r="AK137" s="9">
        <f t="shared" si="63"/>
        <v>0</v>
      </c>
      <c r="AL137" s="50">
        <v>0</v>
      </c>
      <c r="AM137" s="12">
        <f>VLOOKUP($A137,[2]Summary!$A$2:$S$366, 14, FALSE)</f>
        <v>3.39</v>
      </c>
      <c r="AN137" s="9">
        <v>0</v>
      </c>
      <c r="AO137" s="54">
        <v>0</v>
      </c>
      <c r="AP137" s="12">
        <f>VLOOKUP($A137,[2]Summary!$A$2:$S$366, 15, FALSE)</f>
        <v>42.6</v>
      </c>
      <c r="AQ137" s="9">
        <f t="shared" si="64"/>
        <v>42.6</v>
      </c>
      <c r="AR137" s="50">
        <v>42.6</v>
      </c>
      <c r="AS137" s="12">
        <f>VLOOKUP($A137,[2]Summary!$A$2:$S$366, 16, FALSE)</f>
        <v>11.7</v>
      </c>
      <c r="AT137" s="9">
        <f t="shared" si="51"/>
        <v>11.7</v>
      </c>
      <c r="AU137" s="50">
        <v>11.7</v>
      </c>
      <c r="AV137" s="12">
        <f>VLOOKUP($A137,[2]Summary!$A$2:$S$366, 17, FALSE)</f>
        <v>81</v>
      </c>
      <c r="AW137" s="9">
        <f t="shared" si="52"/>
        <v>81</v>
      </c>
      <c r="AX137" s="68">
        <v>81</v>
      </c>
      <c r="AY137" s="12">
        <f>VLOOKUP($A137,[2]Summary!$A$2:$S$366, 18, FALSE)</f>
        <v>4530.37</v>
      </c>
      <c r="AZ137" s="13">
        <v>4530.37</v>
      </c>
      <c r="BA137" s="71">
        <v>4530.37</v>
      </c>
      <c r="BB137" s="12">
        <f>VLOOKUP($A137,[2]Summary!$A$2:$S$366, 19, FALSE)</f>
        <v>4828.2299999999996</v>
      </c>
      <c r="BC137" s="11">
        <v>4828.2299999999996</v>
      </c>
      <c r="BD137" s="75">
        <v>4828.2299999999996</v>
      </c>
      <c r="BE137" s="42">
        <f>VLOOKUP($A137,[2]Summary!$A$2:$T$366,20,FALSE)</f>
        <v>0</v>
      </c>
      <c r="BF137" s="41">
        <f t="shared" si="55"/>
        <v>0</v>
      </c>
      <c r="BG137" s="79">
        <v>0</v>
      </c>
    </row>
    <row r="138" spans="1:59" ht="15" x14ac:dyDescent="0.25">
      <c r="A138" s="39">
        <v>43874</v>
      </c>
      <c r="B138" s="12">
        <f>VLOOKUP($A138,[2]Summary!$A$2:$S$366, 2, FALSE)</f>
        <v>4141.25</v>
      </c>
      <c r="C138" s="13">
        <f t="shared" si="56"/>
        <v>4141.25</v>
      </c>
      <c r="D138" s="44">
        <v>4141.25</v>
      </c>
      <c r="E138" s="14">
        <f>VLOOKUP($A138,[2]Summary!$A$2:$S$366, 3, FALSE)</f>
        <v>506</v>
      </c>
      <c r="F138" s="9">
        <f t="shared" si="57"/>
        <v>506</v>
      </c>
      <c r="G138" s="49">
        <v>506</v>
      </c>
      <c r="H138" s="14">
        <f>VLOOKUP($A138,[2]Summary!$A$2:$S$366,4,FALSE)</f>
        <v>0</v>
      </c>
      <c r="I138" s="9">
        <f t="shared" si="46"/>
        <v>0</v>
      </c>
      <c r="J138" s="54">
        <v>0</v>
      </c>
      <c r="K138" s="14">
        <f>VLOOKUP($A138,[2]Summary!$A$2:$S$366, 5, FALSE)</f>
        <v>696</v>
      </c>
      <c r="L138" s="9">
        <f t="shared" si="58"/>
        <v>696</v>
      </c>
      <c r="M138" s="56">
        <v>696</v>
      </c>
      <c r="N138" s="14">
        <f>VLOOKUP($A138,[2]Summary!$A$2:$S$366, 6, FALSE)</f>
        <v>978</v>
      </c>
      <c r="O138" s="9">
        <f t="shared" si="59"/>
        <v>978</v>
      </c>
      <c r="P138" s="49">
        <v>951</v>
      </c>
      <c r="Q138" s="14">
        <f>VLOOKUP($A138,[2]Summary!$A$2:$S$366, 7, FALSE)</f>
        <v>675</v>
      </c>
      <c r="R138" s="9">
        <f t="shared" si="60"/>
        <v>675</v>
      </c>
      <c r="S138" s="49">
        <v>675</v>
      </c>
      <c r="T138" s="12">
        <f>VLOOKUP($A138,[2]Summary!$A$2:$S$366, 8, FALSE)</f>
        <v>0</v>
      </c>
      <c r="U138" s="15">
        <f t="shared" si="61"/>
        <v>0</v>
      </c>
      <c r="V138" s="54">
        <v>0</v>
      </c>
      <c r="W138" s="16">
        <f>VLOOKUP($A138,[2]Summary!$A$2:$S$366,9,FALSE)</f>
        <v>103.56</v>
      </c>
      <c r="X138" s="17">
        <v>103.56</v>
      </c>
      <c r="Y138" s="63">
        <v>103.56</v>
      </c>
      <c r="Z138" s="16">
        <f>VLOOKUP($A138,[2]Summary!$A$2:$S$366,10,FALSE)</f>
        <v>89.72</v>
      </c>
      <c r="AA138" s="19">
        <v>89.72</v>
      </c>
      <c r="AB138" s="67">
        <v>89.72</v>
      </c>
      <c r="AC138" s="65">
        <f t="shared" si="49"/>
        <v>103.56</v>
      </c>
      <c r="AD138" s="12">
        <f>VLOOKUP($A138,[2]Summary!$A$2:$S$366,11,FALSE)</f>
        <v>0</v>
      </c>
      <c r="AE138" s="9">
        <f t="shared" si="62"/>
        <v>0</v>
      </c>
      <c r="AF138" s="50">
        <v>0</v>
      </c>
      <c r="AG138" s="12">
        <f>VLOOKUP($A138,[2]Summary!$A$2:$S$366, 12, FALSE)</f>
        <v>0</v>
      </c>
      <c r="AH138" s="9">
        <f t="shared" si="50"/>
        <v>0</v>
      </c>
      <c r="AI138" s="50">
        <v>0</v>
      </c>
      <c r="AJ138" s="12">
        <f>VLOOKUP($A138,[2]Summary!$A$2:$S$366, 13, FALSE)</f>
        <v>0</v>
      </c>
      <c r="AK138" s="9">
        <f t="shared" si="63"/>
        <v>0</v>
      </c>
      <c r="AL138" s="50">
        <v>0</v>
      </c>
      <c r="AM138" s="12">
        <f>VLOOKUP($A138,[2]Summary!$A$2:$S$366, 14, FALSE)</f>
        <v>4.41</v>
      </c>
      <c r="AN138" s="9">
        <v>0</v>
      </c>
      <c r="AO138" s="54">
        <v>0</v>
      </c>
      <c r="AP138" s="12">
        <f>VLOOKUP($A138,[2]Summary!$A$2:$S$366, 15, FALSE)</f>
        <v>43.5</v>
      </c>
      <c r="AQ138" s="9">
        <f t="shared" si="64"/>
        <v>43.5</v>
      </c>
      <c r="AR138" s="50">
        <v>43.5</v>
      </c>
      <c r="AS138" s="12">
        <f>VLOOKUP($A138,[2]Summary!$A$2:$S$366, 16, FALSE)</f>
        <v>10.199999999999999</v>
      </c>
      <c r="AT138" s="9">
        <f t="shared" si="51"/>
        <v>10.199999999999999</v>
      </c>
      <c r="AU138" s="50">
        <v>10.1</v>
      </c>
      <c r="AV138" s="12">
        <f>VLOOKUP($A138,[2]Summary!$A$2:$S$366, 17, FALSE)</f>
        <v>56.6</v>
      </c>
      <c r="AW138" s="9">
        <f t="shared" si="52"/>
        <v>56.6</v>
      </c>
      <c r="AX138" s="68">
        <v>56.6</v>
      </c>
      <c r="AY138" s="12">
        <f>VLOOKUP($A138,[2]Summary!$A$2:$S$366, 18, FALSE)</f>
        <v>4530.38</v>
      </c>
      <c r="AZ138" s="13">
        <v>4530.38</v>
      </c>
      <c r="BA138" s="71">
        <v>4530.38</v>
      </c>
      <c r="BB138" s="12">
        <f>VLOOKUP($A138,[2]Summary!$A$2:$S$366, 19, FALSE)</f>
        <v>4828.24</v>
      </c>
      <c r="BC138" s="11">
        <v>4828.24</v>
      </c>
      <c r="BD138" s="75">
        <v>4828.24</v>
      </c>
      <c r="BE138" s="42">
        <f>VLOOKUP($A138,[2]Summary!$A$2:$T$366,20,FALSE)</f>
        <v>0</v>
      </c>
      <c r="BF138" s="41">
        <f t="shared" si="55"/>
        <v>0</v>
      </c>
      <c r="BG138" s="79">
        <v>0</v>
      </c>
    </row>
    <row r="139" spans="1:59" ht="15" x14ac:dyDescent="0.25">
      <c r="A139" s="39">
        <v>43875</v>
      </c>
      <c r="B139" s="12">
        <f>VLOOKUP($A139,[2]Summary!$A$2:$S$366, 2, FALSE)</f>
        <v>4141.2700000000004</v>
      </c>
      <c r="C139" s="13">
        <f t="shared" si="56"/>
        <v>4141.2700000000004</v>
      </c>
      <c r="D139" s="44">
        <v>4141.2700000000004</v>
      </c>
      <c r="E139" s="14">
        <f>VLOOKUP($A139,[2]Summary!$A$2:$S$366, 3, FALSE)</f>
        <v>540</v>
      </c>
      <c r="F139" s="9">
        <f t="shared" si="57"/>
        <v>540</v>
      </c>
      <c r="G139" s="49">
        <v>540</v>
      </c>
      <c r="H139" s="14">
        <f>VLOOKUP($A139,[2]Summary!$A$2:$S$366,4,FALSE)</f>
        <v>0</v>
      </c>
      <c r="I139" s="9">
        <f t="shared" si="46"/>
        <v>0</v>
      </c>
      <c r="J139" s="54">
        <v>0</v>
      </c>
      <c r="K139" s="14">
        <f>VLOOKUP($A139,[2]Summary!$A$2:$S$366, 5, FALSE)</f>
        <v>696</v>
      </c>
      <c r="L139" s="9">
        <f t="shared" si="58"/>
        <v>696</v>
      </c>
      <c r="M139" s="56">
        <v>696</v>
      </c>
      <c r="N139" s="14">
        <f>VLOOKUP($A139,[2]Summary!$A$2:$S$366, 6, FALSE)</f>
        <v>978</v>
      </c>
      <c r="O139" s="9">
        <f t="shared" si="59"/>
        <v>978</v>
      </c>
      <c r="P139" s="49">
        <v>951</v>
      </c>
      <c r="Q139" s="14">
        <f>VLOOKUP($A139,[2]Summary!$A$2:$S$366, 7, FALSE)</f>
        <v>680</v>
      </c>
      <c r="R139" s="9">
        <f t="shared" si="60"/>
        <v>680</v>
      </c>
      <c r="S139" s="49">
        <v>680</v>
      </c>
      <c r="T139" s="12">
        <f>VLOOKUP($A139,[2]Summary!$A$2:$S$366, 8, FALSE)</f>
        <v>0</v>
      </c>
      <c r="U139" s="15">
        <f t="shared" si="61"/>
        <v>0</v>
      </c>
      <c r="V139" s="54">
        <v>0</v>
      </c>
      <c r="W139" s="16">
        <f>VLOOKUP($A139,[2]Summary!$A$2:$S$366,9,FALSE)</f>
        <v>101.78</v>
      </c>
      <c r="X139" s="17">
        <v>102</v>
      </c>
      <c r="Y139" s="61">
        <v>102</v>
      </c>
      <c r="Z139" s="16">
        <f>VLOOKUP($A139,[2]Summary!$A$2:$S$366,10,FALSE)</f>
        <v>92.43</v>
      </c>
      <c r="AA139" s="19">
        <v>92</v>
      </c>
      <c r="AB139" s="67">
        <v>92</v>
      </c>
      <c r="AC139" s="65">
        <f t="shared" si="49"/>
        <v>102</v>
      </c>
      <c r="AD139" s="12">
        <f>VLOOKUP($A139,[2]Summary!$A$2:$S$366,11,FALSE)</f>
        <v>0</v>
      </c>
      <c r="AE139" s="9">
        <f t="shared" si="62"/>
        <v>0</v>
      </c>
      <c r="AF139" s="50">
        <v>0</v>
      </c>
      <c r="AG139" s="12">
        <f>VLOOKUP($A139,[2]Summary!$A$2:$S$366, 12, FALSE)</f>
        <v>0</v>
      </c>
      <c r="AH139" s="9">
        <f t="shared" si="50"/>
        <v>0</v>
      </c>
      <c r="AI139" s="50">
        <v>0</v>
      </c>
      <c r="AJ139" s="12">
        <f>VLOOKUP($A139,[2]Summary!$A$2:$S$366, 13, FALSE)</f>
        <v>0</v>
      </c>
      <c r="AK139" s="9">
        <f t="shared" si="63"/>
        <v>0</v>
      </c>
      <c r="AL139" s="50">
        <v>0</v>
      </c>
      <c r="AM139" s="12">
        <f>VLOOKUP($A139,[2]Summary!$A$2:$S$366, 14, FALSE)</f>
        <v>3.75</v>
      </c>
      <c r="AN139" s="9">
        <f t="shared" ref="AN139:AN197" si="65">AM139</f>
        <v>3.75</v>
      </c>
      <c r="AO139" s="54">
        <v>4.3099999999999996</v>
      </c>
      <c r="AP139" s="12">
        <f>VLOOKUP($A139,[2]Summary!$A$2:$S$366, 15, FALSE)</f>
        <v>31.6</v>
      </c>
      <c r="AQ139" s="9">
        <f t="shared" si="64"/>
        <v>31.6</v>
      </c>
      <c r="AR139" s="50">
        <v>31.6</v>
      </c>
      <c r="AS139" s="12">
        <f>VLOOKUP($A139,[2]Summary!$A$2:$S$366, 16, FALSE)</f>
        <v>11.2</v>
      </c>
      <c r="AT139" s="9">
        <f t="shared" si="51"/>
        <v>11.2</v>
      </c>
      <c r="AU139" s="50">
        <v>11.1</v>
      </c>
      <c r="AV139" s="12">
        <f>VLOOKUP($A139,[2]Summary!$A$2:$S$366, 17, FALSE)</f>
        <v>209</v>
      </c>
      <c r="AW139" s="9">
        <f t="shared" si="52"/>
        <v>209</v>
      </c>
      <c r="AX139" s="68">
        <v>209</v>
      </c>
      <c r="AY139" s="12">
        <f>VLOOKUP($A139,[2]Summary!$A$2:$S$366, 18, FALSE)</f>
        <v>4530.38</v>
      </c>
      <c r="AZ139" s="13">
        <v>4530.38</v>
      </c>
      <c r="BA139" s="71">
        <v>4530.38</v>
      </c>
      <c r="BB139" s="12">
        <f>VLOOKUP($A139,[2]Summary!$A$2:$S$366, 19, FALSE)</f>
        <v>4828.24</v>
      </c>
      <c r="BC139" s="11">
        <v>4828.24</v>
      </c>
      <c r="BD139" s="75">
        <v>4828.24</v>
      </c>
      <c r="BE139" s="42">
        <f>VLOOKUP($A139,[2]Summary!$A$2:$T$366,20,FALSE)</f>
        <v>0</v>
      </c>
      <c r="BF139" s="41">
        <f t="shared" si="55"/>
        <v>0</v>
      </c>
      <c r="BG139" s="79">
        <v>0</v>
      </c>
    </row>
    <row r="140" spans="1:59" ht="15" x14ac:dyDescent="0.25">
      <c r="A140" s="39">
        <v>43876</v>
      </c>
      <c r="B140" s="12">
        <f>VLOOKUP($A140,[2]Summary!$A$2:$S$366, 2, FALSE)</f>
        <v>4141.2700000000004</v>
      </c>
      <c r="C140" s="13">
        <f t="shared" si="56"/>
        <v>4141.2700000000004</v>
      </c>
      <c r="D140" s="44">
        <v>4141.28</v>
      </c>
      <c r="E140" s="14">
        <f>VLOOKUP($A140,[2]Summary!$A$2:$S$366, 3, FALSE)</f>
        <v>508</v>
      </c>
      <c r="F140" s="9">
        <f t="shared" si="57"/>
        <v>508</v>
      </c>
      <c r="G140" s="49">
        <v>508</v>
      </c>
      <c r="H140" s="14">
        <f>VLOOKUP($A140,[2]Summary!$A$2:$S$366,4,FALSE)</f>
        <v>0</v>
      </c>
      <c r="I140" s="9">
        <f t="shared" si="46"/>
        <v>0</v>
      </c>
      <c r="J140" s="54">
        <v>0</v>
      </c>
      <c r="K140" s="14">
        <f>VLOOKUP($A140,[2]Summary!$A$2:$S$366, 5, FALSE)</f>
        <v>699</v>
      </c>
      <c r="L140" s="9">
        <f t="shared" si="58"/>
        <v>699</v>
      </c>
      <c r="M140" s="56">
        <v>699</v>
      </c>
      <c r="N140" s="14">
        <f>VLOOKUP($A140,[2]Summary!$A$2:$S$366, 6, FALSE)</f>
        <v>979</v>
      </c>
      <c r="O140" s="9">
        <f t="shared" si="59"/>
        <v>979</v>
      </c>
      <c r="P140" s="49">
        <v>952</v>
      </c>
      <c r="Q140" s="14">
        <f>VLOOKUP($A140,[2]Summary!$A$2:$S$366, 7, FALSE)</f>
        <v>674</v>
      </c>
      <c r="R140" s="9">
        <f t="shared" si="60"/>
        <v>674</v>
      </c>
      <c r="S140" s="49">
        <v>674</v>
      </c>
      <c r="T140" s="12">
        <f>VLOOKUP($A140,[2]Summary!$A$2:$S$366, 8, FALSE)</f>
        <v>0</v>
      </c>
      <c r="U140" s="15">
        <f t="shared" si="61"/>
        <v>0</v>
      </c>
      <c r="V140" s="54">
        <v>0</v>
      </c>
      <c r="W140" s="16">
        <f>VLOOKUP($A140,[2]Summary!$A$2:$S$366,9,FALSE)</f>
        <v>102.16</v>
      </c>
      <c r="X140" s="17">
        <v>102</v>
      </c>
      <c r="Y140" s="63">
        <v>102</v>
      </c>
      <c r="Z140" s="16">
        <f>VLOOKUP($A140,[2]Summary!$A$2:$S$366,10,FALSE)</f>
        <v>92.58</v>
      </c>
      <c r="AA140" s="19">
        <v>93</v>
      </c>
      <c r="AB140" s="67">
        <v>93</v>
      </c>
      <c r="AC140" s="65">
        <f t="shared" si="49"/>
        <v>102</v>
      </c>
      <c r="AD140" s="12">
        <f>VLOOKUP($A140,[2]Summary!$A$2:$S$366,11,FALSE)</f>
        <v>0</v>
      </c>
      <c r="AE140" s="9">
        <f t="shared" si="62"/>
        <v>0</v>
      </c>
      <c r="AF140" s="50">
        <v>0</v>
      </c>
      <c r="AG140" s="12">
        <f>VLOOKUP($A140,[2]Summary!$A$2:$S$366, 12, FALSE)</f>
        <v>0</v>
      </c>
      <c r="AH140" s="9">
        <f t="shared" si="50"/>
        <v>0</v>
      </c>
      <c r="AI140" s="50">
        <v>0</v>
      </c>
      <c r="AJ140" s="12">
        <f>VLOOKUP($A140,[2]Summary!$A$2:$S$366, 13, FALSE)</f>
        <v>0</v>
      </c>
      <c r="AK140" s="9">
        <f t="shared" si="63"/>
        <v>0</v>
      </c>
      <c r="AL140" s="50">
        <v>0</v>
      </c>
      <c r="AM140" s="12">
        <f>VLOOKUP($A140,[2]Summary!$A$2:$S$366, 14, FALSE)</f>
        <v>8.4499999999999993</v>
      </c>
      <c r="AN140" s="9">
        <f t="shared" si="65"/>
        <v>8.4499999999999993</v>
      </c>
      <c r="AO140" s="54">
        <v>8.32</v>
      </c>
      <c r="AP140" s="12">
        <f>VLOOKUP($A140,[2]Summary!$A$2:$S$366, 15, FALSE)</f>
        <v>21.1</v>
      </c>
      <c r="AQ140" s="9">
        <f t="shared" si="64"/>
        <v>21.1</v>
      </c>
      <c r="AR140" s="50">
        <v>21.1</v>
      </c>
      <c r="AS140" s="12">
        <f>VLOOKUP($A140,[2]Summary!$A$2:$S$366, 16, FALSE)</f>
        <v>13.2</v>
      </c>
      <c r="AT140" s="9">
        <f t="shared" si="51"/>
        <v>13.2</v>
      </c>
      <c r="AU140" s="50">
        <v>13.2</v>
      </c>
      <c r="AV140" s="12">
        <f>VLOOKUP($A140,[2]Summary!$A$2:$S$366, 17, FALSE)</f>
        <v>247</v>
      </c>
      <c r="AW140" s="9">
        <f t="shared" si="52"/>
        <v>247</v>
      </c>
      <c r="AX140" s="68">
        <v>247</v>
      </c>
      <c r="AY140" s="12">
        <f>VLOOKUP($A140,[2]Summary!$A$2:$S$366, 18, FALSE)</f>
        <v>4530.38</v>
      </c>
      <c r="AZ140" s="13">
        <v>4530.38</v>
      </c>
      <c r="BA140" s="71">
        <v>4530.38</v>
      </c>
      <c r="BB140" s="12">
        <f>VLOOKUP($A140,[2]Summary!$A$2:$S$366, 19, FALSE)</f>
        <v>4828.25</v>
      </c>
      <c r="BC140" s="11">
        <v>4828.25</v>
      </c>
      <c r="BD140" s="75">
        <v>4828.25</v>
      </c>
      <c r="BE140" s="42">
        <f>VLOOKUP($A140,[2]Summary!$A$2:$T$366,20,FALSE)</f>
        <v>0</v>
      </c>
      <c r="BF140" s="41">
        <f t="shared" si="55"/>
        <v>0</v>
      </c>
      <c r="BG140" s="79">
        <v>0</v>
      </c>
    </row>
    <row r="141" spans="1:59" ht="15" x14ac:dyDescent="0.25">
      <c r="A141" s="39">
        <v>43877</v>
      </c>
      <c r="B141" s="12">
        <f>VLOOKUP($A141,[2]Summary!$A$2:$S$366, 2, FALSE)</f>
        <v>4141.3100000000004</v>
      </c>
      <c r="C141" s="13">
        <f t="shared" si="56"/>
        <v>4141.3100000000004</v>
      </c>
      <c r="D141" s="44">
        <v>4141.3100000000004</v>
      </c>
      <c r="E141" s="14">
        <f>VLOOKUP($A141,[2]Summary!$A$2:$S$366, 3, FALSE)</f>
        <v>387</v>
      </c>
      <c r="F141" s="9">
        <f t="shared" si="57"/>
        <v>387</v>
      </c>
      <c r="G141" s="49">
        <v>387</v>
      </c>
      <c r="H141" s="14">
        <f>VLOOKUP($A141,[2]Summary!$A$2:$S$366,4,FALSE)</f>
        <v>0</v>
      </c>
      <c r="I141" s="9">
        <f t="shared" si="46"/>
        <v>0</v>
      </c>
      <c r="J141" s="54">
        <v>0</v>
      </c>
      <c r="K141" s="14">
        <f>VLOOKUP($A141,[2]Summary!$A$2:$S$366, 5, FALSE)</f>
        <v>857</v>
      </c>
      <c r="L141" s="9">
        <f t="shared" si="58"/>
        <v>857</v>
      </c>
      <c r="M141" s="56">
        <v>855</v>
      </c>
      <c r="N141" s="14">
        <f>VLOOKUP($A141,[2]Summary!$A$2:$S$366, 6, FALSE)</f>
        <v>981</v>
      </c>
      <c r="O141" s="9">
        <f t="shared" si="59"/>
        <v>981</v>
      </c>
      <c r="P141" s="49">
        <v>954</v>
      </c>
      <c r="Q141" s="14">
        <f>VLOOKUP($A141,[2]Summary!$A$2:$S$366, 7, FALSE)</f>
        <v>682</v>
      </c>
      <c r="R141" s="9">
        <f t="shared" si="60"/>
        <v>682</v>
      </c>
      <c r="S141" s="49">
        <v>682</v>
      </c>
      <c r="T141" s="12">
        <f>VLOOKUP($A141,[2]Summary!$A$2:$S$366, 8, FALSE)</f>
        <v>0</v>
      </c>
      <c r="U141" s="15">
        <f t="shared" si="61"/>
        <v>0</v>
      </c>
      <c r="V141" s="54">
        <v>0</v>
      </c>
      <c r="W141" s="16">
        <f>VLOOKUP($A141,[2]Summary!$A$2:$S$366,9,FALSE)</f>
        <v>104.01</v>
      </c>
      <c r="X141" s="17">
        <v>104</v>
      </c>
      <c r="Y141" s="63">
        <v>104</v>
      </c>
      <c r="Z141" s="16">
        <f>VLOOKUP($A141,[2]Summary!$A$2:$S$366,10,FALSE)</f>
        <v>92.04</v>
      </c>
      <c r="AA141" s="19">
        <v>92</v>
      </c>
      <c r="AB141" s="67">
        <v>92</v>
      </c>
      <c r="AC141" s="65">
        <f t="shared" si="49"/>
        <v>104</v>
      </c>
      <c r="AD141" s="12">
        <f>VLOOKUP($A141,[2]Summary!$A$2:$S$366,11,FALSE)</f>
        <v>0</v>
      </c>
      <c r="AE141" s="9">
        <f t="shared" si="62"/>
        <v>0</v>
      </c>
      <c r="AF141" s="50">
        <v>0</v>
      </c>
      <c r="AG141" s="12">
        <f>VLOOKUP($A141,[2]Summary!$A$2:$S$366, 12, FALSE)</f>
        <v>0</v>
      </c>
      <c r="AH141" s="9">
        <f t="shared" si="50"/>
        <v>0</v>
      </c>
      <c r="AI141" s="50">
        <v>0</v>
      </c>
      <c r="AJ141" s="12">
        <f>VLOOKUP($A141,[2]Summary!$A$2:$S$366, 13, FALSE)</f>
        <v>0</v>
      </c>
      <c r="AK141" s="9">
        <f t="shared" si="63"/>
        <v>0</v>
      </c>
      <c r="AL141" s="50">
        <v>0</v>
      </c>
      <c r="AM141" s="12">
        <f>VLOOKUP($A141,[2]Summary!$A$2:$S$366, 14, FALSE)</f>
        <v>8.2100000000000009</v>
      </c>
      <c r="AN141" s="9">
        <f t="shared" si="65"/>
        <v>8.2100000000000009</v>
      </c>
      <c r="AO141" s="54">
        <v>8.2100000000000009</v>
      </c>
      <c r="AP141" s="12">
        <f>VLOOKUP($A141,[2]Summary!$A$2:$S$366, 15, FALSE)</f>
        <v>18.899999999999999</v>
      </c>
      <c r="AQ141" s="9">
        <f t="shared" si="64"/>
        <v>18.899999999999999</v>
      </c>
      <c r="AR141" s="50">
        <v>18.899999999999999</v>
      </c>
      <c r="AS141" s="12">
        <f>VLOOKUP($A141,[2]Summary!$A$2:$S$366, 16, FALSE)</f>
        <v>14.1</v>
      </c>
      <c r="AT141" s="9">
        <f t="shared" si="51"/>
        <v>14.1</v>
      </c>
      <c r="AU141" s="50">
        <v>14</v>
      </c>
      <c r="AV141" s="12">
        <f>VLOOKUP($A141,[2]Summary!$A$2:$S$366, 17, FALSE)</f>
        <v>344</v>
      </c>
      <c r="AW141" s="9">
        <f t="shared" si="52"/>
        <v>344</v>
      </c>
      <c r="AX141" s="68">
        <v>344</v>
      </c>
      <c r="AY141" s="12">
        <f>VLOOKUP($A141,[2]Summary!$A$2:$S$366, 18, FALSE)</f>
        <v>4530.3999999999996</v>
      </c>
      <c r="AZ141" s="13">
        <v>4530.3999999999996</v>
      </c>
      <c r="BA141" s="71">
        <v>4530.3999999999996</v>
      </c>
      <c r="BB141" s="12">
        <f>VLOOKUP($A141,[2]Summary!$A$2:$S$366, 19, FALSE)</f>
        <v>4828.2700000000004</v>
      </c>
      <c r="BC141" s="11">
        <v>4828.2700000000004</v>
      </c>
      <c r="BD141" s="75">
        <v>4828.2700000000004</v>
      </c>
      <c r="BE141" s="42">
        <f>VLOOKUP($A141,[2]Summary!$A$2:$T$366,20,FALSE)</f>
        <v>0</v>
      </c>
      <c r="BF141" s="41">
        <f t="shared" si="55"/>
        <v>0</v>
      </c>
      <c r="BG141" s="79">
        <v>0</v>
      </c>
    </row>
    <row r="142" spans="1:59" ht="15" x14ac:dyDescent="0.25">
      <c r="A142" s="39">
        <v>43878</v>
      </c>
      <c r="B142" s="12">
        <f>VLOOKUP($A142,[2]Summary!$A$2:$S$366, 2, FALSE)</f>
        <v>4141.33</v>
      </c>
      <c r="C142" s="13">
        <f t="shared" si="56"/>
        <v>4141.33</v>
      </c>
      <c r="D142" s="44">
        <v>4141.33</v>
      </c>
      <c r="E142" s="14">
        <f>VLOOKUP($A142,[2]Summary!$A$2:$S$366, 3, FALSE)</f>
        <v>399</v>
      </c>
      <c r="F142" s="9">
        <f t="shared" si="57"/>
        <v>399</v>
      </c>
      <c r="G142" s="49">
        <v>399</v>
      </c>
      <c r="H142" s="14">
        <f>VLOOKUP($A142,[2]Summary!$A$2:$S$366,4,FALSE)</f>
        <v>0</v>
      </c>
      <c r="I142" s="9">
        <f t="shared" si="46"/>
        <v>0</v>
      </c>
      <c r="J142" s="54">
        <v>0</v>
      </c>
      <c r="K142" s="14">
        <f>VLOOKUP($A142,[2]Summary!$A$2:$S$366, 5, FALSE)</f>
        <v>899</v>
      </c>
      <c r="L142" s="9">
        <f t="shared" si="58"/>
        <v>899</v>
      </c>
      <c r="M142" s="56">
        <v>898</v>
      </c>
      <c r="N142" s="14">
        <f>VLOOKUP($A142,[2]Summary!$A$2:$S$366, 6, FALSE)</f>
        <v>981</v>
      </c>
      <c r="O142" s="9">
        <f t="shared" si="59"/>
        <v>981</v>
      </c>
      <c r="P142" s="49">
        <v>954</v>
      </c>
      <c r="Q142" s="14">
        <f>VLOOKUP($A142,[2]Summary!$A$2:$S$366, 7, FALSE)</f>
        <v>679</v>
      </c>
      <c r="R142" s="9">
        <f t="shared" si="60"/>
        <v>679</v>
      </c>
      <c r="S142" s="49">
        <v>679</v>
      </c>
      <c r="T142" s="12">
        <f>VLOOKUP($A142,[2]Summary!$A$2:$S$366, 8, FALSE)</f>
        <v>0</v>
      </c>
      <c r="U142" s="15">
        <f t="shared" si="61"/>
        <v>0</v>
      </c>
      <c r="V142" s="54">
        <v>0</v>
      </c>
      <c r="W142" s="16">
        <f>VLOOKUP($A142,[2]Summary!$A$2:$S$366,9,FALSE)</f>
        <v>106.45</v>
      </c>
      <c r="X142" s="17">
        <f t="shared" ref="X142:X205" si="66">W142</f>
        <v>106.45</v>
      </c>
      <c r="Y142" s="61">
        <v>106.45</v>
      </c>
      <c r="Z142" s="16">
        <f>VLOOKUP($A142,[2]Summary!$A$2:$S$366,10,FALSE)</f>
        <v>93.52</v>
      </c>
      <c r="AA142" s="19">
        <f t="shared" ref="AA142:AA156" si="67">Z142</f>
        <v>93.52</v>
      </c>
      <c r="AB142" s="64">
        <v>93.52</v>
      </c>
      <c r="AC142" s="65">
        <f t="shared" si="49"/>
        <v>106.45</v>
      </c>
      <c r="AD142" s="12">
        <f>VLOOKUP($A142,[2]Summary!$A$2:$S$366,11,FALSE)</f>
        <v>0</v>
      </c>
      <c r="AE142" s="9">
        <f t="shared" si="62"/>
        <v>0</v>
      </c>
      <c r="AF142" s="50">
        <v>0</v>
      </c>
      <c r="AG142" s="12">
        <f>VLOOKUP($A142,[2]Summary!$A$2:$S$366, 12, FALSE)</f>
        <v>0</v>
      </c>
      <c r="AH142" s="9">
        <f t="shared" si="50"/>
        <v>0</v>
      </c>
      <c r="AI142" s="50">
        <v>0</v>
      </c>
      <c r="AJ142" s="12">
        <f>VLOOKUP($A142,[2]Summary!$A$2:$S$366, 13, FALSE)</f>
        <v>0</v>
      </c>
      <c r="AK142" s="9">
        <f t="shared" si="63"/>
        <v>0</v>
      </c>
      <c r="AL142" s="50">
        <v>0</v>
      </c>
      <c r="AM142" s="12">
        <f>VLOOKUP($A142,[2]Summary!$A$2:$S$366, 14, FALSE)</f>
        <v>5.55</v>
      </c>
      <c r="AN142" s="9">
        <f t="shared" si="65"/>
        <v>5.55</v>
      </c>
      <c r="AO142" s="54">
        <v>6.22</v>
      </c>
      <c r="AP142" s="12">
        <f>VLOOKUP($A142,[2]Summary!$A$2:$S$366, 15, FALSE)</f>
        <v>19.2</v>
      </c>
      <c r="AQ142" s="9">
        <f t="shared" si="64"/>
        <v>19.2</v>
      </c>
      <c r="AR142" s="50">
        <v>19.2</v>
      </c>
      <c r="AS142" s="12">
        <f>VLOOKUP($A142,[2]Summary!$A$2:$S$366, 16, FALSE)</f>
        <v>9.56</v>
      </c>
      <c r="AT142" s="9">
        <f t="shared" si="51"/>
        <v>9.56</v>
      </c>
      <c r="AU142" s="50">
        <v>9.5</v>
      </c>
      <c r="AV142" s="12">
        <f>VLOOKUP($A142,[2]Summary!$A$2:$S$366, 17, FALSE)</f>
        <v>307</v>
      </c>
      <c r="AW142" s="9">
        <f t="shared" si="52"/>
        <v>307</v>
      </c>
      <c r="AX142" s="68">
        <v>307</v>
      </c>
      <c r="AY142" s="12">
        <f>VLOOKUP($A142,[2]Summary!$A$2:$S$366, 18, FALSE)</f>
        <v>4530.42</v>
      </c>
      <c r="AZ142" s="13">
        <f t="shared" si="53"/>
        <v>4530.42</v>
      </c>
      <c r="BA142" s="45">
        <v>4530.42</v>
      </c>
      <c r="BB142" s="12">
        <f>VLOOKUP($A142,[2]Summary!$A$2:$S$366, 19, FALSE)</f>
        <v>4828.28</v>
      </c>
      <c r="BC142" s="11">
        <f t="shared" si="54"/>
        <v>4828.28</v>
      </c>
      <c r="BD142" s="73">
        <v>4828.28</v>
      </c>
      <c r="BE142" s="42">
        <f>VLOOKUP($A142,[2]Summary!$A$2:$T$366,20,FALSE)</f>
        <v>0</v>
      </c>
      <c r="BF142" s="41">
        <f t="shared" si="55"/>
        <v>0</v>
      </c>
      <c r="BG142" s="79">
        <v>0</v>
      </c>
    </row>
    <row r="143" spans="1:59" ht="15" x14ac:dyDescent="0.25">
      <c r="A143" s="39">
        <v>43879</v>
      </c>
      <c r="B143" s="12">
        <f>VLOOKUP($A143,[2]Summary!$A$2:$S$366, 2, FALSE)</f>
        <v>4141.3500000000004</v>
      </c>
      <c r="C143" s="13">
        <f t="shared" si="56"/>
        <v>4141.3500000000004</v>
      </c>
      <c r="D143" s="44">
        <v>4141.3599999999997</v>
      </c>
      <c r="E143" s="14">
        <f>VLOOKUP($A143,[2]Summary!$A$2:$S$366, 3, FALSE)</f>
        <v>409</v>
      </c>
      <c r="F143" s="9">
        <f t="shared" si="57"/>
        <v>409</v>
      </c>
      <c r="G143" s="49">
        <v>409</v>
      </c>
      <c r="H143" s="14">
        <f>VLOOKUP($A143,[2]Summary!$A$2:$S$366,4,FALSE)</f>
        <v>0</v>
      </c>
      <c r="I143" s="9">
        <f t="shared" si="46"/>
        <v>0</v>
      </c>
      <c r="J143" s="54">
        <v>0</v>
      </c>
      <c r="K143" s="14">
        <f>VLOOKUP($A143,[2]Summary!$A$2:$S$366, 5, FALSE)</f>
        <v>775</v>
      </c>
      <c r="L143" s="9">
        <f t="shared" si="58"/>
        <v>775</v>
      </c>
      <c r="M143" s="56">
        <v>778</v>
      </c>
      <c r="N143" s="14">
        <f>VLOOKUP($A143,[2]Summary!$A$2:$S$366, 6, FALSE)</f>
        <v>983</v>
      </c>
      <c r="O143" s="9">
        <f t="shared" si="59"/>
        <v>983</v>
      </c>
      <c r="P143" s="49">
        <v>956</v>
      </c>
      <c r="Q143" s="14">
        <f>VLOOKUP($A143,[2]Summary!$A$2:$S$366, 7, FALSE)</f>
        <v>676</v>
      </c>
      <c r="R143" s="9">
        <f t="shared" si="60"/>
        <v>676</v>
      </c>
      <c r="S143" s="49">
        <v>676</v>
      </c>
      <c r="T143" s="12">
        <f>VLOOKUP($A143,[2]Summary!$A$2:$S$366, 8, FALSE)</f>
        <v>0</v>
      </c>
      <c r="U143" s="15">
        <f t="shared" si="61"/>
        <v>0</v>
      </c>
      <c r="V143" s="54">
        <v>0</v>
      </c>
      <c r="W143" s="16">
        <f>VLOOKUP($A143,[2]Summary!$A$2:$S$366,9,FALSE)</f>
        <v>98.42</v>
      </c>
      <c r="X143" s="17">
        <f t="shared" si="66"/>
        <v>98.42</v>
      </c>
      <c r="Y143" s="61">
        <v>98.42</v>
      </c>
      <c r="Z143" s="16">
        <f>VLOOKUP($A143,[2]Summary!$A$2:$S$366,10,FALSE)</f>
        <v>86.25</v>
      </c>
      <c r="AA143" s="19">
        <f t="shared" si="67"/>
        <v>86.25</v>
      </c>
      <c r="AB143" s="64">
        <v>86.25</v>
      </c>
      <c r="AC143" s="65">
        <f t="shared" si="49"/>
        <v>98.42</v>
      </c>
      <c r="AD143" s="12">
        <f>VLOOKUP($A143,[2]Summary!$A$2:$S$366,11,FALSE)</f>
        <v>0</v>
      </c>
      <c r="AE143" s="9">
        <f t="shared" si="62"/>
        <v>0</v>
      </c>
      <c r="AF143" s="50">
        <v>0</v>
      </c>
      <c r="AG143" s="12">
        <f>VLOOKUP($A143,[2]Summary!$A$2:$S$366, 12, FALSE)</f>
        <v>0</v>
      </c>
      <c r="AH143" s="9">
        <f t="shared" si="50"/>
        <v>0</v>
      </c>
      <c r="AI143" s="50">
        <v>0</v>
      </c>
      <c r="AJ143" s="12">
        <f>VLOOKUP($A143,[2]Summary!$A$2:$S$366, 13, FALSE)</f>
        <v>0</v>
      </c>
      <c r="AK143" s="9">
        <f t="shared" si="63"/>
        <v>0</v>
      </c>
      <c r="AL143" s="50">
        <v>0</v>
      </c>
      <c r="AM143" s="12">
        <f>VLOOKUP($A143,[2]Summary!$A$2:$S$366, 14, FALSE)</f>
        <v>7.01</v>
      </c>
      <c r="AN143" s="9">
        <f t="shared" si="65"/>
        <v>7.01</v>
      </c>
      <c r="AO143" s="54">
        <v>3.32</v>
      </c>
      <c r="AP143" s="12">
        <f>VLOOKUP($A143,[2]Summary!$A$2:$S$366, 15, FALSE)</f>
        <v>20.8</v>
      </c>
      <c r="AQ143" s="9">
        <f t="shared" si="64"/>
        <v>20.8</v>
      </c>
      <c r="AR143" s="50">
        <v>20.8</v>
      </c>
      <c r="AS143" s="12">
        <f>VLOOKUP($A143,[2]Summary!$A$2:$S$366, 16, FALSE)</f>
        <v>15.3</v>
      </c>
      <c r="AT143" s="9">
        <f t="shared" si="51"/>
        <v>15.3</v>
      </c>
      <c r="AU143" s="50">
        <v>15.2</v>
      </c>
      <c r="AV143" s="12">
        <f>VLOOKUP($A143,[2]Summary!$A$2:$S$366, 17, FALSE)</f>
        <v>260</v>
      </c>
      <c r="AW143" s="9">
        <f t="shared" si="52"/>
        <v>260</v>
      </c>
      <c r="AX143" s="68">
        <v>260</v>
      </c>
      <c r="AY143" s="12">
        <f>VLOOKUP($A143,[2]Summary!$A$2:$S$366, 18, FALSE)</f>
        <v>4530.42</v>
      </c>
      <c r="AZ143" s="13">
        <f t="shared" si="53"/>
        <v>4530.42</v>
      </c>
      <c r="BA143" s="45">
        <v>4530.42</v>
      </c>
      <c r="BB143" s="12">
        <f>VLOOKUP($A143,[2]Summary!$A$2:$S$366, 19, FALSE)</f>
        <v>4828.28</v>
      </c>
      <c r="BC143" s="11">
        <f t="shared" si="54"/>
        <v>4828.28</v>
      </c>
      <c r="BD143" s="73">
        <v>4828.28</v>
      </c>
      <c r="BE143" s="42">
        <f>VLOOKUP($A143,[2]Summary!$A$2:$T$366,20,FALSE)</f>
        <v>0</v>
      </c>
      <c r="BF143" s="41">
        <f t="shared" si="55"/>
        <v>0</v>
      </c>
      <c r="BG143" s="79">
        <v>0</v>
      </c>
    </row>
    <row r="144" spans="1:59" ht="15" x14ac:dyDescent="0.25">
      <c r="A144" s="39">
        <v>43880</v>
      </c>
      <c r="B144" s="12">
        <f>VLOOKUP($A144,[2]Summary!$A$2:$S$366, 2, FALSE)</f>
        <v>4141.38</v>
      </c>
      <c r="C144" s="13">
        <f t="shared" si="56"/>
        <v>4141.38</v>
      </c>
      <c r="D144" s="44">
        <v>4141.38</v>
      </c>
      <c r="E144" s="14">
        <f>VLOOKUP($A144,[2]Summary!$A$2:$S$366, 3, FALSE)</f>
        <v>410</v>
      </c>
      <c r="F144" s="9">
        <f t="shared" si="57"/>
        <v>410</v>
      </c>
      <c r="G144" s="49">
        <v>410</v>
      </c>
      <c r="H144" s="14">
        <f>VLOOKUP($A144,[2]Summary!$A$2:$S$366,4,FALSE)</f>
        <v>0</v>
      </c>
      <c r="I144" s="9">
        <f t="shared" si="46"/>
        <v>0</v>
      </c>
      <c r="J144" s="54">
        <v>0</v>
      </c>
      <c r="K144" s="14">
        <f>VLOOKUP($A144,[2]Summary!$A$2:$S$366, 5, FALSE)</f>
        <v>665</v>
      </c>
      <c r="L144" s="9">
        <f t="shared" si="58"/>
        <v>665</v>
      </c>
      <c r="M144" s="56">
        <v>664</v>
      </c>
      <c r="N144" s="14">
        <f>VLOOKUP($A144,[2]Summary!$A$2:$S$366, 6, FALSE)</f>
        <v>984</v>
      </c>
      <c r="O144" s="9">
        <f t="shared" si="59"/>
        <v>984</v>
      </c>
      <c r="P144" s="49">
        <v>957</v>
      </c>
      <c r="Q144" s="14">
        <f>VLOOKUP($A144,[2]Summary!$A$2:$S$366, 7, FALSE)</f>
        <v>665</v>
      </c>
      <c r="R144" s="9">
        <f t="shared" si="60"/>
        <v>665</v>
      </c>
      <c r="S144" s="49">
        <v>665</v>
      </c>
      <c r="T144" s="12">
        <f>VLOOKUP($A144,[2]Summary!$A$2:$S$366, 8, FALSE)</f>
        <v>0</v>
      </c>
      <c r="U144" s="15">
        <f t="shared" si="61"/>
        <v>0</v>
      </c>
      <c r="V144" s="54">
        <v>0</v>
      </c>
      <c r="W144" s="16">
        <f>VLOOKUP($A144,[2]Summary!$A$2:$S$366,9,FALSE)</f>
        <v>99.22</v>
      </c>
      <c r="X144" s="17">
        <f t="shared" si="66"/>
        <v>99.22</v>
      </c>
      <c r="Y144" s="61">
        <v>99.22</v>
      </c>
      <c r="Z144" s="16">
        <f>VLOOKUP($A144,[2]Summary!$A$2:$S$366,10,FALSE)</f>
        <v>87.14</v>
      </c>
      <c r="AA144" s="19">
        <f t="shared" si="67"/>
        <v>87.14</v>
      </c>
      <c r="AB144" s="64">
        <v>87.14</v>
      </c>
      <c r="AC144" s="65">
        <f t="shared" si="49"/>
        <v>99.22</v>
      </c>
      <c r="AD144" s="12">
        <f>VLOOKUP($A144,[2]Summary!$A$2:$S$366,11,FALSE)</f>
        <v>0</v>
      </c>
      <c r="AE144" s="9">
        <f t="shared" si="62"/>
        <v>0</v>
      </c>
      <c r="AF144" s="50">
        <v>0</v>
      </c>
      <c r="AG144" s="12">
        <f>VLOOKUP($A144,[2]Summary!$A$2:$S$366, 12, FALSE)</f>
        <v>0</v>
      </c>
      <c r="AH144" s="9">
        <f t="shared" si="50"/>
        <v>0</v>
      </c>
      <c r="AI144" s="50">
        <v>0</v>
      </c>
      <c r="AJ144" s="12">
        <f>VLOOKUP($A144,[2]Summary!$A$2:$S$366, 13, FALSE)</f>
        <v>0</v>
      </c>
      <c r="AK144" s="9">
        <f t="shared" si="63"/>
        <v>0</v>
      </c>
      <c r="AL144" s="50">
        <v>0</v>
      </c>
      <c r="AM144" s="12">
        <f>VLOOKUP($A144,[2]Summary!$A$2:$S$366, 14, FALSE)</f>
        <v>7.78</v>
      </c>
      <c r="AN144" s="9">
        <f t="shared" si="65"/>
        <v>7.78</v>
      </c>
      <c r="AO144" s="54">
        <v>6.2</v>
      </c>
      <c r="AP144" s="12">
        <f>VLOOKUP($A144,[2]Summary!$A$2:$S$366, 15, FALSE)</f>
        <v>21</v>
      </c>
      <c r="AQ144" s="9">
        <f t="shared" si="64"/>
        <v>21</v>
      </c>
      <c r="AR144" s="50">
        <v>21</v>
      </c>
      <c r="AS144" s="12">
        <f>VLOOKUP($A144,[2]Summary!$A$2:$S$366, 16, FALSE)</f>
        <v>16.3</v>
      </c>
      <c r="AT144" s="9">
        <f t="shared" si="51"/>
        <v>16.3</v>
      </c>
      <c r="AU144" s="50">
        <v>16.100000000000001</v>
      </c>
      <c r="AV144" s="12">
        <f>VLOOKUP($A144,[2]Summary!$A$2:$S$366, 17, FALSE)</f>
        <v>301</v>
      </c>
      <c r="AW144" s="9">
        <f t="shared" si="52"/>
        <v>301</v>
      </c>
      <c r="AX144" s="68">
        <v>301</v>
      </c>
      <c r="AY144" s="12">
        <f>VLOOKUP($A144,[2]Summary!$A$2:$S$366, 18, FALSE)</f>
        <v>4530.43</v>
      </c>
      <c r="AZ144" s="13">
        <f t="shared" si="53"/>
        <v>4530.43</v>
      </c>
      <c r="BA144" s="45">
        <v>4530.43</v>
      </c>
      <c r="BB144" s="12">
        <f>VLOOKUP($A144,[2]Summary!$A$2:$S$366, 19, FALSE)</f>
        <v>4828.28</v>
      </c>
      <c r="BC144" s="11">
        <f t="shared" si="54"/>
        <v>4828.28</v>
      </c>
      <c r="BD144" s="73">
        <v>4828.28</v>
      </c>
      <c r="BE144" s="42">
        <f>VLOOKUP($A144,[2]Summary!$A$2:$T$366,20,FALSE)</f>
        <v>0</v>
      </c>
      <c r="BF144" s="41">
        <f t="shared" si="55"/>
        <v>0</v>
      </c>
      <c r="BG144" s="79">
        <v>0</v>
      </c>
    </row>
    <row r="145" spans="1:59" ht="15" x14ac:dyDescent="0.25">
      <c r="A145" s="39">
        <v>43881</v>
      </c>
      <c r="B145" s="12">
        <f>VLOOKUP($A145,[2]Summary!$A$2:$S$366, 2, FALSE)</f>
        <v>4141.3900000000003</v>
      </c>
      <c r="C145" s="13">
        <f t="shared" si="56"/>
        <v>4141.3900000000003</v>
      </c>
      <c r="D145" s="45">
        <v>4141.3900000000003</v>
      </c>
      <c r="E145" s="14">
        <f>VLOOKUP($A145,[2]Summary!$A$2:$S$366, 3, FALSE)</f>
        <v>336</v>
      </c>
      <c r="F145" s="9">
        <f t="shared" si="57"/>
        <v>336</v>
      </c>
      <c r="G145" s="49">
        <v>336</v>
      </c>
      <c r="H145" s="14">
        <f>VLOOKUP($A145,[2]Summary!$A$2:$S$366,4,FALSE)</f>
        <v>0</v>
      </c>
      <c r="I145" s="9">
        <f t="shared" si="46"/>
        <v>0</v>
      </c>
      <c r="J145" s="54">
        <v>0</v>
      </c>
      <c r="K145" s="14">
        <f>VLOOKUP($A145,[2]Summary!$A$2:$S$366, 5, FALSE)</f>
        <v>784</v>
      </c>
      <c r="L145" s="9">
        <f t="shared" si="58"/>
        <v>784</v>
      </c>
      <c r="M145" s="56">
        <v>783</v>
      </c>
      <c r="N145" s="14">
        <f>VLOOKUP($A145,[2]Summary!$A$2:$S$366, 6, FALSE)</f>
        <v>983</v>
      </c>
      <c r="O145" s="9">
        <f t="shared" si="59"/>
        <v>983</v>
      </c>
      <c r="P145" s="49">
        <v>956</v>
      </c>
      <c r="Q145" s="14">
        <f>VLOOKUP($A145,[2]Summary!$A$2:$S$366, 7, FALSE)</f>
        <v>655</v>
      </c>
      <c r="R145" s="9">
        <f t="shared" si="60"/>
        <v>655</v>
      </c>
      <c r="S145" s="49">
        <v>655</v>
      </c>
      <c r="T145" s="12">
        <f>VLOOKUP($A145,[2]Summary!$A$2:$S$366, 8, FALSE)</f>
        <v>0</v>
      </c>
      <c r="U145" s="15">
        <f t="shared" si="61"/>
        <v>0</v>
      </c>
      <c r="V145" s="50">
        <v>0</v>
      </c>
      <c r="W145" s="16">
        <f>VLOOKUP($A145,[2]Summary!$A$2:$S$366,9,FALSE)</f>
        <v>97.51</v>
      </c>
      <c r="X145" s="17">
        <f t="shared" si="66"/>
        <v>97.51</v>
      </c>
      <c r="Y145" s="61">
        <v>97.51</v>
      </c>
      <c r="Z145" s="16">
        <f>VLOOKUP($A145,[2]Summary!$A$2:$S$366,10,FALSE)</f>
        <v>86.36</v>
      </c>
      <c r="AA145" s="19">
        <f t="shared" si="67"/>
        <v>86.36</v>
      </c>
      <c r="AB145" s="64">
        <v>86.36</v>
      </c>
      <c r="AC145" s="65">
        <f t="shared" si="49"/>
        <v>97.51</v>
      </c>
      <c r="AD145" s="12">
        <f>VLOOKUP($A145,[2]Summary!$A$2:$S$366,11,FALSE)</f>
        <v>0</v>
      </c>
      <c r="AE145" s="9">
        <f t="shared" si="62"/>
        <v>0</v>
      </c>
      <c r="AF145" s="50">
        <v>0</v>
      </c>
      <c r="AG145" s="12">
        <f>VLOOKUP($A145,[2]Summary!$A$2:$S$366, 12, FALSE)</f>
        <v>0</v>
      </c>
      <c r="AH145" s="9">
        <f t="shared" si="50"/>
        <v>0</v>
      </c>
      <c r="AI145" s="50">
        <v>0</v>
      </c>
      <c r="AJ145" s="12">
        <f>VLOOKUP($A145,[2]Summary!$A$2:$S$366, 13, FALSE)</f>
        <v>0</v>
      </c>
      <c r="AK145" s="9">
        <f t="shared" si="63"/>
        <v>0</v>
      </c>
      <c r="AL145" s="50">
        <v>0</v>
      </c>
      <c r="AM145" s="12">
        <f>VLOOKUP($A145,[2]Summary!$A$2:$S$366, 14, FALSE)</f>
        <v>12.5</v>
      </c>
      <c r="AN145" s="9">
        <f t="shared" si="65"/>
        <v>12.5</v>
      </c>
      <c r="AO145" s="50">
        <v>9.2200000000000006</v>
      </c>
      <c r="AP145" s="12">
        <f>VLOOKUP($A145,[2]Summary!$A$2:$S$366, 15, FALSE)</f>
        <v>19.100000000000001</v>
      </c>
      <c r="AQ145" s="9">
        <f t="shared" si="64"/>
        <v>19.100000000000001</v>
      </c>
      <c r="AR145" s="50">
        <v>19.100000000000001</v>
      </c>
      <c r="AS145" s="12">
        <f>VLOOKUP($A145,[2]Summary!$A$2:$S$366, 16, FALSE)</f>
        <v>10.9</v>
      </c>
      <c r="AT145" s="9">
        <f t="shared" si="51"/>
        <v>10.9</v>
      </c>
      <c r="AU145" s="50">
        <v>10.8</v>
      </c>
      <c r="AV145" s="12">
        <f>VLOOKUP($A145,[2]Summary!$A$2:$S$366, 17, FALSE)</f>
        <v>307</v>
      </c>
      <c r="AW145" s="9">
        <f t="shared" si="52"/>
        <v>307</v>
      </c>
      <c r="AX145" s="50">
        <v>307</v>
      </c>
      <c r="AY145" s="12">
        <f>VLOOKUP($A145,[2]Summary!$A$2:$S$366, 18, FALSE)</f>
        <v>4530.43</v>
      </c>
      <c r="AZ145" s="13">
        <f t="shared" si="53"/>
        <v>4530.43</v>
      </c>
      <c r="BA145" s="45">
        <v>4530.43</v>
      </c>
      <c r="BB145" s="12">
        <f>VLOOKUP($A145,[2]Summary!$A$2:$S$366, 19, FALSE)</f>
        <v>4828.29</v>
      </c>
      <c r="BC145" s="11">
        <f t="shared" si="54"/>
        <v>4828.29</v>
      </c>
      <c r="BD145" s="73">
        <v>4828.29</v>
      </c>
      <c r="BE145" s="42">
        <f>VLOOKUP($A145,[2]Summary!$A$2:$T$366,20,FALSE)</f>
        <v>0</v>
      </c>
      <c r="BF145" s="41">
        <f t="shared" si="55"/>
        <v>0</v>
      </c>
      <c r="BG145" s="79">
        <v>0</v>
      </c>
    </row>
    <row r="146" spans="1:59" ht="15" x14ac:dyDescent="0.25">
      <c r="A146" s="39">
        <v>43882</v>
      </c>
      <c r="B146" s="12">
        <f>VLOOKUP($A146,[2]Summary!$A$2:$S$366, 2, FALSE)</f>
        <v>4141.41</v>
      </c>
      <c r="C146" s="13">
        <f t="shared" si="56"/>
        <v>4141.41</v>
      </c>
      <c r="D146" s="44">
        <v>4141.41</v>
      </c>
      <c r="E146" s="14">
        <f>VLOOKUP($A146,[2]Summary!$A$2:$S$366, 3, FALSE)</f>
        <v>275</v>
      </c>
      <c r="F146" s="9">
        <f t="shared" si="57"/>
        <v>275</v>
      </c>
      <c r="G146" s="51">
        <v>275</v>
      </c>
      <c r="H146" s="14">
        <f>VLOOKUP($A146,[2]Summary!$A$2:$S$366,4,FALSE)</f>
        <v>0</v>
      </c>
      <c r="I146" s="9">
        <f t="shared" si="46"/>
        <v>0</v>
      </c>
      <c r="J146" s="54">
        <v>0</v>
      </c>
      <c r="K146" s="14">
        <f>VLOOKUP($A146,[2]Summary!$A$2:$S$366, 5, FALSE)</f>
        <v>752</v>
      </c>
      <c r="L146" s="9">
        <f t="shared" si="58"/>
        <v>752</v>
      </c>
      <c r="M146" s="57">
        <v>753</v>
      </c>
      <c r="N146" s="14">
        <f>VLOOKUP($A146,[2]Summary!$A$2:$S$366, 6, FALSE)</f>
        <v>983</v>
      </c>
      <c r="O146" s="9">
        <f t="shared" si="59"/>
        <v>983</v>
      </c>
      <c r="P146" s="51">
        <v>955</v>
      </c>
      <c r="Q146" s="14">
        <f>VLOOKUP($A146,[2]Summary!$A$2:$S$366, 7, FALSE)</f>
        <v>653</v>
      </c>
      <c r="R146" s="9">
        <f t="shared" si="60"/>
        <v>653</v>
      </c>
      <c r="S146" s="51">
        <v>653</v>
      </c>
      <c r="T146" s="12">
        <f>VLOOKUP($A146,[2]Summary!$A$2:$S$366, 8, FALSE)</f>
        <v>0</v>
      </c>
      <c r="U146" s="15">
        <f t="shared" si="61"/>
        <v>0</v>
      </c>
      <c r="V146" s="50">
        <v>0</v>
      </c>
      <c r="W146" s="16">
        <f>VLOOKUP($A146,[2]Summary!$A$2:$S$366,9,FALSE)</f>
        <v>95.08</v>
      </c>
      <c r="X146" s="17">
        <f t="shared" si="66"/>
        <v>95.08</v>
      </c>
      <c r="Y146" s="61">
        <v>95.08</v>
      </c>
      <c r="Z146" s="16">
        <f>VLOOKUP($A146,[2]Summary!$A$2:$S$366,10,FALSE)</f>
        <v>84.75</v>
      </c>
      <c r="AA146" s="19">
        <f t="shared" si="67"/>
        <v>84.75</v>
      </c>
      <c r="AB146" s="64">
        <v>84.75</v>
      </c>
      <c r="AC146" s="65">
        <f t="shared" si="49"/>
        <v>95.08</v>
      </c>
      <c r="AD146" s="12">
        <f>VLOOKUP($A146,[2]Summary!$A$2:$S$366,11,FALSE)</f>
        <v>0</v>
      </c>
      <c r="AE146" s="9">
        <f t="shared" si="62"/>
        <v>0</v>
      </c>
      <c r="AF146" s="50">
        <v>0</v>
      </c>
      <c r="AG146" s="12">
        <f>VLOOKUP($A146,[2]Summary!$A$2:$S$366, 12, FALSE)</f>
        <v>0</v>
      </c>
      <c r="AH146" s="9">
        <f t="shared" si="50"/>
        <v>0</v>
      </c>
      <c r="AI146" s="50">
        <v>0</v>
      </c>
      <c r="AJ146" s="12">
        <f>VLOOKUP($A146,[2]Summary!$A$2:$S$366, 13, FALSE)</f>
        <v>0</v>
      </c>
      <c r="AK146" s="9">
        <f t="shared" si="63"/>
        <v>0</v>
      </c>
      <c r="AL146" s="50">
        <v>0</v>
      </c>
      <c r="AM146" s="12">
        <f>VLOOKUP($A146,[2]Summary!$A$2:$S$366, 14, FALSE)</f>
        <v>5.52</v>
      </c>
      <c r="AN146" s="9">
        <f t="shared" si="65"/>
        <v>5.52</v>
      </c>
      <c r="AO146" s="54">
        <v>3.99</v>
      </c>
      <c r="AP146" s="12">
        <f>VLOOKUP($A146,[2]Summary!$A$2:$S$366, 15, FALSE)</f>
        <v>19.399999999999999</v>
      </c>
      <c r="AQ146" s="9">
        <f t="shared" si="64"/>
        <v>19.399999999999999</v>
      </c>
      <c r="AR146" s="54">
        <v>19.399999999999999</v>
      </c>
      <c r="AS146" s="12">
        <f>VLOOKUP($A146,[2]Summary!$A$2:$S$366, 16, FALSE)</f>
        <v>9.6999999999999993</v>
      </c>
      <c r="AT146" s="9">
        <f t="shared" si="51"/>
        <v>9.6999999999999993</v>
      </c>
      <c r="AU146" s="54">
        <v>9.64</v>
      </c>
      <c r="AV146" s="12">
        <f>VLOOKUP($A146,[2]Summary!$A$2:$S$366, 17, FALSE)</f>
        <v>250</v>
      </c>
      <c r="AW146" s="9">
        <f t="shared" si="52"/>
        <v>250</v>
      </c>
      <c r="AX146" s="68">
        <v>250</v>
      </c>
      <c r="AY146" s="12">
        <f>VLOOKUP($A146,[2]Summary!$A$2:$S$366, 18, FALSE)</f>
        <v>4530.43</v>
      </c>
      <c r="AZ146" s="13">
        <f t="shared" si="53"/>
        <v>4530.43</v>
      </c>
      <c r="BA146" s="45">
        <v>4530.43</v>
      </c>
      <c r="BB146" s="12">
        <f>VLOOKUP($A146,[2]Summary!$A$2:$S$366, 19, FALSE)</f>
        <v>4828.29</v>
      </c>
      <c r="BC146" s="11">
        <f t="shared" si="54"/>
        <v>4828.29</v>
      </c>
      <c r="BD146" s="73">
        <v>4828.29</v>
      </c>
      <c r="BE146" s="42">
        <f>VLOOKUP($A146,[2]Summary!$A$2:$T$366,20,FALSE)</f>
        <v>0</v>
      </c>
      <c r="BF146" s="41">
        <f t="shared" si="55"/>
        <v>0</v>
      </c>
      <c r="BG146" s="79">
        <v>0</v>
      </c>
    </row>
    <row r="147" spans="1:59" ht="15" x14ac:dyDescent="0.25">
      <c r="A147" s="39">
        <v>43883</v>
      </c>
      <c r="B147" s="12">
        <f>VLOOKUP($A147,[2]Summary!$A$2:$S$366, 2, FALSE)</f>
        <v>4141.43</v>
      </c>
      <c r="C147" s="13">
        <f t="shared" si="56"/>
        <v>4141.43</v>
      </c>
      <c r="D147" s="44">
        <v>4141.4399999999996</v>
      </c>
      <c r="E147" s="14">
        <f>VLOOKUP($A147,[2]Summary!$A$2:$S$366, 3, FALSE)</f>
        <v>300</v>
      </c>
      <c r="F147" s="9">
        <f t="shared" si="57"/>
        <v>300</v>
      </c>
      <c r="G147" s="51">
        <v>300</v>
      </c>
      <c r="H147" s="14">
        <f>VLOOKUP($A147,[2]Summary!$A$2:$S$366,4,FALSE)</f>
        <v>0</v>
      </c>
      <c r="I147" s="9">
        <f t="shared" si="46"/>
        <v>0</v>
      </c>
      <c r="J147" s="54">
        <v>0</v>
      </c>
      <c r="K147" s="14">
        <f>VLOOKUP($A147,[2]Summary!$A$2:$S$366, 5, FALSE)</f>
        <v>663</v>
      </c>
      <c r="L147" s="9">
        <f t="shared" si="58"/>
        <v>663</v>
      </c>
      <c r="M147" s="57">
        <v>664</v>
      </c>
      <c r="N147" s="14">
        <f>VLOOKUP($A147,[2]Summary!$A$2:$S$366, 6, FALSE)</f>
        <v>985</v>
      </c>
      <c r="O147" s="9">
        <f t="shared" si="59"/>
        <v>985</v>
      </c>
      <c r="P147" s="51">
        <v>958</v>
      </c>
      <c r="Q147" s="14">
        <f>VLOOKUP($A147,[2]Summary!$A$2:$S$366, 7, FALSE)</f>
        <v>660</v>
      </c>
      <c r="R147" s="9">
        <f t="shared" si="60"/>
        <v>660</v>
      </c>
      <c r="S147" s="51">
        <v>660</v>
      </c>
      <c r="T147" s="12">
        <f>VLOOKUP($A147,[2]Summary!$A$2:$S$366, 8, FALSE)</f>
        <v>0</v>
      </c>
      <c r="U147" s="15">
        <f t="shared" si="61"/>
        <v>0</v>
      </c>
      <c r="V147" s="50">
        <v>0</v>
      </c>
      <c r="W147" s="16">
        <f>VLOOKUP($A147,[2]Summary!$A$2:$S$366,9,FALSE)</f>
        <v>102.6</v>
      </c>
      <c r="X147" s="17">
        <f t="shared" si="66"/>
        <v>102.6</v>
      </c>
      <c r="Y147" s="61">
        <v>102.6</v>
      </c>
      <c r="Z147" s="16">
        <f>VLOOKUP($A147,[2]Summary!$A$2:$S$366,10,FALSE)</f>
        <v>91.1</v>
      </c>
      <c r="AA147" s="19">
        <f t="shared" si="67"/>
        <v>91.1</v>
      </c>
      <c r="AB147" s="64">
        <v>91.1</v>
      </c>
      <c r="AC147" s="65">
        <f t="shared" si="49"/>
        <v>102.6</v>
      </c>
      <c r="AD147" s="12">
        <f>VLOOKUP($A147,[2]Summary!$A$2:$S$366,11,FALSE)</f>
        <v>0</v>
      </c>
      <c r="AE147" s="9">
        <f t="shared" si="62"/>
        <v>0</v>
      </c>
      <c r="AF147" s="50">
        <v>0</v>
      </c>
      <c r="AG147" s="12">
        <f>VLOOKUP($A147,[2]Summary!$A$2:$S$366, 12, FALSE)</f>
        <v>0</v>
      </c>
      <c r="AH147" s="9">
        <f t="shared" si="50"/>
        <v>0</v>
      </c>
      <c r="AI147" s="50">
        <v>0</v>
      </c>
      <c r="AJ147" s="12">
        <f>VLOOKUP($A147,[2]Summary!$A$2:$S$366, 13, FALSE)</f>
        <v>0</v>
      </c>
      <c r="AK147" s="9">
        <f t="shared" si="63"/>
        <v>0</v>
      </c>
      <c r="AL147" s="50">
        <v>0</v>
      </c>
      <c r="AM147" s="12">
        <f>VLOOKUP($A147,[2]Summary!$A$2:$S$366, 14, FALSE)</f>
        <v>0.38</v>
      </c>
      <c r="AN147" s="9">
        <f t="shared" si="65"/>
        <v>0.38</v>
      </c>
      <c r="AO147" s="54">
        <v>0</v>
      </c>
      <c r="AP147" s="12">
        <f>VLOOKUP($A147,[2]Summary!$A$2:$S$366, 15, FALSE)</f>
        <v>19</v>
      </c>
      <c r="AQ147" s="9">
        <f t="shared" si="64"/>
        <v>19</v>
      </c>
      <c r="AR147" s="50">
        <v>19</v>
      </c>
      <c r="AS147" s="12">
        <f>VLOOKUP($A147,[2]Summary!$A$2:$S$366, 16, FALSE)</f>
        <v>8.73</v>
      </c>
      <c r="AT147" s="9">
        <f t="shared" si="51"/>
        <v>8.73</v>
      </c>
      <c r="AU147" s="50">
        <v>8.67</v>
      </c>
      <c r="AV147" s="12">
        <f>VLOOKUP($A147,[2]Summary!$A$2:$S$366, 17, FALSE)</f>
        <v>175</v>
      </c>
      <c r="AW147" s="9">
        <f t="shared" si="52"/>
        <v>175</v>
      </c>
      <c r="AX147" s="68">
        <v>175</v>
      </c>
      <c r="AY147" s="12">
        <f>VLOOKUP($A147,[2]Summary!$A$2:$S$366, 18, FALSE)</f>
        <v>4530.4399999999996</v>
      </c>
      <c r="AZ147" s="13">
        <f t="shared" si="53"/>
        <v>4530.4399999999996</v>
      </c>
      <c r="BA147" s="45">
        <v>4530.4399999999996</v>
      </c>
      <c r="BB147" s="12">
        <f>VLOOKUP($A147,[2]Summary!$A$2:$S$366, 19, FALSE)</f>
        <v>4828.29</v>
      </c>
      <c r="BC147" s="11">
        <f t="shared" si="54"/>
        <v>4828.29</v>
      </c>
      <c r="BD147" s="73">
        <v>4828.29</v>
      </c>
      <c r="BE147" s="42">
        <f>VLOOKUP($A147,[2]Summary!$A$2:$T$366,20,FALSE)</f>
        <v>0</v>
      </c>
      <c r="BF147" s="41">
        <f t="shared" si="55"/>
        <v>0</v>
      </c>
      <c r="BG147" s="79">
        <v>0</v>
      </c>
    </row>
    <row r="148" spans="1:59" ht="15" x14ac:dyDescent="0.25">
      <c r="A148" s="39">
        <v>43884</v>
      </c>
      <c r="B148" s="12">
        <f>VLOOKUP($A148,[2]Summary!$A$2:$S$366, 2, FALSE)</f>
        <v>4141.42</v>
      </c>
      <c r="C148" s="13">
        <f t="shared" si="56"/>
        <v>4141.42</v>
      </c>
      <c r="D148" s="44">
        <v>4141.42</v>
      </c>
      <c r="E148" s="14">
        <f>VLOOKUP($A148,[2]Summary!$A$2:$S$366, 3, FALSE)</f>
        <v>350</v>
      </c>
      <c r="F148" s="9">
        <f t="shared" si="57"/>
        <v>350</v>
      </c>
      <c r="G148" s="51">
        <v>350</v>
      </c>
      <c r="H148" s="14">
        <f>VLOOKUP($A148,[2]Summary!$A$2:$S$366,4,FALSE)</f>
        <v>0</v>
      </c>
      <c r="I148" s="9">
        <f t="shared" si="46"/>
        <v>0</v>
      </c>
      <c r="J148" s="54">
        <v>0</v>
      </c>
      <c r="K148" s="14">
        <f>VLOOKUP($A148,[2]Summary!$A$2:$S$366, 5, FALSE)</f>
        <v>560</v>
      </c>
      <c r="L148" s="9">
        <f t="shared" si="58"/>
        <v>560</v>
      </c>
      <c r="M148" s="57">
        <v>561</v>
      </c>
      <c r="N148" s="14">
        <f>VLOOKUP($A148,[2]Summary!$A$2:$S$366, 6, FALSE)</f>
        <v>987</v>
      </c>
      <c r="O148" s="9">
        <f t="shared" si="59"/>
        <v>987</v>
      </c>
      <c r="P148" s="51">
        <v>959</v>
      </c>
      <c r="Q148" s="14">
        <f>VLOOKUP($A148,[2]Summary!$A$2:$S$366, 7, FALSE)</f>
        <v>655</v>
      </c>
      <c r="R148" s="9">
        <f t="shared" si="60"/>
        <v>655</v>
      </c>
      <c r="S148" s="51">
        <v>655</v>
      </c>
      <c r="T148" s="12">
        <f>VLOOKUP($A148,[2]Summary!$A$2:$S$366, 8, FALSE)</f>
        <v>0</v>
      </c>
      <c r="U148" s="15">
        <f t="shared" si="61"/>
        <v>0</v>
      </c>
      <c r="V148" s="50">
        <v>0</v>
      </c>
      <c r="W148" s="16">
        <f>VLOOKUP($A148,[2]Summary!$A$2:$S$366,9,FALSE)</f>
        <v>98.4</v>
      </c>
      <c r="X148" s="17">
        <f t="shared" si="66"/>
        <v>98.4</v>
      </c>
      <c r="Y148" s="61">
        <v>98.4</v>
      </c>
      <c r="Z148" s="16">
        <f>VLOOKUP($A148,[2]Summary!$A$2:$S$366,10,FALSE)</f>
        <v>85.29</v>
      </c>
      <c r="AA148" s="19">
        <f t="shared" si="67"/>
        <v>85.29</v>
      </c>
      <c r="AB148" s="64">
        <v>85.29</v>
      </c>
      <c r="AC148" s="65">
        <f t="shared" si="49"/>
        <v>98.4</v>
      </c>
      <c r="AD148" s="12">
        <f>VLOOKUP($A148,[2]Summary!$A$2:$S$366,11,FALSE)</f>
        <v>0</v>
      </c>
      <c r="AE148" s="9">
        <f t="shared" si="62"/>
        <v>0</v>
      </c>
      <c r="AF148" s="50">
        <v>0</v>
      </c>
      <c r="AG148" s="12">
        <f>VLOOKUP($A148,[2]Summary!$A$2:$S$366, 12, FALSE)</f>
        <v>0</v>
      </c>
      <c r="AH148" s="9">
        <f t="shared" si="50"/>
        <v>0</v>
      </c>
      <c r="AI148" s="50">
        <v>0</v>
      </c>
      <c r="AJ148" s="12">
        <f>VLOOKUP($A148,[2]Summary!$A$2:$S$366, 13, FALSE)</f>
        <v>0</v>
      </c>
      <c r="AK148" s="9">
        <f t="shared" si="63"/>
        <v>0</v>
      </c>
      <c r="AL148" s="50">
        <v>0</v>
      </c>
      <c r="AM148" s="12">
        <f>VLOOKUP($A148,[2]Summary!$A$2:$S$366, 14, FALSE)</f>
        <v>0.4</v>
      </c>
      <c r="AN148" s="9">
        <f t="shared" si="65"/>
        <v>0.4</v>
      </c>
      <c r="AO148" s="54">
        <v>0</v>
      </c>
      <c r="AP148" s="12">
        <f>VLOOKUP($A148,[2]Summary!$A$2:$S$366, 15, FALSE)</f>
        <v>16.2</v>
      </c>
      <c r="AQ148" s="9">
        <f t="shared" si="64"/>
        <v>16.2</v>
      </c>
      <c r="AR148" s="50">
        <v>16.2</v>
      </c>
      <c r="AS148" s="12">
        <f>VLOOKUP($A148,[2]Summary!$A$2:$S$366, 16, FALSE)</f>
        <v>11.8</v>
      </c>
      <c r="AT148" s="9">
        <f t="shared" si="51"/>
        <v>11.8</v>
      </c>
      <c r="AU148" s="50">
        <v>11.7</v>
      </c>
      <c r="AV148" s="12">
        <f>VLOOKUP($A148,[2]Summary!$A$2:$S$366, 17, FALSE)</f>
        <v>203</v>
      </c>
      <c r="AW148" s="9">
        <f t="shared" si="52"/>
        <v>203</v>
      </c>
      <c r="AX148" s="68">
        <v>203</v>
      </c>
      <c r="AY148" s="12">
        <f>VLOOKUP($A148,[2]Summary!$A$2:$S$366, 18, FALSE)</f>
        <v>4530.41</v>
      </c>
      <c r="AZ148" s="13">
        <f t="shared" si="53"/>
        <v>4530.41</v>
      </c>
      <c r="BA148" s="45">
        <v>4530.41</v>
      </c>
      <c r="BB148" s="12">
        <f>VLOOKUP($A148,[2]Summary!$A$2:$S$366, 19, FALSE)</f>
        <v>4828.29</v>
      </c>
      <c r="BC148" s="11">
        <f t="shared" si="54"/>
        <v>4828.29</v>
      </c>
      <c r="BD148" s="73">
        <v>4828.29</v>
      </c>
      <c r="BE148" s="42">
        <f>VLOOKUP($A148,[2]Summary!$A$2:$T$366,20,FALSE)</f>
        <v>0</v>
      </c>
      <c r="BF148" s="41">
        <f t="shared" si="55"/>
        <v>0</v>
      </c>
      <c r="BG148" s="79">
        <v>0</v>
      </c>
    </row>
    <row r="149" spans="1:59" ht="15" x14ac:dyDescent="0.25">
      <c r="A149" s="39">
        <v>43885</v>
      </c>
      <c r="B149" s="12">
        <f>VLOOKUP($A149,[2]Summary!$A$2:$S$366, 2, FALSE)</f>
        <v>4141.47</v>
      </c>
      <c r="C149" s="13">
        <f t="shared" si="56"/>
        <v>4141.47</v>
      </c>
      <c r="D149" s="44">
        <v>4141.47</v>
      </c>
      <c r="E149" s="14">
        <f>VLOOKUP($A149,[2]Summary!$A$2:$S$366, 3, FALSE)</f>
        <v>392</v>
      </c>
      <c r="F149" s="9">
        <f t="shared" si="57"/>
        <v>392</v>
      </c>
      <c r="G149" s="51">
        <v>392</v>
      </c>
      <c r="H149" s="14">
        <f>VLOOKUP($A149,[2]Summary!$A$2:$S$366,4,FALSE)</f>
        <v>0</v>
      </c>
      <c r="I149" s="9">
        <f t="shared" si="46"/>
        <v>0</v>
      </c>
      <c r="J149" s="54">
        <v>0</v>
      </c>
      <c r="K149" s="14">
        <f>VLOOKUP($A149,[2]Summary!$A$2:$S$366, 5, FALSE)</f>
        <v>499</v>
      </c>
      <c r="L149" s="9">
        <f t="shared" si="58"/>
        <v>499</v>
      </c>
      <c r="M149" s="57">
        <v>499</v>
      </c>
      <c r="N149" s="14">
        <f>VLOOKUP($A149,[2]Summary!$A$2:$S$366, 6, FALSE)</f>
        <v>985</v>
      </c>
      <c r="O149" s="9">
        <f t="shared" si="59"/>
        <v>985</v>
      </c>
      <c r="P149" s="51">
        <v>957</v>
      </c>
      <c r="Q149" s="14">
        <f>VLOOKUP($A149,[2]Summary!$A$2:$S$366, 7, FALSE)</f>
        <v>641</v>
      </c>
      <c r="R149" s="9">
        <f t="shared" si="60"/>
        <v>641</v>
      </c>
      <c r="S149" s="51">
        <v>641</v>
      </c>
      <c r="T149" s="12">
        <f>VLOOKUP($A149,[2]Summary!$A$2:$S$366, 8, FALSE)</f>
        <v>0</v>
      </c>
      <c r="U149" s="15">
        <f t="shared" si="61"/>
        <v>0</v>
      </c>
      <c r="V149" s="50">
        <v>0</v>
      </c>
      <c r="W149" s="16">
        <f>VLOOKUP($A149,[2]Summary!$A$2:$S$366,9,FALSE)</f>
        <v>99.34</v>
      </c>
      <c r="X149" s="17">
        <f t="shared" si="66"/>
        <v>99.34</v>
      </c>
      <c r="Y149" s="61">
        <v>99.34</v>
      </c>
      <c r="Z149" s="16">
        <f>VLOOKUP($A149,[2]Summary!$A$2:$S$366,10,FALSE)</f>
        <v>85.92</v>
      </c>
      <c r="AA149" s="19">
        <f t="shared" si="67"/>
        <v>85.92</v>
      </c>
      <c r="AB149" s="64">
        <v>85.92</v>
      </c>
      <c r="AC149" s="65">
        <f t="shared" si="49"/>
        <v>99.34</v>
      </c>
      <c r="AD149" s="12">
        <f>VLOOKUP($A149,[2]Summary!$A$2:$S$366,11,FALSE)</f>
        <v>0</v>
      </c>
      <c r="AE149" s="9">
        <f t="shared" si="62"/>
        <v>0</v>
      </c>
      <c r="AF149" s="50">
        <v>0</v>
      </c>
      <c r="AG149" s="12">
        <f>VLOOKUP($A149,[2]Summary!$A$2:$S$366, 12, FALSE)</f>
        <v>0</v>
      </c>
      <c r="AH149" s="9">
        <f t="shared" si="50"/>
        <v>0</v>
      </c>
      <c r="AI149" s="50">
        <v>0</v>
      </c>
      <c r="AJ149" s="12">
        <f>VLOOKUP($A149,[2]Summary!$A$2:$S$366, 13, FALSE)</f>
        <v>0</v>
      </c>
      <c r="AK149" s="9">
        <f t="shared" si="63"/>
        <v>0</v>
      </c>
      <c r="AL149" s="50">
        <v>0</v>
      </c>
      <c r="AM149" s="12">
        <f>VLOOKUP($A149,[2]Summary!$A$2:$S$366, 14, FALSE)</f>
        <v>14.8</v>
      </c>
      <c r="AN149" s="9">
        <f t="shared" si="65"/>
        <v>14.8</v>
      </c>
      <c r="AO149" s="54">
        <v>12.3</v>
      </c>
      <c r="AP149" s="12">
        <f>VLOOKUP($A149,[2]Summary!$A$2:$S$366, 15, FALSE)</f>
        <v>28.5</v>
      </c>
      <c r="AQ149" s="9">
        <f t="shared" si="64"/>
        <v>28.5</v>
      </c>
      <c r="AR149" s="50">
        <v>28.5</v>
      </c>
      <c r="AS149" s="12">
        <f>VLOOKUP($A149,[2]Summary!$A$2:$S$366, 16, FALSE)</f>
        <v>8.74</v>
      </c>
      <c r="AT149" s="9">
        <f t="shared" si="51"/>
        <v>8.74</v>
      </c>
      <c r="AU149" s="50">
        <v>8.68</v>
      </c>
      <c r="AV149" s="12">
        <f>VLOOKUP($A149,[2]Summary!$A$2:$S$366, 17, FALSE)</f>
        <v>170</v>
      </c>
      <c r="AW149" s="9">
        <f t="shared" si="52"/>
        <v>170</v>
      </c>
      <c r="AX149" s="68">
        <v>170</v>
      </c>
      <c r="AY149" s="12">
        <f>VLOOKUP($A149,[2]Summary!$A$2:$S$366, 18, FALSE)</f>
        <v>4530.4399999999996</v>
      </c>
      <c r="AZ149" s="13">
        <f t="shared" si="53"/>
        <v>4530.4399999999996</v>
      </c>
      <c r="BA149" s="45">
        <v>4530.4399999999996</v>
      </c>
      <c r="BB149" s="12">
        <f>VLOOKUP($A149,[2]Summary!$A$2:$S$366, 19, FALSE)</f>
        <v>4828.29</v>
      </c>
      <c r="BC149" s="11">
        <f t="shared" si="54"/>
        <v>4828.29</v>
      </c>
      <c r="BD149" s="73">
        <v>4828.29</v>
      </c>
      <c r="BE149" s="42">
        <f>VLOOKUP($A149,[2]Summary!$A$2:$T$366,20,FALSE)</f>
        <v>0</v>
      </c>
      <c r="BF149" s="41">
        <f t="shared" si="55"/>
        <v>0</v>
      </c>
      <c r="BG149" s="79">
        <v>0</v>
      </c>
    </row>
    <row r="150" spans="1:59" ht="15" x14ac:dyDescent="0.25">
      <c r="A150" s="39">
        <v>43886</v>
      </c>
      <c r="B150" s="12">
        <f>VLOOKUP($A150,[2]Summary!$A$2:$S$366, 2, FALSE)</f>
        <v>4141.4799999999996</v>
      </c>
      <c r="C150" s="13">
        <f t="shared" si="56"/>
        <v>4141.4799999999996</v>
      </c>
      <c r="D150" s="45">
        <v>4141.49</v>
      </c>
      <c r="E150" s="14">
        <f>VLOOKUP($A150,[2]Summary!$A$2:$S$366, 3, FALSE)</f>
        <v>379</v>
      </c>
      <c r="F150" s="9">
        <f t="shared" si="57"/>
        <v>379</v>
      </c>
      <c r="G150" s="51">
        <v>379</v>
      </c>
      <c r="H150" s="14">
        <f>VLOOKUP($A150,[2]Summary!$A$2:$S$366,4,FALSE)</f>
        <v>0</v>
      </c>
      <c r="I150" s="9">
        <f t="shared" si="46"/>
        <v>0</v>
      </c>
      <c r="J150" s="54">
        <v>0</v>
      </c>
      <c r="K150" s="14">
        <f>VLOOKUP($A150,[2]Summary!$A$2:$S$366, 5, FALSE)</f>
        <v>504</v>
      </c>
      <c r="L150" s="9">
        <f t="shared" si="58"/>
        <v>504</v>
      </c>
      <c r="M150" s="57">
        <v>504</v>
      </c>
      <c r="N150" s="14">
        <f>VLOOKUP($A150,[2]Summary!$A$2:$S$366, 6, FALSE)</f>
        <v>984</v>
      </c>
      <c r="O150" s="9">
        <f t="shared" si="59"/>
        <v>984</v>
      </c>
      <c r="P150" s="51">
        <v>957</v>
      </c>
      <c r="Q150" s="14">
        <f>VLOOKUP($A150,[2]Summary!$A$2:$S$366, 7, FALSE)</f>
        <v>642</v>
      </c>
      <c r="R150" s="9">
        <f t="shared" si="60"/>
        <v>642</v>
      </c>
      <c r="S150" s="51">
        <v>642</v>
      </c>
      <c r="T150" s="12">
        <f>VLOOKUP($A150,[2]Summary!$A$2:$S$366, 8, FALSE)</f>
        <v>0</v>
      </c>
      <c r="U150" s="15">
        <f t="shared" si="61"/>
        <v>0</v>
      </c>
      <c r="V150" s="54">
        <v>0</v>
      </c>
      <c r="W150" s="16">
        <f>VLOOKUP($A150,[2]Summary!$A$2:$S$366,9,FALSE)</f>
        <v>94.01</v>
      </c>
      <c r="X150" s="17">
        <f t="shared" si="66"/>
        <v>94.01</v>
      </c>
      <c r="Y150" s="61">
        <v>94.01</v>
      </c>
      <c r="Z150" s="16">
        <f>VLOOKUP($A150,[2]Summary!$A$2:$S$366,10,FALSE)</f>
        <v>83.74</v>
      </c>
      <c r="AA150" s="19">
        <f t="shared" si="67"/>
        <v>83.74</v>
      </c>
      <c r="AB150" s="64">
        <v>83.74</v>
      </c>
      <c r="AC150" s="65">
        <f t="shared" si="49"/>
        <v>94.01</v>
      </c>
      <c r="AD150" s="12">
        <f>VLOOKUP($A150,[2]Summary!$A$2:$S$366,11,FALSE)</f>
        <v>0</v>
      </c>
      <c r="AE150" s="9">
        <f t="shared" si="62"/>
        <v>0</v>
      </c>
      <c r="AF150" s="54">
        <v>0</v>
      </c>
      <c r="AG150" s="12">
        <f>VLOOKUP($A150,[2]Summary!$A$2:$S$366, 12, FALSE)</f>
        <v>0</v>
      </c>
      <c r="AH150" s="9">
        <f t="shared" si="50"/>
        <v>0</v>
      </c>
      <c r="AI150" s="50">
        <v>0</v>
      </c>
      <c r="AJ150" s="12">
        <f>VLOOKUP($A150,[2]Summary!$A$2:$S$366, 13, FALSE)</f>
        <v>0</v>
      </c>
      <c r="AK150" s="9">
        <f t="shared" si="63"/>
        <v>0</v>
      </c>
      <c r="AL150" s="50">
        <v>0</v>
      </c>
      <c r="AM150" s="12">
        <f>VLOOKUP($A150,[2]Summary!$A$2:$S$366, 14, FALSE)</f>
        <v>22.4</v>
      </c>
      <c r="AN150" s="9">
        <f t="shared" si="65"/>
        <v>22.4</v>
      </c>
      <c r="AO150" s="54">
        <v>19.100000000000001</v>
      </c>
      <c r="AP150" s="12">
        <f>VLOOKUP($A150,[2]Summary!$A$2:$S$366, 15, FALSE)</f>
        <v>34</v>
      </c>
      <c r="AQ150" s="9">
        <f t="shared" si="64"/>
        <v>34</v>
      </c>
      <c r="AR150" s="50">
        <v>34</v>
      </c>
      <c r="AS150" s="12">
        <f>VLOOKUP($A150,[2]Summary!$A$2:$S$366, 16, FALSE)</f>
        <v>9.4499999999999993</v>
      </c>
      <c r="AT150" s="9">
        <f t="shared" si="51"/>
        <v>9.4499999999999993</v>
      </c>
      <c r="AU150" s="50">
        <v>9.3800000000000008</v>
      </c>
      <c r="AV150" s="12">
        <f>VLOOKUP($A150,[2]Summary!$A$2:$S$366, 17, FALSE)</f>
        <v>142</v>
      </c>
      <c r="AW150" s="9">
        <f t="shared" si="52"/>
        <v>142</v>
      </c>
      <c r="AX150" s="68">
        <v>142</v>
      </c>
      <c r="AY150" s="12">
        <f>VLOOKUP($A150,[2]Summary!$A$2:$S$366, 18, FALSE)</f>
        <v>4530.4399999999996</v>
      </c>
      <c r="AZ150" s="13">
        <f t="shared" si="53"/>
        <v>4530.4399999999996</v>
      </c>
      <c r="BA150" s="45">
        <v>4530.4399999999996</v>
      </c>
      <c r="BB150" s="12">
        <f>VLOOKUP($A150,[2]Summary!$A$2:$S$366, 19, FALSE)</f>
        <v>4828.29</v>
      </c>
      <c r="BC150" s="11">
        <f t="shared" si="54"/>
        <v>4828.29</v>
      </c>
      <c r="BD150" s="73">
        <v>4828.29</v>
      </c>
      <c r="BE150" s="42">
        <f>VLOOKUP($A150,[2]Summary!$A$2:$T$366,20,FALSE)</f>
        <v>0</v>
      </c>
      <c r="BF150" s="41">
        <f t="shared" si="55"/>
        <v>0</v>
      </c>
      <c r="BG150" s="79">
        <v>0</v>
      </c>
    </row>
    <row r="151" spans="1:59" ht="15" x14ac:dyDescent="0.25">
      <c r="A151" s="39">
        <v>43887</v>
      </c>
      <c r="B151" s="12">
        <f>VLOOKUP($A151,[2]Summary!$A$2:$S$366, 2, FALSE)</f>
        <v>4141.5</v>
      </c>
      <c r="C151" s="13">
        <f t="shared" si="56"/>
        <v>4141.5</v>
      </c>
      <c r="D151" s="45">
        <v>4141.51</v>
      </c>
      <c r="E151" s="14">
        <f>VLOOKUP($A151,[2]Summary!$A$2:$S$366, 3, FALSE)</f>
        <v>354</v>
      </c>
      <c r="F151" s="9">
        <f t="shared" si="57"/>
        <v>354</v>
      </c>
      <c r="G151" s="51">
        <v>354</v>
      </c>
      <c r="H151" s="14">
        <f>VLOOKUP($A151,[2]Summary!$A$2:$S$366,4,FALSE)</f>
        <v>0</v>
      </c>
      <c r="I151" s="9">
        <f t="shared" si="46"/>
        <v>0</v>
      </c>
      <c r="J151" s="54">
        <v>0</v>
      </c>
      <c r="K151" s="14">
        <f>VLOOKUP($A151,[2]Summary!$A$2:$S$366, 5, FALSE)</f>
        <v>503</v>
      </c>
      <c r="L151" s="9">
        <f t="shared" si="58"/>
        <v>503</v>
      </c>
      <c r="M151" s="57">
        <v>503</v>
      </c>
      <c r="N151" s="14">
        <f>VLOOKUP($A151,[2]Summary!$A$2:$S$366, 6, FALSE)</f>
        <v>988</v>
      </c>
      <c r="O151" s="9">
        <f t="shared" si="59"/>
        <v>988</v>
      </c>
      <c r="P151" s="51">
        <v>960</v>
      </c>
      <c r="Q151" s="14">
        <f>VLOOKUP($A151,[2]Summary!$A$2:$S$366, 7, FALSE)</f>
        <v>637</v>
      </c>
      <c r="R151" s="9">
        <f t="shared" si="60"/>
        <v>637</v>
      </c>
      <c r="S151" s="51">
        <v>637</v>
      </c>
      <c r="T151" s="12">
        <f>VLOOKUP($A151,[2]Summary!$A$2:$S$366, 8, FALSE)</f>
        <v>0</v>
      </c>
      <c r="U151" s="15">
        <f t="shared" si="61"/>
        <v>0</v>
      </c>
      <c r="V151" s="54">
        <v>0</v>
      </c>
      <c r="W151" s="16">
        <f>VLOOKUP($A151,[2]Summary!$A$2:$S$366,9,FALSE)</f>
        <v>97</v>
      </c>
      <c r="X151" s="17">
        <f t="shared" si="66"/>
        <v>97</v>
      </c>
      <c r="Y151" s="61">
        <v>97</v>
      </c>
      <c r="Z151" s="16">
        <f>VLOOKUP($A151,[2]Summary!$A$2:$S$366,10,FALSE)</f>
        <v>84.69</v>
      </c>
      <c r="AA151" s="19">
        <f t="shared" si="67"/>
        <v>84.69</v>
      </c>
      <c r="AB151" s="64">
        <v>84.69</v>
      </c>
      <c r="AC151" s="65">
        <f t="shared" si="49"/>
        <v>97</v>
      </c>
      <c r="AD151" s="12">
        <f>VLOOKUP($A151,[2]Summary!$A$2:$S$366,11,FALSE)</f>
        <v>0</v>
      </c>
      <c r="AE151" s="9">
        <f t="shared" si="62"/>
        <v>0</v>
      </c>
      <c r="AF151" s="54">
        <v>0</v>
      </c>
      <c r="AG151" s="12">
        <f>VLOOKUP($A151,[2]Summary!$A$2:$S$366, 12, FALSE)</f>
        <v>0</v>
      </c>
      <c r="AH151" s="9">
        <f t="shared" si="50"/>
        <v>0</v>
      </c>
      <c r="AI151" s="50">
        <v>0</v>
      </c>
      <c r="AJ151" s="12">
        <f>VLOOKUP($A151,[2]Summary!$A$2:$S$366, 13, FALSE)</f>
        <v>0</v>
      </c>
      <c r="AK151" s="9">
        <f t="shared" si="63"/>
        <v>0</v>
      </c>
      <c r="AL151" s="50">
        <v>0</v>
      </c>
      <c r="AM151" s="12">
        <f>VLOOKUP($A151,[2]Summary!$A$2:$S$366, 14, FALSE)</f>
        <v>28</v>
      </c>
      <c r="AN151" s="9">
        <f t="shared" si="65"/>
        <v>28</v>
      </c>
      <c r="AO151" s="54">
        <v>25.3</v>
      </c>
      <c r="AP151" s="12">
        <f>VLOOKUP($A151,[2]Summary!$A$2:$S$366, 15, FALSE)</f>
        <v>35.700000000000003</v>
      </c>
      <c r="AQ151" s="9">
        <f t="shared" si="64"/>
        <v>35.700000000000003</v>
      </c>
      <c r="AR151" s="50">
        <v>35.700000000000003</v>
      </c>
      <c r="AS151" s="12">
        <f>VLOOKUP($A151,[2]Summary!$A$2:$S$366, 16, FALSE)</f>
        <v>11.3</v>
      </c>
      <c r="AT151" s="9">
        <f t="shared" si="51"/>
        <v>11.3</v>
      </c>
      <c r="AU151" s="50">
        <v>11.2</v>
      </c>
      <c r="AV151" s="12">
        <f>VLOOKUP($A151,[2]Summary!$A$2:$S$366, 17, FALSE)</f>
        <v>121</v>
      </c>
      <c r="AW151" s="9">
        <f t="shared" si="52"/>
        <v>121</v>
      </c>
      <c r="AX151" s="68">
        <v>121</v>
      </c>
      <c r="AY151" s="12">
        <f>VLOOKUP($A151,[2]Summary!$A$2:$S$366, 18, FALSE)</f>
        <v>4530.4399999999996</v>
      </c>
      <c r="AZ151" s="13">
        <f t="shared" si="53"/>
        <v>4530.4399999999996</v>
      </c>
      <c r="BA151" s="45">
        <v>4530.4399999999996</v>
      </c>
      <c r="BB151" s="12">
        <f>VLOOKUP($A151,[2]Summary!$A$2:$S$366, 19, FALSE)</f>
        <v>4828.29</v>
      </c>
      <c r="BC151" s="11">
        <f t="shared" si="54"/>
        <v>4828.29</v>
      </c>
      <c r="BD151" s="73">
        <v>4828.29</v>
      </c>
      <c r="BE151" s="42">
        <f>VLOOKUP($A151,[2]Summary!$A$2:$T$366,20,FALSE)</f>
        <v>0</v>
      </c>
      <c r="BF151" s="41">
        <f t="shared" si="55"/>
        <v>0</v>
      </c>
      <c r="BG151" s="79">
        <v>0</v>
      </c>
    </row>
    <row r="152" spans="1:59" ht="15" x14ac:dyDescent="0.25">
      <c r="A152" s="39">
        <v>43888</v>
      </c>
      <c r="B152" s="12">
        <f>VLOOKUP($A152,[2]Summary!$A$2:$S$366, 2, FALSE)</f>
        <v>4141.53</v>
      </c>
      <c r="C152" s="13">
        <f t="shared" si="56"/>
        <v>4141.53</v>
      </c>
      <c r="D152" s="44">
        <v>4141.53</v>
      </c>
      <c r="E152" s="14">
        <f>VLOOKUP($A152,[2]Summary!$A$2:$S$366, 3, FALSE)</f>
        <v>333</v>
      </c>
      <c r="F152" s="9">
        <f t="shared" si="57"/>
        <v>333</v>
      </c>
      <c r="G152" s="51">
        <v>333</v>
      </c>
      <c r="H152" s="14">
        <f>VLOOKUP($A152,[2]Summary!$A$2:$S$366,4,FALSE)</f>
        <v>0</v>
      </c>
      <c r="I152" s="9">
        <f t="shared" si="46"/>
        <v>0</v>
      </c>
      <c r="J152" s="54">
        <v>0</v>
      </c>
      <c r="K152" s="14">
        <f>VLOOKUP($A152,[2]Summary!$A$2:$S$366, 5, FALSE)</f>
        <v>503</v>
      </c>
      <c r="L152" s="9">
        <f t="shared" si="58"/>
        <v>503</v>
      </c>
      <c r="M152" s="57">
        <v>503</v>
      </c>
      <c r="N152" s="14">
        <f>VLOOKUP($A152,[2]Summary!$A$2:$S$366, 6, FALSE)</f>
        <v>977</v>
      </c>
      <c r="O152" s="9">
        <f t="shared" si="59"/>
        <v>977</v>
      </c>
      <c r="P152" s="51">
        <v>949</v>
      </c>
      <c r="Q152" s="14">
        <f>VLOOKUP($A152,[2]Summary!$A$2:$S$366, 7, FALSE)</f>
        <v>629</v>
      </c>
      <c r="R152" s="9">
        <f t="shared" si="60"/>
        <v>629</v>
      </c>
      <c r="S152" s="51">
        <v>629</v>
      </c>
      <c r="T152" s="12">
        <f>VLOOKUP($A152,[2]Summary!$A$2:$S$366, 8, FALSE)</f>
        <v>0</v>
      </c>
      <c r="U152" s="15">
        <f t="shared" si="61"/>
        <v>0</v>
      </c>
      <c r="V152" s="54">
        <v>0</v>
      </c>
      <c r="W152" s="16">
        <f>VLOOKUP($A152,[2]Summary!$A$2:$S$366,9,FALSE)</f>
        <v>96.6</v>
      </c>
      <c r="X152" s="17">
        <f t="shared" si="66"/>
        <v>96.6</v>
      </c>
      <c r="Y152" s="61">
        <v>96.6</v>
      </c>
      <c r="Z152" s="16">
        <f>VLOOKUP($A152,[2]Summary!$A$2:$S$366,10,FALSE)</f>
        <v>86.4</v>
      </c>
      <c r="AA152" s="19">
        <f t="shared" si="67"/>
        <v>86.4</v>
      </c>
      <c r="AB152" s="64">
        <v>86.4</v>
      </c>
      <c r="AC152" s="65">
        <f t="shared" si="49"/>
        <v>96.6</v>
      </c>
      <c r="AD152" s="12">
        <f>VLOOKUP($A152,[2]Summary!$A$2:$S$366,11,FALSE)</f>
        <v>0</v>
      </c>
      <c r="AE152" s="9">
        <f t="shared" si="62"/>
        <v>0</v>
      </c>
      <c r="AF152" s="54">
        <v>0</v>
      </c>
      <c r="AG152" s="12">
        <f>VLOOKUP($A152,[2]Summary!$A$2:$S$366, 12, FALSE)</f>
        <v>0</v>
      </c>
      <c r="AH152" s="9">
        <f t="shared" si="50"/>
        <v>0</v>
      </c>
      <c r="AI152" s="50">
        <v>0</v>
      </c>
      <c r="AJ152" s="12">
        <f>VLOOKUP($A152,[2]Summary!$A$2:$S$366, 13, FALSE)</f>
        <v>0</v>
      </c>
      <c r="AK152" s="9">
        <f t="shared" si="63"/>
        <v>0</v>
      </c>
      <c r="AL152" s="50">
        <v>0</v>
      </c>
      <c r="AM152" s="12">
        <f>VLOOKUP($A152,[2]Summary!$A$2:$S$366, 14, FALSE)</f>
        <v>33.6</v>
      </c>
      <c r="AN152" s="9">
        <f t="shared" si="65"/>
        <v>33.6</v>
      </c>
      <c r="AO152" s="54">
        <v>33.6</v>
      </c>
      <c r="AP152" s="12">
        <f>VLOOKUP($A152,[2]Summary!$A$2:$S$366, 15, FALSE)</f>
        <v>36.299999999999997</v>
      </c>
      <c r="AQ152" s="9">
        <f t="shared" si="64"/>
        <v>36.299999999999997</v>
      </c>
      <c r="AR152" s="50">
        <v>36.299999999999997</v>
      </c>
      <c r="AS152" s="12">
        <f>VLOOKUP($A152,[2]Summary!$A$2:$S$366, 16, FALSE)</f>
        <v>8.7899999999999991</v>
      </c>
      <c r="AT152" s="9">
        <f t="shared" si="51"/>
        <v>8.7899999999999991</v>
      </c>
      <c r="AU152" s="50">
        <v>8.7200000000000006</v>
      </c>
      <c r="AV152" s="12">
        <f>VLOOKUP($A152,[2]Summary!$A$2:$S$366, 17, FALSE)</f>
        <v>154</v>
      </c>
      <c r="AW152" s="9">
        <f t="shared" si="52"/>
        <v>154</v>
      </c>
      <c r="AX152" s="68">
        <v>153</v>
      </c>
      <c r="AY152" s="12">
        <f>VLOOKUP($A152,[2]Summary!$A$2:$S$366, 18, FALSE)</f>
        <v>4530.45</v>
      </c>
      <c r="AZ152" s="13">
        <f t="shared" si="53"/>
        <v>4530.45</v>
      </c>
      <c r="BA152" s="45">
        <v>4530.45</v>
      </c>
      <c r="BB152" s="12">
        <f>VLOOKUP($A152,[2]Summary!$A$2:$S$366, 19, FALSE)</f>
        <v>4828.3</v>
      </c>
      <c r="BC152" s="11">
        <f t="shared" si="54"/>
        <v>4828.3</v>
      </c>
      <c r="BD152" s="73">
        <v>4828.3</v>
      </c>
      <c r="BE152" s="42">
        <f>VLOOKUP($A152,[2]Summary!$A$2:$T$366,20,FALSE)</f>
        <v>0</v>
      </c>
      <c r="BF152" s="41">
        <f t="shared" si="55"/>
        <v>0</v>
      </c>
      <c r="BG152" s="79">
        <v>0</v>
      </c>
    </row>
    <row r="153" spans="1:59" ht="15" x14ac:dyDescent="0.25">
      <c r="A153" s="39">
        <v>43889</v>
      </c>
      <c r="B153" s="12">
        <f>VLOOKUP($A153,[2]Summary!$A$2:$S$366, 2, FALSE)</f>
        <v>4141.54</v>
      </c>
      <c r="C153" s="13">
        <f t="shared" si="56"/>
        <v>4141.54</v>
      </c>
      <c r="D153" s="44">
        <v>4141.55</v>
      </c>
      <c r="E153" s="14">
        <f>VLOOKUP($A153,[2]Summary!$A$2:$S$366, 3, FALSE)</f>
        <v>334</v>
      </c>
      <c r="F153" s="9">
        <f t="shared" si="57"/>
        <v>334</v>
      </c>
      <c r="G153" s="51">
        <v>334</v>
      </c>
      <c r="H153" s="14">
        <f>VLOOKUP($A153,[2]Summary!$A$2:$S$366,4,FALSE)</f>
        <v>0</v>
      </c>
      <c r="I153" s="9">
        <f t="shared" si="46"/>
        <v>0</v>
      </c>
      <c r="J153" s="54">
        <v>0</v>
      </c>
      <c r="K153" s="14">
        <f>VLOOKUP($A153,[2]Summary!$A$2:$S$366, 5, FALSE)</f>
        <v>505</v>
      </c>
      <c r="L153" s="9">
        <f t="shared" si="58"/>
        <v>505</v>
      </c>
      <c r="M153" s="57">
        <v>504</v>
      </c>
      <c r="N153" s="14">
        <f>VLOOKUP($A153,[2]Summary!$A$2:$S$366, 6, FALSE)</f>
        <v>971</v>
      </c>
      <c r="O153" s="9">
        <f t="shared" si="59"/>
        <v>971</v>
      </c>
      <c r="P153" s="51">
        <v>944</v>
      </c>
      <c r="Q153" s="14">
        <f>VLOOKUP($A153,[2]Summary!$A$2:$S$366, 7, FALSE)</f>
        <v>629</v>
      </c>
      <c r="R153" s="9">
        <f t="shared" si="60"/>
        <v>629</v>
      </c>
      <c r="S153" s="51">
        <v>629</v>
      </c>
      <c r="T153" s="12">
        <f>VLOOKUP($A153,[2]Summary!$A$2:$S$366, 8, FALSE)</f>
        <v>0</v>
      </c>
      <c r="U153" s="15">
        <f t="shared" si="61"/>
        <v>0</v>
      </c>
      <c r="V153" s="54">
        <v>0</v>
      </c>
      <c r="W153" s="16">
        <f>VLOOKUP($A153,[2]Summary!$A$2:$S$366,9,FALSE)</f>
        <v>89.92</v>
      </c>
      <c r="X153" s="17">
        <f t="shared" si="66"/>
        <v>89.92</v>
      </c>
      <c r="Y153" s="61">
        <v>90</v>
      </c>
      <c r="Z153" s="16">
        <f>VLOOKUP($A153,[2]Summary!$A$2:$S$366,10,FALSE)</f>
        <v>77.69</v>
      </c>
      <c r="AA153" s="19">
        <f t="shared" si="67"/>
        <v>77.69</v>
      </c>
      <c r="AB153" s="64">
        <v>78</v>
      </c>
      <c r="AC153" s="65">
        <f t="shared" si="49"/>
        <v>90</v>
      </c>
      <c r="AD153" s="12">
        <f>VLOOKUP($A153,[2]Summary!$A$2:$S$366,11,FALSE)</f>
        <v>0</v>
      </c>
      <c r="AE153" s="9">
        <f t="shared" si="62"/>
        <v>0</v>
      </c>
      <c r="AF153" s="54">
        <v>0</v>
      </c>
      <c r="AG153" s="12">
        <f>VLOOKUP($A153,[2]Summary!$A$2:$S$366, 12, FALSE)</f>
        <v>0</v>
      </c>
      <c r="AH153" s="9">
        <f t="shared" si="50"/>
        <v>0</v>
      </c>
      <c r="AI153" s="50">
        <v>0</v>
      </c>
      <c r="AJ153" s="12">
        <f>VLOOKUP($A153,[2]Summary!$A$2:$S$366, 13, FALSE)</f>
        <v>0</v>
      </c>
      <c r="AK153" s="9">
        <f t="shared" si="63"/>
        <v>0</v>
      </c>
      <c r="AL153" s="50">
        <v>0</v>
      </c>
      <c r="AM153" s="12">
        <f>VLOOKUP($A153,[2]Summary!$A$2:$S$366, 14, FALSE)</f>
        <v>26.7</v>
      </c>
      <c r="AN153" s="9">
        <f t="shared" si="65"/>
        <v>26.7</v>
      </c>
      <c r="AO153" s="54">
        <v>27</v>
      </c>
      <c r="AP153" s="12">
        <f>VLOOKUP($A153,[2]Summary!$A$2:$S$366, 15, FALSE)</f>
        <v>32.700000000000003</v>
      </c>
      <c r="AQ153" s="9">
        <f t="shared" si="64"/>
        <v>32.700000000000003</v>
      </c>
      <c r="AR153" s="50">
        <v>33</v>
      </c>
      <c r="AS153" s="12">
        <f>VLOOKUP($A153,[2]Summary!$A$2:$S$366, 16, FALSE)</f>
        <v>10.9</v>
      </c>
      <c r="AT153" s="9">
        <f t="shared" si="51"/>
        <v>10.9</v>
      </c>
      <c r="AU153" s="50">
        <v>11</v>
      </c>
      <c r="AV153" s="12">
        <f>VLOOKUP($A153,[2]Summary!$A$2:$S$366, 17, FALSE)</f>
        <v>155</v>
      </c>
      <c r="AW153" s="9">
        <f t="shared" si="52"/>
        <v>155</v>
      </c>
      <c r="AX153" s="68">
        <v>155</v>
      </c>
      <c r="AY153" s="12">
        <f>VLOOKUP($A153,[2]Summary!$A$2:$S$366, 18, FALSE)</f>
        <v>4530.45</v>
      </c>
      <c r="AZ153" s="13">
        <f t="shared" si="53"/>
        <v>4530.45</v>
      </c>
      <c r="BA153" s="45">
        <v>4530.45</v>
      </c>
      <c r="BB153" s="12">
        <f>VLOOKUP($A153,[2]Summary!$A$2:$S$366, 19, FALSE)</f>
        <v>4828.3</v>
      </c>
      <c r="BC153" s="11">
        <f t="shared" si="54"/>
        <v>4828.3</v>
      </c>
      <c r="BD153" s="73">
        <v>4828.3</v>
      </c>
      <c r="BE153" s="42">
        <f>VLOOKUP($A153,[2]Summary!$A$2:$T$366,20,FALSE)</f>
        <v>0</v>
      </c>
      <c r="BF153" s="41">
        <f t="shared" si="55"/>
        <v>0</v>
      </c>
      <c r="BG153" s="79">
        <v>0</v>
      </c>
    </row>
    <row r="154" spans="1:59" ht="15" x14ac:dyDescent="0.25">
      <c r="A154" s="39">
        <v>43890</v>
      </c>
      <c r="B154" s="12">
        <f>VLOOKUP($A154,[2]Summary!$A$2:$S$366, 2, FALSE)</f>
        <v>4141.57</v>
      </c>
      <c r="C154" s="13">
        <f>B154</f>
        <v>4141.57</v>
      </c>
      <c r="D154" s="44">
        <v>4141.57</v>
      </c>
      <c r="E154" s="14">
        <f>VLOOKUP($A154,[2]Summary!$A$2:$S$366, 3, FALSE)</f>
        <v>337</v>
      </c>
      <c r="F154" s="9">
        <f>E154</f>
        <v>337</v>
      </c>
      <c r="G154" s="51">
        <v>337</v>
      </c>
      <c r="H154" s="14">
        <f>VLOOKUP($A154,[2]Summary!$A$2:$S$366,4,FALSE)</f>
        <v>0</v>
      </c>
      <c r="I154" s="9">
        <f t="shared" si="46"/>
        <v>0</v>
      </c>
      <c r="J154" s="54">
        <v>0</v>
      </c>
      <c r="K154" s="14">
        <f>VLOOKUP($A154,[2]Summary!$A$2:$S$366, 5, FALSE)</f>
        <v>554</v>
      </c>
      <c r="L154" s="9">
        <f>K154</f>
        <v>554</v>
      </c>
      <c r="M154" s="57">
        <v>553</v>
      </c>
      <c r="N154" s="14">
        <f>VLOOKUP($A154,[2]Summary!$A$2:$S$366, 6, FALSE)</f>
        <v>984</v>
      </c>
      <c r="O154" s="9">
        <f>N154</f>
        <v>984</v>
      </c>
      <c r="P154" s="51">
        <v>957</v>
      </c>
      <c r="Q154" s="14">
        <f>VLOOKUP($A154,[2]Summary!$A$2:$S$366, 7, FALSE)</f>
        <v>628</v>
      </c>
      <c r="R154" s="9">
        <f>Q154</f>
        <v>628</v>
      </c>
      <c r="S154" s="51">
        <v>628</v>
      </c>
      <c r="T154" s="12">
        <f>VLOOKUP($A154,[2]Summary!$A$2:$S$366, 8, FALSE)</f>
        <v>0</v>
      </c>
      <c r="U154" s="15">
        <f>T154</f>
        <v>0</v>
      </c>
      <c r="V154" s="54">
        <v>0</v>
      </c>
      <c r="W154" s="16">
        <f>VLOOKUP($A154,[2]Summary!$A$2:$S$366,9,FALSE)</f>
        <v>97.34</v>
      </c>
      <c r="X154" s="17">
        <f t="shared" si="66"/>
        <v>97.34</v>
      </c>
      <c r="Y154" s="61">
        <v>97</v>
      </c>
      <c r="Z154" s="16">
        <f>VLOOKUP($A154,[2]Summary!$A$2:$S$366,10,FALSE)</f>
        <v>87.46</v>
      </c>
      <c r="AA154" s="19">
        <f t="shared" si="67"/>
        <v>87.46</v>
      </c>
      <c r="AB154" s="64">
        <v>87</v>
      </c>
      <c r="AC154" s="65">
        <f t="shared" si="49"/>
        <v>97</v>
      </c>
      <c r="AD154" s="12">
        <f>VLOOKUP($A154,[2]Summary!$A$2:$S$366,11,FALSE)</f>
        <v>0</v>
      </c>
      <c r="AE154" s="9">
        <f>AD154</f>
        <v>0</v>
      </c>
      <c r="AF154" s="54">
        <v>0</v>
      </c>
      <c r="AG154" s="12">
        <f>VLOOKUP($A154,[2]Summary!$A$2:$S$366, 12, FALSE)</f>
        <v>0</v>
      </c>
      <c r="AH154" s="9">
        <f t="shared" si="50"/>
        <v>0</v>
      </c>
      <c r="AI154" s="50">
        <v>0</v>
      </c>
      <c r="AJ154" s="12">
        <f>VLOOKUP($A154,[2]Summary!$A$2:$S$366, 13, FALSE)</f>
        <v>0</v>
      </c>
      <c r="AK154" s="9">
        <f>AJ154</f>
        <v>0</v>
      </c>
      <c r="AL154" s="50">
        <v>0</v>
      </c>
      <c r="AM154" s="12">
        <f>VLOOKUP($A154,[2]Summary!$A$2:$S$366, 14, FALSE)</f>
        <v>5.7</v>
      </c>
      <c r="AN154" s="9">
        <f>AM154</f>
        <v>5.7</v>
      </c>
      <c r="AO154" s="54">
        <v>6</v>
      </c>
      <c r="AP154" s="12">
        <f>VLOOKUP($A154,[2]Summary!$A$2:$S$366, 15, FALSE)</f>
        <v>27.2</v>
      </c>
      <c r="AQ154" s="9">
        <f>AP154</f>
        <v>27.2</v>
      </c>
      <c r="AR154" s="50">
        <v>27</v>
      </c>
      <c r="AS154" s="12">
        <f>VLOOKUP($A154,[2]Summary!$A$2:$S$366, 16, FALSE)</f>
        <v>7.3</v>
      </c>
      <c r="AT154" s="9">
        <f t="shared" si="51"/>
        <v>7.3</v>
      </c>
      <c r="AU154" s="50">
        <v>7</v>
      </c>
      <c r="AV154" s="12">
        <f>VLOOKUP($A154,[2]Summary!$A$2:$S$366, 17, FALSE)</f>
        <v>123</v>
      </c>
      <c r="AW154" s="9">
        <f>AV154</f>
        <v>123</v>
      </c>
      <c r="AX154" s="68">
        <v>123</v>
      </c>
      <c r="AY154" s="12">
        <f>VLOOKUP($A154,[2]Summary!$A$2:$S$366, 18, FALSE)</f>
        <v>4530.4399999999996</v>
      </c>
      <c r="AZ154" s="13">
        <f>AY154</f>
        <v>4530.4399999999996</v>
      </c>
      <c r="BA154" s="45">
        <v>4530.4399999999996</v>
      </c>
      <c r="BB154" s="12">
        <f>VLOOKUP($A154,[2]Summary!$A$2:$S$366, 19, FALSE)</f>
        <v>4828.3</v>
      </c>
      <c r="BC154" s="11">
        <f>BB154</f>
        <v>4828.3</v>
      </c>
      <c r="BD154" s="73">
        <v>4828.3</v>
      </c>
      <c r="BE154" s="42">
        <f>VLOOKUP($A154,[2]Summary!$A$2:$T$366,20,FALSE)</f>
        <v>0</v>
      </c>
      <c r="BF154" s="41">
        <f>BE154</f>
        <v>0</v>
      </c>
      <c r="BG154" s="79">
        <v>0</v>
      </c>
    </row>
    <row r="155" spans="1:59" ht="15" x14ac:dyDescent="0.25">
      <c r="A155" s="39">
        <v>43891</v>
      </c>
      <c r="B155" s="12">
        <f>VLOOKUP($A155,[2]Summary!$A$2:$S$366, 2, FALSE)</f>
        <v>4141.59</v>
      </c>
      <c r="C155" s="13">
        <f t="shared" si="56"/>
        <v>4141.59</v>
      </c>
      <c r="D155" s="44">
        <v>4141.59</v>
      </c>
      <c r="E155" s="14">
        <f>VLOOKUP($A155,[2]Summary!$A$2:$S$366, 3, FALSE)</f>
        <v>338</v>
      </c>
      <c r="F155" s="9">
        <f t="shared" si="57"/>
        <v>338</v>
      </c>
      <c r="G155" s="51">
        <v>338</v>
      </c>
      <c r="H155" s="14">
        <f>VLOOKUP($A155,[2]Summary!$A$2:$S$366,4,FALSE)</f>
        <v>0</v>
      </c>
      <c r="I155" s="9">
        <f t="shared" si="46"/>
        <v>0</v>
      </c>
      <c r="J155" s="54">
        <v>0</v>
      </c>
      <c r="K155" s="14">
        <f>VLOOKUP($A155,[2]Summary!$A$2:$S$366, 5, FALSE)</f>
        <v>556</v>
      </c>
      <c r="L155" s="9">
        <f t="shared" si="58"/>
        <v>556</v>
      </c>
      <c r="M155" s="57">
        <v>556</v>
      </c>
      <c r="N155" s="14">
        <f>VLOOKUP($A155,[2]Summary!$A$2:$S$366, 6, FALSE)</f>
        <v>1030</v>
      </c>
      <c r="O155" s="9">
        <f t="shared" si="59"/>
        <v>1030</v>
      </c>
      <c r="P155" s="51">
        <v>999</v>
      </c>
      <c r="Q155" s="14">
        <f>VLOOKUP($A155,[2]Summary!$A$2:$S$366, 7, FALSE)</f>
        <v>626</v>
      </c>
      <c r="R155" s="9">
        <f t="shared" si="60"/>
        <v>626</v>
      </c>
      <c r="S155" s="51">
        <v>626</v>
      </c>
      <c r="T155" s="12">
        <f>VLOOKUP($A155,[2]Summary!$A$2:$S$366, 8, FALSE)</f>
        <v>0</v>
      </c>
      <c r="U155" s="15">
        <f t="shared" si="61"/>
        <v>0</v>
      </c>
      <c r="V155" s="54">
        <v>0</v>
      </c>
      <c r="W155" s="16">
        <f>VLOOKUP($A155,[2]Summary!$A$2:$S$366,9,FALSE)</f>
        <v>96.02</v>
      </c>
      <c r="X155" s="17">
        <f t="shared" si="66"/>
        <v>96.02</v>
      </c>
      <c r="Y155" s="61">
        <v>96</v>
      </c>
      <c r="Z155" s="16">
        <f>VLOOKUP($A155,[2]Summary!$A$2:$S$366,10,FALSE)</f>
        <v>86.1</v>
      </c>
      <c r="AA155" s="19">
        <f t="shared" si="67"/>
        <v>86.1</v>
      </c>
      <c r="AB155" s="64">
        <v>86</v>
      </c>
      <c r="AC155" s="65">
        <f t="shared" si="49"/>
        <v>96</v>
      </c>
      <c r="AD155" s="12">
        <f>VLOOKUP($A155,[2]Summary!$A$2:$S$366,11,FALSE)</f>
        <v>0</v>
      </c>
      <c r="AE155" s="9">
        <f t="shared" si="62"/>
        <v>0</v>
      </c>
      <c r="AF155" s="54">
        <v>0</v>
      </c>
      <c r="AG155" s="12">
        <f>VLOOKUP($A155,[2]Summary!$A$2:$S$366, 12, FALSE)</f>
        <v>0</v>
      </c>
      <c r="AH155" s="9">
        <f t="shared" si="50"/>
        <v>0</v>
      </c>
      <c r="AI155" s="50">
        <v>0</v>
      </c>
      <c r="AJ155" s="12">
        <f>VLOOKUP($A155,[2]Summary!$A$2:$S$366, 13, FALSE)</f>
        <v>0</v>
      </c>
      <c r="AK155" s="9">
        <f t="shared" si="63"/>
        <v>0</v>
      </c>
      <c r="AL155" s="50">
        <v>0</v>
      </c>
      <c r="AM155" s="12">
        <f>VLOOKUP($A155,[2]Summary!$A$2:$S$366, 14, FALSE)</f>
        <v>6.31</v>
      </c>
      <c r="AN155" s="9">
        <f t="shared" si="65"/>
        <v>6.31</v>
      </c>
      <c r="AO155" s="54">
        <v>6</v>
      </c>
      <c r="AP155" s="12">
        <f>VLOOKUP($A155,[2]Summary!$A$2:$S$366, 15, FALSE)</f>
        <v>27.1</v>
      </c>
      <c r="AQ155" s="9">
        <f t="shared" si="64"/>
        <v>27.1</v>
      </c>
      <c r="AR155" s="50">
        <v>27</v>
      </c>
      <c r="AS155" s="12">
        <f>VLOOKUP($A155,[2]Summary!$A$2:$S$366, 16, FALSE)</f>
        <v>7.15</v>
      </c>
      <c r="AT155" s="9">
        <v>0</v>
      </c>
      <c r="AU155" s="50">
        <v>0</v>
      </c>
      <c r="AV155" s="12">
        <f>VLOOKUP($A155,[2]Summary!$A$2:$S$366, 17, FALSE)</f>
        <v>165</v>
      </c>
      <c r="AW155" s="9">
        <f t="shared" si="52"/>
        <v>165</v>
      </c>
      <c r="AX155" s="68">
        <v>165</v>
      </c>
      <c r="AY155" s="12">
        <f>VLOOKUP($A155,[2]Summary!$A$2:$S$366, 18, FALSE)</f>
        <v>4530.45</v>
      </c>
      <c r="AZ155" s="13">
        <f t="shared" si="53"/>
        <v>4530.45</v>
      </c>
      <c r="BA155" s="45">
        <v>4530.45</v>
      </c>
      <c r="BB155" s="12">
        <f>VLOOKUP($A155,[2]Summary!$A$2:$S$366, 19, FALSE)</f>
        <v>4828.3</v>
      </c>
      <c r="BC155" s="11">
        <f t="shared" si="54"/>
        <v>4828.3</v>
      </c>
      <c r="BD155" s="73">
        <v>4828.3</v>
      </c>
      <c r="BE155" s="42">
        <f>VLOOKUP($A155,[2]Summary!$A$2:$T$366,20,FALSE)</f>
        <v>0</v>
      </c>
      <c r="BF155" s="41">
        <f t="shared" si="55"/>
        <v>0</v>
      </c>
      <c r="BG155" s="79">
        <v>0</v>
      </c>
    </row>
    <row r="156" spans="1:59" ht="15" x14ac:dyDescent="0.25">
      <c r="A156" s="39">
        <v>43892</v>
      </c>
      <c r="B156" s="12">
        <f>VLOOKUP($A156,[2]Summary!$A$2:$S$366, 2, FALSE)</f>
        <v>4141.59</v>
      </c>
      <c r="C156" s="13">
        <f t="shared" si="56"/>
        <v>4141.59</v>
      </c>
      <c r="D156" s="44">
        <v>4141.6000000000004</v>
      </c>
      <c r="E156" s="14">
        <f>VLOOKUP($A156,[2]Summary!$A$2:$S$366, 3, FALSE)</f>
        <v>336</v>
      </c>
      <c r="F156" s="9">
        <f t="shared" si="57"/>
        <v>336</v>
      </c>
      <c r="G156" s="51">
        <v>336</v>
      </c>
      <c r="H156" s="14">
        <f>VLOOKUP($A156,[2]Summary!$A$2:$S$366,4,FALSE)</f>
        <v>0</v>
      </c>
      <c r="I156" s="9">
        <f t="shared" si="46"/>
        <v>0</v>
      </c>
      <c r="J156" s="54">
        <v>0</v>
      </c>
      <c r="K156" s="14">
        <f>VLOOKUP($A156,[2]Summary!$A$2:$S$366, 5, FALSE)</f>
        <v>552</v>
      </c>
      <c r="L156" s="9">
        <f t="shared" si="58"/>
        <v>552</v>
      </c>
      <c r="M156" s="57">
        <v>552</v>
      </c>
      <c r="N156" s="14">
        <f>VLOOKUP($A156,[2]Summary!$A$2:$S$366, 6, FALSE)</f>
        <v>1030</v>
      </c>
      <c r="O156" s="9">
        <f t="shared" si="59"/>
        <v>1030</v>
      </c>
      <c r="P156" s="51">
        <v>1000</v>
      </c>
      <c r="Q156" s="14">
        <f>VLOOKUP($A156,[2]Summary!$A$2:$S$366, 7, FALSE)</f>
        <v>629</v>
      </c>
      <c r="R156" s="9">
        <f t="shared" si="60"/>
        <v>629</v>
      </c>
      <c r="S156" s="51">
        <v>629</v>
      </c>
      <c r="T156" s="12">
        <f>VLOOKUP($A156,[2]Summary!$A$2:$S$366, 8, FALSE)</f>
        <v>0</v>
      </c>
      <c r="U156" s="15">
        <f t="shared" si="61"/>
        <v>0</v>
      </c>
      <c r="V156" s="54">
        <v>0</v>
      </c>
      <c r="W156" s="16">
        <f>VLOOKUP($A156,[2]Summary!$A$2:$S$366,9,FALSE)</f>
        <v>89.6</v>
      </c>
      <c r="X156" s="17">
        <f t="shared" si="66"/>
        <v>89.6</v>
      </c>
      <c r="Y156" s="61">
        <v>89.6</v>
      </c>
      <c r="Z156" s="16">
        <f>VLOOKUP($A156,[2]Summary!$A$2:$S$366,10,FALSE)</f>
        <v>76.680000000000007</v>
      </c>
      <c r="AA156" s="19">
        <f t="shared" si="67"/>
        <v>76.680000000000007</v>
      </c>
      <c r="AB156" s="64">
        <v>76.680000000000007</v>
      </c>
      <c r="AC156" s="65">
        <f t="shared" si="49"/>
        <v>89.6</v>
      </c>
      <c r="AD156" s="12">
        <f>VLOOKUP($A156,[2]Summary!$A$2:$S$366,11,FALSE)</f>
        <v>12.5</v>
      </c>
      <c r="AE156" s="9">
        <f t="shared" si="62"/>
        <v>12.5</v>
      </c>
      <c r="AF156" s="54">
        <v>12.5</v>
      </c>
      <c r="AG156" s="12">
        <f>VLOOKUP($A156,[2]Summary!$A$2:$S$366, 12, FALSE)</f>
        <v>0</v>
      </c>
      <c r="AH156" s="9">
        <f t="shared" si="50"/>
        <v>0</v>
      </c>
      <c r="AI156" s="50">
        <v>0</v>
      </c>
      <c r="AJ156" s="12">
        <f>VLOOKUP($A156,[2]Summary!$A$2:$S$366, 13, FALSE)</f>
        <v>0</v>
      </c>
      <c r="AK156" s="9">
        <f t="shared" si="63"/>
        <v>0</v>
      </c>
      <c r="AL156" s="50">
        <v>0</v>
      </c>
      <c r="AM156" s="12">
        <f>VLOOKUP($A156,[2]Summary!$A$2:$S$366, 14, FALSE)</f>
        <v>16.100000000000001</v>
      </c>
      <c r="AN156" s="9">
        <f t="shared" si="65"/>
        <v>16.100000000000001</v>
      </c>
      <c r="AO156" s="54">
        <v>16</v>
      </c>
      <c r="AP156" s="12">
        <f>VLOOKUP($A156,[2]Summary!$A$2:$S$366, 15, FALSE)</f>
        <v>25.9</v>
      </c>
      <c r="AQ156" s="9">
        <f t="shared" si="64"/>
        <v>25.9</v>
      </c>
      <c r="AR156" s="50">
        <v>25.9</v>
      </c>
      <c r="AS156" s="12">
        <f>VLOOKUP($A156,[2]Summary!$A$2:$S$366, 16, FALSE)</f>
        <v>6.14</v>
      </c>
      <c r="AT156" s="9">
        <v>0</v>
      </c>
      <c r="AU156" s="50">
        <v>0</v>
      </c>
      <c r="AV156" s="12">
        <f>VLOOKUP($A156,[2]Summary!$A$2:$S$366, 17, FALSE)</f>
        <v>139</v>
      </c>
      <c r="AW156" s="9">
        <f t="shared" si="52"/>
        <v>139</v>
      </c>
      <c r="AX156" s="68">
        <v>139</v>
      </c>
      <c r="AY156" s="12">
        <f>VLOOKUP($A156,[2]Summary!$A$2:$S$366, 18, FALSE)</f>
        <v>4530.4399999999996</v>
      </c>
      <c r="AZ156" s="13">
        <f t="shared" si="53"/>
        <v>4530.4399999999996</v>
      </c>
      <c r="BA156" s="45">
        <v>4530.4399999999996</v>
      </c>
      <c r="BB156" s="12">
        <f>VLOOKUP($A156,[2]Summary!$A$2:$S$366, 19, FALSE)</f>
        <v>4828.29</v>
      </c>
      <c r="BC156" s="11">
        <f t="shared" si="54"/>
        <v>4828.29</v>
      </c>
      <c r="BD156" s="73">
        <v>4828.29</v>
      </c>
      <c r="BE156" s="42">
        <f>VLOOKUP($A156,[2]Summary!$A$2:$T$366,20,FALSE)</f>
        <v>0</v>
      </c>
      <c r="BF156" s="41">
        <f t="shared" si="55"/>
        <v>0</v>
      </c>
      <c r="BG156" s="79">
        <v>0</v>
      </c>
    </row>
    <row r="157" spans="1:59" ht="15" x14ac:dyDescent="0.25">
      <c r="A157" s="39">
        <v>43893</v>
      </c>
      <c r="B157" s="12">
        <f>VLOOKUP($A157,[2]Summary!$A$2:$S$366, 2, FALSE)</f>
        <v>4141.6099999999997</v>
      </c>
      <c r="C157" s="13">
        <f t="shared" si="56"/>
        <v>4141.6099999999997</v>
      </c>
      <c r="D157" s="44">
        <v>4141.6099999999997</v>
      </c>
      <c r="E157" s="14">
        <f>VLOOKUP($A157,[2]Summary!$A$2:$S$366, 3, FALSE)</f>
        <v>479</v>
      </c>
      <c r="F157" s="9">
        <f t="shared" si="57"/>
        <v>479</v>
      </c>
      <c r="G157" s="51">
        <v>479</v>
      </c>
      <c r="H157" s="14">
        <f>VLOOKUP($A157,[2]Summary!$A$2:$S$366,4,FALSE)</f>
        <v>0</v>
      </c>
      <c r="I157" s="9">
        <f t="shared" si="46"/>
        <v>0</v>
      </c>
      <c r="J157" s="54">
        <v>0</v>
      </c>
      <c r="K157" s="14">
        <f>VLOOKUP($A157,[2]Summary!$A$2:$S$366, 5, FALSE)</f>
        <v>646</v>
      </c>
      <c r="L157" s="9">
        <f t="shared" si="58"/>
        <v>646</v>
      </c>
      <c r="M157" s="57">
        <v>644</v>
      </c>
      <c r="N157" s="14">
        <f>VLOOKUP($A157,[2]Summary!$A$2:$S$366, 6, FALSE)</f>
        <v>1020</v>
      </c>
      <c r="O157" s="9">
        <f t="shared" si="59"/>
        <v>1020</v>
      </c>
      <c r="P157" s="51">
        <v>995</v>
      </c>
      <c r="Q157" s="14">
        <f>VLOOKUP($A157,[2]Summary!$A$2:$S$366, 7, FALSE)</f>
        <v>619</v>
      </c>
      <c r="R157" s="9">
        <f t="shared" si="60"/>
        <v>619</v>
      </c>
      <c r="S157" s="51">
        <v>619</v>
      </c>
      <c r="T157" s="12">
        <f>VLOOKUP($A157,[2]Summary!$A$2:$S$366, 8, FALSE)</f>
        <v>0</v>
      </c>
      <c r="U157" s="15">
        <f t="shared" si="61"/>
        <v>0</v>
      </c>
      <c r="V157" s="54">
        <v>0</v>
      </c>
      <c r="W157" s="16">
        <f>VLOOKUP($A157,[2]Summary!$A$2:$S$366,9,FALSE)</f>
        <v>82.59</v>
      </c>
      <c r="X157" s="17">
        <f t="shared" si="66"/>
        <v>82.59</v>
      </c>
      <c r="Y157" s="61">
        <v>82.59</v>
      </c>
      <c r="Z157" s="16">
        <f>VLOOKUP($A157,[2]Summary!$A$2:$S$366,10,FALSE)</f>
        <v>76.650000000000006</v>
      </c>
      <c r="AA157" s="19">
        <v>79</v>
      </c>
      <c r="AB157" s="80">
        <v>79</v>
      </c>
      <c r="AC157" s="65">
        <f t="shared" si="49"/>
        <v>82.59</v>
      </c>
      <c r="AD157" s="12">
        <f>VLOOKUP($A157,[2]Summary!$A$2:$S$366,11,FALSE)</f>
        <v>20</v>
      </c>
      <c r="AE157" s="9">
        <f t="shared" si="62"/>
        <v>20</v>
      </c>
      <c r="AF157" s="54">
        <v>20</v>
      </c>
      <c r="AG157" s="12">
        <f>VLOOKUP($A157,[2]Summary!$A$2:$S$366, 12, FALSE)</f>
        <v>0</v>
      </c>
      <c r="AH157" s="9">
        <f t="shared" si="50"/>
        <v>0</v>
      </c>
      <c r="AI157" s="50">
        <v>0</v>
      </c>
      <c r="AJ157" s="12">
        <f>VLOOKUP($A157,[2]Summary!$A$2:$S$366, 13, FALSE)</f>
        <v>0</v>
      </c>
      <c r="AK157" s="9">
        <f t="shared" si="63"/>
        <v>0</v>
      </c>
      <c r="AL157" s="50">
        <v>0</v>
      </c>
      <c r="AM157" s="12">
        <f>VLOOKUP($A157,[2]Summary!$A$2:$S$366, 14, FALSE)</f>
        <v>32.6</v>
      </c>
      <c r="AN157" s="9">
        <f t="shared" si="65"/>
        <v>32.6</v>
      </c>
      <c r="AO157" s="54">
        <v>32.5</v>
      </c>
      <c r="AP157" s="12">
        <f>VLOOKUP($A157,[2]Summary!$A$2:$S$366, 15, FALSE)</f>
        <v>26.6</v>
      </c>
      <c r="AQ157" s="9">
        <f t="shared" si="64"/>
        <v>26.6</v>
      </c>
      <c r="AR157" s="50">
        <v>26.6</v>
      </c>
      <c r="AS157" s="12">
        <f>VLOOKUP($A157,[2]Summary!$A$2:$S$366, 16, FALSE)</f>
        <v>10.5</v>
      </c>
      <c r="AT157" s="9">
        <v>0</v>
      </c>
      <c r="AU157" s="50">
        <v>0</v>
      </c>
      <c r="AV157" s="12">
        <f>VLOOKUP($A157,[2]Summary!$A$2:$S$366, 17, FALSE)</f>
        <v>139</v>
      </c>
      <c r="AW157" s="9">
        <f t="shared" si="52"/>
        <v>139</v>
      </c>
      <c r="AX157" s="68">
        <v>139</v>
      </c>
      <c r="AY157" s="12">
        <f>VLOOKUP($A157,[2]Summary!$A$2:$S$366, 18, FALSE)</f>
        <v>4530.4399999999996</v>
      </c>
      <c r="AZ157" s="13">
        <f t="shared" si="53"/>
        <v>4530.4399999999996</v>
      </c>
      <c r="BA157" s="45">
        <v>4530.4399999999996</v>
      </c>
      <c r="BB157" s="12">
        <f>VLOOKUP($A157,[2]Summary!$A$2:$S$366, 19, FALSE)</f>
        <v>4828.29</v>
      </c>
      <c r="BC157" s="11">
        <f t="shared" si="54"/>
        <v>4828.29</v>
      </c>
      <c r="BD157" s="73">
        <v>4828.29</v>
      </c>
      <c r="BE157" s="42">
        <f>VLOOKUP($A157,[2]Summary!$A$2:$T$366,20,FALSE)</f>
        <v>0</v>
      </c>
      <c r="BF157" s="41">
        <f t="shared" si="55"/>
        <v>0</v>
      </c>
      <c r="BG157" s="79">
        <v>0</v>
      </c>
    </row>
    <row r="158" spans="1:59" ht="15" x14ac:dyDescent="0.25">
      <c r="A158" s="39">
        <v>43894</v>
      </c>
      <c r="B158" s="12">
        <f>VLOOKUP($A158,[2]Summary!$A$2:$S$366, 2, FALSE)</f>
        <v>4141.62</v>
      </c>
      <c r="C158" s="13">
        <f t="shared" si="56"/>
        <v>4141.62</v>
      </c>
      <c r="D158" s="44">
        <v>4141.63</v>
      </c>
      <c r="E158" s="14">
        <f>VLOOKUP($A158,[2]Summary!$A$2:$S$366, 3, FALSE)</f>
        <v>556</v>
      </c>
      <c r="F158" s="9">
        <f t="shared" si="57"/>
        <v>556</v>
      </c>
      <c r="G158" s="51">
        <v>556</v>
      </c>
      <c r="H158" s="14">
        <f>VLOOKUP($A158,[2]Summary!$A$2:$S$366,4,FALSE)</f>
        <v>0</v>
      </c>
      <c r="I158" s="9">
        <f t="shared" si="46"/>
        <v>0</v>
      </c>
      <c r="J158" s="54">
        <v>0</v>
      </c>
      <c r="K158" s="14">
        <f>VLOOKUP($A158,[2]Summary!$A$2:$S$366, 5, FALSE)</f>
        <v>694</v>
      </c>
      <c r="L158" s="9">
        <f t="shared" si="58"/>
        <v>694</v>
      </c>
      <c r="M158" s="57">
        <v>694</v>
      </c>
      <c r="N158" s="14">
        <f>VLOOKUP($A158,[2]Summary!$A$2:$S$366, 6, FALSE)</f>
        <v>1030</v>
      </c>
      <c r="O158" s="9">
        <f t="shared" si="59"/>
        <v>1030</v>
      </c>
      <c r="P158" s="51">
        <v>1010</v>
      </c>
      <c r="Q158" s="14">
        <f>VLOOKUP($A158,[2]Summary!$A$2:$S$366, 7, FALSE)</f>
        <v>612</v>
      </c>
      <c r="R158" s="9">
        <f t="shared" si="60"/>
        <v>612</v>
      </c>
      <c r="S158" s="51">
        <v>612</v>
      </c>
      <c r="T158" s="12">
        <f>VLOOKUP($A158,[2]Summary!$A$2:$S$366, 8, FALSE)</f>
        <v>0</v>
      </c>
      <c r="U158" s="15">
        <f t="shared" si="61"/>
        <v>0</v>
      </c>
      <c r="V158" s="54">
        <v>0</v>
      </c>
      <c r="W158" s="16">
        <f>VLOOKUP($A158,[2]Summary!$A$2:$S$366,9,FALSE)</f>
        <v>91.06</v>
      </c>
      <c r="X158" s="17">
        <f t="shared" si="66"/>
        <v>91.06</v>
      </c>
      <c r="Y158" s="61">
        <v>91.06</v>
      </c>
      <c r="Z158" s="16">
        <f>VLOOKUP($A158,[2]Summary!$A$2:$S$366,10,FALSE)</f>
        <v>82.29</v>
      </c>
      <c r="AA158" s="19">
        <f t="shared" ref="AA158:AB221" si="68">Z158</f>
        <v>82.29</v>
      </c>
      <c r="AB158" s="64">
        <v>82.29</v>
      </c>
      <c r="AC158" s="65">
        <f t="shared" si="49"/>
        <v>91.06</v>
      </c>
      <c r="AD158" s="12">
        <f>VLOOKUP($A158,[2]Summary!$A$2:$S$366,11,FALSE)</f>
        <v>20</v>
      </c>
      <c r="AE158" s="9">
        <f t="shared" si="62"/>
        <v>20</v>
      </c>
      <c r="AF158" s="54">
        <v>20</v>
      </c>
      <c r="AG158" s="12">
        <f>VLOOKUP($A158,[2]Summary!$A$2:$S$366, 12, FALSE)</f>
        <v>0</v>
      </c>
      <c r="AH158" s="9">
        <f t="shared" si="50"/>
        <v>0</v>
      </c>
      <c r="AI158" s="50">
        <v>0</v>
      </c>
      <c r="AJ158" s="12">
        <f>VLOOKUP($A158,[2]Summary!$A$2:$S$366, 13, FALSE)</f>
        <v>0</v>
      </c>
      <c r="AK158" s="9">
        <f t="shared" si="63"/>
        <v>0</v>
      </c>
      <c r="AL158" s="50">
        <v>0</v>
      </c>
      <c r="AM158" s="12">
        <f>VLOOKUP($A158,[2]Summary!$A$2:$S$366, 14, FALSE)</f>
        <v>53</v>
      </c>
      <c r="AN158" s="9">
        <v>60</v>
      </c>
      <c r="AO158" s="54">
        <v>60</v>
      </c>
      <c r="AP158" s="12">
        <f>VLOOKUP($A158,[2]Summary!$A$2:$S$366, 15, FALSE)</f>
        <v>28.2</v>
      </c>
      <c r="AQ158" s="9">
        <f t="shared" si="64"/>
        <v>28.2</v>
      </c>
      <c r="AR158" s="50">
        <v>28.2</v>
      </c>
      <c r="AS158" s="12">
        <f>VLOOKUP($A158,[2]Summary!$A$2:$S$366, 16, FALSE)</f>
        <v>10.5</v>
      </c>
      <c r="AT158" s="9">
        <v>0</v>
      </c>
      <c r="AU158" s="50">
        <v>0</v>
      </c>
      <c r="AV158" s="12">
        <f>VLOOKUP($A158,[2]Summary!$A$2:$S$366, 17, FALSE)</f>
        <v>134</v>
      </c>
      <c r="AW158" s="9">
        <f t="shared" si="52"/>
        <v>134</v>
      </c>
      <c r="AX158" s="68">
        <v>134</v>
      </c>
      <c r="AY158" s="12">
        <f>VLOOKUP($A158,[2]Summary!$A$2:$S$366, 18, FALSE)</f>
        <v>4530.45</v>
      </c>
      <c r="AZ158" s="13">
        <f t="shared" si="53"/>
        <v>4530.45</v>
      </c>
      <c r="BA158" s="45">
        <v>4530.45</v>
      </c>
      <c r="BB158" s="12">
        <f>VLOOKUP($A158,[2]Summary!$A$2:$S$366, 19, FALSE)</f>
        <v>4828.29</v>
      </c>
      <c r="BC158" s="11">
        <f t="shared" si="54"/>
        <v>4828.29</v>
      </c>
      <c r="BD158" s="73">
        <v>4828.29</v>
      </c>
      <c r="BE158" s="42">
        <f>VLOOKUP($A158,[2]Summary!$A$2:$T$366,20,FALSE)</f>
        <v>0</v>
      </c>
      <c r="BF158" s="41">
        <f t="shared" si="55"/>
        <v>0</v>
      </c>
      <c r="BG158" s="79">
        <v>0</v>
      </c>
    </row>
    <row r="159" spans="1:59" ht="15" x14ac:dyDescent="0.25">
      <c r="A159" s="39">
        <v>43895</v>
      </c>
      <c r="B159" s="12">
        <f>VLOOKUP($A159,[2]Summary!$A$2:$S$366, 2, FALSE)</f>
        <v>4141.63</v>
      </c>
      <c r="C159" s="13">
        <f t="shared" si="56"/>
        <v>4141.63</v>
      </c>
      <c r="D159" s="44">
        <v>4141.6400000000003</v>
      </c>
      <c r="E159" s="14">
        <f>VLOOKUP($A159,[2]Summary!$A$2:$S$366, 3, FALSE)</f>
        <v>569</v>
      </c>
      <c r="F159" s="9">
        <f t="shared" si="57"/>
        <v>569</v>
      </c>
      <c r="G159" s="51">
        <v>569</v>
      </c>
      <c r="H159" s="14">
        <f>VLOOKUP($A159,[2]Summary!$A$2:$S$366,4,FALSE)</f>
        <v>0</v>
      </c>
      <c r="I159" s="9">
        <f t="shared" si="46"/>
        <v>0</v>
      </c>
      <c r="J159" s="54">
        <v>0</v>
      </c>
      <c r="K159" s="14">
        <f>VLOOKUP($A159,[2]Summary!$A$2:$S$366, 5, FALSE)</f>
        <v>692</v>
      </c>
      <c r="L159" s="9">
        <f t="shared" si="58"/>
        <v>692</v>
      </c>
      <c r="M159" s="57">
        <v>692</v>
      </c>
      <c r="N159" s="14">
        <f>VLOOKUP($A159,[2]Summary!$A$2:$S$366, 6, FALSE)</f>
        <v>1030</v>
      </c>
      <c r="O159" s="9">
        <f t="shared" si="59"/>
        <v>1030</v>
      </c>
      <c r="P159" s="51">
        <v>1000</v>
      </c>
      <c r="Q159" s="14">
        <f>VLOOKUP($A159,[2]Summary!$A$2:$S$366, 7, FALSE)</f>
        <v>613</v>
      </c>
      <c r="R159" s="9">
        <f t="shared" si="60"/>
        <v>613</v>
      </c>
      <c r="S159" s="51">
        <v>613</v>
      </c>
      <c r="T159" s="12">
        <f>VLOOKUP($A159,[2]Summary!$A$2:$S$366, 8, FALSE)</f>
        <v>0</v>
      </c>
      <c r="U159" s="15">
        <f t="shared" si="61"/>
        <v>0</v>
      </c>
      <c r="V159" s="54">
        <v>0</v>
      </c>
      <c r="W159" s="16">
        <f>VLOOKUP($A159,[2]Summary!$A$2:$S$366,9,FALSE)</f>
        <v>64.44</v>
      </c>
      <c r="X159" s="17">
        <f t="shared" si="66"/>
        <v>64.44</v>
      </c>
      <c r="Y159" s="61">
        <v>64.44</v>
      </c>
      <c r="Z159" s="16">
        <f>VLOOKUP($A159,[2]Summary!$A$2:$S$366,10,FALSE)</f>
        <v>56.33</v>
      </c>
      <c r="AA159" s="19">
        <f t="shared" si="68"/>
        <v>56.33</v>
      </c>
      <c r="AB159" s="64">
        <v>56.33</v>
      </c>
      <c r="AC159" s="65">
        <f t="shared" si="49"/>
        <v>64.44</v>
      </c>
      <c r="AD159" s="12">
        <f>VLOOKUP($A159,[2]Summary!$A$2:$S$366,11,FALSE)</f>
        <v>20</v>
      </c>
      <c r="AE159" s="9">
        <f t="shared" si="62"/>
        <v>20</v>
      </c>
      <c r="AF159" s="54">
        <v>20</v>
      </c>
      <c r="AG159" s="12">
        <f>VLOOKUP($A159,[2]Summary!$A$2:$S$366, 12, FALSE)</f>
        <v>0</v>
      </c>
      <c r="AH159" s="9">
        <f t="shared" si="50"/>
        <v>0</v>
      </c>
      <c r="AI159" s="50">
        <v>0</v>
      </c>
      <c r="AJ159" s="12">
        <f>VLOOKUP($A159,[2]Summary!$A$2:$S$366, 13, FALSE)</f>
        <v>0</v>
      </c>
      <c r="AK159" s="9">
        <f t="shared" si="63"/>
        <v>0</v>
      </c>
      <c r="AL159" s="50">
        <v>0</v>
      </c>
      <c r="AM159" s="12">
        <f>VLOOKUP($A159,[2]Summary!$A$2:$S$366, 14, FALSE)</f>
        <v>65.8</v>
      </c>
      <c r="AN159" s="9">
        <f t="shared" si="65"/>
        <v>65.8</v>
      </c>
      <c r="AO159" s="54">
        <v>65.7</v>
      </c>
      <c r="AP159" s="12">
        <f>VLOOKUP($A159,[2]Summary!$A$2:$S$366, 15, FALSE)</f>
        <v>25.5</v>
      </c>
      <c r="AQ159" s="9">
        <f t="shared" si="64"/>
        <v>25.5</v>
      </c>
      <c r="AR159" s="50">
        <v>25.5</v>
      </c>
      <c r="AS159" s="12">
        <f>VLOOKUP($A159,[2]Summary!$A$2:$S$366, 16, FALSE)</f>
        <v>8.9600000000000009</v>
      </c>
      <c r="AT159" s="9">
        <v>0</v>
      </c>
      <c r="AU159" s="50">
        <v>0</v>
      </c>
      <c r="AV159" s="12">
        <f>VLOOKUP($A159,[2]Summary!$A$2:$S$366, 17, FALSE)</f>
        <v>112</v>
      </c>
      <c r="AW159" s="9">
        <f t="shared" si="52"/>
        <v>112</v>
      </c>
      <c r="AX159" s="68">
        <v>112</v>
      </c>
      <c r="AY159" s="12">
        <f>VLOOKUP($A159,[2]Summary!$A$2:$S$366, 18, FALSE)</f>
        <v>4530.4399999999996</v>
      </c>
      <c r="AZ159" s="13">
        <f t="shared" si="53"/>
        <v>4530.4399999999996</v>
      </c>
      <c r="BA159" s="45">
        <v>4530.4399999999996</v>
      </c>
      <c r="BB159" s="12">
        <f>VLOOKUP($A159,[2]Summary!$A$2:$S$366, 19, FALSE)</f>
        <v>4828.29</v>
      </c>
      <c r="BC159" s="11">
        <f t="shared" si="54"/>
        <v>4828.29</v>
      </c>
      <c r="BD159" s="73">
        <v>4828.29</v>
      </c>
      <c r="BE159" s="42">
        <f>VLOOKUP($A159,[2]Summary!$A$2:$T$366,20,FALSE)</f>
        <v>0</v>
      </c>
      <c r="BF159" s="41">
        <f t="shared" si="55"/>
        <v>0</v>
      </c>
      <c r="BG159" s="79">
        <v>0</v>
      </c>
    </row>
    <row r="160" spans="1:59" ht="15" x14ac:dyDescent="0.25">
      <c r="A160" s="39">
        <v>43896</v>
      </c>
      <c r="B160" s="12">
        <f>VLOOKUP($A160,[2]Summary!$A$2:$S$366, 2, FALSE)</f>
        <v>4141.6400000000003</v>
      </c>
      <c r="C160" s="13">
        <f t="shared" si="56"/>
        <v>4141.6400000000003</v>
      </c>
      <c r="D160" s="44">
        <v>4141.6400000000003</v>
      </c>
      <c r="E160" s="14">
        <f>VLOOKUP($A160,[2]Summary!$A$2:$S$366, 3, FALSE)</f>
        <v>617</v>
      </c>
      <c r="F160" s="9">
        <f t="shared" si="57"/>
        <v>617</v>
      </c>
      <c r="G160" s="51">
        <v>617</v>
      </c>
      <c r="H160" s="14">
        <f>VLOOKUP($A160,[2]Summary!$A$2:$S$366,4,FALSE)</f>
        <v>0</v>
      </c>
      <c r="I160" s="9">
        <f t="shared" si="46"/>
        <v>0</v>
      </c>
      <c r="J160" s="54">
        <v>0</v>
      </c>
      <c r="K160" s="14">
        <f>VLOOKUP($A160,[2]Summary!$A$2:$S$366, 5, FALSE)</f>
        <v>662</v>
      </c>
      <c r="L160" s="9">
        <f t="shared" si="58"/>
        <v>662</v>
      </c>
      <c r="M160" s="57">
        <v>662</v>
      </c>
      <c r="N160" s="14">
        <f>VLOOKUP($A160,[2]Summary!$A$2:$S$366, 6, FALSE)</f>
        <v>1030</v>
      </c>
      <c r="O160" s="9">
        <f t="shared" si="59"/>
        <v>1030</v>
      </c>
      <c r="P160" s="51">
        <v>1010</v>
      </c>
      <c r="Q160" s="14">
        <f>VLOOKUP($A160,[2]Summary!$A$2:$S$366, 7, FALSE)</f>
        <v>615</v>
      </c>
      <c r="R160" s="9">
        <f t="shared" si="60"/>
        <v>615</v>
      </c>
      <c r="S160" s="51">
        <v>615</v>
      </c>
      <c r="T160" s="12">
        <f>VLOOKUP($A160,[2]Summary!$A$2:$S$366, 8, FALSE)</f>
        <v>0</v>
      </c>
      <c r="U160" s="15">
        <f t="shared" si="61"/>
        <v>0</v>
      </c>
      <c r="V160" s="54">
        <v>0</v>
      </c>
      <c r="W160" s="16">
        <f>VLOOKUP($A160,[2]Summary!$A$2:$S$366,9,FALSE)</f>
        <v>71.739999999999995</v>
      </c>
      <c r="X160" s="17">
        <f t="shared" si="66"/>
        <v>71.739999999999995</v>
      </c>
      <c r="Y160" s="61">
        <v>71.739999999999995</v>
      </c>
      <c r="Z160" s="16">
        <f>VLOOKUP($A160,[2]Summary!$A$2:$S$366,10,FALSE)</f>
        <v>61.9</v>
      </c>
      <c r="AA160" s="19">
        <f t="shared" si="68"/>
        <v>61.9</v>
      </c>
      <c r="AB160" s="64">
        <v>61.9</v>
      </c>
      <c r="AC160" s="65">
        <f t="shared" si="49"/>
        <v>71.739999999999995</v>
      </c>
      <c r="AD160" s="12">
        <f>VLOOKUP($A160,[2]Summary!$A$2:$S$366,11,FALSE)</f>
        <v>20</v>
      </c>
      <c r="AE160" s="9">
        <f t="shared" si="62"/>
        <v>20</v>
      </c>
      <c r="AF160" s="54">
        <v>20</v>
      </c>
      <c r="AG160" s="12">
        <f>VLOOKUP($A160,[2]Summary!$A$2:$S$366, 12, FALSE)</f>
        <v>0</v>
      </c>
      <c r="AH160" s="9">
        <f t="shared" si="50"/>
        <v>0</v>
      </c>
      <c r="AI160" s="50">
        <v>0</v>
      </c>
      <c r="AJ160" s="12">
        <f>VLOOKUP($A160,[2]Summary!$A$2:$S$366, 13, FALSE)</f>
        <v>0</v>
      </c>
      <c r="AK160" s="9">
        <f t="shared" si="63"/>
        <v>0</v>
      </c>
      <c r="AL160" s="50">
        <v>0</v>
      </c>
      <c r="AM160" s="12">
        <f>VLOOKUP($A160,[2]Summary!$A$2:$S$366, 14, FALSE)</f>
        <v>84.6</v>
      </c>
      <c r="AN160" s="9">
        <f t="shared" si="65"/>
        <v>84.6</v>
      </c>
      <c r="AO160" s="54">
        <v>84.5</v>
      </c>
      <c r="AP160" s="12">
        <f>VLOOKUP($A160,[2]Summary!$A$2:$S$366, 15, FALSE)</f>
        <v>22.8</v>
      </c>
      <c r="AQ160" s="9">
        <f t="shared" si="64"/>
        <v>22.8</v>
      </c>
      <c r="AR160" s="50">
        <v>22.8</v>
      </c>
      <c r="AS160" s="12">
        <f>VLOOKUP($A160,[2]Summary!$A$2:$S$366, 16, FALSE)</f>
        <v>5.85</v>
      </c>
      <c r="AT160" s="9">
        <v>0</v>
      </c>
      <c r="AU160" s="50">
        <v>0</v>
      </c>
      <c r="AV160" s="12">
        <f>VLOOKUP($A160,[2]Summary!$A$2:$S$366, 17, FALSE)</f>
        <v>104</v>
      </c>
      <c r="AW160" s="9">
        <f t="shared" si="52"/>
        <v>104</v>
      </c>
      <c r="AX160" s="68">
        <v>104</v>
      </c>
      <c r="AY160" s="12">
        <f>VLOOKUP($A160,[2]Summary!$A$2:$S$366, 18, FALSE)</f>
        <v>4530.43</v>
      </c>
      <c r="AZ160" s="13">
        <f t="shared" si="53"/>
        <v>4530.43</v>
      </c>
      <c r="BA160" s="45">
        <v>4530.43</v>
      </c>
      <c r="BB160" s="12">
        <f>VLOOKUP($A160,[2]Summary!$A$2:$S$366, 19, FALSE)</f>
        <v>4828.29</v>
      </c>
      <c r="BC160" s="11">
        <f t="shared" si="54"/>
        <v>4828.29</v>
      </c>
      <c r="BD160" s="73">
        <v>4828.29</v>
      </c>
      <c r="BE160" s="42">
        <f>VLOOKUP($A160,[2]Summary!$A$2:$T$366,20,FALSE)</f>
        <v>0</v>
      </c>
      <c r="BF160" s="41">
        <f t="shared" si="55"/>
        <v>0</v>
      </c>
      <c r="BG160" s="79">
        <v>0</v>
      </c>
    </row>
    <row r="161" spans="1:59" ht="15" x14ac:dyDescent="0.25">
      <c r="A161" s="39">
        <v>43897</v>
      </c>
      <c r="B161" s="12">
        <f>VLOOKUP($A161,[2]Summary!$A$2:$S$366, 2, FALSE)</f>
        <v>4141.66</v>
      </c>
      <c r="C161" s="13">
        <f t="shared" si="56"/>
        <v>4141.66</v>
      </c>
      <c r="D161" s="44">
        <v>4141.67</v>
      </c>
      <c r="E161" s="14">
        <f>VLOOKUP($A161,[2]Summary!$A$2:$S$366, 3, FALSE)</f>
        <v>602</v>
      </c>
      <c r="F161" s="9">
        <f t="shared" si="57"/>
        <v>602</v>
      </c>
      <c r="G161" s="51">
        <v>602</v>
      </c>
      <c r="H161" s="14">
        <f>VLOOKUP($A161,[2]Summary!$A$2:$S$366,4,FALSE)</f>
        <v>0</v>
      </c>
      <c r="I161" s="9">
        <f t="shared" si="46"/>
        <v>0</v>
      </c>
      <c r="J161" s="54">
        <v>0</v>
      </c>
      <c r="K161" s="14">
        <f>VLOOKUP($A161,[2]Summary!$A$2:$S$366, 5, FALSE)</f>
        <v>641</v>
      </c>
      <c r="L161" s="9">
        <f t="shared" si="58"/>
        <v>641</v>
      </c>
      <c r="M161" s="57">
        <v>641</v>
      </c>
      <c r="N161" s="14">
        <f>VLOOKUP($A161,[2]Summary!$A$2:$S$366, 6, FALSE)</f>
        <v>1030</v>
      </c>
      <c r="O161" s="9">
        <f t="shared" si="59"/>
        <v>1030</v>
      </c>
      <c r="P161" s="51">
        <v>1000</v>
      </c>
      <c r="Q161" s="14">
        <f>VLOOKUP($A161,[2]Summary!$A$2:$S$366, 7, FALSE)</f>
        <v>620</v>
      </c>
      <c r="R161" s="9">
        <f t="shared" si="60"/>
        <v>620</v>
      </c>
      <c r="S161" s="51">
        <v>620</v>
      </c>
      <c r="T161" s="12">
        <f>VLOOKUP($A161,[2]Summary!$A$2:$S$366, 8, FALSE)</f>
        <v>0</v>
      </c>
      <c r="U161" s="15">
        <f t="shared" si="61"/>
        <v>0</v>
      </c>
      <c r="V161" s="54">
        <v>0</v>
      </c>
      <c r="W161" s="16">
        <f>VLOOKUP($A161,[2]Summary!$A$2:$S$366,9,FALSE)</f>
        <v>72.53</v>
      </c>
      <c r="X161" s="17">
        <f t="shared" si="66"/>
        <v>72.53</v>
      </c>
      <c r="Y161" s="61">
        <v>72.53</v>
      </c>
      <c r="Z161" s="16">
        <f>VLOOKUP($A161,[2]Summary!$A$2:$S$366,10,FALSE)</f>
        <v>67.459999999999994</v>
      </c>
      <c r="AA161" s="19">
        <f t="shared" si="68"/>
        <v>67.459999999999994</v>
      </c>
      <c r="AB161" s="64">
        <v>67.459999999999994</v>
      </c>
      <c r="AC161" s="65">
        <f t="shared" si="49"/>
        <v>72.53</v>
      </c>
      <c r="AD161" s="12">
        <f>VLOOKUP($A161,[2]Summary!$A$2:$S$366,11,FALSE)</f>
        <v>20</v>
      </c>
      <c r="AE161" s="9">
        <f t="shared" si="62"/>
        <v>20</v>
      </c>
      <c r="AF161" s="54">
        <v>20</v>
      </c>
      <c r="AG161" s="12">
        <f>VLOOKUP($A161,[2]Summary!$A$2:$S$366, 12, FALSE)</f>
        <v>0</v>
      </c>
      <c r="AH161" s="9">
        <f t="shared" si="50"/>
        <v>0</v>
      </c>
      <c r="AI161" s="50">
        <v>0</v>
      </c>
      <c r="AJ161" s="12">
        <f>VLOOKUP($A161,[2]Summary!$A$2:$S$366, 13, FALSE)</f>
        <v>0</v>
      </c>
      <c r="AK161" s="9">
        <f t="shared" si="63"/>
        <v>0</v>
      </c>
      <c r="AL161" s="50">
        <v>0</v>
      </c>
      <c r="AM161" s="12">
        <f>VLOOKUP($A161,[2]Summary!$A$2:$S$366, 14, FALSE)</f>
        <v>77</v>
      </c>
      <c r="AN161" s="9">
        <f t="shared" si="65"/>
        <v>77</v>
      </c>
      <c r="AO161" s="54">
        <v>76.900000000000006</v>
      </c>
      <c r="AP161" s="12">
        <f>VLOOKUP($A161,[2]Summary!$A$2:$S$366, 15, FALSE)</f>
        <v>21.8</v>
      </c>
      <c r="AQ161" s="9">
        <f t="shared" si="64"/>
        <v>21.8</v>
      </c>
      <c r="AR161" s="50">
        <v>21.8</v>
      </c>
      <c r="AS161" s="12">
        <f>VLOOKUP($A161,[2]Summary!$A$2:$S$366, 16, FALSE)</f>
        <v>9.7899999999999991</v>
      </c>
      <c r="AT161" s="9">
        <v>0</v>
      </c>
      <c r="AU161" s="50">
        <v>0</v>
      </c>
      <c r="AV161" s="12">
        <f>VLOOKUP($A161,[2]Summary!$A$2:$S$366, 17, FALSE)</f>
        <v>86.6</v>
      </c>
      <c r="AW161" s="9">
        <f t="shared" si="52"/>
        <v>86.6</v>
      </c>
      <c r="AX161" s="68">
        <v>86.6</v>
      </c>
      <c r="AY161" s="12">
        <f>VLOOKUP($A161,[2]Summary!$A$2:$S$366, 18, FALSE)</f>
        <v>4530.45</v>
      </c>
      <c r="AZ161" s="13">
        <f t="shared" si="53"/>
        <v>4530.45</v>
      </c>
      <c r="BA161" s="45">
        <v>4530.45</v>
      </c>
      <c r="BB161" s="12">
        <f>VLOOKUP($A161,[2]Summary!$A$2:$S$366, 19, FALSE)</f>
        <v>4828.32</v>
      </c>
      <c r="BC161" s="11">
        <f t="shared" si="54"/>
        <v>4828.32</v>
      </c>
      <c r="BD161" s="73">
        <v>4828.32</v>
      </c>
      <c r="BE161" s="42">
        <f>VLOOKUP($A161,[2]Summary!$A$2:$T$366,20,FALSE)</f>
        <v>0</v>
      </c>
      <c r="BF161" s="41">
        <f t="shared" si="55"/>
        <v>0</v>
      </c>
      <c r="BG161" s="79">
        <v>0</v>
      </c>
    </row>
    <row r="162" spans="1:59" ht="15" x14ac:dyDescent="0.25">
      <c r="A162" s="39">
        <v>43898</v>
      </c>
      <c r="B162" s="12">
        <f>VLOOKUP($A162,[2]Summary!$A$2:$S$366, 2, FALSE)</f>
        <v>4141.68</v>
      </c>
      <c r="C162" s="13">
        <f t="shared" si="56"/>
        <v>4141.68</v>
      </c>
      <c r="D162" s="44">
        <v>4141.6899999999996</v>
      </c>
      <c r="E162" s="14">
        <f>VLOOKUP($A162,[2]Summary!$A$2:$S$366, 3, FALSE)</f>
        <v>529</v>
      </c>
      <c r="F162" s="9">
        <f t="shared" si="57"/>
        <v>529</v>
      </c>
      <c r="G162" s="51">
        <v>529</v>
      </c>
      <c r="H162" s="14">
        <f>VLOOKUP($A162,[2]Summary!$A$2:$S$366,4,FALSE)</f>
        <v>0</v>
      </c>
      <c r="I162" s="9">
        <f t="shared" si="46"/>
        <v>0</v>
      </c>
      <c r="J162" s="54">
        <v>0</v>
      </c>
      <c r="K162" s="14">
        <f>VLOOKUP($A162,[2]Summary!$A$2:$S$366, 5, FALSE)</f>
        <v>639</v>
      </c>
      <c r="L162" s="9">
        <f t="shared" si="58"/>
        <v>639</v>
      </c>
      <c r="M162" s="57">
        <v>639</v>
      </c>
      <c r="N162" s="14">
        <f>VLOOKUP($A162,[2]Summary!$A$2:$S$366, 6, FALSE)</f>
        <v>1020</v>
      </c>
      <c r="O162" s="9">
        <f t="shared" si="59"/>
        <v>1020</v>
      </c>
      <c r="P162" s="51">
        <v>992</v>
      </c>
      <c r="Q162" s="14">
        <f>VLOOKUP($A162,[2]Summary!$A$2:$S$366, 7, FALSE)</f>
        <v>621</v>
      </c>
      <c r="R162" s="9">
        <f t="shared" si="60"/>
        <v>621</v>
      </c>
      <c r="S162" s="51">
        <v>621</v>
      </c>
      <c r="T162" s="12">
        <f>VLOOKUP($A162,[2]Summary!$A$2:$S$366, 8, FALSE)</f>
        <v>0</v>
      </c>
      <c r="U162" s="15">
        <f t="shared" si="61"/>
        <v>0</v>
      </c>
      <c r="V162" s="54">
        <v>0</v>
      </c>
      <c r="W162" s="16">
        <f>VLOOKUP($A162,[2]Summary!$A$2:$S$366,9,FALSE)</f>
        <v>73.959999999999994</v>
      </c>
      <c r="X162" s="17">
        <f t="shared" si="66"/>
        <v>73.959999999999994</v>
      </c>
      <c r="Y162" s="61">
        <v>73.959999999999994</v>
      </c>
      <c r="Z162" s="16">
        <f>VLOOKUP($A162,[2]Summary!$A$2:$S$366,10,FALSE)</f>
        <v>70.42</v>
      </c>
      <c r="AA162" s="19">
        <f t="shared" si="68"/>
        <v>70.42</v>
      </c>
      <c r="AB162" s="64">
        <v>70.42</v>
      </c>
      <c r="AC162" s="65">
        <f t="shared" si="49"/>
        <v>73.959999999999994</v>
      </c>
      <c r="AD162" s="12">
        <f>VLOOKUP($A162,[2]Summary!$A$2:$S$366,11,FALSE)</f>
        <v>20</v>
      </c>
      <c r="AE162" s="9">
        <f t="shared" si="62"/>
        <v>20</v>
      </c>
      <c r="AF162" s="54">
        <v>20</v>
      </c>
      <c r="AG162" s="12">
        <f>VLOOKUP($A162,[2]Summary!$A$2:$S$366, 12, FALSE)</f>
        <v>0</v>
      </c>
      <c r="AH162" s="9">
        <f t="shared" si="50"/>
        <v>0</v>
      </c>
      <c r="AI162" s="50">
        <v>0</v>
      </c>
      <c r="AJ162" s="12">
        <f>VLOOKUP($A162,[2]Summary!$A$2:$S$366, 13, FALSE)</f>
        <v>0</v>
      </c>
      <c r="AK162" s="9">
        <f t="shared" si="63"/>
        <v>0</v>
      </c>
      <c r="AL162" s="50">
        <v>0</v>
      </c>
      <c r="AM162" s="12">
        <f>VLOOKUP($A162,[2]Summary!$A$2:$S$366, 14, FALSE)</f>
        <v>39.1</v>
      </c>
      <c r="AN162" s="9">
        <f t="shared" si="65"/>
        <v>39.1</v>
      </c>
      <c r="AO162" s="54">
        <v>39</v>
      </c>
      <c r="AP162" s="12">
        <f>VLOOKUP($A162,[2]Summary!$A$2:$S$366, 15, FALSE)</f>
        <v>19.399999999999999</v>
      </c>
      <c r="AQ162" s="9">
        <f t="shared" si="64"/>
        <v>19.399999999999999</v>
      </c>
      <c r="AR162" s="50">
        <v>19.399999999999999</v>
      </c>
      <c r="AS162" s="12">
        <f>VLOOKUP($A162,[2]Summary!$A$2:$S$366, 16, FALSE)</f>
        <v>8.44</v>
      </c>
      <c r="AT162" s="9">
        <v>0</v>
      </c>
      <c r="AU162" s="50">
        <v>0</v>
      </c>
      <c r="AV162" s="12">
        <f>VLOOKUP($A162,[2]Summary!$A$2:$S$366, 17, FALSE)</f>
        <v>76.8</v>
      </c>
      <c r="AW162" s="9">
        <f t="shared" si="52"/>
        <v>76.8</v>
      </c>
      <c r="AX162" s="68">
        <v>76.8</v>
      </c>
      <c r="AY162" s="12">
        <f>VLOOKUP($A162,[2]Summary!$A$2:$S$366, 18, FALSE)</f>
        <v>4530.45</v>
      </c>
      <c r="AZ162" s="13">
        <f t="shared" si="53"/>
        <v>4530.45</v>
      </c>
      <c r="BA162" s="45">
        <v>4530.45</v>
      </c>
      <c r="BB162" s="12">
        <f>VLOOKUP($A162,[2]Summary!$A$2:$S$366, 19, FALSE)</f>
        <v>4828.34</v>
      </c>
      <c r="BC162" s="11">
        <f t="shared" si="54"/>
        <v>4828.34</v>
      </c>
      <c r="BD162" s="73">
        <v>4828.34</v>
      </c>
      <c r="BE162" s="42">
        <f>VLOOKUP($A162,[2]Summary!$A$2:$T$366,20,FALSE)</f>
        <v>0</v>
      </c>
      <c r="BF162" s="41">
        <f t="shared" si="55"/>
        <v>0</v>
      </c>
      <c r="BG162" s="79">
        <v>0</v>
      </c>
    </row>
    <row r="163" spans="1:59" ht="15" x14ac:dyDescent="0.25">
      <c r="A163" s="39">
        <v>43899</v>
      </c>
      <c r="B163" s="12">
        <f>VLOOKUP($A163,[2]Summary!$A$2:$S$366, 2, FALSE)</f>
        <v>4141.71</v>
      </c>
      <c r="C163" s="13">
        <f t="shared" si="56"/>
        <v>4141.71</v>
      </c>
      <c r="D163" s="44">
        <v>4141.71</v>
      </c>
      <c r="E163" s="14">
        <f>VLOOKUP($A163,[2]Summary!$A$2:$S$366, 3, FALSE)</f>
        <v>524</v>
      </c>
      <c r="F163" s="9">
        <f t="shared" si="57"/>
        <v>524</v>
      </c>
      <c r="G163" s="51">
        <v>524</v>
      </c>
      <c r="H163" s="14">
        <f>VLOOKUP($A163,[2]Summary!$A$2:$S$366,4,FALSE)</f>
        <v>0</v>
      </c>
      <c r="I163" s="9">
        <f t="shared" si="46"/>
        <v>0</v>
      </c>
      <c r="J163" s="54">
        <v>0</v>
      </c>
      <c r="K163" s="14">
        <f>VLOOKUP($A163,[2]Summary!$A$2:$S$366, 5, FALSE)</f>
        <v>636</v>
      </c>
      <c r="L163" s="9">
        <f t="shared" si="58"/>
        <v>636</v>
      </c>
      <c r="M163" s="57">
        <v>636</v>
      </c>
      <c r="N163" s="14">
        <f>VLOOKUP($A163,[2]Summary!$A$2:$S$366, 6, FALSE)</f>
        <v>1030</v>
      </c>
      <c r="O163" s="9">
        <f t="shared" si="59"/>
        <v>1030</v>
      </c>
      <c r="P163" s="51">
        <v>1000</v>
      </c>
      <c r="Q163" s="14">
        <f>VLOOKUP($A163,[2]Summary!$A$2:$S$366, 7, FALSE)</f>
        <v>633</v>
      </c>
      <c r="R163" s="9">
        <f t="shared" si="60"/>
        <v>633</v>
      </c>
      <c r="S163" s="51">
        <v>633</v>
      </c>
      <c r="T163" s="12">
        <f>VLOOKUP($A163,[2]Summary!$A$2:$S$366, 8, FALSE)</f>
        <v>0</v>
      </c>
      <c r="U163" s="15">
        <f t="shared" si="61"/>
        <v>0</v>
      </c>
      <c r="V163" s="54">
        <v>0</v>
      </c>
      <c r="W163" s="16">
        <f>VLOOKUP($A163,[2]Summary!$A$2:$S$366,9,FALSE)</f>
        <v>74.33</v>
      </c>
      <c r="X163" s="17">
        <f t="shared" si="66"/>
        <v>74.33</v>
      </c>
      <c r="Y163" s="61">
        <v>74.33</v>
      </c>
      <c r="Z163" s="16">
        <f>VLOOKUP($A163,[2]Summary!$A$2:$S$366,10,FALSE)</f>
        <v>69.63</v>
      </c>
      <c r="AA163" s="19">
        <f t="shared" si="68"/>
        <v>69.63</v>
      </c>
      <c r="AB163" s="64">
        <v>69.63</v>
      </c>
      <c r="AC163" s="65">
        <f t="shared" si="49"/>
        <v>74.33</v>
      </c>
      <c r="AD163" s="12">
        <f>VLOOKUP($A163,[2]Summary!$A$2:$S$366,11,FALSE)</f>
        <v>20</v>
      </c>
      <c r="AE163" s="9">
        <f t="shared" si="62"/>
        <v>20</v>
      </c>
      <c r="AF163" s="54">
        <v>20</v>
      </c>
      <c r="AG163" s="12">
        <f>VLOOKUP($A163,[2]Summary!$A$2:$S$366, 12, FALSE)</f>
        <v>0</v>
      </c>
      <c r="AH163" s="9">
        <f t="shared" si="50"/>
        <v>0</v>
      </c>
      <c r="AI163" s="50">
        <v>0</v>
      </c>
      <c r="AJ163" s="12">
        <f>VLOOKUP($A163,[2]Summary!$A$2:$S$366, 13, FALSE)</f>
        <v>0</v>
      </c>
      <c r="AK163" s="9">
        <f t="shared" si="63"/>
        <v>0</v>
      </c>
      <c r="AL163" s="50">
        <v>0</v>
      </c>
      <c r="AM163" s="12">
        <f>VLOOKUP($A163,[2]Summary!$A$2:$S$366, 14, FALSE)</f>
        <v>19.3</v>
      </c>
      <c r="AN163" s="9">
        <f t="shared" si="65"/>
        <v>19.3</v>
      </c>
      <c r="AO163" s="54">
        <v>19.3</v>
      </c>
      <c r="AP163" s="12">
        <f>VLOOKUP($A163,[2]Summary!$A$2:$S$366, 15, FALSE)</f>
        <v>12.7</v>
      </c>
      <c r="AQ163" s="9">
        <f t="shared" si="64"/>
        <v>12.7</v>
      </c>
      <c r="AR163" s="50">
        <v>12.7</v>
      </c>
      <c r="AS163" s="12">
        <f>VLOOKUP($A163,[2]Summary!$A$2:$S$366, 16, FALSE)</f>
        <v>-0.38</v>
      </c>
      <c r="AT163" s="9">
        <v>0</v>
      </c>
      <c r="AU163" s="50">
        <v>0</v>
      </c>
      <c r="AV163" s="12">
        <f>VLOOKUP($A163,[2]Summary!$A$2:$S$366, 17, FALSE)</f>
        <v>26.4</v>
      </c>
      <c r="AW163" s="9">
        <f t="shared" si="52"/>
        <v>26.4</v>
      </c>
      <c r="AX163" s="68">
        <v>26.4</v>
      </c>
      <c r="AY163" s="12">
        <f>VLOOKUP($A163,[2]Summary!$A$2:$S$366, 18, FALSE)</f>
        <v>4530.46</v>
      </c>
      <c r="AZ163" s="13">
        <f t="shared" si="53"/>
        <v>4530.46</v>
      </c>
      <c r="BA163" s="45">
        <v>4530.46</v>
      </c>
      <c r="BB163" s="12">
        <f>VLOOKUP($A163,[2]Summary!$A$2:$S$366, 19, FALSE)</f>
        <v>4828.34</v>
      </c>
      <c r="BC163" s="11">
        <f t="shared" si="54"/>
        <v>4828.34</v>
      </c>
      <c r="BD163" s="73">
        <v>4828.34</v>
      </c>
      <c r="BE163" s="42">
        <f>VLOOKUP($A163,[2]Summary!$A$2:$T$366,20,FALSE)</f>
        <v>0</v>
      </c>
      <c r="BF163" s="41">
        <f t="shared" si="55"/>
        <v>0</v>
      </c>
      <c r="BG163" s="79">
        <v>0</v>
      </c>
    </row>
    <row r="164" spans="1:59" ht="15" x14ac:dyDescent="0.25">
      <c r="A164" s="39">
        <v>43900</v>
      </c>
      <c r="B164" s="12">
        <f>VLOOKUP($A164,[2]Summary!$A$2:$S$366, 2, FALSE)</f>
        <v>4141.72</v>
      </c>
      <c r="C164" s="13">
        <f t="shared" si="56"/>
        <v>4141.72</v>
      </c>
      <c r="D164" s="44">
        <v>4141.7299999999996</v>
      </c>
      <c r="E164" s="14">
        <f>VLOOKUP($A164,[2]Summary!$A$2:$S$366, 3, FALSE)</f>
        <v>601</v>
      </c>
      <c r="F164" s="9">
        <f t="shared" si="57"/>
        <v>601</v>
      </c>
      <c r="G164" s="51">
        <v>601</v>
      </c>
      <c r="H164" s="14">
        <f>VLOOKUP($A164,[2]Summary!$A$2:$S$366,4,FALSE)</f>
        <v>0</v>
      </c>
      <c r="I164" s="9">
        <f t="shared" si="46"/>
        <v>0</v>
      </c>
      <c r="J164" s="54">
        <v>0</v>
      </c>
      <c r="K164" s="14">
        <f>VLOOKUP($A164,[2]Summary!$A$2:$S$366, 5, FALSE)</f>
        <v>635</v>
      </c>
      <c r="L164" s="9">
        <f t="shared" si="58"/>
        <v>635</v>
      </c>
      <c r="M164" s="57">
        <v>635</v>
      </c>
      <c r="N164" s="14">
        <f>VLOOKUP($A164,[2]Summary!$A$2:$S$366, 6, FALSE)</f>
        <v>1030</v>
      </c>
      <c r="O164" s="9">
        <f t="shared" si="59"/>
        <v>1030</v>
      </c>
      <c r="P164" s="51">
        <v>1000</v>
      </c>
      <c r="Q164" s="14">
        <f>VLOOKUP($A164,[2]Summary!$A$2:$S$366, 7, FALSE)</f>
        <v>639</v>
      </c>
      <c r="R164" s="9">
        <f t="shared" si="60"/>
        <v>639</v>
      </c>
      <c r="S164" s="51">
        <v>639</v>
      </c>
      <c r="T164" s="12">
        <f>VLOOKUP($A164,[2]Summary!$A$2:$S$366, 8, FALSE)</f>
        <v>0</v>
      </c>
      <c r="U164" s="15">
        <f t="shared" si="61"/>
        <v>0</v>
      </c>
      <c r="V164" s="54">
        <v>0</v>
      </c>
      <c r="W164" s="16">
        <f>VLOOKUP($A164,[2]Summary!$A$2:$S$366,9,FALSE)</f>
        <v>73.180000000000007</v>
      </c>
      <c r="X164" s="17">
        <f t="shared" si="66"/>
        <v>73.180000000000007</v>
      </c>
      <c r="Y164" s="61">
        <v>73.180000000000007</v>
      </c>
      <c r="Z164" s="16">
        <f>VLOOKUP($A164,[2]Summary!$A$2:$S$366,10,FALSE)</f>
        <v>68.38</v>
      </c>
      <c r="AA164" s="19">
        <f t="shared" si="68"/>
        <v>68.38</v>
      </c>
      <c r="AB164" s="64">
        <v>68.38</v>
      </c>
      <c r="AC164" s="65">
        <f t="shared" si="49"/>
        <v>73.180000000000007</v>
      </c>
      <c r="AD164" s="12">
        <f>VLOOKUP($A164,[2]Summary!$A$2:$S$366,11,FALSE)</f>
        <v>20</v>
      </c>
      <c r="AE164" s="9">
        <f t="shared" si="62"/>
        <v>20</v>
      </c>
      <c r="AF164" s="54">
        <v>20</v>
      </c>
      <c r="AG164" s="12">
        <f>VLOOKUP($A164,[2]Summary!$A$2:$S$366, 12, FALSE)</f>
        <v>0</v>
      </c>
      <c r="AH164" s="9">
        <f t="shared" ref="AH164:AH192" si="69">AG164</f>
        <v>0</v>
      </c>
      <c r="AI164" s="50">
        <v>0</v>
      </c>
      <c r="AJ164" s="12">
        <f>VLOOKUP($A164,[2]Summary!$A$2:$S$366, 13, FALSE)</f>
        <v>0</v>
      </c>
      <c r="AK164" s="9">
        <f t="shared" si="63"/>
        <v>0</v>
      </c>
      <c r="AL164" s="50">
        <v>0</v>
      </c>
      <c r="AM164" s="12">
        <f>VLOOKUP($A164,[2]Summary!$A$2:$S$366, 14, FALSE)</f>
        <v>23.5</v>
      </c>
      <c r="AN164" s="9">
        <f t="shared" si="65"/>
        <v>23.5</v>
      </c>
      <c r="AO164" s="54">
        <v>23.5</v>
      </c>
      <c r="AP164" s="12">
        <f>VLOOKUP($A164,[2]Summary!$A$2:$S$366, 15, FALSE)</f>
        <v>12.1</v>
      </c>
      <c r="AQ164" s="9">
        <f t="shared" si="64"/>
        <v>12.1</v>
      </c>
      <c r="AR164" s="50">
        <v>12.1</v>
      </c>
      <c r="AS164" s="12">
        <f>VLOOKUP($A164,[2]Summary!$A$2:$S$366, 16, FALSE)</f>
        <v>2.04</v>
      </c>
      <c r="AT164" s="9">
        <v>0</v>
      </c>
      <c r="AU164" s="50">
        <v>0</v>
      </c>
      <c r="AV164" s="12">
        <f>VLOOKUP($A164,[2]Summary!$A$2:$S$366, 17, FALSE)</f>
        <v>41.2</v>
      </c>
      <c r="AW164" s="9">
        <f t="shared" si="52"/>
        <v>41.2</v>
      </c>
      <c r="AX164" s="68">
        <v>41.2</v>
      </c>
      <c r="AY164" s="12">
        <f>VLOOKUP($A164,[2]Summary!$A$2:$S$366, 18, FALSE)</f>
        <v>4530.46</v>
      </c>
      <c r="AZ164" s="13">
        <f t="shared" si="53"/>
        <v>4530.46</v>
      </c>
      <c r="BA164" s="45">
        <v>4530.46</v>
      </c>
      <c r="BB164" s="12">
        <f>VLOOKUP($A164,[2]Summary!$A$2:$S$366, 19, FALSE)</f>
        <v>4828.3500000000004</v>
      </c>
      <c r="BC164" s="11">
        <f t="shared" si="54"/>
        <v>4828.3500000000004</v>
      </c>
      <c r="BD164" s="73">
        <v>4828.3500000000004</v>
      </c>
      <c r="BE164" s="42">
        <f>VLOOKUP($A164,[2]Summary!$A$2:$T$366,20,FALSE)</f>
        <v>0</v>
      </c>
      <c r="BF164" s="41">
        <f t="shared" si="55"/>
        <v>0</v>
      </c>
      <c r="BG164" s="79">
        <v>0</v>
      </c>
    </row>
    <row r="165" spans="1:59" ht="15" x14ac:dyDescent="0.25">
      <c r="A165" s="39">
        <v>43901</v>
      </c>
      <c r="B165" s="12">
        <f>VLOOKUP($A165,[2]Summary!$A$2:$S$366, 2, FALSE)</f>
        <v>4141.7299999999996</v>
      </c>
      <c r="C165" s="13">
        <f t="shared" si="56"/>
        <v>4141.7299999999996</v>
      </c>
      <c r="D165" s="44">
        <v>4141.74</v>
      </c>
      <c r="E165" s="14">
        <f>VLOOKUP($A165,[2]Summary!$A$2:$S$366, 3, FALSE)</f>
        <v>586</v>
      </c>
      <c r="F165" s="9">
        <f t="shared" si="57"/>
        <v>586</v>
      </c>
      <c r="G165" s="51">
        <v>586</v>
      </c>
      <c r="H165" s="14">
        <f>VLOOKUP($A165,[2]Summary!$A$2:$S$366,4,FALSE)</f>
        <v>0</v>
      </c>
      <c r="I165" s="9">
        <f t="shared" si="46"/>
        <v>0</v>
      </c>
      <c r="J165" s="54">
        <v>0</v>
      </c>
      <c r="K165" s="14">
        <f>VLOOKUP($A165,[2]Summary!$A$2:$S$366, 5, FALSE)</f>
        <v>636</v>
      </c>
      <c r="L165" s="9">
        <f t="shared" si="58"/>
        <v>636</v>
      </c>
      <c r="M165" s="57">
        <v>636</v>
      </c>
      <c r="N165" s="14">
        <f>VLOOKUP($A165,[2]Summary!$A$2:$S$366, 6, FALSE)</f>
        <v>1030</v>
      </c>
      <c r="O165" s="9">
        <f t="shared" si="59"/>
        <v>1030</v>
      </c>
      <c r="P165" s="51">
        <v>1000</v>
      </c>
      <c r="Q165" s="14">
        <f>VLOOKUP($A165,[2]Summary!$A$2:$S$366, 7, FALSE)</f>
        <v>635</v>
      </c>
      <c r="R165" s="9">
        <f t="shared" si="60"/>
        <v>635</v>
      </c>
      <c r="S165" s="51">
        <v>635</v>
      </c>
      <c r="T165" s="12">
        <f>VLOOKUP($A165,[2]Summary!$A$2:$S$366, 8, FALSE)</f>
        <v>0</v>
      </c>
      <c r="U165" s="15">
        <f t="shared" si="61"/>
        <v>0</v>
      </c>
      <c r="V165" s="54">
        <v>0</v>
      </c>
      <c r="W165" s="16">
        <f>VLOOKUP($A165,[2]Summary!$A$2:$S$366,9,FALSE)</f>
        <v>73.17</v>
      </c>
      <c r="X165" s="17">
        <f t="shared" si="66"/>
        <v>73.17</v>
      </c>
      <c r="Y165" s="61">
        <v>73.17</v>
      </c>
      <c r="Z165" s="16">
        <f>VLOOKUP($A165,[2]Summary!$A$2:$S$366,10,FALSE)</f>
        <v>67.22</v>
      </c>
      <c r="AA165" s="19">
        <f t="shared" si="68"/>
        <v>67.22</v>
      </c>
      <c r="AB165" s="64">
        <v>67.22</v>
      </c>
      <c r="AC165" s="65">
        <f t="shared" si="49"/>
        <v>73.17</v>
      </c>
      <c r="AD165" s="12">
        <f>VLOOKUP($A165,[2]Summary!$A$2:$S$366,11,FALSE)</f>
        <v>20</v>
      </c>
      <c r="AE165" s="9">
        <f t="shared" si="62"/>
        <v>20</v>
      </c>
      <c r="AF165" s="54">
        <v>20</v>
      </c>
      <c r="AG165" s="12">
        <f>VLOOKUP($A165,[2]Summary!$A$2:$S$366, 12, FALSE)</f>
        <v>0</v>
      </c>
      <c r="AH165" s="9">
        <f t="shared" si="69"/>
        <v>0</v>
      </c>
      <c r="AI165" s="50">
        <v>0</v>
      </c>
      <c r="AJ165" s="12">
        <f>VLOOKUP($A165,[2]Summary!$A$2:$S$366, 13, FALSE)</f>
        <v>0</v>
      </c>
      <c r="AK165" s="9">
        <f t="shared" si="63"/>
        <v>0</v>
      </c>
      <c r="AL165" s="50">
        <v>0</v>
      </c>
      <c r="AM165" s="12">
        <f>VLOOKUP($A165,[2]Summary!$A$2:$S$366, 14, FALSE)</f>
        <v>30.4</v>
      </c>
      <c r="AN165" s="9">
        <f t="shared" si="65"/>
        <v>30.4</v>
      </c>
      <c r="AO165" s="54">
        <v>30.4</v>
      </c>
      <c r="AP165" s="12">
        <f>VLOOKUP($A165,[2]Summary!$A$2:$S$366, 15, FALSE)</f>
        <v>11.6</v>
      </c>
      <c r="AQ165" s="9">
        <f t="shared" si="64"/>
        <v>11.6</v>
      </c>
      <c r="AR165" s="50">
        <v>11.6</v>
      </c>
      <c r="AS165" s="12">
        <f>VLOOKUP($A165,[2]Summary!$A$2:$S$366, 16, FALSE)</f>
        <v>3.42</v>
      </c>
      <c r="AT165" s="9">
        <v>0</v>
      </c>
      <c r="AU165" s="50">
        <v>0</v>
      </c>
      <c r="AV165" s="12">
        <f>VLOOKUP($A165,[2]Summary!$A$2:$S$366, 17, FALSE)</f>
        <v>92.1</v>
      </c>
      <c r="AW165" s="9">
        <f t="shared" si="52"/>
        <v>92.1</v>
      </c>
      <c r="AX165" s="9">
        <v>92.1</v>
      </c>
      <c r="AY165" s="12">
        <f>VLOOKUP($A165,[2]Summary!$A$2:$S$366, 18, FALSE)</f>
        <v>4530.46</v>
      </c>
      <c r="AZ165" s="13">
        <f t="shared" si="53"/>
        <v>4530.46</v>
      </c>
      <c r="BA165" s="45">
        <v>4530.46</v>
      </c>
      <c r="BB165" s="12">
        <f>VLOOKUP($A165,[2]Summary!$A$2:$S$366, 19, FALSE)</f>
        <v>4828.3599999999997</v>
      </c>
      <c r="BC165" s="11">
        <f t="shared" si="54"/>
        <v>4828.3599999999997</v>
      </c>
      <c r="BD165" s="73">
        <v>4828.3599999999997</v>
      </c>
      <c r="BE165" s="42">
        <f>VLOOKUP($A165,[2]Summary!$A$2:$T$366,20,FALSE)</f>
        <v>0</v>
      </c>
      <c r="BF165" s="41">
        <f t="shared" si="55"/>
        <v>0</v>
      </c>
      <c r="BG165" s="79">
        <v>0</v>
      </c>
    </row>
    <row r="166" spans="1:59" ht="15" x14ac:dyDescent="0.25">
      <c r="A166" s="39">
        <v>43902</v>
      </c>
      <c r="B166" s="12">
        <f>VLOOKUP($A166,[2]Summary!$A$2:$S$366, 2, FALSE)</f>
        <v>4141.75</v>
      </c>
      <c r="C166" s="13">
        <f t="shared" si="56"/>
        <v>4141.75</v>
      </c>
      <c r="D166" s="44">
        <v>4141.76</v>
      </c>
      <c r="E166" s="14">
        <f>VLOOKUP($A166,[2]Summary!$A$2:$S$366, 3, FALSE)</f>
        <v>533</v>
      </c>
      <c r="F166" s="9">
        <f t="shared" si="57"/>
        <v>533</v>
      </c>
      <c r="G166" s="51">
        <v>533</v>
      </c>
      <c r="H166" s="14">
        <f>VLOOKUP($A166,[2]Summary!$A$2:$S$366,4,FALSE)</f>
        <v>0</v>
      </c>
      <c r="I166" s="9">
        <f t="shared" si="46"/>
        <v>0</v>
      </c>
      <c r="J166" s="54">
        <v>0</v>
      </c>
      <c r="K166" s="14">
        <f>VLOOKUP($A166,[2]Summary!$A$2:$S$366, 5, FALSE)</f>
        <v>644</v>
      </c>
      <c r="L166" s="9">
        <f t="shared" si="58"/>
        <v>644</v>
      </c>
      <c r="M166" s="56">
        <v>643</v>
      </c>
      <c r="N166" s="14">
        <f>VLOOKUP($A166,[2]Summary!$A$2:$S$366, 6, FALSE)</f>
        <v>1020</v>
      </c>
      <c r="O166" s="9">
        <f t="shared" si="59"/>
        <v>1020</v>
      </c>
      <c r="P166" s="51">
        <v>995</v>
      </c>
      <c r="Q166" s="14">
        <f>VLOOKUP($A166,[2]Summary!$A$2:$S$366, 7, FALSE)</f>
        <v>626</v>
      </c>
      <c r="R166" s="9">
        <f t="shared" si="60"/>
        <v>626</v>
      </c>
      <c r="S166" s="51">
        <v>626</v>
      </c>
      <c r="T166" s="12">
        <f>VLOOKUP($A166,[2]Summary!$A$2:$S$366, 8, FALSE)</f>
        <v>0</v>
      </c>
      <c r="U166" s="15">
        <f t="shared" si="61"/>
        <v>0</v>
      </c>
      <c r="V166" s="50">
        <v>0</v>
      </c>
      <c r="W166" s="16">
        <f>VLOOKUP($A166,[2]Summary!$A$2:$S$366,9,FALSE)</f>
        <v>59.65</v>
      </c>
      <c r="X166" s="17">
        <f t="shared" si="66"/>
        <v>59.65</v>
      </c>
      <c r="Y166" s="61">
        <v>59.65</v>
      </c>
      <c r="Z166" s="16">
        <f>VLOOKUP($A166,[2]Summary!$A$2:$S$366,10,FALSE)</f>
        <v>54.81</v>
      </c>
      <c r="AA166" s="19">
        <f t="shared" si="68"/>
        <v>54.81</v>
      </c>
      <c r="AB166" s="64">
        <v>54.81</v>
      </c>
      <c r="AC166" s="65">
        <f t="shared" si="49"/>
        <v>59.65</v>
      </c>
      <c r="AD166" s="12">
        <f>VLOOKUP($A166,[2]Summary!$A$2:$S$366,11,FALSE)</f>
        <v>20</v>
      </c>
      <c r="AE166" s="9">
        <f t="shared" si="62"/>
        <v>20</v>
      </c>
      <c r="AF166" s="50">
        <v>20</v>
      </c>
      <c r="AG166" s="12">
        <f>VLOOKUP($A166,[2]Summary!$A$2:$S$366, 12, FALSE)</f>
        <v>0</v>
      </c>
      <c r="AH166" s="9">
        <f t="shared" si="69"/>
        <v>0</v>
      </c>
      <c r="AI166" s="50">
        <v>0</v>
      </c>
      <c r="AJ166" s="12">
        <f>VLOOKUP($A166,[2]Summary!$A$2:$S$366, 13, FALSE)</f>
        <v>0</v>
      </c>
      <c r="AK166" s="9">
        <f t="shared" si="63"/>
        <v>0</v>
      </c>
      <c r="AL166" s="50">
        <v>0</v>
      </c>
      <c r="AM166" s="12">
        <f>VLOOKUP($A166,[2]Summary!$A$2:$S$366, 14, FALSE)</f>
        <v>27</v>
      </c>
      <c r="AN166" s="9">
        <f t="shared" si="65"/>
        <v>27</v>
      </c>
      <c r="AO166" s="54">
        <v>27</v>
      </c>
      <c r="AP166" s="12">
        <f>VLOOKUP($A166,[2]Summary!$A$2:$S$366, 15, FALSE)</f>
        <v>27.4</v>
      </c>
      <c r="AQ166" s="9">
        <f t="shared" si="64"/>
        <v>27.4</v>
      </c>
      <c r="AR166" s="50">
        <v>27.4</v>
      </c>
      <c r="AS166" s="12">
        <f>VLOOKUP($A166,[2]Summary!$A$2:$S$366, 16, FALSE)</f>
        <v>-4.82</v>
      </c>
      <c r="AT166" s="9">
        <v>0</v>
      </c>
      <c r="AU166" s="50">
        <v>0</v>
      </c>
      <c r="AV166" s="12">
        <f>VLOOKUP($A166,[2]Summary!$A$2:$S$366, 17, FALSE)</f>
        <v>97.3</v>
      </c>
      <c r="AW166" s="9">
        <f t="shared" si="52"/>
        <v>97.3</v>
      </c>
      <c r="AX166" s="68">
        <v>97.3</v>
      </c>
      <c r="AY166" s="12">
        <f>VLOOKUP($A166,[2]Summary!$A$2:$S$366, 18, FALSE)</f>
        <v>4530.46</v>
      </c>
      <c r="AZ166" s="13">
        <f t="shared" si="53"/>
        <v>4530.46</v>
      </c>
      <c r="BA166" s="45">
        <v>4530.46</v>
      </c>
      <c r="BB166" s="12">
        <f>VLOOKUP($A166,[2]Summary!$A$2:$S$366, 19, FALSE)</f>
        <v>4828.3599999999997</v>
      </c>
      <c r="BC166" s="11">
        <f t="shared" si="54"/>
        <v>4828.3599999999997</v>
      </c>
      <c r="BD166" s="73">
        <v>4828.3599999999997</v>
      </c>
      <c r="BE166" s="42">
        <f>VLOOKUP($A166,[2]Summary!$A$2:$T$366,20,FALSE)</f>
        <v>0</v>
      </c>
      <c r="BF166" s="41">
        <f t="shared" si="55"/>
        <v>0</v>
      </c>
      <c r="BG166" s="79">
        <v>0</v>
      </c>
    </row>
    <row r="167" spans="1:59" ht="15" x14ac:dyDescent="0.25">
      <c r="A167" s="39">
        <v>43903</v>
      </c>
      <c r="B167" s="12">
        <f>VLOOKUP($A167,[2]Summary!$A$2:$S$366, 2, FALSE)</f>
        <v>4141.76</v>
      </c>
      <c r="C167" s="13">
        <f t="shared" si="56"/>
        <v>4141.76</v>
      </c>
      <c r="D167" s="44">
        <v>4141.76</v>
      </c>
      <c r="E167" s="14">
        <f>VLOOKUP($A167,[2]Summary!$A$2:$S$366, 3, FALSE)</f>
        <v>496</v>
      </c>
      <c r="F167" s="9">
        <f t="shared" si="57"/>
        <v>496</v>
      </c>
      <c r="G167" s="51">
        <v>496</v>
      </c>
      <c r="H167" s="14">
        <f>VLOOKUP($A167,[2]Summary!$A$2:$S$366,4,FALSE)</f>
        <v>0</v>
      </c>
      <c r="I167" s="9">
        <f t="shared" si="46"/>
        <v>0</v>
      </c>
      <c r="J167" s="54">
        <v>0</v>
      </c>
      <c r="K167" s="14">
        <f>VLOOKUP($A167,[2]Summary!$A$2:$S$366, 5, FALSE)</f>
        <v>638</v>
      </c>
      <c r="L167" s="9">
        <f t="shared" si="58"/>
        <v>638</v>
      </c>
      <c r="M167" s="57">
        <v>638</v>
      </c>
      <c r="N167" s="14">
        <f>VLOOKUP($A167,[2]Summary!$A$2:$S$366, 6, FALSE)</f>
        <v>1030</v>
      </c>
      <c r="O167" s="9">
        <f t="shared" si="59"/>
        <v>1030</v>
      </c>
      <c r="P167" s="51">
        <v>1000</v>
      </c>
      <c r="Q167" s="14">
        <f>VLOOKUP($A167,[2]Summary!$A$2:$S$366, 7, FALSE)</f>
        <v>622</v>
      </c>
      <c r="R167" s="9">
        <f t="shared" si="60"/>
        <v>622</v>
      </c>
      <c r="S167" s="51">
        <v>622</v>
      </c>
      <c r="T167" s="12">
        <f>VLOOKUP($A167,[2]Summary!$A$2:$S$366, 8, FALSE)</f>
        <v>0</v>
      </c>
      <c r="U167" s="15">
        <f t="shared" si="61"/>
        <v>0</v>
      </c>
      <c r="V167" s="54">
        <v>0</v>
      </c>
      <c r="W167" s="16">
        <f>VLOOKUP($A167,[2]Summary!$A$2:$S$366,9,FALSE)</f>
        <v>42.66</v>
      </c>
      <c r="X167" s="17">
        <f t="shared" si="66"/>
        <v>42.66</v>
      </c>
      <c r="Y167" s="61">
        <v>42.66</v>
      </c>
      <c r="Z167" s="16">
        <f>VLOOKUP($A167,[2]Summary!$A$2:$S$366,10,FALSE)</f>
        <v>36.17</v>
      </c>
      <c r="AA167" s="19">
        <f t="shared" si="68"/>
        <v>36.17</v>
      </c>
      <c r="AB167" s="64">
        <v>36.17</v>
      </c>
      <c r="AC167" s="65">
        <f t="shared" si="49"/>
        <v>42.66</v>
      </c>
      <c r="AD167" s="12">
        <f>VLOOKUP($A167,[2]Summary!$A$2:$S$366,11,FALSE)</f>
        <v>20</v>
      </c>
      <c r="AE167" s="9">
        <f t="shared" si="62"/>
        <v>20</v>
      </c>
      <c r="AF167" s="50">
        <v>20</v>
      </c>
      <c r="AG167" s="12">
        <f>VLOOKUP($A167,[2]Summary!$A$2:$S$366, 12, FALSE)</f>
        <v>0</v>
      </c>
      <c r="AH167" s="9">
        <f t="shared" si="69"/>
        <v>0</v>
      </c>
      <c r="AI167" s="50">
        <v>0</v>
      </c>
      <c r="AJ167" s="12">
        <f>VLOOKUP($A167,[2]Summary!$A$2:$S$366, 13, FALSE)</f>
        <v>0</v>
      </c>
      <c r="AK167" s="9">
        <f t="shared" si="63"/>
        <v>0</v>
      </c>
      <c r="AL167" s="50">
        <v>0</v>
      </c>
      <c r="AM167" s="12">
        <f>VLOOKUP($A167,[2]Summary!$A$2:$S$366, 14, FALSE)</f>
        <v>33.5</v>
      </c>
      <c r="AN167" s="9">
        <f t="shared" si="65"/>
        <v>33.5</v>
      </c>
      <c r="AO167" s="54">
        <v>33.5</v>
      </c>
      <c r="AP167" s="12">
        <f>VLOOKUP($A167,[2]Summary!$A$2:$S$366, 15, FALSE)</f>
        <v>46.7</v>
      </c>
      <c r="AQ167" s="9">
        <f t="shared" si="64"/>
        <v>46.7</v>
      </c>
      <c r="AR167" s="50">
        <v>46.7</v>
      </c>
      <c r="AS167" s="12">
        <f>VLOOKUP($A167,[2]Summary!$A$2:$S$366, 16, FALSE)</f>
        <v>3.81</v>
      </c>
      <c r="AT167" s="9">
        <v>0</v>
      </c>
      <c r="AU167" s="50">
        <v>0</v>
      </c>
      <c r="AV167" s="12">
        <f>VLOOKUP($A167,[2]Summary!$A$2:$S$366, 17, FALSE)</f>
        <v>53.8</v>
      </c>
      <c r="AW167" s="9">
        <f t="shared" si="52"/>
        <v>53.8</v>
      </c>
      <c r="AX167" s="68">
        <v>53.8</v>
      </c>
      <c r="AY167" s="12">
        <f>VLOOKUP($A167,[2]Summary!$A$2:$S$366, 18, FALSE)</f>
        <v>4530.43</v>
      </c>
      <c r="AZ167" s="13">
        <f t="shared" si="53"/>
        <v>4530.43</v>
      </c>
      <c r="BA167" s="45">
        <v>4530.43</v>
      </c>
      <c r="BB167" s="12">
        <f>VLOOKUP($A167,[2]Summary!$A$2:$S$366, 19, FALSE)</f>
        <v>4828.3599999999997</v>
      </c>
      <c r="BC167" s="11">
        <f t="shared" si="54"/>
        <v>4828.3599999999997</v>
      </c>
      <c r="BD167" s="73">
        <v>4828.3599999999997</v>
      </c>
      <c r="BE167" s="42">
        <f>VLOOKUP($A167,[2]Summary!$A$2:$T$366,20,FALSE)</f>
        <v>0</v>
      </c>
      <c r="BF167" s="41">
        <f t="shared" si="55"/>
        <v>0</v>
      </c>
      <c r="BG167" s="79">
        <v>0</v>
      </c>
    </row>
    <row r="168" spans="1:59" ht="15" x14ac:dyDescent="0.25">
      <c r="A168" s="39">
        <v>43904</v>
      </c>
      <c r="B168" s="12">
        <f>VLOOKUP($A168,[2]Summary!$A$2:$S$366, 2, FALSE)</f>
        <v>4141.75</v>
      </c>
      <c r="C168" s="13">
        <f t="shared" si="56"/>
        <v>4141.75</v>
      </c>
      <c r="D168" s="44">
        <v>4141.76</v>
      </c>
      <c r="E168" s="14">
        <f>VLOOKUP($A168,[2]Summary!$A$2:$S$366, 3, FALSE)</f>
        <v>602</v>
      </c>
      <c r="F168" s="9">
        <f t="shared" si="57"/>
        <v>602</v>
      </c>
      <c r="G168" s="51">
        <v>602</v>
      </c>
      <c r="H168" s="14">
        <f>VLOOKUP($A168,[2]Summary!$A$2:$S$366,4,FALSE)</f>
        <v>0</v>
      </c>
      <c r="I168" s="9">
        <f t="shared" si="46"/>
        <v>0</v>
      </c>
      <c r="J168" s="54">
        <v>0</v>
      </c>
      <c r="K168" s="14">
        <f>VLOOKUP($A168,[2]Summary!$A$2:$S$366, 5, FALSE)</f>
        <v>636</v>
      </c>
      <c r="L168" s="9">
        <f t="shared" si="58"/>
        <v>636</v>
      </c>
      <c r="M168" s="57">
        <v>636</v>
      </c>
      <c r="N168" s="14">
        <f>VLOOKUP($A168,[2]Summary!$A$2:$S$366, 6, FALSE)</f>
        <v>1030</v>
      </c>
      <c r="O168" s="9">
        <f t="shared" si="59"/>
        <v>1030</v>
      </c>
      <c r="P168" s="51">
        <v>1000</v>
      </c>
      <c r="Q168" s="14">
        <f>VLOOKUP($A168,[2]Summary!$A$2:$S$366, 7, FALSE)</f>
        <v>623</v>
      </c>
      <c r="R168" s="9">
        <f t="shared" si="60"/>
        <v>623</v>
      </c>
      <c r="S168" s="51">
        <v>623</v>
      </c>
      <c r="T168" s="12">
        <f>VLOOKUP($A168,[2]Summary!$A$2:$S$366, 8, FALSE)</f>
        <v>0</v>
      </c>
      <c r="U168" s="15">
        <f t="shared" si="61"/>
        <v>0</v>
      </c>
      <c r="V168" s="54">
        <v>0</v>
      </c>
      <c r="W168" s="16">
        <f>VLOOKUP($A168,[2]Summary!$A$2:$S$366,9,FALSE)</f>
        <v>38.03</v>
      </c>
      <c r="X168" s="17">
        <f t="shared" si="66"/>
        <v>38.03</v>
      </c>
      <c r="Y168" s="61">
        <v>38.03</v>
      </c>
      <c r="Z168" s="16">
        <f>VLOOKUP($A168,[2]Summary!$A$2:$S$366,10,FALSE)</f>
        <v>37.82</v>
      </c>
      <c r="AA168" s="19">
        <f t="shared" si="68"/>
        <v>37.82</v>
      </c>
      <c r="AB168" s="64">
        <v>37.82</v>
      </c>
      <c r="AC168" s="65">
        <f t="shared" si="49"/>
        <v>38.03</v>
      </c>
      <c r="AD168" s="12">
        <f>VLOOKUP($A168,[2]Summary!$A$2:$S$366,11,FALSE)</f>
        <v>20</v>
      </c>
      <c r="AE168" s="9">
        <f t="shared" si="62"/>
        <v>20</v>
      </c>
      <c r="AF168" s="50">
        <v>20</v>
      </c>
      <c r="AG168" s="12">
        <f>VLOOKUP($A168,[2]Summary!$A$2:$S$366, 12, FALSE)</f>
        <v>0</v>
      </c>
      <c r="AH168" s="9">
        <f t="shared" si="69"/>
        <v>0</v>
      </c>
      <c r="AI168" s="50">
        <v>0</v>
      </c>
      <c r="AJ168" s="12">
        <f>VLOOKUP($A168,[2]Summary!$A$2:$S$366, 13, FALSE)</f>
        <v>0</v>
      </c>
      <c r="AK168" s="9">
        <f t="shared" si="63"/>
        <v>0</v>
      </c>
      <c r="AL168" s="50">
        <v>0</v>
      </c>
      <c r="AM168" s="12">
        <f>VLOOKUP($A168,[2]Summary!$A$2:$S$366, 14, FALSE)</f>
        <v>32.4</v>
      </c>
      <c r="AN168" s="9">
        <f t="shared" si="65"/>
        <v>32.4</v>
      </c>
      <c r="AO168" s="54">
        <v>32.299999999999997</v>
      </c>
      <c r="AP168" s="12">
        <f>VLOOKUP($A168,[2]Summary!$A$2:$S$366, 15, FALSE)</f>
        <v>42.2</v>
      </c>
      <c r="AQ168" s="9">
        <f t="shared" si="64"/>
        <v>42.2</v>
      </c>
      <c r="AR168" s="50">
        <v>42.2</v>
      </c>
      <c r="AS168" s="12">
        <f>VLOOKUP($A168,[2]Summary!$A$2:$S$366, 16, FALSE)</f>
        <v>1.08</v>
      </c>
      <c r="AT168" s="9">
        <v>0</v>
      </c>
      <c r="AU168" s="50">
        <v>0</v>
      </c>
      <c r="AV168" s="12">
        <f>VLOOKUP($A168,[2]Summary!$A$2:$S$366, 17, FALSE)</f>
        <v>51.8</v>
      </c>
      <c r="AW168" s="9">
        <f t="shared" si="52"/>
        <v>51.8</v>
      </c>
      <c r="AX168" s="68">
        <v>51.8</v>
      </c>
      <c r="AY168" s="12">
        <f>VLOOKUP($A168,[2]Summary!$A$2:$S$366, 18, FALSE)</f>
        <v>4530.41</v>
      </c>
      <c r="AZ168" s="13">
        <f t="shared" si="53"/>
        <v>4530.41</v>
      </c>
      <c r="BA168" s="45">
        <v>4530.41</v>
      </c>
      <c r="BB168" s="12">
        <f>VLOOKUP($A168,[2]Summary!$A$2:$S$366, 19, FALSE)</f>
        <v>4828.37</v>
      </c>
      <c r="BC168" s="11">
        <f t="shared" si="54"/>
        <v>4828.37</v>
      </c>
      <c r="BD168" s="73">
        <v>4828.37</v>
      </c>
      <c r="BE168" s="42">
        <f>VLOOKUP($A168,[2]Summary!$A$2:$T$366,20,FALSE)</f>
        <v>0</v>
      </c>
      <c r="BF168" s="41">
        <f t="shared" si="55"/>
        <v>0</v>
      </c>
      <c r="BG168" s="79">
        <v>0</v>
      </c>
    </row>
    <row r="169" spans="1:59" ht="15" x14ac:dyDescent="0.25">
      <c r="A169" s="39">
        <v>43905</v>
      </c>
      <c r="B169" s="12">
        <f>VLOOKUP($A169,[2]Summary!$A$2:$S$366, 2, FALSE)</f>
        <v>4141.7700000000004</v>
      </c>
      <c r="C169" s="13">
        <f t="shared" si="56"/>
        <v>4141.7700000000004</v>
      </c>
      <c r="D169" s="44">
        <v>4141.7700000000004</v>
      </c>
      <c r="E169" s="14">
        <f>VLOOKUP($A169,[2]Summary!$A$2:$S$366, 3, FALSE)</f>
        <v>644</v>
      </c>
      <c r="F169" s="9">
        <f t="shared" si="57"/>
        <v>644</v>
      </c>
      <c r="G169" s="51">
        <v>644</v>
      </c>
      <c r="H169" s="14">
        <f>VLOOKUP($A169,[2]Summary!$A$2:$S$366,4,FALSE)</f>
        <v>0</v>
      </c>
      <c r="I169" s="9">
        <f t="shared" si="46"/>
        <v>0</v>
      </c>
      <c r="J169" s="54">
        <v>0</v>
      </c>
      <c r="K169" s="14">
        <f>VLOOKUP($A169,[2]Summary!$A$2:$S$366, 5, FALSE)</f>
        <v>637</v>
      </c>
      <c r="L169" s="9">
        <f t="shared" si="58"/>
        <v>637</v>
      </c>
      <c r="M169" s="57">
        <v>637</v>
      </c>
      <c r="N169" s="14">
        <f>VLOOKUP($A169,[2]Summary!$A$2:$S$366, 6, FALSE)</f>
        <v>1030</v>
      </c>
      <c r="O169" s="9">
        <f t="shared" si="59"/>
        <v>1030</v>
      </c>
      <c r="P169" s="51">
        <v>1000</v>
      </c>
      <c r="Q169" s="14">
        <f>VLOOKUP($A169,[2]Summary!$A$2:$S$366, 7, FALSE)</f>
        <v>626</v>
      </c>
      <c r="R169" s="9">
        <f t="shared" si="60"/>
        <v>626</v>
      </c>
      <c r="S169" s="51">
        <v>626</v>
      </c>
      <c r="T169" s="12">
        <f>VLOOKUP($A169,[2]Summary!$A$2:$S$366, 8, FALSE)</f>
        <v>0</v>
      </c>
      <c r="U169" s="15">
        <f t="shared" si="61"/>
        <v>0</v>
      </c>
      <c r="V169" s="54">
        <v>0</v>
      </c>
      <c r="W169" s="16">
        <f>VLOOKUP($A169,[2]Summary!$A$2:$S$366,9,FALSE)</f>
        <v>34.46</v>
      </c>
      <c r="X169" s="17">
        <f t="shared" si="66"/>
        <v>34.46</v>
      </c>
      <c r="Y169" s="61">
        <v>34.46</v>
      </c>
      <c r="Z169" s="16">
        <f>VLOOKUP($A169,[2]Summary!$A$2:$S$366,10,FALSE)</f>
        <v>35.51</v>
      </c>
      <c r="AA169" s="19">
        <f t="shared" si="68"/>
        <v>35.51</v>
      </c>
      <c r="AB169" s="64">
        <v>35.51</v>
      </c>
      <c r="AC169" s="65">
        <f t="shared" si="49"/>
        <v>34.46</v>
      </c>
      <c r="AD169" s="12">
        <f>VLOOKUP($A169,[2]Summary!$A$2:$S$366,11,FALSE)</f>
        <v>20</v>
      </c>
      <c r="AE169" s="9">
        <f t="shared" si="62"/>
        <v>20</v>
      </c>
      <c r="AF169" s="50">
        <v>20</v>
      </c>
      <c r="AG169" s="12">
        <f>VLOOKUP($A169,[2]Summary!$A$2:$S$366, 12, FALSE)</f>
        <v>0</v>
      </c>
      <c r="AH169" s="9">
        <f t="shared" si="69"/>
        <v>0</v>
      </c>
      <c r="AI169" s="50">
        <v>0</v>
      </c>
      <c r="AJ169" s="12">
        <f>VLOOKUP($A169,[2]Summary!$A$2:$S$366, 13, FALSE)</f>
        <v>0</v>
      </c>
      <c r="AK169" s="9">
        <f t="shared" si="63"/>
        <v>0</v>
      </c>
      <c r="AL169" s="50">
        <v>0</v>
      </c>
      <c r="AM169" s="12">
        <f>VLOOKUP($A169,[2]Summary!$A$2:$S$366, 14, FALSE)</f>
        <v>31.1</v>
      </c>
      <c r="AN169" s="9">
        <f t="shared" si="65"/>
        <v>31.1</v>
      </c>
      <c r="AO169" s="54">
        <v>31</v>
      </c>
      <c r="AP169" s="12">
        <f>VLOOKUP($A169,[2]Summary!$A$2:$S$366, 15, FALSE)</f>
        <v>40</v>
      </c>
      <c r="AQ169" s="9">
        <f t="shared" si="64"/>
        <v>40</v>
      </c>
      <c r="AR169" s="50">
        <v>40</v>
      </c>
      <c r="AS169" s="12">
        <f>VLOOKUP($A169,[2]Summary!$A$2:$S$366, 16, FALSE)</f>
        <v>-0.39</v>
      </c>
      <c r="AT169" s="9">
        <v>0</v>
      </c>
      <c r="AU169" s="50">
        <v>0</v>
      </c>
      <c r="AV169" s="12">
        <f>VLOOKUP($A169,[2]Summary!$A$2:$S$366, 17, FALSE)</f>
        <v>44.8</v>
      </c>
      <c r="AW169" s="9">
        <f t="shared" si="52"/>
        <v>44.8</v>
      </c>
      <c r="AX169" s="68">
        <v>44.8</v>
      </c>
      <c r="AY169" s="12">
        <f>VLOOKUP($A169,[2]Summary!$A$2:$S$366, 18, FALSE)</f>
        <v>4530.4399999999996</v>
      </c>
      <c r="AZ169" s="13">
        <f t="shared" si="53"/>
        <v>4530.4399999999996</v>
      </c>
      <c r="BA169" s="45">
        <v>4530.4399999999996</v>
      </c>
      <c r="BB169" s="12">
        <f>VLOOKUP($A169,[2]Summary!$A$2:$S$366, 19, FALSE)</f>
        <v>4828.38</v>
      </c>
      <c r="BC169" s="11">
        <f t="shared" si="54"/>
        <v>4828.38</v>
      </c>
      <c r="BD169" s="73">
        <v>4828.38</v>
      </c>
      <c r="BE169" s="42">
        <f>VLOOKUP($A169,[2]Summary!$A$2:$T$366,20,FALSE)</f>
        <v>0</v>
      </c>
      <c r="BF169" s="41">
        <f t="shared" si="55"/>
        <v>0</v>
      </c>
      <c r="BG169" s="79">
        <v>0</v>
      </c>
    </row>
    <row r="170" spans="1:59" ht="15" x14ac:dyDescent="0.25">
      <c r="A170" s="39">
        <v>43906</v>
      </c>
      <c r="B170" s="12">
        <f>VLOOKUP($A170,[2]Summary!$A$2:$S$366, 2, FALSE)</f>
        <v>4141.8100000000004</v>
      </c>
      <c r="C170" s="13">
        <f t="shared" si="56"/>
        <v>4141.8100000000004</v>
      </c>
      <c r="D170" s="44">
        <v>4141.82</v>
      </c>
      <c r="E170" s="14">
        <f>VLOOKUP($A170,[2]Summary!$A$2:$S$366, 3, FALSE)</f>
        <v>714</v>
      </c>
      <c r="F170" s="9">
        <f t="shared" si="57"/>
        <v>714</v>
      </c>
      <c r="G170" s="51">
        <v>714</v>
      </c>
      <c r="H170" s="14">
        <f>VLOOKUP($A170,[2]Summary!$A$2:$S$366,4,FALSE)</f>
        <v>0</v>
      </c>
      <c r="I170" s="9">
        <f t="shared" si="46"/>
        <v>0</v>
      </c>
      <c r="J170" s="54">
        <v>0</v>
      </c>
      <c r="K170" s="14">
        <f>VLOOKUP($A170,[2]Summary!$A$2:$S$366, 5, FALSE)</f>
        <v>637</v>
      </c>
      <c r="L170" s="9">
        <f t="shared" si="58"/>
        <v>637</v>
      </c>
      <c r="M170" s="57">
        <v>637</v>
      </c>
      <c r="N170" s="14">
        <f>VLOOKUP($A170,[2]Summary!$A$2:$S$366, 6, FALSE)</f>
        <v>1030</v>
      </c>
      <c r="O170" s="9">
        <f t="shared" si="59"/>
        <v>1030</v>
      </c>
      <c r="P170" s="51">
        <v>1000</v>
      </c>
      <c r="Q170" s="14">
        <f>VLOOKUP($A170,[2]Summary!$A$2:$S$366, 7, FALSE)</f>
        <v>635</v>
      </c>
      <c r="R170" s="9">
        <f t="shared" si="60"/>
        <v>635</v>
      </c>
      <c r="S170" s="51">
        <v>635</v>
      </c>
      <c r="T170" s="12">
        <f>VLOOKUP($A170,[2]Summary!$A$2:$S$366, 8, FALSE)</f>
        <v>0</v>
      </c>
      <c r="U170" s="15">
        <f t="shared" si="61"/>
        <v>0</v>
      </c>
      <c r="V170" s="54">
        <v>0</v>
      </c>
      <c r="W170" s="16">
        <f>VLOOKUP($A170,[2]Summary!$A$2:$S$366,9,FALSE)</f>
        <v>35.340000000000003</v>
      </c>
      <c r="X170" s="17">
        <f t="shared" si="66"/>
        <v>35.340000000000003</v>
      </c>
      <c r="Y170" s="61">
        <v>35.340000000000003</v>
      </c>
      <c r="Z170" s="16">
        <f>VLOOKUP($A170,[2]Summary!$A$2:$S$366,10,FALSE)</f>
        <v>37.090000000000003</v>
      </c>
      <c r="AA170" s="19">
        <f t="shared" si="68"/>
        <v>37.090000000000003</v>
      </c>
      <c r="AB170" s="64">
        <v>37.090000000000003</v>
      </c>
      <c r="AC170" s="65">
        <f t="shared" si="49"/>
        <v>35.340000000000003</v>
      </c>
      <c r="AD170" s="12">
        <f>VLOOKUP($A170,[2]Summary!$A$2:$S$366,11,FALSE)</f>
        <v>20</v>
      </c>
      <c r="AE170" s="9">
        <f t="shared" si="62"/>
        <v>20</v>
      </c>
      <c r="AF170" s="50">
        <v>20</v>
      </c>
      <c r="AG170" s="12">
        <f>VLOOKUP($A170,[2]Summary!$A$2:$S$366, 12, FALSE)</f>
        <v>0</v>
      </c>
      <c r="AH170" s="9">
        <f t="shared" si="69"/>
        <v>0</v>
      </c>
      <c r="AI170" s="50">
        <v>0</v>
      </c>
      <c r="AJ170" s="12">
        <f>VLOOKUP($A170,[2]Summary!$A$2:$S$366, 13, FALSE)</f>
        <v>0</v>
      </c>
      <c r="AK170" s="9">
        <f t="shared" si="63"/>
        <v>0</v>
      </c>
      <c r="AL170" s="50">
        <v>0</v>
      </c>
      <c r="AM170" s="12">
        <f>VLOOKUP($A170,[2]Summary!$A$2:$S$366, 14, FALSE)</f>
        <v>26.3</v>
      </c>
      <c r="AN170" s="9">
        <f t="shared" si="65"/>
        <v>26.3</v>
      </c>
      <c r="AO170" s="54">
        <v>26.3</v>
      </c>
      <c r="AP170" s="12">
        <f>VLOOKUP($A170,[2]Summary!$A$2:$S$366, 15, FALSE)</f>
        <v>37.299999999999997</v>
      </c>
      <c r="AQ170" s="9">
        <f t="shared" si="64"/>
        <v>37.299999999999997</v>
      </c>
      <c r="AR170" s="50">
        <v>37.299999999999997</v>
      </c>
      <c r="AS170" s="12">
        <f>VLOOKUP($A170,[2]Summary!$A$2:$S$366, 16, FALSE)</f>
        <v>-3.1</v>
      </c>
      <c r="AT170" s="9">
        <v>0</v>
      </c>
      <c r="AU170" s="50">
        <v>0</v>
      </c>
      <c r="AV170" s="12">
        <f>VLOOKUP($A170,[2]Summary!$A$2:$S$366, 17, FALSE)</f>
        <v>7.48</v>
      </c>
      <c r="AW170" s="9">
        <v>0</v>
      </c>
      <c r="AX170" s="68">
        <v>0</v>
      </c>
      <c r="AY170" s="12">
        <f>VLOOKUP($A170,[2]Summary!$A$2:$S$366, 18, FALSE)</f>
        <v>4530.45</v>
      </c>
      <c r="AZ170" s="13">
        <f t="shared" si="53"/>
        <v>4530.45</v>
      </c>
      <c r="BA170" s="45">
        <v>4530.45</v>
      </c>
      <c r="BB170" s="12">
        <f>VLOOKUP($A170,[2]Summary!$A$2:$S$366, 19, FALSE)</f>
        <v>4828.3900000000003</v>
      </c>
      <c r="BC170" s="11">
        <f t="shared" si="54"/>
        <v>4828.3900000000003</v>
      </c>
      <c r="BD170" s="73">
        <v>4828.3900000000003</v>
      </c>
      <c r="BE170" s="42">
        <f>VLOOKUP($A170,[2]Summary!$A$2:$T$366,20,FALSE)</f>
        <v>0</v>
      </c>
      <c r="BF170" s="41">
        <f t="shared" si="55"/>
        <v>0</v>
      </c>
      <c r="BG170" s="79">
        <v>0</v>
      </c>
    </row>
    <row r="171" spans="1:59" ht="15" x14ac:dyDescent="0.25">
      <c r="A171" s="39">
        <v>43907</v>
      </c>
      <c r="B171" s="12">
        <f>VLOOKUP($A171,[2]Summary!$A$2:$S$366, 2, FALSE)</f>
        <v>4141.83</v>
      </c>
      <c r="C171" s="13">
        <f t="shared" si="56"/>
        <v>4141.83</v>
      </c>
      <c r="D171" s="44">
        <v>4141.83</v>
      </c>
      <c r="E171" s="14">
        <f>VLOOKUP($A171,[2]Summary!$A$2:$S$366, 3, FALSE)</f>
        <v>741</v>
      </c>
      <c r="F171" s="9">
        <f t="shared" si="57"/>
        <v>741</v>
      </c>
      <c r="G171" s="51">
        <v>741</v>
      </c>
      <c r="H171" s="14">
        <f>VLOOKUP($A171,[2]Summary!$A$2:$S$366,4,FALSE)</f>
        <v>0</v>
      </c>
      <c r="I171" s="9">
        <f t="shared" si="46"/>
        <v>0</v>
      </c>
      <c r="J171" s="54">
        <v>0</v>
      </c>
      <c r="K171" s="14">
        <f>VLOOKUP($A171,[2]Summary!$A$2:$S$366, 5, FALSE)</f>
        <v>637</v>
      </c>
      <c r="L171" s="9">
        <f t="shared" si="58"/>
        <v>637</v>
      </c>
      <c r="M171" s="57">
        <v>637</v>
      </c>
      <c r="N171" s="14">
        <f>VLOOKUP($A171,[2]Summary!$A$2:$S$366, 6, FALSE)</f>
        <v>1030</v>
      </c>
      <c r="O171" s="9">
        <f t="shared" si="59"/>
        <v>1030</v>
      </c>
      <c r="P171" s="51">
        <v>999</v>
      </c>
      <c r="Q171" s="14">
        <f>VLOOKUP($A171,[2]Summary!$A$2:$S$366, 7, FALSE)</f>
        <v>635</v>
      </c>
      <c r="R171" s="9">
        <f t="shared" si="60"/>
        <v>635</v>
      </c>
      <c r="S171" s="51">
        <v>635</v>
      </c>
      <c r="T171" s="12">
        <f>VLOOKUP($A171,[2]Summary!$A$2:$S$366, 8, FALSE)</f>
        <v>0</v>
      </c>
      <c r="U171" s="15">
        <f t="shared" si="61"/>
        <v>0</v>
      </c>
      <c r="V171" s="54">
        <v>0</v>
      </c>
      <c r="W171" s="16">
        <f>VLOOKUP($A171,[2]Summary!$A$2:$S$366,9,FALSE)</f>
        <v>35.65</v>
      </c>
      <c r="X171" s="17">
        <f t="shared" si="66"/>
        <v>35.65</v>
      </c>
      <c r="Y171" s="61">
        <v>35.65</v>
      </c>
      <c r="Z171" s="16">
        <f>VLOOKUP($A171,[2]Summary!$A$2:$S$366,10,FALSE)</f>
        <v>36.61</v>
      </c>
      <c r="AA171" s="19">
        <f t="shared" si="68"/>
        <v>36.61</v>
      </c>
      <c r="AB171" s="64">
        <v>36.61</v>
      </c>
      <c r="AC171" s="65">
        <f t="shared" si="49"/>
        <v>35.65</v>
      </c>
      <c r="AD171" s="12">
        <f>VLOOKUP($A171,[2]Summary!$A$2:$S$366,11,FALSE)</f>
        <v>20</v>
      </c>
      <c r="AE171" s="9">
        <f t="shared" si="62"/>
        <v>20</v>
      </c>
      <c r="AF171" s="50">
        <v>20</v>
      </c>
      <c r="AG171" s="12">
        <f>VLOOKUP($A171,[2]Summary!$A$2:$S$366, 12, FALSE)</f>
        <v>0</v>
      </c>
      <c r="AH171" s="9">
        <f t="shared" si="69"/>
        <v>0</v>
      </c>
      <c r="AI171" s="50">
        <v>0</v>
      </c>
      <c r="AJ171" s="12">
        <f>VLOOKUP($A171,[2]Summary!$A$2:$S$366, 13, FALSE)</f>
        <v>0</v>
      </c>
      <c r="AK171" s="9">
        <f t="shared" si="63"/>
        <v>0</v>
      </c>
      <c r="AL171" s="50">
        <v>0</v>
      </c>
      <c r="AM171" s="12">
        <f>VLOOKUP($A171,[2]Summary!$A$2:$S$366, 14, FALSE)</f>
        <v>15.3</v>
      </c>
      <c r="AN171" s="9">
        <f t="shared" si="65"/>
        <v>15.3</v>
      </c>
      <c r="AO171" s="54">
        <v>15.3</v>
      </c>
      <c r="AP171" s="12">
        <f>VLOOKUP($A171,[2]Summary!$A$2:$S$366, 15, FALSE)</f>
        <v>18</v>
      </c>
      <c r="AQ171" s="9">
        <f t="shared" si="64"/>
        <v>18</v>
      </c>
      <c r="AR171" s="50">
        <v>18</v>
      </c>
      <c r="AS171" s="12">
        <f>VLOOKUP($A171,[2]Summary!$A$2:$S$366, 16, FALSE)</f>
        <v>11.1</v>
      </c>
      <c r="AT171" s="9">
        <v>0</v>
      </c>
      <c r="AU171" s="50">
        <v>0</v>
      </c>
      <c r="AV171" s="12">
        <f>VLOOKUP($A171,[2]Summary!$A$2:$S$366, 17, FALSE)</f>
        <v>24.4</v>
      </c>
      <c r="AW171" s="9">
        <f t="shared" si="52"/>
        <v>24.4</v>
      </c>
      <c r="AX171" s="68">
        <v>24.4</v>
      </c>
      <c r="AY171" s="12">
        <f>VLOOKUP($A171,[2]Summary!$A$2:$S$366, 18, FALSE)</f>
        <v>4530.43</v>
      </c>
      <c r="AZ171" s="13">
        <f t="shared" si="53"/>
        <v>4530.43</v>
      </c>
      <c r="BA171" s="45">
        <v>4530.43</v>
      </c>
      <c r="BB171" s="12">
        <f>VLOOKUP($A171,[2]Summary!$A$2:$S$366, 19, FALSE)</f>
        <v>4828.41</v>
      </c>
      <c r="BC171" s="11">
        <f t="shared" si="54"/>
        <v>4828.41</v>
      </c>
      <c r="BD171" s="73">
        <v>4828.41</v>
      </c>
      <c r="BE171" s="42">
        <f>VLOOKUP($A171,[2]Summary!$A$2:$T$366,20,FALSE)</f>
        <v>0</v>
      </c>
      <c r="BF171" s="41">
        <f t="shared" si="55"/>
        <v>0</v>
      </c>
      <c r="BG171" s="79">
        <v>0</v>
      </c>
    </row>
    <row r="172" spans="1:59" ht="15" x14ac:dyDescent="0.25">
      <c r="A172" s="39">
        <v>43908</v>
      </c>
      <c r="B172" s="12">
        <f>VLOOKUP($A172,[2]Summary!$A$2:$S$366, 2, FALSE)</f>
        <v>4141.82</v>
      </c>
      <c r="C172" s="13">
        <f t="shared" si="56"/>
        <v>4141.82</v>
      </c>
      <c r="D172" s="44">
        <v>4141.83</v>
      </c>
      <c r="E172" s="14">
        <f>VLOOKUP($A172,[2]Summary!$A$2:$S$366, 3, FALSE)</f>
        <v>534</v>
      </c>
      <c r="F172" s="9">
        <f t="shared" si="57"/>
        <v>534</v>
      </c>
      <c r="G172" s="51">
        <v>534</v>
      </c>
      <c r="H172" s="14">
        <f>VLOOKUP($A172,[2]Summary!$A$2:$S$366,4,FALSE)</f>
        <v>0</v>
      </c>
      <c r="I172" s="9">
        <f t="shared" si="46"/>
        <v>0</v>
      </c>
      <c r="J172" s="54">
        <v>0</v>
      </c>
      <c r="K172" s="14">
        <f>VLOOKUP($A172,[2]Summary!$A$2:$S$366, 5, FALSE)</f>
        <v>638</v>
      </c>
      <c r="L172" s="9">
        <f t="shared" si="58"/>
        <v>638</v>
      </c>
      <c r="M172" s="57">
        <v>638</v>
      </c>
      <c r="N172" s="14">
        <f>VLOOKUP($A172,[2]Summary!$A$2:$S$366, 6, FALSE)</f>
        <v>1030</v>
      </c>
      <c r="O172" s="9">
        <f t="shared" si="59"/>
        <v>1030</v>
      </c>
      <c r="P172" s="51">
        <v>995</v>
      </c>
      <c r="Q172" s="14">
        <f>VLOOKUP($A172,[2]Summary!$A$2:$S$366, 7, FALSE)</f>
        <v>641</v>
      </c>
      <c r="R172" s="9">
        <f t="shared" si="60"/>
        <v>641</v>
      </c>
      <c r="S172" s="51">
        <v>641</v>
      </c>
      <c r="T172" s="12">
        <f>VLOOKUP($A172,[2]Summary!$A$2:$S$366, 8, FALSE)</f>
        <v>0</v>
      </c>
      <c r="U172" s="15">
        <f t="shared" si="61"/>
        <v>0</v>
      </c>
      <c r="V172" s="54">
        <v>0</v>
      </c>
      <c r="W172" s="16">
        <f>VLOOKUP($A172,[2]Summary!$A$2:$S$366,9,FALSE)</f>
        <v>35.67</v>
      </c>
      <c r="X172" s="17">
        <f t="shared" si="66"/>
        <v>35.67</v>
      </c>
      <c r="Y172" s="61">
        <v>35.67</v>
      </c>
      <c r="Z172" s="16">
        <f>VLOOKUP($A172,[2]Summary!$A$2:$S$366,10,FALSE)</f>
        <v>36.270000000000003</v>
      </c>
      <c r="AA172" s="19">
        <f t="shared" si="68"/>
        <v>36.270000000000003</v>
      </c>
      <c r="AB172" s="64">
        <v>36.270000000000003</v>
      </c>
      <c r="AC172" s="65">
        <f t="shared" si="49"/>
        <v>35.67</v>
      </c>
      <c r="AD172" s="12">
        <f>VLOOKUP($A172,[2]Summary!$A$2:$S$366,11,FALSE)</f>
        <v>20</v>
      </c>
      <c r="AE172" s="9">
        <f t="shared" si="62"/>
        <v>20</v>
      </c>
      <c r="AF172" s="50">
        <v>20</v>
      </c>
      <c r="AG172" s="12">
        <f>VLOOKUP($A172,[2]Summary!$A$2:$S$366, 12, FALSE)</f>
        <v>0</v>
      </c>
      <c r="AH172" s="9">
        <f t="shared" si="69"/>
        <v>0</v>
      </c>
      <c r="AI172" s="50">
        <v>0</v>
      </c>
      <c r="AJ172" s="12">
        <f>VLOOKUP($A172,[2]Summary!$A$2:$S$366, 13, FALSE)</f>
        <v>0</v>
      </c>
      <c r="AK172" s="9">
        <f t="shared" si="63"/>
        <v>0</v>
      </c>
      <c r="AL172" s="50">
        <v>0</v>
      </c>
      <c r="AM172" s="12">
        <f>VLOOKUP($A172,[2]Summary!$A$2:$S$366, 14, FALSE)</f>
        <v>10.8</v>
      </c>
      <c r="AN172" s="9">
        <f t="shared" si="65"/>
        <v>10.8</v>
      </c>
      <c r="AO172" s="54">
        <v>10.7</v>
      </c>
      <c r="AP172" s="12">
        <f>VLOOKUP($A172,[2]Summary!$A$2:$S$366, 15, FALSE)</f>
        <v>9.17</v>
      </c>
      <c r="AQ172" s="9">
        <v>0</v>
      </c>
      <c r="AR172" s="50">
        <v>0</v>
      </c>
      <c r="AS172" s="12">
        <f>VLOOKUP($A172,[2]Summary!$A$2:$S$366, 16, FALSE)</f>
        <v>20.7</v>
      </c>
      <c r="AT172" s="9">
        <v>0</v>
      </c>
      <c r="AU172" s="50">
        <v>0</v>
      </c>
      <c r="AV172" s="12">
        <f>VLOOKUP($A172,[2]Summary!$A$2:$S$366, 17, FALSE)</f>
        <v>6.42</v>
      </c>
      <c r="AW172" s="9">
        <v>0</v>
      </c>
      <c r="AX172" s="68">
        <v>0</v>
      </c>
      <c r="AY172" s="12">
        <f>VLOOKUP($A172,[2]Summary!$A$2:$S$366, 18, FALSE)</f>
        <v>4530.51</v>
      </c>
      <c r="AZ172" s="13">
        <f t="shared" si="53"/>
        <v>4530.51</v>
      </c>
      <c r="BA172" s="45">
        <v>4530.51</v>
      </c>
      <c r="BB172" s="12">
        <f>VLOOKUP($A172,[2]Summary!$A$2:$S$366, 19, FALSE)</f>
        <v>4828.47</v>
      </c>
      <c r="BC172" s="11">
        <f t="shared" si="54"/>
        <v>4828.47</v>
      </c>
      <c r="BD172" s="73">
        <v>4828.47</v>
      </c>
      <c r="BE172" s="42">
        <f>VLOOKUP($A172,[2]Summary!$A$2:$T$366,20,FALSE)</f>
        <v>0</v>
      </c>
      <c r="BF172" s="41">
        <f t="shared" si="55"/>
        <v>0</v>
      </c>
      <c r="BG172" s="79">
        <v>0</v>
      </c>
    </row>
    <row r="173" spans="1:59" ht="15" x14ac:dyDescent="0.25">
      <c r="A173" s="39">
        <v>43909</v>
      </c>
      <c r="B173" s="12">
        <f>VLOOKUP($A173,[2]Summary!$A$2:$S$366, 2, FALSE)</f>
        <v>4141.84</v>
      </c>
      <c r="C173" s="13">
        <f t="shared" si="56"/>
        <v>4141.84</v>
      </c>
      <c r="D173" s="44">
        <v>4141.84</v>
      </c>
      <c r="E173" s="14">
        <f>VLOOKUP($A173,[2]Summary!$A$2:$S$366, 3, FALSE)</f>
        <v>455</v>
      </c>
      <c r="F173" s="9">
        <f t="shared" si="57"/>
        <v>455</v>
      </c>
      <c r="G173" s="51">
        <v>455</v>
      </c>
      <c r="H173" s="14">
        <f>VLOOKUP($A173,[2]Summary!$A$2:$S$366,4,FALSE)</f>
        <v>0</v>
      </c>
      <c r="I173" s="9">
        <f t="shared" si="46"/>
        <v>0</v>
      </c>
      <c r="J173" s="54">
        <v>0</v>
      </c>
      <c r="K173" s="14">
        <f>VLOOKUP($A173,[2]Summary!$A$2:$S$366, 5, FALSE)</f>
        <v>634</v>
      </c>
      <c r="L173" s="9">
        <f t="shared" si="58"/>
        <v>634</v>
      </c>
      <c r="M173" s="57">
        <v>634</v>
      </c>
      <c r="N173" s="14">
        <f>VLOOKUP($A173,[2]Summary!$A$2:$S$366, 6, FALSE)</f>
        <v>1030</v>
      </c>
      <c r="O173" s="9">
        <f t="shared" si="59"/>
        <v>1030</v>
      </c>
      <c r="P173" s="51">
        <v>1000</v>
      </c>
      <c r="Q173" s="14">
        <f>VLOOKUP($A173,[2]Summary!$A$2:$S$366, 7, FALSE)</f>
        <v>644</v>
      </c>
      <c r="R173" s="9">
        <f t="shared" si="60"/>
        <v>644</v>
      </c>
      <c r="S173" s="51">
        <v>644</v>
      </c>
      <c r="T173" s="12">
        <f>VLOOKUP($A173,[2]Summary!$A$2:$S$366, 8, FALSE)</f>
        <v>0</v>
      </c>
      <c r="U173" s="15">
        <f t="shared" si="61"/>
        <v>0</v>
      </c>
      <c r="V173" s="54">
        <v>0</v>
      </c>
      <c r="W173" s="16">
        <f>VLOOKUP($A173,[2]Summary!$A$2:$S$366,9,FALSE)</f>
        <v>49.47</v>
      </c>
      <c r="X173" s="17">
        <f t="shared" si="66"/>
        <v>49.47</v>
      </c>
      <c r="Y173" s="61">
        <v>49.47</v>
      </c>
      <c r="Z173" s="16">
        <f>VLOOKUP($A173,[2]Summary!$A$2:$S$366,10,FALSE)</f>
        <v>48.02</v>
      </c>
      <c r="AA173" s="19">
        <f t="shared" si="68"/>
        <v>48.02</v>
      </c>
      <c r="AB173" s="64">
        <v>48.02</v>
      </c>
      <c r="AC173" s="65">
        <f t="shared" si="49"/>
        <v>49.47</v>
      </c>
      <c r="AD173" s="12">
        <f>VLOOKUP($A173,[2]Summary!$A$2:$S$366,11,FALSE)</f>
        <v>20</v>
      </c>
      <c r="AE173" s="9">
        <f t="shared" si="62"/>
        <v>20</v>
      </c>
      <c r="AF173" s="50">
        <v>20</v>
      </c>
      <c r="AG173" s="12">
        <f>VLOOKUP($A173,[2]Summary!$A$2:$S$366, 12, FALSE)</f>
        <v>0</v>
      </c>
      <c r="AH173" s="9">
        <f t="shared" si="69"/>
        <v>0</v>
      </c>
      <c r="AI173" s="50">
        <v>0</v>
      </c>
      <c r="AJ173" s="12">
        <f>VLOOKUP($A173,[2]Summary!$A$2:$S$366, 13, FALSE)</f>
        <v>0</v>
      </c>
      <c r="AK173" s="9">
        <f t="shared" si="63"/>
        <v>0</v>
      </c>
      <c r="AL173" s="50">
        <v>0</v>
      </c>
      <c r="AM173" s="12">
        <f>VLOOKUP($A173,[2]Summary!$A$2:$S$366, 14, FALSE)</f>
        <v>13.9</v>
      </c>
      <c r="AN173" s="9">
        <f t="shared" si="65"/>
        <v>13.9</v>
      </c>
      <c r="AO173" s="54">
        <v>13.9</v>
      </c>
      <c r="AP173" s="12">
        <f>VLOOKUP($A173,[2]Summary!$A$2:$S$366, 15, FALSE)</f>
        <v>8.57</v>
      </c>
      <c r="AQ173" s="9">
        <v>0</v>
      </c>
      <c r="AR173" s="50">
        <v>0</v>
      </c>
      <c r="AS173" s="12">
        <f>VLOOKUP($A173,[2]Summary!$A$2:$S$366, 16, FALSE)</f>
        <v>22.7</v>
      </c>
      <c r="AT173" s="9">
        <v>0</v>
      </c>
      <c r="AU173" s="50">
        <v>0</v>
      </c>
      <c r="AV173" s="12">
        <f>VLOOKUP($A173,[2]Summary!$A$2:$S$366, 17, FALSE)</f>
        <v>5.15</v>
      </c>
      <c r="AW173" s="9">
        <v>0</v>
      </c>
      <c r="AX173" s="68">
        <v>0</v>
      </c>
      <c r="AY173" s="12">
        <f>VLOOKUP($A173,[2]Summary!$A$2:$S$366, 18, FALSE)</f>
        <v>4530.51</v>
      </c>
      <c r="AZ173" s="13">
        <f t="shared" si="53"/>
        <v>4530.51</v>
      </c>
      <c r="BA173" s="45">
        <v>4530.51</v>
      </c>
      <c r="BB173" s="12">
        <f>VLOOKUP($A173,[2]Summary!$A$2:$S$366, 19, FALSE)</f>
        <v>4828.49</v>
      </c>
      <c r="BC173" s="11">
        <f t="shared" si="54"/>
        <v>4828.49</v>
      </c>
      <c r="BD173" s="73">
        <v>4828.49</v>
      </c>
      <c r="BE173" s="42">
        <f>VLOOKUP($A173,[2]Summary!$A$2:$T$366,20,FALSE)</f>
        <v>0</v>
      </c>
      <c r="BF173" s="41">
        <f t="shared" si="55"/>
        <v>0</v>
      </c>
      <c r="BG173" s="79">
        <v>0</v>
      </c>
    </row>
    <row r="174" spans="1:59" ht="15" x14ac:dyDescent="0.25">
      <c r="A174" s="39">
        <v>43910</v>
      </c>
      <c r="B174" s="12">
        <f>VLOOKUP($A174,[2]Summary!$A$2:$S$366, 2, FALSE)</f>
        <v>4141.8500000000004</v>
      </c>
      <c r="C174" s="13">
        <f t="shared" si="56"/>
        <v>4141.8500000000004</v>
      </c>
      <c r="D174" s="44">
        <v>4141.8599999999997</v>
      </c>
      <c r="E174" s="14">
        <f>VLOOKUP($A174,[2]Summary!$A$2:$S$366, 3, FALSE)</f>
        <v>669</v>
      </c>
      <c r="F174" s="9">
        <f t="shared" si="57"/>
        <v>669</v>
      </c>
      <c r="G174" s="51">
        <v>669</v>
      </c>
      <c r="H174" s="14">
        <f>VLOOKUP($A174,[2]Summary!$A$2:$S$366,4,FALSE)</f>
        <v>0</v>
      </c>
      <c r="I174" s="9">
        <f t="shared" si="46"/>
        <v>0</v>
      </c>
      <c r="J174" s="54">
        <v>0</v>
      </c>
      <c r="K174" s="14">
        <f>VLOOKUP($A174,[2]Summary!$A$2:$S$366, 5, FALSE)</f>
        <v>638</v>
      </c>
      <c r="L174" s="9">
        <f t="shared" si="58"/>
        <v>638</v>
      </c>
      <c r="M174" s="57">
        <v>638</v>
      </c>
      <c r="N174" s="14">
        <f>VLOOKUP($A174,[2]Summary!$A$2:$S$366, 6, FALSE)</f>
        <v>1040</v>
      </c>
      <c r="O174" s="9">
        <f t="shared" si="59"/>
        <v>1040</v>
      </c>
      <c r="P174" s="51">
        <v>1000</v>
      </c>
      <c r="Q174" s="14">
        <f>VLOOKUP($A174,[2]Summary!$A$2:$S$366, 7, FALSE)</f>
        <v>649</v>
      </c>
      <c r="R174" s="9">
        <f t="shared" si="60"/>
        <v>649</v>
      </c>
      <c r="S174" s="51">
        <v>649</v>
      </c>
      <c r="T174" s="12">
        <f>VLOOKUP($A174,[2]Summary!$A$2:$S$366, 8, FALSE)</f>
        <v>0</v>
      </c>
      <c r="U174" s="15">
        <f t="shared" si="61"/>
        <v>0</v>
      </c>
      <c r="V174" s="54">
        <v>0</v>
      </c>
      <c r="W174" s="16">
        <f>VLOOKUP($A174,[2]Summary!$A$2:$S$366,9,FALSE)</f>
        <v>52.44</v>
      </c>
      <c r="X174" s="17">
        <f t="shared" si="66"/>
        <v>52.44</v>
      </c>
      <c r="Y174" s="61">
        <v>52.44</v>
      </c>
      <c r="Z174" s="16">
        <f>VLOOKUP($A174,[2]Summary!$A$2:$S$366,10,FALSE)</f>
        <v>51.89</v>
      </c>
      <c r="AA174" s="19">
        <f t="shared" si="68"/>
        <v>51.89</v>
      </c>
      <c r="AB174" s="64">
        <v>51.89</v>
      </c>
      <c r="AC174" s="65">
        <f t="shared" si="49"/>
        <v>52.44</v>
      </c>
      <c r="AD174" s="12">
        <f>VLOOKUP($A174,[2]Summary!$A$2:$S$366,11,FALSE)</f>
        <v>25</v>
      </c>
      <c r="AE174" s="9">
        <f t="shared" si="62"/>
        <v>25</v>
      </c>
      <c r="AF174" s="50">
        <v>25</v>
      </c>
      <c r="AG174" s="12">
        <f>VLOOKUP($A174,[2]Summary!$A$2:$S$366, 12, FALSE)</f>
        <v>0</v>
      </c>
      <c r="AH174" s="9">
        <f t="shared" si="69"/>
        <v>0</v>
      </c>
      <c r="AI174" s="50">
        <v>0</v>
      </c>
      <c r="AJ174" s="12">
        <f>VLOOKUP($A174,[2]Summary!$A$2:$S$366, 13, FALSE)</f>
        <v>0</v>
      </c>
      <c r="AK174" s="9">
        <f t="shared" si="63"/>
        <v>0</v>
      </c>
      <c r="AL174" s="50">
        <v>0</v>
      </c>
      <c r="AM174" s="12">
        <f>VLOOKUP($A174,[2]Summary!$A$2:$S$366, 14, FALSE)</f>
        <v>17.5</v>
      </c>
      <c r="AN174" s="9">
        <f t="shared" si="65"/>
        <v>17.5</v>
      </c>
      <c r="AO174" s="54">
        <v>17.399999999999999</v>
      </c>
      <c r="AP174" s="12">
        <f>VLOOKUP($A174,[2]Summary!$A$2:$S$366, 15, FALSE)</f>
        <v>8.0399999999999991</v>
      </c>
      <c r="AQ174" s="9">
        <v>0</v>
      </c>
      <c r="AR174" s="50">
        <v>0</v>
      </c>
      <c r="AS174" s="12">
        <f>VLOOKUP($A174,[2]Summary!$A$2:$S$366, 16, FALSE)</f>
        <v>10.1</v>
      </c>
      <c r="AT174" s="9">
        <v>0</v>
      </c>
      <c r="AU174" s="50">
        <v>0</v>
      </c>
      <c r="AV174" s="12">
        <f>VLOOKUP($A174,[2]Summary!$A$2:$S$366, 17, FALSE)</f>
        <v>5.27</v>
      </c>
      <c r="AW174" s="9">
        <f t="shared" si="52"/>
        <v>5.27</v>
      </c>
      <c r="AX174" s="68">
        <v>5.27</v>
      </c>
      <c r="AY174" s="12">
        <f>VLOOKUP($A174,[2]Summary!$A$2:$S$366, 18, FALSE)</f>
        <v>4530.51</v>
      </c>
      <c r="AZ174" s="13">
        <f t="shared" si="53"/>
        <v>4530.51</v>
      </c>
      <c r="BA174" s="45">
        <v>4530.51</v>
      </c>
      <c r="BB174" s="12">
        <f>VLOOKUP($A174,[2]Summary!$A$2:$S$366, 19, FALSE)</f>
        <v>4828.5200000000004</v>
      </c>
      <c r="BC174" s="11">
        <f t="shared" si="54"/>
        <v>4828.5200000000004</v>
      </c>
      <c r="BD174" s="73">
        <v>4828.5200000000004</v>
      </c>
      <c r="BE174" s="42">
        <f>VLOOKUP($A174,[2]Summary!$A$2:$T$366,20,FALSE)</f>
        <v>0</v>
      </c>
      <c r="BF174" s="41">
        <f t="shared" si="55"/>
        <v>0</v>
      </c>
      <c r="BG174" s="79">
        <v>0</v>
      </c>
    </row>
    <row r="175" spans="1:59" ht="15" x14ac:dyDescent="0.25">
      <c r="A175" s="39">
        <v>43911</v>
      </c>
      <c r="B175" s="12">
        <f>VLOOKUP($A175,[2]Summary!$A$2:$S$366, 2, FALSE)</f>
        <v>4141.8599999999997</v>
      </c>
      <c r="C175" s="13">
        <f t="shared" si="56"/>
        <v>4141.8599999999997</v>
      </c>
      <c r="D175" s="44">
        <v>4141.87</v>
      </c>
      <c r="E175" s="14">
        <f>VLOOKUP($A175,[2]Summary!$A$2:$S$366, 3, FALSE)</f>
        <v>615</v>
      </c>
      <c r="F175" s="9">
        <f t="shared" si="57"/>
        <v>615</v>
      </c>
      <c r="G175" s="51">
        <v>615</v>
      </c>
      <c r="H175" s="14">
        <f>VLOOKUP($A175,[2]Summary!$A$2:$S$366,4,FALSE)</f>
        <v>0</v>
      </c>
      <c r="I175" s="9">
        <f t="shared" si="46"/>
        <v>0</v>
      </c>
      <c r="J175" s="54">
        <v>0</v>
      </c>
      <c r="K175" s="14">
        <f>VLOOKUP($A175,[2]Summary!$A$2:$S$366, 5, FALSE)</f>
        <v>657</v>
      </c>
      <c r="L175" s="9">
        <f t="shared" si="58"/>
        <v>657</v>
      </c>
      <c r="M175" s="57">
        <v>657</v>
      </c>
      <c r="N175" s="14">
        <f>VLOOKUP($A175,[2]Summary!$A$2:$S$366, 6, FALSE)</f>
        <v>1030</v>
      </c>
      <c r="O175" s="9">
        <f t="shared" si="59"/>
        <v>1030</v>
      </c>
      <c r="P175" s="51">
        <v>1000</v>
      </c>
      <c r="Q175" s="14">
        <f>VLOOKUP($A175,[2]Summary!$A$2:$S$366, 7, FALSE)</f>
        <v>663</v>
      </c>
      <c r="R175" s="9">
        <f t="shared" si="60"/>
        <v>663</v>
      </c>
      <c r="S175" s="51">
        <v>663</v>
      </c>
      <c r="T175" s="12">
        <f>VLOOKUP($A175,[2]Summary!$A$2:$S$366, 8, FALSE)</f>
        <v>0</v>
      </c>
      <c r="U175" s="15">
        <f t="shared" si="61"/>
        <v>0</v>
      </c>
      <c r="V175" s="54">
        <v>0</v>
      </c>
      <c r="W175" s="16">
        <f>VLOOKUP($A175,[2]Summary!$A$2:$S$366,9,FALSE)</f>
        <v>57.89</v>
      </c>
      <c r="X175" s="17">
        <f t="shared" si="66"/>
        <v>57.89</v>
      </c>
      <c r="Y175" s="61">
        <v>57.89</v>
      </c>
      <c r="Z175" s="16">
        <f>VLOOKUP($A175,[2]Summary!$A$2:$S$366,10,FALSE)</f>
        <v>54.04</v>
      </c>
      <c r="AA175" s="19">
        <f t="shared" si="68"/>
        <v>54.04</v>
      </c>
      <c r="AB175" s="64">
        <v>54.04</v>
      </c>
      <c r="AC175" s="65">
        <f t="shared" si="49"/>
        <v>57.89</v>
      </c>
      <c r="AD175" s="12">
        <f>VLOOKUP($A175,[2]Summary!$A$2:$S$366,11,FALSE)</f>
        <v>30</v>
      </c>
      <c r="AE175" s="9">
        <f t="shared" si="62"/>
        <v>30</v>
      </c>
      <c r="AF175" s="50">
        <v>30</v>
      </c>
      <c r="AG175" s="12">
        <f>VLOOKUP($A175,[2]Summary!$A$2:$S$366, 12, FALSE)</f>
        <v>0</v>
      </c>
      <c r="AH175" s="9">
        <f t="shared" si="69"/>
        <v>0</v>
      </c>
      <c r="AI175" s="50">
        <v>0</v>
      </c>
      <c r="AJ175" s="12">
        <f>VLOOKUP($A175,[2]Summary!$A$2:$S$366, 13, FALSE)</f>
        <v>0</v>
      </c>
      <c r="AK175" s="9">
        <f t="shared" si="63"/>
        <v>0</v>
      </c>
      <c r="AL175" s="50">
        <v>0</v>
      </c>
      <c r="AM175" s="12">
        <f>VLOOKUP($A175,[2]Summary!$A$2:$S$366, 14, FALSE)</f>
        <v>19.8</v>
      </c>
      <c r="AN175" s="9">
        <f t="shared" si="65"/>
        <v>19.8</v>
      </c>
      <c r="AO175" s="54">
        <v>19.8</v>
      </c>
      <c r="AP175" s="12">
        <f>VLOOKUP($A175,[2]Summary!$A$2:$S$366, 15, FALSE)</f>
        <v>8.75</v>
      </c>
      <c r="AQ175" s="9">
        <v>0</v>
      </c>
      <c r="AR175" s="50">
        <v>0</v>
      </c>
      <c r="AS175" s="12">
        <f>VLOOKUP($A175,[2]Summary!$A$2:$S$366, 16, FALSE)</f>
        <v>1.58</v>
      </c>
      <c r="AT175" s="9">
        <v>0</v>
      </c>
      <c r="AU175" s="50">
        <v>0</v>
      </c>
      <c r="AV175" s="12">
        <f>VLOOKUP($A175,[2]Summary!$A$2:$S$366, 17, FALSE)</f>
        <v>3.75</v>
      </c>
      <c r="AW175" s="9">
        <f t="shared" si="52"/>
        <v>3.75</v>
      </c>
      <c r="AX175" s="68">
        <v>3.75</v>
      </c>
      <c r="AY175" s="12">
        <f>VLOOKUP($A175,[2]Summary!$A$2:$S$366, 18, FALSE)</f>
        <v>4530.5200000000004</v>
      </c>
      <c r="AZ175" s="13">
        <f t="shared" si="53"/>
        <v>4530.5200000000004</v>
      </c>
      <c r="BA175" s="45">
        <v>4530.5200000000004</v>
      </c>
      <c r="BB175" s="12">
        <f>VLOOKUP($A175,[2]Summary!$A$2:$S$366, 19, FALSE)</f>
        <v>4828.55</v>
      </c>
      <c r="BC175" s="11">
        <f t="shared" si="54"/>
        <v>4828.55</v>
      </c>
      <c r="BD175" s="73">
        <v>4828.55</v>
      </c>
      <c r="BE175" s="42">
        <f>VLOOKUP($A175,[2]Summary!$A$2:$T$366,20,FALSE)</f>
        <v>0</v>
      </c>
      <c r="BF175" s="41">
        <f t="shared" si="55"/>
        <v>0</v>
      </c>
      <c r="BG175" s="79">
        <v>0</v>
      </c>
    </row>
    <row r="176" spans="1:59" ht="15" x14ac:dyDescent="0.25">
      <c r="A176" s="39">
        <v>43912</v>
      </c>
      <c r="B176" s="12">
        <f>VLOOKUP($A176,[2]Summary!$A$2:$S$366, 2, FALSE)</f>
        <v>4141.88</v>
      </c>
      <c r="C176" s="13">
        <v>4141.8900000000003</v>
      </c>
      <c r="D176" s="44">
        <v>4141.88</v>
      </c>
      <c r="E176" s="14">
        <f>VLOOKUP($A176,[2]Summary!$A$2:$S$366, 3, FALSE)</f>
        <v>661</v>
      </c>
      <c r="F176" s="9">
        <f t="shared" si="57"/>
        <v>661</v>
      </c>
      <c r="G176" s="51">
        <v>661</v>
      </c>
      <c r="H176" s="14">
        <f>VLOOKUP($A176,[2]Summary!$A$2:$S$366,4,FALSE)</f>
        <v>0</v>
      </c>
      <c r="I176" s="9">
        <f t="shared" si="46"/>
        <v>0</v>
      </c>
      <c r="J176" s="54">
        <v>0</v>
      </c>
      <c r="K176" s="14">
        <f>VLOOKUP($A176,[2]Summary!$A$2:$S$366, 5, FALSE)</f>
        <v>654</v>
      </c>
      <c r="L176" s="9">
        <f t="shared" si="58"/>
        <v>654</v>
      </c>
      <c r="M176" s="57">
        <v>654</v>
      </c>
      <c r="N176" s="14">
        <f>VLOOKUP($A176,[2]Summary!$A$2:$S$366, 6, FALSE)</f>
        <v>1030</v>
      </c>
      <c r="O176" s="9">
        <f t="shared" si="59"/>
        <v>1030</v>
      </c>
      <c r="P176" s="51">
        <v>1000</v>
      </c>
      <c r="Q176" s="14">
        <f>VLOOKUP($A176,[2]Summary!$A$2:$S$366, 7, FALSE)</f>
        <v>676</v>
      </c>
      <c r="R176" s="9">
        <f t="shared" si="60"/>
        <v>676</v>
      </c>
      <c r="S176" s="51">
        <v>676</v>
      </c>
      <c r="T176" s="12">
        <f>VLOOKUP($A176,[2]Summary!$A$2:$S$366, 8, FALSE)</f>
        <v>0</v>
      </c>
      <c r="U176" s="15">
        <f t="shared" si="61"/>
        <v>0</v>
      </c>
      <c r="V176" s="54">
        <v>0</v>
      </c>
      <c r="W176" s="16">
        <f>VLOOKUP($A176,[2]Summary!$A$2:$S$366,9,FALSE)</f>
        <v>42.75</v>
      </c>
      <c r="X176" s="17">
        <f t="shared" si="66"/>
        <v>42.75</v>
      </c>
      <c r="Y176" s="61">
        <v>42.75</v>
      </c>
      <c r="Z176" s="16">
        <f>VLOOKUP($A176,[2]Summary!$A$2:$S$366,10,FALSE)</f>
        <v>40.04</v>
      </c>
      <c r="AA176" s="19">
        <f t="shared" si="68"/>
        <v>40.04</v>
      </c>
      <c r="AB176" s="64">
        <v>40.04</v>
      </c>
      <c r="AC176" s="65">
        <f t="shared" si="49"/>
        <v>42.75</v>
      </c>
      <c r="AD176" s="12">
        <f>VLOOKUP($A176,[2]Summary!$A$2:$S$366,11,FALSE)</f>
        <v>30</v>
      </c>
      <c r="AE176" s="9">
        <f t="shared" si="62"/>
        <v>30</v>
      </c>
      <c r="AF176" s="50">
        <v>30</v>
      </c>
      <c r="AG176" s="12">
        <f>VLOOKUP($A176,[2]Summary!$A$2:$S$366, 12, FALSE)</f>
        <v>0</v>
      </c>
      <c r="AH176" s="9">
        <f t="shared" si="69"/>
        <v>0</v>
      </c>
      <c r="AI176" s="50">
        <v>0</v>
      </c>
      <c r="AJ176" s="12">
        <f>VLOOKUP($A176,[2]Summary!$A$2:$S$366, 13, FALSE)</f>
        <v>0</v>
      </c>
      <c r="AK176" s="9">
        <f t="shared" si="63"/>
        <v>0</v>
      </c>
      <c r="AL176" s="50">
        <v>0</v>
      </c>
      <c r="AM176" s="12">
        <f>VLOOKUP($A176,[2]Summary!$A$2:$S$366, 14, FALSE)</f>
        <v>18.600000000000001</v>
      </c>
      <c r="AN176" s="9">
        <f t="shared" si="65"/>
        <v>18.600000000000001</v>
      </c>
      <c r="AO176" s="54">
        <v>18.600000000000001</v>
      </c>
      <c r="AP176" s="12">
        <f>VLOOKUP($A176,[2]Summary!$A$2:$S$366, 15, FALSE)</f>
        <v>12.5</v>
      </c>
      <c r="AQ176" s="9">
        <v>0</v>
      </c>
      <c r="AR176" s="50">
        <v>0</v>
      </c>
      <c r="AS176" s="12">
        <f>VLOOKUP($A176,[2]Summary!$A$2:$S$366, 16, FALSE)</f>
        <v>0.56000000000000005</v>
      </c>
      <c r="AT176" s="9">
        <v>0</v>
      </c>
      <c r="AU176" s="50">
        <v>0</v>
      </c>
      <c r="AV176" s="12">
        <f>VLOOKUP($A176,[2]Summary!$A$2:$S$366, 17, FALSE)</f>
        <v>5.0599999999999996</v>
      </c>
      <c r="AW176" s="9">
        <f t="shared" si="52"/>
        <v>5.0599999999999996</v>
      </c>
      <c r="AX176" s="68">
        <v>5.0599999999999996</v>
      </c>
      <c r="AY176" s="12">
        <f>VLOOKUP($A176,[2]Summary!$A$2:$S$366, 18, FALSE)</f>
        <v>4530.5200000000004</v>
      </c>
      <c r="AZ176" s="13">
        <f t="shared" si="53"/>
        <v>4530.5200000000004</v>
      </c>
      <c r="BA176" s="45">
        <v>4530.5200000000004</v>
      </c>
      <c r="BB176" s="12">
        <f>VLOOKUP($A176,[2]Summary!$A$2:$S$366, 19, FALSE)</f>
        <v>4828.57</v>
      </c>
      <c r="BC176" s="11">
        <f t="shared" si="54"/>
        <v>4828.57</v>
      </c>
      <c r="BD176" s="73">
        <v>4828.57</v>
      </c>
      <c r="BE176" s="42">
        <f>VLOOKUP($A176,[2]Summary!$A$2:$T$366,20,FALSE)</f>
        <v>0</v>
      </c>
      <c r="BF176" s="41">
        <f t="shared" si="55"/>
        <v>0</v>
      </c>
      <c r="BG176" s="79">
        <v>0</v>
      </c>
    </row>
    <row r="177" spans="1:59" ht="15" x14ac:dyDescent="0.25">
      <c r="A177" s="39">
        <v>43913</v>
      </c>
      <c r="B177" s="12">
        <f>VLOOKUP($A177,[2]Summary!$A$2:$S$366, 2, FALSE)</f>
        <v>4141.88</v>
      </c>
      <c r="C177" s="13">
        <f t="shared" si="56"/>
        <v>4141.88</v>
      </c>
      <c r="D177" s="44">
        <v>4141.8900000000003</v>
      </c>
      <c r="E177" s="14">
        <f>VLOOKUP($A177,[2]Summary!$A$2:$S$366, 3, FALSE)</f>
        <v>594</v>
      </c>
      <c r="F177" s="9">
        <f t="shared" si="57"/>
        <v>594</v>
      </c>
      <c r="G177" s="51">
        <v>594</v>
      </c>
      <c r="H177" s="14">
        <f>VLOOKUP($A177,[2]Summary!$A$2:$S$366,4,FALSE)</f>
        <v>0</v>
      </c>
      <c r="I177" s="9">
        <f t="shared" si="46"/>
        <v>0</v>
      </c>
      <c r="J177" s="54">
        <v>0</v>
      </c>
      <c r="K177" s="14">
        <f>VLOOKUP($A177,[2]Summary!$A$2:$S$366, 5, FALSE)</f>
        <v>653</v>
      </c>
      <c r="L177" s="9">
        <f t="shared" si="58"/>
        <v>653</v>
      </c>
      <c r="M177" s="57">
        <v>653</v>
      </c>
      <c r="N177" s="14">
        <f>VLOOKUP($A177,[2]Summary!$A$2:$S$366, 6, FALSE)</f>
        <v>1030</v>
      </c>
      <c r="O177" s="9">
        <f t="shared" si="59"/>
        <v>1030</v>
      </c>
      <c r="P177" s="51">
        <v>999</v>
      </c>
      <c r="Q177" s="14">
        <f>VLOOKUP($A177,[2]Summary!$A$2:$S$366, 7, FALSE)</f>
        <v>673</v>
      </c>
      <c r="R177" s="9">
        <f t="shared" si="60"/>
        <v>673</v>
      </c>
      <c r="S177" s="51">
        <v>673</v>
      </c>
      <c r="T177" s="12">
        <f>VLOOKUP($A177,[2]Summary!$A$2:$S$366, 8, FALSE)</f>
        <v>0</v>
      </c>
      <c r="U177" s="15">
        <f t="shared" si="61"/>
        <v>0</v>
      </c>
      <c r="V177" s="54">
        <v>0</v>
      </c>
      <c r="W177" s="16">
        <f>VLOOKUP($A177,[2]Summary!$A$2:$S$366,9,FALSE)</f>
        <v>45.33</v>
      </c>
      <c r="X177" s="17">
        <f t="shared" si="66"/>
        <v>45.33</v>
      </c>
      <c r="Y177" s="61">
        <v>45.33</v>
      </c>
      <c r="Z177" s="16">
        <f>VLOOKUP($A177,[2]Summary!$A$2:$S$366,10,FALSE)</f>
        <v>37.74</v>
      </c>
      <c r="AA177" s="19">
        <f t="shared" si="68"/>
        <v>37.74</v>
      </c>
      <c r="AB177" s="64">
        <v>37.74</v>
      </c>
      <c r="AC177" s="65">
        <f t="shared" si="49"/>
        <v>45.33</v>
      </c>
      <c r="AD177" s="12">
        <f>VLOOKUP($A177,[2]Summary!$A$2:$S$366,11,FALSE)</f>
        <v>30</v>
      </c>
      <c r="AE177" s="9">
        <f t="shared" si="62"/>
        <v>30</v>
      </c>
      <c r="AF177" s="50">
        <v>30</v>
      </c>
      <c r="AG177" s="12">
        <f>VLOOKUP($A177,[2]Summary!$A$2:$S$366, 12, FALSE)</f>
        <v>0</v>
      </c>
      <c r="AH177" s="9">
        <f t="shared" si="69"/>
        <v>0</v>
      </c>
      <c r="AI177" s="50">
        <v>0</v>
      </c>
      <c r="AJ177" s="12">
        <f>VLOOKUP($A177,[2]Summary!$A$2:$S$366, 13, FALSE)</f>
        <v>0</v>
      </c>
      <c r="AK177" s="9">
        <f t="shared" si="63"/>
        <v>0</v>
      </c>
      <c r="AL177" s="50">
        <v>0</v>
      </c>
      <c r="AM177" s="12">
        <f>VLOOKUP($A177,[2]Summary!$A$2:$S$366, 14, FALSE)</f>
        <v>11.1</v>
      </c>
      <c r="AN177" s="9">
        <f t="shared" si="65"/>
        <v>11.1</v>
      </c>
      <c r="AO177" s="54">
        <v>11.1</v>
      </c>
      <c r="AP177" s="12">
        <f>VLOOKUP($A177,[2]Summary!$A$2:$S$366, 15, FALSE)</f>
        <v>5.85</v>
      </c>
      <c r="AQ177" s="9">
        <v>0</v>
      </c>
      <c r="AR177" s="50">
        <v>0</v>
      </c>
      <c r="AS177" s="12">
        <f>VLOOKUP($A177,[2]Summary!$A$2:$S$366, 16, FALSE)</f>
        <v>3.76</v>
      </c>
      <c r="AT177" s="9">
        <v>0</v>
      </c>
      <c r="AU177" s="50">
        <v>0</v>
      </c>
      <c r="AV177" s="12">
        <f>VLOOKUP($A177,[2]Summary!$A$2:$S$366, 17, FALSE)</f>
        <v>51.4</v>
      </c>
      <c r="AW177" s="9">
        <f t="shared" si="52"/>
        <v>51.4</v>
      </c>
      <c r="AX177" s="68">
        <v>51.4</v>
      </c>
      <c r="AY177" s="12">
        <f>VLOOKUP($A177,[2]Summary!$A$2:$S$366, 18, FALSE)</f>
        <v>4530.4799999999996</v>
      </c>
      <c r="AZ177" s="13">
        <f t="shared" si="53"/>
        <v>4530.4799999999996</v>
      </c>
      <c r="BA177" s="45">
        <v>4530.4799999999996</v>
      </c>
      <c r="BB177" s="12">
        <f>VLOOKUP($A177,[2]Summary!$A$2:$S$366, 19, FALSE)</f>
        <v>4828.59</v>
      </c>
      <c r="BC177" s="11">
        <f t="shared" si="54"/>
        <v>4828.59</v>
      </c>
      <c r="BD177" s="73">
        <v>4828.59</v>
      </c>
      <c r="BE177" s="42">
        <f>VLOOKUP($A177,[2]Summary!$A$2:$T$366,20,FALSE)</f>
        <v>0</v>
      </c>
      <c r="BF177" s="41">
        <f t="shared" si="55"/>
        <v>0</v>
      </c>
      <c r="BG177" s="79">
        <v>0</v>
      </c>
    </row>
    <row r="178" spans="1:59" ht="15" x14ac:dyDescent="0.25">
      <c r="A178" s="39">
        <v>43914</v>
      </c>
      <c r="B178" s="12">
        <f>VLOOKUP($A178,[2]Summary!$A$2:$S$366, 2, FALSE)</f>
        <v>4141.88</v>
      </c>
      <c r="C178" s="13">
        <f t="shared" si="56"/>
        <v>4141.88</v>
      </c>
      <c r="D178" s="44">
        <v>4141.8900000000003</v>
      </c>
      <c r="E178" s="14">
        <f>VLOOKUP($A178,[2]Summary!$A$2:$S$366, 3, FALSE)</f>
        <v>545</v>
      </c>
      <c r="F178" s="9">
        <v>544.5</v>
      </c>
      <c r="G178" s="51">
        <v>544.5</v>
      </c>
      <c r="H178" s="14">
        <f>VLOOKUP($A178,[2]Summary!$A$2:$S$366,4,FALSE)</f>
        <v>0</v>
      </c>
      <c r="I178" s="9">
        <f t="shared" si="46"/>
        <v>0</v>
      </c>
      <c r="J178" s="54">
        <v>0</v>
      </c>
      <c r="K178" s="14">
        <f>VLOOKUP($A178,[2]Summary!$A$2:$S$366, 5, FALSE)</f>
        <v>652</v>
      </c>
      <c r="L178" s="9">
        <f t="shared" si="58"/>
        <v>652</v>
      </c>
      <c r="M178" s="57">
        <v>652</v>
      </c>
      <c r="N178" s="14">
        <f>VLOOKUP($A178,[2]Summary!$A$2:$S$366, 6, FALSE)</f>
        <v>1030</v>
      </c>
      <c r="O178" s="9">
        <f t="shared" si="59"/>
        <v>1030</v>
      </c>
      <c r="P178" s="51">
        <v>1000</v>
      </c>
      <c r="Q178" s="14">
        <f>VLOOKUP($A178,[2]Summary!$A$2:$S$366, 7, FALSE)</f>
        <v>666</v>
      </c>
      <c r="R178" s="9">
        <f t="shared" si="60"/>
        <v>666</v>
      </c>
      <c r="S178" s="51">
        <v>666</v>
      </c>
      <c r="T178" s="12">
        <f>VLOOKUP($A178,[2]Summary!$A$2:$S$366, 8, FALSE)</f>
        <v>0</v>
      </c>
      <c r="U178" s="15">
        <f t="shared" si="61"/>
        <v>0</v>
      </c>
      <c r="V178" s="54">
        <v>0</v>
      </c>
      <c r="W178" s="16">
        <f>VLOOKUP($A178,[2]Summary!$A$2:$S$366,9,FALSE)</f>
        <v>53.14</v>
      </c>
      <c r="X178" s="17">
        <f t="shared" si="66"/>
        <v>53.14</v>
      </c>
      <c r="Y178" s="61">
        <v>53.14</v>
      </c>
      <c r="Z178" s="16">
        <f>VLOOKUP($A178,[2]Summary!$A$2:$S$366,10,FALSE)</f>
        <v>52.09</v>
      </c>
      <c r="AA178" s="19">
        <f t="shared" si="68"/>
        <v>52.09</v>
      </c>
      <c r="AB178" s="64">
        <v>52.09</v>
      </c>
      <c r="AC178" s="65">
        <f t="shared" si="49"/>
        <v>53.14</v>
      </c>
      <c r="AD178" s="12">
        <f>VLOOKUP($A178,[2]Summary!$A$2:$S$366,11,FALSE)</f>
        <v>30</v>
      </c>
      <c r="AE178" s="9">
        <f t="shared" si="62"/>
        <v>30</v>
      </c>
      <c r="AF178" s="50">
        <v>30</v>
      </c>
      <c r="AG178" s="12">
        <f>VLOOKUP($A178,[2]Summary!$A$2:$S$366, 12, FALSE)</f>
        <v>0</v>
      </c>
      <c r="AH178" s="9">
        <f t="shared" si="69"/>
        <v>0</v>
      </c>
      <c r="AI178" s="50">
        <v>0</v>
      </c>
      <c r="AJ178" s="12">
        <f>VLOOKUP($A178,[2]Summary!$A$2:$S$366, 13, FALSE)</f>
        <v>0</v>
      </c>
      <c r="AK178" s="9">
        <f t="shared" si="63"/>
        <v>0</v>
      </c>
      <c r="AL178" s="50">
        <v>0</v>
      </c>
      <c r="AM178" s="12">
        <f>VLOOKUP($A178,[2]Summary!$A$2:$S$366, 14, FALSE)</f>
        <v>8.09</v>
      </c>
      <c r="AN178" s="9">
        <f t="shared" si="65"/>
        <v>8.09</v>
      </c>
      <c r="AO178" s="54">
        <v>8.07</v>
      </c>
      <c r="AP178" s="12">
        <f>VLOOKUP($A178,[2]Summary!$A$2:$S$366, 15, FALSE)</f>
        <v>12.6</v>
      </c>
      <c r="AQ178" s="9">
        <v>0</v>
      </c>
      <c r="AR178" s="50">
        <v>0</v>
      </c>
      <c r="AS178" s="12">
        <f>VLOOKUP($A178,[2]Summary!$A$2:$S$366, 16, FALSE)</f>
        <v>1.63</v>
      </c>
      <c r="AT178" s="9">
        <v>0</v>
      </c>
      <c r="AU178" s="50">
        <v>0</v>
      </c>
      <c r="AV178" s="12">
        <f>VLOOKUP($A178,[2]Summary!$A$2:$S$366, 17, FALSE)</f>
        <v>99.4</v>
      </c>
      <c r="AW178" s="9">
        <f t="shared" si="52"/>
        <v>99.4</v>
      </c>
      <c r="AX178" s="68">
        <v>99.4</v>
      </c>
      <c r="AY178" s="12">
        <f>VLOOKUP($A178,[2]Summary!$A$2:$S$366, 18, FALSE)</f>
        <v>4530.51</v>
      </c>
      <c r="AZ178" s="13">
        <f t="shared" si="53"/>
        <v>4530.51</v>
      </c>
      <c r="BA178" s="45">
        <v>4530.51</v>
      </c>
      <c r="BB178" s="12">
        <f>VLOOKUP($A178,[2]Summary!$A$2:$S$366, 19, FALSE)</f>
        <v>4828.6099999999997</v>
      </c>
      <c r="BC178" s="11">
        <f t="shared" si="54"/>
        <v>4828.6099999999997</v>
      </c>
      <c r="BD178" s="73">
        <v>4828.6099999999997</v>
      </c>
      <c r="BE178" s="42">
        <f>VLOOKUP($A178,[2]Summary!$A$2:$T$366,20,FALSE)</f>
        <v>0</v>
      </c>
      <c r="BF178" s="41">
        <f t="shared" si="55"/>
        <v>0</v>
      </c>
      <c r="BG178" s="79">
        <v>0</v>
      </c>
    </row>
    <row r="179" spans="1:59" ht="15" x14ac:dyDescent="0.25">
      <c r="A179" s="39">
        <v>43915</v>
      </c>
      <c r="B179" s="12">
        <f>VLOOKUP($A179,[2]Summary!$A$2:$S$366, 2, FALSE)</f>
        <v>4141.8999999999996</v>
      </c>
      <c r="C179" s="13">
        <f t="shared" si="56"/>
        <v>4141.8999999999996</v>
      </c>
      <c r="D179" s="44">
        <v>4141.91</v>
      </c>
      <c r="E179" s="14">
        <f>VLOOKUP($A179,[2]Summary!$A$2:$S$366, 3, FALSE)</f>
        <v>540</v>
      </c>
      <c r="F179" s="9">
        <f t="shared" si="57"/>
        <v>540</v>
      </c>
      <c r="G179" s="51">
        <v>540</v>
      </c>
      <c r="H179" s="14">
        <f>VLOOKUP($A179,[2]Summary!$A$2:$S$366,4,FALSE)</f>
        <v>0</v>
      </c>
      <c r="I179" s="9">
        <f t="shared" si="46"/>
        <v>0</v>
      </c>
      <c r="J179" s="54">
        <v>0</v>
      </c>
      <c r="K179" s="14">
        <f>VLOOKUP($A179,[2]Summary!$A$2:$S$366, 5, FALSE)</f>
        <v>653</v>
      </c>
      <c r="L179" s="9">
        <f t="shared" si="58"/>
        <v>653</v>
      </c>
      <c r="M179" s="57">
        <v>653</v>
      </c>
      <c r="N179" s="14">
        <f>VLOOKUP($A179,[2]Summary!$A$2:$S$366, 6, FALSE)</f>
        <v>1030</v>
      </c>
      <c r="O179" s="9">
        <f t="shared" si="59"/>
        <v>1030</v>
      </c>
      <c r="P179" s="51">
        <v>999</v>
      </c>
      <c r="Q179" s="14">
        <f>VLOOKUP($A179,[2]Summary!$A$2:$S$366, 7, FALSE)</f>
        <v>664</v>
      </c>
      <c r="R179" s="9">
        <f t="shared" si="60"/>
        <v>664</v>
      </c>
      <c r="S179" s="51">
        <v>664</v>
      </c>
      <c r="T179" s="12">
        <f>VLOOKUP($A179,[2]Summary!$A$2:$S$366, 8, FALSE)</f>
        <v>0</v>
      </c>
      <c r="U179" s="15">
        <f t="shared" si="61"/>
        <v>0</v>
      </c>
      <c r="V179" s="54">
        <v>0</v>
      </c>
      <c r="W179" s="16">
        <f>VLOOKUP($A179,[2]Summary!$A$2:$S$366,9,FALSE)</f>
        <v>45.63</v>
      </c>
      <c r="X179" s="17">
        <f t="shared" si="66"/>
        <v>45.63</v>
      </c>
      <c r="Y179" s="61">
        <v>45.63</v>
      </c>
      <c r="Z179" s="16">
        <f>VLOOKUP($A179,[2]Summary!$A$2:$S$366,10,FALSE)</f>
        <v>44.77</v>
      </c>
      <c r="AA179" s="19">
        <f t="shared" si="68"/>
        <v>44.77</v>
      </c>
      <c r="AB179" s="64">
        <v>44.77</v>
      </c>
      <c r="AC179" s="65">
        <f t="shared" si="49"/>
        <v>45.63</v>
      </c>
      <c r="AD179" s="12">
        <f>VLOOKUP($A179,[2]Summary!$A$2:$S$366,11,FALSE)</f>
        <v>30</v>
      </c>
      <c r="AE179" s="9">
        <f t="shared" si="62"/>
        <v>30</v>
      </c>
      <c r="AF179" s="54">
        <v>30</v>
      </c>
      <c r="AG179" s="12">
        <f>VLOOKUP($A179,[2]Summary!$A$2:$S$366, 12, FALSE)</f>
        <v>0</v>
      </c>
      <c r="AH179" s="9">
        <f t="shared" si="69"/>
        <v>0</v>
      </c>
      <c r="AI179" s="50">
        <v>0</v>
      </c>
      <c r="AJ179" s="12">
        <f>VLOOKUP($A179,[2]Summary!$A$2:$S$366, 13, FALSE)</f>
        <v>0</v>
      </c>
      <c r="AK179" s="9">
        <f t="shared" si="63"/>
        <v>0</v>
      </c>
      <c r="AL179" s="50">
        <v>0</v>
      </c>
      <c r="AM179" s="12">
        <f>VLOOKUP($A179,[2]Summary!$A$2:$S$366, 14, FALSE)</f>
        <v>6.87</v>
      </c>
      <c r="AN179" s="9">
        <f t="shared" si="65"/>
        <v>6.87</v>
      </c>
      <c r="AO179" s="54">
        <v>6.85</v>
      </c>
      <c r="AP179" s="12">
        <f>VLOOKUP($A179,[2]Summary!$A$2:$S$366, 15, FALSE)</f>
        <v>36.1</v>
      </c>
      <c r="AQ179" s="9">
        <f t="shared" si="64"/>
        <v>36.1</v>
      </c>
      <c r="AR179" s="50">
        <v>36.1</v>
      </c>
      <c r="AS179" s="12">
        <f>VLOOKUP($A179,[2]Summary!$A$2:$S$366, 16, FALSE)</f>
        <v>-3.04</v>
      </c>
      <c r="AT179" s="9">
        <v>0</v>
      </c>
      <c r="AU179" s="50">
        <v>0</v>
      </c>
      <c r="AV179" s="12">
        <f>VLOOKUP($A179,[2]Summary!$A$2:$S$366, 17, FALSE)</f>
        <v>136</v>
      </c>
      <c r="AW179" s="9">
        <f t="shared" si="52"/>
        <v>136</v>
      </c>
      <c r="AX179" s="68">
        <v>136</v>
      </c>
      <c r="AY179" s="12">
        <f>VLOOKUP($A179,[2]Summary!$A$2:$S$366, 18, FALSE)</f>
        <v>4530.54</v>
      </c>
      <c r="AZ179" s="13">
        <f t="shared" si="53"/>
        <v>4530.54</v>
      </c>
      <c r="BA179" s="45">
        <v>4530.54</v>
      </c>
      <c r="BB179" s="12">
        <f>VLOOKUP($A179,[2]Summary!$A$2:$S$366, 19, FALSE)</f>
        <v>4828.6499999999996</v>
      </c>
      <c r="BC179" s="11">
        <f t="shared" si="54"/>
        <v>4828.6499999999996</v>
      </c>
      <c r="BD179" s="73">
        <v>4828.6499999999996</v>
      </c>
      <c r="BE179" s="42">
        <f>VLOOKUP($A179,[2]Summary!$A$2:$T$366,20,FALSE)</f>
        <v>0</v>
      </c>
      <c r="BF179" s="41">
        <f t="shared" si="55"/>
        <v>0</v>
      </c>
      <c r="BG179" s="79">
        <v>0</v>
      </c>
    </row>
    <row r="180" spans="1:59" ht="15" x14ac:dyDescent="0.25">
      <c r="A180" s="39">
        <v>43916</v>
      </c>
      <c r="B180" s="12">
        <f>VLOOKUP($A180,[2]Summary!$A$2:$S$366, 2, FALSE)</f>
        <v>4141.92</v>
      </c>
      <c r="C180" s="13">
        <f t="shared" si="56"/>
        <v>4141.92</v>
      </c>
      <c r="D180" s="44">
        <v>4141.93</v>
      </c>
      <c r="E180" s="14">
        <f>VLOOKUP($A180,[2]Summary!$A$2:$S$366, 3, FALSE)</f>
        <v>521</v>
      </c>
      <c r="F180" s="9">
        <f t="shared" si="57"/>
        <v>521</v>
      </c>
      <c r="G180" s="51">
        <v>521</v>
      </c>
      <c r="H180" s="14">
        <f>VLOOKUP($A180,[2]Summary!$A$2:$S$366,4,FALSE)</f>
        <v>0</v>
      </c>
      <c r="I180" s="9">
        <f t="shared" si="46"/>
        <v>0</v>
      </c>
      <c r="J180" s="54">
        <v>0</v>
      </c>
      <c r="K180" s="14">
        <f>VLOOKUP($A180,[2]Summary!$A$2:$S$366, 5, FALSE)</f>
        <v>652</v>
      </c>
      <c r="L180" s="9">
        <f t="shared" si="58"/>
        <v>652</v>
      </c>
      <c r="M180" s="57">
        <v>652</v>
      </c>
      <c r="N180" s="14">
        <f>VLOOKUP($A180,[2]Summary!$A$2:$S$366, 6, FALSE)</f>
        <v>1030</v>
      </c>
      <c r="O180" s="9">
        <f t="shared" si="59"/>
        <v>1030</v>
      </c>
      <c r="P180" s="51">
        <v>998</v>
      </c>
      <c r="Q180" s="14">
        <f>VLOOKUP($A180,[2]Summary!$A$2:$S$366, 7, FALSE)</f>
        <v>655</v>
      </c>
      <c r="R180" s="9">
        <f t="shared" si="60"/>
        <v>655</v>
      </c>
      <c r="S180" s="51">
        <v>655</v>
      </c>
      <c r="T180" s="12">
        <f>VLOOKUP($A180,[2]Summary!$A$2:$S$366, 8, FALSE)</f>
        <v>0</v>
      </c>
      <c r="U180" s="15">
        <f t="shared" si="61"/>
        <v>0</v>
      </c>
      <c r="V180" s="54">
        <v>0</v>
      </c>
      <c r="W180" s="16">
        <f>VLOOKUP($A180,[2]Summary!$A$2:$S$366,9,FALSE)</f>
        <v>51.99</v>
      </c>
      <c r="X180" s="17">
        <f t="shared" si="66"/>
        <v>51.99</v>
      </c>
      <c r="Y180" s="61">
        <v>51.99</v>
      </c>
      <c r="Z180" s="16">
        <f>VLOOKUP($A180,[2]Summary!$A$2:$S$366,10,FALSE)</f>
        <v>44.99</v>
      </c>
      <c r="AA180" s="19">
        <f t="shared" si="68"/>
        <v>44.99</v>
      </c>
      <c r="AB180" s="64">
        <v>44.99</v>
      </c>
      <c r="AC180" s="65">
        <f t="shared" si="49"/>
        <v>51.99</v>
      </c>
      <c r="AD180" s="12">
        <f>VLOOKUP($A180,[2]Summary!$A$2:$S$366,11,FALSE)</f>
        <v>30</v>
      </c>
      <c r="AE180" s="9">
        <f t="shared" si="62"/>
        <v>30</v>
      </c>
      <c r="AF180" s="54">
        <v>30</v>
      </c>
      <c r="AG180" s="12">
        <f>VLOOKUP($A180,[2]Summary!$A$2:$S$366, 12, FALSE)</f>
        <v>0</v>
      </c>
      <c r="AH180" s="9">
        <f t="shared" si="69"/>
        <v>0</v>
      </c>
      <c r="AI180" s="50">
        <v>0</v>
      </c>
      <c r="AJ180" s="12">
        <f>VLOOKUP($A180,[2]Summary!$A$2:$S$366, 13, FALSE)</f>
        <v>0</v>
      </c>
      <c r="AK180" s="9">
        <f t="shared" si="63"/>
        <v>0</v>
      </c>
      <c r="AL180" s="50">
        <v>0</v>
      </c>
      <c r="AM180" s="12">
        <f>VLOOKUP($A180,[2]Summary!$A$2:$S$366, 14, FALSE)</f>
        <v>7.66</v>
      </c>
      <c r="AN180" s="9">
        <f t="shared" si="65"/>
        <v>7.66</v>
      </c>
      <c r="AO180" s="54">
        <v>7.63</v>
      </c>
      <c r="AP180" s="12">
        <f>VLOOKUP($A180,[2]Summary!$A$2:$S$366, 15, FALSE)</f>
        <v>55.5</v>
      </c>
      <c r="AQ180" s="9">
        <f t="shared" si="64"/>
        <v>55.5</v>
      </c>
      <c r="AR180" s="50">
        <v>55.5</v>
      </c>
      <c r="AS180" s="12">
        <f>VLOOKUP($A180,[2]Summary!$A$2:$S$366, 16, FALSE)</f>
        <v>0.43</v>
      </c>
      <c r="AT180" s="9">
        <v>0</v>
      </c>
      <c r="AU180" s="50">
        <v>0</v>
      </c>
      <c r="AV180" s="12">
        <f>VLOOKUP($A180,[2]Summary!$A$2:$S$366, 17, FALSE)</f>
        <v>139</v>
      </c>
      <c r="AW180" s="9">
        <f t="shared" si="52"/>
        <v>139</v>
      </c>
      <c r="AX180" s="68">
        <v>138</v>
      </c>
      <c r="AY180" s="12">
        <f>VLOOKUP($A180,[2]Summary!$A$2:$S$366, 18, FALSE)</f>
        <v>4530.54</v>
      </c>
      <c r="AZ180" s="13">
        <f t="shared" si="53"/>
        <v>4530.54</v>
      </c>
      <c r="BA180" s="45">
        <v>4530.54</v>
      </c>
      <c r="BB180" s="12">
        <f>VLOOKUP($A180,[2]Summary!$A$2:$S$366, 19, FALSE)</f>
        <v>4828.68</v>
      </c>
      <c r="BC180" s="11">
        <f t="shared" si="54"/>
        <v>4828.68</v>
      </c>
      <c r="BD180" s="73">
        <v>4828.68</v>
      </c>
      <c r="BE180" s="42">
        <f>VLOOKUP($A180,[2]Summary!$A$2:$T$366,20,FALSE)</f>
        <v>0</v>
      </c>
      <c r="BF180" s="41">
        <f t="shared" si="55"/>
        <v>0</v>
      </c>
      <c r="BG180" s="79">
        <v>0</v>
      </c>
    </row>
    <row r="181" spans="1:59" ht="15" x14ac:dyDescent="0.25">
      <c r="A181" s="39">
        <v>43917</v>
      </c>
      <c r="B181" s="12">
        <f>VLOOKUP($A181,[2]Summary!$A$2:$S$366, 2, FALSE)</f>
        <v>4141.93</v>
      </c>
      <c r="C181" s="13">
        <f t="shared" si="56"/>
        <v>4141.93</v>
      </c>
      <c r="D181" s="44">
        <v>4141.93</v>
      </c>
      <c r="E181" s="14">
        <f>VLOOKUP($A181,[2]Summary!$A$2:$S$366, 3, FALSE)</f>
        <v>598</v>
      </c>
      <c r="F181" s="9">
        <f t="shared" si="57"/>
        <v>598</v>
      </c>
      <c r="G181" s="51">
        <v>598</v>
      </c>
      <c r="H181" s="14">
        <f>VLOOKUP($A181,[2]Summary!$A$2:$S$366,4,FALSE)</f>
        <v>0</v>
      </c>
      <c r="I181" s="9">
        <f t="shared" si="46"/>
        <v>0</v>
      </c>
      <c r="J181" s="54">
        <v>0</v>
      </c>
      <c r="K181" s="14">
        <f>VLOOKUP($A181,[2]Summary!$A$2:$S$366, 5, FALSE)</f>
        <v>689</v>
      </c>
      <c r="L181" s="9">
        <f t="shared" si="58"/>
        <v>689</v>
      </c>
      <c r="M181" s="57">
        <v>688</v>
      </c>
      <c r="N181" s="14">
        <f>VLOOKUP($A181,[2]Summary!$A$2:$S$366, 6, FALSE)</f>
        <v>1040</v>
      </c>
      <c r="O181" s="9">
        <f t="shared" si="59"/>
        <v>1040</v>
      </c>
      <c r="P181" s="51">
        <v>1000</v>
      </c>
      <c r="Q181" s="14">
        <f>VLOOKUP($A181,[2]Summary!$A$2:$S$366, 7, FALSE)</f>
        <v>656</v>
      </c>
      <c r="R181" s="9">
        <f t="shared" si="60"/>
        <v>656</v>
      </c>
      <c r="S181" s="51">
        <v>656</v>
      </c>
      <c r="T181" s="12">
        <f>VLOOKUP($A181,[2]Summary!$A$2:$S$366, 8, FALSE)</f>
        <v>0</v>
      </c>
      <c r="U181" s="15">
        <f t="shared" si="61"/>
        <v>0</v>
      </c>
      <c r="V181" s="54">
        <v>0</v>
      </c>
      <c r="W181" s="16">
        <f>VLOOKUP($A181,[2]Summary!$A$2:$S$366,9,FALSE)</f>
        <v>42.56</v>
      </c>
      <c r="X181" s="17">
        <f t="shared" si="66"/>
        <v>42.56</v>
      </c>
      <c r="Y181" s="61">
        <v>42.56</v>
      </c>
      <c r="Z181" s="16">
        <f>VLOOKUP($A181,[2]Summary!$A$2:$S$366,10,FALSE)</f>
        <v>35.97</v>
      </c>
      <c r="AA181" s="19">
        <f t="shared" si="68"/>
        <v>35.97</v>
      </c>
      <c r="AB181" s="64">
        <v>35.97</v>
      </c>
      <c r="AC181" s="65">
        <f t="shared" si="49"/>
        <v>42.56</v>
      </c>
      <c r="AD181" s="12">
        <f>VLOOKUP($A181,[2]Summary!$A$2:$S$366,11,FALSE)</f>
        <v>30</v>
      </c>
      <c r="AE181" s="9">
        <f t="shared" si="62"/>
        <v>30</v>
      </c>
      <c r="AF181" s="54">
        <v>30</v>
      </c>
      <c r="AG181" s="12">
        <f>VLOOKUP($A181,[2]Summary!$A$2:$S$366, 12, FALSE)</f>
        <v>0</v>
      </c>
      <c r="AH181" s="9">
        <f t="shared" si="69"/>
        <v>0</v>
      </c>
      <c r="AI181" s="50">
        <v>0</v>
      </c>
      <c r="AJ181" s="12">
        <f>VLOOKUP($A181,[2]Summary!$A$2:$S$366, 13, FALSE)</f>
        <v>0</v>
      </c>
      <c r="AK181" s="9">
        <f t="shared" si="63"/>
        <v>0</v>
      </c>
      <c r="AL181" s="50">
        <v>0</v>
      </c>
      <c r="AM181" s="12">
        <f>VLOOKUP($A181,[2]Summary!$A$2:$S$366, 14, FALSE)</f>
        <v>2.86</v>
      </c>
      <c r="AN181" s="9">
        <v>0</v>
      </c>
      <c r="AO181" s="54">
        <v>0</v>
      </c>
      <c r="AP181" s="12">
        <f>VLOOKUP($A181,[2]Summary!$A$2:$S$366, 15, FALSE)</f>
        <v>65.2</v>
      </c>
      <c r="AQ181" s="9">
        <f t="shared" si="64"/>
        <v>65.2</v>
      </c>
      <c r="AR181" s="50">
        <v>65.2</v>
      </c>
      <c r="AS181" s="12">
        <f>VLOOKUP($A181,[2]Summary!$A$2:$S$366, 16, FALSE)</f>
        <v>2.0099999999999998</v>
      </c>
      <c r="AT181" s="9">
        <v>0</v>
      </c>
      <c r="AU181" s="50">
        <v>0</v>
      </c>
      <c r="AV181" s="12">
        <f>VLOOKUP($A181,[2]Summary!$A$2:$S$366, 17, FALSE)</f>
        <v>139</v>
      </c>
      <c r="AW181" s="9">
        <f t="shared" si="52"/>
        <v>139</v>
      </c>
      <c r="AX181" s="68">
        <v>139</v>
      </c>
      <c r="AY181" s="12">
        <f>VLOOKUP($A181,[2]Summary!$A$2:$S$366, 18, FALSE)</f>
        <v>4530.53</v>
      </c>
      <c r="AZ181" s="13">
        <f t="shared" si="53"/>
        <v>4530.53</v>
      </c>
      <c r="BA181" s="45">
        <v>4530.53</v>
      </c>
      <c r="BB181" s="12">
        <f>VLOOKUP($A181,[2]Summary!$A$2:$S$366, 19, FALSE)</f>
        <v>4828.71</v>
      </c>
      <c r="BC181" s="11">
        <f t="shared" si="54"/>
        <v>4828.71</v>
      </c>
      <c r="BD181" s="73">
        <v>4828.71</v>
      </c>
      <c r="BE181" s="42">
        <f>VLOOKUP($A181,[2]Summary!$A$2:$T$366,20,FALSE)</f>
        <v>0</v>
      </c>
      <c r="BF181" s="41">
        <f t="shared" si="55"/>
        <v>0</v>
      </c>
      <c r="BG181" s="79">
        <v>0</v>
      </c>
    </row>
    <row r="182" spans="1:59" ht="15" x14ac:dyDescent="0.25">
      <c r="A182" s="39">
        <v>43918</v>
      </c>
      <c r="B182" s="12">
        <f>VLOOKUP($A182,[2]Summary!$A$2:$S$366, 2, FALSE)</f>
        <v>4141.93</v>
      </c>
      <c r="C182" s="13">
        <f t="shared" si="56"/>
        <v>4141.93</v>
      </c>
      <c r="D182" s="44">
        <v>4141.9399999999996</v>
      </c>
      <c r="E182" s="14">
        <f>VLOOKUP($A182,[2]Summary!$A$2:$S$366, 3, FALSE)</f>
        <v>640</v>
      </c>
      <c r="F182" s="9">
        <f t="shared" si="57"/>
        <v>640</v>
      </c>
      <c r="G182" s="51">
        <v>640</v>
      </c>
      <c r="H182" s="14">
        <f>VLOOKUP($A182,[2]Summary!$A$2:$S$366,4,FALSE)</f>
        <v>0</v>
      </c>
      <c r="I182" s="9">
        <f t="shared" si="46"/>
        <v>0</v>
      </c>
      <c r="J182" s="54">
        <v>0</v>
      </c>
      <c r="K182" s="14">
        <f>VLOOKUP($A182,[2]Summary!$A$2:$S$366, 5, FALSE)</f>
        <v>709</v>
      </c>
      <c r="L182" s="9">
        <f t="shared" si="58"/>
        <v>709</v>
      </c>
      <c r="M182" s="57">
        <v>709</v>
      </c>
      <c r="N182" s="14">
        <f>VLOOKUP($A182,[2]Summary!$A$2:$S$366, 6, FALSE)</f>
        <v>1030</v>
      </c>
      <c r="O182" s="9">
        <f t="shared" si="59"/>
        <v>1030</v>
      </c>
      <c r="P182" s="51">
        <v>1000</v>
      </c>
      <c r="Q182" s="14">
        <f>VLOOKUP($A182,[2]Summary!$A$2:$S$366, 7, FALSE)</f>
        <v>653</v>
      </c>
      <c r="R182" s="9">
        <f t="shared" si="60"/>
        <v>653</v>
      </c>
      <c r="S182" s="51">
        <v>653</v>
      </c>
      <c r="T182" s="12">
        <f>VLOOKUP($A182,[2]Summary!$A$2:$S$366, 8, FALSE)</f>
        <v>0</v>
      </c>
      <c r="U182" s="15">
        <f t="shared" si="61"/>
        <v>0</v>
      </c>
      <c r="V182" s="54">
        <v>0</v>
      </c>
      <c r="W182" s="16">
        <f>VLOOKUP($A182,[2]Summary!$A$2:$S$366,9,FALSE)</f>
        <v>35.22</v>
      </c>
      <c r="X182" s="17">
        <f t="shared" si="66"/>
        <v>35.22</v>
      </c>
      <c r="Y182" s="61">
        <v>35.22</v>
      </c>
      <c r="Z182" s="16">
        <f>VLOOKUP($A182,[2]Summary!$A$2:$S$366,10,FALSE)</f>
        <v>31.45</v>
      </c>
      <c r="AA182" s="19">
        <f t="shared" si="68"/>
        <v>31.45</v>
      </c>
      <c r="AB182" s="64">
        <v>31.45</v>
      </c>
      <c r="AC182" s="65">
        <f t="shared" si="49"/>
        <v>35.22</v>
      </c>
      <c r="AD182" s="12">
        <f>VLOOKUP($A182,[2]Summary!$A$2:$S$366,11,FALSE)</f>
        <v>30</v>
      </c>
      <c r="AE182" s="9">
        <f t="shared" si="62"/>
        <v>30</v>
      </c>
      <c r="AF182" s="54">
        <v>30</v>
      </c>
      <c r="AG182" s="12">
        <f>VLOOKUP($A182,[2]Summary!$A$2:$S$366, 12, FALSE)</f>
        <v>0</v>
      </c>
      <c r="AH182" s="9">
        <f t="shared" si="69"/>
        <v>0</v>
      </c>
      <c r="AI182" s="50">
        <v>0</v>
      </c>
      <c r="AJ182" s="12">
        <f>VLOOKUP($A182,[2]Summary!$A$2:$S$366, 13, FALSE)</f>
        <v>0</v>
      </c>
      <c r="AK182" s="9">
        <f t="shared" si="63"/>
        <v>0</v>
      </c>
      <c r="AL182" s="50">
        <v>0</v>
      </c>
      <c r="AM182" s="12">
        <f>VLOOKUP($A182,[2]Summary!$A$2:$S$366, 14, FALSE)</f>
        <v>3.73</v>
      </c>
      <c r="AN182" s="9">
        <v>0</v>
      </c>
      <c r="AO182" s="54">
        <v>0</v>
      </c>
      <c r="AP182" s="12">
        <f>VLOOKUP($A182,[2]Summary!$A$2:$S$366, 15, FALSE)</f>
        <v>83.6</v>
      </c>
      <c r="AQ182" s="9">
        <f t="shared" si="64"/>
        <v>83.6</v>
      </c>
      <c r="AR182" s="50">
        <v>83.6</v>
      </c>
      <c r="AS182" s="12">
        <f>VLOOKUP($A182,[2]Summary!$A$2:$S$366, 16, FALSE)</f>
        <v>0.56000000000000005</v>
      </c>
      <c r="AT182" s="9">
        <v>0</v>
      </c>
      <c r="AU182" s="50">
        <v>0</v>
      </c>
      <c r="AV182" s="12">
        <f>VLOOKUP($A182,[2]Summary!$A$2:$S$366, 17, FALSE)</f>
        <v>213</v>
      </c>
      <c r="AW182" s="9">
        <f t="shared" si="52"/>
        <v>213</v>
      </c>
      <c r="AX182" s="68">
        <v>213</v>
      </c>
      <c r="AY182" s="12">
        <f>VLOOKUP($A182,[2]Summary!$A$2:$S$366, 18, FALSE)</f>
        <v>4530.53</v>
      </c>
      <c r="AZ182" s="13">
        <f t="shared" si="53"/>
        <v>4530.53</v>
      </c>
      <c r="BA182" s="45">
        <v>4530.53</v>
      </c>
      <c r="BB182" s="12">
        <f>VLOOKUP($A182,[2]Summary!$A$2:$S$366, 19, FALSE)</f>
        <v>4828.7299999999996</v>
      </c>
      <c r="BC182" s="11">
        <f t="shared" si="54"/>
        <v>4828.7299999999996</v>
      </c>
      <c r="BD182" s="73">
        <v>4828.7299999999996</v>
      </c>
      <c r="BE182" s="42">
        <f>VLOOKUP($A182,[2]Summary!$A$2:$T$366,20,FALSE)</f>
        <v>0</v>
      </c>
      <c r="BF182" s="41">
        <f t="shared" si="55"/>
        <v>0</v>
      </c>
      <c r="BG182" s="79">
        <v>0</v>
      </c>
    </row>
    <row r="183" spans="1:59" ht="15" x14ac:dyDescent="0.25">
      <c r="A183" s="39">
        <v>43919</v>
      </c>
      <c r="B183" s="12">
        <f>VLOOKUP($A183,[2]Summary!$A$2:$S$366, 2, FALSE)</f>
        <v>4141.95</v>
      </c>
      <c r="C183" s="13">
        <f t="shared" si="56"/>
        <v>4141.95</v>
      </c>
      <c r="D183" s="44">
        <v>4141.96</v>
      </c>
      <c r="E183" s="14">
        <f>VLOOKUP($A183,[2]Summary!$A$2:$S$366, 3, FALSE)</f>
        <v>507</v>
      </c>
      <c r="F183" s="9">
        <f t="shared" si="57"/>
        <v>507</v>
      </c>
      <c r="G183" s="51">
        <v>507</v>
      </c>
      <c r="H183" s="14">
        <f>VLOOKUP($A183,[2]Summary!$A$2:$S$366,4,FALSE)</f>
        <v>0</v>
      </c>
      <c r="I183" s="9">
        <f t="shared" si="46"/>
        <v>0</v>
      </c>
      <c r="J183" s="54">
        <v>0</v>
      </c>
      <c r="K183" s="14">
        <f>VLOOKUP($A183,[2]Summary!$A$2:$S$366, 5, FALSE)</f>
        <v>708</v>
      </c>
      <c r="L183" s="9">
        <f t="shared" si="58"/>
        <v>708</v>
      </c>
      <c r="M183" s="57">
        <v>708</v>
      </c>
      <c r="N183" s="14">
        <f>VLOOKUP($A183,[2]Summary!$A$2:$S$366, 6, FALSE)</f>
        <v>1030</v>
      </c>
      <c r="O183" s="9">
        <f t="shared" si="59"/>
        <v>1030</v>
      </c>
      <c r="P183" s="51">
        <v>997</v>
      </c>
      <c r="Q183" s="14">
        <f>VLOOKUP($A183,[2]Summary!$A$2:$S$366, 7, FALSE)</f>
        <v>655</v>
      </c>
      <c r="R183" s="9">
        <f t="shared" si="60"/>
        <v>655</v>
      </c>
      <c r="S183" s="51">
        <v>655</v>
      </c>
      <c r="T183" s="12">
        <f>VLOOKUP($A183,[2]Summary!$A$2:$S$366, 8, FALSE)</f>
        <v>0</v>
      </c>
      <c r="U183" s="15">
        <f t="shared" si="61"/>
        <v>0</v>
      </c>
      <c r="V183" s="54">
        <v>0</v>
      </c>
      <c r="W183" s="16">
        <f>VLOOKUP($A183,[2]Summary!$A$2:$S$366,9,FALSE)</f>
        <v>37.130000000000003</v>
      </c>
      <c r="X183" s="17">
        <f t="shared" si="66"/>
        <v>37.130000000000003</v>
      </c>
      <c r="Y183" s="61">
        <v>37.130000000000003</v>
      </c>
      <c r="Z183" s="16">
        <f>VLOOKUP($A183,[2]Summary!$A$2:$S$366,10,FALSE)</f>
        <v>34.56</v>
      </c>
      <c r="AA183" s="19">
        <f t="shared" si="68"/>
        <v>34.56</v>
      </c>
      <c r="AB183" s="64">
        <v>34.56</v>
      </c>
      <c r="AC183" s="65">
        <f t="shared" si="49"/>
        <v>37.130000000000003</v>
      </c>
      <c r="AD183" s="12">
        <f>VLOOKUP($A183,[2]Summary!$A$2:$S$366,11,FALSE)</f>
        <v>30</v>
      </c>
      <c r="AE183" s="9">
        <f t="shared" si="62"/>
        <v>30</v>
      </c>
      <c r="AF183" s="54">
        <v>30</v>
      </c>
      <c r="AG183" s="12">
        <f>VLOOKUP($A183,[2]Summary!$A$2:$S$366, 12, FALSE)</f>
        <v>0</v>
      </c>
      <c r="AH183" s="9">
        <f t="shared" si="69"/>
        <v>0</v>
      </c>
      <c r="AI183" s="50">
        <v>0</v>
      </c>
      <c r="AJ183" s="12">
        <f>VLOOKUP($A183,[2]Summary!$A$2:$S$366, 13, FALSE)</f>
        <v>0</v>
      </c>
      <c r="AK183" s="9">
        <f t="shared" si="63"/>
        <v>0</v>
      </c>
      <c r="AL183" s="50">
        <v>0</v>
      </c>
      <c r="AM183" s="12">
        <f>VLOOKUP($A183,[2]Summary!$A$2:$S$366, 14, FALSE)</f>
        <v>2.66</v>
      </c>
      <c r="AN183" s="9">
        <v>0</v>
      </c>
      <c r="AO183" s="54">
        <v>0</v>
      </c>
      <c r="AP183" s="12">
        <f>VLOOKUP($A183,[2]Summary!$A$2:$S$366, 15, FALSE)</f>
        <v>84.6</v>
      </c>
      <c r="AQ183" s="9">
        <f t="shared" si="64"/>
        <v>84.6</v>
      </c>
      <c r="AR183" s="50">
        <v>84.6</v>
      </c>
      <c r="AS183" s="12">
        <f>VLOOKUP($A183,[2]Summary!$A$2:$S$366, 16, FALSE)</f>
        <v>1.1200000000000001</v>
      </c>
      <c r="AT183" s="9">
        <v>0</v>
      </c>
      <c r="AU183" s="50">
        <v>0</v>
      </c>
      <c r="AV183" s="12">
        <f>VLOOKUP($A183,[2]Summary!$A$2:$S$366, 17, FALSE)</f>
        <v>270</v>
      </c>
      <c r="AW183" s="9">
        <f t="shared" si="52"/>
        <v>270</v>
      </c>
      <c r="AX183" s="68">
        <v>270</v>
      </c>
      <c r="AY183" s="12">
        <f>VLOOKUP($A183,[2]Summary!$A$2:$S$366, 18, FALSE)</f>
        <v>4530.53</v>
      </c>
      <c r="AZ183" s="13">
        <f t="shared" si="53"/>
        <v>4530.53</v>
      </c>
      <c r="BA183" s="45">
        <v>4530.53</v>
      </c>
      <c r="BB183" s="12">
        <f>VLOOKUP($A183,[2]Summary!$A$2:$S$366, 19, FALSE)</f>
        <v>4828.75</v>
      </c>
      <c r="BC183" s="11">
        <f t="shared" si="54"/>
        <v>4828.75</v>
      </c>
      <c r="BD183" s="73">
        <v>4828.75</v>
      </c>
      <c r="BE183" s="42">
        <f>VLOOKUP($A183,[2]Summary!$A$2:$T$366,20,FALSE)</f>
        <v>0</v>
      </c>
      <c r="BF183" s="41">
        <f t="shared" si="55"/>
        <v>0</v>
      </c>
      <c r="BG183" s="79">
        <v>0</v>
      </c>
    </row>
    <row r="184" spans="1:59" ht="15" x14ac:dyDescent="0.25">
      <c r="A184" s="39">
        <v>43920</v>
      </c>
      <c r="B184" s="12">
        <f>VLOOKUP($A184,[2]Summary!$A$2:$S$366, 2, FALSE)</f>
        <v>4141.96</v>
      </c>
      <c r="C184" s="13">
        <f t="shared" si="56"/>
        <v>4141.96</v>
      </c>
      <c r="D184" s="44">
        <v>4141.96</v>
      </c>
      <c r="E184" s="14">
        <f>VLOOKUP($A184,[2]Summary!$A$2:$S$366, 3, FALSE)</f>
        <v>441</v>
      </c>
      <c r="F184" s="9">
        <f t="shared" si="57"/>
        <v>441</v>
      </c>
      <c r="G184" s="51">
        <v>441</v>
      </c>
      <c r="H184" s="14">
        <f>VLOOKUP($A184,[2]Summary!$A$2:$S$366,4,FALSE)</f>
        <v>0</v>
      </c>
      <c r="I184" s="9">
        <f t="shared" si="46"/>
        <v>0</v>
      </c>
      <c r="J184" s="54">
        <v>0</v>
      </c>
      <c r="K184" s="14">
        <f>VLOOKUP($A184,[2]Summary!$A$2:$S$366, 5, FALSE)</f>
        <v>705</v>
      </c>
      <c r="L184" s="9">
        <f t="shared" si="58"/>
        <v>705</v>
      </c>
      <c r="M184" s="57">
        <v>705</v>
      </c>
      <c r="N184" s="14">
        <f>VLOOKUP($A184,[2]Summary!$A$2:$S$366, 6, FALSE)</f>
        <v>1040</v>
      </c>
      <c r="O184" s="9">
        <f t="shared" si="59"/>
        <v>1040</v>
      </c>
      <c r="P184" s="51">
        <v>1000</v>
      </c>
      <c r="Q184" s="14">
        <f>VLOOKUP($A184,[2]Summary!$A$2:$S$366, 7, FALSE)</f>
        <v>659</v>
      </c>
      <c r="R184" s="9">
        <f t="shared" si="60"/>
        <v>659</v>
      </c>
      <c r="S184" s="51">
        <v>659</v>
      </c>
      <c r="T184" s="12">
        <f>VLOOKUP($A184,[2]Summary!$A$2:$S$366, 8, FALSE)</f>
        <v>0</v>
      </c>
      <c r="U184" s="15">
        <f t="shared" si="61"/>
        <v>0</v>
      </c>
      <c r="V184" s="54">
        <v>0</v>
      </c>
      <c r="W184" s="16">
        <f>VLOOKUP($A184,[2]Summary!$A$2:$S$366,9,FALSE)</f>
        <v>40.17</v>
      </c>
      <c r="X184" s="17">
        <f t="shared" si="66"/>
        <v>40.17</v>
      </c>
      <c r="Y184" s="61">
        <v>40.17</v>
      </c>
      <c r="Z184" s="16">
        <f>VLOOKUP($A184,[2]Summary!$A$2:$S$366,10,FALSE)</f>
        <v>34.58</v>
      </c>
      <c r="AA184" s="19">
        <f t="shared" si="68"/>
        <v>34.58</v>
      </c>
      <c r="AB184" s="64">
        <v>34.58</v>
      </c>
      <c r="AC184" s="65">
        <f t="shared" si="49"/>
        <v>40.17</v>
      </c>
      <c r="AD184" s="12">
        <f>VLOOKUP($A184,[2]Summary!$A$2:$S$366,11,FALSE)</f>
        <v>30</v>
      </c>
      <c r="AE184" s="9">
        <f t="shared" si="62"/>
        <v>30</v>
      </c>
      <c r="AF184" s="54">
        <v>30</v>
      </c>
      <c r="AG184" s="12">
        <f>VLOOKUP($A184,[2]Summary!$A$2:$S$366, 12, FALSE)</f>
        <v>0</v>
      </c>
      <c r="AH184" s="9">
        <f t="shared" si="69"/>
        <v>0</v>
      </c>
      <c r="AI184" s="50">
        <v>0</v>
      </c>
      <c r="AJ184" s="12">
        <f>VLOOKUP($A184,[2]Summary!$A$2:$S$366, 13, FALSE)</f>
        <v>0</v>
      </c>
      <c r="AK184" s="9">
        <f t="shared" si="63"/>
        <v>0</v>
      </c>
      <c r="AL184" s="50">
        <v>0</v>
      </c>
      <c r="AM184" s="12">
        <f>VLOOKUP($A184,[2]Summary!$A$2:$S$366, 14, FALSE)</f>
        <v>0.71</v>
      </c>
      <c r="AN184" s="9">
        <v>0</v>
      </c>
      <c r="AO184" s="54">
        <v>0</v>
      </c>
      <c r="AP184" s="12">
        <f>VLOOKUP($A184,[2]Summary!$A$2:$S$366, 15, FALSE)</f>
        <v>80.099999999999994</v>
      </c>
      <c r="AQ184" s="9">
        <f t="shared" si="64"/>
        <v>80.099999999999994</v>
      </c>
      <c r="AR184" s="50">
        <v>80.099999999999994</v>
      </c>
      <c r="AS184" s="12">
        <f>VLOOKUP($A184,[2]Summary!$A$2:$S$366, 16, FALSE)</f>
        <v>2.74</v>
      </c>
      <c r="AT184" s="9">
        <v>0</v>
      </c>
      <c r="AU184" s="50">
        <v>0</v>
      </c>
      <c r="AV184" s="12">
        <f>VLOOKUP($A184,[2]Summary!$A$2:$S$366, 17, FALSE)</f>
        <v>271</v>
      </c>
      <c r="AW184" s="9">
        <f t="shared" si="52"/>
        <v>271</v>
      </c>
      <c r="AX184" s="68">
        <v>270</v>
      </c>
      <c r="AY184" s="12">
        <f>VLOOKUP($A184,[2]Summary!$A$2:$S$366, 18, FALSE)</f>
        <v>4530.46</v>
      </c>
      <c r="AZ184" s="13">
        <f t="shared" si="53"/>
        <v>4530.46</v>
      </c>
      <c r="BA184" s="45">
        <v>4530.46</v>
      </c>
      <c r="BB184" s="12">
        <f>VLOOKUP($A184,[2]Summary!$A$2:$S$366, 19, FALSE)</f>
        <v>4828.7700000000004</v>
      </c>
      <c r="BC184" s="11">
        <f t="shared" si="54"/>
        <v>4828.7700000000004</v>
      </c>
      <c r="BD184" s="73">
        <v>4828.7700000000004</v>
      </c>
      <c r="BE184" s="42">
        <f>VLOOKUP($A184,[2]Summary!$A$2:$T$366,20,FALSE)</f>
        <v>0</v>
      </c>
      <c r="BF184" s="41">
        <f t="shared" si="55"/>
        <v>0</v>
      </c>
      <c r="BG184" s="79">
        <v>0</v>
      </c>
    </row>
    <row r="185" spans="1:59" ht="15" x14ac:dyDescent="0.25">
      <c r="A185" s="39">
        <v>43921</v>
      </c>
      <c r="B185" s="12">
        <f>VLOOKUP($A185,[2]Summary!$A$2:$S$366, 2, FALSE)</f>
        <v>4142.01</v>
      </c>
      <c r="C185" s="13">
        <f t="shared" si="56"/>
        <v>4142.01</v>
      </c>
      <c r="D185" s="44">
        <v>4142.01</v>
      </c>
      <c r="E185" s="14">
        <f>VLOOKUP($A185,[2]Summary!$A$2:$S$366, 3, FALSE)</f>
        <v>451</v>
      </c>
      <c r="F185" s="9">
        <f t="shared" si="57"/>
        <v>451</v>
      </c>
      <c r="G185" s="51">
        <v>451</v>
      </c>
      <c r="H185" s="14">
        <f>VLOOKUP($A185,[2]Summary!$A$2:$S$366,4,FALSE)</f>
        <v>0</v>
      </c>
      <c r="I185" s="9">
        <f t="shared" si="46"/>
        <v>0</v>
      </c>
      <c r="J185" s="54">
        <v>0</v>
      </c>
      <c r="K185" s="14">
        <f>VLOOKUP($A185,[2]Summary!$A$2:$S$366, 5, FALSE)</f>
        <v>705</v>
      </c>
      <c r="L185" s="9">
        <f t="shared" si="58"/>
        <v>705</v>
      </c>
      <c r="M185" s="57">
        <v>705</v>
      </c>
      <c r="N185" s="14">
        <f>VLOOKUP($A185,[2]Summary!$A$2:$S$366, 6, FALSE)</f>
        <v>1040</v>
      </c>
      <c r="O185" s="9">
        <f t="shared" si="59"/>
        <v>1040</v>
      </c>
      <c r="P185" s="51">
        <v>1010</v>
      </c>
      <c r="Q185" s="14">
        <f>VLOOKUP($A185,[2]Summary!$A$2:$S$366, 7, FALSE)</f>
        <v>666</v>
      </c>
      <c r="R185" s="9">
        <f t="shared" si="60"/>
        <v>666</v>
      </c>
      <c r="S185" s="51">
        <v>666</v>
      </c>
      <c r="T185" s="12">
        <f>VLOOKUP($A185,[2]Summary!$A$2:$S$366, 8, FALSE)</f>
        <v>0</v>
      </c>
      <c r="U185" s="15">
        <f t="shared" si="61"/>
        <v>0</v>
      </c>
      <c r="V185" s="54">
        <v>0</v>
      </c>
      <c r="W185" s="16">
        <f>VLOOKUP($A185,[2]Summary!$A$2:$S$366,9,FALSE)</f>
        <v>38.880000000000003</v>
      </c>
      <c r="X185" s="17">
        <f t="shared" si="66"/>
        <v>38.880000000000003</v>
      </c>
      <c r="Y185" s="61">
        <v>38.880000000000003</v>
      </c>
      <c r="Z185" s="16">
        <f>VLOOKUP($A185,[2]Summary!$A$2:$S$366,10,FALSE)</f>
        <v>35.89</v>
      </c>
      <c r="AA185" s="19">
        <f t="shared" si="68"/>
        <v>35.89</v>
      </c>
      <c r="AB185" s="64">
        <v>36.1</v>
      </c>
      <c r="AC185" s="65">
        <f t="shared" si="49"/>
        <v>38.880000000000003</v>
      </c>
      <c r="AD185" s="12">
        <f>VLOOKUP($A185,[2]Summary!$A$2:$S$366,11,FALSE)</f>
        <v>30</v>
      </c>
      <c r="AE185" s="9">
        <f t="shared" si="62"/>
        <v>30</v>
      </c>
      <c r="AF185" s="54">
        <v>30</v>
      </c>
      <c r="AG185" s="12">
        <f>VLOOKUP($A185,[2]Summary!$A$2:$S$366, 12, FALSE)</f>
        <v>0</v>
      </c>
      <c r="AH185" s="9">
        <f t="shared" si="69"/>
        <v>0</v>
      </c>
      <c r="AI185" s="50">
        <v>0</v>
      </c>
      <c r="AJ185" s="12">
        <f>VLOOKUP($A185,[2]Summary!$A$2:$S$366, 13, FALSE)</f>
        <v>0</v>
      </c>
      <c r="AK185" s="9">
        <f t="shared" si="63"/>
        <v>0</v>
      </c>
      <c r="AL185" s="50">
        <v>0</v>
      </c>
      <c r="AM185" s="12">
        <f>VLOOKUP($A185,[2]Summary!$A$2:$S$366, 14, FALSE)</f>
        <v>-0.62</v>
      </c>
      <c r="AN185" s="9">
        <v>0</v>
      </c>
      <c r="AO185" s="54">
        <v>0</v>
      </c>
      <c r="AP185" s="12">
        <f>VLOOKUP($A185,[2]Summary!$A$2:$S$366, 15, FALSE)</f>
        <v>84.1</v>
      </c>
      <c r="AQ185" s="9">
        <f t="shared" si="64"/>
        <v>84.1</v>
      </c>
      <c r="AR185" s="50">
        <v>84.1</v>
      </c>
      <c r="AS185" s="12">
        <f>VLOOKUP($A185,[2]Summary!$A$2:$S$366, 16, FALSE)</f>
        <v>3.16</v>
      </c>
      <c r="AT185" s="9">
        <v>0</v>
      </c>
      <c r="AU185" s="50">
        <v>0</v>
      </c>
      <c r="AV185" s="12">
        <f>VLOOKUP($A185,[2]Summary!$A$2:$S$366, 17, FALSE)</f>
        <v>240</v>
      </c>
      <c r="AW185" s="9">
        <f t="shared" si="52"/>
        <v>240</v>
      </c>
      <c r="AX185" s="68">
        <v>240</v>
      </c>
      <c r="AY185" s="12">
        <f>VLOOKUP($A185,[2]Summary!$A$2:$S$366, 18, FALSE)</f>
        <v>4530.4799999999996</v>
      </c>
      <c r="AZ185" s="13">
        <f t="shared" si="53"/>
        <v>4530.4799999999996</v>
      </c>
      <c r="BA185" s="45">
        <v>4530.4799999999996</v>
      </c>
      <c r="BB185" s="12">
        <f>VLOOKUP($A185,[2]Summary!$A$2:$S$366, 19, FALSE)</f>
        <v>4828.79</v>
      </c>
      <c r="BC185" s="11">
        <f t="shared" si="54"/>
        <v>4828.79</v>
      </c>
      <c r="BD185" s="73">
        <v>4828.79</v>
      </c>
      <c r="BE185" s="42">
        <f>VLOOKUP($A185,[2]Summary!$A$2:$T$366,20,FALSE)</f>
        <v>0</v>
      </c>
      <c r="BF185" s="41">
        <f t="shared" si="55"/>
        <v>0</v>
      </c>
      <c r="BG185" s="79">
        <v>0</v>
      </c>
    </row>
    <row r="186" spans="1:59" ht="15" x14ac:dyDescent="0.25">
      <c r="A186" s="39">
        <v>43922</v>
      </c>
      <c r="B186" s="12">
        <f>VLOOKUP($A186,[2]Summary!$A$2:$S$366, 2, FALSE)</f>
        <v>4142.04</v>
      </c>
      <c r="C186" s="13">
        <f t="shared" si="56"/>
        <v>4142.04</v>
      </c>
      <c r="D186" s="44">
        <v>4142.05</v>
      </c>
      <c r="E186" s="14">
        <f>VLOOKUP($A186,[2]Summary!$A$2:$S$366, 3, FALSE)</f>
        <v>616</v>
      </c>
      <c r="F186" s="9">
        <f t="shared" si="57"/>
        <v>616</v>
      </c>
      <c r="G186" s="51">
        <v>616</v>
      </c>
      <c r="H186" s="14">
        <f>VLOOKUP($A186,[2]Summary!$A$2:$S$366,4,FALSE)</f>
        <v>0</v>
      </c>
      <c r="I186" s="9">
        <f t="shared" si="46"/>
        <v>0</v>
      </c>
      <c r="J186" s="54">
        <v>0</v>
      </c>
      <c r="K186" s="14">
        <f>VLOOKUP($A186,[2]Summary!$A$2:$S$366, 5, FALSE)</f>
        <v>792</v>
      </c>
      <c r="L186" s="9">
        <f t="shared" si="58"/>
        <v>792</v>
      </c>
      <c r="M186" s="57">
        <v>792</v>
      </c>
      <c r="N186" s="14">
        <f>VLOOKUP($A186,[2]Summary!$A$2:$S$366, 6, FALSE)</f>
        <v>1230</v>
      </c>
      <c r="O186" s="9">
        <f t="shared" si="59"/>
        <v>1230</v>
      </c>
      <c r="P186" s="51">
        <v>1190</v>
      </c>
      <c r="Q186" s="14">
        <f>VLOOKUP($A186,[2]Summary!$A$2:$S$366, 7, FALSE)</f>
        <v>656</v>
      </c>
      <c r="R186" s="9">
        <f t="shared" si="60"/>
        <v>656</v>
      </c>
      <c r="S186" s="51">
        <v>656</v>
      </c>
      <c r="T186" s="12">
        <f>VLOOKUP($A186,[2]Summary!$A$2:$S$366, 8, FALSE)</f>
        <v>0</v>
      </c>
      <c r="U186" s="15">
        <f t="shared" si="61"/>
        <v>0</v>
      </c>
      <c r="V186" s="54">
        <v>0</v>
      </c>
      <c r="W186" s="16">
        <f>VLOOKUP($A186,[2]Summary!$A$2:$S$366,9,FALSE)</f>
        <v>37.58</v>
      </c>
      <c r="X186" s="17">
        <f t="shared" si="66"/>
        <v>37.58</v>
      </c>
      <c r="Y186" s="61">
        <v>37.58</v>
      </c>
      <c r="Z186" s="16">
        <f>VLOOKUP($A186,[2]Summary!$A$2:$S$366,10,FALSE)</f>
        <v>37.840000000000003</v>
      </c>
      <c r="AA186" s="19">
        <f t="shared" si="68"/>
        <v>37.840000000000003</v>
      </c>
      <c r="AB186" s="64">
        <v>37.840000000000003</v>
      </c>
      <c r="AC186" s="65">
        <f t="shared" si="49"/>
        <v>37.58</v>
      </c>
      <c r="AD186" s="12">
        <f>VLOOKUP($A186,[2]Summary!$A$2:$S$366,11,FALSE)</f>
        <v>30</v>
      </c>
      <c r="AE186" s="9">
        <f t="shared" si="62"/>
        <v>30</v>
      </c>
      <c r="AF186" s="54">
        <v>30</v>
      </c>
      <c r="AG186" s="12">
        <f>VLOOKUP($A186,[2]Summary!$A$2:$S$366, 12, FALSE)</f>
        <v>0</v>
      </c>
      <c r="AH186" s="9">
        <f t="shared" si="69"/>
        <v>0</v>
      </c>
      <c r="AI186" s="50">
        <v>0</v>
      </c>
      <c r="AJ186" s="12">
        <f>VLOOKUP($A186,[2]Summary!$A$2:$S$366, 13, FALSE)</f>
        <v>0</v>
      </c>
      <c r="AK186" s="9">
        <f t="shared" si="63"/>
        <v>0</v>
      </c>
      <c r="AL186" s="50">
        <v>0</v>
      </c>
      <c r="AM186" s="12">
        <f>VLOOKUP($A186,[2]Summary!$A$2:$S$366, 14, FALSE)</f>
        <v>-0.7</v>
      </c>
      <c r="AN186" s="9">
        <v>0</v>
      </c>
      <c r="AO186" s="54">
        <v>0</v>
      </c>
      <c r="AP186" s="12">
        <f>VLOOKUP($A186,[2]Summary!$A$2:$S$366, 15, FALSE)</f>
        <v>108</v>
      </c>
      <c r="AQ186" s="9">
        <f t="shared" si="64"/>
        <v>108</v>
      </c>
      <c r="AR186" s="50">
        <v>108</v>
      </c>
      <c r="AS186" s="12">
        <f>VLOOKUP($A186,[2]Summary!$A$2:$S$366, 16, FALSE)</f>
        <v>-2.0099999999999998</v>
      </c>
      <c r="AT186" s="9">
        <v>0</v>
      </c>
      <c r="AU186" s="50">
        <v>0</v>
      </c>
      <c r="AV186" s="12">
        <f>VLOOKUP($A186,[2]Summary!$A$2:$S$366, 17, FALSE)</f>
        <v>219</v>
      </c>
      <c r="AW186" s="9">
        <f t="shared" si="52"/>
        <v>219</v>
      </c>
      <c r="AX186" s="68">
        <v>218</v>
      </c>
      <c r="AY186" s="12">
        <f>VLOOKUP($A186,[2]Summary!$A$2:$S$366, 18, FALSE)</f>
        <v>4530.5200000000004</v>
      </c>
      <c r="AZ186" s="13">
        <f t="shared" si="53"/>
        <v>4530.5200000000004</v>
      </c>
      <c r="BA186" s="45">
        <v>4530.5200000000004</v>
      </c>
      <c r="BB186" s="12">
        <f>VLOOKUP($A186,[2]Summary!$A$2:$S$366, 19, FALSE)</f>
        <v>4828.82</v>
      </c>
      <c r="BC186" s="11">
        <f t="shared" si="54"/>
        <v>4828.82</v>
      </c>
      <c r="BD186" s="73">
        <v>4828.82</v>
      </c>
      <c r="BE186" s="42">
        <f>VLOOKUP($A186,[2]Summary!$A$2:$T$366,20,FALSE)</f>
        <v>0</v>
      </c>
      <c r="BF186" s="41">
        <v>0</v>
      </c>
      <c r="BG186" s="79">
        <v>0</v>
      </c>
    </row>
    <row r="187" spans="1:59" ht="15" x14ac:dyDescent="0.25">
      <c r="A187" s="39">
        <v>43923</v>
      </c>
      <c r="B187" s="12">
        <f>VLOOKUP($A187,[2]Summary!$A$2:$S$366, 2, FALSE)</f>
        <v>4142.04</v>
      </c>
      <c r="C187" s="13">
        <f t="shared" si="56"/>
        <v>4142.04</v>
      </c>
      <c r="D187" s="44">
        <v>4142.04</v>
      </c>
      <c r="E187" s="14">
        <f>VLOOKUP($A187,[2]Summary!$A$2:$S$366, 3, FALSE)</f>
        <v>979</v>
      </c>
      <c r="F187" s="9">
        <f t="shared" si="57"/>
        <v>979</v>
      </c>
      <c r="G187" s="51">
        <v>979</v>
      </c>
      <c r="H187" s="14">
        <f>VLOOKUP($A187,[2]Summary!$A$2:$S$366,4,FALSE)</f>
        <v>0</v>
      </c>
      <c r="I187" s="9">
        <f t="shared" si="46"/>
        <v>0</v>
      </c>
      <c r="J187" s="54">
        <v>0</v>
      </c>
      <c r="K187" s="14">
        <f>VLOOKUP($A187,[2]Summary!$A$2:$S$366, 5, FALSE)</f>
        <v>959</v>
      </c>
      <c r="L187" s="9">
        <f t="shared" si="58"/>
        <v>959</v>
      </c>
      <c r="M187" s="57">
        <v>959</v>
      </c>
      <c r="N187" s="14">
        <f>VLOOKUP($A187,[2]Summary!$A$2:$S$366, 6, FALSE)</f>
        <v>1360</v>
      </c>
      <c r="O187" s="9">
        <f t="shared" si="59"/>
        <v>1360</v>
      </c>
      <c r="P187" s="51">
        <v>1320</v>
      </c>
      <c r="Q187" s="14">
        <f>VLOOKUP($A187,[2]Summary!$A$2:$S$366, 7, FALSE)</f>
        <v>665</v>
      </c>
      <c r="R187" s="9">
        <f t="shared" si="60"/>
        <v>665</v>
      </c>
      <c r="S187" s="51">
        <v>665</v>
      </c>
      <c r="T187" s="12">
        <f>VLOOKUP($A187,[2]Summary!$A$2:$S$366, 8, FALSE)</f>
        <v>0</v>
      </c>
      <c r="U187" s="15">
        <f t="shared" si="61"/>
        <v>0</v>
      </c>
      <c r="V187" s="54">
        <v>0</v>
      </c>
      <c r="W187" s="16">
        <f>VLOOKUP($A187,[2]Summary!$A$2:$S$366,9,FALSE)</f>
        <v>35.869999999999997</v>
      </c>
      <c r="X187" s="17">
        <f t="shared" si="66"/>
        <v>35.869999999999997</v>
      </c>
      <c r="Y187" s="61">
        <v>35.869999999999997</v>
      </c>
      <c r="Z187" s="16">
        <f>VLOOKUP($A187,[2]Summary!$A$2:$S$366,10,FALSE)</f>
        <v>35.82</v>
      </c>
      <c r="AA187" s="19">
        <f t="shared" si="68"/>
        <v>35.82</v>
      </c>
      <c r="AB187" s="64">
        <v>35.82</v>
      </c>
      <c r="AC187" s="65">
        <f t="shared" si="49"/>
        <v>35.869999999999997</v>
      </c>
      <c r="AD187" s="12">
        <f>VLOOKUP($A187,[2]Summary!$A$2:$S$366,11,FALSE)</f>
        <v>30</v>
      </c>
      <c r="AE187" s="9">
        <f t="shared" si="62"/>
        <v>30</v>
      </c>
      <c r="AF187" s="54">
        <v>30</v>
      </c>
      <c r="AG187" s="12">
        <f>VLOOKUP($A187,[2]Summary!$A$2:$S$366, 12, FALSE)</f>
        <v>0</v>
      </c>
      <c r="AH187" s="9">
        <f t="shared" si="69"/>
        <v>0</v>
      </c>
      <c r="AI187" s="50">
        <v>0</v>
      </c>
      <c r="AJ187" s="12">
        <f>VLOOKUP($A187,[2]Summary!$A$2:$S$366, 13, FALSE)</f>
        <v>0</v>
      </c>
      <c r="AK187" s="9">
        <f t="shared" si="63"/>
        <v>0</v>
      </c>
      <c r="AL187" s="50">
        <v>0</v>
      </c>
      <c r="AM187" s="12">
        <f>VLOOKUP($A187,[2]Summary!$A$2:$S$366, 14, FALSE)</f>
        <v>3.87</v>
      </c>
      <c r="AN187" s="9">
        <v>0</v>
      </c>
      <c r="AO187" s="54">
        <v>0</v>
      </c>
      <c r="AP187" s="12">
        <f>VLOOKUP($A187,[2]Summary!$A$2:$S$366, 15, FALSE)</f>
        <v>62.5</v>
      </c>
      <c r="AQ187" s="9">
        <f t="shared" si="64"/>
        <v>62.5</v>
      </c>
      <c r="AR187" s="50">
        <v>62.5</v>
      </c>
      <c r="AS187" s="12">
        <f>VLOOKUP($A187,[2]Summary!$A$2:$S$366, 16, FALSE)</f>
        <v>20.2</v>
      </c>
      <c r="AT187" s="9">
        <f t="shared" ref="AT187:AT192" si="70">AS187</f>
        <v>20.2</v>
      </c>
      <c r="AU187" s="50">
        <v>20.2</v>
      </c>
      <c r="AV187" s="12">
        <f>VLOOKUP($A187,[2]Summary!$A$2:$S$366, 17, FALSE)</f>
        <v>170</v>
      </c>
      <c r="AW187" s="9">
        <f t="shared" si="52"/>
        <v>170</v>
      </c>
      <c r="AX187" s="68">
        <v>170</v>
      </c>
      <c r="AY187" s="12">
        <f>VLOOKUP($A187,[2]Summary!$A$2:$S$366, 18, FALSE)</f>
        <v>4530.5200000000004</v>
      </c>
      <c r="AZ187" s="13">
        <f t="shared" si="53"/>
        <v>4530.5200000000004</v>
      </c>
      <c r="BA187" s="45">
        <v>4530.5200000000004</v>
      </c>
      <c r="BB187" s="12">
        <f>VLOOKUP($A187,[2]Summary!$A$2:$S$366, 19, FALSE)</f>
        <v>4828.84</v>
      </c>
      <c r="BC187" s="11">
        <f t="shared" si="54"/>
        <v>4828.84</v>
      </c>
      <c r="BD187" s="73">
        <v>4828.84</v>
      </c>
      <c r="BE187" s="42">
        <f>VLOOKUP($A187,[2]Summary!$A$2:$T$366,20,FALSE)</f>
        <v>0</v>
      </c>
      <c r="BF187" s="41">
        <f t="shared" si="55"/>
        <v>0</v>
      </c>
      <c r="BG187" s="79">
        <v>0</v>
      </c>
    </row>
    <row r="188" spans="1:59" ht="15" x14ac:dyDescent="0.25">
      <c r="A188" s="39">
        <v>43924</v>
      </c>
      <c r="B188" s="12">
        <f>VLOOKUP($A188,[2]Summary!$A$2:$S$366, 2, FALSE)</f>
        <v>4142.04</v>
      </c>
      <c r="C188" s="13">
        <f t="shared" si="56"/>
        <v>4142.04</v>
      </c>
      <c r="D188" s="44">
        <v>4142.05</v>
      </c>
      <c r="E188" s="14">
        <f>VLOOKUP($A188,[2]Summary!$A$2:$S$366, 3, FALSE)</f>
        <v>935</v>
      </c>
      <c r="F188" s="9">
        <f t="shared" si="57"/>
        <v>935</v>
      </c>
      <c r="G188" s="51">
        <v>935</v>
      </c>
      <c r="H188" s="14">
        <f>VLOOKUP($A188,[2]Summary!$A$2:$S$366,4,FALSE)</f>
        <v>0</v>
      </c>
      <c r="I188" s="9">
        <f t="shared" si="46"/>
        <v>0</v>
      </c>
      <c r="J188" s="54">
        <v>0</v>
      </c>
      <c r="K188" s="14">
        <f>VLOOKUP($A188,[2]Summary!$A$2:$S$366, 5, FALSE)</f>
        <v>995</v>
      </c>
      <c r="L188" s="9">
        <f t="shared" si="58"/>
        <v>995</v>
      </c>
      <c r="M188" s="57">
        <v>995</v>
      </c>
      <c r="N188" s="14">
        <f>VLOOKUP($A188,[2]Summary!$A$2:$S$366, 6, FALSE)</f>
        <v>1360</v>
      </c>
      <c r="O188" s="9">
        <f t="shared" si="59"/>
        <v>1360</v>
      </c>
      <c r="P188" s="51">
        <v>1330</v>
      </c>
      <c r="Q188" s="14">
        <f>VLOOKUP($A188,[2]Summary!$A$2:$S$366, 7, FALSE)</f>
        <v>684</v>
      </c>
      <c r="R188" s="9">
        <f t="shared" si="60"/>
        <v>684</v>
      </c>
      <c r="S188" s="51">
        <v>684</v>
      </c>
      <c r="T188" s="12">
        <f>VLOOKUP($A188,[2]Summary!$A$2:$S$366, 8, FALSE)</f>
        <v>0</v>
      </c>
      <c r="U188" s="15">
        <f t="shared" si="61"/>
        <v>0</v>
      </c>
      <c r="V188" s="54">
        <v>0</v>
      </c>
      <c r="W188" s="16">
        <f>VLOOKUP($A188,[2]Summary!$A$2:$S$366,9,FALSE)</f>
        <v>35.700000000000003</v>
      </c>
      <c r="X188" s="17">
        <f t="shared" si="66"/>
        <v>35.700000000000003</v>
      </c>
      <c r="Y188" s="61">
        <v>35.700000000000003</v>
      </c>
      <c r="Z188" s="16">
        <f>VLOOKUP($A188,[2]Summary!$A$2:$S$366,10,FALSE)</f>
        <v>35.25</v>
      </c>
      <c r="AA188" s="19">
        <f t="shared" si="68"/>
        <v>35.25</v>
      </c>
      <c r="AB188" s="64">
        <v>35.25</v>
      </c>
      <c r="AC188" s="65">
        <f t="shared" si="49"/>
        <v>35.700000000000003</v>
      </c>
      <c r="AD188" s="12">
        <f>VLOOKUP($A188,[2]Summary!$A$2:$S$366,11,FALSE)</f>
        <v>30</v>
      </c>
      <c r="AE188" s="9">
        <f t="shared" si="62"/>
        <v>30</v>
      </c>
      <c r="AF188" s="54">
        <v>30</v>
      </c>
      <c r="AG188" s="12">
        <f>VLOOKUP($A188,[2]Summary!$A$2:$S$366, 12, FALSE)</f>
        <v>0</v>
      </c>
      <c r="AH188" s="9">
        <f t="shared" si="69"/>
        <v>0</v>
      </c>
      <c r="AI188" s="50">
        <v>0</v>
      </c>
      <c r="AJ188" s="12">
        <f>VLOOKUP($A188,[2]Summary!$A$2:$S$366, 13, FALSE)</f>
        <v>0</v>
      </c>
      <c r="AK188" s="9">
        <f t="shared" si="63"/>
        <v>0</v>
      </c>
      <c r="AL188" s="50">
        <v>0</v>
      </c>
      <c r="AM188" s="12">
        <f>VLOOKUP($A188,[2]Summary!$A$2:$S$366, 14, FALSE)</f>
        <v>-2.41</v>
      </c>
      <c r="AN188" s="9">
        <v>0</v>
      </c>
      <c r="AO188" s="54">
        <v>0</v>
      </c>
      <c r="AP188" s="12">
        <f>VLOOKUP($A188,[2]Summary!$A$2:$S$366, 15, FALSE)</f>
        <v>53.7</v>
      </c>
      <c r="AQ188" s="9">
        <f t="shared" si="64"/>
        <v>53.7</v>
      </c>
      <c r="AR188" s="50">
        <v>53.7</v>
      </c>
      <c r="AS188" s="12">
        <f>VLOOKUP($A188,[2]Summary!$A$2:$S$366, 16, FALSE)</f>
        <v>30.7</v>
      </c>
      <c r="AT188" s="9">
        <f t="shared" si="70"/>
        <v>30.7</v>
      </c>
      <c r="AU188" s="50">
        <v>30.7</v>
      </c>
      <c r="AV188" s="12">
        <f>VLOOKUP($A188,[2]Summary!$A$2:$S$366, 17, FALSE)</f>
        <v>134</v>
      </c>
      <c r="AW188" s="9">
        <f t="shared" si="52"/>
        <v>134</v>
      </c>
      <c r="AX188" s="68">
        <v>133</v>
      </c>
      <c r="AY188" s="12">
        <f>VLOOKUP($A188,[2]Summary!$A$2:$S$366, 18, FALSE)</f>
        <v>4530.5200000000004</v>
      </c>
      <c r="AZ188" s="13">
        <f t="shared" si="53"/>
        <v>4530.5200000000004</v>
      </c>
      <c r="BA188" s="45">
        <v>4530.5200000000004</v>
      </c>
      <c r="BB188" s="12">
        <f>VLOOKUP($A188,[2]Summary!$A$2:$S$366, 19, FALSE)</f>
        <v>4828.8500000000004</v>
      </c>
      <c r="BC188" s="11">
        <f t="shared" si="54"/>
        <v>4828.8500000000004</v>
      </c>
      <c r="BD188" s="73">
        <v>4828.8500000000004</v>
      </c>
      <c r="BE188" s="42">
        <f>VLOOKUP($A188,[2]Summary!$A$2:$T$366,20,FALSE)</f>
        <v>0</v>
      </c>
      <c r="BF188" s="41">
        <f t="shared" si="55"/>
        <v>0</v>
      </c>
      <c r="BG188" s="79">
        <v>0</v>
      </c>
    </row>
    <row r="189" spans="1:59" ht="15" x14ac:dyDescent="0.25">
      <c r="A189" s="39">
        <v>43925</v>
      </c>
      <c r="B189" s="12">
        <f>VLOOKUP($A189,[2]Summary!$A$2:$S$366, 2, FALSE)</f>
        <v>4142.03</v>
      </c>
      <c r="C189" s="13">
        <f t="shared" si="56"/>
        <v>4142.03</v>
      </c>
      <c r="D189" s="44">
        <v>4142.04</v>
      </c>
      <c r="E189" s="14">
        <f>VLOOKUP($A189,[2]Summary!$A$2:$S$366, 3, FALSE)</f>
        <v>831</v>
      </c>
      <c r="F189" s="9">
        <f t="shared" si="57"/>
        <v>831</v>
      </c>
      <c r="G189" s="51">
        <v>831</v>
      </c>
      <c r="H189" s="14">
        <f>VLOOKUP($A189,[2]Summary!$A$2:$S$366,4,FALSE)</f>
        <v>0</v>
      </c>
      <c r="I189" s="9">
        <f t="shared" si="46"/>
        <v>0</v>
      </c>
      <c r="J189" s="54">
        <v>0</v>
      </c>
      <c r="K189" s="14">
        <f>VLOOKUP($A189,[2]Summary!$A$2:$S$366, 5, FALSE)</f>
        <v>981</v>
      </c>
      <c r="L189" s="9">
        <f t="shared" si="58"/>
        <v>981</v>
      </c>
      <c r="M189" s="57">
        <v>981</v>
      </c>
      <c r="N189" s="14">
        <f>VLOOKUP($A189,[2]Summary!$A$2:$S$366, 6, FALSE)</f>
        <v>1360</v>
      </c>
      <c r="O189" s="9">
        <f t="shared" si="59"/>
        <v>1360</v>
      </c>
      <c r="P189" s="51">
        <v>1320</v>
      </c>
      <c r="Q189" s="14">
        <f>VLOOKUP($A189,[2]Summary!$A$2:$S$366, 7, FALSE)</f>
        <v>689</v>
      </c>
      <c r="R189" s="9">
        <f t="shared" si="60"/>
        <v>689</v>
      </c>
      <c r="S189" s="51">
        <v>689</v>
      </c>
      <c r="T189" s="12">
        <f>VLOOKUP($A189,[2]Summary!$A$2:$S$366, 8, FALSE)</f>
        <v>0</v>
      </c>
      <c r="U189" s="15">
        <f t="shared" si="61"/>
        <v>0</v>
      </c>
      <c r="V189" s="54">
        <v>0</v>
      </c>
      <c r="W189" s="16">
        <f>VLOOKUP($A189,[2]Summary!$A$2:$S$366,9,FALSE)</f>
        <v>24.13</v>
      </c>
      <c r="X189" s="17">
        <f t="shared" si="66"/>
        <v>24.13</v>
      </c>
      <c r="Y189" s="61">
        <v>24.13</v>
      </c>
      <c r="Z189" s="16">
        <f>VLOOKUP($A189,[2]Summary!$A$2:$S$366,10,FALSE)</f>
        <v>30.43</v>
      </c>
      <c r="AA189" s="19">
        <f t="shared" si="68"/>
        <v>30.43</v>
      </c>
      <c r="AB189" s="64">
        <v>30.43</v>
      </c>
      <c r="AC189" s="65">
        <f t="shared" si="49"/>
        <v>24.13</v>
      </c>
      <c r="AD189" s="12">
        <f>VLOOKUP($A189,[2]Summary!$A$2:$S$366,11,FALSE)</f>
        <v>30</v>
      </c>
      <c r="AE189" s="9">
        <f t="shared" si="62"/>
        <v>30</v>
      </c>
      <c r="AF189" s="54">
        <v>30</v>
      </c>
      <c r="AG189" s="12">
        <f>VLOOKUP($A189,[2]Summary!$A$2:$S$366, 12, FALSE)</f>
        <v>0</v>
      </c>
      <c r="AH189" s="9">
        <f t="shared" si="69"/>
        <v>0</v>
      </c>
      <c r="AI189" s="50">
        <v>0</v>
      </c>
      <c r="AJ189" s="12">
        <f>VLOOKUP($A189,[2]Summary!$A$2:$S$366, 13, FALSE)</f>
        <v>0</v>
      </c>
      <c r="AK189" s="9">
        <f t="shared" si="63"/>
        <v>0</v>
      </c>
      <c r="AL189" s="50">
        <v>0</v>
      </c>
      <c r="AM189" s="12">
        <f>VLOOKUP($A189,[2]Summary!$A$2:$S$366, 14, FALSE)</f>
        <v>3.25</v>
      </c>
      <c r="AN189" s="9">
        <v>0</v>
      </c>
      <c r="AO189" s="54">
        <v>0</v>
      </c>
      <c r="AP189" s="12">
        <f>VLOOKUP($A189,[2]Summary!$A$2:$S$366, 15, FALSE)</f>
        <v>55.1</v>
      </c>
      <c r="AQ189" s="9">
        <f t="shared" si="64"/>
        <v>55.1</v>
      </c>
      <c r="AR189" s="50">
        <v>55.1</v>
      </c>
      <c r="AS189" s="12">
        <f>VLOOKUP($A189,[2]Summary!$A$2:$S$366, 16, FALSE)</f>
        <v>29.6</v>
      </c>
      <c r="AT189" s="9">
        <f t="shared" si="70"/>
        <v>29.6</v>
      </c>
      <c r="AU189" s="50">
        <v>29.6</v>
      </c>
      <c r="AV189" s="12">
        <f>VLOOKUP($A189,[2]Summary!$A$2:$S$366, 17, FALSE)</f>
        <v>126</v>
      </c>
      <c r="AW189" s="9">
        <f t="shared" si="52"/>
        <v>126</v>
      </c>
      <c r="AX189" s="68">
        <v>126</v>
      </c>
      <c r="AY189" s="12">
        <f>VLOOKUP($A189,[2]Summary!$A$2:$S$366, 18, FALSE)</f>
        <v>4530.5200000000004</v>
      </c>
      <c r="AZ189" s="13">
        <f t="shared" si="53"/>
        <v>4530.5200000000004</v>
      </c>
      <c r="BA189" s="45">
        <v>4530.5200000000004</v>
      </c>
      <c r="BB189" s="12">
        <f>VLOOKUP($A189,[2]Summary!$A$2:$S$366, 19, FALSE)</f>
        <v>4828.88</v>
      </c>
      <c r="BC189" s="11">
        <f t="shared" si="54"/>
        <v>4828.88</v>
      </c>
      <c r="BD189" s="73">
        <v>4828.88</v>
      </c>
      <c r="BE189" s="42">
        <f>VLOOKUP($A189,[2]Summary!$A$2:$T$366,20,FALSE)</f>
        <v>0</v>
      </c>
      <c r="BF189" s="41">
        <f t="shared" si="55"/>
        <v>0</v>
      </c>
      <c r="BG189" s="79">
        <v>0</v>
      </c>
    </row>
    <row r="190" spans="1:59" ht="15" x14ac:dyDescent="0.25">
      <c r="A190" s="39">
        <v>43926</v>
      </c>
      <c r="B190" s="12">
        <f>VLOOKUP($A190,[2]Summary!$A$2:$S$366, 2, FALSE)</f>
        <v>4142.03</v>
      </c>
      <c r="C190" s="13">
        <f t="shared" si="56"/>
        <v>4142.03</v>
      </c>
      <c r="D190" s="44">
        <v>4142.04</v>
      </c>
      <c r="E190" s="14">
        <f>VLOOKUP($A190,[2]Summary!$A$2:$S$366, 3, FALSE)</f>
        <v>793</v>
      </c>
      <c r="F190" s="9">
        <f t="shared" si="57"/>
        <v>793</v>
      </c>
      <c r="G190" s="51">
        <v>793</v>
      </c>
      <c r="H190" s="14">
        <f>VLOOKUP($A190,[2]Summary!$A$2:$S$366,4,FALSE)</f>
        <v>0</v>
      </c>
      <c r="I190" s="9">
        <f t="shared" si="46"/>
        <v>0</v>
      </c>
      <c r="J190" s="54">
        <v>0</v>
      </c>
      <c r="K190" s="14">
        <f>VLOOKUP($A190,[2]Summary!$A$2:$S$366, 5, FALSE)</f>
        <v>937</v>
      </c>
      <c r="L190" s="9">
        <f t="shared" si="58"/>
        <v>937</v>
      </c>
      <c r="M190" s="57">
        <v>937</v>
      </c>
      <c r="N190" s="14">
        <f>VLOOKUP($A190,[2]Summary!$A$2:$S$366, 6, FALSE)</f>
        <v>1350</v>
      </c>
      <c r="O190" s="9">
        <f t="shared" si="59"/>
        <v>1350</v>
      </c>
      <c r="P190" s="51">
        <v>1320</v>
      </c>
      <c r="Q190" s="14">
        <f>VLOOKUP($A190,[2]Summary!$A$2:$S$366, 7, FALSE)</f>
        <v>672</v>
      </c>
      <c r="R190" s="9">
        <f t="shared" si="60"/>
        <v>672</v>
      </c>
      <c r="S190" s="51">
        <v>672</v>
      </c>
      <c r="T190" s="12">
        <f>VLOOKUP($A190,[2]Summary!$A$2:$S$366, 8, FALSE)</f>
        <v>0</v>
      </c>
      <c r="U190" s="15">
        <f t="shared" si="61"/>
        <v>0</v>
      </c>
      <c r="V190" s="54">
        <v>0</v>
      </c>
      <c r="W190" s="16">
        <f>VLOOKUP($A190,[2]Summary!$A$2:$S$366,9,FALSE)</f>
        <v>15.4</v>
      </c>
      <c r="X190" s="17">
        <f t="shared" si="66"/>
        <v>15.4</v>
      </c>
      <c r="Y190" s="61">
        <v>15.4</v>
      </c>
      <c r="Z190" s="16">
        <f>VLOOKUP($A190,[2]Summary!$A$2:$S$366,10,FALSE)</f>
        <v>24.44</v>
      </c>
      <c r="AA190" s="19">
        <f t="shared" si="68"/>
        <v>24.44</v>
      </c>
      <c r="AB190" s="64">
        <v>24.44</v>
      </c>
      <c r="AC190" s="65">
        <f t="shared" si="49"/>
        <v>15.4</v>
      </c>
      <c r="AD190" s="12">
        <f>VLOOKUP($A190,[2]Summary!$A$2:$S$366,11,FALSE)</f>
        <v>30</v>
      </c>
      <c r="AE190" s="9">
        <f t="shared" si="62"/>
        <v>30</v>
      </c>
      <c r="AF190" s="54">
        <v>30</v>
      </c>
      <c r="AG190" s="12">
        <f>VLOOKUP($A190,[2]Summary!$A$2:$S$366, 12, FALSE)</f>
        <v>0</v>
      </c>
      <c r="AH190" s="9">
        <f t="shared" si="69"/>
        <v>0</v>
      </c>
      <c r="AI190" s="50">
        <v>0</v>
      </c>
      <c r="AJ190" s="12">
        <f>VLOOKUP($A190,[2]Summary!$A$2:$S$366, 13, FALSE)</f>
        <v>0</v>
      </c>
      <c r="AK190" s="9">
        <f t="shared" si="63"/>
        <v>0</v>
      </c>
      <c r="AL190" s="50">
        <v>0</v>
      </c>
      <c r="AM190" s="12">
        <f>VLOOKUP($A190,[2]Summary!$A$2:$S$366, 14, FALSE)</f>
        <v>7.78</v>
      </c>
      <c r="AN190" s="9">
        <v>0</v>
      </c>
      <c r="AO190" s="54">
        <v>0</v>
      </c>
      <c r="AP190" s="12">
        <f>VLOOKUP($A190,[2]Summary!$A$2:$S$366, 15, FALSE)</f>
        <v>36.700000000000003</v>
      </c>
      <c r="AQ190" s="9">
        <f t="shared" si="64"/>
        <v>36.700000000000003</v>
      </c>
      <c r="AR190" s="50">
        <v>36.700000000000003</v>
      </c>
      <c r="AS190" s="12">
        <f>VLOOKUP($A190,[2]Summary!$A$2:$S$366, 16, FALSE)</f>
        <v>29.6</v>
      </c>
      <c r="AT190" s="9">
        <f t="shared" si="70"/>
        <v>29.6</v>
      </c>
      <c r="AU190" s="50">
        <v>29.5</v>
      </c>
      <c r="AV190" s="12">
        <f>VLOOKUP($A190,[2]Summary!$A$2:$S$366, 17, FALSE)</f>
        <v>116</v>
      </c>
      <c r="AW190" s="9">
        <f t="shared" si="52"/>
        <v>116</v>
      </c>
      <c r="AX190" s="68">
        <v>116</v>
      </c>
      <c r="AY190" s="12">
        <f>VLOOKUP($A190,[2]Summary!$A$2:$S$366, 18, FALSE)</f>
        <v>4530.54</v>
      </c>
      <c r="AZ190" s="13">
        <f t="shared" si="53"/>
        <v>4530.54</v>
      </c>
      <c r="BA190" s="45">
        <v>4530.54</v>
      </c>
      <c r="BB190" s="12">
        <f>VLOOKUP($A190,[2]Summary!$A$2:$S$366, 19, FALSE)</f>
        <v>4828.91</v>
      </c>
      <c r="BC190" s="11">
        <f t="shared" si="54"/>
        <v>4828.91</v>
      </c>
      <c r="BD190" s="73">
        <v>4828.91</v>
      </c>
      <c r="BE190" s="42">
        <f>VLOOKUP($A190,[2]Summary!$A$2:$T$366,20,FALSE)</f>
        <v>0</v>
      </c>
      <c r="BF190" s="41">
        <f t="shared" si="55"/>
        <v>0</v>
      </c>
      <c r="BG190" s="79">
        <v>0</v>
      </c>
    </row>
    <row r="191" spans="1:59" ht="15" x14ac:dyDescent="0.25">
      <c r="A191" s="39">
        <v>43927</v>
      </c>
      <c r="B191" s="12">
        <f>VLOOKUP($A191,[2]Summary!$A$2:$S$366, 2, FALSE)</f>
        <v>4142.07</v>
      </c>
      <c r="C191" s="13">
        <f t="shared" si="56"/>
        <v>4142.07</v>
      </c>
      <c r="D191" s="44">
        <v>4142.08</v>
      </c>
      <c r="E191" s="14">
        <f>VLOOKUP($A191,[2]Summary!$A$2:$S$366, 3, FALSE)</f>
        <v>881</v>
      </c>
      <c r="F191" s="9">
        <f t="shared" si="57"/>
        <v>881</v>
      </c>
      <c r="G191" s="51">
        <v>881</v>
      </c>
      <c r="H191" s="14">
        <f>VLOOKUP($A191,[2]Summary!$A$2:$S$366,4,FALSE)</f>
        <v>0</v>
      </c>
      <c r="I191" s="9">
        <f t="shared" si="46"/>
        <v>0</v>
      </c>
      <c r="J191" s="54">
        <v>0</v>
      </c>
      <c r="K191" s="14">
        <f>VLOOKUP($A191,[2]Summary!$A$2:$S$366, 5, FALSE)</f>
        <v>937</v>
      </c>
      <c r="L191" s="9">
        <f t="shared" si="58"/>
        <v>937</v>
      </c>
      <c r="M191" s="57">
        <v>937</v>
      </c>
      <c r="N191" s="14">
        <f>VLOOKUP($A191,[2]Summary!$A$2:$S$366, 6, FALSE)</f>
        <v>1360</v>
      </c>
      <c r="O191" s="9">
        <f t="shared" si="59"/>
        <v>1360</v>
      </c>
      <c r="P191" s="51">
        <v>1330</v>
      </c>
      <c r="Q191" s="14">
        <f>VLOOKUP($A191,[2]Summary!$A$2:$S$366, 7, FALSE)</f>
        <v>658</v>
      </c>
      <c r="R191" s="9">
        <f t="shared" si="60"/>
        <v>658</v>
      </c>
      <c r="S191" s="51">
        <v>658</v>
      </c>
      <c r="T191" s="12">
        <f>VLOOKUP($A191,[2]Summary!$A$2:$S$366, 8, FALSE)</f>
        <v>0</v>
      </c>
      <c r="U191" s="15">
        <f t="shared" si="61"/>
        <v>0</v>
      </c>
      <c r="V191" s="54">
        <v>0</v>
      </c>
      <c r="W191" s="16">
        <f>VLOOKUP($A191,[2]Summary!$A$2:$S$366,9,FALSE)</f>
        <v>14.53</v>
      </c>
      <c r="X191" s="17">
        <f t="shared" si="66"/>
        <v>14.53</v>
      </c>
      <c r="Y191" s="61">
        <v>14.53</v>
      </c>
      <c r="Z191" s="16">
        <f>VLOOKUP($A191,[2]Summary!$A$2:$S$366,10,FALSE)</f>
        <v>23.47</v>
      </c>
      <c r="AA191" s="19">
        <f t="shared" si="68"/>
        <v>23.47</v>
      </c>
      <c r="AB191" s="64">
        <v>23.47</v>
      </c>
      <c r="AC191" s="65">
        <f t="shared" si="49"/>
        <v>14.53</v>
      </c>
      <c r="AD191" s="12">
        <f>VLOOKUP($A191,[2]Summary!$A$2:$S$366,11,FALSE)</f>
        <v>35.799999999999997</v>
      </c>
      <c r="AE191" s="9">
        <v>35.799999999999997</v>
      </c>
      <c r="AF191" s="54">
        <v>35.799999999999997</v>
      </c>
      <c r="AG191" s="12">
        <f>VLOOKUP($A191,[2]Summary!$A$2:$S$366, 12, FALSE)</f>
        <v>0</v>
      </c>
      <c r="AH191" s="9">
        <f t="shared" si="69"/>
        <v>0</v>
      </c>
      <c r="AI191" s="50">
        <v>0</v>
      </c>
      <c r="AJ191" s="12">
        <f>VLOOKUP($A191,[2]Summary!$A$2:$S$366, 13, FALSE)</f>
        <v>0</v>
      </c>
      <c r="AK191" s="9">
        <f t="shared" si="63"/>
        <v>0</v>
      </c>
      <c r="AL191" s="50">
        <v>0</v>
      </c>
      <c r="AM191" s="12">
        <f>VLOOKUP($A191,[2]Summary!$A$2:$S$366, 14, FALSE)</f>
        <v>3.01</v>
      </c>
      <c r="AN191" s="9">
        <v>0</v>
      </c>
      <c r="AO191" s="54">
        <v>0</v>
      </c>
      <c r="AP191" s="12">
        <f>VLOOKUP($A191,[2]Summary!$A$2:$S$366, 15, FALSE)</f>
        <v>27.4</v>
      </c>
      <c r="AQ191" s="9">
        <f t="shared" si="64"/>
        <v>27.4</v>
      </c>
      <c r="AR191" s="50">
        <v>27.4</v>
      </c>
      <c r="AS191" s="12">
        <f>VLOOKUP($A191,[2]Summary!$A$2:$S$366, 16, FALSE)</f>
        <v>36.799999999999997</v>
      </c>
      <c r="AT191" s="9">
        <f t="shared" si="70"/>
        <v>36.799999999999997</v>
      </c>
      <c r="AU191" s="50">
        <v>36.700000000000003</v>
      </c>
      <c r="AV191" s="12">
        <f>VLOOKUP($A191,[2]Summary!$A$2:$S$366, 17, FALSE)</f>
        <v>63.7</v>
      </c>
      <c r="AW191" s="9">
        <f t="shared" si="52"/>
        <v>63.7</v>
      </c>
      <c r="AX191" s="68">
        <v>63.7</v>
      </c>
      <c r="AY191" s="12">
        <f>VLOOKUP($A191,[2]Summary!$A$2:$S$366, 18, FALSE)</f>
        <v>4530.54</v>
      </c>
      <c r="AZ191" s="13">
        <f t="shared" si="53"/>
        <v>4530.54</v>
      </c>
      <c r="BA191" s="45">
        <v>4530.54</v>
      </c>
      <c r="BB191" s="12">
        <f>VLOOKUP($A191,[2]Summary!$A$2:$S$366, 19, FALSE)</f>
        <v>4828.96</v>
      </c>
      <c r="BC191" s="11">
        <f t="shared" si="54"/>
        <v>4828.96</v>
      </c>
      <c r="BD191" s="73">
        <v>4828.96</v>
      </c>
      <c r="BE191" s="42">
        <f>VLOOKUP($A191,[2]Summary!$A$2:$T$366,20,FALSE)</f>
        <v>0</v>
      </c>
      <c r="BF191" s="41">
        <f t="shared" si="55"/>
        <v>0</v>
      </c>
      <c r="BG191" s="79">
        <v>0</v>
      </c>
    </row>
    <row r="192" spans="1:59" ht="15" x14ac:dyDescent="0.25">
      <c r="A192" s="39">
        <v>43928</v>
      </c>
      <c r="B192" s="12">
        <f>VLOOKUP($A192,[2]Summary!$A$2:$S$366, 2, FALSE)</f>
        <v>4142.08</v>
      </c>
      <c r="C192" s="13">
        <f t="shared" si="56"/>
        <v>4142.08</v>
      </c>
      <c r="D192" s="44">
        <v>4142.08</v>
      </c>
      <c r="E192" s="14">
        <f>VLOOKUP($A192,[2]Summary!$A$2:$S$366, 3, FALSE)</f>
        <v>1010</v>
      </c>
      <c r="F192" s="9">
        <f t="shared" si="57"/>
        <v>1010</v>
      </c>
      <c r="G192" s="51">
        <v>1010</v>
      </c>
      <c r="H192" s="14">
        <f>VLOOKUP($A192,[2]Summary!$A$2:$S$366,4,FALSE)</f>
        <v>0</v>
      </c>
      <c r="I192" s="9">
        <f t="shared" si="46"/>
        <v>0</v>
      </c>
      <c r="J192" s="54">
        <v>0</v>
      </c>
      <c r="K192" s="14">
        <f>VLOOKUP($A192,[2]Summary!$A$2:$S$366, 5, FALSE)</f>
        <v>934</v>
      </c>
      <c r="L192" s="9">
        <f t="shared" si="58"/>
        <v>934</v>
      </c>
      <c r="M192" s="57">
        <v>934</v>
      </c>
      <c r="N192" s="14">
        <f>VLOOKUP($A192,[2]Summary!$A$2:$S$366, 6, FALSE)</f>
        <v>1360</v>
      </c>
      <c r="O192" s="9">
        <f t="shared" si="59"/>
        <v>1360</v>
      </c>
      <c r="P192" s="51">
        <v>1320</v>
      </c>
      <c r="Q192" s="14">
        <f>VLOOKUP($A192,[2]Summary!$A$2:$S$366, 7, FALSE)</f>
        <v>660</v>
      </c>
      <c r="R192" s="9">
        <f t="shared" si="60"/>
        <v>660</v>
      </c>
      <c r="S192" s="51">
        <v>660</v>
      </c>
      <c r="T192" s="12">
        <f>VLOOKUP($A192,[2]Summary!$A$2:$S$366, 8, FALSE)</f>
        <v>0</v>
      </c>
      <c r="U192" s="15">
        <v>46</v>
      </c>
      <c r="V192" s="54">
        <v>46</v>
      </c>
      <c r="W192" s="16">
        <f>VLOOKUP($A192,[2]Summary!$A$2:$S$366,9,FALSE)</f>
        <v>16.72</v>
      </c>
      <c r="X192" s="17">
        <f t="shared" si="66"/>
        <v>16.72</v>
      </c>
      <c r="Y192" s="61">
        <v>16.72</v>
      </c>
      <c r="Z192" s="16">
        <f>VLOOKUP($A192,[2]Summary!$A$2:$S$366,10,FALSE)</f>
        <v>19.73</v>
      </c>
      <c r="AA192" s="19">
        <f t="shared" si="68"/>
        <v>19.73</v>
      </c>
      <c r="AB192" s="64">
        <v>19.73</v>
      </c>
      <c r="AC192" s="65">
        <f t="shared" si="49"/>
        <v>16.72</v>
      </c>
      <c r="AD192" s="12">
        <f>VLOOKUP($A192,[2]Summary!$A$2:$S$366,11,FALSE)</f>
        <v>35.4</v>
      </c>
      <c r="AE192" s="9">
        <f t="shared" si="62"/>
        <v>35.4</v>
      </c>
      <c r="AF192" s="54">
        <v>35.4</v>
      </c>
      <c r="AG192" s="12">
        <f>VLOOKUP($A192,[2]Summary!$A$2:$S$366, 12, FALSE)</f>
        <v>0</v>
      </c>
      <c r="AH192" s="9">
        <f t="shared" si="69"/>
        <v>0</v>
      </c>
      <c r="AI192" s="50">
        <v>0</v>
      </c>
      <c r="AJ192" s="12">
        <f>VLOOKUP($A192,[2]Summary!$A$2:$S$366, 13, FALSE)</f>
        <v>0</v>
      </c>
      <c r="AK192" s="9">
        <f t="shared" si="63"/>
        <v>0</v>
      </c>
      <c r="AL192" s="50">
        <v>0</v>
      </c>
      <c r="AM192" s="12">
        <f>VLOOKUP($A192,[2]Summary!$A$2:$S$366, 14, FALSE)</f>
        <v>-1.48</v>
      </c>
      <c r="AN192" s="9">
        <v>0</v>
      </c>
      <c r="AO192" s="54">
        <v>0</v>
      </c>
      <c r="AP192" s="12">
        <f>VLOOKUP($A192,[2]Summary!$A$2:$S$366, 15, FALSE)</f>
        <v>44</v>
      </c>
      <c r="AQ192" s="9">
        <f t="shared" si="64"/>
        <v>44</v>
      </c>
      <c r="AR192" s="50">
        <v>44</v>
      </c>
      <c r="AS192" s="12">
        <f>VLOOKUP($A192,[2]Summary!$A$2:$S$366, 16, FALSE)</f>
        <v>11.2</v>
      </c>
      <c r="AT192" s="9">
        <f t="shared" si="70"/>
        <v>11.2</v>
      </c>
      <c r="AU192" s="50">
        <v>11.1</v>
      </c>
      <c r="AV192" s="12">
        <f>VLOOKUP($A192,[2]Summary!$A$2:$S$366, 17, FALSE)</f>
        <v>117</v>
      </c>
      <c r="AW192" s="9">
        <f t="shared" si="52"/>
        <v>117</v>
      </c>
      <c r="AX192" s="68">
        <v>117</v>
      </c>
      <c r="AY192" s="12">
        <f>VLOOKUP($A192,[2]Summary!$A$2:$S$366, 18, FALSE)</f>
        <v>4530.55</v>
      </c>
      <c r="AZ192" s="13">
        <f t="shared" si="53"/>
        <v>4530.55</v>
      </c>
      <c r="BA192" s="45">
        <v>4530.55</v>
      </c>
      <c r="BB192" s="12">
        <f>VLOOKUP($A192,[2]Summary!$A$2:$S$366, 19, FALSE)</f>
        <v>4828.99</v>
      </c>
      <c r="BC192" s="11">
        <f t="shared" si="54"/>
        <v>4828.99</v>
      </c>
      <c r="BD192" s="73">
        <v>4828.99</v>
      </c>
      <c r="BE192" s="42">
        <f>VLOOKUP($A192,[2]Summary!$A$2:$T$366,20,FALSE)</f>
        <v>0</v>
      </c>
      <c r="BF192" s="41">
        <f t="shared" si="55"/>
        <v>0</v>
      </c>
      <c r="BG192" s="79">
        <v>0</v>
      </c>
    </row>
    <row r="193" spans="1:59" ht="15" x14ac:dyDescent="0.25">
      <c r="A193" s="39">
        <v>43929</v>
      </c>
      <c r="B193" s="12">
        <f>VLOOKUP($A193,[2]Summary!$A$2:$S$366, 2, FALSE)</f>
        <v>4142.09</v>
      </c>
      <c r="C193" s="13">
        <f t="shared" si="56"/>
        <v>4142.09</v>
      </c>
      <c r="D193" s="44">
        <v>4142.09</v>
      </c>
      <c r="E193" s="14">
        <f>VLOOKUP($A193,[2]Summary!$A$2:$S$366, 3, FALSE)</f>
        <v>978</v>
      </c>
      <c r="F193" s="9">
        <f t="shared" si="57"/>
        <v>978</v>
      </c>
      <c r="G193" s="51">
        <v>978</v>
      </c>
      <c r="H193" s="14">
        <f>VLOOKUP($A193,[2]Summary!$A$2:$S$366,4,FALSE)</f>
        <v>0</v>
      </c>
      <c r="I193" s="9">
        <f t="shared" si="46"/>
        <v>0</v>
      </c>
      <c r="J193" s="54">
        <v>0</v>
      </c>
      <c r="K193" s="14">
        <f>VLOOKUP($A193,[2]Summary!$A$2:$S$366, 5, FALSE)</f>
        <v>970</v>
      </c>
      <c r="L193" s="9">
        <f t="shared" si="58"/>
        <v>970</v>
      </c>
      <c r="M193" s="57">
        <v>970</v>
      </c>
      <c r="N193" s="14">
        <f>VLOOKUP($A193,[2]Summary!$A$2:$S$366, 6, FALSE)</f>
        <v>1360</v>
      </c>
      <c r="O193" s="9">
        <f t="shared" si="59"/>
        <v>1360</v>
      </c>
      <c r="P193" s="51">
        <v>1330</v>
      </c>
      <c r="Q193" s="14">
        <f>VLOOKUP($A193,[2]Summary!$A$2:$S$366, 7, FALSE)</f>
        <v>668</v>
      </c>
      <c r="R193" s="9">
        <f t="shared" si="60"/>
        <v>668</v>
      </c>
      <c r="S193" s="51">
        <v>668</v>
      </c>
      <c r="T193" s="12">
        <f>VLOOKUP($A193,[2]Summary!$A$2:$S$366, 8, FALSE)</f>
        <v>0</v>
      </c>
      <c r="U193" s="15">
        <v>56</v>
      </c>
      <c r="V193" s="54">
        <v>56</v>
      </c>
      <c r="W193" s="16">
        <f>VLOOKUP($A193,[2]Summary!$A$2:$S$366,9,FALSE)</f>
        <v>11.28</v>
      </c>
      <c r="X193" s="17">
        <f t="shared" si="66"/>
        <v>11.28</v>
      </c>
      <c r="Y193" s="61">
        <v>11.28</v>
      </c>
      <c r="Z193" s="16">
        <f>VLOOKUP($A193,[2]Summary!$A$2:$S$366,10,FALSE)</f>
        <v>15.41</v>
      </c>
      <c r="AA193" s="19">
        <f t="shared" si="68"/>
        <v>15.41</v>
      </c>
      <c r="AB193" s="64">
        <v>15.41</v>
      </c>
      <c r="AC193" s="65">
        <f t="shared" si="49"/>
        <v>11.28</v>
      </c>
      <c r="AD193" s="12">
        <f>VLOOKUP($A193,[2]Summary!$A$2:$S$366,11,FALSE)</f>
        <v>30</v>
      </c>
      <c r="AE193" s="9">
        <f t="shared" si="62"/>
        <v>30</v>
      </c>
      <c r="AF193" s="54">
        <v>30</v>
      </c>
      <c r="AG193" s="12">
        <f>VLOOKUP($A193,[2]Summary!$A$2:$S$366, 12, FALSE)</f>
        <v>0</v>
      </c>
      <c r="AH193" s="9">
        <v>0.5</v>
      </c>
      <c r="AI193" s="82">
        <v>0.5</v>
      </c>
      <c r="AJ193" s="12">
        <f>VLOOKUP($A193,[2]Summary!$A$2:$S$366, 13, FALSE)</f>
        <v>0</v>
      </c>
      <c r="AK193" s="9">
        <v>0</v>
      </c>
      <c r="AL193" s="50">
        <v>0</v>
      </c>
      <c r="AM193" s="12">
        <f>VLOOKUP($A193,[2]Summary!$A$2:$S$366, 14, FALSE)</f>
        <v>0.33</v>
      </c>
      <c r="AN193" s="9">
        <v>0</v>
      </c>
      <c r="AO193" s="54">
        <v>0</v>
      </c>
      <c r="AP193" s="12">
        <f>VLOOKUP($A193,[2]Summary!$A$2:$S$366, 15, FALSE)</f>
        <v>43.3</v>
      </c>
      <c r="AQ193" s="9">
        <f t="shared" si="64"/>
        <v>43.3</v>
      </c>
      <c r="AR193" s="50">
        <v>43.3</v>
      </c>
      <c r="AS193" s="12">
        <f>VLOOKUP($A193,[2]Summary!$A$2:$S$366, 16, FALSE)</f>
        <v>0.53</v>
      </c>
      <c r="AT193" s="9">
        <v>0</v>
      </c>
      <c r="AU193" s="50">
        <v>0</v>
      </c>
      <c r="AV193" s="12">
        <f>VLOOKUP($A193,[2]Summary!$A$2:$S$366, 17, FALSE)</f>
        <v>69.2</v>
      </c>
      <c r="AW193" s="9">
        <f t="shared" si="52"/>
        <v>69.2</v>
      </c>
      <c r="AX193" s="68">
        <v>69.2</v>
      </c>
      <c r="AY193" s="12">
        <f>VLOOKUP($A193,[2]Summary!$A$2:$S$366, 18, FALSE)</f>
        <v>4530.55</v>
      </c>
      <c r="AZ193" s="13">
        <f t="shared" si="53"/>
        <v>4530.55</v>
      </c>
      <c r="BA193" s="45">
        <v>4530.55</v>
      </c>
      <c r="BB193" s="12">
        <f>VLOOKUP($A193,[2]Summary!$A$2:$S$366, 19, FALSE)</f>
        <v>4829</v>
      </c>
      <c r="BC193" s="11">
        <f t="shared" si="54"/>
        <v>4829</v>
      </c>
      <c r="BD193" s="73">
        <v>4829</v>
      </c>
      <c r="BE193" s="42">
        <f>VLOOKUP($A193,[2]Summary!$A$2:$T$366,20,FALSE)</f>
        <v>0</v>
      </c>
      <c r="BF193" s="41">
        <f t="shared" si="55"/>
        <v>0</v>
      </c>
      <c r="BG193" s="79">
        <v>0</v>
      </c>
    </row>
    <row r="194" spans="1:59" ht="15" x14ac:dyDescent="0.25">
      <c r="A194" s="39">
        <v>43930</v>
      </c>
      <c r="B194" s="12">
        <f>VLOOKUP($A194,[2]Summary!$A$2:$S$366, 2, FALSE)</f>
        <v>4142.09</v>
      </c>
      <c r="C194" s="13">
        <f t="shared" si="56"/>
        <v>4142.09</v>
      </c>
      <c r="D194" s="44">
        <v>4142.09</v>
      </c>
      <c r="E194" s="14">
        <f>VLOOKUP($A194,[2]Summary!$A$2:$S$366, 3, FALSE)</f>
        <v>975</v>
      </c>
      <c r="F194" s="9">
        <v>975</v>
      </c>
      <c r="G194" s="51">
        <v>975</v>
      </c>
      <c r="H194" s="14">
        <f>VLOOKUP($A194,[2]Summary!$A$2:$S$366,4,FALSE)</f>
        <v>0</v>
      </c>
      <c r="I194" s="9">
        <f t="shared" si="46"/>
        <v>0</v>
      </c>
      <c r="J194" s="54">
        <v>0</v>
      </c>
      <c r="K194" s="14">
        <f>VLOOKUP($A194,[2]Summary!$A$2:$S$366, 5, FALSE)</f>
        <v>987</v>
      </c>
      <c r="L194" s="9">
        <f t="shared" si="58"/>
        <v>987</v>
      </c>
      <c r="M194" s="57">
        <v>987</v>
      </c>
      <c r="N194" s="14">
        <f>VLOOKUP($A194,[2]Summary!$A$2:$S$366, 6, FALSE)</f>
        <v>1350</v>
      </c>
      <c r="O194" s="9">
        <f t="shared" si="59"/>
        <v>1350</v>
      </c>
      <c r="P194" s="51">
        <v>1320</v>
      </c>
      <c r="Q194" s="14">
        <f>VLOOKUP($A194,[2]Summary!$A$2:$S$366, 7, FALSE)</f>
        <v>670</v>
      </c>
      <c r="R194" s="9">
        <f t="shared" si="60"/>
        <v>670</v>
      </c>
      <c r="S194" s="51">
        <v>670</v>
      </c>
      <c r="T194" s="12">
        <f>VLOOKUP($A194,[2]Summary!$A$2:$S$366, 8, FALSE)</f>
        <v>0</v>
      </c>
      <c r="U194" s="15">
        <v>49</v>
      </c>
      <c r="V194" s="54">
        <v>49</v>
      </c>
      <c r="W194" s="16">
        <f>VLOOKUP($A194,[2]Summary!$A$2:$S$366,9,FALSE)</f>
        <v>14.35</v>
      </c>
      <c r="X194" s="17">
        <f t="shared" si="66"/>
        <v>14.35</v>
      </c>
      <c r="Y194" s="61">
        <v>14.35</v>
      </c>
      <c r="Z194" s="16">
        <f>VLOOKUP($A194,[2]Summary!$A$2:$S$366,10,FALSE)</f>
        <v>13.96</v>
      </c>
      <c r="AA194" s="19">
        <f t="shared" si="68"/>
        <v>13.96</v>
      </c>
      <c r="AB194" s="64">
        <v>13.96</v>
      </c>
      <c r="AC194" s="65">
        <f t="shared" si="49"/>
        <v>14.35</v>
      </c>
      <c r="AD194" s="12">
        <f>VLOOKUP($A194,[2]Summary!$A$2:$S$366,11,FALSE)</f>
        <v>36.4</v>
      </c>
      <c r="AE194" s="9">
        <f t="shared" si="62"/>
        <v>36.4</v>
      </c>
      <c r="AF194" s="54">
        <v>36.4</v>
      </c>
      <c r="AG194" s="12">
        <f>VLOOKUP($A194,[2]Summary!$A$2:$S$366, 12, FALSE)</f>
        <v>0</v>
      </c>
      <c r="AH194" s="9">
        <v>6</v>
      </c>
      <c r="AI194" s="50">
        <v>6</v>
      </c>
      <c r="AJ194" s="12">
        <f>VLOOKUP($A194,[2]Summary!$A$2:$S$366, 13, FALSE)</f>
        <v>0</v>
      </c>
      <c r="AK194" s="9">
        <f t="shared" si="63"/>
        <v>0</v>
      </c>
      <c r="AL194" s="50">
        <v>0</v>
      </c>
      <c r="AM194" s="12">
        <f>VLOOKUP($A194,[2]Summary!$A$2:$S$366, 14, FALSE)</f>
        <v>-2.14</v>
      </c>
      <c r="AN194" s="9">
        <v>0</v>
      </c>
      <c r="AO194" s="54">
        <v>0</v>
      </c>
      <c r="AP194" s="12">
        <f>VLOOKUP($A194,[2]Summary!$A$2:$S$366, 15, FALSE)</f>
        <v>27.1</v>
      </c>
      <c r="AQ194" s="9">
        <f t="shared" si="64"/>
        <v>27.1</v>
      </c>
      <c r="AR194" s="50">
        <v>27.1</v>
      </c>
      <c r="AS194" s="12">
        <f>VLOOKUP($A194,[2]Summary!$A$2:$S$366, 16, FALSE)</f>
        <v>-8.98</v>
      </c>
      <c r="AT194" s="9">
        <v>0</v>
      </c>
      <c r="AU194" s="50">
        <v>0</v>
      </c>
      <c r="AV194" s="12">
        <f>VLOOKUP($A194,[2]Summary!$A$2:$S$366, 17, FALSE)</f>
        <v>91.9</v>
      </c>
      <c r="AW194" s="9">
        <f t="shared" si="52"/>
        <v>91.9</v>
      </c>
      <c r="AX194" s="68">
        <v>91.9</v>
      </c>
      <c r="AY194" s="12">
        <f>VLOOKUP($A194,[2]Summary!$A$2:$S$366, 18, FALSE)</f>
        <v>4530.55</v>
      </c>
      <c r="AZ194" s="13">
        <f t="shared" si="53"/>
        <v>4530.55</v>
      </c>
      <c r="BA194" s="45">
        <v>4530.55</v>
      </c>
      <c r="BB194" s="12">
        <f>VLOOKUP($A194,[2]Summary!$A$2:$S$366, 19, FALSE)</f>
        <v>4829.0200000000004</v>
      </c>
      <c r="BC194" s="11">
        <f t="shared" si="54"/>
        <v>4829.0200000000004</v>
      </c>
      <c r="BD194" s="73">
        <v>4829.0200000000004</v>
      </c>
      <c r="BE194" s="42">
        <f>VLOOKUP($A194,[2]Summary!$A$2:$T$366,20,FALSE)</f>
        <v>0</v>
      </c>
      <c r="BF194" s="41">
        <f t="shared" si="55"/>
        <v>0</v>
      </c>
      <c r="BG194" s="79">
        <v>0</v>
      </c>
    </row>
    <row r="195" spans="1:59" ht="15" x14ac:dyDescent="0.25">
      <c r="A195" s="39">
        <v>43931</v>
      </c>
      <c r="B195" s="12">
        <f>VLOOKUP($A195,[2]Summary!$A$2:$S$366, 2, FALSE)</f>
        <v>4142.08</v>
      </c>
      <c r="C195" s="13">
        <f t="shared" si="56"/>
        <v>4142.08</v>
      </c>
      <c r="D195" s="44">
        <v>4142.08</v>
      </c>
      <c r="E195" s="14">
        <f>VLOOKUP($A195,[2]Summary!$A$2:$S$366, 3, FALSE)</f>
        <v>1070</v>
      </c>
      <c r="F195" s="9">
        <f t="shared" si="57"/>
        <v>1070</v>
      </c>
      <c r="G195" s="51">
        <v>1070</v>
      </c>
      <c r="H195" s="14">
        <f>VLOOKUP($A195,[2]Summary!$A$2:$S$366,4,FALSE)</f>
        <v>0</v>
      </c>
      <c r="I195" s="9">
        <f t="shared" ref="I195:I258" si="71">H195</f>
        <v>0</v>
      </c>
      <c r="J195" s="54">
        <v>0</v>
      </c>
      <c r="K195" s="14">
        <f>VLOOKUP($A195,[2]Summary!$A$2:$S$366, 5, FALSE)</f>
        <v>1050</v>
      </c>
      <c r="L195" s="9">
        <f t="shared" si="58"/>
        <v>1050</v>
      </c>
      <c r="M195" s="57">
        <v>1050</v>
      </c>
      <c r="N195" s="14">
        <f>VLOOKUP($A195,[2]Summary!$A$2:$S$366, 6, FALSE)</f>
        <v>1370</v>
      </c>
      <c r="O195" s="9">
        <f t="shared" si="59"/>
        <v>1370</v>
      </c>
      <c r="P195" s="51">
        <v>1330</v>
      </c>
      <c r="Q195" s="14">
        <f>VLOOKUP($A195,[2]Summary!$A$2:$S$366, 7, FALSE)</f>
        <v>660</v>
      </c>
      <c r="R195" s="9">
        <f t="shared" si="60"/>
        <v>660</v>
      </c>
      <c r="S195" s="51">
        <v>660</v>
      </c>
      <c r="T195" s="12">
        <f>VLOOKUP($A195,[2]Summary!$A$2:$S$366, 8, FALSE)</f>
        <v>0</v>
      </c>
      <c r="U195" s="15">
        <v>62</v>
      </c>
      <c r="V195" s="54">
        <v>62</v>
      </c>
      <c r="W195" s="16">
        <f>VLOOKUP($A195,[2]Summary!$A$2:$S$366,9,FALSE)</f>
        <v>14.22</v>
      </c>
      <c r="X195" s="17">
        <f t="shared" si="66"/>
        <v>14.22</v>
      </c>
      <c r="Y195" s="61">
        <v>14.22</v>
      </c>
      <c r="Z195" s="16">
        <f>VLOOKUP($A195,[2]Summary!$A$2:$S$366,10,FALSE)</f>
        <v>9.73</v>
      </c>
      <c r="AA195" s="19">
        <f t="shared" si="68"/>
        <v>9.73</v>
      </c>
      <c r="AB195" s="64">
        <v>9.73</v>
      </c>
      <c r="AC195" s="65">
        <f t="shared" si="49"/>
        <v>14.22</v>
      </c>
      <c r="AD195" s="12">
        <f>VLOOKUP($A195,[2]Summary!$A$2:$S$366,11,FALSE)</f>
        <v>46</v>
      </c>
      <c r="AE195" s="19">
        <f t="shared" si="62"/>
        <v>46</v>
      </c>
      <c r="AF195" s="54">
        <v>46</v>
      </c>
      <c r="AG195" s="12">
        <f>VLOOKUP($A195,[2]Summary!$A$2:$S$366, 12, FALSE)</f>
        <v>0</v>
      </c>
      <c r="AH195" s="9">
        <v>25</v>
      </c>
      <c r="AI195" s="50">
        <v>25</v>
      </c>
      <c r="AJ195" s="12">
        <f>VLOOKUP($A195,[2]Summary!$A$2:$S$366, 13, FALSE)</f>
        <v>0</v>
      </c>
      <c r="AK195" s="9">
        <f t="shared" si="63"/>
        <v>0</v>
      </c>
      <c r="AL195" s="50">
        <v>0</v>
      </c>
      <c r="AM195" s="12">
        <f>VLOOKUP($A195,[2]Summary!$A$2:$S$366, 14, FALSE)</f>
        <v>-4.3499999999999996</v>
      </c>
      <c r="AN195" s="9">
        <f t="shared" si="65"/>
        <v>-4.3499999999999996</v>
      </c>
      <c r="AO195" s="54">
        <v>0</v>
      </c>
      <c r="AP195" s="12">
        <f>VLOOKUP($A195,[2]Summary!$A$2:$S$366, 15, FALSE)</f>
        <v>15.1</v>
      </c>
      <c r="AQ195" s="9">
        <f t="shared" si="64"/>
        <v>15.1</v>
      </c>
      <c r="AR195" s="50">
        <v>15</v>
      </c>
      <c r="AS195" s="12">
        <f>VLOOKUP($A195,[2]Summary!$A$2:$S$366, 16, FALSE)</f>
        <v>-0.59</v>
      </c>
      <c r="AT195" s="9">
        <v>0</v>
      </c>
      <c r="AU195" s="50">
        <v>0</v>
      </c>
      <c r="AV195" s="12">
        <f>VLOOKUP($A195,[2]Summary!$A$2:$S$366, 17, FALSE)</f>
        <v>86.3</v>
      </c>
      <c r="AW195" s="9">
        <f t="shared" si="52"/>
        <v>86.3</v>
      </c>
      <c r="AX195" s="68">
        <v>86.3</v>
      </c>
      <c r="AY195" s="12">
        <f>VLOOKUP($A195,[2]Summary!$A$2:$S$366, 18, FALSE)</f>
        <v>4530.54</v>
      </c>
      <c r="AZ195" s="13">
        <f t="shared" si="53"/>
        <v>4530.54</v>
      </c>
      <c r="BA195" s="45">
        <v>4530.54</v>
      </c>
      <c r="BB195" s="12">
        <f>VLOOKUP($A195,[2]Summary!$A$2:$S$366, 19, FALSE)</f>
        <v>4829.03</v>
      </c>
      <c r="BC195" s="11">
        <f t="shared" si="54"/>
        <v>4829.03</v>
      </c>
      <c r="BD195" s="73">
        <v>4829.03</v>
      </c>
      <c r="BE195" s="42">
        <f>VLOOKUP($A195,[2]Summary!$A$2:$T$366,20,FALSE)</f>
        <v>0</v>
      </c>
      <c r="BF195" s="41">
        <f t="shared" si="55"/>
        <v>0</v>
      </c>
      <c r="BG195" s="79">
        <v>0</v>
      </c>
    </row>
    <row r="196" spans="1:59" ht="15" x14ac:dyDescent="0.25">
      <c r="A196" s="39">
        <v>43932</v>
      </c>
      <c r="B196" s="12">
        <f>VLOOKUP($A196,[2]Summary!$A$2:$S$366, 2, FALSE)</f>
        <v>4142.07</v>
      </c>
      <c r="C196" s="13">
        <f t="shared" si="56"/>
        <v>4142.07</v>
      </c>
      <c r="D196" s="44">
        <v>4142.07</v>
      </c>
      <c r="E196" s="14">
        <f>VLOOKUP($A196,[2]Summary!$A$2:$S$366, 3, FALSE)</f>
        <v>1040</v>
      </c>
      <c r="F196" s="9">
        <f t="shared" si="57"/>
        <v>1040</v>
      </c>
      <c r="G196" s="51">
        <v>1040</v>
      </c>
      <c r="H196" s="14">
        <f>VLOOKUP($A196,[2]Summary!$A$2:$S$366,4,FALSE)</f>
        <v>0</v>
      </c>
      <c r="I196" s="9">
        <f t="shared" si="71"/>
        <v>0</v>
      </c>
      <c r="J196" s="54">
        <v>0</v>
      </c>
      <c r="K196" s="14">
        <f>VLOOKUP($A196,[2]Summary!$A$2:$S$366, 5, FALSE)</f>
        <v>981</v>
      </c>
      <c r="L196" s="9">
        <f t="shared" si="58"/>
        <v>981</v>
      </c>
      <c r="M196" s="57">
        <v>981</v>
      </c>
      <c r="N196" s="14">
        <f>VLOOKUP($A196,[2]Summary!$A$2:$S$366, 6, FALSE)</f>
        <v>1360</v>
      </c>
      <c r="O196" s="9">
        <f t="shared" si="59"/>
        <v>1360</v>
      </c>
      <c r="P196" s="51">
        <v>1320</v>
      </c>
      <c r="Q196" s="14">
        <f>VLOOKUP($A196,[2]Summary!$A$2:$S$366, 7, FALSE)</f>
        <v>650</v>
      </c>
      <c r="R196" s="9">
        <f t="shared" si="60"/>
        <v>650</v>
      </c>
      <c r="S196" s="51">
        <v>650</v>
      </c>
      <c r="T196" s="12">
        <f>VLOOKUP($A196,[2]Summary!$A$2:$S$366, 8, FALSE)</f>
        <v>0</v>
      </c>
      <c r="U196" s="15">
        <v>69</v>
      </c>
      <c r="V196" s="54">
        <v>69</v>
      </c>
      <c r="W196" s="16">
        <f>VLOOKUP($A196,[2]Summary!$A$2:$S$366,9,FALSE)</f>
        <v>8.1999999999999993</v>
      </c>
      <c r="X196" s="17">
        <f t="shared" si="66"/>
        <v>8.1999999999999993</v>
      </c>
      <c r="Y196" s="61">
        <v>8.1999999999999993</v>
      </c>
      <c r="Z196" s="16">
        <f>VLOOKUP($A196,[2]Summary!$A$2:$S$366,10,FALSE)</f>
        <v>0.3</v>
      </c>
      <c r="AA196" s="19">
        <f t="shared" si="68"/>
        <v>0.3</v>
      </c>
      <c r="AB196" s="64">
        <v>0.3</v>
      </c>
      <c r="AC196" s="65">
        <f t="shared" si="49"/>
        <v>8.1999999999999993</v>
      </c>
      <c r="AD196" s="12">
        <f>VLOOKUP($A196,[2]Summary!$A$2:$S$366,11,FALSE)</f>
        <v>67</v>
      </c>
      <c r="AE196" s="19">
        <f t="shared" si="62"/>
        <v>67</v>
      </c>
      <c r="AF196" s="54">
        <v>67</v>
      </c>
      <c r="AG196" s="12">
        <f>VLOOKUP($A196,[2]Summary!$A$2:$S$366, 12, FALSE)</f>
        <v>0</v>
      </c>
      <c r="AH196" s="9">
        <v>25</v>
      </c>
      <c r="AI196" s="50">
        <v>25</v>
      </c>
      <c r="AJ196" s="12">
        <f>VLOOKUP($A196,[2]Summary!$A$2:$S$366, 13, FALSE)</f>
        <v>0</v>
      </c>
      <c r="AK196" s="9">
        <f t="shared" si="63"/>
        <v>0</v>
      </c>
      <c r="AL196" s="50">
        <v>0</v>
      </c>
      <c r="AM196" s="12">
        <f>VLOOKUP($A196,[2]Summary!$A$2:$S$366, 14, FALSE)</f>
        <v>-2.93</v>
      </c>
      <c r="AN196" s="9">
        <f t="shared" si="65"/>
        <v>-2.93</v>
      </c>
      <c r="AO196" s="54">
        <v>0</v>
      </c>
      <c r="AP196" s="12">
        <f>VLOOKUP($A196,[2]Summary!$A$2:$S$366, 15, FALSE)</f>
        <v>12.2</v>
      </c>
      <c r="AQ196" s="9">
        <f t="shared" si="64"/>
        <v>12.2</v>
      </c>
      <c r="AR196" s="50">
        <v>12</v>
      </c>
      <c r="AS196" s="12">
        <f>VLOOKUP($A196,[2]Summary!$A$2:$S$366, 16, FALSE)</f>
        <v>-5.3</v>
      </c>
      <c r="AT196" s="9">
        <v>0</v>
      </c>
      <c r="AU196" s="50">
        <v>0</v>
      </c>
      <c r="AV196" s="12">
        <f>VLOOKUP($A196,[2]Summary!$A$2:$S$366, 17, FALSE)</f>
        <v>85</v>
      </c>
      <c r="AW196" s="9">
        <f t="shared" si="52"/>
        <v>85</v>
      </c>
      <c r="AX196" s="68">
        <v>85</v>
      </c>
      <c r="AY196" s="12">
        <f>VLOOKUP($A196,[2]Summary!$A$2:$S$366, 18, FALSE)</f>
        <v>4530.5200000000004</v>
      </c>
      <c r="AZ196" s="13">
        <f t="shared" si="53"/>
        <v>4530.5200000000004</v>
      </c>
      <c r="BA196" s="45">
        <v>4530.5200000000004</v>
      </c>
      <c r="BB196" s="12">
        <f>VLOOKUP($A196,[2]Summary!$A$2:$S$366, 19, FALSE)</f>
        <v>4829.03</v>
      </c>
      <c r="BC196" s="11">
        <f t="shared" si="54"/>
        <v>4829.03</v>
      </c>
      <c r="BD196" s="73">
        <v>4829.03</v>
      </c>
      <c r="BE196" s="42">
        <f>VLOOKUP($A196,[2]Summary!$A$2:$T$366,20,FALSE)</f>
        <v>0</v>
      </c>
      <c r="BF196" s="41">
        <f t="shared" si="55"/>
        <v>0</v>
      </c>
      <c r="BG196" s="79">
        <v>0</v>
      </c>
    </row>
    <row r="197" spans="1:59" ht="15" x14ac:dyDescent="0.25">
      <c r="A197" s="39">
        <v>43933</v>
      </c>
      <c r="B197" s="12">
        <f>VLOOKUP($A197,[2]Summary!$A$2:$S$366, 2, FALSE)</f>
        <v>4142.08</v>
      </c>
      <c r="C197" s="13">
        <f t="shared" si="56"/>
        <v>4142.08</v>
      </c>
      <c r="D197" s="44">
        <v>4142.08</v>
      </c>
      <c r="E197" s="14">
        <f>VLOOKUP($A197,[2]Summary!$A$2:$S$366, 3, FALSE)</f>
        <v>1020</v>
      </c>
      <c r="F197" s="9">
        <f t="shared" si="57"/>
        <v>1020</v>
      </c>
      <c r="G197" s="51">
        <v>1020</v>
      </c>
      <c r="H197" s="14">
        <f>VLOOKUP($A197,[2]Summary!$A$2:$S$366,4,FALSE)</f>
        <v>0</v>
      </c>
      <c r="I197" s="9">
        <f t="shared" si="71"/>
        <v>0</v>
      </c>
      <c r="J197" s="54">
        <v>0</v>
      </c>
      <c r="K197" s="14">
        <f>VLOOKUP($A197,[2]Summary!$A$2:$S$366, 5, FALSE)</f>
        <v>941</v>
      </c>
      <c r="L197" s="9">
        <f t="shared" si="58"/>
        <v>941</v>
      </c>
      <c r="M197" s="57">
        <v>941</v>
      </c>
      <c r="N197" s="14">
        <f>VLOOKUP($A197,[2]Summary!$A$2:$S$366, 6, FALSE)</f>
        <v>1350</v>
      </c>
      <c r="O197" s="9">
        <f t="shared" si="59"/>
        <v>1350</v>
      </c>
      <c r="P197" s="51">
        <v>1310</v>
      </c>
      <c r="Q197" s="14">
        <f>VLOOKUP($A197,[2]Summary!$A$2:$S$366, 7, FALSE)</f>
        <v>656</v>
      </c>
      <c r="R197" s="9">
        <f t="shared" si="60"/>
        <v>656</v>
      </c>
      <c r="S197" s="51">
        <v>656</v>
      </c>
      <c r="T197" s="12">
        <f>VLOOKUP($A197,[2]Summary!$A$2:$S$366, 8, FALSE)</f>
        <v>0</v>
      </c>
      <c r="U197" s="15">
        <v>78</v>
      </c>
      <c r="V197" s="54">
        <v>78</v>
      </c>
      <c r="W197" s="16">
        <f>VLOOKUP($A197,[2]Summary!$A$2:$S$366,9,FALSE)</f>
        <v>5.63</v>
      </c>
      <c r="X197" s="17">
        <f t="shared" si="66"/>
        <v>5.63</v>
      </c>
      <c r="Y197" s="61">
        <v>5.63</v>
      </c>
      <c r="Z197" s="16">
        <f>VLOOKUP($A197,[2]Summary!$A$2:$S$366,10,FALSE)</f>
        <v>0.11</v>
      </c>
      <c r="AA197" s="19">
        <f t="shared" si="68"/>
        <v>0.11</v>
      </c>
      <c r="AB197" s="64">
        <v>0.11</v>
      </c>
      <c r="AC197" s="65">
        <f t="shared" ref="AC197:AC260" si="72">$Y197</f>
        <v>5.63</v>
      </c>
      <c r="AD197" s="12">
        <f>VLOOKUP($A197,[2]Summary!$A$2:$S$366,11,FALSE)</f>
        <v>86</v>
      </c>
      <c r="AE197" s="19">
        <f t="shared" si="62"/>
        <v>86</v>
      </c>
      <c r="AF197" s="54">
        <v>86</v>
      </c>
      <c r="AG197" s="12">
        <f>VLOOKUP($A197,[2]Summary!$A$2:$S$366, 12, FALSE)</f>
        <v>0</v>
      </c>
      <c r="AH197" s="9">
        <v>18</v>
      </c>
      <c r="AI197" s="50">
        <v>18</v>
      </c>
      <c r="AJ197" s="12">
        <f>VLOOKUP($A197,[2]Summary!$A$2:$S$366, 13, FALSE)</f>
        <v>0</v>
      </c>
      <c r="AK197" s="9">
        <f t="shared" si="63"/>
        <v>0</v>
      </c>
      <c r="AL197" s="50">
        <v>0</v>
      </c>
      <c r="AM197" s="12">
        <f>VLOOKUP($A197,[2]Summary!$A$2:$S$366, 14, FALSE)</f>
        <v>-0.37</v>
      </c>
      <c r="AN197" s="9">
        <f t="shared" si="65"/>
        <v>-0.37</v>
      </c>
      <c r="AO197" s="54">
        <v>0</v>
      </c>
      <c r="AP197" s="12">
        <f>VLOOKUP($A197,[2]Summary!$A$2:$S$366, 15, FALSE)</f>
        <v>17.2</v>
      </c>
      <c r="AQ197" s="9">
        <f t="shared" si="64"/>
        <v>17.2</v>
      </c>
      <c r="AR197" s="50">
        <v>17</v>
      </c>
      <c r="AS197" s="12">
        <f>VLOOKUP($A197,[2]Summary!$A$2:$S$366, 16, FALSE)</f>
        <v>-6.34</v>
      </c>
      <c r="AT197" s="9">
        <v>0</v>
      </c>
      <c r="AU197" s="50">
        <v>0</v>
      </c>
      <c r="AV197" s="12">
        <f>VLOOKUP($A197,[2]Summary!$A$2:$S$366, 17, FALSE)</f>
        <v>62.8</v>
      </c>
      <c r="AW197" s="9">
        <f t="shared" ref="AW197:AX260" si="73">AV197</f>
        <v>62.8</v>
      </c>
      <c r="AX197" s="68">
        <v>62.8</v>
      </c>
      <c r="AY197" s="12">
        <f>VLOOKUP($A197,[2]Summary!$A$2:$S$366, 18, FALSE)</f>
        <v>4530.53</v>
      </c>
      <c r="AZ197" s="13">
        <f t="shared" ref="AZ197:BA260" si="74">AY197</f>
        <v>4530.53</v>
      </c>
      <c r="BA197" s="45">
        <v>4530.53</v>
      </c>
      <c r="BB197" s="12">
        <f>VLOOKUP($A197,[2]Summary!$A$2:$S$366, 19, FALSE)</f>
        <v>4829.03</v>
      </c>
      <c r="BC197" s="11">
        <f t="shared" ref="BC197:BC260" si="75">BB197</f>
        <v>4829.03</v>
      </c>
      <c r="BD197" s="73">
        <v>4829.03</v>
      </c>
      <c r="BE197" s="42">
        <f>VLOOKUP($A197,[2]Summary!$A$2:$T$366,20,FALSE)</f>
        <v>0</v>
      </c>
      <c r="BF197" s="41">
        <f t="shared" ref="BF197:BF260" si="76">BE197</f>
        <v>0</v>
      </c>
      <c r="BG197" s="79">
        <v>0</v>
      </c>
    </row>
    <row r="198" spans="1:59" ht="15" x14ac:dyDescent="0.25">
      <c r="A198" s="39">
        <v>43934</v>
      </c>
      <c r="B198" s="12">
        <f>VLOOKUP($A198,[2]Summary!$A$2:$S$366, 2, FALSE)</f>
        <v>4142.0600000000004</v>
      </c>
      <c r="C198" s="13">
        <f t="shared" ref="C198:C262" si="77">B198</f>
        <v>4142.0600000000004</v>
      </c>
      <c r="D198" s="44">
        <v>4142.0600000000004</v>
      </c>
      <c r="E198" s="14">
        <f>VLOOKUP($A198,[2]Summary!$A$2:$S$366, 3, FALSE)</f>
        <v>1020</v>
      </c>
      <c r="F198" s="9">
        <f t="shared" ref="F198:G261" si="78">E198</f>
        <v>1020</v>
      </c>
      <c r="G198" s="51">
        <v>1020</v>
      </c>
      <c r="H198" s="14">
        <f>VLOOKUP($A198,[2]Summary!$A$2:$S$366,4,FALSE)</f>
        <v>0</v>
      </c>
      <c r="I198" s="9">
        <f t="shared" si="71"/>
        <v>0</v>
      </c>
      <c r="J198" s="54">
        <v>0</v>
      </c>
      <c r="K198" s="14">
        <f>VLOOKUP($A198,[2]Summary!$A$2:$S$366, 5, FALSE)</f>
        <v>966</v>
      </c>
      <c r="L198" s="9">
        <f t="shared" ref="L198:L261" si="79">K198</f>
        <v>966</v>
      </c>
      <c r="M198" s="57">
        <v>966</v>
      </c>
      <c r="N198" s="14">
        <f>VLOOKUP($A198,[2]Summary!$A$2:$S$366, 6, FALSE)</f>
        <v>1350</v>
      </c>
      <c r="O198" s="9">
        <f t="shared" ref="O198:P261" si="80">N198</f>
        <v>1350</v>
      </c>
      <c r="P198" s="51">
        <v>1310</v>
      </c>
      <c r="Q198" s="14">
        <f>VLOOKUP($A198,[2]Summary!$A$2:$S$366, 7, FALSE)</f>
        <v>666</v>
      </c>
      <c r="R198" s="9">
        <f t="shared" ref="R198:R261" si="81">Q198</f>
        <v>666</v>
      </c>
      <c r="S198" s="51">
        <v>666</v>
      </c>
      <c r="T198" s="12">
        <f>VLOOKUP($A198,[2]Summary!$A$2:$S$366, 8, FALSE)</f>
        <v>0</v>
      </c>
      <c r="U198" s="15">
        <v>95</v>
      </c>
      <c r="V198" s="54">
        <v>95</v>
      </c>
      <c r="W198" s="16">
        <f>VLOOKUP($A198,[2]Summary!$A$2:$S$366,9,FALSE)</f>
        <v>3.65</v>
      </c>
      <c r="X198" s="17">
        <f t="shared" si="66"/>
        <v>3.65</v>
      </c>
      <c r="Y198" s="61">
        <v>3.65</v>
      </c>
      <c r="Z198" s="16">
        <f>VLOOKUP($A198,[2]Summary!$A$2:$S$366,10,FALSE)</f>
        <v>1.04</v>
      </c>
      <c r="AA198" s="19">
        <f t="shared" si="68"/>
        <v>1.04</v>
      </c>
      <c r="AB198" s="64">
        <v>1.04</v>
      </c>
      <c r="AC198" s="65">
        <f t="shared" si="72"/>
        <v>3.65</v>
      </c>
      <c r="AD198" s="12">
        <f>VLOOKUP($A198,[2]Summary!$A$2:$S$366,11,FALSE)</f>
        <v>125</v>
      </c>
      <c r="AE198" s="9">
        <f t="shared" ref="AE198:AF261" si="82">AD198</f>
        <v>125</v>
      </c>
      <c r="AF198" s="54">
        <v>125</v>
      </c>
      <c r="AG198" s="12">
        <f>VLOOKUP($A198,[2]Summary!$A$2:$S$366, 12, FALSE)</f>
        <v>0</v>
      </c>
      <c r="AH198" s="9">
        <v>17</v>
      </c>
      <c r="AI198" s="50">
        <v>17</v>
      </c>
      <c r="AJ198" s="12">
        <f>VLOOKUP($A198,[2]Summary!$A$2:$S$366, 13, FALSE)</f>
        <v>0</v>
      </c>
      <c r="AK198" s="9">
        <f t="shared" ref="AK198:AK261" si="83">AJ198</f>
        <v>0</v>
      </c>
      <c r="AL198" s="50">
        <v>0</v>
      </c>
      <c r="AM198" s="12">
        <f>VLOOKUP($A198,[2]Summary!$A$2:$S$366, 14, FALSE)</f>
        <v>1.6</v>
      </c>
      <c r="AN198" s="9">
        <v>0</v>
      </c>
      <c r="AO198" s="54">
        <v>0</v>
      </c>
      <c r="AP198" s="12">
        <f>VLOOKUP($A198,[2]Summary!$A$2:$S$366, 15, FALSE)</f>
        <v>27.9</v>
      </c>
      <c r="AQ198" s="9">
        <f t="shared" ref="AQ198:AQ260" si="84">AP198</f>
        <v>27.9</v>
      </c>
      <c r="AR198" s="50">
        <v>27.9</v>
      </c>
      <c r="AS198" s="12">
        <f>VLOOKUP($A198,[2]Summary!$A$2:$S$366, 16, FALSE)</f>
        <v>-0.48</v>
      </c>
      <c r="AT198" s="9">
        <v>0</v>
      </c>
      <c r="AU198" s="50">
        <v>0</v>
      </c>
      <c r="AV198" s="12">
        <f>VLOOKUP($A198,[2]Summary!$A$2:$S$366, 17, FALSE)</f>
        <v>53.4</v>
      </c>
      <c r="AW198" s="9">
        <f t="shared" si="73"/>
        <v>53.4</v>
      </c>
      <c r="AX198" s="68">
        <v>53.8</v>
      </c>
      <c r="AY198" s="12">
        <f>VLOOKUP($A198,[2]Summary!$A$2:$S$366, 18, FALSE)</f>
        <v>4530.53</v>
      </c>
      <c r="AZ198" s="13">
        <f t="shared" si="74"/>
        <v>4530.53</v>
      </c>
      <c r="BA198" s="45">
        <v>4530.53</v>
      </c>
      <c r="BB198" s="12">
        <f>VLOOKUP($A198,[2]Summary!$A$2:$S$366, 19, FALSE)</f>
        <v>4829.04</v>
      </c>
      <c r="BC198" s="11">
        <f t="shared" si="75"/>
        <v>4829.04</v>
      </c>
      <c r="BD198" s="73">
        <v>4829.04</v>
      </c>
      <c r="BE198" s="42">
        <f>VLOOKUP($A198,[2]Summary!$A$2:$T$366,20,FALSE)</f>
        <v>0</v>
      </c>
      <c r="BF198" s="41">
        <f t="shared" si="76"/>
        <v>0</v>
      </c>
      <c r="BG198" s="79">
        <v>0</v>
      </c>
    </row>
    <row r="199" spans="1:59" ht="15" x14ac:dyDescent="0.25">
      <c r="A199" s="39">
        <v>43935</v>
      </c>
      <c r="B199" s="12">
        <f>VLOOKUP($A199,[2]Summary!$A$2:$S$366, 2, FALSE)</f>
        <v>4142.05</v>
      </c>
      <c r="C199" s="13">
        <f t="shared" si="77"/>
        <v>4142.05</v>
      </c>
      <c r="D199" s="44">
        <v>4142.05</v>
      </c>
      <c r="E199" s="14">
        <f>VLOOKUP($A199,[2]Summary!$A$2:$S$366, 3, FALSE)</f>
        <v>1110</v>
      </c>
      <c r="F199" s="9">
        <f t="shared" si="78"/>
        <v>1110</v>
      </c>
      <c r="G199" s="81">
        <f t="shared" si="78"/>
        <v>1110</v>
      </c>
      <c r="H199" s="14">
        <f>VLOOKUP($A199,[2]Summary!$A$2:$S$366,4,FALSE)</f>
        <v>0</v>
      </c>
      <c r="I199" s="9">
        <f t="shared" si="71"/>
        <v>0</v>
      </c>
      <c r="J199" s="54">
        <v>0</v>
      </c>
      <c r="K199" s="14">
        <f>VLOOKUP($A199,[2]Summary!$A$2:$S$366, 5, FALSE)</f>
        <v>968</v>
      </c>
      <c r="L199" s="9">
        <f t="shared" si="79"/>
        <v>968</v>
      </c>
      <c r="M199" s="57">
        <v>968</v>
      </c>
      <c r="N199" s="14">
        <f>VLOOKUP($A199,[2]Summary!$A$2:$S$366, 6, FALSE)</f>
        <v>1360</v>
      </c>
      <c r="O199" s="9">
        <f t="shared" si="80"/>
        <v>1360</v>
      </c>
      <c r="P199" s="51">
        <v>1320</v>
      </c>
      <c r="Q199" s="14">
        <f>VLOOKUP($A199,[2]Summary!$A$2:$S$366, 7, FALSE)</f>
        <v>685</v>
      </c>
      <c r="R199" s="9">
        <f t="shared" si="81"/>
        <v>685</v>
      </c>
      <c r="S199" s="51">
        <v>685</v>
      </c>
      <c r="T199" s="12">
        <f>VLOOKUP($A199,[2]Summary!$A$2:$S$366, 8, FALSE)</f>
        <v>0</v>
      </c>
      <c r="U199" s="15">
        <v>85</v>
      </c>
      <c r="V199" s="54">
        <v>85</v>
      </c>
      <c r="W199" s="16">
        <f>VLOOKUP($A199,[2]Summary!$A$2:$S$366,9,FALSE)</f>
        <v>8.14</v>
      </c>
      <c r="X199" s="17">
        <f t="shared" si="66"/>
        <v>8.14</v>
      </c>
      <c r="Y199" s="61">
        <v>8.14</v>
      </c>
      <c r="Z199" s="16">
        <f>VLOOKUP($A199,[2]Summary!$A$2:$S$366,10,FALSE)</f>
        <v>1.5</v>
      </c>
      <c r="AA199" s="19">
        <f t="shared" si="68"/>
        <v>1.5</v>
      </c>
      <c r="AB199" s="64">
        <v>1.5</v>
      </c>
      <c r="AC199" s="65">
        <f t="shared" si="72"/>
        <v>8.14</v>
      </c>
      <c r="AD199" s="12">
        <f>VLOOKUP($A199,[2]Summary!$A$2:$S$366,11,FALSE)</f>
        <v>100</v>
      </c>
      <c r="AE199" s="9">
        <f t="shared" si="82"/>
        <v>100</v>
      </c>
      <c r="AF199" s="54">
        <v>100</v>
      </c>
      <c r="AG199" s="12">
        <f>VLOOKUP($A199,[2]Summary!$A$2:$S$366, 12, FALSE)</f>
        <v>0</v>
      </c>
      <c r="AH199" s="9">
        <v>15</v>
      </c>
      <c r="AI199" s="50">
        <v>15</v>
      </c>
      <c r="AJ199" s="12">
        <f>VLOOKUP($A199,[2]Summary!$A$2:$S$366, 13, FALSE)</f>
        <v>0</v>
      </c>
      <c r="AK199" s="9">
        <f t="shared" si="83"/>
        <v>0</v>
      </c>
      <c r="AL199" s="50">
        <v>0</v>
      </c>
      <c r="AM199" s="12">
        <f>VLOOKUP($A199,[2]Summary!$A$2:$S$366, 14, FALSE)</f>
        <v>28.3</v>
      </c>
      <c r="AN199" s="9">
        <f t="shared" ref="AN199:AN235" si="85">AM199</f>
        <v>28.3</v>
      </c>
      <c r="AO199" s="54">
        <v>28.2</v>
      </c>
      <c r="AP199" s="12">
        <f>VLOOKUP($A199,[2]Summary!$A$2:$S$366, 15, FALSE)</f>
        <v>41</v>
      </c>
      <c r="AQ199" s="9">
        <f t="shared" si="84"/>
        <v>41</v>
      </c>
      <c r="AR199" s="50">
        <v>41</v>
      </c>
      <c r="AS199" s="12">
        <f>VLOOKUP($A199,[2]Summary!$A$2:$S$366, 16, FALSE)</f>
        <v>1.37</v>
      </c>
      <c r="AT199" s="9">
        <v>0</v>
      </c>
      <c r="AU199" s="50">
        <v>0</v>
      </c>
      <c r="AV199" s="12">
        <f>VLOOKUP($A199,[2]Summary!$A$2:$S$366, 17, FALSE)</f>
        <v>54.1</v>
      </c>
      <c r="AW199" s="9">
        <f t="shared" si="73"/>
        <v>54.1</v>
      </c>
      <c r="AX199" s="68">
        <v>54.1</v>
      </c>
      <c r="AY199" s="12">
        <f>VLOOKUP($A199,[2]Summary!$A$2:$S$366, 18, FALSE)</f>
        <v>4530.51</v>
      </c>
      <c r="AZ199" s="13">
        <f t="shared" si="74"/>
        <v>4530.51</v>
      </c>
      <c r="BA199" s="13">
        <v>4530.51</v>
      </c>
      <c r="BB199" s="12">
        <f>VLOOKUP($A199,[2]Summary!$A$2:$S$366, 19, FALSE)</f>
        <v>4829.04</v>
      </c>
      <c r="BC199" s="11">
        <f t="shared" si="75"/>
        <v>4829.04</v>
      </c>
      <c r="BD199" s="73">
        <v>4829.04</v>
      </c>
      <c r="BE199" s="42">
        <f>VLOOKUP($A199,[2]Summary!$A$2:$T$366,20,FALSE)</f>
        <v>0</v>
      </c>
      <c r="BF199" s="41">
        <f t="shared" si="76"/>
        <v>0</v>
      </c>
      <c r="BG199" s="79">
        <v>0</v>
      </c>
    </row>
    <row r="200" spans="1:59" ht="15" x14ac:dyDescent="0.25">
      <c r="A200" s="39">
        <v>43936</v>
      </c>
      <c r="B200" s="12">
        <f>VLOOKUP($A200,[2]Summary!$A$2:$S$366, 2, FALSE)</f>
        <v>4142.04</v>
      </c>
      <c r="C200" s="13">
        <f t="shared" si="77"/>
        <v>4142.04</v>
      </c>
      <c r="D200" s="44">
        <v>4142.04</v>
      </c>
      <c r="E200" s="14">
        <f>VLOOKUP($A200,[2]Summary!$A$2:$S$366, 3, FALSE)</f>
        <v>1250</v>
      </c>
      <c r="F200" s="9">
        <f t="shared" si="78"/>
        <v>1250</v>
      </c>
      <c r="G200" s="51">
        <v>1250</v>
      </c>
      <c r="H200" s="14">
        <f>VLOOKUP($A200,[2]Summary!$A$2:$S$366,4,FALSE)</f>
        <v>0</v>
      </c>
      <c r="I200" s="9">
        <f t="shared" si="71"/>
        <v>0</v>
      </c>
      <c r="J200" s="54">
        <v>0</v>
      </c>
      <c r="K200" s="14">
        <f>VLOOKUP($A200,[2]Summary!$A$2:$S$366, 5, FALSE)</f>
        <v>967</v>
      </c>
      <c r="L200" s="9">
        <f t="shared" si="79"/>
        <v>967</v>
      </c>
      <c r="M200" s="57">
        <v>967</v>
      </c>
      <c r="N200" s="14">
        <f>VLOOKUP($A200,[2]Summary!$A$2:$S$366, 6, FALSE)</f>
        <v>1360</v>
      </c>
      <c r="O200" s="9">
        <f t="shared" si="80"/>
        <v>1360</v>
      </c>
      <c r="P200" s="51">
        <v>1320</v>
      </c>
      <c r="Q200" s="14">
        <f>VLOOKUP($A200,[2]Summary!$A$2:$S$366, 7, FALSE)</f>
        <v>698</v>
      </c>
      <c r="R200" s="9">
        <f t="shared" si="81"/>
        <v>698</v>
      </c>
      <c r="S200" s="51">
        <v>698</v>
      </c>
      <c r="T200" s="12">
        <f>VLOOKUP($A200,[2]Summary!$A$2:$S$366, 8, FALSE)</f>
        <v>0</v>
      </c>
      <c r="U200" s="15">
        <v>71</v>
      </c>
      <c r="V200" s="54">
        <v>71</v>
      </c>
      <c r="W200" s="16">
        <f>VLOOKUP($A200,[2]Summary!$A$2:$S$366,9,FALSE)</f>
        <v>8.83</v>
      </c>
      <c r="X200" s="17">
        <f t="shared" si="66"/>
        <v>8.83</v>
      </c>
      <c r="Y200" s="61">
        <v>8.83</v>
      </c>
      <c r="Z200" s="16">
        <f>VLOOKUP($A200,[2]Summary!$A$2:$S$366,10,FALSE)</f>
        <v>0.2</v>
      </c>
      <c r="AA200" s="19">
        <f t="shared" si="68"/>
        <v>0.2</v>
      </c>
      <c r="AB200" s="64">
        <v>0.2</v>
      </c>
      <c r="AC200" s="65">
        <f t="shared" si="72"/>
        <v>8.83</v>
      </c>
      <c r="AD200" s="12">
        <f>VLOOKUP($A200,[2]Summary!$A$2:$S$366,11,FALSE)</f>
        <v>100</v>
      </c>
      <c r="AE200" s="9">
        <f t="shared" si="82"/>
        <v>100</v>
      </c>
      <c r="AF200" s="54">
        <v>100</v>
      </c>
      <c r="AG200" s="12">
        <f>VLOOKUP($A200,[2]Summary!$A$2:$S$366, 12, FALSE)</f>
        <v>0</v>
      </c>
      <c r="AH200" s="9">
        <v>12.5</v>
      </c>
      <c r="AI200" s="50">
        <v>12.5</v>
      </c>
      <c r="AJ200" s="12">
        <f>VLOOKUP($A200,[2]Summary!$A$2:$S$366, 13, FALSE)</f>
        <v>0</v>
      </c>
      <c r="AK200" s="9">
        <f t="shared" si="83"/>
        <v>0</v>
      </c>
      <c r="AL200" s="50">
        <v>0</v>
      </c>
      <c r="AM200" s="12">
        <f>VLOOKUP($A200,[2]Summary!$A$2:$S$366, 14, FALSE)</f>
        <v>54.5</v>
      </c>
      <c r="AN200" s="9">
        <f t="shared" si="85"/>
        <v>54.5</v>
      </c>
      <c r="AO200" s="54">
        <v>54.4</v>
      </c>
      <c r="AP200" s="12">
        <f>VLOOKUP($A200,[2]Summary!$A$2:$S$366, 15, FALSE)</f>
        <v>32.5</v>
      </c>
      <c r="AQ200" s="9">
        <f t="shared" si="84"/>
        <v>32.5</v>
      </c>
      <c r="AR200" s="50">
        <v>32.5</v>
      </c>
      <c r="AS200" s="12">
        <f>VLOOKUP($A200,[2]Summary!$A$2:$S$366, 16, FALSE)</f>
        <v>3.27</v>
      </c>
      <c r="AT200" s="9">
        <v>0</v>
      </c>
      <c r="AU200" s="50">
        <v>0</v>
      </c>
      <c r="AV200" s="12">
        <f>VLOOKUP($A200,[2]Summary!$A$2:$S$366, 17, FALSE)</f>
        <v>72.400000000000006</v>
      </c>
      <c r="AW200" s="9">
        <f t="shared" si="73"/>
        <v>72.400000000000006</v>
      </c>
      <c r="AX200" s="68">
        <v>72.400000000000006</v>
      </c>
      <c r="AY200" s="12">
        <f>VLOOKUP($A200,[2]Summary!$A$2:$S$366, 18, FALSE)</f>
        <v>4530.49</v>
      </c>
      <c r="AZ200" s="13">
        <f t="shared" si="74"/>
        <v>4530.49</v>
      </c>
      <c r="BA200" s="45">
        <v>4530.49</v>
      </c>
      <c r="BB200" s="12">
        <f>VLOOKUP($A200,[2]Summary!$A$2:$S$366, 19, FALSE)</f>
        <v>4829.0200000000004</v>
      </c>
      <c r="BC200" s="11">
        <f t="shared" si="75"/>
        <v>4829.0200000000004</v>
      </c>
      <c r="BD200" s="73">
        <v>4829.0200000000004</v>
      </c>
      <c r="BE200" s="42">
        <f>VLOOKUP($A200,[2]Summary!$A$2:$T$366,20,FALSE)</f>
        <v>0</v>
      </c>
      <c r="BF200" s="41">
        <f t="shared" si="76"/>
        <v>0</v>
      </c>
      <c r="BG200" s="79">
        <v>0</v>
      </c>
    </row>
    <row r="201" spans="1:59" ht="15" x14ac:dyDescent="0.25">
      <c r="A201" s="39">
        <v>43937</v>
      </c>
      <c r="B201" s="12">
        <f>VLOOKUP($A201,[2]Summary!$A$2:$S$366, 2, FALSE)</f>
        <v>4142.0200000000004</v>
      </c>
      <c r="C201" s="13">
        <f t="shared" si="77"/>
        <v>4142.0200000000004</v>
      </c>
      <c r="D201" s="44">
        <v>4142.0200000000004</v>
      </c>
      <c r="E201" s="14">
        <f>VLOOKUP($A201,[2]Summary!$A$2:$S$366, 3, FALSE)</f>
        <v>1040</v>
      </c>
      <c r="F201" s="9">
        <f t="shared" si="78"/>
        <v>1040</v>
      </c>
      <c r="G201" s="51">
        <v>1040</v>
      </c>
      <c r="H201" s="14">
        <f>VLOOKUP($A201,[2]Summary!$A$2:$S$366,4,FALSE)</f>
        <v>0</v>
      </c>
      <c r="I201" s="9">
        <f t="shared" si="71"/>
        <v>0</v>
      </c>
      <c r="J201" s="54">
        <v>0</v>
      </c>
      <c r="K201" s="14">
        <f>VLOOKUP($A201,[2]Summary!$A$2:$S$366, 5, FALSE)</f>
        <v>1020</v>
      </c>
      <c r="L201" s="9">
        <f t="shared" si="79"/>
        <v>1020</v>
      </c>
      <c r="M201" s="57">
        <v>1020</v>
      </c>
      <c r="N201" s="14">
        <f>VLOOKUP($A201,[2]Summary!$A$2:$S$366, 6, FALSE)</f>
        <v>1360</v>
      </c>
      <c r="O201" s="9">
        <f t="shared" si="80"/>
        <v>1360</v>
      </c>
      <c r="P201" s="51">
        <v>1320</v>
      </c>
      <c r="Q201" s="14">
        <f>VLOOKUP($A201,[2]Summary!$A$2:$S$366, 7, FALSE)</f>
        <v>695</v>
      </c>
      <c r="R201" s="9">
        <f t="shared" si="81"/>
        <v>695</v>
      </c>
      <c r="S201" s="51">
        <v>695</v>
      </c>
      <c r="T201" s="12">
        <f>VLOOKUP($A201,[2]Summary!$A$2:$S$366, 8, FALSE)</f>
        <v>0</v>
      </c>
      <c r="U201" s="15">
        <v>151</v>
      </c>
      <c r="V201" s="54">
        <v>151</v>
      </c>
      <c r="W201" s="16">
        <f>VLOOKUP($A201,[2]Summary!$A$2:$S$366,9,FALSE)</f>
        <v>3.19</v>
      </c>
      <c r="X201" s="17">
        <f t="shared" si="66"/>
        <v>3.19</v>
      </c>
      <c r="Y201" s="61">
        <v>3.19</v>
      </c>
      <c r="Z201" s="16">
        <f>VLOOKUP($A201,[2]Summary!$A$2:$S$366,10,FALSE)</f>
        <v>0.34</v>
      </c>
      <c r="AA201" s="19">
        <f t="shared" si="68"/>
        <v>0.34</v>
      </c>
      <c r="AB201" s="64">
        <v>0.34</v>
      </c>
      <c r="AC201" s="65">
        <f t="shared" si="72"/>
        <v>3.19</v>
      </c>
      <c r="AD201" s="12">
        <f>VLOOKUP($A201,[2]Summary!$A$2:$S$366,11,FALSE)</f>
        <v>77</v>
      </c>
      <c r="AE201" s="9">
        <f t="shared" si="82"/>
        <v>77</v>
      </c>
      <c r="AF201" s="54">
        <v>77</v>
      </c>
      <c r="AG201" s="12">
        <f>VLOOKUP($A201,[2]Summary!$A$2:$S$366, 12, FALSE)</f>
        <v>0</v>
      </c>
      <c r="AH201" s="9">
        <v>16</v>
      </c>
      <c r="AI201" s="50">
        <v>16</v>
      </c>
      <c r="AJ201" s="12">
        <f>VLOOKUP($A201,[2]Summary!$A$2:$S$366, 13, FALSE)</f>
        <v>0</v>
      </c>
      <c r="AK201" s="9">
        <f t="shared" si="83"/>
        <v>0</v>
      </c>
      <c r="AL201" s="50">
        <v>0</v>
      </c>
      <c r="AM201" s="12">
        <f>VLOOKUP($A201,[2]Summary!$A$2:$S$366, 14, FALSE)</f>
        <v>21</v>
      </c>
      <c r="AN201" s="9">
        <f t="shared" si="85"/>
        <v>21</v>
      </c>
      <c r="AO201" s="54">
        <v>21</v>
      </c>
      <c r="AP201" s="12">
        <f>VLOOKUP($A201,[2]Summary!$A$2:$S$366, 15, FALSE)</f>
        <v>21.6</v>
      </c>
      <c r="AQ201" s="9">
        <f t="shared" si="84"/>
        <v>21.6</v>
      </c>
      <c r="AR201" s="50">
        <v>21.6</v>
      </c>
      <c r="AS201" s="12">
        <f>VLOOKUP($A201,[2]Summary!$A$2:$S$366, 16, FALSE)</f>
        <v>3.13</v>
      </c>
      <c r="AT201" s="9">
        <v>0</v>
      </c>
      <c r="AU201" s="50">
        <v>0</v>
      </c>
      <c r="AV201" s="12">
        <f>VLOOKUP($A201,[2]Summary!$A$2:$S$366, 17, FALSE)</f>
        <v>83.1</v>
      </c>
      <c r="AW201" s="9">
        <f t="shared" si="73"/>
        <v>83.1</v>
      </c>
      <c r="AX201" s="68">
        <v>83.1</v>
      </c>
      <c r="AY201" s="12">
        <f>VLOOKUP($A201,[2]Summary!$A$2:$S$366, 18, FALSE)</f>
        <v>4530.51</v>
      </c>
      <c r="AZ201" s="13">
        <f t="shared" si="74"/>
        <v>4530.51</v>
      </c>
      <c r="BA201" s="45">
        <v>4530.51</v>
      </c>
      <c r="BB201" s="12">
        <f>VLOOKUP($A201,[2]Summary!$A$2:$S$366, 19, FALSE)</f>
        <v>4829</v>
      </c>
      <c r="BC201" s="11">
        <f t="shared" si="75"/>
        <v>4829</v>
      </c>
      <c r="BD201" s="73">
        <v>4829</v>
      </c>
      <c r="BE201" s="42">
        <f>VLOOKUP($A201,[2]Summary!$A$2:$T$366,20,FALSE)</f>
        <v>0</v>
      </c>
      <c r="BF201" s="41">
        <f t="shared" si="76"/>
        <v>0</v>
      </c>
      <c r="BG201" s="79">
        <v>0</v>
      </c>
    </row>
    <row r="202" spans="1:59" ht="15" x14ac:dyDescent="0.25">
      <c r="A202" s="39">
        <v>43938</v>
      </c>
      <c r="B202" s="12">
        <f>VLOOKUP($A202,[2]Summary!$A$2:$S$366, 2, FALSE)</f>
        <v>4142.01</v>
      </c>
      <c r="C202" s="13">
        <f t="shared" si="77"/>
        <v>4142.01</v>
      </c>
      <c r="D202" s="44">
        <v>4142.01</v>
      </c>
      <c r="E202" s="14">
        <f>VLOOKUP($A202,[2]Summary!$A$2:$S$366, 3, FALSE)</f>
        <v>979</v>
      </c>
      <c r="F202" s="9">
        <f t="shared" si="78"/>
        <v>979</v>
      </c>
      <c r="G202" s="51">
        <v>979</v>
      </c>
      <c r="H202" s="14">
        <f>VLOOKUP($A202,[2]Summary!$A$2:$S$366,4,FALSE)</f>
        <v>0</v>
      </c>
      <c r="I202" s="9">
        <f t="shared" si="71"/>
        <v>0</v>
      </c>
      <c r="J202" s="54">
        <v>0</v>
      </c>
      <c r="K202" s="14">
        <f>VLOOKUP($A202,[2]Summary!$A$2:$S$366, 5, FALSE)</f>
        <v>1050</v>
      </c>
      <c r="L202" s="9">
        <f t="shared" si="79"/>
        <v>1050</v>
      </c>
      <c r="M202" s="57">
        <v>1050</v>
      </c>
      <c r="N202" s="14">
        <f>VLOOKUP($A202,[2]Summary!$A$2:$S$366, 6, FALSE)</f>
        <v>1360</v>
      </c>
      <c r="O202" s="9">
        <f t="shared" si="80"/>
        <v>1360</v>
      </c>
      <c r="P202" s="51">
        <v>1330</v>
      </c>
      <c r="Q202" s="14">
        <f>VLOOKUP($A202,[2]Summary!$A$2:$S$366, 7, FALSE)</f>
        <v>683</v>
      </c>
      <c r="R202" s="9">
        <f t="shared" si="81"/>
        <v>683</v>
      </c>
      <c r="S202" s="51">
        <v>683</v>
      </c>
      <c r="T202" s="12">
        <f>VLOOKUP($A202,[2]Summary!$A$2:$S$366, 8, FALSE)</f>
        <v>165.79</v>
      </c>
      <c r="U202" s="15">
        <v>169</v>
      </c>
      <c r="V202" s="54">
        <v>169</v>
      </c>
      <c r="W202" s="16">
        <f>VLOOKUP($A202,[2]Summary!$A$2:$S$366,9,FALSE)</f>
        <v>6.82</v>
      </c>
      <c r="X202" s="17">
        <f t="shared" si="66"/>
        <v>6.82</v>
      </c>
      <c r="Y202" s="61">
        <v>6.82</v>
      </c>
      <c r="Z202" s="16">
        <f>VLOOKUP($A202,[2]Summary!$A$2:$S$366,10,FALSE)</f>
        <v>1.07</v>
      </c>
      <c r="AA202" s="19">
        <f t="shared" si="68"/>
        <v>1.07</v>
      </c>
      <c r="AB202" s="64">
        <v>1.07</v>
      </c>
      <c r="AC202" s="65">
        <f t="shared" si="72"/>
        <v>6.82</v>
      </c>
      <c r="AD202" s="12">
        <f>VLOOKUP($A202,[2]Summary!$A$2:$S$366,11,FALSE)</f>
        <v>79</v>
      </c>
      <c r="AE202" s="9">
        <f t="shared" si="82"/>
        <v>79</v>
      </c>
      <c r="AF202" s="54">
        <v>79</v>
      </c>
      <c r="AG202" s="12">
        <f>VLOOKUP($A202,[2]Summary!$A$2:$S$366, 12, FALSE)</f>
        <v>0</v>
      </c>
      <c r="AH202" s="9">
        <v>15</v>
      </c>
      <c r="AI202" s="50">
        <v>15</v>
      </c>
      <c r="AJ202" s="12">
        <f>VLOOKUP($A202,[2]Summary!$A$2:$S$366, 13, FALSE)</f>
        <v>0</v>
      </c>
      <c r="AK202" s="9">
        <f t="shared" si="83"/>
        <v>0</v>
      </c>
      <c r="AL202" s="50">
        <v>0</v>
      </c>
      <c r="AM202" s="12">
        <f>VLOOKUP($A202,[2]Summary!$A$2:$S$366, 14, FALSE)</f>
        <v>26.8</v>
      </c>
      <c r="AN202" s="9">
        <f t="shared" si="85"/>
        <v>26.8</v>
      </c>
      <c r="AO202" s="54">
        <v>26.8</v>
      </c>
      <c r="AP202" s="12">
        <f>VLOOKUP($A202,[2]Summary!$A$2:$S$366, 15, FALSE)</f>
        <v>27.9</v>
      </c>
      <c r="AQ202" s="9">
        <f t="shared" si="84"/>
        <v>27.9</v>
      </c>
      <c r="AR202" s="50">
        <v>27.9</v>
      </c>
      <c r="AS202" s="12">
        <f>VLOOKUP($A202,[2]Summary!$A$2:$S$366, 16, FALSE)</f>
        <v>3.8</v>
      </c>
      <c r="AT202" s="9">
        <v>0</v>
      </c>
      <c r="AU202" s="50">
        <v>0</v>
      </c>
      <c r="AV202" s="12">
        <f>VLOOKUP($A202,[2]Summary!$A$2:$S$366, 17, FALSE)</f>
        <v>66.900000000000006</v>
      </c>
      <c r="AW202" s="9">
        <f t="shared" si="73"/>
        <v>66.900000000000006</v>
      </c>
      <c r="AX202" s="68">
        <v>66.900000000000006</v>
      </c>
      <c r="AY202" s="12">
        <f>VLOOKUP($A202,[2]Summary!$A$2:$S$366, 18, FALSE)</f>
        <v>4530.4799999999996</v>
      </c>
      <c r="AZ202" s="13">
        <f t="shared" si="74"/>
        <v>4530.4799999999996</v>
      </c>
      <c r="BA202" s="45">
        <v>4530.4799999999996</v>
      </c>
      <c r="BB202" s="12">
        <f>VLOOKUP($A202,[2]Summary!$A$2:$S$366, 19, FALSE)</f>
        <v>4828.97</v>
      </c>
      <c r="BC202" s="11">
        <f t="shared" si="75"/>
        <v>4828.97</v>
      </c>
      <c r="BD202" s="73">
        <v>4828.97</v>
      </c>
      <c r="BE202" s="42">
        <f>VLOOKUP($A202,[2]Summary!$A$2:$T$366,20,FALSE)</f>
        <v>0</v>
      </c>
      <c r="BF202" s="41">
        <f t="shared" si="76"/>
        <v>0</v>
      </c>
      <c r="BG202" s="79">
        <v>0</v>
      </c>
    </row>
    <row r="203" spans="1:59" ht="15" x14ac:dyDescent="0.25">
      <c r="A203" s="39">
        <v>43939</v>
      </c>
      <c r="B203" s="12">
        <f>VLOOKUP($A203,[2]Summary!$A$2:$S$366, 2, FALSE)</f>
        <v>4142</v>
      </c>
      <c r="C203" s="13">
        <f t="shared" si="77"/>
        <v>4142</v>
      </c>
      <c r="D203" s="44">
        <v>4142</v>
      </c>
      <c r="E203" s="14">
        <f>VLOOKUP($A203,[2]Summary!$A$2:$S$366, 3, FALSE)</f>
        <v>1380</v>
      </c>
      <c r="F203" s="9">
        <f t="shared" si="78"/>
        <v>1380</v>
      </c>
      <c r="G203" s="51">
        <v>1380</v>
      </c>
      <c r="H203" s="14">
        <f>VLOOKUP($A203,[2]Summary!$A$2:$S$366,4,FALSE)</f>
        <v>0</v>
      </c>
      <c r="I203" s="9">
        <f t="shared" si="71"/>
        <v>0</v>
      </c>
      <c r="J203" s="54">
        <v>0</v>
      </c>
      <c r="K203" s="14">
        <f>VLOOKUP($A203,[2]Summary!$A$2:$S$366, 5, FALSE)</f>
        <v>1270</v>
      </c>
      <c r="L203" s="9">
        <f t="shared" si="79"/>
        <v>1270</v>
      </c>
      <c r="M203" s="57">
        <v>1270</v>
      </c>
      <c r="N203" s="14">
        <f>VLOOKUP($A203,[2]Summary!$A$2:$S$366, 6, FALSE)</f>
        <v>1370</v>
      </c>
      <c r="O203" s="9">
        <f t="shared" si="80"/>
        <v>1370</v>
      </c>
      <c r="P203" s="51">
        <v>1330</v>
      </c>
      <c r="Q203" s="14">
        <f>VLOOKUP($A203,[2]Summary!$A$2:$S$366, 7, FALSE)</f>
        <v>716</v>
      </c>
      <c r="R203" s="9">
        <f t="shared" si="81"/>
        <v>716</v>
      </c>
      <c r="S203" s="51">
        <v>716</v>
      </c>
      <c r="T203" s="12">
        <f>VLOOKUP($A203,[2]Summary!$A$2:$S$366, 8, FALSE)</f>
        <v>178.98</v>
      </c>
      <c r="U203" s="15">
        <v>183</v>
      </c>
      <c r="V203" s="54">
        <v>183</v>
      </c>
      <c r="W203" s="16">
        <f>VLOOKUP($A203,[2]Summary!$A$2:$S$366,9,FALSE)</f>
        <v>4.57</v>
      </c>
      <c r="X203" s="17">
        <f t="shared" si="66"/>
        <v>4.57</v>
      </c>
      <c r="Y203" s="61">
        <v>4.57</v>
      </c>
      <c r="Z203" s="16">
        <f>VLOOKUP($A203,[2]Summary!$A$2:$S$366,10,FALSE)</f>
        <v>0.43</v>
      </c>
      <c r="AA203" s="19">
        <f t="shared" si="68"/>
        <v>0.43</v>
      </c>
      <c r="AB203" s="64">
        <v>0.43</v>
      </c>
      <c r="AC203" s="65">
        <f t="shared" si="72"/>
        <v>4.57</v>
      </c>
      <c r="AD203" s="12">
        <f>VLOOKUP($A203,[2]Summary!$A$2:$S$366,11,FALSE)</f>
        <v>100</v>
      </c>
      <c r="AE203" s="9">
        <f t="shared" si="82"/>
        <v>100</v>
      </c>
      <c r="AF203" s="54">
        <v>100</v>
      </c>
      <c r="AG203" s="12">
        <f>VLOOKUP($A203,[2]Summary!$A$2:$S$366, 12, FALSE)</f>
        <v>0</v>
      </c>
      <c r="AH203" s="9">
        <v>20</v>
      </c>
      <c r="AI203" s="50">
        <v>20</v>
      </c>
      <c r="AJ203" s="12">
        <f>VLOOKUP($A203,[2]Summary!$A$2:$S$366, 13, FALSE)</f>
        <v>0</v>
      </c>
      <c r="AK203" s="9">
        <f t="shared" si="83"/>
        <v>0</v>
      </c>
      <c r="AL203" s="50">
        <v>0</v>
      </c>
      <c r="AM203" s="12">
        <f>VLOOKUP($A203,[2]Summary!$A$2:$S$366, 14, FALSE)</f>
        <v>23.6</v>
      </c>
      <c r="AN203" s="9">
        <f t="shared" si="85"/>
        <v>23.6</v>
      </c>
      <c r="AO203" s="54">
        <v>23.6</v>
      </c>
      <c r="AP203" s="12">
        <f>VLOOKUP($A203,[2]Summary!$A$2:$S$366, 15, FALSE)</f>
        <v>12.1</v>
      </c>
      <c r="AQ203" s="9">
        <f t="shared" si="84"/>
        <v>12.1</v>
      </c>
      <c r="AR203" s="50">
        <v>12.1</v>
      </c>
      <c r="AS203" s="12">
        <f>VLOOKUP($A203,[2]Summary!$A$2:$S$366, 16, FALSE)</f>
        <v>2.79</v>
      </c>
      <c r="AT203" s="9">
        <v>0</v>
      </c>
      <c r="AU203" s="50">
        <v>0</v>
      </c>
      <c r="AV203" s="12">
        <f>VLOOKUP($A203,[2]Summary!$A$2:$S$366, 17, FALSE)</f>
        <v>47.7</v>
      </c>
      <c r="AW203" s="9">
        <f t="shared" si="73"/>
        <v>47.7</v>
      </c>
      <c r="AX203" s="68">
        <v>47.7</v>
      </c>
      <c r="AY203" s="12">
        <f>VLOOKUP($A203,[2]Summary!$A$2:$S$366, 18, FALSE)</f>
        <v>4530.45</v>
      </c>
      <c r="AZ203" s="13">
        <f t="shared" si="74"/>
        <v>4530.45</v>
      </c>
      <c r="BA203" s="45">
        <v>4530.45</v>
      </c>
      <c r="BB203" s="12">
        <f>VLOOKUP($A203,[2]Summary!$A$2:$S$366, 19, FALSE)</f>
        <v>4828.93</v>
      </c>
      <c r="BC203" s="11">
        <f t="shared" si="75"/>
        <v>4828.93</v>
      </c>
      <c r="BD203" s="73">
        <v>4828.93</v>
      </c>
      <c r="BE203" s="42">
        <f>VLOOKUP($A203,[2]Summary!$A$2:$T$366,20,FALSE)</f>
        <v>0</v>
      </c>
      <c r="BF203" s="41">
        <f t="shared" si="76"/>
        <v>0</v>
      </c>
      <c r="BG203" s="79">
        <v>0</v>
      </c>
    </row>
    <row r="204" spans="1:59" ht="15" x14ac:dyDescent="0.25">
      <c r="A204" s="39">
        <v>43940</v>
      </c>
      <c r="B204" s="12">
        <f>VLOOKUP($A204,[2]Summary!$A$2:$S$366, 2, FALSE)</f>
        <v>4141.99</v>
      </c>
      <c r="C204" s="13">
        <f t="shared" si="77"/>
        <v>4141.99</v>
      </c>
      <c r="D204" s="44">
        <v>4141.99</v>
      </c>
      <c r="E204" s="14">
        <f>VLOOKUP($A204,[2]Summary!$A$2:$S$366, 3, FALSE)</f>
        <v>1690</v>
      </c>
      <c r="F204" s="9">
        <f t="shared" si="78"/>
        <v>1690</v>
      </c>
      <c r="G204" s="51">
        <v>1690</v>
      </c>
      <c r="H204" s="14">
        <f>VLOOKUP($A204,[2]Summary!$A$2:$S$366,4,FALSE)</f>
        <v>0</v>
      </c>
      <c r="I204" s="9">
        <f t="shared" si="71"/>
        <v>0</v>
      </c>
      <c r="J204" s="54">
        <v>0</v>
      </c>
      <c r="K204" s="14">
        <f>VLOOKUP($A204,[2]Summary!$A$2:$S$366, 5, FALSE)</f>
        <v>1330</v>
      </c>
      <c r="L204" s="9">
        <f t="shared" si="79"/>
        <v>1330</v>
      </c>
      <c r="M204" s="57">
        <v>1330</v>
      </c>
      <c r="N204" s="14">
        <f>VLOOKUP($A204,[2]Summary!$A$2:$S$366, 6, FALSE)</f>
        <v>1360</v>
      </c>
      <c r="O204" s="9">
        <f t="shared" si="80"/>
        <v>1360</v>
      </c>
      <c r="P204" s="51">
        <v>1320</v>
      </c>
      <c r="Q204" s="14">
        <f>VLOOKUP($A204,[2]Summary!$A$2:$S$366, 7, FALSE)</f>
        <v>726</v>
      </c>
      <c r="R204" s="9">
        <f t="shared" si="81"/>
        <v>726</v>
      </c>
      <c r="S204" s="51">
        <v>726</v>
      </c>
      <c r="T204" s="12">
        <f>VLOOKUP($A204,[2]Summary!$A$2:$S$366, 8, FALSE)</f>
        <v>196.11</v>
      </c>
      <c r="U204" s="15">
        <v>202</v>
      </c>
      <c r="V204" s="54">
        <v>202</v>
      </c>
      <c r="W204" s="16">
        <f>VLOOKUP($A204,[2]Summary!$A$2:$S$366,9,FALSE)</f>
        <v>8.4700000000000006</v>
      </c>
      <c r="X204" s="17">
        <f t="shared" si="66"/>
        <v>8.4700000000000006</v>
      </c>
      <c r="Y204" s="61">
        <v>8.4700000000000006</v>
      </c>
      <c r="Z204" s="16">
        <f>VLOOKUP($A204,[2]Summary!$A$2:$S$366,10,FALSE)</f>
        <v>0.41</v>
      </c>
      <c r="AA204" s="19">
        <f t="shared" si="68"/>
        <v>0.41</v>
      </c>
      <c r="AB204" s="64">
        <v>0.41</v>
      </c>
      <c r="AC204" s="65">
        <f t="shared" si="72"/>
        <v>8.4700000000000006</v>
      </c>
      <c r="AD204" s="12">
        <f>VLOOKUP($A204,[2]Summary!$A$2:$S$366,11,FALSE)</f>
        <v>100</v>
      </c>
      <c r="AE204" s="9">
        <f t="shared" si="82"/>
        <v>100</v>
      </c>
      <c r="AF204" s="54">
        <v>100</v>
      </c>
      <c r="AG204" s="12">
        <f>VLOOKUP($A204,[2]Summary!$A$2:$S$366, 12, FALSE)</f>
        <v>0</v>
      </c>
      <c r="AH204" s="9">
        <v>20</v>
      </c>
      <c r="AI204" s="50">
        <v>20</v>
      </c>
      <c r="AJ204" s="12">
        <f>VLOOKUP($A204,[2]Summary!$A$2:$S$366, 13, FALSE)</f>
        <v>0</v>
      </c>
      <c r="AK204" s="9">
        <f t="shared" si="83"/>
        <v>0</v>
      </c>
      <c r="AL204" s="50">
        <v>0</v>
      </c>
      <c r="AM204" s="12">
        <f>VLOOKUP($A204,[2]Summary!$A$2:$S$366, 14, FALSE)</f>
        <v>24</v>
      </c>
      <c r="AN204" s="9">
        <f t="shared" si="85"/>
        <v>24</v>
      </c>
      <c r="AO204" s="54">
        <v>24</v>
      </c>
      <c r="AP204" s="12">
        <f>VLOOKUP($A204,[2]Summary!$A$2:$S$366, 15, FALSE)</f>
        <v>20.2</v>
      </c>
      <c r="AQ204" s="9">
        <f t="shared" si="84"/>
        <v>20.2</v>
      </c>
      <c r="AR204" s="50">
        <v>20.2</v>
      </c>
      <c r="AS204" s="12">
        <f>VLOOKUP($A204,[2]Summary!$A$2:$S$366, 16, FALSE)</f>
        <v>1.66</v>
      </c>
      <c r="AT204" s="9">
        <v>0</v>
      </c>
      <c r="AU204" s="50">
        <v>0</v>
      </c>
      <c r="AV204" s="12">
        <f>VLOOKUP($A204,[2]Summary!$A$2:$S$366, 17, FALSE)</f>
        <v>33.200000000000003</v>
      </c>
      <c r="AW204" s="9">
        <f t="shared" si="73"/>
        <v>33.200000000000003</v>
      </c>
      <c r="AX204" s="68">
        <v>33.200000000000003</v>
      </c>
      <c r="AY204" s="12">
        <f>VLOOKUP($A204,[2]Summary!$A$2:$S$366, 18, FALSE)</f>
        <v>4530.4399999999996</v>
      </c>
      <c r="AZ204" s="13">
        <f t="shared" si="74"/>
        <v>4530.4399999999996</v>
      </c>
      <c r="BA204" s="45">
        <v>4530.4399999999996</v>
      </c>
      <c r="BB204" s="12">
        <f>VLOOKUP($A204,[2]Summary!$A$2:$S$366, 19, FALSE)</f>
        <v>4828.8900000000003</v>
      </c>
      <c r="BC204" s="11">
        <f t="shared" si="75"/>
        <v>4828.8900000000003</v>
      </c>
      <c r="BD204" s="73">
        <v>4828.8900000000003</v>
      </c>
      <c r="BE204" s="42">
        <f>VLOOKUP($A204,[2]Summary!$A$2:$T$366,20,FALSE)</f>
        <v>0</v>
      </c>
      <c r="BF204" s="41">
        <f t="shared" si="76"/>
        <v>0</v>
      </c>
      <c r="BG204" s="79">
        <v>0</v>
      </c>
    </row>
    <row r="205" spans="1:59" ht="15" x14ac:dyDescent="0.25">
      <c r="A205" s="39">
        <v>43941</v>
      </c>
      <c r="B205" s="12">
        <f>VLOOKUP($A205,[2]Summary!$A$2:$S$366, 2, FALSE)</f>
        <v>4141.97</v>
      </c>
      <c r="C205" s="13">
        <f t="shared" si="77"/>
        <v>4141.97</v>
      </c>
      <c r="D205" s="44">
        <v>4141.97</v>
      </c>
      <c r="E205" s="14">
        <f>VLOOKUP($A205,[2]Summary!$A$2:$S$366, 3, FALSE)</f>
        <v>1500</v>
      </c>
      <c r="F205" s="9">
        <f t="shared" si="78"/>
        <v>1500</v>
      </c>
      <c r="G205" s="51">
        <v>1500</v>
      </c>
      <c r="H205" s="14">
        <f>VLOOKUP($A205,[2]Summary!$A$2:$S$366,4,FALSE)</f>
        <v>0</v>
      </c>
      <c r="I205" s="9">
        <f t="shared" si="71"/>
        <v>0</v>
      </c>
      <c r="J205" s="54">
        <v>0</v>
      </c>
      <c r="K205" s="14">
        <f>VLOOKUP($A205,[2]Summary!$A$2:$S$366, 5, FALSE)</f>
        <v>1290</v>
      </c>
      <c r="L205" s="9">
        <f t="shared" si="79"/>
        <v>1290</v>
      </c>
      <c r="M205" s="57">
        <v>1290</v>
      </c>
      <c r="N205" s="14">
        <f>VLOOKUP($A205,[2]Summary!$A$2:$S$366, 6, FALSE)</f>
        <v>1370</v>
      </c>
      <c r="O205" s="9">
        <f t="shared" si="80"/>
        <v>1370</v>
      </c>
      <c r="P205" s="51">
        <v>1330</v>
      </c>
      <c r="Q205" s="14">
        <f>VLOOKUP($A205,[2]Summary!$A$2:$S$366, 7, FALSE)</f>
        <v>732</v>
      </c>
      <c r="R205" s="9">
        <f t="shared" si="81"/>
        <v>732</v>
      </c>
      <c r="S205" s="51">
        <v>732</v>
      </c>
      <c r="T205" s="12">
        <f>VLOOKUP($A205,[2]Summary!$A$2:$S$366, 8, FALSE)</f>
        <v>318.81</v>
      </c>
      <c r="U205" s="15">
        <v>337</v>
      </c>
      <c r="V205" s="54">
        <v>337</v>
      </c>
      <c r="W205" s="16">
        <f>VLOOKUP($A205,[2]Summary!$A$2:$S$366,9,FALSE)</f>
        <v>108.88</v>
      </c>
      <c r="X205" s="17">
        <f t="shared" si="66"/>
        <v>108.88</v>
      </c>
      <c r="Y205" s="61">
        <v>108.88</v>
      </c>
      <c r="Z205" s="16">
        <f>VLOOKUP($A205,[2]Summary!$A$2:$S$366,10,FALSE)</f>
        <v>77.069999999999993</v>
      </c>
      <c r="AA205" s="19">
        <f t="shared" si="68"/>
        <v>77.069999999999993</v>
      </c>
      <c r="AB205" s="64">
        <v>77.069999999999993</v>
      </c>
      <c r="AC205" s="65">
        <f t="shared" si="72"/>
        <v>108.88</v>
      </c>
      <c r="AD205" s="12">
        <f>VLOOKUP($A205,[2]Summary!$A$2:$S$366,11,FALSE)</f>
        <v>84</v>
      </c>
      <c r="AE205" s="9">
        <f t="shared" si="82"/>
        <v>84</v>
      </c>
      <c r="AF205" s="54">
        <v>84</v>
      </c>
      <c r="AG205" s="12">
        <f>VLOOKUP($A205,[2]Summary!$A$2:$S$366, 12, FALSE)</f>
        <v>0</v>
      </c>
      <c r="AH205" s="9">
        <v>17</v>
      </c>
      <c r="AI205" s="50">
        <v>17</v>
      </c>
      <c r="AJ205" s="12">
        <f>VLOOKUP($A205,[2]Summary!$A$2:$S$366, 13, FALSE)</f>
        <v>0</v>
      </c>
      <c r="AK205" s="9">
        <f t="shared" si="83"/>
        <v>0</v>
      </c>
      <c r="AL205" s="50">
        <v>0</v>
      </c>
      <c r="AM205" s="12">
        <f>VLOOKUP($A205,[2]Summary!$A$2:$S$366, 14, FALSE)</f>
        <v>17.399999999999999</v>
      </c>
      <c r="AN205" s="9">
        <f t="shared" si="85"/>
        <v>17.399999999999999</v>
      </c>
      <c r="AO205" s="54">
        <v>17.399999999999999</v>
      </c>
      <c r="AP205" s="12">
        <f>VLOOKUP($A205,[2]Summary!$A$2:$S$366, 15, FALSE)</f>
        <v>43.4</v>
      </c>
      <c r="AQ205" s="9">
        <f t="shared" si="84"/>
        <v>43.4</v>
      </c>
      <c r="AR205" s="50">
        <v>43.4</v>
      </c>
      <c r="AS205" s="12">
        <f>VLOOKUP($A205,[2]Summary!$A$2:$S$366, 16, FALSE)</f>
        <v>2.12</v>
      </c>
      <c r="AT205" s="9">
        <v>0</v>
      </c>
      <c r="AU205" s="50">
        <v>0</v>
      </c>
      <c r="AV205" s="12">
        <f>VLOOKUP($A205,[2]Summary!$A$2:$S$366, 17, FALSE)</f>
        <v>41.3</v>
      </c>
      <c r="AW205" s="9">
        <f t="shared" si="73"/>
        <v>41.3</v>
      </c>
      <c r="AX205" s="68">
        <v>41.3</v>
      </c>
      <c r="AY205" s="12">
        <f>VLOOKUP($A205,[2]Summary!$A$2:$S$366, 18, FALSE)</f>
        <v>4530.42</v>
      </c>
      <c r="AZ205" s="13">
        <f t="shared" si="74"/>
        <v>4530.42</v>
      </c>
      <c r="BA205" s="45">
        <v>4530.42</v>
      </c>
      <c r="BB205" s="12">
        <f>VLOOKUP($A205,[2]Summary!$A$2:$S$366, 19, FALSE)</f>
        <v>4828.8599999999997</v>
      </c>
      <c r="BC205" s="11">
        <f t="shared" si="75"/>
        <v>4828.8599999999997</v>
      </c>
      <c r="BD205" s="73">
        <v>4828.8599999999997</v>
      </c>
      <c r="BE205" s="42">
        <f>VLOOKUP($A205,[2]Summary!$A$2:$T$366,20,FALSE)</f>
        <v>0</v>
      </c>
      <c r="BF205" s="41">
        <f t="shared" si="76"/>
        <v>0</v>
      </c>
      <c r="BG205" s="79">
        <v>0</v>
      </c>
    </row>
    <row r="206" spans="1:59" ht="15" x14ac:dyDescent="0.25">
      <c r="A206" s="39">
        <v>43942</v>
      </c>
      <c r="B206" s="12">
        <f>VLOOKUP($A206,[2]Summary!$A$2:$S$366, 2, FALSE)</f>
        <v>4141.95</v>
      </c>
      <c r="C206" s="13">
        <f t="shared" si="77"/>
        <v>4141.95</v>
      </c>
      <c r="D206" s="44">
        <v>4141.95</v>
      </c>
      <c r="E206" s="14">
        <f>VLOOKUP($A206,[2]Summary!$A$2:$S$366, 3, FALSE)</f>
        <v>1430</v>
      </c>
      <c r="F206" s="9">
        <f t="shared" si="78"/>
        <v>1430</v>
      </c>
      <c r="G206" s="51">
        <v>1430</v>
      </c>
      <c r="H206" s="14">
        <f>VLOOKUP($A206,[2]Summary!$A$2:$S$366,4,FALSE)</f>
        <v>0</v>
      </c>
      <c r="I206" s="9">
        <f t="shared" si="71"/>
        <v>0</v>
      </c>
      <c r="J206" s="54">
        <v>0</v>
      </c>
      <c r="K206" s="14">
        <f>VLOOKUP($A206,[2]Summary!$A$2:$S$366, 5, FALSE)</f>
        <v>1360</v>
      </c>
      <c r="L206" s="9">
        <f t="shared" si="79"/>
        <v>1360</v>
      </c>
      <c r="M206" s="57">
        <v>1360</v>
      </c>
      <c r="N206" s="14">
        <f>VLOOKUP($A206,[2]Summary!$A$2:$S$366, 6, FALSE)</f>
        <v>1370</v>
      </c>
      <c r="O206" s="9">
        <f t="shared" si="80"/>
        <v>1370</v>
      </c>
      <c r="P206" s="51">
        <v>1320</v>
      </c>
      <c r="Q206" s="14">
        <f>VLOOKUP($A206,[2]Summary!$A$2:$S$366, 7, FALSE)</f>
        <v>740</v>
      </c>
      <c r="R206" s="9">
        <f t="shared" si="81"/>
        <v>740</v>
      </c>
      <c r="S206" s="51">
        <v>740</v>
      </c>
      <c r="T206" s="12">
        <f>VLOOKUP($A206,[2]Summary!$A$2:$S$366, 8, FALSE)</f>
        <v>397.69</v>
      </c>
      <c r="U206" s="15">
        <v>412</v>
      </c>
      <c r="V206" s="54">
        <v>412</v>
      </c>
      <c r="W206" s="16">
        <f>VLOOKUP($A206,[2]Summary!$A$2:$S$366,9,FALSE)</f>
        <v>47.43</v>
      </c>
      <c r="X206" s="17">
        <f t="shared" ref="X206:Y269" si="86">W206</f>
        <v>47.43</v>
      </c>
      <c r="Y206" s="61">
        <v>47.43</v>
      </c>
      <c r="Z206" s="16">
        <f>VLOOKUP($A206,[2]Summary!$A$2:$S$366,10,FALSE)</f>
        <v>30.27</v>
      </c>
      <c r="AA206" s="19">
        <f t="shared" si="68"/>
        <v>30.27</v>
      </c>
      <c r="AB206" s="64">
        <v>30.27</v>
      </c>
      <c r="AC206" s="65">
        <f t="shared" si="72"/>
        <v>47.43</v>
      </c>
      <c r="AD206" s="12">
        <f>VLOOKUP($A206,[2]Summary!$A$2:$S$366,11,FALSE)</f>
        <v>75</v>
      </c>
      <c r="AE206" s="9">
        <f t="shared" si="82"/>
        <v>75</v>
      </c>
      <c r="AF206" s="54">
        <v>75</v>
      </c>
      <c r="AG206" s="12">
        <f>VLOOKUP($A206,[2]Summary!$A$2:$S$366, 12, FALSE)</f>
        <v>0</v>
      </c>
      <c r="AH206" s="9">
        <v>41</v>
      </c>
      <c r="AI206" s="50">
        <v>41</v>
      </c>
      <c r="AJ206" s="12">
        <f>VLOOKUP($A206,[2]Summary!$A$2:$S$366, 13, FALSE)</f>
        <v>0</v>
      </c>
      <c r="AK206" s="9">
        <f t="shared" si="83"/>
        <v>0</v>
      </c>
      <c r="AL206" s="50">
        <v>0</v>
      </c>
      <c r="AM206" s="12">
        <f>VLOOKUP($A206,[2]Summary!$A$2:$S$366, 14, FALSE)</f>
        <v>14.9</v>
      </c>
      <c r="AN206" s="9">
        <f t="shared" si="85"/>
        <v>14.9</v>
      </c>
      <c r="AO206" s="54">
        <v>14.9</v>
      </c>
      <c r="AP206" s="12">
        <f>VLOOKUP($A206,[2]Summary!$A$2:$S$366, 15, FALSE)</f>
        <v>56</v>
      </c>
      <c r="AQ206" s="9">
        <f t="shared" si="84"/>
        <v>56</v>
      </c>
      <c r="AR206" s="50">
        <v>56</v>
      </c>
      <c r="AS206" s="12">
        <f>VLOOKUP($A206,[2]Summary!$A$2:$S$366, 16, FALSE)</f>
        <v>-1.92</v>
      </c>
      <c r="AT206" s="9">
        <v>0</v>
      </c>
      <c r="AU206" s="50">
        <v>0</v>
      </c>
      <c r="AV206" s="12">
        <f>VLOOKUP($A206,[2]Summary!$A$2:$S$366, 17, FALSE)</f>
        <v>57.1</v>
      </c>
      <c r="AW206" s="9">
        <f t="shared" si="73"/>
        <v>57.1</v>
      </c>
      <c r="AX206" s="68">
        <v>57.1</v>
      </c>
      <c r="AY206" s="12">
        <f>VLOOKUP($A206,[2]Summary!$A$2:$S$366, 18, FALSE)</f>
        <v>4530.3999999999996</v>
      </c>
      <c r="AZ206" s="13">
        <f t="shared" si="74"/>
        <v>4530.3999999999996</v>
      </c>
      <c r="BA206" s="45">
        <v>4530.3999999999996</v>
      </c>
      <c r="BB206" s="12">
        <f>VLOOKUP($A206,[2]Summary!$A$2:$S$366, 19, FALSE)</f>
        <v>4828.8</v>
      </c>
      <c r="BC206" s="11">
        <f t="shared" si="75"/>
        <v>4828.8</v>
      </c>
      <c r="BD206" s="73">
        <v>4828.8</v>
      </c>
      <c r="BE206" s="42">
        <f>VLOOKUP($A206,[2]Summary!$A$2:$T$366,20,FALSE)</f>
        <v>0</v>
      </c>
      <c r="BF206" s="41">
        <f t="shared" si="76"/>
        <v>0</v>
      </c>
      <c r="BG206" s="79">
        <v>0</v>
      </c>
    </row>
    <row r="207" spans="1:59" ht="15" x14ac:dyDescent="0.25">
      <c r="A207" s="39">
        <v>43943</v>
      </c>
      <c r="B207" s="12">
        <f>VLOOKUP($A207,[2]Summary!$A$2:$S$366, 2, FALSE)</f>
        <v>4141.91</v>
      </c>
      <c r="C207" s="13">
        <f t="shared" si="77"/>
        <v>4141.91</v>
      </c>
      <c r="D207" s="44">
        <v>4141.91</v>
      </c>
      <c r="E207" s="14">
        <f>VLOOKUP($A207,[2]Summary!$A$2:$S$366, 3, FALSE)</f>
        <v>4300</v>
      </c>
      <c r="F207" s="9">
        <f t="shared" si="78"/>
        <v>4300</v>
      </c>
      <c r="G207" s="51">
        <v>4300</v>
      </c>
      <c r="H207" s="14">
        <f>VLOOKUP($A207,[2]Summary!$A$2:$S$366,4,FALSE)</f>
        <v>0</v>
      </c>
      <c r="I207" s="9">
        <f t="shared" si="71"/>
        <v>0</v>
      </c>
      <c r="J207" s="54">
        <v>0</v>
      </c>
      <c r="K207" s="14">
        <f>VLOOKUP($A207,[2]Summary!$A$2:$S$366, 5, FALSE)</f>
        <v>3920</v>
      </c>
      <c r="L207" s="9">
        <f t="shared" si="79"/>
        <v>3920</v>
      </c>
      <c r="M207" s="57">
        <v>3920</v>
      </c>
      <c r="N207" s="14">
        <f>VLOOKUP($A207,[2]Summary!$A$2:$S$366, 6, FALSE)</f>
        <v>2980</v>
      </c>
      <c r="O207" s="9">
        <f t="shared" si="80"/>
        <v>2980</v>
      </c>
      <c r="P207" s="51">
        <v>2950</v>
      </c>
      <c r="Q207" s="14">
        <f>VLOOKUP($A207,[2]Summary!$A$2:$S$366, 7, FALSE)</f>
        <v>760</v>
      </c>
      <c r="R207" s="9">
        <f t="shared" si="81"/>
        <v>760</v>
      </c>
      <c r="S207" s="51">
        <v>760</v>
      </c>
      <c r="T207" s="12">
        <f>VLOOKUP($A207,[2]Summary!$A$2:$S$366, 8, FALSE)</f>
        <v>480.15</v>
      </c>
      <c r="U207" s="15">
        <f t="shared" ref="U207:V261" si="87">T207</f>
        <v>480.15</v>
      </c>
      <c r="V207" s="54">
        <v>480.15</v>
      </c>
      <c r="W207" s="16">
        <f>VLOOKUP($A207,[2]Summary!$A$2:$S$366,9,FALSE)</f>
        <v>6.2</v>
      </c>
      <c r="X207" s="17">
        <f t="shared" si="86"/>
        <v>6.2</v>
      </c>
      <c r="Y207" s="61">
        <v>6.2</v>
      </c>
      <c r="Z207" s="16">
        <f>VLOOKUP($A207,[2]Summary!$A$2:$S$366,10,FALSE)</f>
        <v>0.23</v>
      </c>
      <c r="AA207" s="19">
        <f t="shared" si="68"/>
        <v>0.23</v>
      </c>
      <c r="AB207" s="64">
        <v>0.23</v>
      </c>
      <c r="AC207" s="65">
        <f t="shared" si="72"/>
        <v>6.2</v>
      </c>
      <c r="AD207" s="12">
        <f>VLOOKUP($A207,[2]Summary!$A$2:$S$366,11,FALSE)</f>
        <v>81</v>
      </c>
      <c r="AE207" s="9">
        <f t="shared" si="82"/>
        <v>81</v>
      </c>
      <c r="AF207" s="54">
        <v>81</v>
      </c>
      <c r="AG207" s="12">
        <f>VLOOKUP($A207,[2]Summary!$A$2:$S$366, 12, FALSE)</f>
        <v>0</v>
      </c>
      <c r="AH207" s="9">
        <v>37</v>
      </c>
      <c r="AI207" s="50">
        <v>37</v>
      </c>
      <c r="AJ207" s="12">
        <f>VLOOKUP($A207,[2]Summary!$A$2:$S$366, 13, FALSE)</f>
        <v>0</v>
      </c>
      <c r="AK207" s="9">
        <f t="shared" si="83"/>
        <v>0</v>
      </c>
      <c r="AL207" s="50">
        <v>0</v>
      </c>
      <c r="AM207" s="12">
        <f>VLOOKUP($A207,[2]Summary!$A$2:$S$366, 14, FALSE)</f>
        <v>16.899999999999999</v>
      </c>
      <c r="AN207" s="9">
        <f t="shared" si="85"/>
        <v>16.899999999999999</v>
      </c>
      <c r="AO207" s="54">
        <v>16.899999999999999</v>
      </c>
      <c r="AP207" s="12">
        <f>VLOOKUP($A207,[2]Summary!$A$2:$S$366, 15, FALSE)</f>
        <v>60.5</v>
      </c>
      <c r="AQ207" s="9">
        <f t="shared" si="84"/>
        <v>60.5</v>
      </c>
      <c r="AR207" s="50">
        <v>60.5</v>
      </c>
      <c r="AS207" s="12">
        <f>VLOOKUP($A207,[2]Summary!$A$2:$S$366, 16, FALSE)</f>
        <v>2.59</v>
      </c>
      <c r="AT207" s="9">
        <v>0</v>
      </c>
      <c r="AU207" s="50">
        <v>0</v>
      </c>
      <c r="AV207" s="12">
        <f>VLOOKUP($A207,[2]Summary!$A$2:$S$366, 17, FALSE)</f>
        <v>8.1199999999999992</v>
      </c>
      <c r="AW207" s="9">
        <f t="shared" si="73"/>
        <v>8.1199999999999992</v>
      </c>
      <c r="AX207" s="68">
        <v>8.1199999999999992</v>
      </c>
      <c r="AY207" s="12">
        <f>VLOOKUP($A207,[2]Summary!$A$2:$S$366, 18, FALSE)</f>
        <v>4530.3900000000003</v>
      </c>
      <c r="AZ207" s="13">
        <f t="shared" si="74"/>
        <v>4530.3900000000003</v>
      </c>
      <c r="BA207" s="45">
        <v>4530.3900000000003</v>
      </c>
      <c r="BB207" s="12">
        <f>VLOOKUP($A207,[2]Summary!$A$2:$S$366, 19, FALSE)</f>
        <v>4828.76</v>
      </c>
      <c r="BC207" s="11">
        <f t="shared" si="75"/>
        <v>4828.76</v>
      </c>
      <c r="BD207" s="73">
        <v>4828.76</v>
      </c>
      <c r="BE207" s="42">
        <f>VLOOKUP($A207,[2]Summary!$A$2:$T$366,20,FALSE)</f>
        <v>0</v>
      </c>
      <c r="BF207" s="41">
        <f t="shared" si="76"/>
        <v>0</v>
      </c>
      <c r="BG207" s="79">
        <v>0</v>
      </c>
    </row>
    <row r="208" spans="1:59" ht="15" x14ac:dyDescent="0.25">
      <c r="A208" s="39">
        <v>43944</v>
      </c>
      <c r="B208" s="12">
        <f>VLOOKUP($A208,[2]Summary!$A$2:$S$366, 2, FALSE)</f>
        <v>4141.82</v>
      </c>
      <c r="C208" s="13">
        <f t="shared" si="77"/>
        <v>4141.82</v>
      </c>
      <c r="D208" s="44">
        <v>4141.82</v>
      </c>
      <c r="E208" s="14">
        <f>VLOOKUP($A208,[2]Summary!$A$2:$S$366, 3, FALSE)</f>
        <v>5630</v>
      </c>
      <c r="F208" s="9">
        <f t="shared" si="78"/>
        <v>5630</v>
      </c>
      <c r="G208" s="51">
        <v>5630</v>
      </c>
      <c r="H208" s="14">
        <f>VLOOKUP($A208,[2]Summary!$A$2:$S$366,4,FALSE)</f>
        <v>0</v>
      </c>
      <c r="I208" s="9">
        <f t="shared" si="71"/>
        <v>0</v>
      </c>
      <c r="J208" s="54">
        <v>0</v>
      </c>
      <c r="K208" s="14">
        <f>VLOOKUP($A208,[2]Summary!$A$2:$S$366, 5, FALSE)</f>
        <v>5430</v>
      </c>
      <c r="L208" s="9">
        <f t="shared" si="79"/>
        <v>5430</v>
      </c>
      <c r="M208" s="57">
        <v>5430</v>
      </c>
      <c r="N208" s="14">
        <f>VLOOKUP($A208,[2]Summary!$A$2:$S$366, 6, FALSE)</f>
        <v>5980</v>
      </c>
      <c r="O208" s="9">
        <f t="shared" si="80"/>
        <v>5980</v>
      </c>
      <c r="P208" s="51">
        <v>5970</v>
      </c>
      <c r="Q208" s="14">
        <f>VLOOKUP($A208,[2]Summary!$A$2:$S$366, 7, FALSE)</f>
        <v>783</v>
      </c>
      <c r="R208" s="9">
        <f t="shared" si="81"/>
        <v>783</v>
      </c>
      <c r="S208" s="51">
        <v>783</v>
      </c>
      <c r="T208" s="12">
        <f>VLOOKUP($A208,[2]Summary!$A$2:$S$366, 8, FALSE)</f>
        <v>539.21</v>
      </c>
      <c r="U208" s="15">
        <f t="shared" si="87"/>
        <v>539.21</v>
      </c>
      <c r="V208" s="54">
        <v>539.21</v>
      </c>
      <c r="W208" s="16">
        <f>VLOOKUP($A208,[2]Summary!$A$2:$S$366,9,FALSE)</f>
        <v>95.51</v>
      </c>
      <c r="X208" s="17">
        <f t="shared" si="86"/>
        <v>95.51</v>
      </c>
      <c r="Y208" s="61">
        <v>95.51</v>
      </c>
      <c r="Z208" s="16">
        <f>VLOOKUP($A208,[2]Summary!$A$2:$S$366,10,FALSE)</f>
        <v>64.63</v>
      </c>
      <c r="AA208" s="19">
        <f t="shared" si="68"/>
        <v>64.63</v>
      </c>
      <c r="AB208" s="64">
        <v>64.63</v>
      </c>
      <c r="AC208" s="65">
        <f t="shared" si="72"/>
        <v>95.51</v>
      </c>
      <c r="AD208" s="12">
        <f>VLOOKUP($A208,[2]Summary!$A$2:$S$366,11,FALSE)</f>
        <v>87.5</v>
      </c>
      <c r="AE208" s="9">
        <f t="shared" si="82"/>
        <v>87.5</v>
      </c>
      <c r="AF208" s="54">
        <v>87.5</v>
      </c>
      <c r="AG208" s="12">
        <f>VLOOKUP($A208,[2]Summary!$A$2:$S$366, 12, FALSE)</f>
        <v>0</v>
      </c>
      <c r="AH208" s="9">
        <v>29</v>
      </c>
      <c r="AI208" s="50">
        <v>29</v>
      </c>
      <c r="AJ208" s="12">
        <f>VLOOKUP($A208,[2]Summary!$A$2:$S$366, 13, FALSE)</f>
        <v>0</v>
      </c>
      <c r="AK208" s="9">
        <f t="shared" si="83"/>
        <v>0</v>
      </c>
      <c r="AL208" s="50">
        <v>0</v>
      </c>
      <c r="AM208" s="12">
        <f>VLOOKUP($A208,[2]Summary!$A$2:$S$366, 14, FALSE)</f>
        <v>9.24</v>
      </c>
      <c r="AN208" s="9">
        <f t="shared" si="85"/>
        <v>9.24</v>
      </c>
      <c r="AO208" s="54">
        <v>9.24</v>
      </c>
      <c r="AP208" s="12">
        <f>VLOOKUP($A208,[2]Summary!$A$2:$S$366, 15, FALSE)</f>
        <v>97.8</v>
      </c>
      <c r="AQ208" s="9">
        <f t="shared" si="84"/>
        <v>97.8</v>
      </c>
      <c r="AR208" s="50">
        <v>97.8</v>
      </c>
      <c r="AS208" s="12">
        <f>VLOOKUP($A208,[2]Summary!$A$2:$S$366, 16, FALSE)</f>
        <v>2.0299999999999998</v>
      </c>
      <c r="AT208" s="9">
        <v>0</v>
      </c>
      <c r="AU208" s="50">
        <v>0</v>
      </c>
      <c r="AV208" s="12">
        <f>VLOOKUP($A208,[2]Summary!$A$2:$S$366, 17, FALSE)</f>
        <v>67.3</v>
      </c>
      <c r="AW208" s="9">
        <f t="shared" si="73"/>
        <v>67.3</v>
      </c>
      <c r="AX208" s="68">
        <v>67.3</v>
      </c>
      <c r="AY208" s="12">
        <f>VLOOKUP($A208,[2]Summary!$A$2:$S$366, 18, FALSE)</f>
        <v>4530.3900000000003</v>
      </c>
      <c r="AZ208" s="13">
        <f t="shared" si="74"/>
        <v>4530.3900000000003</v>
      </c>
      <c r="BA208" s="45">
        <v>4530.3900000000003</v>
      </c>
      <c r="BB208" s="12">
        <f>VLOOKUP($A208,[2]Summary!$A$2:$S$366, 19, FALSE)</f>
        <v>4828.72</v>
      </c>
      <c r="BC208" s="11">
        <f t="shared" si="75"/>
        <v>4828.72</v>
      </c>
      <c r="BD208" s="73">
        <v>4828.72</v>
      </c>
      <c r="BE208" s="42">
        <f>VLOOKUP($A208,[2]Summary!$A$2:$T$366,20,FALSE)</f>
        <v>0</v>
      </c>
      <c r="BF208" s="41">
        <f t="shared" si="76"/>
        <v>0</v>
      </c>
      <c r="BG208" s="79">
        <v>0</v>
      </c>
    </row>
    <row r="209" spans="1:59" ht="15" x14ac:dyDescent="0.25">
      <c r="A209" s="39">
        <v>43945</v>
      </c>
      <c r="B209" s="12">
        <f>VLOOKUP($A209,[2]Summary!$A$2:$S$366, 2, FALSE)</f>
        <v>4141.71</v>
      </c>
      <c r="C209" s="13">
        <f t="shared" si="77"/>
        <v>4141.71</v>
      </c>
      <c r="D209" s="44">
        <v>4141.71</v>
      </c>
      <c r="E209" s="14">
        <f>VLOOKUP($A209,[2]Summary!$A$2:$S$366, 3, FALSE)</f>
        <v>4260</v>
      </c>
      <c r="F209" s="9">
        <f t="shared" si="78"/>
        <v>4260</v>
      </c>
      <c r="G209" s="51">
        <v>4260</v>
      </c>
      <c r="H209" s="14">
        <f>VLOOKUP($A209,[2]Summary!$A$2:$S$366,4,FALSE)</f>
        <v>0</v>
      </c>
      <c r="I209" s="9">
        <f t="shared" si="71"/>
        <v>0</v>
      </c>
      <c r="J209" s="54">
        <v>0</v>
      </c>
      <c r="K209" s="14">
        <f>VLOOKUP($A209,[2]Summary!$A$2:$S$366, 5, FALSE)</f>
        <v>4550</v>
      </c>
      <c r="L209" s="9">
        <f t="shared" si="79"/>
        <v>4550</v>
      </c>
      <c r="M209" s="57">
        <v>4550</v>
      </c>
      <c r="N209" s="14">
        <f>VLOOKUP($A209,[2]Summary!$A$2:$S$366, 6, FALSE)</f>
        <v>5070</v>
      </c>
      <c r="O209" s="9">
        <f t="shared" si="80"/>
        <v>5070</v>
      </c>
      <c r="P209" s="51">
        <v>5050</v>
      </c>
      <c r="Q209" s="14">
        <f>VLOOKUP($A209,[2]Summary!$A$2:$S$366, 7, FALSE)</f>
        <v>812</v>
      </c>
      <c r="R209" s="9">
        <f t="shared" si="81"/>
        <v>812</v>
      </c>
      <c r="S209" s="51">
        <v>812</v>
      </c>
      <c r="T209" s="12">
        <f>VLOOKUP($A209,[2]Summary!$A$2:$S$366, 8, FALSE)</f>
        <v>556.13</v>
      </c>
      <c r="U209" s="15">
        <f t="shared" si="87"/>
        <v>556.13</v>
      </c>
      <c r="V209" s="54">
        <v>556.13</v>
      </c>
      <c r="W209" s="16">
        <f>VLOOKUP($A209,[2]Summary!$A$2:$S$366,9,FALSE)</f>
        <v>75.8</v>
      </c>
      <c r="X209" s="17">
        <f t="shared" si="86"/>
        <v>75.8</v>
      </c>
      <c r="Y209" s="61">
        <v>75.8</v>
      </c>
      <c r="Z209" s="16">
        <f>VLOOKUP($A209,[2]Summary!$A$2:$S$366,10,FALSE)</f>
        <v>48.92</v>
      </c>
      <c r="AA209" s="19">
        <f t="shared" si="68"/>
        <v>48.92</v>
      </c>
      <c r="AB209" s="64">
        <v>48.92</v>
      </c>
      <c r="AC209" s="65">
        <f t="shared" si="72"/>
        <v>75.8</v>
      </c>
      <c r="AD209" s="12">
        <f>VLOOKUP($A209,[2]Summary!$A$2:$S$366,11,FALSE)</f>
        <v>100</v>
      </c>
      <c r="AE209" s="9">
        <f t="shared" si="82"/>
        <v>100</v>
      </c>
      <c r="AF209" s="54">
        <v>100</v>
      </c>
      <c r="AG209" s="12">
        <f>VLOOKUP($A209,[2]Summary!$A$2:$S$366, 12, FALSE)</f>
        <v>0</v>
      </c>
      <c r="AH209" s="9">
        <v>35</v>
      </c>
      <c r="AI209" s="50">
        <v>35</v>
      </c>
      <c r="AJ209" s="12">
        <f>VLOOKUP($A209,[2]Summary!$A$2:$S$366, 13, FALSE)</f>
        <v>0</v>
      </c>
      <c r="AK209" s="9">
        <f t="shared" si="83"/>
        <v>0</v>
      </c>
      <c r="AL209" s="50">
        <v>0</v>
      </c>
      <c r="AM209" s="12">
        <f>VLOOKUP($A209,[2]Summary!$A$2:$S$366, 14, FALSE)</f>
        <v>16.399999999999999</v>
      </c>
      <c r="AN209" s="9">
        <f t="shared" si="85"/>
        <v>16.399999999999999</v>
      </c>
      <c r="AO209" s="54">
        <v>16.399999999999999</v>
      </c>
      <c r="AP209" s="12">
        <f>VLOOKUP($A209,[2]Summary!$A$2:$S$366, 15, FALSE)</f>
        <v>115</v>
      </c>
      <c r="AQ209" s="9">
        <f t="shared" si="84"/>
        <v>115</v>
      </c>
      <c r="AR209" s="50">
        <v>115</v>
      </c>
      <c r="AS209" s="12">
        <f>VLOOKUP($A209,[2]Summary!$A$2:$S$366, 16, FALSE)</f>
        <v>0.37</v>
      </c>
      <c r="AT209" s="9">
        <f t="shared" ref="AT209:AT235" si="88">AS209</f>
        <v>0.37</v>
      </c>
      <c r="AU209" s="50">
        <v>0</v>
      </c>
      <c r="AV209" s="12">
        <f>VLOOKUP($A209,[2]Summary!$A$2:$S$366, 17, FALSE)</f>
        <v>11</v>
      </c>
      <c r="AW209" s="9">
        <f t="shared" si="73"/>
        <v>11</v>
      </c>
      <c r="AX209" s="68">
        <v>11</v>
      </c>
      <c r="AY209" s="12">
        <f>VLOOKUP($A209,[2]Summary!$A$2:$S$366, 18, FALSE)</f>
        <v>4530.3900000000003</v>
      </c>
      <c r="AZ209" s="13">
        <f t="shared" si="74"/>
        <v>4530.3900000000003</v>
      </c>
      <c r="BA209" s="45">
        <v>4530.3900000000003</v>
      </c>
      <c r="BB209" s="12">
        <f>VLOOKUP($A209,[2]Summary!$A$2:$S$366, 19, FALSE)</f>
        <v>4828.67</v>
      </c>
      <c r="BC209" s="11">
        <f t="shared" si="75"/>
        <v>4828.67</v>
      </c>
      <c r="BD209" s="73">
        <v>4828.67</v>
      </c>
      <c r="BE209" s="42">
        <f>VLOOKUP($A209,[2]Summary!$A$2:$T$366,20,FALSE)</f>
        <v>0</v>
      </c>
      <c r="BF209" s="41">
        <f t="shared" si="76"/>
        <v>0</v>
      </c>
      <c r="BG209" s="79">
        <v>0</v>
      </c>
    </row>
    <row r="210" spans="1:59" ht="15" x14ac:dyDescent="0.25">
      <c r="A210" s="39">
        <v>43946</v>
      </c>
      <c r="B210" s="12">
        <f>VLOOKUP($A210,[2]Summary!$A$2:$S$366, 2, FALSE)</f>
        <v>4141.66</v>
      </c>
      <c r="C210" s="13">
        <f t="shared" si="77"/>
        <v>4141.66</v>
      </c>
      <c r="D210" s="45">
        <v>4141.66</v>
      </c>
      <c r="E210" s="14">
        <f>VLOOKUP($A210,[2]Summary!$A$2:$S$366, 3, FALSE)</f>
        <v>3820</v>
      </c>
      <c r="F210" s="9">
        <f t="shared" si="78"/>
        <v>3820</v>
      </c>
      <c r="G210" s="50">
        <v>3820</v>
      </c>
      <c r="H210" s="14">
        <f>VLOOKUP($A210,[2]Summary!$A$2:$S$366,4,FALSE)</f>
        <v>0</v>
      </c>
      <c r="I210" s="9">
        <f t="shared" si="71"/>
        <v>0</v>
      </c>
      <c r="J210" s="54">
        <v>0</v>
      </c>
      <c r="K210" s="14">
        <f>VLOOKUP($A210,[2]Summary!$A$2:$S$366, 5, FALSE)</f>
        <v>3820</v>
      </c>
      <c r="L210" s="9">
        <f t="shared" si="79"/>
        <v>3820</v>
      </c>
      <c r="M210" s="50">
        <v>3820</v>
      </c>
      <c r="N210" s="14">
        <f>VLOOKUP($A210,[2]Summary!$A$2:$S$366, 6, FALSE)</f>
        <v>4600</v>
      </c>
      <c r="O210" s="9">
        <f t="shared" si="80"/>
        <v>4600</v>
      </c>
      <c r="P210" s="50">
        <v>4570</v>
      </c>
      <c r="Q210" s="14">
        <f>VLOOKUP($A210,[2]Summary!$A$2:$S$366, 7, FALSE)</f>
        <v>852</v>
      </c>
      <c r="R210" s="9">
        <f t="shared" si="81"/>
        <v>852</v>
      </c>
      <c r="S210" s="50">
        <v>852</v>
      </c>
      <c r="T210" s="12">
        <f>VLOOKUP($A210,[2]Summary!$A$2:$S$366, 8, FALSE)</f>
        <v>519.66999999999996</v>
      </c>
      <c r="U210" s="15">
        <f t="shared" si="87"/>
        <v>519.66999999999996</v>
      </c>
      <c r="V210" s="54">
        <v>519.66999999999996</v>
      </c>
      <c r="W210" s="16">
        <f>VLOOKUP($A210,[2]Summary!$A$2:$S$366,9,FALSE)</f>
        <v>31.57</v>
      </c>
      <c r="X210" s="17">
        <f t="shared" si="86"/>
        <v>31.57</v>
      </c>
      <c r="Y210" s="61">
        <v>31.57</v>
      </c>
      <c r="Z210" s="16">
        <f>VLOOKUP($A210,[2]Summary!$A$2:$S$366,10,FALSE)</f>
        <v>18.579999999999998</v>
      </c>
      <c r="AA210" s="19">
        <f t="shared" si="68"/>
        <v>18.579999999999998</v>
      </c>
      <c r="AB210" s="64">
        <v>18.579999999999998</v>
      </c>
      <c r="AC210" s="65">
        <f t="shared" si="72"/>
        <v>31.57</v>
      </c>
      <c r="AD210" s="12">
        <f>VLOOKUP($A210,[2]Summary!$A$2:$S$366,11,FALSE)</f>
        <v>102</v>
      </c>
      <c r="AE210" s="9">
        <f t="shared" si="82"/>
        <v>102</v>
      </c>
      <c r="AF210" s="54">
        <v>102</v>
      </c>
      <c r="AG210" s="12">
        <f>VLOOKUP($A210,[2]Summary!$A$2:$S$366, 12, FALSE)</f>
        <v>0</v>
      </c>
      <c r="AH210" s="9">
        <v>38</v>
      </c>
      <c r="AI210" s="50">
        <v>38</v>
      </c>
      <c r="AJ210" s="12">
        <f>VLOOKUP($A210,[2]Summary!$A$2:$S$366, 13, FALSE)</f>
        <v>0</v>
      </c>
      <c r="AK210" s="9">
        <f t="shared" si="83"/>
        <v>0</v>
      </c>
      <c r="AL210" s="50">
        <v>0</v>
      </c>
      <c r="AM210" s="12">
        <f>VLOOKUP($A210,[2]Summary!$A$2:$S$366, 14, FALSE)</f>
        <v>14.6</v>
      </c>
      <c r="AN210" s="9">
        <f t="shared" si="85"/>
        <v>14.6</v>
      </c>
      <c r="AO210" s="50">
        <v>14.6</v>
      </c>
      <c r="AP210" s="12">
        <f>VLOOKUP($A210,[2]Summary!$A$2:$S$366, 15, FALSE)</f>
        <v>100</v>
      </c>
      <c r="AQ210" s="9">
        <f t="shared" si="84"/>
        <v>100</v>
      </c>
      <c r="AR210" s="50">
        <v>100</v>
      </c>
      <c r="AS210" s="12">
        <f>VLOOKUP($A210,[2]Summary!$A$2:$S$366, 16, FALSE)</f>
        <v>0.59</v>
      </c>
      <c r="AT210" s="9">
        <v>0</v>
      </c>
      <c r="AU210" s="50">
        <v>0</v>
      </c>
      <c r="AV210" s="12">
        <f>VLOOKUP($A210,[2]Summary!$A$2:$S$366, 17, FALSE)</f>
        <v>48.2</v>
      </c>
      <c r="AW210" s="9">
        <f t="shared" si="73"/>
        <v>48.2</v>
      </c>
      <c r="AX210" s="50">
        <v>48.2</v>
      </c>
      <c r="AY210" s="12">
        <f>VLOOKUP($A210,[2]Summary!$A$2:$S$366, 18, FALSE)</f>
        <v>4530.37</v>
      </c>
      <c r="AZ210" s="13">
        <f t="shared" si="74"/>
        <v>4530.37</v>
      </c>
      <c r="BA210" s="45">
        <v>4530.37</v>
      </c>
      <c r="BB210" s="12">
        <f>VLOOKUP($A210,[2]Summary!$A$2:$S$366, 19, FALSE)</f>
        <v>4828.62</v>
      </c>
      <c r="BC210" s="11">
        <f t="shared" si="75"/>
        <v>4828.62</v>
      </c>
      <c r="BD210" s="73">
        <v>4828.62</v>
      </c>
      <c r="BE210" s="42">
        <f>VLOOKUP($A210,[2]Summary!$A$2:$T$366,20,FALSE)</f>
        <v>0</v>
      </c>
      <c r="BF210" s="41">
        <f t="shared" si="76"/>
        <v>0</v>
      </c>
      <c r="BG210" s="79">
        <v>0</v>
      </c>
    </row>
    <row r="211" spans="1:59" ht="15" x14ac:dyDescent="0.25">
      <c r="A211" s="39">
        <v>43947</v>
      </c>
      <c r="B211" s="12">
        <f>VLOOKUP($A211,[2]Summary!$A$2:$S$366, 2, FALSE)</f>
        <v>4141.59</v>
      </c>
      <c r="C211" s="13">
        <f t="shared" si="77"/>
        <v>4141.59</v>
      </c>
      <c r="D211" s="44">
        <v>4141.59</v>
      </c>
      <c r="E211" s="14">
        <f>VLOOKUP($A211,[2]Summary!$A$2:$S$366, 3, FALSE)</f>
        <v>3800</v>
      </c>
      <c r="F211" s="9">
        <f t="shared" si="78"/>
        <v>3800</v>
      </c>
      <c r="G211" s="51">
        <v>3800</v>
      </c>
      <c r="H211" s="14">
        <f>VLOOKUP($A211,[2]Summary!$A$2:$S$366,4,FALSE)</f>
        <v>0</v>
      </c>
      <c r="I211" s="9">
        <f t="shared" si="71"/>
        <v>0</v>
      </c>
      <c r="J211" s="54">
        <v>0</v>
      </c>
      <c r="K211" s="14">
        <f>VLOOKUP($A211,[2]Summary!$A$2:$S$366, 5, FALSE)</f>
        <v>3330</v>
      </c>
      <c r="L211" s="9">
        <f t="shared" si="79"/>
        <v>3330</v>
      </c>
      <c r="M211" s="57">
        <v>3330</v>
      </c>
      <c r="N211" s="14">
        <f>VLOOKUP($A211,[2]Summary!$A$2:$S$366, 6, FALSE)</f>
        <v>3770</v>
      </c>
      <c r="O211" s="9">
        <f t="shared" si="80"/>
        <v>3770</v>
      </c>
      <c r="P211" s="51">
        <v>3730</v>
      </c>
      <c r="Q211" s="14">
        <f>VLOOKUP($A211,[2]Summary!$A$2:$S$366, 7, FALSE)</f>
        <v>886</v>
      </c>
      <c r="R211" s="9">
        <f t="shared" si="81"/>
        <v>886</v>
      </c>
      <c r="S211" s="51">
        <v>886</v>
      </c>
      <c r="T211" s="12">
        <f>VLOOKUP($A211,[2]Summary!$A$2:$S$366, 8, FALSE)</f>
        <v>511.6</v>
      </c>
      <c r="U211" s="15">
        <f t="shared" si="87"/>
        <v>511.6</v>
      </c>
      <c r="V211" s="54">
        <v>511.6</v>
      </c>
      <c r="W211" s="16">
        <f>VLOOKUP($A211,[2]Summary!$A$2:$S$366,9,FALSE)</f>
        <v>42.64</v>
      </c>
      <c r="X211" s="17">
        <f t="shared" si="86"/>
        <v>42.64</v>
      </c>
      <c r="Y211" s="61">
        <v>42.64</v>
      </c>
      <c r="Z211" s="16">
        <f>VLOOKUP($A211,[2]Summary!$A$2:$S$366,10,FALSE)</f>
        <v>20.45</v>
      </c>
      <c r="AA211" s="19">
        <f t="shared" si="68"/>
        <v>20.45</v>
      </c>
      <c r="AB211" s="64">
        <v>20.45</v>
      </c>
      <c r="AC211" s="65">
        <f t="shared" si="72"/>
        <v>42.64</v>
      </c>
      <c r="AD211" s="12">
        <f>VLOOKUP($A211,[2]Summary!$A$2:$S$366,11,FALSE)</f>
        <v>117</v>
      </c>
      <c r="AE211" s="9">
        <f t="shared" si="82"/>
        <v>117</v>
      </c>
      <c r="AF211" s="54">
        <v>117</v>
      </c>
      <c r="AG211" s="12">
        <f>VLOOKUP($A211,[2]Summary!$A$2:$S$366, 12, FALSE)</f>
        <v>0</v>
      </c>
      <c r="AH211" s="9">
        <v>39</v>
      </c>
      <c r="AI211" s="50">
        <v>39</v>
      </c>
      <c r="AJ211" s="12">
        <f>VLOOKUP($A211,[2]Summary!$A$2:$S$366, 13, FALSE)</f>
        <v>0</v>
      </c>
      <c r="AK211" s="9">
        <f t="shared" si="83"/>
        <v>0</v>
      </c>
      <c r="AL211" s="50">
        <v>0</v>
      </c>
      <c r="AM211" s="12">
        <f>VLOOKUP($A211,[2]Summary!$A$2:$S$366, 14, FALSE)</f>
        <v>20.100000000000001</v>
      </c>
      <c r="AN211" s="9">
        <f t="shared" si="85"/>
        <v>20.100000000000001</v>
      </c>
      <c r="AO211" s="54">
        <v>20.100000000000001</v>
      </c>
      <c r="AP211" s="12">
        <f>VLOOKUP($A211,[2]Summary!$A$2:$S$366, 15, FALSE)</f>
        <v>73.8</v>
      </c>
      <c r="AQ211" s="9">
        <f t="shared" si="84"/>
        <v>73.8</v>
      </c>
      <c r="AR211" s="50">
        <v>73.8</v>
      </c>
      <c r="AS211" s="12">
        <f>VLOOKUP($A211,[2]Summary!$A$2:$S$366, 16, FALSE)</f>
        <v>-2.5299999999999998</v>
      </c>
      <c r="AT211" s="9">
        <v>0</v>
      </c>
      <c r="AU211" s="50">
        <v>0</v>
      </c>
      <c r="AV211" s="12">
        <f>VLOOKUP($A211,[2]Summary!$A$2:$S$366, 17, FALSE)</f>
        <v>9.59</v>
      </c>
      <c r="AW211" s="9">
        <f t="shared" si="73"/>
        <v>9.59</v>
      </c>
      <c r="AX211" s="68">
        <v>9.59</v>
      </c>
      <c r="AY211" s="12">
        <f>VLOOKUP($A211,[2]Summary!$A$2:$S$366, 18, FALSE)</f>
        <v>4530.3599999999997</v>
      </c>
      <c r="AZ211" s="13">
        <f t="shared" si="74"/>
        <v>4530.3599999999997</v>
      </c>
      <c r="BA211" s="45">
        <v>4530.3599999999997</v>
      </c>
      <c r="BB211" s="12">
        <f>VLOOKUP($A211,[2]Summary!$A$2:$S$366, 19, FALSE)</f>
        <v>4828.57</v>
      </c>
      <c r="BC211" s="11">
        <f t="shared" si="75"/>
        <v>4828.57</v>
      </c>
      <c r="BD211" s="73">
        <v>4828.57</v>
      </c>
      <c r="BE211" s="42">
        <f>VLOOKUP($A211,[2]Summary!$A$2:$T$366,20,FALSE)</f>
        <v>0</v>
      </c>
      <c r="BF211" s="41">
        <f t="shared" si="76"/>
        <v>0</v>
      </c>
      <c r="BG211" s="79">
        <v>0</v>
      </c>
    </row>
    <row r="212" spans="1:59" ht="15" x14ac:dyDescent="0.25">
      <c r="A212" s="39">
        <v>43948</v>
      </c>
      <c r="B212" s="12">
        <f>VLOOKUP($A212,[2]Summary!$A$2:$S$366, 2, FALSE)</f>
        <v>4141.53</v>
      </c>
      <c r="C212" s="13">
        <f t="shared" si="77"/>
        <v>4141.53</v>
      </c>
      <c r="D212" s="44">
        <v>4141.53</v>
      </c>
      <c r="E212" s="14">
        <f>VLOOKUP($A212,[2]Summary!$A$2:$S$366, 3, FALSE)</f>
        <v>2970</v>
      </c>
      <c r="F212" s="9">
        <f t="shared" si="78"/>
        <v>2970</v>
      </c>
      <c r="G212" s="51">
        <v>2970</v>
      </c>
      <c r="H212" s="14">
        <f>VLOOKUP($A212,[2]Summary!$A$2:$S$366,4,FALSE)</f>
        <v>0</v>
      </c>
      <c r="I212" s="9">
        <f t="shared" si="71"/>
        <v>0</v>
      </c>
      <c r="J212" s="54">
        <v>0</v>
      </c>
      <c r="K212" s="14">
        <f>VLOOKUP($A212,[2]Summary!$A$2:$S$366, 5, FALSE)</f>
        <v>2800</v>
      </c>
      <c r="L212" s="9">
        <f t="shared" si="79"/>
        <v>2800</v>
      </c>
      <c r="M212" s="57">
        <v>2800</v>
      </c>
      <c r="N212" s="14">
        <f>VLOOKUP($A212,[2]Summary!$A$2:$S$366, 6, FALSE)</f>
        <v>3010</v>
      </c>
      <c r="O212" s="9">
        <f t="shared" si="80"/>
        <v>3010</v>
      </c>
      <c r="P212" s="51">
        <v>2970</v>
      </c>
      <c r="Q212" s="14">
        <f>VLOOKUP($A212,[2]Summary!$A$2:$S$366, 7, FALSE)</f>
        <v>883</v>
      </c>
      <c r="R212" s="9">
        <f t="shared" si="81"/>
        <v>883</v>
      </c>
      <c r="S212" s="51">
        <v>883</v>
      </c>
      <c r="T212" s="12">
        <f>VLOOKUP($A212,[2]Summary!$A$2:$S$366, 8, FALSE)</f>
        <v>477.29</v>
      </c>
      <c r="U212" s="9">
        <f t="shared" si="87"/>
        <v>477.29</v>
      </c>
      <c r="V212" s="54">
        <v>477.29</v>
      </c>
      <c r="W212" s="16">
        <f>VLOOKUP($A212,[2]Summary!$A$2:$S$366,9,FALSE)</f>
        <v>53.01</v>
      </c>
      <c r="X212" s="17">
        <f t="shared" si="86"/>
        <v>53.01</v>
      </c>
      <c r="Y212" s="61">
        <v>53.01</v>
      </c>
      <c r="Z212" s="16">
        <f>VLOOKUP($A212,[2]Summary!$A$2:$S$366,10,FALSE)</f>
        <v>27.98</v>
      </c>
      <c r="AA212" s="19">
        <f t="shared" si="68"/>
        <v>27.98</v>
      </c>
      <c r="AB212" s="64">
        <v>27.98</v>
      </c>
      <c r="AC212" s="65">
        <f t="shared" si="72"/>
        <v>53.01</v>
      </c>
      <c r="AD212" s="12">
        <f>VLOOKUP($A212,[2]Summary!$A$2:$S$366,11,FALSE)</f>
        <v>71</v>
      </c>
      <c r="AE212" s="9">
        <f t="shared" si="82"/>
        <v>71</v>
      </c>
      <c r="AF212" s="54">
        <v>71</v>
      </c>
      <c r="AG212" s="12">
        <f>VLOOKUP($A212,[2]Summary!$A$2:$S$366, 12, FALSE)</f>
        <v>0</v>
      </c>
      <c r="AH212" s="9">
        <v>62</v>
      </c>
      <c r="AI212" s="50">
        <v>62</v>
      </c>
      <c r="AJ212" s="12">
        <f>VLOOKUP($A212,[2]Summary!$A$2:$S$366, 13, FALSE)</f>
        <v>0</v>
      </c>
      <c r="AK212" s="9">
        <f t="shared" si="83"/>
        <v>0</v>
      </c>
      <c r="AL212" s="50">
        <v>0</v>
      </c>
      <c r="AM212" s="12">
        <f>VLOOKUP($A212,[2]Summary!$A$2:$S$366, 14, FALSE)</f>
        <v>18.2</v>
      </c>
      <c r="AN212" s="9">
        <f t="shared" si="85"/>
        <v>18.2</v>
      </c>
      <c r="AO212" s="54">
        <v>18.2</v>
      </c>
      <c r="AP212" s="12">
        <f>VLOOKUP($A212,[2]Summary!$A$2:$S$366, 15, FALSE)</f>
        <v>79.099999999999994</v>
      </c>
      <c r="AQ212" s="9">
        <f t="shared" si="84"/>
        <v>79.099999999999994</v>
      </c>
      <c r="AR212" s="50">
        <v>79.099999999999994</v>
      </c>
      <c r="AS212" s="12">
        <f>VLOOKUP($A212,[2]Summary!$A$2:$S$366, 16, FALSE)</f>
        <v>-1.79</v>
      </c>
      <c r="AT212" s="9">
        <v>0</v>
      </c>
      <c r="AU212" s="50">
        <v>0</v>
      </c>
      <c r="AV212" s="12">
        <f>VLOOKUP($A212,[2]Summary!$A$2:$S$366, 17, FALSE)</f>
        <v>54.7</v>
      </c>
      <c r="AW212" s="9">
        <f t="shared" si="73"/>
        <v>54.7</v>
      </c>
      <c r="AX212" s="68">
        <v>54.7</v>
      </c>
      <c r="AY212" s="12">
        <f>VLOOKUP($A212,[2]Summary!$A$2:$S$366, 18, FALSE)</f>
        <v>4530.34</v>
      </c>
      <c r="AZ212" s="13">
        <f t="shared" si="74"/>
        <v>4530.34</v>
      </c>
      <c r="BA212" s="45">
        <v>4530.34</v>
      </c>
      <c r="BB212" s="12">
        <f>VLOOKUP($A212,[2]Summary!$A$2:$S$366, 19, FALSE)</f>
        <v>4828.51</v>
      </c>
      <c r="BC212" s="11">
        <f t="shared" si="75"/>
        <v>4828.51</v>
      </c>
      <c r="BD212" s="73">
        <v>4828.51</v>
      </c>
      <c r="BE212" s="42">
        <f>VLOOKUP($A212,[2]Summary!$A$2:$T$366,20,FALSE)</f>
        <v>0</v>
      </c>
      <c r="BF212" s="41">
        <f t="shared" si="76"/>
        <v>0</v>
      </c>
      <c r="BG212" s="79">
        <v>0</v>
      </c>
    </row>
    <row r="213" spans="1:59" ht="15" x14ac:dyDescent="0.25">
      <c r="A213" s="39">
        <v>43949</v>
      </c>
      <c r="B213" s="12">
        <f>VLOOKUP($A213,[2]Summary!$A$2:$S$366, 2, FALSE)</f>
        <v>4141.5</v>
      </c>
      <c r="C213" s="13">
        <f t="shared" si="77"/>
        <v>4141.5</v>
      </c>
      <c r="D213" s="44">
        <v>4141.5</v>
      </c>
      <c r="E213" s="14">
        <f>VLOOKUP($A213,[2]Summary!$A$2:$S$366, 3, FALSE)</f>
        <v>1590</v>
      </c>
      <c r="F213" s="9">
        <f t="shared" si="78"/>
        <v>1590</v>
      </c>
      <c r="G213" s="51">
        <v>1590</v>
      </c>
      <c r="H213" s="14">
        <f>VLOOKUP($A213,[2]Summary!$A$2:$S$366,4,FALSE)</f>
        <v>0</v>
      </c>
      <c r="I213" s="9">
        <f t="shared" si="71"/>
        <v>0</v>
      </c>
      <c r="J213" s="54">
        <v>0</v>
      </c>
      <c r="K213" s="14">
        <f>VLOOKUP($A213,[2]Summary!$A$2:$S$366, 5, FALSE)</f>
        <v>1460</v>
      </c>
      <c r="L213" s="9">
        <f t="shared" si="79"/>
        <v>1460</v>
      </c>
      <c r="M213" s="57">
        <v>1460</v>
      </c>
      <c r="N213" s="14">
        <f>VLOOKUP($A213,[2]Summary!$A$2:$S$366, 6, FALSE)</f>
        <v>2520</v>
      </c>
      <c r="O213" s="9">
        <f t="shared" si="80"/>
        <v>2520</v>
      </c>
      <c r="P213" s="51">
        <v>2470</v>
      </c>
      <c r="Q213" s="14">
        <f>VLOOKUP($A213,[2]Summary!$A$2:$S$366, 7, FALSE)</f>
        <v>883</v>
      </c>
      <c r="R213" s="9">
        <f t="shared" si="81"/>
        <v>883</v>
      </c>
      <c r="S213" s="51">
        <v>883</v>
      </c>
      <c r="T213" s="12">
        <f>VLOOKUP($A213,[2]Summary!$A$2:$S$366, 8, FALSE)</f>
        <v>459.77</v>
      </c>
      <c r="U213" s="15">
        <f t="shared" si="87"/>
        <v>459.77</v>
      </c>
      <c r="V213" s="54">
        <v>459.77</v>
      </c>
      <c r="W213" s="16">
        <f>VLOOKUP($A213,[2]Summary!$A$2:$S$366,9,FALSE)</f>
        <v>47.52</v>
      </c>
      <c r="X213" s="17">
        <f t="shared" si="86"/>
        <v>47.52</v>
      </c>
      <c r="Y213" s="61">
        <v>47.52</v>
      </c>
      <c r="Z213" s="16">
        <f>VLOOKUP($A213,[2]Summary!$A$2:$S$366,10,FALSE)</f>
        <v>21.71</v>
      </c>
      <c r="AA213" s="19">
        <f t="shared" si="68"/>
        <v>21.71</v>
      </c>
      <c r="AB213" s="64">
        <v>21.71</v>
      </c>
      <c r="AC213" s="65">
        <f t="shared" si="72"/>
        <v>47.52</v>
      </c>
      <c r="AD213" s="12">
        <f>VLOOKUP($A213,[2]Summary!$A$2:$S$366,11,FALSE)</f>
        <v>52</v>
      </c>
      <c r="AE213" s="9">
        <f t="shared" si="82"/>
        <v>52</v>
      </c>
      <c r="AF213" s="54">
        <v>50</v>
      </c>
      <c r="AG213" s="12">
        <f>VLOOKUP($A213,[2]Summary!$A$2:$S$366, 12, FALSE)</f>
        <v>0</v>
      </c>
      <c r="AH213" s="9">
        <v>77</v>
      </c>
      <c r="AI213" s="50">
        <v>77</v>
      </c>
      <c r="AJ213" s="12">
        <f>VLOOKUP($A213,[2]Summary!$A$2:$S$366, 13, FALSE)</f>
        <v>0</v>
      </c>
      <c r="AK213" s="9">
        <f t="shared" si="83"/>
        <v>0</v>
      </c>
      <c r="AL213" s="50">
        <v>0</v>
      </c>
      <c r="AM213" s="12">
        <f>VLOOKUP($A213,[2]Summary!$A$2:$S$366, 14, FALSE)</f>
        <v>14.1</v>
      </c>
      <c r="AN213" s="9">
        <f t="shared" si="85"/>
        <v>14.1</v>
      </c>
      <c r="AO213" s="54">
        <v>14.1</v>
      </c>
      <c r="AP213" s="12">
        <f>VLOOKUP($A213,[2]Summary!$A$2:$S$366, 15, FALSE)</f>
        <v>50.7</v>
      </c>
      <c r="AQ213" s="9">
        <f t="shared" si="84"/>
        <v>50.7</v>
      </c>
      <c r="AR213" s="50">
        <v>50.7</v>
      </c>
      <c r="AS213" s="12">
        <f>VLOOKUP($A213,[2]Summary!$A$2:$S$366, 16, FALSE)</f>
        <v>-2.94</v>
      </c>
      <c r="AT213" s="9">
        <v>0</v>
      </c>
      <c r="AU213" s="50">
        <v>0</v>
      </c>
      <c r="AV213" s="12">
        <f>VLOOKUP($A213,[2]Summary!$A$2:$S$366, 17, FALSE)</f>
        <v>57.2</v>
      </c>
      <c r="AW213" s="9">
        <f t="shared" si="73"/>
        <v>57.2</v>
      </c>
      <c r="AX213" s="68">
        <v>57.2</v>
      </c>
      <c r="AY213" s="12">
        <f>VLOOKUP($A213,[2]Summary!$A$2:$S$366, 18, FALSE)</f>
        <v>4530.33</v>
      </c>
      <c r="AZ213" s="13">
        <f t="shared" si="74"/>
        <v>4530.33</v>
      </c>
      <c r="BA213" s="45">
        <v>4530.33</v>
      </c>
      <c r="BB213" s="12">
        <f>VLOOKUP($A213,[2]Summary!$A$2:$S$366, 19, FALSE)</f>
        <v>4828.45</v>
      </c>
      <c r="BC213" s="11">
        <f t="shared" si="75"/>
        <v>4828.45</v>
      </c>
      <c r="BD213" s="73">
        <v>4828.45</v>
      </c>
      <c r="BE213" s="42">
        <f>VLOOKUP($A213,[2]Summary!$A$2:$T$366,20,FALSE)</f>
        <v>0</v>
      </c>
      <c r="BF213" s="41">
        <f t="shared" si="76"/>
        <v>0</v>
      </c>
      <c r="BG213" s="79">
        <v>0</v>
      </c>
    </row>
    <row r="214" spans="1:59" ht="15" x14ac:dyDescent="0.25">
      <c r="A214" s="39">
        <v>43950</v>
      </c>
      <c r="B214" s="12">
        <f>VLOOKUP($A214,[2]Summary!$A$2:$S$366, 2, FALSE)</f>
        <v>4141.49</v>
      </c>
      <c r="C214" s="13">
        <f t="shared" si="77"/>
        <v>4141.49</v>
      </c>
      <c r="D214" s="44">
        <v>4141.49</v>
      </c>
      <c r="E214" s="14">
        <f>VLOOKUP($A214,[2]Summary!$A$2:$S$366, 3, FALSE)</f>
        <v>1630</v>
      </c>
      <c r="F214" s="9">
        <f t="shared" si="78"/>
        <v>1630</v>
      </c>
      <c r="G214" s="51">
        <v>1630</v>
      </c>
      <c r="H214" s="14">
        <f>VLOOKUP($A214,[2]Summary!$A$2:$S$366,4,FALSE)</f>
        <v>0</v>
      </c>
      <c r="I214" s="9">
        <f t="shared" si="71"/>
        <v>0</v>
      </c>
      <c r="J214" s="54">
        <v>0</v>
      </c>
      <c r="K214" s="14">
        <f>VLOOKUP($A214,[2]Summary!$A$2:$S$366, 5, FALSE)</f>
        <v>1320</v>
      </c>
      <c r="L214" s="9">
        <f t="shared" si="79"/>
        <v>1320</v>
      </c>
      <c r="M214" s="57">
        <v>1320</v>
      </c>
      <c r="N214" s="14">
        <f>VLOOKUP($A214,[2]Summary!$A$2:$S$366, 6, FALSE)</f>
        <v>2330</v>
      </c>
      <c r="O214" s="9">
        <f t="shared" si="80"/>
        <v>2330</v>
      </c>
      <c r="P214" s="51">
        <v>2280</v>
      </c>
      <c r="Q214" s="14">
        <f>VLOOKUP($A214,[2]Summary!$A$2:$S$366, 7, FALSE)</f>
        <v>891</v>
      </c>
      <c r="R214" s="9">
        <f t="shared" si="81"/>
        <v>891</v>
      </c>
      <c r="S214" s="51">
        <v>891</v>
      </c>
      <c r="T214" s="12">
        <f>VLOOKUP($A214,[2]Summary!$A$2:$S$366, 8, FALSE)</f>
        <v>458.48</v>
      </c>
      <c r="U214" s="15">
        <f t="shared" si="87"/>
        <v>458.48</v>
      </c>
      <c r="V214" s="54">
        <v>458.48</v>
      </c>
      <c r="W214" s="16">
        <f>VLOOKUP($A214,[2]Summary!$A$2:$S$366,9,FALSE)</f>
        <v>32.94</v>
      </c>
      <c r="X214" s="17">
        <f t="shared" si="86"/>
        <v>32.94</v>
      </c>
      <c r="Y214" s="61">
        <v>32.94</v>
      </c>
      <c r="Z214" s="16">
        <f>VLOOKUP($A214,[2]Summary!$A$2:$S$366,10,FALSE)</f>
        <v>9.61</v>
      </c>
      <c r="AA214" s="19">
        <f t="shared" si="68"/>
        <v>9.61</v>
      </c>
      <c r="AB214" s="80">
        <f t="shared" si="68"/>
        <v>9.61</v>
      </c>
      <c r="AC214" s="65">
        <f t="shared" si="72"/>
        <v>32.94</v>
      </c>
      <c r="AD214" s="12">
        <f>VLOOKUP($A214,[2]Summary!$A$2:$S$366,11,FALSE)</f>
        <v>100</v>
      </c>
      <c r="AE214" s="9">
        <f t="shared" si="82"/>
        <v>100</v>
      </c>
      <c r="AF214" s="54">
        <v>100</v>
      </c>
      <c r="AG214" s="12">
        <f>VLOOKUP($A214,[2]Summary!$A$2:$S$366, 12, FALSE)</f>
        <v>0</v>
      </c>
      <c r="AH214" s="9">
        <v>69</v>
      </c>
      <c r="AI214" s="50">
        <v>69</v>
      </c>
      <c r="AJ214" s="12">
        <f>VLOOKUP($A214,[2]Summary!$A$2:$S$366, 13, FALSE)</f>
        <v>0</v>
      </c>
      <c r="AK214" s="9">
        <f t="shared" si="83"/>
        <v>0</v>
      </c>
      <c r="AL214" s="50">
        <v>0</v>
      </c>
      <c r="AM214" s="12">
        <f>VLOOKUP($A214,[2]Summary!$A$2:$S$366, 14, FALSE)</f>
        <v>4.9000000000000004</v>
      </c>
      <c r="AN214" s="9">
        <f t="shared" si="85"/>
        <v>4.9000000000000004</v>
      </c>
      <c r="AO214" s="54">
        <v>4.9000000000000004</v>
      </c>
      <c r="AP214" s="12">
        <f>VLOOKUP($A214,[2]Summary!$A$2:$S$366, 15, FALSE)</f>
        <v>39.1</v>
      </c>
      <c r="AQ214" s="9">
        <f t="shared" si="84"/>
        <v>39.1</v>
      </c>
      <c r="AR214" s="50">
        <v>39.1</v>
      </c>
      <c r="AS214" s="12">
        <f>VLOOKUP($A214,[2]Summary!$A$2:$S$366, 16, FALSE)</f>
        <v>-3.78</v>
      </c>
      <c r="AT214" s="9">
        <v>0</v>
      </c>
      <c r="AU214" s="50">
        <v>0</v>
      </c>
      <c r="AV214" s="12">
        <f>VLOOKUP($A214,[2]Summary!$A$2:$S$366, 17, FALSE)</f>
        <v>18.399999999999999</v>
      </c>
      <c r="AW214" s="9">
        <f t="shared" si="73"/>
        <v>18.399999999999999</v>
      </c>
      <c r="AX214" s="9">
        <f t="shared" si="73"/>
        <v>18.399999999999999</v>
      </c>
      <c r="AY214" s="12">
        <f>VLOOKUP($A214,[2]Summary!$A$2:$S$366, 18, FALSE)</f>
        <v>4530.3</v>
      </c>
      <c r="AZ214" s="13">
        <f t="shared" si="74"/>
        <v>4530.3</v>
      </c>
      <c r="BA214" s="45">
        <v>4530.3</v>
      </c>
      <c r="BB214" s="12">
        <f>VLOOKUP($A214,[2]Summary!$A$2:$S$366, 19, FALSE)</f>
        <v>4828.3900000000003</v>
      </c>
      <c r="BC214" s="11">
        <f t="shared" si="75"/>
        <v>4828.3900000000003</v>
      </c>
      <c r="BD214" s="73">
        <v>4828.3900000000003</v>
      </c>
      <c r="BE214" s="42">
        <f>VLOOKUP($A214,[2]Summary!$A$2:$T$366,20,FALSE)</f>
        <v>0</v>
      </c>
      <c r="BF214" s="41">
        <f t="shared" si="76"/>
        <v>0</v>
      </c>
      <c r="BG214" s="79">
        <v>0</v>
      </c>
    </row>
    <row r="215" spans="1:59" ht="15" x14ac:dyDescent="0.25">
      <c r="A215" s="39">
        <v>43951</v>
      </c>
      <c r="B215" s="12">
        <f>VLOOKUP($A215,[2]Summary!$A$2:$S$366, 2, FALSE)</f>
        <v>4141.47</v>
      </c>
      <c r="C215" s="13">
        <f t="shared" si="77"/>
        <v>4141.47</v>
      </c>
      <c r="D215" s="44">
        <v>4141.47</v>
      </c>
      <c r="E215" s="14">
        <f>VLOOKUP($A215,[2]Summary!$A$2:$S$366, 3, FALSE)</f>
        <v>1690</v>
      </c>
      <c r="F215" s="9">
        <f t="shared" si="78"/>
        <v>1690</v>
      </c>
      <c r="G215" s="51">
        <v>1690</v>
      </c>
      <c r="H215" s="14">
        <f>VLOOKUP($A215,[2]Summary!$A$2:$S$366,4,FALSE)</f>
        <v>0</v>
      </c>
      <c r="I215" s="9">
        <f t="shared" si="71"/>
        <v>0</v>
      </c>
      <c r="J215" s="54">
        <v>0</v>
      </c>
      <c r="K215" s="14">
        <f>VLOOKUP($A215,[2]Summary!$A$2:$S$366, 5, FALSE)</f>
        <v>1490</v>
      </c>
      <c r="L215" s="9">
        <f t="shared" si="79"/>
        <v>1490</v>
      </c>
      <c r="M215" s="57">
        <v>1490</v>
      </c>
      <c r="N215" s="14">
        <f>VLOOKUP($A215,[2]Summary!$A$2:$S$366, 6, FALSE)</f>
        <v>2160</v>
      </c>
      <c r="O215" s="9">
        <f t="shared" si="80"/>
        <v>2160</v>
      </c>
      <c r="P215" s="51">
        <v>2110</v>
      </c>
      <c r="Q215" s="14">
        <f>VLOOKUP($A215,[2]Summary!$A$2:$S$366, 7, FALSE)</f>
        <v>891</v>
      </c>
      <c r="R215" s="9">
        <f t="shared" si="81"/>
        <v>891</v>
      </c>
      <c r="S215" s="51">
        <v>891</v>
      </c>
      <c r="T215" s="12">
        <f>VLOOKUP($A215,[2]Summary!$A$2:$S$366, 8, FALSE)</f>
        <v>455.87</v>
      </c>
      <c r="U215" s="15">
        <f t="shared" si="87"/>
        <v>455.87</v>
      </c>
      <c r="V215" s="54">
        <v>455.87</v>
      </c>
      <c r="W215" s="16">
        <f>VLOOKUP($A215,[2]Summary!$A$2:$S$366,9,FALSE)</f>
        <v>46.76</v>
      </c>
      <c r="X215" s="17">
        <f t="shared" si="86"/>
        <v>46.76</v>
      </c>
      <c r="Y215" s="61">
        <v>46.76</v>
      </c>
      <c r="Z215" s="16">
        <f>VLOOKUP($A215,[2]Summary!$A$2:$S$366,10,FALSE)</f>
        <v>23.75</v>
      </c>
      <c r="AA215" s="19">
        <f t="shared" si="68"/>
        <v>23.75</v>
      </c>
      <c r="AB215" s="64">
        <v>23.75</v>
      </c>
      <c r="AC215" s="65">
        <f t="shared" si="72"/>
        <v>46.76</v>
      </c>
      <c r="AD215" s="12">
        <f>VLOOKUP($A215,[2]Summary!$A$2:$S$366,11,FALSE)</f>
        <v>110</v>
      </c>
      <c r="AE215" s="9">
        <f t="shared" si="82"/>
        <v>110</v>
      </c>
      <c r="AF215" s="54">
        <v>110</v>
      </c>
      <c r="AG215" s="12">
        <f>VLOOKUP($A215,[2]Summary!$A$2:$S$366, 12, FALSE)</f>
        <v>0</v>
      </c>
      <c r="AH215" s="9">
        <v>80</v>
      </c>
      <c r="AI215" s="50">
        <v>80</v>
      </c>
      <c r="AJ215" s="12">
        <f>VLOOKUP($A215,[2]Summary!$A$2:$S$366, 13, FALSE)</f>
        <v>0</v>
      </c>
      <c r="AK215" s="9">
        <f t="shared" si="83"/>
        <v>0</v>
      </c>
      <c r="AL215" s="50">
        <v>0</v>
      </c>
      <c r="AM215" s="12">
        <f>VLOOKUP($A215,[2]Summary!$A$2:$S$366, 14, FALSE)</f>
        <v>-0.55000000000000004</v>
      </c>
      <c r="AN215" s="9">
        <v>0</v>
      </c>
      <c r="AO215" s="54">
        <v>0</v>
      </c>
      <c r="AP215" s="12">
        <f>VLOOKUP($A215,[2]Summary!$A$2:$S$366, 15, FALSE)</f>
        <v>35</v>
      </c>
      <c r="AQ215" s="9">
        <f t="shared" si="84"/>
        <v>35</v>
      </c>
      <c r="AR215" s="50">
        <v>35</v>
      </c>
      <c r="AS215" s="12">
        <f>VLOOKUP($A215,[2]Summary!$A$2:$S$366, 16, FALSE)</f>
        <v>2.34</v>
      </c>
      <c r="AT215" s="9">
        <v>0</v>
      </c>
      <c r="AU215" s="50">
        <v>0</v>
      </c>
      <c r="AV215" s="12">
        <f>VLOOKUP($A215,[2]Summary!$A$2:$S$366, 17, FALSE)</f>
        <v>55.5</v>
      </c>
      <c r="AW215" s="9">
        <f t="shared" si="73"/>
        <v>55.5</v>
      </c>
      <c r="AX215" s="68">
        <v>55.5</v>
      </c>
      <c r="AY215" s="12">
        <f>VLOOKUP($A215,[2]Summary!$A$2:$S$366, 18, FALSE)</f>
        <v>4530.2700000000004</v>
      </c>
      <c r="AZ215" s="13">
        <f t="shared" si="74"/>
        <v>4530.2700000000004</v>
      </c>
      <c r="BA215" s="13">
        <f t="shared" si="74"/>
        <v>4530.2700000000004</v>
      </c>
      <c r="BB215" s="12">
        <f>VLOOKUP($A215,[2]Summary!$A$2:$S$366, 19, FALSE)</f>
        <v>4828.32</v>
      </c>
      <c r="BC215" s="11">
        <f t="shared" si="75"/>
        <v>4828.32</v>
      </c>
      <c r="BD215" s="73">
        <v>4828.32</v>
      </c>
      <c r="BE215" s="42">
        <f>VLOOKUP($A215,[2]Summary!$A$2:$T$366,20,FALSE)</f>
        <v>0</v>
      </c>
      <c r="BF215" s="41">
        <f t="shared" si="76"/>
        <v>0</v>
      </c>
      <c r="BG215" s="79">
        <v>0</v>
      </c>
    </row>
    <row r="216" spans="1:59" ht="15" x14ac:dyDescent="0.25">
      <c r="A216" s="39">
        <v>43952</v>
      </c>
      <c r="B216" s="12">
        <f>VLOOKUP($A216,[2]Summary!$A$2:$S$366, 2, FALSE)</f>
        <v>4141.4399999999996</v>
      </c>
      <c r="C216" s="13">
        <f t="shared" si="77"/>
        <v>4141.4399999999996</v>
      </c>
      <c r="D216" s="44">
        <v>4141.4399999999996</v>
      </c>
      <c r="E216" s="14">
        <f>VLOOKUP($A216,[2]Summary!$A$2:$S$366, 3, FALSE)</f>
        <v>1730</v>
      </c>
      <c r="F216" s="9">
        <f t="shared" si="78"/>
        <v>1730</v>
      </c>
      <c r="G216" s="51">
        <v>1730</v>
      </c>
      <c r="H216" s="14">
        <f>VLOOKUP($A216,[2]Summary!$A$2:$S$366,4,FALSE)</f>
        <v>0</v>
      </c>
      <c r="I216" s="9">
        <f t="shared" si="71"/>
        <v>0</v>
      </c>
      <c r="J216" s="54">
        <v>0</v>
      </c>
      <c r="K216" s="14">
        <f>VLOOKUP($A216,[2]Summary!$A$2:$S$366, 5, FALSE)</f>
        <v>1420</v>
      </c>
      <c r="L216" s="9">
        <f t="shared" si="79"/>
        <v>1420</v>
      </c>
      <c r="M216" s="57">
        <v>1420</v>
      </c>
      <c r="N216" s="14">
        <f>VLOOKUP($A216,[2]Summary!$A$2:$S$366, 6, FALSE)</f>
        <v>1910</v>
      </c>
      <c r="O216" s="9">
        <f t="shared" si="80"/>
        <v>1910</v>
      </c>
      <c r="P216" s="51">
        <v>1860</v>
      </c>
      <c r="Q216" s="14">
        <f>VLOOKUP($A216,[2]Summary!$A$2:$S$366, 7, FALSE)</f>
        <v>891</v>
      </c>
      <c r="R216" s="9">
        <f t="shared" si="81"/>
        <v>891</v>
      </c>
      <c r="S216" s="51">
        <v>891</v>
      </c>
      <c r="T216" s="12">
        <f>VLOOKUP($A216,[2]Summary!$A$2:$S$366, 8, FALSE)</f>
        <v>455.06</v>
      </c>
      <c r="U216" s="15">
        <f t="shared" si="87"/>
        <v>455.06</v>
      </c>
      <c r="V216" s="54">
        <v>455.06</v>
      </c>
      <c r="W216" s="16">
        <f>VLOOKUP($A216,[2]Summary!$A$2:$S$366,9,FALSE)</f>
        <v>49.82</v>
      </c>
      <c r="X216" s="17">
        <f t="shared" si="86"/>
        <v>49.82</v>
      </c>
      <c r="Y216" s="61">
        <v>49.82</v>
      </c>
      <c r="Z216" s="16">
        <f>VLOOKUP($A216,[2]Summary!$A$2:$S$366,10,FALSE)</f>
        <v>25.84</v>
      </c>
      <c r="AA216" s="19">
        <f t="shared" si="68"/>
        <v>25.84</v>
      </c>
      <c r="AB216" s="64">
        <v>25.84</v>
      </c>
      <c r="AC216" s="65">
        <f t="shared" si="72"/>
        <v>49.82</v>
      </c>
      <c r="AD216" s="12">
        <f>VLOOKUP($A216,[2]Summary!$A$2:$S$366,11,FALSE)</f>
        <v>125</v>
      </c>
      <c r="AE216" s="9">
        <f t="shared" si="82"/>
        <v>125</v>
      </c>
      <c r="AF216" s="54">
        <v>125</v>
      </c>
      <c r="AG216" s="12">
        <f>VLOOKUP($A216,[2]Summary!$A$2:$S$366, 12, FALSE)</f>
        <v>0</v>
      </c>
      <c r="AH216" s="9">
        <v>61</v>
      </c>
      <c r="AI216" s="50">
        <v>61</v>
      </c>
      <c r="AJ216" s="12">
        <f>VLOOKUP($A216,[2]Summary!$A$2:$S$366, 13, FALSE)</f>
        <v>0</v>
      </c>
      <c r="AK216" s="9">
        <f t="shared" si="83"/>
        <v>0</v>
      </c>
      <c r="AL216" s="50">
        <v>0</v>
      </c>
      <c r="AM216" s="12">
        <f>VLOOKUP($A216,[2]Summary!$A$2:$S$366, 14, FALSE)</f>
        <v>1.64</v>
      </c>
      <c r="AN216" s="9">
        <v>0</v>
      </c>
      <c r="AO216" s="54">
        <v>0</v>
      </c>
      <c r="AP216" s="12">
        <f>VLOOKUP($A216,[2]Summary!$A$2:$S$366, 15, FALSE)</f>
        <v>37.5</v>
      </c>
      <c r="AQ216" s="9">
        <f t="shared" si="84"/>
        <v>37.5</v>
      </c>
      <c r="AR216" s="50">
        <v>37.5</v>
      </c>
      <c r="AS216" s="12">
        <f>VLOOKUP($A216,[2]Summary!$A$2:$S$366, 16, FALSE)</f>
        <v>0.63</v>
      </c>
      <c r="AT216" s="9">
        <v>0</v>
      </c>
      <c r="AU216" s="50">
        <v>0</v>
      </c>
      <c r="AV216" s="12">
        <f>VLOOKUP($A216,[2]Summary!$A$2:$S$366, 17, FALSE)</f>
        <v>26.6</v>
      </c>
      <c r="AW216" s="9">
        <f t="shared" si="73"/>
        <v>26.6</v>
      </c>
      <c r="AX216" s="68">
        <v>26.6</v>
      </c>
      <c r="AY216" s="12">
        <f>VLOOKUP($A216,[2]Summary!$A$2:$S$366, 18, FALSE)</f>
        <v>4530.25</v>
      </c>
      <c r="AZ216" s="13">
        <f t="shared" si="74"/>
        <v>4530.25</v>
      </c>
      <c r="BA216" s="45">
        <v>4530.25</v>
      </c>
      <c r="BB216" s="12">
        <f>VLOOKUP($A216,[2]Summary!$A$2:$S$366, 19, FALSE)</f>
        <v>4828.25</v>
      </c>
      <c r="BC216" s="11">
        <f t="shared" si="75"/>
        <v>4828.25</v>
      </c>
      <c r="BD216" s="73">
        <v>4828.25</v>
      </c>
      <c r="BE216" s="42">
        <f>VLOOKUP($A216,[2]Summary!$A$2:$T$366,20,FALSE)</f>
        <v>0</v>
      </c>
      <c r="BF216" s="41">
        <f t="shared" si="76"/>
        <v>0</v>
      </c>
      <c r="BG216" s="79">
        <v>0</v>
      </c>
    </row>
    <row r="217" spans="1:59" ht="15" x14ac:dyDescent="0.25">
      <c r="A217" s="39">
        <v>43953</v>
      </c>
      <c r="B217" s="12">
        <f>VLOOKUP($A217,[2]Summary!$A$2:$S$366, 2, FALSE)</f>
        <v>4141.41</v>
      </c>
      <c r="C217" s="13">
        <f t="shared" si="77"/>
        <v>4141.41</v>
      </c>
      <c r="D217" s="44">
        <v>4141.41</v>
      </c>
      <c r="E217" s="14">
        <f>VLOOKUP($A217,[2]Summary!$A$2:$S$366, 3, FALSE)</f>
        <v>1720</v>
      </c>
      <c r="F217" s="9">
        <f t="shared" si="78"/>
        <v>1720</v>
      </c>
      <c r="G217" s="51">
        <v>1720</v>
      </c>
      <c r="H217" s="14">
        <f>VLOOKUP($A217,[2]Summary!$A$2:$S$366,4,FALSE)</f>
        <v>0</v>
      </c>
      <c r="I217" s="9">
        <f t="shared" si="71"/>
        <v>0</v>
      </c>
      <c r="J217" s="54">
        <v>0</v>
      </c>
      <c r="K217" s="14">
        <f>VLOOKUP($A217,[2]Summary!$A$2:$S$366, 5, FALSE)</f>
        <v>1320</v>
      </c>
      <c r="L217" s="9">
        <f t="shared" si="79"/>
        <v>1320</v>
      </c>
      <c r="M217" s="57">
        <v>1320</v>
      </c>
      <c r="N217" s="14">
        <f>VLOOKUP($A217,[2]Summary!$A$2:$S$366, 6, FALSE)</f>
        <v>1750</v>
      </c>
      <c r="O217" s="9">
        <f t="shared" si="80"/>
        <v>1750</v>
      </c>
      <c r="P217" s="51">
        <v>1700</v>
      </c>
      <c r="Q217" s="14">
        <f>VLOOKUP($A217,[2]Summary!$A$2:$S$366, 7, FALSE)</f>
        <v>908</v>
      </c>
      <c r="R217" s="9">
        <f t="shared" si="81"/>
        <v>908</v>
      </c>
      <c r="S217" s="51">
        <v>908</v>
      </c>
      <c r="T217" s="12">
        <f>VLOOKUP($A217,[2]Summary!$A$2:$S$366, 8, FALSE)</f>
        <v>448.38</v>
      </c>
      <c r="U217" s="15">
        <f t="shared" si="87"/>
        <v>448.38</v>
      </c>
      <c r="V217" s="54">
        <v>448.38</v>
      </c>
      <c r="W217" s="16">
        <f>VLOOKUP($A217,[2]Summary!$A$2:$S$366,9,FALSE)</f>
        <v>91.69</v>
      </c>
      <c r="X217" s="17">
        <f t="shared" si="86"/>
        <v>91.69</v>
      </c>
      <c r="Y217" s="61">
        <v>91.69</v>
      </c>
      <c r="Z217" s="16">
        <f>VLOOKUP($A217,[2]Summary!$A$2:$S$366,10,FALSE)</f>
        <v>62.39</v>
      </c>
      <c r="AA217" s="19">
        <f t="shared" si="68"/>
        <v>62.39</v>
      </c>
      <c r="AB217" s="64">
        <v>62.39</v>
      </c>
      <c r="AC217" s="65">
        <f t="shared" si="72"/>
        <v>91.69</v>
      </c>
      <c r="AD217" s="12">
        <f>VLOOKUP($A217,[2]Summary!$A$2:$S$366,11,FALSE)</f>
        <v>87</v>
      </c>
      <c r="AE217" s="9">
        <f t="shared" si="82"/>
        <v>87</v>
      </c>
      <c r="AF217" s="54">
        <v>87</v>
      </c>
      <c r="AG217" s="12">
        <f>VLOOKUP($A217,[2]Summary!$A$2:$S$366, 12, FALSE)</f>
        <v>0</v>
      </c>
      <c r="AH217" s="9">
        <v>43</v>
      </c>
      <c r="AI217" s="50">
        <v>43</v>
      </c>
      <c r="AJ217" s="12">
        <f>VLOOKUP($A217,[2]Summary!$A$2:$S$366, 13, FALSE)</f>
        <v>0</v>
      </c>
      <c r="AK217" s="9">
        <f t="shared" si="83"/>
        <v>0</v>
      </c>
      <c r="AL217" s="50">
        <v>0</v>
      </c>
      <c r="AM217" s="12">
        <f>VLOOKUP($A217,[2]Summary!$A$2:$S$366, 14, FALSE)</f>
        <v>5.17</v>
      </c>
      <c r="AN217" s="9">
        <f t="shared" si="85"/>
        <v>5.17</v>
      </c>
      <c r="AO217" s="54">
        <v>5</v>
      </c>
      <c r="AP217" s="12">
        <f>VLOOKUP($A217,[2]Summary!$A$2:$S$366, 15, FALSE)</f>
        <v>19.7</v>
      </c>
      <c r="AQ217" s="9">
        <f t="shared" si="84"/>
        <v>19.7</v>
      </c>
      <c r="AR217" s="50">
        <v>19.7</v>
      </c>
      <c r="AS217" s="12">
        <f>VLOOKUP($A217,[2]Summary!$A$2:$S$366, 16, FALSE)</f>
        <v>-2.04</v>
      </c>
      <c r="AT217" s="9">
        <v>0</v>
      </c>
      <c r="AU217" s="50">
        <v>0</v>
      </c>
      <c r="AV217" s="12">
        <f>VLOOKUP($A217,[2]Summary!$A$2:$S$366, 17, FALSE)</f>
        <v>32.5</v>
      </c>
      <c r="AW217" s="9">
        <f t="shared" si="73"/>
        <v>32.5</v>
      </c>
      <c r="AX217" s="68">
        <v>32.5</v>
      </c>
      <c r="AY217" s="12">
        <f>VLOOKUP($A217,[2]Summary!$A$2:$S$366, 18, FALSE)</f>
        <v>4530.18</v>
      </c>
      <c r="AZ217" s="13">
        <f t="shared" si="74"/>
        <v>4530.18</v>
      </c>
      <c r="BA217" s="45">
        <v>4530.18</v>
      </c>
      <c r="BB217" s="12">
        <f>VLOOKUP($A217,[2]Summary!$A$2:$S$366, 19, FALSE)</f>
        <v>4828.18</v>
      </c>
      <c r="BC217" s="11">
        <f t="shared" si="75"/>
        <v>4828.18</v>
      </c>
      <c r="BD217" s="73">
        <v>4828.18</v>
      </c>
      <c r="BE217" s="42">
        <f>VLOOKUP($A217,[2]Summary!$A$2:$T$366,20,FALSE)</f>
        <v>0</v>
      </c>
      <c r="BF217" s="41">
        <f t="shared" si="76"/>
        <v>0</v>
      </c>
      <c r="BG217" s="79">
        <v>0</v>
      </c>
    </row>
    <row r="218" spans="1:59" ht="15" x14ac:dyDescent="0.25">
      <c r="A218" s="39">
        <v>43954</v>
      </c>
      <c r="B218" s="12">
        <f>VLOOKUP($A218,[2]Summary!$A$2:$S$366, 2, FALSE)</f>
        <v>4141.41</v>
      </c>
      <c r="C218" s="13">
        <f t="shared" si="77"/>
        <v>4141.41</v>
      </c>
      <c r="D218" s="44">
        <v>4141.41</v>
      </c>
      <c r="E218" s="14">
        <f>VLOOKUP($A218,[2]Summary!$A$2:$S$366, 3, FALSE)</f>
        <v>1370</v>
      </c>
      <c r="F218" s="9">
        <f t="shared" si="78"/>
        <v>1370</v>
      </c>
      <c r="G218" s="51">
        <v>1370</v>
      </c>
      <c r="H218" s="14">
        <f>VLOOKUP($A218,[2]Summary!$A$2:$S$366,4,FALSE)</f>
        <v>0</v>
      </c>
      <c r="I218" s="9">
        <f t="shared" si="71"/>
        <v>0</v>
      </c>
      <c r="J218" s="54">
        <v>0</v>
      </c>
      <c r="K218" s="14">
        <f>VLOOKUP($A218,[2]Summary!$A$2:$S$366, 5, FALSE)</f>
        <v>1300</v>
      </c>
      <c r="L218" s="9">
        <f t="shared" si="79"/>
        <v>1300</v>
      </c>
      <c r="M218" s="57">
        <v>1300</v>
      </c>
      <c r="N218" s="14">
        <f>VLOOKUP($A218,[2]Summary!$A$2:$S$366, 6, FALSE)</f>
        <v>1630</v>
      </c>
      <c r="O218" s="9">
        <f t="shared" si="80"/>
        <v>1630</v>
      </c>
      <c r="P218" s="51">
        <v>1590</v>
      </c>
      <c r="Q218" s="14">
        <f>VLOOKUP($A218,[2]Summary!$A$2:$S$366, 7, FALSE)</f>
        <v>903</v>
      </c>
      <c r="R218" s="9">
        <f t="shared" si="81"/>
        <v>903</v>
      </c>
      <c r="S218" s="51">
        <v>903</v>
      </c>
      <c r="T218" s="12">
        <f>VLOOKUP($A218,[2]Summary!$A$2:$S$366, 8, FALSE)</f>
        <v>402.52</v>
      </c>
      <c r="U218" s="15">
        <f t="shared" si="87"/>
        <v>402.52</v>
      </c>
      <c r="V218" s="54">
        <v>402.52</v>
      </c>
      <c r="W218" s="16">
        <f>VLOOKUP($A218,[2]Summary!$A$2:$S$366,9,FALSE)</f>
        <v>118.16</v>
      </c>
      <c r="X218" s="17">
        <f t="shared" si="86"/>
        <v>118.16</v>
      </c>
      <c r="Y218" s="61">
        <v>118.16</v>
      </c>
      <c r="Z218" s="16">
        <f>VLOOKUP($A218,[2]Summary!$A$2:$S$366,10,FALSE)</f>
        <v>86.35</v>
      </c>
      <c r="AA218" s="19">
        <f t="shared" si="68"/>
        <v>86.35</v>
      </c>
      <c r="AB218" s="64">
        <v>86.35</v>
      </c>
      <c r="AC218" s="65">
        <f t="shared" si="72"/>
        <v>118.16</v>
      </c>
      <c r="AD218" s="12">
        <f>VLOOKUP($A218,[2]Summary!$A$2:$S$366,11,FALSE)</f>
        <v>37</v>
      </c>
      <c r="AE218" s="9">
        <f t="shared" si="82"/>
        <v>37</v>
      </c>
      <c r="AF218" s="54">
        <v>37</v>
      </c>
      <c r="AG218" s="12">
        <f>VLOOKUP($A218,[2]Summary!$A$2:$S$366, 12, FALSE)</f>
        <v>0</v>
      </c>
      <c r="AH218" s="9">
        <v>40</v>
      </c>
      <c r="AI218" s="50">
        <v>40</v>
      </c>
      <c r="AJ218" s="12">
        <f>VLOOKUP($A218,[2]Summary!$A$2:$S$366, 13, FALSE)</f>
        <v>0</v>
      </c>
      <c r="AK218" s="9">
        <f t="shared" si="83"/>
        <v>0</v>
      </c>
      <c r="AL218" s="50">
        <v>0</v>
      </c>
      <c r="AM218" s="12">
        <f>VLOOKUP($A218,[2]Summary!$A$2:$S$366, 14, FALSE)</f>
        <v>5.86</v>
      </c>
      <c r="AN218" s="9">
        <f t="shared" si="85"/>
        <v>5.86</v>
      </c>
      <c r="AO218" s="54">
        <v>6</v>
      </c>
      <c r="AP218" s="12">
        <f>VLOOKUP($A218,[2]Summary!$A$2:$S$366, 15, FALSE)</f>
        <v>18.3</v>
      </c>
      <c r="AQ218" s="9">
        <f t="shared" si="84"/>
        <v>18.3</v>
      </c>
      <c r="AR218" s="50">
        <v>18.3</v>
      </c>
      <c r="AS218" s="12">
        <f>VLOOKUP($A218,[2]Summary!$A$2:$S$366, 16, FALSE)</f>
        <v>-0.5</v>
      </c>
      <c r="AT218" s="9">
        <v>0</v>
      </c>
      <c r="AU218" s="50">
        <v>0</v>
      </c>
      <c r="AV218" s="12">
        <f>VLOOKUP($A218,[2]Summary!$A$2:$S$366, 17, FALSE)</f>
        <v>116</v>
      </c>
      <c r="AW218" s="9">
        <f t="shared" si="73"/>
        <v>116</v>
      </c>
      <c r="AX218" s="68">
        <v>116</v>
      </c>
      <c r="AY218" s="12">
        <f>VLOOKUP($A218,[2]Summary!$A$2:$S$366, 18, FALSE)</f>
        <v>4530.21</v>
      </c>
      <c r="AZ218" s="13">
        <f t="shared" si="74"/>
        <v>4530.21</v>
      </c>
      <c r="BA218" s="45">
        <v>4530.21</v>
      </c>
      <c r="BB218" s="12">
        <f>VLOOKUP($A218,[2]Summary!$A$2:$S$366, 19, FALSE)</f>
        <v>4828.1099999999997</v>
      </c>
      <c r="BC218" s="11">
        <f t="shared" si="75"/>
        <v>4828.1099999999997</v>
      </c>
      <c r="BD218" s="73">
        <v>4828.1099999999997</v>
      </c>
      <c r="BE218" s="42">
        <f>VLOOKUP($A218,[2]Summary!$A$2:$T$366,20,FALSE)</f>
        <v>0</v>
      </c>
      <c r="BF218" s="41">
        <f t="shared" si="76"/>
        <v>0</v>
      </c>
      <c r="BG218" s="79">
        <v>0</v>
      </c>
    </row>
    <row r="219" spans="1:59" ht="15" x14ac:dyDescent="0.25">
      <c r="A219" s="39">
        <v>43955</v>
      </c>
      <c r="B219" s="12">
        <f>VLOOKUP($A219,[2]Summary!$A$2:$S$366, 2, FALSE)</f>
        <v>4141.3900000000003</v>
      </c>
      <c r="C219" s="13">
        <f t="shared" si="77"/>
        <v>4141.3900000000003</v>
      </c>
      <c r="D219" s="44">
        <v>4141.3900000000003</v>
      </c>
      <c r="E219" s="14">
        <f>VLOOKUP($A219,[2]Summary!$A$2:$S$366, 3, FALSE)</f>
        <v>1010</v>
      </c>
      <c r="F219" s="9">
        <f t="shared" si="78"/>
        <v>1010</v>
      </c>
      <c r="G219" s="51">
        <v>1010</v>
      </c>
      <c r="H219" s="14">
        <f>VLOOKUP($A219,[2]Summary!$A$2:$S$366,4,FALSE)</f>
        <v>0</v>
      </c>
      <c r="I219" s="9">
        <f t="shared" si="71"/>
        <v>0</v>
      </c>
      <c r="J219" s="54">
        <v>0</v>
      </c>
      <c r="K219" s="14">
        <f>VLOOKUP($A219,[2]Summary!$A$2:$S$366, 5, FALSE)</f>
        <v>1230</v>
      </c>
      <c r="L219" s="9">
        <f t="shared" si="79"/>
        <v>1230</v>
      </c>
      <c r="M219" s="57">
        <v>1230</v>
      </c>
      <c r="N219" s="14">
        <f>VLOOKUP($A219,[2]Summary!$A$2:$S$366, 6, FALSE)</f>
        <v>1620</v>
      </c>
      <c r="O219" s="9">
        <f t="shared" si="80"/>
        <v>1620</v>
      </c>
      <c r="P219" s="51">
        <v>1570</v>
      </c>
      <c r="Q219" s="14">
        <f>VLOOKUP($A219,[2]Summary!$A$2:$S$366, 7, FALSE)</f>
        <v>882</v>
      </c>
      <c r="R219" s="9">
        <f t="shared" si="81"/>
        <v>882</v>
      </c>
      <c r="S219" s="51">
        <v>882</v>
      </c>
      <c r="T219" s="12">
        <f>VLOOKUP($A219,[2]Summary!$A$2:$S$366, 8, FALSE)</f>
        <v>349.96</v>
      </c>
      <c r="U219" s="15">
        <f t="shared" si="87"/>
        <v>349.96</v>
      </c>
      <c r="V219" s="54">
        <v>349.96</v>
      </c>
      <c r="W219" s="16">
        <f>VLOOKUP($A219,[2]Summary!$A$2:$S$366,9,FALSE)</f>
        <v>107.56</v>
      </c>
      <c r="X219" s="17">
        <f t="shared" si="86"/>
        <v>107.56</v>
      </c>
      <c r="Y219" s="61">
        <v>107.56</v>
      </c>
      <c r="Z219" s="16">
        <f>VLOOKUP($A219,[2]Summary!$A$2:$S$366,10,FALSE)</f>
        <v>73.63</v>
      </c>
      <c r="AA219" s="19">
        <f t="shared" si="68"/>
        <v>73.63</v>
      </c>
      <c r="AB219" s="64">
        <v>73.63</v>
      </c>
      <c r="AC219" s="65">
        <f t="shared" si="72"/>
        <v>107.56</v>
      </c>
      <c r="AD219" s="12">
        <f>VLOOKUP($A219,[2]Summary!$A$2:$S$366,11,FALSE)</f>
        <v>28</v>
      </c>
      <c r="AE219" s="9">
        <f t="shared" si="82"/>
        <v>28</v>
      </c>
      <c r="AF219" s="54">
        <v>28</v>
      </c>
      <c r="AG219" s="12">
        <f>VLOOKUP($A219,[2]Summary!$A$2:$S$366, 12, FALSE)</f>
        <v>0</v>
      </c>
      <c r="AH219" s="9">
        <v>26</v>
      </c>
      <c r="AI219" s="50">
        <v>26</v>
      </c>
      <c r="AJ219" s="12">
        <f>VLOOKUP($A219,[2]Summary!$A$2:$S$366, 13, FALSE)</f>
        <v>0</v>
      </c>
      <c r="AK219" s="9">
        <f t="shared" si="83"/>
        <v>0</v>
      </c>
      <c r="AL219" s="50">
        <v>0</v>
      </c>
      <c r="AM219" s="12">
        <f>VLOOKUP($A219,[2]Summary!$A$2:$S$366, 14, FALSE)</f>
        <v>8.0399999999999991</v>
      </c>
      <c r="AN219" s="9">
        <f t="shared" si="85"/>
        <v>8.0399999999999991</v>
      </c>
      <c r="AO219" s="54">
        <v>8.0399999999999991</v>
      </c>
      <c r="AP219" s="12">
        <f>VLOOKUP($A219,[2]Summary!$A$2:$S$366, 15, FALSE)</f>
        <v>50</v>
      </c>
      <c r="AQ219" s="9">
        <f t="shared" si="84"/>
        <v>50</v>
      </c>
      <c r="AR219" s="50">
        <v>50</v>
      </c>
      <c r="AS219" s="12">
        <f>VLOOKUP($A219,[2]Summary!$A$2:$S$366, 16, FALSE)</f>
        <v>27.3</v>
      </c>
      <c r="AT219" s="9">
        <f t="shared" si="88"/>
        <v>27.3</v>
      </c>
      <c r="AU219" s="50">
        <v>27.3</v>
      </c>
      <c r="AV219" s="12">
        <f>VLOOKUP($A219,[2]Summary!$A$2:$S$366, 17, FALSE)</f>
        <v>91.9</v>
      </c>
      <c r="AW219" s="9">
        <f t="shared" si="73"/>
        <v>91.9</v>
      </c>
      <c r="AX219" s="68">
        <v>91.9</v>
      </c>
      <c r="AY219" s="12">
        <f>VLOOKUP($A219,[2]Summary!$A$2:$S$366, 18, FALSE)</f>
        <v>4530.18</v>
      </c>
      <c r="AZ219" s="13">
        <f t="shared" si="74"/>
        <v>4530.18</v>
      </c>
      <c r="BA219" s="45">
        <v>4530.18</v>
      </c>
      <c r="BB219" s="12">
        <f>VLOOKUP($A219,[2]Summary!$A$2:$S$366, 19, FALSE)</f>
        <v>4828.04</v>
      </c>
      <c r="BC219" s="11">
        <f t="shared" si="75"/>
        <v>4828.04</v>
      </c>
      <c r="BD219" s="73">
        <v>4828.04</v>
      </c>
      <c r="BE219" s="42">
        <f>VLOOKUP($A219,[2]Summary!$A$2:$T$366,20,FALSE)</f>
        <v>0</v>
      </c>
      <c r="BF219" s="41">
        <f t="shared" si="76"/>
        <v>0</v>
      </c>
      <c r="BG219" s="79">
        <v>0</v>
      </c>
    </row>
    <row r="220" spans="1:59" ht="15" x14ac:dyDescent="0.25">
      <c r="A220" s="39">
        <v>43956</v>
      </c>
      <c r="B220" s="12">
        <f>VLOOKUP($A220,[2]Summary!$A$2:$S$366, 2, FALSE)</f>
        <v>4141.3900000000003</v>
      </c>
      <c r="C220" s="13">
        <f t="shared" si="77"/>
        <v>4141.3900000000003</v>
      </c>
      <c r="D220" s="44">
        <v>4141.3900000000003</v>
      </c>
      <c r="E220" s="14">
        <f>VLOOKUP($A220,[2]Summary!$A$2:$S$366, 3, FALSE)</f>
        <v>948</v>
      </c>
      <c r="F220" s="9">
        <f t="shared" si="78"/>
        <v>948</v>
      </c>
      <c r="G220" s="51">
        <v>948</v>
      </c>
      <c r="H220" s="14">
        <f>VLOOKUP($A220,[2]Summary!$A$2:$S$366,4,FALSE)</f>
        <v>0</v>
      </c>
      <c r="I220" s="9">
        <f t="shared" si="71"/>
        <v>0</v>
      </c>
      <c r="J220" s="54">
        <v>0</v>
      </c>
      <c r="K220" s="14">
        <f>VLOOKUP($A220,[2]Summary!$A$2:$S$366, 5, FALSE)</f>
        <v>998</v>
      </c>
      <c r="L220" s="9">
        <f t="shared" si="79"/>
        <v>998</v>
      </c>
      <c r="M220" s="57">
        <v>998</v>
      </c>
      <c r="N220" s="14">
        <f>VLOOKUP($A220,[2]Summary!$A$2:$S$366, 6, FALSE)</f>
        <v>1620</v>
      </c>
      <c r="O220" s="9">
        <f t="shared" si="80"/>
        <v>1620</v>
      </c>
      <c r="P220" s="51">
        <v>1570</v>
      </c>
      <c r="Q220" s="14">
        <f>VLOOKUP($A220,[2]Summary!$A$2:$S$366, 7, FALSE)</f>
        <v>869</v>
      </c>
      <c r="R220" s="9">
        <f t="shared" si="81"/>
        <v>869</v>
      </c>
      <c r="S220" s="51">
        <v>869</v>
      </c>
      <c r="T220" s="12">
        <f>VLOOKUP($A220,[2]Summary!$A$2:$S$366, 8, FALSE)</f>
        <v>305.45999999999998</v>
      </c>
      <c r="U220" s="15">
        <f t="shared" si="87"/>
        <v>305.45999999999998</v>
      </c>
      <c r="V220" s="54">
        <v>305.45999999999998</v>
      </c>
      <c r="W220" s="16">
        <f>VLOOKUP($A220,[2]Summary!$A$2:$S$366,9,FALSE)</f>
        <v>83.09</v>
      </c>
      <c r="X220" s="17">
        <f t="shared" si="86"/>
        <v>83.09</v>
      </c>
      <c r="Y220" s="61">
        <v>83.09</v>
      </c>
      <c r="Z220" s="16">
        <f>VLOOKUP($A220,[2]Summary!$A$2:$S$366,10,FALSE)</f>
        <v>54.41</v>
      </c>
      <c r="AA220" s="19">
        <v>63</v>
      </c>
      <c r="AB220" s="64">
        <v>63</v>
      </c>
      <c r="AC220" s="65">
        <f t="shared" si="72"/>
        <v>83.09</v>
      </c>
      <c r="AD220" s="12">
        <f>VLOOKUP($A220,[2]Summary!$A$2:$S$366,11,FALSE)</f>
        <v>36</v>
      </c>
      <c r="AE220" s="9">
        <f t="shared" si="82"/>
        <v>36</v>
      </c>
      <c r="AF220" s="82">
        <f t="shared" si="82"/>
        <v>36</v>
      </c>
      <c r="AG220" s="12">
        <f>VLOOKUP($A220,[2]Summary!$A$2:$S$366, 12, FALSE)</f>
        <v>0</v>
      </c>
      <c r="AH220" s="9">
        <v>27</v>
      </c>
      <c r="AI220" s="50">
        <v>27</v>
      </c>
      <c r="AJ220" s="12">
        <f>VLOOKUP($A220,[2]Summary!$A$2:$S$366, 13, FALSE)</f>
        <v>0</v>
      </c>
      <c r="AK220" s="9">
        <f t="shared" si="83"/>
        <v>0</v>
      </c>
      <c r="AL220" s="50">
        <v>0</v>
      </c>
      <c r="AM220" s="12">
        <f>VLOOKUP($A220,[2]Summary!$A$2:$S$366, 14, FALSE)</f>
        <v>22.4</v>
      </c>
      <c r="AN220" s="9">
        <f t="shared" si="85"/>
        <v>22.4</v>
      </c>
      <c r="AO220" s="54">
        <v>22.4</v>
      </c>
      <c r="AP220" s="12">
        <f>VLOOKUP($A220,[2]Summary!$A$2:$S$366, 15, FALSE)</f>
        <v>69.599999999999994</v>
      </c>
      <c r="AQ220" s="9">
        <f t="shared" si="84"/>
        <v>69.599999999999994</v>
      </c>
      <c r="AR220" s="50">
        <v>69.599999999999994</v>
      </c>
      <c r="AS220" s="12">
        <f>VLOOKUP($A220,[2]Summary!$A$2:$S$366, 16, FALSE)</f>
        <v>18.2</v>
      </c>
      <c r="AT220" s="9">
        <f t="shared" si="88"/>
        <v>18.2</v>
      </c>
      <c r="AU220" s="50">
        <v>18.2</v>
      </c>
      <c r="AV220" s="12">
        <f>VLOOKUP($A220,[2]Summary!$A$2:$S$366, 17, FALSE)</f>
        <v>41.3</v>
      </c>
      <c r="AW220" s="9">
        <f t="shared" si="73"/>
        <v>41.3</v>
      </c>
      <c r="AX220" s="68">
        <v>41.3</v>
      </c>
      <c r="AY220" s="12">
        <f>VLOOKUP($A220,[2]Summary!$A$2:$S$366, 18, FALSE)</f>
        <v>4530.1499999999996</v>
      </c>
      <c r="AZ220" s="13">
        <f t="shared" si="74"/>
        <v>4530.1499999999996</v>
      </c>
      <c r="BA220" s="13">
        <f t="shared" si="74"/>
        <v>4530.1499999999996</v>
      </c>
      <c r="BB220" s="12">
        <f>VLOOKUP($A220,[2]Summary!$A$2:$S$366, 19, FALSE)</f>
        <v>4827.97</v>
      </c>
      <c r="BC220" s="11">
        <f t="shared" si="75"/>
        <v>4827.97</v>
      </c>
      <c r="BD220" s="73">
        <v>4827.97</v>
      </c>
      <c r="BE220" s="42">
        <f>VLOOKUP($A220,[2]Summary!$A$2:$T$366,20,FALSE)</f>
        <v>0</v>
      </c>
      <c r="BF220" s="41">
        <f t="shared" si="76"/>
        <v>0</v>
      </c>
      <c r="BG220" s="79">
        <v>0</v>
      </c>
    </row>
    <row r="221" spans="1:59" ht="15" x14ac:dyDescent="0.25">
      <c r="A221" s="39">
        <v>43957</v>
      </c>
      <c r="B221" s="12">
        <f>VLOOKUP($A221,[2]Summary!$A$2:$S$366, 2, FALSE)</f>
        <v>4141.3999999999996</v>
      </c>
      <c r="C221" s="13">
        <f t="shared" si="77"/>
        <v>4141.3999999999996</v>
      </c>
      <c r="D221" s="45">
        <v>4141.3999999999996</v>
      </c>
      <c r="E221" s="14">
        <f>VLOOKUP($A221,[2]Summary!$A$2:$S$366, 3, FALSE)</f>
        <v>956</v>
      </c>
      <c r="F221" s="9">
        <f t="shared" si="78"/>
        <v>956</v>
      </c>
      <c r="G221" s="51">
        <v>956</v>
      </c>
      <c r="H221" s="14">
        <f>VLOOKUP($A221,[2]Summary!$A$2:$S$366,4,FALSE)</f>
        <v>0</v>
      </c>
      <c r="I221" s="9">
        <f t="shared" si="71"/>
        <v>0</v>
      </c>
      <c r="J221" s="54">
        <v>0</v>
      </c>
      <c r="K221" s="14">
        <f>VLOOKUP($A221,[2]Summary!$A$2:$S$366, 5, FALSE)</f>
        <v>791</v>
      </c>
      <c r="L221" s="9">
        <f t="shared" si="79"/>
        <v>791</v>
      </c>
      <c r="M221" s="57">
        <v>791</v>
      </c>
      <c r="N221" s="14">
        <f>VLOOKUP($A221,[2]Summary!$A$2:$S$366, 6, FALSE)</f>
        <v>1640</v>
      </c>
      <c r="O221" s="9">
        <f t="shared" si="80"/>
        <v>1640</v>
      </c>
      <c r="P221" s="51">
        <v>1590</v>
      </c>
      <c r="Q221" s="14">
        <f>VLOOKUP($A221,[2]Summary!$A$2:$S$366, 7, FALSE)</f>
        <v>863</v>
      </c>
      <c r="R221" s="9">
        <f t="shared" si="81"/>
        <v>863</v>
      </c>
      <c r="S221" s="51">
        <v>864</v>
      </c>
      <c r="T221" s="12">
        <f>VLOOKUP($A221,[2]Summary!$A$2:$S$366, 8, FALSE)</f>
        <v>285.29000000000002</v>
      </c>
      <c r="U221" s="15">
        <f t="shared" si="87"/>
        <v>285.29000000000002</v>
      </c>
      <c r="V221" s="54">
        <v>285.29000000000002</v>
      </c>
      <c r="W221" s="16">
        <f>VLOOKUP($A221,[2]Summary!$A$2:$S$366,9,FALSE)</f>
        <v>41.13</v>
      </c>
      <c r="X221" s="17">
        <f t="shared" si="86"/>
        <v>41.13</v>
      </c>
      <c r="Y221" s="61">
        <v>41.13</v>
      </c>
      <c r="Z221" s="16">
        <f>VLOOKUP($A221,[2]Summary!$A$2:$S$366,10,FALSE)</f>
        <v>20.8</v>
      </c>
      <c r="AA221" s="19">
        <f t="shared" si="68"/>
        <v>20.8</v>
      </c>
      <c r="AB221" s="64">
        <v>20.8</v>
      </c>
      <c r="AC221" s="65">
        <f t="shared" si="72"/>
        <v>41.13</v>
      </c>
      <c r="AD221" s="12">
        <f>VLOOKUP($A221,[2]Summary!$A$2:$S$366,11,FALSE)</f>
        <v>57</v>
      </c>
      <c r="AE221" s="9">
        <f t="shared" si="82"/>
        <v>57</v>
      </c>
      <c r="AF221" s="54">
        <v>57</v>
      </c>
      <c r="AG221" s="12">
        <f>VLOOKUP($A221,[2]Summary!$A$2:$S$366, 12, FALSE)</f>
        <v>0</v>
      </c>
      <c r="AH221" s="9">
        <v>24</v>
      </c>
      <c r="AI221" s="50">
        <v>24</v>
      </c>
      <c r="AJ221" s="12">
        <f>VLOOKUP($A221,[2]Summary!$A$2:$S$366, 13, FALSE)</f>
        <v>0</v>
      </c>
      <c r="AK221" s="9">
        <f t="shared" si="83"/>
        <v>0</v>
      </c>
      <c r="AL221" s="50">
        <v>0</v>
      </c>
      <c r="AM221" s="12">
        <f>VLOOKUP($A221,[2]Summary!$A$2:$S$366, 14, FALSE)</f>
        <v>5.55</v>
      </c>
      <c r="AN221" s="9">
        <f t="shared" si="85"/>
        <v>5.55</v>
      </c>
      <c r="AO221" s="54">
        <v>5.55</v>
      </c>
      <c r="AP221" s="12">
        <f>VLOOKUP($A221,[2]Summary!$A$2:$S$366, 15, FALSE)</f>
        <v>45.8</v>
      </c>
      <c r="AQ221" s="9">
        <f t="shared" si="84"/>
        <v>45.8</v>
      </c>
      <c r="AR221" s="50">
        <v>45.8</v>
      </c>
      <c r="AS221" s="12">
        <f>VLOOKUP($A221,[2]Summary!$A$2:$S$366, 16, FALSE)</f>
        <v>-6.64</v>
      </c>
      <c r="AT221" s="9">
        <v>0</v>
      </c>
      <c r="AU221" s="50">
        <v>0</v>
      </c>
      <c r="AV221" s="12">
        <f>VLOOKUP($A221,[2]Summary!$A$2:$S$366, 17, FALSE)</f>
        <v>7.92</v>
      </c>
      <c r="AW221" s="9">
        <v>0</v>
      </c>
      <c r="AX221" s="68">
        <v>0</v>
      </c>
      <c r="AY221" s="12">
        <f>VLOOKUP($A221,[2]Summary!$A$2:$S$366, 18, FALSE)</f>
        <v>4530.1099999999997</v>
      </c>
      <c r="AZ221" s="13">
        <f t="shared" si="74"/>
        <v>4530.1099999999997</v>
      </c>
      <c r="BA221" s="45">
        <v>4530.1099999999997</v>
      </c>
      <c r="BB221" s="12">
        <f>VLOOKUP($A221,[2]Summary!$A$2:$S$366, 19, FALSE)</f>
        <v>4827.8900000000003</v>
      </c>
      <c r="BC221" s="11">
        <f t="shared" si="75"/>
        <v>4827.8900000000003</v>
      </c>
      <c r="BD221" s="73">
        <v>4827.8900000000003</v>
      </c>
      <c r="BE221" s="42">
        <f>VLOOKUP($A221,[2]Summary!$A$2:$T$366,20,FALSE)</f>
        <v>0</v>
      </c>
      <c r="BF221" s="41">
        <f t="shared" si="76"/>
        <v>0</v>
      </c>
      <c r="BG221" s="79">
        <v>0</v>
      </c>
    </row>
    <row r="222" spans="1:59" ht="15" x14ac:dyDescent="0.25">
      <c r="A222" s="39">
        <v>43958</v>
      </c>
      <c r="B222" s="12">
        <f>VLOOKUP($A222,[2]Summary!$A$2:$S$366, 2, FALSE)</f>
        <v>4141.3900000000003</v>
      </c>
      <c r="C222" s="13">
        <f t="shared" si="77"/>
        <v>4141.3900000000003</v>
      </c>
      <c r="D222" s="44">
        <v>4141.3900000000003</v>
      </c>
      <c r="E222" s="14">
        <f>VLOOKUP($A222,[2]Summary!$A$2:$S$366, 3, FALSE)</f>
        <v>922</v>
      </c>
      <c r="F222" s="9">
        <f t="shared" si="78"/>
        <v>922</v>
      </c>
      <c r="G222" s="51">
        <v>922</v>
      </c>
      <c r="H222" s="14">
        <f>VLOOKUP($A222,[2]Summary!$A$2:$S$366,4,FALSE)</f>
        <v>0</v>
      </c>
      <c r="I222" s="9">
        <f t="shared" si="71"/>
        <v>0</v>
      </c>
      <c r="J222" s="54">
        <v>0</v>
      </c>
      <c r="K222" s="14">
        <f>VLOOKUP($A222,[2]Summary!$A$2:$S$366, 5, FALSE)</f>
        <v>568</v>
      </c>
      <c r="L222" s="9">
        <v>576</v>
      </c>
      <c r="M222" s="57">
        <v>576</v>
      </c>
      <c r="N222" s="14">
        <f>VLOOKUP($A222,[2]Summary!$A$2:$S$366, 6, FALSE)</f>
        <v>1610</v>
      </c>
      <c r="O222" s="9">
        <f t="shared" si="80"/>
        <v>1610</v>
      </c>
      <c r="P222" s="51">
        <v>1560</v>
      </c>
      <c r="Q222" s="14">
        <f>VLOOKUP($A222,[2]Summary!$A$2:$S$366, 7, FALSE)</f>
        <v>820</v>
      </c>
      <c r="R222" s="9">
        <f t="shared" si="81"/>
        <v>820</v>
      </c>
      <c r="S222" s="51">
        <v>821</v>
      </c>
      <c r="T222" s="12">
        <f>VLOOKUP($A222,[2]Summary!$A$2:$S$366, 8, FALSE)</f>
        <v>280.67</v>
      </c>
      <c r="U222" s="15">
        <f t="shared" si="87"/>
        <v>280.67</v>
      </c>
      <c r="V222" s="54">
        <v>280.67</v>
      </c>
      <c r="W222" s="16">
        <f>VLOOKUP($A222,[2]Summary!$A$2:$S$366,9,FALSE)</f>
        <v>50.97</v>
      </c>
      <c r="X222" s="17">
        <f t="shared" si="86"/>
        <v>50.97</v>
      </c>
      <c r="Y222" s="61">
        <v>50.97</v>
      </c>
      <c r="Z222" s="16">
        <f>VLOOKUP($A222,[2]Summary!$A$2:$S$366,10,FALSE)</f>
        <v>27.47</v>
      </c>
      <c r="AA222" s="19">
        <f t="shared" ref="AA222:AA285" si="89">Z222</f>
        <v>27.47</v>
      </c>
      <c r="AB222" s="64">
        <v>27.47</v>
      </c>
      <c r="AC222" s="65">
        <f t="shared" si="72"/>
        <v>50.97</v>
      </c>
      <c r="AD222" s="12">
        <f>VLOOKUP($A222,[2]Summary!$A$2:$S$366,11,FALSE)</f>
        <v>75</v>
      </c>
      <c r="AE222" s="9">
        <f t="shared" si="82"/>
        <v>75</v>
      </c>
      <c r="AF222" s="54">
        <v>75</v>
      </c>
      <c r="AG222" s="12">
        <f>VLOOKUP($A222,[2]Summary!$A$2:$S$366, 12, FALSE)</f>
        <v>0</v>
      </c>
      <c r="AH222" s="9">
        <v>21</v>
      </c>
      <c r="AI222" s="50">
        <v>21</v>
      </c>
      <c r="AJ222" s="12">
        <f>VLOOKUP($A222,[2]Summary!$A$2:$S$366, 13, FALSE)</f>
        <v>0</v>
      </c>
      <c r="AK222" s="9">
        <f t="shared" si="83"/>
        <v>0</v>
      </c>
      <c r="AL222" s="50">
        <v>0</v>
      </c>
      <c r="AM222" s="12">
        <f>VLOOKUP($A222,[2]Summary!$A$2:$S$366, 14, FALSE)</f>
        <v>24.6</v>
      </c>
      <c r="AN222" s="9">
        <f t="shared" si="85"/>
        <v>24.6</v>
      </c>
      <c r="AO222" s="54">
        <v>24.6</v>
      </c>
      <c r="AP222" s="12">
        <f>VLOOKUP($A222,[2]Summary!$A$2:$S$366, 15, FALSE)</f>
        <v>28.6</v>
      </c>
      <c r="AQ222" s="9">
        <f t="shared" si="84"/>
        <v>28.6</v>
      </c>
      <c r="AR222" s="50">
        <v>28.6</v>
      </c>
      <c r="AS222" s="12">
        <f>VLOOKUP($A222,[2]Summary!$A$2:$S$366, 16, FALSE)</f>
        <v>4.32</v>
      </c>
      <c r="AT222" s="9">
        <v>0</v>
      </c>
      <c r="AU222" s="50">
        <v>0</v>
      </c>
      <c r="AV222" s="12">
        <f>VLOOKUP($A222,[2]Summary!$A$2:$S$366, 17, FALSE)</f>
        <v>-8.01</v>
      </c>
      <c r="AW222" s="9">
        <v>0</v>
      </c>
      <c r="AX222" s="68">
        <v>0</v>
      </c>
      <c r="AY222" s="12">
        <f>VLOOKUP($A222,[2]Summary!$A$2:$S$366, 18, FALSE)</f>
        <v>4530.1099999999997</v>
      </c>
      <c r="AZ222" s="13">
        <f t="shared" si="74"/>
        <v>4530.1099999999997</v>
      </c>
      <c r="BA222" s="45">
        <v>4530.1099999999997</v>
      </c>
      <c r="BB222" s="12">
        <f>VLOOKUP($A222,[2]Summary!$A$2:$S$366, 19, FALSE)</f>
        <v>4827.8100000000004</v>
      </c>
      <c r="BC222" s="11">
        <f t="shared" si="75"/>
        <v>4827.8100000000004</v>
      </c>
      <c r="BD222" s="73">
        <v>4827.8100000000004</v>
      </c>
      <c r="BE222" s="42">
        <f>VLOOKUP($A222,[2]Summary!$A$2:$T$366,20,FALSE)</f>
        <v>18.076190476190476</v>
      </c>
      <c r="BF222" s="41">
        <f t="shared" si="76"/>
        <v>18.076190476190476</v>
      </c>
      <c r="BG222" s="79">
        <f>BF222</f>
        <v>18.076190476190476</v>
      </c>
    </row>
    <row r="223" spans="1:59" ht="15" x14ac:dyDescent="0.25">
      <c r="A223" s="39">
        <v>43959</v>
      </c>
      <c r="B223" s="12">
        <f>VLOOKUP($A223,[2]Summary!$A$2:$S$366, 2, FALSE)</f>
        <v>4141.3900000000003</v>
      </c>
      <c r="C223" s="13">
        <f t="shared" si="77"/>
        <v>4141.3900000000003</v>
      </c>
      <c r="D223" s="44">
        <v>4141.3900000000003</v>
      </c>
      <c r="E223" s="14">
        <f>VLOOKUP($A223,[2]Summary!$A$2:$S$366, 3, FALSE)</f>
        <v>719</v>
      </c>
      <c r="F223" s="9">
        <f t="shared" si="78"/>
        <v>719</v>
      </c>
      <c r="G223" s="51">
        <v>719</v>
      </c>
      <c r="H223" s="14">
        <f>VLOOKUP($A223,[2]Summary!$A$2:$S$366,4,FALSE)</f>
        <v>0</v>
      </c>
      <c r="I223" s="9">
        <f t="shared" si="71"/>
        <v>0</v>
      </c>
      <c r="J223" s="54">
        <v>0</v>
      </c>
      <c r="K223" s="14">
        <f>VLOOKUP($A223,[2]Summary!$A$2:$S$366, 5, FALSE)</f>
        <v>501</v>
      </c>
      <c r="L223" s="9">
        <f t="shared" si="79"/>
        <v>501</v>
      </c>
      <c r="M223" s="57">
        <v>501</v>
      </c>
      <c r="N223" s="14">
        <f>VLOOKUP($A223,[2]Summary!$A$2:$S$366, 6, FALSE)</f>
        <v>1600</v>
      </c>
      <c r="O223" s="9">
        <f t="shared" si="80"/>
        <v>1600</v>
      </c>
      <c r="P223" s="51">
        <v>1550</v>
      </c>
      <c r="Q223" s="14">
        <f>VLOOKUP($A223,[2]Summary!$A$2:$S$366, 7, FALSE)</f>
        <v>788</v>
      </c>
      <c r="R223" s="9">
        <f t="shared" si="81"/>
        <v>788</v>
      </c>
      <c r="S223" s="51">
        <v>789</v>
      </c>
      <c r="T223" s="12">
        <f>VLOOKUP($A223,[2]Summary!$A$2:$S$366, 8, FALSE)</f>
        <v>289.58</v>
      </c>
      <c r="U223" s="15">
        <f t="shared" si="87"/>
        <v>289.58</v>
      </c>
      <c r="V223" s="54">
        <v>289.58</v>
      </c>
      <c r="W223" s="16">
        <f>VLOOKUP($A223,[2]Summary!$A$2:$S$366,9,FALSE)</f>
        <v>34.22</v>
      </c>
      <c r="X223" s="17">
        <f t="shared" si="86"/>
        <v>34.22</v>
      </c>
      <c r="Y223" s="61">
        <v>34.22</v>
      </c>
      <c r="Z223" s="16">
        <f>VLOOKUP($A223,[2]Summary!$A$2:$S$366,10,FALSE)</f>
        <v>13.22</v>
      </c>
      <c r="AA223" s="19">
        <f t="shared" si="89"/>
        <v>13.22</v>
      </c>
      <c r="AB223" s="64">
        <v>13.22</v>
      </c>
      <c r="AC223" s="65">
        <f t="shared" si="72"/>
        <v>34.22</v>
      </c>
      <c r="AD223" s="12">
        <f>VLOOKUP($A223,[2]Summary!$A$2:$S$366,11,FALSE)</f>
        <v>75</v>
      </c>
      <c r="AE223" s="9">
        <f t="shared" si="82"/>
        <v>75</v>
      </c>
      <c r="AF223" s="54">
        <v>75</v>
      </c>
      <c r="AG223" s="12">
        <f>VLOOKUP($A223,[2]Summary!$A$2:$S$366, 12, FALSE)</f>
        <v>0</v>
      </c>
      <c r="AH223" s="9">
        <v>30</v>
      </c>
      <c r="AI223" s="50">
        <v>30</v>
      </c>
      <c r="AJ223" s="12">
        <f>VLOOKUP($A223,[2]Summary!$A$2:$S$366, 13, FALSE)</f>
        <v>0</v>
      </c>
      <c r="AK223" s="9">
        <f t="shared" si="83"/>
        <v>0</v>
      </c>
      <c r="AL223" s="50">
        <v>0</v>
      </c>
      <c r="AM223" s="12">
        <f>VLOOKUP($A223,[2]Summary!$A$2:$S$366, 14, FALSE)</f>
        <v>26.6</v>
      </c>
      <c r="AN223" s="9">
        <f t="shared" si="85"/>
        <v>26.6</v>
      </c>
      <c r="AO223" s="54">
        <v>26.6</v>
      </c>
      <c r="AP223" s="12">
        <f>VLOOKUP($A223,[2]Summary!$A$2:$S$366, 15, FALSE)</f>
        <v>19</v>
      </c>
      <c r="AQ223" s="9">
        <f t="shared" si="84"/>
        <v>19</v>
      </c>
      <c r="AR223" s="50">
        <v>19</v>
      </c>
      <c r="AS223" s="12">
        <f>VLOOKUP($A223,[2]Summary!$A$2:$S$366, 16, FALSE)</f>
        <v>-1.63</v>
      </c>
      <c r="AT223" s="9">
        <v>0</v>
      </c>
      <c r="AU223" s="50">
        <v>0</v>
      </c>
      <c r="AV223" s="12">
        <f>VLOOKUP($A223,[2]Summary!$A$2:$S$366, 17, FALSE)</f>
        <v>4.3099999999999996</v>
      </c>
      <c r="AW223" s="9">
        <v>0</v>
      </c>
      <c r="AX223" s="68">
        <v>0</v>
      </c>
      <c r="AY223" s="12">
        <f>VLOOKUP($A223,[2]Summary!$A$2:$S$366, 18, FALSE)</f>
        <v>4530.08</v>
      </c>
      <c r="AZ223" s="13">
        <f t="shared" si="74"/>
        <v>4530.08</v>
      </c>
      <c r="BA223" s="45">
        <v>4530.08</v>
      </c>
      <c r="BB223" s="12">
        <f>VLOOKUP($A223,[2]Summary!$A$2:$S$366, 19, FALSE)</f>
        <v>4827.7299999999996</v>
      </c>
      <c r="BC223" s="11">
        <f t="shared" si="75"/>
        <v>4827.7299999999996</v>
      </c>
      <c r="BD223" s="73">
        <v>4827.7299999999996</v>
      </c>
      <c r="BE223" s="42">
        <f>VLOOKUP($A223,[2]Summary!$A$2:$T$366,20,FALSE)</f>
        <v>18.076190476190476</v>
      </c>
      <c r="BF223" s="41">
        <f t="shared" si="76"/>
        <v>18.076190476190476</v>
      </c>
      <c r="BG223" s="79">
        <f t="shared" ref="BG223:BG261" si="90">BF223</f>
        <v>18.076190476190476</v>
      </c>
    </row>
    <row r="224" spans="1:59" ht="15" x14ac:dyDescent="0.25">
      <c r="A224" s="39">
        <v>43960</v>
      </c>
      <c r="B224" s="12">
        <f>VLOOKUP($A224,[2]Summary!$A$2:$S$366, 2, FALSE)</f>
        <v>4141.3900000000003</v>
      </c>
      <c r="C224" s="13">
        <f t="shared" si="77"/>
        <v>4141.3900000000003</v>
      </c>
      <c r="D224" s="44">
        <v>4141.3900000000003</v>
      </c>
      <c r="E224" s="14">
        <f>VLOOKUP($A224,[2]Summary!$A$2:$S$366, 3, FALSE)</f>
        <v>613</v>
      </c>
      <c r="F224" s="9">
        <f t="shared" si="78"/>
        <v>613</v>
      </c>
      <c r="G224" s="51">
        <v>613</v>
      </c>
      <c r="H224" s="14">
        <f>VLOOKUP($A224,[2]Summary!$A$2:$S$366,4,FALSE)</f>
        <v>0</v>
      </c>
      <c r="I224" s="9">
        <f t="shared" si="71"/>
        <v>0</v>
      </c>
      <c r="J224" s="54">
        <v>0</v>
      </c>
      <c r="K224" s="14">
        <f>VLOOKUP($A224,[2]Summary!$A$2:$S$366, 5, FALSE)</f>
        <v>500</v>
      </c>
      <c r="L224" s="9">
        <f t="shared" si="79"/>
        <v>500</v>
      </c>
      <c r="M224" s="57">
        <v>500</v>
      </c>
      <c r="N224" s="14">
        <f>VLOOKUP($A224,[2]Summary!$A$2:$S$366, 6, FALSE)</f>
        <v>1600</v>
      </c>
      <c r="O224" s="9">
        <f t="shared" si="80"/>
        <v>1600</v>
      </c>
      <c r="P224" s="51">
        <v>1560</v>
      </c>
      <c r="Q224" s="14">
        <f>VLOOKUP($A224,[2]Summary!$A$2:$S$366, 7, FALSE)</f>
        <v>772</v>
      </c>
      <c r="R224" s="9">
        <f t="shared" si="81"/>
        <v>772</v>
      </c>
      <c r="S224" s="51">
        <v>774</v>
      </c>
      <c r="T224" s="12">
        <f>VLOOKUP($A224,[2]Summary!$A$2:$S$366, 8, FALSE)</f>
        <v>277.29000000000002</v>
      </c>
      <c r="U224" s="15">
        <f t="shared" si="87"/>
        <v>277.29000000000002</v>
      </c>
      <c r="V224" s="54">
        <v>277.29000000000002</v>
      </c>
      <c r="W224" s="16">
        <f>VLOOKUP($A224,[2]Summary!$A$2:$S$366,9,FALSE)</f>
        <v>25.16</v>
      </c>
      <c r="X224" s="17">
        <f t="shared" si="86"/>
        <v>25.16</v>
      </c>
      <c r="Y224" s="61">
        <v>25.16</v>
      </c>
      <c r="Z224" s="16">
        <f>VLOOKUP($A224,[2]Summary!$A$2:$S$366,10,FALSE)</f>
        <v>2.19</v>
      </c>
      <c r="AA224" s="19">
        <f t="shared" si="89"/>
        <v>2.19</v>
      </c>
      <c r="AB224" s="64">
        <v>2.19</v>
      </c>
      <c r="AC224" s="65">
        <f t="shared" si="72"/>
        <v>25.16</v>
      </c>
      <c r="AD224" s="12">
        <f>VLOOKUP($A224,[2]Summary!$A$2:$S$366,11,FALSE)</f>
        <v>75</v>
      </c>
      <c r="AE224" s="9">
        <f t="shared" si="82"/>
        <v>75</v>
      </c>
      <c r="AF224" s="54">
        <v>75</v>
      </c>
      <c r="AG224" s="12">
        <f>VLOOKUP($A224,[2]Summary!$A$2:$S$366, 12, FALSE)</f>
        <v>0</v>
      </c>
      <c r="AH224" s="9">
        <v>35</v>
      </c>
      <c r="AI224" s="50">
        <v>35</v>
      </c>
      <c r="AJ224" s="12">
        <f>VLOOKUP($A224,[2]Summary!$A$2:$S$366, 13, FALSE)</f>
        <v>0</v>
      </c>
      <c r="AK224" s="9">
        <f t="shared" si="83"/>
        <v>0</v>
      </c>
      <c r="AL224" s="50">
        <v>0</v>
      </c>
      <c r="AM224" s="12">
        <f>VLOOKUP($A224,[2]Summary!$A$2:$S$366, 14, FALSE)</f>
        <v>22.3</v>
      </c>
      <c r="AN224" s="9">
        <f t="shared" si="85"/>
        <v>22.3</v>
      </c>
      <c r="AO224" s="54">
        <v>22.3</v>
      </c>
      <c r="AP224" s="12">
        <f>VLOOKUP($A224,[2]Summary!$A$2:$S$366, 15, FALSE)</f>
        <v>17.899999999999999</v>
      </c>
      <c r="AQ224" s="9">
        <f t="shared" si="84"/>
        <v>17.899999999999999</v>
      </c>
      <c r="AR224" s="50">
        <v>17.899999999999999</v>
      </c>
      <c r="AS224" s="12">
        <f>VLOOKUP($A224,[2]Summary!$A$2:$S$366, 16, FALSE)</f>
        <v>7.0000000000000007E-2</v>
      </c>
      <c r="AT224" s="9">
        <f t="shared" si="88"/>
        <v>7.0000000000000007E-2</v>
      </c>
      <c r="AU224" s="50">
        <v>0</v>
      </c>
      <c r="AV224" s="12">
        <f>VLOOKUP($A224,[2]Summary!$A$2:$S$366, 17, FALSE)</f>
        <v>-8.91</v>
      </c>
      <c r="AW224" s="9">
        <v>0</v>
      </c>
      <c r="AX224" s="68">
        <v>0</v>
      </c>
      <c r="AY224" s="12">
        <f>VLOOKUP($A224,[2]Summary!$A$2:$S$366, 18, FALSE)</f>
        <v>4530.0600000000004</v>
      </c>
      <c r="AZ224" s="13">
        <f t="shared" si="74"/>
        <v>4530.0600000000004</v>
      </c>
      <c r="BA224" s="45">
        <v>4530.0600000000004</v>
      </c>
      <c r="BB224" s="12">
        <f>VLOOKUP($A224,[2]Summary!$A$2:$S$366, 19, FALSE)</f>
        <v>4827.66</v>
      </c>
      <c r="BC224" s="11">
        <f t="shared" si="75"/>
        <v>4827.66</v>
      </c>
      <c r="BD224" s="73">
        <v>4827.66</v>
      </c>
      <c r="BE224" s="42">
        <f>VLOOKUP($A224,[2]Summary!$A$2:$T$366,20,FALSE)</f>
        <v>18.076190476190476</v>
      </c>
      <c r="BF224" s="41">
        <f t="shared" si="76"/>
        <v>18.076190476190476</v>
      </c>
      <c r="BG224" s="79">
        <f t="shared" si="90"/>
        <v>18.076190476190476</v>
      </c>
    </row>
    <row r="225" spans="1:59" ht="15" x14ac:dyDescent="0.25">
      <c r="A225" s="39">
        <v>43961</v>
      </c>
      <c r="B225" s="12">
        <f>VLOOKUP($A225,[2]Summary!$A$2:$S$366, 2, FALSE)</f>
        <v>4141.38</v>
      </c>
      <c r="C225" s="13">
        <f t="shared" si="77"/>
        <v>4141.38</v>
      </c>
      <c r="D225" s="44">
        <v>4141.38</v>
      </c>
      <c r="E225" s="14">
        <f>VLOOKUP($A225,[2]Summary!$A$2:$S$366, 3, FALSE)</f>
        <v>720</v>
      </c>
      <c r="F225" s="9">
        <f t="shared" si="78"/>
        <v>720</v>
      </c>
      <c r="G225" s="51">
        <v>720</v>
      </c>
      <c r="H225" s="14">
        <f>VLOOKUP($A225,[2]Summary!$A$2:$S$366,4,FALSE)</f>
        <v>0</v>
      </c>
      <c r="I225" s="9">
        <f t="shared" si="71"/>
        <v>0</v>
      </c>
      <c r="J225" s="54">
        <v>0</v>
      </c>
      <c r="K225" s="14">
        <f>VLOOKUP($A225,[2]Summary!$A$2:$S$366, 5, FALSE)</f>
        <v>501</v>
      </c>
      <c r="L225" s="9">
        <f t="shared" si="79"/>
        <v>501</v>
      </c>
      <c r="M225" s="57">
        <v>501</v>
      </c>
      <c r="N225" s="14">
        <f>VLOOKUP($A225,[2]Summary!$A$2:$S$366, 6, FALSE)</f>
        <v>1650</v>
      </c>
      <c r="O225" s="9">
        <f t="shared" si="80"/>
        <v>1650</v>
      </c>
      <c r="P225" s="51">
        <v>1600</v>
      </c>
      <c r="Q225" s="14">
        <f>VLOOKUP($A225,[2]Summary!$A$2:$S$366, 7, FALSE)</f>
        <v>747</v>
      </c>
      <c r="R225" s="9">
        <f t="shared" si="81"/>
        <v>747</v>
      </c>
      <c r="S225" s="51">
        <v>749</v>
      </c>
      <c r="T225" s="12">
        <f>VLOOKUP($A225,[2]Summary!$A$2:$S$366, 8, FALSE)</f>
        <v>263.7</v>
      </c>
      <c r="U225" s="15">
        <f t="shared" si="87"/>
        <v>263.7</v>
      </c>
      <c r="V225" s="54">
        <v>263.7</v>
      </c>
      <c r="W225" s="16">
        <f>VLOOKUP($A225,[2]Summary!$A$2:$S$366,9,FALSE)</f>
        <v>20.5</v>
      </c>
      <c r="X225" s="17">
        <f t="shared" si="86"/>
        <v>20.5</v>
      </c>
      <c r="Y225" s="61">
        <v>20.5</v>
      </c>
      <c r="Z225" s="16">
        <f>VLOOKUP($A225,[2]Summary!$A$2:$S$366,10,FALSE)</f>
        <v>2.81</v>
      </c>
      <c r="AA225" s="19">
        <f t="shared" si="89"/>
        <v>2.81</v>
      </c>
      <c r="AB225" s="64">
        <v>2.81</v>
      </c>
      <c r="AC225" s="65">
        <f t="shared" si="72"/>
        <v>20.5</v>
      </c>
      <c r="AD225" s="12">
        <f>VLOOKUP($A225,[2]Summary!$A$2:$S$366,11,FALSE)</f>
        <v>75</v>
      </c>
      <c r="AE225" s="9">
        <f t="shared" si="82"/>
        <v>75</v>
      </c>
      <c r="AF225" s="54">
        <v>75</v>
      </c>
      <c r="AG225" s="12">
        <f>VLOOKUP($A225,[2]Summary!$A$2:$S$366, 12, FALSE)</f>
        <v>0</v>
      </c>
      <c r="AH225" s="9">
        <v>36</v>
      </c>
      <c r="AI225" s="50">
        <v>36</v>
      </c>
      <c r="AJ225" s="12">
        <f>VLOOKUP($A225,[2]Summary!$A$2:$S$366, 13, FALSE)</f>
        <v>0</v>
      </c>
      <c r="AK225" s="9">
        <f t="shared" si="83"/>
        <v>0</v>
      </c>
      <c r="AL225" s="50">
        <v>0</v>
      </c>
      <c r="AM225" s="12">
        <f>VLOOKUP($A225,[2]Summary!$A$2:$S$366, 14, FALSE)</f>
        <v>21.2</v>
      </c>
      <c r="AN225" s="9">
        <f t="shared" si="85"/>
        <v>21.2</v>
      </c>
      <c r="AO225" s="54">
        <v>21.2</v>
      </c>
      <c r="AP225" s="12">
        <f>VLOOKUP($A225,[2]Summary!$A$2:$S$366, 15, FALSE)</f>
        <v>11.3</v>
      </c>
      <c r="AQ225" s="9">
        <f t="shared" si="84"/>
        <v>11.3</v>
      </c>
      <c r="AR225" s="50">
        <v>11.3</v>
      </c>
      <c r="AS225" s="12">
        <f>VLOOKUP($A225,[2]Summary!$A$2:$S$366, 16, FALSE)</f>
        <v>-1.1499999999999999</v>
      </c>
      <c r="AT225" s="9">
        <v>0</v>
      </c>
      <c r="AU225" s="50">
        <v>0</v>
      </c>
      <c r="AV225" s="12">
        <f>VLOOKUP($A225,[2]Summary!$A$2:$S$366, 17, FALSE)</f>
        <v>3.83</v>
      </c>
      <c r="AW225" s="9">
        <v>0</v>
      </c>
      <c r="AX225" s="68">
        <v>0</v>
      </c>
      <c r="AY225" s="12">
        <f>VLOOKUP($A225,[2]Summary!$A$2:$S$366, 18, FALSE)</f>
        <v>4530.03</v>
      </c>
      <c r="AZ225" s="13">
        <f t="shared" si="74"/>
        <v>4530.03</v>
      </c>
      <c r="BA225" s="45">
        <v>4530.03</v>
      </c>
      <c r="BB225" s="12">
        <f>VLOOKUP($A225,[2]Summary!$A$2:$S$366, 19, FALSE)</f>
        <v>4827.59</v>
      </c>
      <c r="BC225" s="11">
        <f t="shared" si="75"/>
        <v>4827.59</v>
      </c>
      <c r="BD225" s="73">
        <v>4827.59</v>
      </c>
      <c r="BE225" s="42">
        <f>VLOOKUP($A225,[2]Summary!$A$2:$T$366,20,FALSE)</f>
        <v>18.076190476190476</v>
      </c>
      <c r="BF225" s="41">
        <f t="shared" si="76"/>
        <v>18.076190476190476</v>
      </c>
      <c r="BG225" s="79">
        <f t="shared" si="90"/>
        <v>18.076190476190476</v>
      </c>
    </row>
    <row r="226" spans="1:59" ht="15" x14ac:dyDescent="0.25">
      <c r="A226" s="39">
        <v>43962</v>
      </c>
      <c r="B226" s="12">
        <f>VLOOKUP($A226,[2]Summary!$A$2:$S$366, 2, FALSE)</f>
        <v>4141.3500000000004</v>
      </c>
      <c r="C226" s="13">
        <f t="shared" si="77"/>
        <v>4141.3500000000004</v>
      </c>
      <c r="D226" s="44">
        <v>4141.3500000000004</v>
      </c>
      <c r="E226" s="14">
        <f>VLOOKUP($A226,[2]Summary!$A$2:$S$366, 3, FALSE)</f>
        <v>932</v>
      </c>
      <c r="F226" s="9">
        <f t="shared" si="78"/>
        <v>932</v>
      </c>
      <c r="G226" s="51">
        <v>932</v>
      </c>
      <c r="H226" s="14">
        <f>VLOOKUP($A226,[2]Summary!$A$2:$S$366,4,FALSE)</f>
        <v>0</v>
      </c>
      <c r="I226" s="9">
        <f t="shared" si="71"/>
        <v>0</v>
      </c>
      <c r="J226" s="54">
        <v>0</v>
      </c>
      <c r="K226" s="14">
        <f>VLOOKUP($A226,[2]Summary!$A$2:$S$366, 5, FALSE)</f>
        <v>698</v>
      </c>
      <c r="L226" s="9">
        <f t="shared" si="79"/>
        <v>698</v>
      </c>
      <c r="M226" s="57">
        <v>698</v>
      </c>
      <c r="N226" s="14">
        <f>VLOOKUP($A226,[2]Summary!$A$2:$S$366, 6, FALSE)</f>
        <v>1570</v>
      </c>
      <c r="O226" s="9">
        <f t="shared" si="80"/>
        <v>1570</v>
      </c>
      <c r="P226" s="51">
        <v>1520</v>
      </c>
      <c r="Q226" s="14">
        <f>VLOOKUP($A226,[2]Summary!$A$2:$S$366, 7, FALSE)</f>
        <v>730</v>
      </c>
      <c r="R226" s="9">
        <f t="shared" si="81"/>
        <v>730</v>
      </c>
      <c r="S226" s="51">
        <v>732</v>
      </c>
      <c r="T226" s="12">
        <f>VLOOKUP($A226,[2]Summary!$A$2:$S$366, 8, FALSE)</f>
        <v>264.04000000000002</v>
      </c>
      <c r="U226" s="15">
        <f t="shared" si="87"/>
        <v>264.04000000000002</v>
      </c>
      <c r="V226" s="54">
        <v>264.04000000000002</v>
      </c>
      <c r="W226" s="16">
        <f>VLOOKUP($A226,[2]Summary!$A$2:$S$366,9,FALSE)</f>
        <v>21.57</v>
      </c>
      <c r="X226" s="17">
        <f t="shared" si="86"/>
        <v>21.57</v>
      </c>
      <c r="Y226" s="61">
        <v>21.57</v>
      </c>
      <c r="Z226" s="16">
        <f>VLOOKUP($A226,[2]Summary!$A$2:$S$366,10,FALSE)</f>
        <v>7.72</v>
      </c>
      <c r="AA226" s="19">
        <f t="shared" si="89"/>
        <v>7.72</v>
      </c>
      <c r="AB226" s="64">
        <v>7.72</v>
      </c>
      <c r="AC226" s="65">
        <f t="shared" si="72"/>
        <v>21.57</v>
      </c>
      <c r="AD226" s="12">
        <f>VLOOKUP($A226,[2]Summary!$A$2:$S$366,11,FALSE)</f>
        <v>93</v>
      </c>
      <c r="AE226" s="9">
        <f t="shared" si="82"/>
        <v>93</v>
      </c>
      <c r="AF226" s="54">
        <v>93</v>
      </c>
      <c r="AG226" s="12">
        <f>VLOOKUP($A226,[2]Summary!$A$2:$S$366, 12, FALSE)</f>
        <v>0</v>
      </c>
      <c r="AH226" s="9">
        <v>40</v>
      </c>
      <c r="AI226" s="50">
        <v>40</v>
      </c>
      <c r="AJ226" s="12">
        <f>VLOOKUP($A226,[2]Summary!$A$2:$S$366, 13, FALSE)</f>
        <v>0</v>
      </c>
      <c r="AK226" s="9">
        <f t="shared" si="83"/>
        <v>0</v>
      </c>
      <c r="AL226" s="50">
        <v>0</v>
      </c>
      <c r="AM226" s="12">
        <f>VLOOKUP($A226,[2]Summary!$A$2:$S$366, 14, FALSE)</f>
        <v>20.9</v>
      </c>
      <c r="AN226" s="9">
        <f t="shared" si="85"/>
        <v>20.9</v>
      </c>
      <c r="AO226" s="54">
        <v>20.9</v>
      </c>
      <c r="AP226" s="12">
        <f>VLOOKUP($A226,[2]Summary!$A$2:$S$366, 15, FALSE)</f>
        <v>7.93</v>
      </c>
      <c r="AQ226" s="9">
        <f t="shared" si="84"/>
        <v>7.93</v>
      </c>
      <c r="AR226" s="50">
        <v>7.93</v>
      </c>
      <c r="AS226" s="12">
        <f>VLOOKUP($A226,[2]Summary!$A$2:$S$366, 16, FALSE)</f>
        <v>-0.56999999999999995</v>
      </c>
      <c r="AT226" s="9">
        <v>0</v>
      </c>
      <c r="AU226" s="50">
        <v>0</v>
      </c>
      <c r="AV226" s="12">
        <f>VLOOKUP($A226,[2]Summary!$A$2:$S$366, 17, FALSE)</f>
        <v>3.75</v>
      </c>
      <c r="AW226" s="9">
        <v>0</v>
      </c>
      <c r="AX226" s="68">
        <v>0</v>
      </c>
      <c r="AY226" s="12">
        <f>VLOOKUP($A226,[2]Summary!$A$2:$S$366, 18, FALSE)</f>
        <v>4529.96</v>
      </c>
      <c r="AZ226" s="13">
        <f t="shared" si="74"/>
        <v>4529.96</v>
      </c>
      <c r="BA226" s="45">
        <v>4529.96</v>
      </c>
      <c r="BB226" s="12">
        <f>VLOOKUP($A226,[2]Summary!$A$2:$S$366, 19, FALSE)</f>
        <v>4827.51</v>
      </c>
      <c r="BC226" s="11">
        <f t="shared" si="75"/>
        <v>4827.51</v>
      </c>
      <c r="BD226" s="73">
        <v>4827.51</v>
      </c>
      <c r="BE226" s="42">
        <f>VLOOKUP($A226,[2]Summary!$A$2:$T$366,20,FALSE)</f>
        <v>18.076190476190476</v>
      </c>
      <c r="BF226" s="41">
        <f t="shared" si="76"/>
        <v>18.076190476190476</v>
      </c>
      <c r="BG226" s="79">
        <f t="shared" si="90"/>
        <v>18.076190476190476</v>
      </c>
    </row>
    <row r="227" spans="1:59" ht="15" x14ac:dyDescent="0.25">
      <c r="A227" s="39">
        <v>43963</v>
      </c>
      <c r="B227" s="12">
        <f>VLOOKUP($A227,[2]Summary!$A$2:$S$366, 2, FALSE)</f>
        <v>4141.3500000000004</v>
      </c>
      <c r="C227" s="13">
        <f t="shared" si="77"/>
        <v>4141.3500000000004</v>
      </c>
      <c r="D227" s="44">
        <v>4141.3500000000004</v>
      </c>
      <c r="E227" s="14">
        <f>VLOOKUP($A227,[2]Summary!$A$2:$S$366, 3, FALSE)</f>
        <v>1140</v>
      </c>
      <c r="F227" s="9">
        <f t="shared" si="78"/>
        <v>1140</v>
      </c>
      <c r="G227" s="51">
        <v>1140</v>
      </c>
      <c r="H227" s="14">
        <f>VLOOKUP($A227,[2]Summary!$A$2:$S$366,4,FALSE)</f>
        <v>0</v>
      </c>
      <c r="I227" s="9">
        <f t="shared" si="71"/>
        <v>0</v>
      </c>
      <c r="J227" s="54">
        <v>0</v>
      </c>
      <c r="K227" s="14">
        <f>VLOOKUP($A227,[2]Summary!$A$2:$S$366, 5, FALSE)</f>
        <v>806</v>
      </c>
      <c r="L227" s="9">
        <f t="shared" si="79"/>
        <v>806</v>
      </c>
      <c r="M227" s="57">
        <v>806</v>
      </c>
      <c r="N227" s="14">
        <f>VLOOKUP($A227,[2]Summary!$A$2:$S$366, 6, FALSE)</f>
        <v>1450</v>
      </c>
      <c r="O227" s="9">
        <f t="shared" si="80"/>
        <v>1450</v>
      </c>
      <c r="P227" s="51">
        <v>1410</v>
      </c>
      <c r="Q227" s="14">
        <f>VLOOKUP($A227,[2]Summary!$A$2:$S$366, 7, FALSE)</f>
        <v>730</v>
      </c>
      <c r="R227" s="9">
        <f t="shared" si="81"/>
        <v>730</v>
      </c>
      <c r="S227" s="51">
        <v>733</v>
      </c>
      <c r="T227" s="12">
        <f>VLOOKUP($A227,[2]Summary!$A$2:$S$366, 8, FALSE)</f>
        <v>269.19</v>
      </c>
      <c r="U227" s="15">
        <f t="shared" si="87"/>
        <v>269.19</v>
      </c>
      <c r="V227" s="54">
        <v>269.19</v>
      </c>
      <c r="W227" s="16">
        <f>VLOOKUP($A227,[2]Summary!$A$2:$S$366,9,FALSE)</f>
        <v>57.34</v>
      </c>
      <c r="X227" s="17">
        <f t="shared" si="86"/>
        <v>57.34</v>
      </c>
      <c r="Y227" s="61">
        <v>57.34</v>
      </c>
      <c r="Z227" s="16">
        <f>VLOOKUP($A227,[2]Summary!$A$2:$S$366,10,FALSE)</f>
        <v>35.14</v>
      </c>
      <c r="AA227" s="19">
        <f t="shared" si="89"/>
        <v>35.14</v>
      </c>
      <c r="AB227" s="64">
        <v>35.14</v>
      </c>
      <c r="AC227" s="65">
        <f t="shared" si="72"/>
        <v>57.34</v>
      </c>
      <c r="AD227" s="12">
        <f>VLOOKUP($A227,[2]Summary!$A$2:$S$366,11,FALSE)</f>
        <v>83</v>
      </c>
      <c r="AE227" s="9">
        <f t="shared" si="82"/>
        <v>83</v>
      </c>
      <c r="AF227" s="54">
        <v>83</v>
      </c>
      <c r="AG227" s="12">
        <f>VLOOKUP($A227,[2]Summary!$A$2:$S$366, 12, FALSE)</f>
        <v>0</v>
      </c>
      <c r="AH227" s="9">
        <v>42</v>
      </c>
      <c r="AI227" s="50">
        <v>42</v>
      </c>
      <c r="AJ227" s="12">
        <f>VLOOKUP($A227,[2]Summary!$A$2:$S$366, 13, FALSE)</f>
        <v>0</v>
      </c>
      <c r="AK227" s="9">
        <f t="shared" si="83"/>
        <v>0</v>
      </c>
      <c r="AL227" s="50">
        <v>0</v>
      </c>
      <c r="AM227" s="12">
        <f>VLOOKUP($A227,[2]Summary!$A$2:$S$366, 14, FALSE)</f>
        <v>16.5</v>
      </c>
      <c r="AN227" s="9">
        <f t="shared" si="85"/>
        <v>16.5</v>
      </c>
      <c r="AO227" s="54">
        <v>16.5</v>
      </c>
      <c r="AP227" s="12">
        <f>VLOOKUP($A227,[2]Summary!$A$2:$S$366, 15, FALSE)</f>
        <v>16.5</v>
      </c>
      <c r="AQ227" s="9">
        <f t="shared" si="84"/>
        <v>16.5</v>
      </c>
      <c r="AR227" s="50">
        <v>16.5</v>
      </c>
      <c r="AS227" s="12">
        <f>VLOOKUP($A227,[2]Summary!$A$2:$S$366, 16, FALSE)</f>
        <v>1.1100000000000001</v>
      </c>
      <c r="AT227" s="9">
        <v>0</v>
      </c>
      <c r="AU227" s="50">
        <v>0</v>
      </c>
      <c r="AV227" s="12">
        <f>VLOOKUP($A227,[2]Summary!$A$2:$S$366, 17, FALSE)</f>
        <v>3.41</v>
      </c>
      <c r="AW227" s="9">
        <v>0</v>
      </c>
      <c r="AX227" s="68">
        <v>0</v>
      </c>
      <c r="AY227" s="12">
        <f>VLOOKUP($A227,[2]Summary!$A$2:$S$366, 18, FALSE)</f>
        <v>4529.9399999999996</v>
      </c>
      <c r="AZ227" s="13">
        <f t="shared" si="74"/>
        <v>4529.9399999999996</v>
      </c>
      <c r="BA227" s="45">
        <v>4529.9399999999996</v>
      </c>
      <c r="BB227" s="12">
        <f>VLOOKUP($A227,[2]Summary!$A$2:$S$366, 19, FALSE)</f>
        <v>4827.43</v>
      </c>
      <c r="BC227" s="11">
        <f t="shared" si="75"/>
        <v>4827.43</v>
      </c>
      <c r="BD227" s="73">
        <v>4827.43</v>
      </c>
      <c r="BE227" s="42">
        <f>VLOOKUP($A227,[2]Summary!$A$2:$T$366,20,FALSE)</f>
        <v>18.076190476190476</v>
      </c>
      <c r="BF227" s="41">
        <f t="shared" si="76"/>
        <v>18.076190476190476</v>
      </c>
      <c r="BG227" s="79">
        <f t="shared" si="90"/>
        <v>18.076190476190476</v>
      </c>
    </row>
    <row r="228" spans="1:59" ht="15" x14ac:dyDescent="0.25">
      <c r="A228" s="39">
        <v>43964</v>
      </c>
      <c r="B228" s="12">
        <f>VLOOKUP($A228,[2]Summary!$A$2:$S$366, 2, FALSE)</f>
        <v>4141.3500000000004</v>
      </c>
      <c r="C228" s="13">
        <f t="shared" si="77"/>
        <v>4141.3500000000004</v>
      </c>
      <c r="D228" s="44">
        <v>4141.3500000000004</v>
      </c>
      <c r="E228" s="14">
        <f>VLOOKUP($A228,[2]Summary!$A$2:$S$366, 3, FALSE)</f>
        <v>964</v>
      </c>
      <c r="F228" s="9">
        <f t="shared" si="78"/>
        <v>964</v>
      </c>
      <c r="G228" s="51">
        <v>964</v>
      </c>
      <c r="H228" s="14">
        <f>VLOOKUP($A228,[2]Summary!$A$2:$S$366,4,FALSE)</f>
        <v>0</v>
      </c>
      <c r="I228" s="9">
        <f t="shared" si="71"/>
        <v>0</v>
      </c>
      <c r="J228" s="54">
        <v>0</v>
      </c>
      <c r="K228" s="14">
        <f>VLOOKUP($A228,[2]Summary!$A$2:$S$366, 5, FALSE)</f>
        <v>747</v>
      </c>
      <c r="L228" s="9">
        <f t="shared" si="79"/>
        <v>747</v>
      </c>
      <c r="M228" s="57">
        <v>747</v>
      </c>
      <c r="N228" s="14">
        <f>VLOOKUP($A228,[2]Summary!$A$2:$S$366, 6, FALSE)</f>
        <v>1330</v>
      </c>
      <c r="O228" s="9">
        <f t="shared" si="80"/>
        <v>1330</v>
      </c>
      <c r="P228" s="51">
        <v>1290</v>
      </c>
      <c r="Q228" s="14">
        <f>VLOOKUP($A228,[2]Summary!$A$2:$S$366, 7, FALSE)</f>
        <v>715</v>
      </c>
      <c r="R228" s="9">
        <f t="shared" si="81"/>
        <v>715</v>
      </c>
      <c r="S228" s="51">
        <v>718</v>
      </c>
      <c r="T228" s="12">
        <f>VLOOKUP($A228,[2]Summary!$A$2:$S$366, 8, FALSE)</f>
        <v>267.42</v>
      </c>
      <c r="U228" s="15">
        <f t="shared" si="87"/>
        <v>267.42</v>
      </c>
      <c r="V228" s="54">
        <v>267.42</v>
      </c>
      <c r="W228" s="16">
        <f>VLOOKUP($A228,[2]Summary!$A$2:$S$366,9,FALSE)</f>
        <v>97.77</v>
      </c>
      <c r="X228" s="17">
        <f t="shared" si="86"/>
        <v>97.77</v>
      </c>
      <c r="Y228" s="83">
        <f t="shared" si="86"/>
        <v>97.77</v>
      </c>
      <c r="Z228" s="16">
        <f>VLOOKUP($A228,[2]Summary!$A$2:$S$366,10,FALSE)</f>
        <v>73.849999999999994</v>
      </c>
      <c r="AA228" s="19">
        <f t="shared" si="89"/>
        <v>73.849999999999994</v>
      </c>
      <c r="AB228" s="64">
        <v>73.27</v>
      </c>
      <c r="AC228" s="65">
        <f t="shared" si="72"/>
        <v>97.77</v>
      </c>
      <c r="AD228" s="12">
        <f>VLOOKUP($A228,[2]Summary!$A$2:$S$366,11,FALSE)</f>
        <v>58</v>
      </c>
      <c r="AE228" s="9">
        <f t="shared" si="82"/>
        <v>58</v>
      </c>
      <c r="AF228" s="54">
        <v>58</v>
      </c>
      <c r="AG228" s="12">
        <f>VLOOKUP($A228,[2]Summary!$A$2:$S$366, 12, FALSE)</f>
        <v>0</v>
      </c>
      <c r="AH228" s="9">
        <v>45</v>
      </c>
      <c r="AI228" s="50">
        <v>45</v>
      </c>
      <c r="AJ228" s="12">
        <f>VLOOKUP($A228,[2]Summary!$A$2:$S$366, 13, FALSE)</f>
        <v>0</v>
      </c>
      <c r="AK228" s="9">
        <f t="shared" si="83"/>
        <v>0</v>
      </c>
      <c r="AL228" s="50">
        <v>0</v>
      </c>
      <c r="AM228" s="12">
        <f>VLOOKUP($A228,[2]Summary!$A$2:$S$366, 14, FALSE)</f>
        <v>10.199999999999999</v>
      </c>
      <c r="AN228" s="9">
        <f t="shared" si="85"/>
        <v>10.199999999999999</v>
      </c>
      <c r="AO228" s="54">
        <v>10.199999999999999</v>
      </c>
      <c r="AP228" s="12">
        <f>VLOOKUP($A228,[2]Summary!$A$2:$S$366, 15, FALSE)</f>
        <v>20.5</v>
      </c>
      <c r="AQ228" s="9">
        <f t="shared" si="84"/>
        <v>20.5</v>
      </c>
      <c r="AR228" s="50">
        <v>20.5</v>
      </c>
      <c r="AS228" s="12">
        <f>VLOOKUP($A228,[2]Summary!$A$2:$S$366, 16, FALSE)</f>
        <v>-1.67</v>
      </c>
      <c r="AT228" s="9">
        <v>0</v>
      </c>
      <c r="AU228" s="50">
        <v>0</v>
      </c>
      <c r="AV228" s="12">
        <f>VLOOKUP($A228,[2]Summary!$A$2:$S$366, 17, FALSE)</f>
        <v>-2.56</v>
      </c>
      <c r="AW228" s="9">
        <v>0</v>
      </c>
      <c r="AX228" s="68">
        <v>0</v>
      </c>
      <c r="AY228" s="12">
        <f>VLOOKUP($A228,[2]Summary!$A$2:$S$366, 18, FALSE)</f>
        <v>4529.9399999999996</v>
      </c>
      <c r="AZ228" s="13">
        <f t="shared" si="74"/>
        <v>4529.9399999999996</v>
      </c>
      <c r="BA228" s="45">
        <v>4529.9399999999996</v>
      </c>
      <c r="BB228" s="12">
        <f>VLOOKUP($A228,[2]Summary!$A$2:$S$366, 19, FALSE)</f>
        <v>4827.41</v>
      </c>
      <c r="BC228" s="11">
        <f t="shared" si="75"/>
        <v>4827.41</v>
      </c>
      <c r="BD228" s="73">
        <v>4827.41</v>
      </c>
      <c r="BE228" s="42">
        <f>VLOOKUP($A228,[2]Summary!$A$2:$T$366,20,FALSE)</f>
        <v>18.076190476190476</v>
      </c>
      <c r="BF228" s="41">
        <f t="shared" si="76"/>
        <v>18.076190476190476</v>
      </c>
      <c r="BG228" s="79">
        <f t="shared" si="90"/>
        <v>18.076190476190476</v>
      </c>
    </row>
    <row r="229" spans="1:59" ht="15" x14ac:dyDescent="0.25">
      <c r="A229" s="39">
        <v>43965</v>
      </c>
      <c r="B229" s="12">
        <f>VLOOKUP($A229,[2]Summary!$A$2:$S$366, 2, FALSE)</f>
        <v>4141.38</v>
      </c>
      <c r="C229" s="13">
        <f t="shared" si="77"/>
        <v>4141.38</v>
      </c>
      <c r="D229" s="44">
        <v>4141.38</v>
      </c>
      <c r="E229" s="14">
        <f>VLOOKUP($A229,[2]Summary!$A$2:$S$366, 3, FALSE)</f>
        <v>646</v>
      </c>
      <c r="F229" s="9">
        <f t="shared" si="78"/>
        <v>646</v>
      </c>
      <c r="G229" s="51">
        <v>646</v>
      </c>
      <c r="H229" s="14">
        <f>VLOOKUP($A229,[2]Summary!$A$2:$S$366,4,FALSE)</f>
        <v>0</v>
      </c>
      <c r="I229" s="9">
        <f t="shared" si="71"/>
        <v>0</v>
      </c>
      <c r="J229" s="54">
        <v>0</v>
      </c>
      <c r="K229" s="14">
        <f>VLOOKUP($A229,[2]Summary!$A$2:$S$366, 5, FALSE)</f>
        <v>787</v>
      </c>
      <c r="L229" s="9">
        <f t="shared" si="79"/>
        <v>787</v>
      </c>
      <c r="M229" s="57">
        <v>787</v>
      </c>
      <c r="N229" s="14">
        <f>VLOOKUP($A229,[2]Summary!$A$2:$S$366, 6, FALSE)</f>
        <v>1250</v>
      </c>
      <c r="O229" s="9">
        <f t="shared" si="80"/>
        <v>1250</v>
      </c>
      <c r="P229" s="9">
        <f t="shared" si="80"/>
        <v>1250</v>
      </c>
      <c r="Q229" s="14">
        <f>VLOOKUP($A229,[2]Summary!$A$2:$S$366, 7, FALSE)</f>
        <v>733</v>
      </c>
      <c r="R229" s="9">
        <f t="shared" si="81"/>
        <v>733</v>
      </c>
      <c r="S229" s="51">
        <v>737</v>
      </c>
      <c r="T229" s="12">
        <f>VLOOKUP($A229,[2]Summary!$A$2:$S$366, 8, FALSE)</f>
        <v>253.31</v>
      </c>
      <c r="U229" s="15">
        <f t="shared" si="87"/>
        <v>253.31</v>
      </c>
      <c r="V229" s="54">
        <v>253.31</v>
      </c>
      <c r="W229" s="16">
        <f>VLOOKUP($A229,[2]Summary!$A$2:$S$366,9,FALSE)</f>
        <v>139.44</v>
      </c>
      <c r="X229" s="17">
        <f t="shared" si="86"/>
        <v>139.44</v>
      </c>
      <c r="Y229" s="61">
        <v>139.44</v>
      </c>
      <c r="Z229" s="16">
        <f>VLOOKUP($A229,[2]Summary!$A$2:$S$366,10,FALSE)</f>
        <v>114.15</v>
      </c>
      <c r="AA229" s="19">
        <f t="shared" si="89"/>
        <v>114.15</v>
      </c>
      <c r="AB229" s="64">
        <v>114.15</v>
      </c>
      <c r="AC229" s="65">
        <f t="shared" si="72"/>
        <v>139.44</v>
      </c>
      <c r="AD229" s="12">
        <f>VLOOKUP($A229,[2]Summary!$A$2:$S$366,11,FALSE)</f>
        <v>31</v>
      </c>
      <c r="AE229" s="9">
        <f t="shared" si="82"/>
        <v>31</v>
      </c>
      <c r="AF229" s="54">
        <v>31</v>
      </c>
      <c r="AG229" s="12">
        <f>VLOOKUP($A229,[2]Summary!$A$2:$S$366, 12, FALSE)</f>
        <v>0</v>
      </c>
      <c r="AH229" s="9">
        <v>44</v>
      </c>
      <c r="AI229" s="50">
        <v>44</v>
      </c>
      <c r="AJ229" s="12">
        <f>VLOOKUP($A229,[2]Summary!$A$2:$S$366, 13, FALSE)</f>
        <v>0</v>
      </c>
      <c r="AK229" s="9">
        <f t="shared" si="83"/>
        <v>0</v>
      </c>
      <c r="AL229" s="50">
        <v>0</v>
      </c>
      <c r="AM229" s="12">
        <f>VLOOKUP($A229,[2]Summary!$A$2:$S$366, 14, FALSE)</f>
        <v>1.7</v>
      </c>
      <c r="AN229" s="9">
        <v>0</v>
      </c>
      <c r="AO229" s="54">
        <v>0</v>
      </c>
      <c r="AP229" s="12">
        <f>VLOOKUP($A229,[2]Summary!$A$2:$S$366, 15, FALSE)</f>
        <v>11.6</v>
      </c>
      <c r="AQ229" s="9">
        <v>0</v>
      </c>
      <c r="AR229" s="50">
        <v>0</v>
      </c>
      <c r="AS229" s="12">
        <f>VLOOKUP($A229,[2]Summary!$A$2:$S$366, 16, FALSE)</f>
        <v>1.82</v>
      </c>
      <c r="AT229" s="9">
        <v>0</v>
      </c>
      <c r="AU229" s="50">
        <v>0</v>
      </c>
      <c r="AV229" s="12">
        <f>VLOOKUP($A229,[2]Summary!$A$2:$S$366, 17, FALSE)</f>
        <v>0.06</v>
      </c>
      <c r="AW229" s="9">
        <v>0</v>
      </c>
      <c r="AX229" s="68">
        <v>0</v>
      </c>
      <c r="AY229" s="12">
        <f>VLOOKUP($A229,[2]Summary!$A$2:$S$366, 18, FALSE)</f>
        <v>4529.93</v>
      </c>
      <c r="AZ229" s="13">
        <f t="shared" si="74"/>
        <v>4529.93</v>
      </c>
      <c r="BA229" s="45">
        <v>4529.93</v>
      </c>
      <c r="BB229" s="12">
        <f>VLOOKUP($A229,[2]Summary!$A$2:$S$366, 19, FALSE)</f>
        <v>4827.37</v>
      </c>
      <c r="BC229" s="11">
        <f t="shared" si="75"/>
        <v>4827.37</v>
      </c>
      <c r="BD229" s="11">
        <v>4827.37</v>
      </c>
      <c r="BE229" s="42">
        <f>VLOOKUP($A229,[2]Summary!$A$2:$T$366,20,FALSE)</f>
        <v>18.076190476190476</v>
      </c>
      <c r="BF229" s="41">
        <f t="shared" si="76"/>
        <v>18.076190476190476</v>
      </c>
      <c r="BG229" s="79">
        <f t="shared" si="90"/>
        <v>18.076190476190476</v>
      </c>
    </row>
    <row r="230" spans="1:59" ht="15" x14ac:dyDescent="0.25">
      <c r="A230" s="39">
        <v>43966</v>
      </c>
      <c r="B230" s="12">
        <f>VLOOKUP($A230,[2]Summary!$A$2:$S$366, 2, FALSE)</f>
        <v>4141.3900000000003</v>
      </c>
      <c r="C230" s="13">
        <f t="shared" si="77"/>
        <v>4141.3900000000003</v>
      </c>
      <c r="D230" s="44">
        <v>4141.3900000000003</v>
      </c>
      <c r="E230" s="14">
        <f>VLOOKUP($A230,[2]Summary!$A$2:$S$366, 3, FALSE)</f>
        <v>711</v>
      </c>
      <c r="F230" s="9">
        <f t="shared" si="78"/>
        <v>711</v>
      </c>
      <c r="G230" s="51">
        <v>711</v>
      </c>
      <c r="H230" s="14">
        <f>VLOOKUP($A230,[2]Summary!$A$2:$S$366,4,FALSE)</f>
        <v>0</v>
      </c>
      <c r="I230" s="9">
        <f t="shared" si="71"/>
        <v>0</v>
      </c>
      <c r="J230" s="54">
        <v>0</v>
      </c>
      <c r="K230" s="14">
        <f>VLOOKUP($A230,[2]Summary!$A$2:$S$366, 5, FALSE)</f>
        <v>815</v>
      </c>
      <c r="L230" s="9">
        <f t="shared" si="79"/>
        <v>815</v>
      </c>
      <c r="M230" s="57">
        <v>815</v>
      </c>
      <c r="N230" s="14">
        <f>VLOOKUP($A230,[2]Summary!$A$2:$S$366, 6, FALSE)</f>
        <v>1250</v>
      </c>
      <c r="O230" s="9">
        <f t="shared" si="80"/>
        <v>1250</v>
      </c>
      <c r="P230" s="51">
        <v>1210</v>
      </c>
      <c r="Q230" s="14">
        <f>VLOOKUP($A230,[2]Summary!$A$2:$S$366, 7, FALSE)</f>
        <v>759</v>
      </c>
      <c r="R230" s="9">
        <f t="shared" si="81"/>
        <v>759</v>
      </c>
      <c r="S230" s="51">
        <v>763</v>
      </c>
      <c r="T230" s="12">
        <f>VLOOKUP($A230,[2]Summary!$A$2:$S$366, 8, FALSE)</f>
        <v>237.72</v>
      </c>
      <c r="U230" s="15">
        <f t="shared" si="87"/>
        <v>237.72</v>
      </c>
      <c r="V230" s="54">
        <v>237.72</v>
      </c>
      <c r="W230" s="16">
        <f>VLOOKUP($A230,[2]Summary!$A$2:$S$366,9,FALSE)</f>
        <v>166.42</v>
      </c>
      <c r="X230" s="17">
        <f t="shared" si="86"/>
        <v>166.42</v>
      </c>
      <c r="Y230" s="61">
        <v>166.42</v>
      </c>
      <c r="Z230" s="16">
        <f>VLOOKUP($A230,[2]Summary!$A$2:$S$366,10,FALSE)</f>
        <v>131.02000000000001</v>
      </c>
      <c r="AA230" s="19">
        <f t="shared" si="89"/>
        <v>131.02000000000001</v>
      </c>
      <c r="AB230" s="64">
        <v>131.02000000000001</v>
      </c>
      <c r="AC230" s="65">
        <f t="shared" si="72"/>
        <v>166.42</v>
      </c>
      <c r="AD230" s="12">
        <f>VLOOKUP($A230,[2]Summary!$A$2:$S$366,11,FALSE)</f>
        <v>25</v>
      </c>
      <c r="AE230" s="9">
        <f t="shared" si="82"/>
        <v>25</v>
      </c>
      <c r="AF230" s="54">
        <v>25</v>
      </c>
      <c r="AG230" s="12">
        <f>VLOOKUP($A230,[2]Summary!$A$2:$S$366, 12, FALSE)</f>
        <v>0</v>
      </c>
      <c r="AH230" s="9">
        <v>40</v>
      </c>
      <c r="AI230" s="50">
        <v>40</v>
      </c>
      <c r="AJ230" s="12">
        <f>VLOOKUP($A230,[2]Summary!$A$2:$S$366, 13, FALSE)</f>
        <v>0</v>
      </c>
      <c r="AK230" s="9">
        <f t="shared" si="83"/>
        <v>0</v>
      </c>
      <c r="AL230" s="50">
        <v>0</v>
      </c>
      <c r="AM230" s="12">
        <f>VLOOKUP($A230,[2]Summary!$A$2:$S$366, 14, FALSE)</f>
        <v>8.5399999999999991</v>
      </c>
      <c r="AN230" s="9">
        <f t="shared" si="85"/>
        <v>8.5399999999999991</v>
      </c>
      <c r="AO230" s="54">
        <v>8.5399999999999991</v>
      </c>
      <c r="AP230" s="12">
        <f>VLOOKUP($A230,[2]Summary!$A$2:$S$366, 15, FALSE)</f>
        <v>17.7</v>
      </c>
      <c r="AQ230" s="9">
        <v>0</v>
      </c>
      <c r="AR230" s="50">
        <v>0</v>
      </c>
      <c r="AS230" s="12">
        <f>VLOOKUP($A230,[2]Summary!$A$2:$S$366, 16, FALSE)</f>
        <v>0</v>
      </c>
      <c r="AT230" s="9">
        <f t="shared" si="88"/>
        <v>0</v>
      </c>
      <c r="AU230" s="50">
        <v>0</v>
      </c>
      <c r="AV230" s="12">
        <f>VLOOKUP($A230,[2]Summary!$A$2:$S$366, 17, FALSE)</f>
        <v>-1</v>
      </c>
      <c r="AW230" s="9">
        <v>0</v>
      </c>
      <c r="AX230" s="68">
        <v>0</v>
      </c>
      <c r="AY230" s="12">
        <f>VLOOKUP($A230,[2]Summary!$A$2:$S$366, 18, FALSE)</f>
        <v>4529.9399999999996</v>
      </c>
      <c r="AZ230" s="13">
        <f t="shared" si="74"/>
        <v>4529.9399999999996</v>
      </c>
      <c r="BA230" s="45">
        <v>4529.9399999999996</v>
      </c>
      <c r="BB230" s="12">
        <f>VLOOKUP($A230,[2]Summary!$A$2:$S$366, 19, FALSE)</f>
        <v>4827.3100000000004</v>
      </c>
      <c r="BC230" s="11">
        <f t="shared" si="75"/>
        <v>4827.3100000000004</v>
      </c>
      <c r="BD230" s="73">
        <v>4827.3100000000004</v>
      </c>
      <c r="BE230" s="42">
        <f>VLOOKUP($A230,[2]Summary!$A$2:$T$366,20,FALSE)</f>
        <v>18.076190476190476</v>
      </c>
      <c r="BF230" s="41">
        <f t="shared" si="76"/>
        <v>18.076190476190476</v>
      </c>
      <c r="BG230" s="79">
        <f t="shared" si="90"/>
        <v>18.076190476190476</v>
      </c>
    </row>
    <row r="231" spans="1:59" ht="15" x14ac:dyDescent="0.25">
      <c r="A231" s="39">
        <v>43967</v>
      </c>
      <c r="B231" s="12">
        <f>VLOOKUP($A231,[2]Summary!$A$2:$S$366, 2, FALSE)</f>
        <v>4141.3900000000003</v>
      </c>
      <c r="C231" s="13">
        <f t="shared" si="77"/>
        <v>4141.3900000000003</v>
      </c>
      <c r="D231" s="44">
        <v>4141.3900000000003</v>
      </c>
      <c r="E231" s="14">
        <f>VLOOKUP($A231,[2]Summary!$A$2:$S$366, 3, FALSE)</f>
        <v>876</v>
      </c>
      <c r="F231" s="9">
        <f t="shared" si="78"/>
        <v>876</v>
      </c>
      <c r="G231" s="51">
        <v>876</v>
      </c>
      <c r="H231" s="14">
        <f>VLOOKUP($A231,[2]Summary!$A$2:$S$366,4,FALSE)</f>
        <v>0</v>
      </c>
      <c r="I231" s="9">
        <f t="shared" si="71"/>
        <v>0</v>
      </c>
      <c r="J231" s="54">
        <v>0</v>
      </c>
      <c r="K231" s="14">
        <f>VLOOKUP($A231,[2]Summary!$A$2:$S$366, 5, FALSE)</f>
        <v>881</v>
      </c>
      <c r="L231" s="9">
        <f t="shared" si="79"/>
        <v>881</v>
      </c>
      <c r="M231" s="57">
        <v>881</v>
      </c>
      <c r="N231" s="14">
        <f>VLOOKUP($A231,[2]Summary!$A$2:$S$366, 6, FALSE)</f>
        <v>1220</v>
      </c>
      <c r="O231" s="9">
        <f t="shared" si="80"/>
        <v>1220</v>
      </c>
      <c r="P231" s="51">
        <v>1190</v>
      </c>
      <c r="Q231" s="14">
        <f>VLOOKUP($A231,[2]Summary!$A$2:$S$366, 7, FALSE)</f>
        <v>820</v>
      </c>
      <c r="R231" s="9">
        <f t="shared" si="81"/>
        <v>820</v>
      </c>
      <c r="S231" s="51">
        <v>824</v>
      </c>
      <c r="T231" s="12">
        <f>VLOOKUP($A231,[2]Summary!$A$2:$S$366, 8, FALSE)</f>
        <v>223.51</v>
      </c>
      <c r="U231" s="15">
        <f t="shared" si="87"/>
        <v>223.51</v>
      </c>
      <c r="V231" s="54">
        <v>223.51</v>
      </c>
      <c r="W231" s="16">
        <f>VLOOKUP($A231,[2]Summary!$A$2:$S$366,9,FALSE)</f>
        <v>163.89</v>
      </c>
      <c r="X231" s="17">
        <f t="shared" si="86"/>
        <v>163.89</v>
      </c>
      <c r="Y231" s="61">
        <v>163.89</v>
      </c>
      <c r="Z231" s="16">
        <f>VLOOKUP($A231,[2]Summary!$A$2:$S$366,10,FALSE)</f>
        <v>126.74</v>
      </c>
      <c r="AA231" s="19">
        <f t="shared" si="89"/>
        <v>126.74</v>
      </c>
      <c r="AB231" s="64">
        <v>126.74</v>
      </c>
      <c r="AC231" s="65">
        <f t="shared" si="72"/>
        <v>163.89</v>
      </c>
      <c r="AD231" s="12">
        <f>VLOOKUP($A231,[2]Summary!$A$2:$S$366,11,FALSE)</f>
        <v>25</v>
      </c>
      <c r="AE231" s="9">
        <f t="shared" si="82"/>
        <v>25</v>
      </c>
      <c r="AF231" s="54">
        <v>25</v>
      </c>
      <c r="AG231" s="12">
        <f>VLOOKUP($A231,[2]Summary!$A$2:$S$366, 12, FALSE)</f>
        <v>0</v>
      </c>
      <c r="AH231" s="9">
        <v>31</v>
      </c>
      <c r="AI231" s="50">
        <v>31</v>
      </c>
      <c r="AJ231" s="12">
        <f>VLOOKUP($A231,[2]Summary!$A$2:$S$366, 13, FALSE)</f>
        <v>0</v>
      </c>
      <c r="AK231" s="9">
        <f t="shared" si="83"/>
        <v>0</v>
      </c>
      <c r="AL231" s="50">
        <v>0</v>
      </c>
      <c r="AM231" s="12">
        <f>VLOOKUP($A231,[2]Summary!$A$2:$S$366, 14, FALSE)</f>
        <v>9.82</v>
      </c>
      <c r="AN231" s="9">
        <f t="shared" si="85"/>
        <v>9.82</v>
      </c>
      <c r="AO231" s="54">
        <v>9.82</v>
      </c>
      <c r="AP231" s="12">
        <f>VLOOKUP($A231,[2]Summary!$A$2:$S$366, 15, FALSE)</f>
        <v>12.3</v>
      </c>
      <c r="AQ231" s="9">
        <v>0</v>
      </c>
      <c r="AR231" s="50">
        <v>0</v>
      </c>
      <c r="AS231" s="12">
        <f>VLOOKUP($A231,[2]Summary!$A$2:$S$366, 16, FALSE)</f>
        <v>-2.29</v>
      </c>
      <c r="AT231" s="9">
        <v>0</v>
      </c>
      <c r="AU231" s="50">
        <v>0</v>
      </c>
      <c r="AV231" s="12">
        <f>VLOOKUP($A231,[2]Summary!$A$2:$S$366, 17, FALSE)</f>
        <v>4.28</v>
      </c>
      <c r="AW231" s="9">
        <v>0</v>
      </c>
      <c r="AX231" s="68">
        <v>0</v>
      </c>
      <c r="AY231" s="12">
        <f>VLOOKUP($A231,[2]Summary!$A$2:$S$366, 18, FALSE)</f>
        <v>4529.91</v>
      </c>
      <c r="AZ231" s="13">
        <f t="shared" si="74"/>
        <v>4529.91</v>
      </c>
      <c r="BA231" s="45">
        <v>4529.91</v>
      </c>
      <c r="BB231" s="12">
        <f>VLOOKUP($A231,[2]Summary!$A$2:$S$366, 19, FALSE)</f>
        <v>4827.26</v>
      </c>
      <c r="BC231" s="11">
        <f t="shared" si="75"/>
        <v>4827.26</v>
      </c>
      <c r="BD231" s="73">
        <v>4827.26</v>
      </c>
      <c r="BE231" s="42">
        <f>VLOOKUP($A231,[2]Summary!$A$2:$T$366,20,FALSE)</f>
        <v>18.076190476190476</v>
      </c>
      <c r="BF231" s="41">
        <f t="shared" si="76"/>
        <v>18.076190476190476</v>
      </c>
      <c r="BG231" s="79">
        <f t="shared" si="90"/>
        <v>18.076190476190476</v>
      </c>
    </row>
    <row r="232" spans="1:59" ht="15" x14ac:dyDescent="0.25">
      <c r="A232" s="39">
        <v>43968</v>
      </c>
      <c r="B232" s="12">
        <f>VLOOKUP($A232,[2]Summary!$A$2:$S$366, 2, FALSE)</f>
        <v>4141.42</v>
      </c>
      <c r="C232" s="13">
        <f t="shared" si="77"/>
        <v>4141.42</v>
      </c>
      <c r="D232" s="44">
        <v>4141.42</v>
      </c>
      <c r="E232" s="14">
        <f>VLOOKUP($A232,[2]Summary!$A$2:$S$366, 3, FALSE)</f>
        <v>1000</v>
      </c>
      <c r="F232" s="9">
        <f t="shared" si="78"/>
        <v>1000</v>
      </c>
      <c r="G232" s="51">
        <v>1000</v>
      </c>
      <c r="H232" s="14">
        <f>VLOOKUP($A232,[2]Summary!$A$2:$S$366,4,FALSE)</f>
        <v>0</v>
      </c>
      <c r="I232" s="9">
        <f t="shared" si="71"/>
        <v>0</v>
      </c>
      <c r="J232" s="54">
        <v>0</v>
      </c>
      <c r="K232" s="14">
        <f>VLOOKUP($A232,[2]Summary!$A$2:$S$366, 5, FALSE)</f>
        <v>915</v>
      </c>
      <c r="L232" s="9">
        <f t="shared" si="79"/>
        <v>915</v>
      </c>
      <c r="M232" s="57">
        <v>915</v>
      </c>
      <c r="N232" s="14">
        <f>VLOOKUP($A232,[2]Summary!$A$2:$S$366, 6, FALSE)</f>
        <v>1230</v>
      </c>
      <c r="O232" s="9">
        <f t="shared" si="80"/>
        <v>1230</v>
      </c>
      <c r="P232" s="51">
        <v>1190</v>
      </c>
      <c r="Q232" s="14">
        <f>VLOOKUP($A232,[2]Summary!$A$2:$S$366, 7, FALSE)</f>
        <v>858</v>
      </c>
      <c r="R232" s="9">
        <f t="shared" si="81"/>
        <v>858</v>
      </c>
      <c r="S232" s="51">
        <v>863</v>
      </c>
      <c r="T232" s="12">
        <f>VLOOKUP($A232,[2]Summary!$A$2:$S$366, 8, FALSE)</f>
        <v>214.54</v>
      </c>
      <c r="U232" s="15">
        <f t="shared" si="87"/>
        <v>214.54</v>
      </c>
      <c r="V232" s="54">
        <v>214.54</v>
      </c>
      <c r="W232" s="16">
        <f>VLOOKUP($A232,[2]Summary!$A$2:$S$366,9,FALSE)</f>
        <v>160.24</v>
      </c>
      <c r="X232" s="17">
        <f t="shared" si="86"/>
        <v>160.24</v>
      </c>
      <c r="Y232" s="61">
        <v>160.24</v>
      </c>
      <c r="Z232" s="16">
        <f>VLOOKUP($A232,[2]Summary!$A$2:$S$366,10,FALSE)</f>
        <v>124</v>
      </c>
      <c r="AA232" s="19">
        <f t="shared" si="89"/>
        <v>124</v>
      </c>
      <c r="AB232" s="64">
        <v>124</v>
      </c>
      <c r="AC232" s="65">
        <f t="shared" si="72"/>
        <v>160.24</v>
      </c>
      <c r="AD232" s="12">
        <f>VLOOKUP($A232,[2]Summary!$A$2:$S$366,11,FALSE)</f>
        <v>11</v>
      </c>
      <c r="AE232" s="9">
        <f t="shared" si="82"/>
        <v>11</v>
      </c>
      <c r="AF232" s="54">
        <v>11</v>
      </c>
      <c r="AG232" s="12">
        <f>VLOOKUP($A232,[2]Summary!$A$2:$S$366, 12, FALSE)</f>
        <v>0</v>
      </c>
      <c r="AH232" s="9">
        <v>30</v>
      </c>
      <c r="AI232" s="50">
        <v>30</v>
      </c>
      <c r="AJ232" s="12">
        <f>VLOOKUP($A232,[2]Summary!$A$2:$S$366, 13, FALSE)</f>
        <v>0</v>
      </c>
      <c r="AK232" s="9">
        <f t="shared" si="83"/>
        <v>0</v>
      </c>
      <c r="AL232" s="50">
        <v>0</v>
      </c>
      <c r="AM232" s="12">
        <f>VLOOKUP($A232,[2]Summary!$A$2:$S$366, 14, FALSE)</f>
        <v>0.45</v>
      </c>
      <c r="AN232" s="9">
        <f t="shared" si="85"/>
        <v>0.45</v>
      </c>
      <c r="AO232" s="54">
        <v>0</v>
      </c>
      <c r="AP232" s="12">
        <f>VLOOKUP($A232,[2]Summary!$A$2:$S$366, 15, FALSE)</f>
        <v>10.199999999999999</v>
      </c>
      <c r="AQ232" s="9">
        <v>0</v>
      </c>
      <c r="AR232" s="50">
        <v>0</v>
      </c>
      <c r="AS232" s="12">
        <f>VLOOKUP($A232,[2]Summary!$A$2:$S$366, 16, FALSE)</f>
        <v>-1.72</v>
      </c>
      <c r="AT232" s="9">
        <v>0</v>
      </c>
      <c r="AU232" s="50">
        <v>0</v>
      </c>
      <c r="AV232" s="12">
        <f>VLOOKUP($A232,[2]Summary!$A$2:$S$366, 17, FALSE)</f>
        <v>1.88</v>
      </c>
      <c r="AW232" s="9">
        <v>0</v>
      </c>
      <c r="AX232" s="68">
        <v>0</v>
      </c>
      <c r="AY232" s="12">
        <f>VLOOKUP($A232,[2]Summary!$A$2:$S$366, 18, FALSE)</f>
        <v>4529.8599999999997</v>
      </c>
      <c r="AZ232" s="13">
        <f t="shared" si="74"/>
        <v>4529.8599999999997</v>
      </c>
      <c r="BA232" s="45">
        <v>4529.8599999999997</v>
      </c>
      <c r="BB232" s="12">
        <f>VLOOKUP($A232,[2]Summary!$A$2:$S$366, 19, FALSE)</f>
        <v>4827.21</v>
      </c>
      <c r="BC232" s="11">
        <f t="shared" si="75"/>
        <v>4827.21</v>
      </c>
      <c r="BD232" s="73">
        <v>4827.21</v>
      </c>
      <c r="BE232" s="42">
        <f>VLOOKUP($A232,[2]Summary!$A$2:$T$366,20,FALSE)</f>
        <v>18.076190476190476</v>
      </c>
      <c r="BF232" s="41">
        <f t="shared" si="76"/>
        <v>18.076190476190476</v>
      </c>
      <c r="BG232" s="79">
        <f t="shared" si="90"/>
        <v>18.076190476190476</v>
      </c>
    </row>
    <row r="233" spans="1:59" ht="15" x14ac:dyDescent="0.25">
      <c r="A233" s="39">
        <v>43969</v>
      </c>
      <c r="B233" s="12">
        <f>VLOOKUP($A233,[2]Summary!$A$2:$S$366, 2, FALSE)</f>
        <v>4141.47</v>
      </c>
      <c r="C233" s="13">
        <f t="shared" si="77"/>
        <v>4141.47</v>
      </c>
      <c r="D233" s="44">
        <v>4141.47</v>
      </c>
      <c r="E233" s="14">
        <f>VLOOKUP($A233,[2]Summary!$A$2:$S$366, 3, FALSE)</f>
        <v>835</v>
      </c>
      <c r="F233" s="9">
        <f t="shared" si="78"/>
        <v>835</v>
      </c>
      <c r="G233" s="51">
        <v>835</v>
      </c>
      <c r="H233" s="14">
        <f>VLOOKUP($A233,[2]Summary!$A$2:$S$366,4,FALSE)</f>
        <v>0</v>
      </c>
      <c r="I233" s="9">
        <f t="shared" si="71"/>
        <v>0</v>
      </c>
      <c r="J233" s="54">
        <v>0</v>
      </c>
      <c r="K233" s="14">
        <f>VLOOKUP($A233,[2]Summary!$A$2:$S$366, 5, FALSE)</f>
        <v>918</v>
      </c>
      <c r="L233" s="9">
        <f t="shared" si="79"/>
        <v>918</v>
      </c>
      <c r="M233" s="57">
        <v>918</v>
      </c>
      <c r="N233" s="14">
        <f>VLOOKUP($A233,[2]Summary!$A$2:$S$366, 6, FALSE)</f>
        <v>1240</v>
      </c>
      <c r="O233" s="9">
        <f t="shared" si="80"/>
        <v>1240</v>
      </c>
      <c r="P233" s="51">
        <v>1200</v>
      </c>
      <c r="Q233" s="14">
        <f>VLOOKUP($A233,[2]Summary!$A$2:$S$366, 7, FALSE)</f>
        <v>848</v>
      </c>
      <c r="R233" s="9">
        <f t="shared" si="81"/>
        <v>848</v>
      </c>
      <c r="S233" s="51">
        <v>853</v>
      </c>
      <c r="T233" s="12">
        <f>VLOOKUP($A233,[2]Summary!$A$2:$S$366, 8, FALSE)</f>
        <v>198.23</v>
      </c>
      <c r="U233" s="15">
        <f t="shared" si="87"/>
        <v>198.23</v>
      </c>
      <c r="V233" s="54">
        <v>198.23</v>
      </c>
      <c r="W233" s="16">
        <f>VLOOKUP($A233,[2]Summary!$A$2:$S$366,9,FALSE)</f>
        <v>119.4</v>
      </c>
      <c r="X233" s="17">
        <f t="shared" si="86"/>
        <v>119.4</v>
      </c>
      <c r="Y233" s="61">
        <v>119.4</v>
      </c>
      <c r="Z233" s="16">
        <f>VLOOKUP($A233,[2]Summary!$A$2:$S$366,10,FALSE)</f>
        <v>94.85</v>
      </c>
      <c r="AA233" s="19">
        <f t="shared" si="89"/>
        <v>94.85</v>
      </c>
      <c r="AB233" s="64">
        <v>94.85</v>
      </c>
      <c r="AC233" s="65">
        <f t="shared" si="72"/>
        <v>119.4</v>
      </c>
      <c r="AD233" s="12">
        <f>VLOOKUP($A233,[2]Summary!$A$2:$S$366,11,FALSE)</f>
        <v>0</v>
      </c>
      <c r="AE233" s="9">
        <f t="shared" si="82"/>
        <v>0</v>
      </c>
      <c r="AF233" s="54">
        <v>0</v>
      </c>
      <c r="AG233" s="12">
        <f>VLOOKUP($A233,[2]Summary!$A$2:$S$366, 12, FALSE)</f>
        <v>0</v>
      </c>
      <c r="AH233" s="9">
        <v>17</v>
      </c>
      <c r="AI233" s="50">
        <v>17</v>
      </c>
      <c r="AJ233" s="12">
        <f>VLOOKUP($A233,[2]Summary!$A$2:$S$366, 13, FALSE)</f>
        <v>0</v>
      </c>
      <c r="AK233" s="9">
        <f t="shared" si="83"/>
        <v>0</v>
      </c>
      <c r="AL233" s="50">
        <v>0</v>
      </c>
      <c r="AM233" s="12">
        <f>VLOOKUP($A233,[2]Summary!$A$2:$S$366, 14, FALSE)</f>
        <v>-1.94</v>
      </c>
      <c r="AN233" s="9">
        <v>0</v>
      </c>
      <c r="AO233" s="54">
        <v>0</v>
      </c>
      <c r="AP233" s="12">
        <f>VLOOKUP($A233,[2]Summary!$A$2:$S$366, 15, FALSE)</f>
        <v>12.1</v>
      </c>
      <c r="AQ233" s="9">
        <v>0</v>
      </c>
      <c r="AR233" s="50">
        <v>0</v>
      </c>
      <c r="AS233" s="12">
        <f>VLOOKUP($A233,[2]Summary!$A$2:$S$366, 16, FALSE)</f>
        <v>-0.08</v>
      </c>
      <c r="AT233" s="9">
        <v>0</v>
      </c>
      <c r="AU233" s="50">
        <v>0</v>
      </c>
      <c r="AV233" s="12">
        <f>VLOOKUP($A233,[2]Summary!$A$2:$S$366, 17, FALSE)</f>
        <v>-1.48</v>
      </c>
      <c r="AW233" s="9">
        <v>0</v>
      </c>
      <c r="AX233" s="68">
        <v>0</v>
      </c>
      <c r="AY233" s="12">
        <f>VLOOKUP($A233,[2]Summary!$A$2:$S$366, 18, FALSE)</f>
        <v>4529.8900000000003</v>
      </c>
      <c r="AZ233" s="13">
        <f t="shared" si="74"/>
        <v>4529.8900000000003</v>
      </c>
      <c r="BA233" s="45">
        <v>4529.8900000000003</v>
      </c>
      <c r="BB233" s="12">
        <f>VLOOKUP($A233,[2]Summary!$A$2:$S$366, 19, FALSE)</f>
        <v>4827.1899999999996</v>
      </c>
      <c r="BC233" s="11">
        <f t="shared" si="75"/>
        <v>4827.1899999999996</v>
      </c>
      <c r="BD233" s="73">
        <v>4827.1899999999996</v>
      </c>
      <c r="BE233" s="42">
        <f>VLOOKUP($A233,[2]Summary!$A$2:$T$366,20,FALSE)</f>
        <v>18.076190476190476</v>
      </c>
      <c r="BF233" s="41">
        <f t="shared" si="76"/>
        <v>18.076190476190476</v>
      </c>
      <c r="BG233" s="79">
        <f t="shared" si="90"/>
        <v>18.076190476190476</v>
      </c>
    </row>
    <row r="234" spans="1:59" ht="15" x14ac:dyDescent="0.25">
      <c r="A234" s="39">
        <v>43970</v>
      </c>
      <c r="B234" s="12">
        <f>VLOOKUP($A234,[2]Summary!$A$2:$S$366, 2, FALSE)</f>
        <v>4141.49</v>
      </c>
      <c r="C234" s="13">
        <f t="shared" si="77"/>
        <v>4141.49</v>
      </c>
      <c r="D234" s="44">
        <v>4141.49</v>
      </c>
      <c r="E234" s="14">
        <f>VLOOKUP($A234,[2]Summary!$A$2:$S$366, 3, FALSE)</f>
        <v>836</v>
      </c>
      <c r="F234" s="9">
        <f t="shared" si="78"/>
        <v>836</v>
      </c>
      <c r="G234" s="51">
        <v>836</v>
      </c>
      <c r="H234" s="14">
        <f>VLOOKUP($A234,[2]Summary!$A$2:$S$366,4,FALSE)</f>
        <v>0</v>
      </c>
      <c r="I234" s="9">
        <f t="shared" si="71"/>
        <v>0</v>
      </c>
      <c r="J234" s="54">
        <v>0</v>
      </c>
      <c r="K234" s="14">
        <f>VLOOKUP($A234,[2]Summary!$A$2:$S$366, 5, FALSE)</f>
        <v>915</v>
      </c>
      <c r="L234" s="9">
        <f t="shared" si="79"/>
        <v>915</v>
      </c>
      <c r="M234" s="57">
        <v>915</v>
      </c>
      <c r="N234" s="14">
        <f>VLOOKUP($A234,[2]Summary!$A$2:$S$366, 6, FALSE)</f>
        <v>1230</v>
      </c>
      <c r="O234" s="9">
        <f t="shared" si="80"/>
        <v>1230</v>
      </c>
      <c r="P234" s="51">
        <v>1200</v>
      </c>
      <c r="Q234" s="14">
        <f>VLOOKUP($A234,[2]Summary!$A$2:$S$366, 7, FALSE)</f>
        <v>809</v>
      </c>
      <c r="R234" s="9">
        <f t="shared" si="81"/>
        <v>809</v>
      </c>
      <c r="S234" s="51">
        <v>815</v>
      </c>
      <c r="T234" s="12">
        <f>VLOOKUP($A234,[2]Summary!$A$2:$S$366, 8, FALSE)</f>
        <v>188.2</v>
      </c>
      <c r="U234" s="15">
        <f t="shared" si="87"/>
        <v>188.2</v>
      </c>
      <c r="V234" s="54">
        <v>188.2</v>
      </c>
      <c r="W234" s="16">
        <f>VLOOKUP($A234,[2]Summary!$A$2:$S$366,9,FALSE)</f>
        <v>189.02</v>
      </c>
      <c r="X234" s="17">
        <f t="shared" si="86"/>
        <v>189.02</v>
      </c>
      <c r="Y234" s="61">
        <v>189.02</v>
      </c>
      <c r="Z234" s="16">
        <f>VLOOKUP($A234,[2]Summary!$A$2:$S$366,10,FALSE)</f>
        <v>148.41</v>
      </c>
      <c r="AA234" s="19">
        <f t="shared" si="89"/>
        <v>148.41</v>
      </c>
      <c r="AB234" s="64">
        <v>148.41</v>
      </c>
      <c r="AC234" s="65">
        <f t="shared" si="72"/>
        <v>189.02</v>
      </c>
      <c r="AD234" s="12">
        <f>VLOOKUP($A234,[2]Summary!$A$2:$S$366,11,FALSE)</f>
        <v>0</v>
      </c>
      <c r="AE234" s="9">
        <f t="shared" si="82"/>
        <v>0</v>
      </c>
      <c r="AF234" s="54">
        <v>0</v>
      </c>
      <c r="AG234" s="12">
        <f>VLOOKUP($A234,[2]Summary!$A$2:$S$366, 12, FALSE)</f>
        <v>0</v>
      </c>
      <c r="AH234" s="9">
        <v>25</v>
      </c>
      <c r="AI234" s="50">
        <v>25</v>
      </c>
      <c r="AJ234" s="12">
        <f>VLOOKUP($A234,[2]Summary!$A$2:$S$366, 13, FALSE)</f>
        <v>0</v>
      </c>
      <c r="AK234" s="9">
        <f t="shared" si="83"/>
        <v>0</v>
      </c>
      <c r="AL234" s="50">
        <v>0</v>
      </c>
      <c r="AM234" s="12">
        <f>VLOOKUP($A234,[2]Summary!$A$2:$S$366, 14, FALSE)</f>
        <v>0.27</v>
      </c>
      <c r="AN234" s="9">
        <v>0</v>
      </c>
      <c r="AO234" s="54">
        <v>0</v>
      </c>
      <c r="AP234" s="12">
        <f>VLOOKUP($A234,[2]Summary!$A$2:$S$366, 15, FALSE)</f>
        <v>9.01</v>
      </c>
      <c r="AQ234" s="9">
        <v>0</v>
      </c>
      <c r="AR234" s="50">
        <v>0</v>
      </c>
      <c r="AS234" s="12">
        <f>VLOOKUP($A234,[2]Summary!$A$2:$S$366, 16, FALSE)</f>
        <v>2.2599999999999998</v>
      </c>
      <c r="AT234" s="9">
        <v>0</v>
      </c>
      <c r="AU234" s="50">
        <v>0</v>
      </c>
      <c r="AV234" s="12">
        <f>VLOOKUP($A234,[2]Summary!$A$2:$S$366, 17, FALSE)</f>
        <v>12.2</v>
      </c>
      <c r="AW234" s="9">
        <v>0</v>
      </c>
      <c r="AX234" s="68">
        <v>0</v>
      </c>
      <c r="AY234" s="12">
        <f>VLOOKUP($A234,[2]Summary!$A$2:$S$366, 18, FALSE)</f>
        <v>4529.88</v>
      </c>
      <c r="AZ234" s="13">
        <f t="shared" si="74"/>
        <v>4529.88</v>
      </c>
      <c r="BA234" s="45">
        <v>4529.88</v>
      </c>
      <c r="BB234" s="12">
        <f>VLOOKUP($A234,[2]Summary!$A$2:$S$366, 19, FALSE)</f>
        <v>4827.17</v>
      </c>
      <c r="BC234" s="11">
        <f t="shared" si="75"/>
        <v>4827.17</v>
      </c>
      <c r="BD234" s="73">
        <v>4827.17</v>
      </c>
      <c r="BE234" s="42">
        <f>VLOOKUP($A234,[2]Summary!$A$2:$T$366,20,FALSE)</f>
        <v>18.076190476190476</v>
      </c>
      <c r="BF234" s="41">
        <f t="shared" si="76"/>
        <v>18.076190476190476</v>
      </c>
      <c r="BG234" s="79">
        <f t="shared" si="90"/>
        <v>18.076190476190476</v>
      </c>
    </row>
    <row r="235" spans="1:59" ht="15" x14ac:dyDescent="0.25">
      <c r="A235" s="39">
        <v>43971</v>
      </c>
      <c r="B235" s="12">
        <f>VLOOKUP($A235,[2]Summary!$A$2:$S$366, 2, FALSE)</f>
        <v>4141.5</v>
      </c>
      <c r="C235" s="13">
        <f t="shared" si="77"/>
        <v>4141.5</v>
      </c>
      <c r="D235" s="44">
        <v>4141.5</v>
      </c>
      <c r="E235" s="14">
        <f>VLOOKUP($A235,[2]Summary!$A$2:$S$366, 3, FALSE)</f>
        <v>875</v>
      </c>
      <c r="F235" s="9">
        <f t="shared" si="78"/>
        <v>875</v>
      </c>
      <c r="G235" s="51">
        <v>875</v>
      </c>
      <c r="H235" s="14">
        <f>VLOOKUP($A235,[2]Summary!$A$2:$S$366,4,FALSE)</f>
        <v>0</v>
      </c>
      <c r="I235" s="9">
        <f t="shared" si="71"/>
        <v>0</v>
      </c>
      <c r="J235" s="54">
        <v>0</v>
      </c>
      <c r="K235" s="14">
        <f>VLOOKUP($A235,[2]Summary!$A$2:$S$366, 5, FALSE)</f>
        <v>914</v>
      </c>
      <c r="L235" s="9">
        <f t="shared" si="79"/>
        <v>914</v>
      </c>
      <c r="M235" s="57">
        <v>914</v>
      </c>
      <c r="N235" s="14">
        <f>VLOOKUP($A235,[2]Summary!$A$2:$S$366, 6, FALSE)</f>
        <v>1200</v>
      </c>
      <c r="O235" s="9">
        <f t="shared" si="80"/>
        <v>1200</v>
      </c>
      <c r="P235" s="51">
        <v>1170</v>
      </c>
      <c r="Q235" s="14">
        <f>VLOOKUP($A235,[2]Summary!$A$2:$S$366, 7, FALSE)</f>
        <v>793</v>
      </c>
      <c r="R235" s="9">
        <f t="shared" si="81"/>
        <v>793</v>
      </c>
      <c r="S235" s="51">
        <v>800</v>
      </c>
      <c r="T235" s="12">
        <f>VLOOKUP($A235,[2]Summary!$A$2:$S$366, 8, FALSE)</f>
        <v>188</v>
      </c>
      <c r="U235" s="15">
        <f t="shared" si="87"/>
        <v>188</v>
      </c>
      <c r="V235" s="54">
        <v>188</v>
      </c>
      <c r="W235" s="16">
        <f>VLOOKUP($A235,[2]Summary!$A$2:$S$366,9,FALSE)</f>
        <v>172.04</v>
      </c>
      <c r="X235" s="17">
        <f t="shared" si="86"/>
        <v>172.04</v>
      </c>
      <c r="Y235" s="61">
        <v>172.04</v>
      </c>
      <c r="Z235" s="16">
        <f>VLOOKUP($A235,[2]Summary!$A$2:$S$366,10,FALSE)</f>
        <v>135.32</v>
      </c>
      <c r="AA235" s="19">
        <f t="shared" si="89"/>
        <v>135.32</v>
      </c>
      <c r="AB235" s="64">
        <v>135.32</v>
      </c>
      <c r="AC235" s="65">
        <f t="shared" si="72"/>
        <v>172.04</v>
      </c>
      <c r="AD235" s="12">
        <f>VLOOKUP($A235,[2]Summary!$A$2:$S$366,11,FALSE)</f>
        <v>0</v>
      </c>
      <c r="AE235" s="9">
        <f t="shared" si="82"/>
        <v>0</v>
      </c>
      <c r="AF235" s="54">
        <v>0</v>
      </c>
      <c r="AG235" s="12">
        <f>VLOOKUP($A235,[2]Summary!$A$2:$S$366, 12, FALSE)</f>
        <v>0</v>
      </c>
      <c r="AH235" s="9">
        <v>18</v>
      </c>
      <c r="AI235" s="50">
        <v>18</v>
      </c>
      <c r="AJ235" s="12">
        <f>VLOOKUP($A235,[2]Summary!$A$2:$S$366, 13, FALSE)</f>
        <v>0</v>
      </c>
      <c r="AK235" s="9">
        <f t="shared" si="83"/>
        <v>0</v>
      </c>
      <c r="AL235" s="50">
        <v>0</v>
      </c>
      <c r="AM235" s="12">
        <f>VLOOKUP($A235,[2]Summary!$A$2:$S$366, 14, FALSE)</f>
        <v>-2.4900000000000002</v>
      </c>
      <c r="AN235" s="9">
        <f t="shared" si="85"/>
        <v>-2.4900000000000002</v>
      </c>
      <c r="AO235" s="54">
        <v>0</v>
      </c>
      <c r="AP235" s="12">
        <f>VLOOKUP($A235,[2]Summary!$A$2:$S$366, 15, FALSE)</f>
        <v>8.19</v>
      </c>
      <c r="AQ235" s="9">
        <f t="shared" si="84"/>
        <v>8.19</v>
      </c>
      <c r="AR235" s="50">
        <v>0</v>
      </c>
      <c r="AS235" s="12">
        <f>VLOOKUP($A235,[2]Summary!$A$2:$S$366, 16, FALSE)</f>
        <v>3.82</v>
      </c>
      <c r="AT235" s="9">
        <f t="shared" si="88"/>
        <v>3.82</v>
      </c>
      <c r="AU235" s="50">
        <v>0</v>
      </c>
      <c r="AV235" s="12">
        <f>VLOOKUP($A235,[2]Summary!$A$2:$S$366, 17, FALSE)</f>
        <v>14.5</v>
      </c>
      <c r="AW235" s="9">
        <v>0</v>
      </c>
      <c r="AX235" s="68">
        <v>0</v>
      </c>
      <c r="AY235" s="12">
        <f>VLOOKUP($A235,[2]Summary!$A$2:$S$366, 18, FALSE)</f>
        <v>4529.84</v>
      </c>
      <c r="AZ235" s="13">
        <f t="shared" si="74"/>
        <v>4529.84</v>
      </c>
      <c r="BA235" s="45">
        <v>4529.84</v>
      </c>
      <c r="BB235" s="12">
        <f>VLOOKUP($A235,[2]Summary!$A$2:$S$366, 19, FALSE)</f>
        <v>4827.1400000000003</v>
      </c>
      <c r="BC235" s="11">
        <f t="shared" si="75"/>
        <v>4827.1400000000003</v>
      </c>
      <c r="BD235" s="73">
        <v>4827.1400000000003</v>
      </c>
      <c r="BE235" s="42">
        <f>VLOOKUP($A235,[2]Summary!$A$2:$T$366,20,FALSE)</f>
        <v>18.076190476190476</v>
      </c>
      <c r="BF235" s="41">
        <f t="shared" si="76"/>
        <v>18.076190476190476</v>
      </c>
      <c r="BG235" s="79">
        <f t="shared" si="90"/>
        <v>18.076190476190476</v>
      </c>
    </row>
    <row r="236" spans="1:59" ht="15" x14ac:dyDescent="0.25">
      <c r="A236" s="39">
        <v>43972</v>
      </c>
      <c r="B236" s="12">
        <f>VLOOKUP($A236,[2]Summary!$A$2:$S$366, 2, FALSE)</f>
        <v>4141.5</v>
      </c>
      <c r="C236" s="13">
        <f t="shared" si="77"/>
        <v>4141.5</v>
      </c>
      <c r="D236" s="44">
        <v>4141.5</v>
      </c>
      <c r="E236" s="14">
        <f>VLOOKUP($A236,[2]Summary!$A$2:$S$366, 3, FALSE)</f>
        <v>847</v>
      </c>
      <c r="F236" s="9">
        <f t="shared" si="78"/>
        <v>847</v>
      </c>
      <c r="G236" s="51">
        <v>847</v>
      </c>
      <c r="H236" s="14">
        <f>VLOOKUP($A236,[2]Summary!$A$2:$S$366,4,FALSE)</f>
        <v>0</v>
      </c>
      <c r="I236" s="9">
        <f t="shared" si="71"/>
        <v>0</v>
      </c>
      <c r="J236" s="54">
        <v>0</v>
      </c>
      <c r="K236" s="14">
        <f>VLOOKUP($A236,[2]Summary!$A$2:$S$366, 5, FALSE)</f>
        <v>914</v>
      </c>
      <c r="L236" s="9">
        <f t="shared" si="79"/>
        <v>914</v>
      </c>
      <c r="M236" s="57">
        <v>914</v>
      </c>
      <c r="N236" s="14">
        <f>VLOOKUP($A236,[2]Summary!$A$2:$S$366, 6, FALSE)</f>
        <v>1210</v>
      </c>
      <c r="O236" s="9">
        <f t="shared" si="80"/>
        <v>1210</v>
      </c>
      <c r="P236" s="51">
        <v>1180</v>
      </c>
      <c r="Q236" s="14">
        <f>VLOOKUP($A236,[2]Summary!$A$2:$S$366, 7, FALSE)</f>
        <v>792</v>
      </c>
      <c r="R236" s="9">
        <f t="shared" si="81"/>
        <v>792</v>
      </c>
      <c r="S236" s="51">
        <v>799</v>
      </c>
      <c r="T236" s="12">
        <f>VLOOKUP($A236,[2]Summary!$A$2:$S$366, 8, FALSE)</f>
        <v>188.19</v>
      </c>
      <c r="U236" s="15">
        <f t="shared" si="87"/>
        <v>188.19</v>
      </c>
      <c r="V236" s="82">
        <f t="shared" si="87"/>
        <v>188.19</v>
      </c>
      <c r="W236" s="16">
        <f>VLOOKUP($A236,[2]Summary!$A$2:$S$366,9,FALSE)</f>
        <v>134.43</v>
      </c>
      <c r="X236" s="17">
        <f t="shared" si="86"/>
        <v>134.43</v>
      </c>
      <c r="Y236" s="61">
        <v>134.43</v>
      </c>
      <c r="Z236" s="16">
        <f>VLOOKUP($A236,[2]Summary!$A$2:$S$366,10,FALSE)</f>
        <v>100.66</v>
      </c>
      <c r="AA236" s="19">
        <f t="shared" si="89"/>
        <v>100.66</v>
      </c>
      <c r="AB236" s="64">
        <v>100.66</v>
      </c>
      <c r="AC236" s="65">
        <f t="shared" si="72"/>
        <v>134.43</v>
      </c>
      <c r="AD236" s="12">
        <f>VLOOKUP($A236,[2]Summary!$A$2:$S$366,11,FALSE)</f>
        <v>0</v>
      </c>
      <c r="AE236" s="9">
        <f t="shared" si="82"/>
        <v>0</v>
      </c>
      <c r="AF236" s="54">
        <v>0</v>
      </c>
      <c r="AG236" s="12">
        <f>VLOOKUP($A236,[2]Summary!$A$2:$S$366, 12, FALSE)</f>
        <v>0</v>
      </c>
      <c r="AH236" s="9">
        <v>16</v>
      </c>
      <c r="AI236" s="50">
        <v>16</v>
      </c>
      <c r="AJ236" s="12">
        <f>VLOOKUP($A236,[2]Summary!$A$2:$S$366, 13, FALSE)</f>
        <v>0</v>
      </c>
      <c r="AK236" s="9">
        <f t="shared" si="83"/>
        <v>0</v>
      </c>
      <c r="AL236" s="50">
        <v>0</v>
      </c>
      <c r="AM236" s="12">
        <f>VLOOKUP($A236,[2]Summary!$A$2:$S$366, 14, FALSE)</f>
        <v>0.57999999999999996</v>
      </c>
      <c r="AN236" s="9">
        <f>IF(AM236&lt;5,0,AM236)</f>
        <v>0</v>
      </c>
      <c r="AO236" s="54">
        <v>0</v>
      </c>
      <c r="AP236" s="12">
        <f>VLOOKUP($A236,[2]Summary!$A$2:$S$366, 15, FALSE)</f>
        <v>9.9700000000000006</v>
      </c>
      <c r="AQ236" s="9">
        <v>0</v>
      </c>
      <c r="AR236" s="50">
        <v>0</v>
      </c>
      <c r="AS236" s="12">
        <f>VLOOKUP($A236,[2]Summary!$A$2:$S$366, 16, FALSE)</f>
        <v>-7.0000000000000007E-2</v>
      </c>
      <c r="AT236" s="9">
        <f>IF(AS236&lt;0,0,AS236)</f>
        <v>0</v>
      </c>
      <c r="AU236" s="50">
        <v>0</v>
      </c>
      <c r="AV236" s="12">
        <f>VLOOKUP($A236,[2]Summary!$A$2:$S$366, 17, FALSE)</f>
        <v>20.9</v>
      </c>
      <c r="AW236" s="9">
        <f t="shared" si="73"/>
        <v>20.9</v>
      </c>
      <c r="AX236" s="68">
        <v>20.9</v>
      </c>
      <c r="AY236" s="12">
        <f>VLOOKUP($A236,[2]Summary!$A$2:$S$366, 18, FALSE)</f>
        <v>4529.8500000000004</v>
      </c>
      <c r="AZ236" s="13">
        <f t="shared" si="74"/>
        <v>4529.8500000000004</v>
      </c>
      <c r="BA236" s="45">
        <v>4529.8500000000004</v>
      </c>
      <c r="BB236" s="12">
        <f>VLOOKUP($A236,[2]Summary!$A$2:$S$366, 19, FALSE)</f>
        <v>4827.1099999999997</v>
      </c>
      <c r="BC236" s="11">
        <f t="shared" si="75"/>
        <v>4827.1099999999997</v>
      </c>
      <c r="BD236" s="73">
        <v>4827.1099999999997</v>
      </c>
      <c r="BE236" s="42">
        <f>VLOOKUP($A236,[2]Summary!$A$2:$T$366,20,FALSE)</f>
        <v>18.076190476190476</v>
      </c>
      <c r="BF236" s="41">
        <f t="shared" si="76"/>
        <v>18.076190476190476</v>
      </c>
      <c r="BG236" s="79">
        <f t="shared" si="90"/>
        <v>18.076190476190476</v>
      </c>
    </row>
    <row r="237" spans="1:59" ht="15" x14ac:dyDescent="0.25">
      <c r="A237" s="39">
        <v>43973</v>
      </c>
      <c r="B237" s="12">
        <f>VLOOKUP($A237,[2]Summary!$A$2:$S$366, 2, FALSE)</f>
        <v>4141.5</v>
      </c>
      <c r="C237" s="13">
        <f t="shared" si="77"/>
        <v>4141.5</v>
      </c>
      <c r="D237" s="44">
        <v>4141.5</v>
      </c>
      <c r="E237" s="14">
        <f>VLOOKUP($A237,[2]Summary!$A$2:$S$366, 3, FALSE)</f>
        <v>820</v>
      </c>
      <c r="F237" s="9">
        <f t="shared" si="78"/>
        <v>820</v>
      </c>
      <c r="G237" s="51">
        <v>820</v>
      </c>
      <c r="H237" s="14">
        <f>VLOOKUP($A237,[2]Summary!$A$2:$S$366,4,FALSE)</f>
        <v>0</v>
      </c>
      <c r="I237" s="9">
        <f t="shared" si="71"/>
        <v>0</v>
      </c>
      <c r="J237" s="54">
        <v>0</v>
      </c>
      <c r="K237" s="14">
        <f>VLOOKUP($A237,[2]Summary!$A$2:$S$366, 5, FALSE)</f>
        <v>915</v>
      </c>
      <c r="L237" s="9">
        <f t="shared" si="79"/>
        <v>915</v>
      </c>
      <c r="M237" s="57">
        <v>915</v>
      </c>
      <c r="N237" s="14">
        <f>VLOOKUP($A237,[2]Summary!$A$2:$S$366, 6, FALSE)</f>
        <v>1210</v>
      </c>
      <c r="O237" s="9">
        <f t="shared" si="80"/>
        <v>1210</v>
      </c>
      <c r="P237" s="51">
        <v>1180</v>
      </c>
      <c r="Q237" s="14">
        <f>VLOOKUP($A237,[2]Summary!$A$2:$S$366, 7, FALSE)</f>
        <v>787</v>
      </c>
      <c r="R237" s="9">
        <f t="shared" si="81"/>
        <v>787</v>
      </c>
      <c r="S237" s="51">
        <v>794</v>
      </c>
      <c r="T237" s="12">
        <f>VLOOKUP($A237,[2]Summary!$A$2:$S$366, 8, FALSE)</f>
        <v>180.04</v>
      </c>
      <c r="U237" s="15">
        <f t="shared" si="87"/>
        <v>180.04</v>
      </c>
      <c r="V237" s="54">
        <v>180.04</v>
      </c>
      <c r="W237" s="16">
        <f>VLOOKUP($A237,[2]Summary!$A$2:$S$366,9,FALSE)</f>
        <v>136.31</v>
      </c>
      <c r="X237" s="17">
        <f t="shared" si="86"/>
        <v>136.31</v>
      </c>
      <c r="Y237" s="61">
        <v>136.31</v>
      </c>
      <c r="Z237" s="16">
        <f>VLOOKUP($A237,[2]Summary!$A$2:$S$366,10,FALSE)</f>
        <v>103.67</v>
      </c>
      <c r="AA237" s="19">
        <f t="shared" si="89"/>
        <v>103.67</v>
      </c>
      <c r="AB237" s="64">
        <v>103.67</v>
      </c>
      <c r="AC237" s="65">
        <f t="shared" si="72"/>
        <v>136.31</v>
      </c>
      <c r="AD237" s="12">
        <f>VLOOKUP($A237,[2]Summary!$A$2:$S$366,11,FALSE)</f>
        <v>0</v>
      </c>
      <c r="AE237" s="9">
        <f t="shared" si="82"/>
        <v>0</v>
      </c>
      <c r="AF237" s="54">
        <v>0</v>
      </c>
      <c r="AG237" s="12">
        <f>VLOOKUP($A237,[2]Summary!$A$2:$S$366, 12, FALSE)</f>
        <v>0</v>
      </c>
      <c r="AH237" s="9">
        <v>11</v>
      </c>
      <c r="AI237" s="50">
        <v>11</v>
      </c>
      <c r="AJ237" s="12">
        <f>VLOOKUP($A237,[2]Summary!$A$2:$S$366, 13, FALSE)</f>
        <v>0</v>
      </c>
      <c r="AK237" s="9">
        <f t="shared" si="83"/>
        <v>0</v>
      </c>
      <c r="AL237" s="50">
        <v>0</v>
      </c>
      <c r="AM237" s="12">
        <f>VLOOKUP($A237,[2]Summary!$A$2:$S$366, 14, FALSE)</f>
        <v>-2.8</v>
      </c>
      <c r="AN237" s="9">
        <f t="shared" ref="AN237:AN300" si="91">IF(AM237&lt;5,0,AM237)</f>
        <v>0</v>
      </c>
      <c r="AO237" s="54">
        <v>0</v>
      </c>
      <c r="AP237" s="12">
        <f>VLOOKUP($A237,[2]Summary!$A$2:$S$366, 15, FALSE)</f>
        <v>19.8</v>
      </c>
      <c r="AQ237" s="9">
        <f t="shared" si="84"/>
        <v>19.8</v>
      </c>
      <c r="AR237" s="50">
        <v>19.8</v>
      </c>
      <c r="AS237" s="12">
        <f>VLOOKUP($A237,[2]Summary!$A$2:$S$366, 16, FALSE)</f>
        <v>-3.37</v>
      </c>
      <c r="AT237" s="9">
        <f t="shared" ref="AT237:AT300" si="92">IF(AS237&lt;0,0,AS237)</f>
        <v>0</v>
      </c>
      <c r="AU237" s="50">
        <v>0</v>
      </c>
      <c r="AV237" s="12">
        <f>VLOOKUP($A237,[2]Summary!$A$2:$S$366, 17, FALSE)</f>
        <v>37.1</v>
      </c>
      <c r="AW237" s="9">
        <f t="shared" si="73"/>
        <v>37.1</v>
      </c>
      <c r="AX237" s="68">
        <v>37.1</v>
      </c>
      <c r="AY237" s="12">
        <f>VLOOKUP($A237,[2]Summary!$A$2:$S$366, 18, FALSE)</f>
        <v>4529.84</v>
      </c>
      <c r="AZ237" s="13">
        <f t="shared" si="74"/>
        <v>4529.84</v>
      </c>
      <c r="BA237" s="45">
        <v>4529.84</v>
      </c>
      <c r="BB237" s="12">
        <f>VLOOKUP($A237,[2]Summary!$A$2:$S$366, 19, FALSE)</f>
        <v>4827.08</v>
      </c>
      <c r="BC237" s="11">
        <f t="shared" si="75"/>
        <v>4827.08</v>
      </c>
      <c r="BD237" s="73">
        <v>4827.08</v>
      </c>
      <c r="BE237" s="42">
        <f>VLOOKUP($A237,[2]Summary!$A$2:$T$366,20,FALSE)</f>
        <v>18.076190476190476</v>
      </c>
      <c r="BF237" s="41">
        <f t="shared" si="76"/>
        <v>18.076190476190476</v>
      </c>
      <c r="BG237" s="79">
        <f t="shared" si="90"/>
        <v>18.076190476190476</v>
      </c>
    </row>
    <row r="238" spans="1:59" ht="15" x14ac:dyDescent="0.25">
      <c r="A238" s="39">
        <v>43974</v>
      </c>
      <c r="B238" s="12">
        <f>VLOOKUP($A238,[2]Summary!$A$2:$S$366, 2, FALSE)</f>
        <v>4141.49</v>
      </c>
      <c r="C238" s="13">
        <f t="shared" si="77"/>
        <v>4141.49</v>
      </c>
      <c r="D238" s="44">
        <v>4141.49</v>
      </c>
      <c r="E238" s="14">
        <f>VLOOKUP($A238,[2]Summary!$A$2:$S$366, 3, FALSE)</f>
        <v>805</v>
      </c>
      <c r="F238" s="9">
        <f t="shared" si="78"/>
        <v>805</v>
      </c>
      <c r="G238" s="51">
        <v>805</v>
      </c>
      <c r="H238" s="14">
        <f>VLOOKUP($A238,[2]Summary!$A$2:$S$366,4,FALSE)</f>
        <v>0</v>
      </c>
      <c r="I238" s="9">
        <f t="shared" si="71"/>
        <v>0</v>
      </c>
      <c r="J238" s="54">
        <v>0</v>
      </c>
      <c r="K238" s="14">
        <f>VLOOKUP($A238,[2]Summary!$A$2:$S$366, 5, FALSE)</f>
        <v>915</v>
      </c>
      <c r="L238" s="9">
        <f t="shared" si="79"/>
        <v>915</v>
      </c>
      <c r="M238" s="57">
        <v>915</v>
      </c>
      <c r="N238" s="14">
        <f>VLOOKUP($A238,[2]Summary!$A$2:$S$366, 6, FALSE)</f>
        <v>1210</v>
      </c>
      <c r="O238" s="9">
        <f t="shared" si="80"/>
        <v>1210</v>
      </c>
      <c r="P238" s="51">
        <v>1180</v>
      </c>
      <c r="Q238" s="14">
        <f>VLOOKUP($A238,[2]Summary!$A$2:$S$366, 7, FALSE)</f>
        <v>767</v>
      </c>
      <c r="R238" s="9">
        <f t="shared" si="81"/>
        <v>767</v>
      </c>
      <c r="S238" s="51">
        <v>774</v>
      </c>
      <c r="T238" s="12">
        <f>VLOOKUP($A238,[2]Summary!$A$2:$S$366, 8, FALSE)</f>
        <v>162.15</v>
      </c>
      <c r="U238" s="15">
        <f t="shared" si="87"/>
        <v>162.15</v>
      </c>
      <c r="V238" s="54">
        <v>162.15</v>
      </c>
      <c r="W238" s="16">
        <f>VLOOKUP($A238,[2]Summary!$A$2:$S$366,9,FALSE)</f>
        <v>102.65</v>
      </c>
      <c r="X238" s="17">
        <f t="shared" si="86"/>
        <v>102.65</v>
      </c>
      <c r="Y238" s="61">
        <v>102.65</v>
      </c>
      <c r="Z238" s="16">
        <f>VLOOKUP($A238,[2]Summary!$A$2:$S$366,10,FALSE)</f>
        <v>75.260000000000005</v>
      </c>
      <c r="AA238" s="19">
        <f t="shared" si="89"/>
        <v>75.260000000000005</v>
      </c>
      <c r="AB238" s="64">
        <v>75.260000000000005</v>
      </c>
      <c r="AC238" s="65">
        <f t="shared" si="72"/>
        <v>102.65</v>
      </c>
      <c r="AD238" s="12">
        <f>VLOOKUP($A238,[2]Summary!$A$2:$S$366,11,FALSE)</f>
        <v>0</v>
      </c>
      <c r="AE238" s="9">
        <f t="shared" si="82"/>
        <v>0</v>
      </c>
      <c r="AF238" s="54">
        <v>0</v>
      </c>
      <c r="AG238" s="12">
        <f>VLOOKUP($A238,[2]Summary!$A$2:$S$366, 12, FALSE)</f>
        <v>0</v>
      </c>
      <c r="AH238" s="9">
        <v>12</v>
      </c>
      <c r="AI238" s="50">
        <v>12</v>
      </c>
      <c r="AJ238" s="12">
        <f>VLOOKUP($A238,[2]Summary!$A$2:$S$366, 13, FALSE)</f>
        <v>0</v>
      </c>
      <c r="AK238" s="9">
        <f t="shared" si="83"/>
        <v>0</v>
      </c>
      <c r="AL238" s="50">
        <v>0</v>
      </c>
      <c r="AM238" s="12">
        <f>VLOOKUP($A238,[2]Summary!$A$2:$S$366, 14, FALSE)</f>
        <v>-0.8</v>
      </c>
      <c r="AN238" s="9">
        <f t="shared" si="91"/>
        <v>0</v>
      </c>
      <c r="AO238" s="54">
        <v>0</v>
      </c>
      <c r="AP238" s="12">
        <f>VLOOKUP($A238,[2]Summary!$A$2:$S$366, 15, FALSE)</f>
        <v>37.299999999999997</v>
      </c>
      <c r="AQ238" s="9">
        <f t="shared" si="84"/>
        <v>37.299999999999997</v>
      </c>
      <c r="AR238" s="50">
        <v>37.299999999999997</v>
      </c>
      <c r="AS238" s="12">
        <f>VLOOKUP($A238,[2]Summary!$A$2:$S$366, 16, FALSE)</f>
        <v>-1.93</v>
      </c>
      <c r="AT238" s="9">
        <f t="shared" si="92"/>
        <v>0</v>
      </c>
      <c r="AU238" s="50">
        <v>0</v>
      </c>
      <c r="AV238" s="12">
        <f>VLOOKUP($A238,[2]Summary!$A$2:$S$366, 17, FALSE)</f>
        <v>-1.38</v>
      </c>
      <c r="AW238" s="9">
        <v>0</v>
      </c>
      <c r="AX238" s="68">
        <v>0</v>
      </c>
      <c r="AY238" s="12">
        <f>VLOOKUP($A238,[2]Summary!$A$2:$S$366, 18, FALSE)</f>
        <v>4529.82</v>
      </c>
      <c r="AZ238" s="13">
        <f t="shared" si="74"/>
        <v>4529.82</v>
      </c>
      <c r="BA238" s="45">
        <v>4529.82</v>
      </c>
      <c r="BB238" s="12">
        <f>VLOOKUP($A238,[2]Summary!$A$2:$S$366, 19, FALSE)</f>
        <v>4827.05</v>
      </c>
      <c r="BC238" s="11">
        <f t="shared" si="75"/>
        <v>4827.05</v>
      </c>
      <c r="BD238" s="73">
        <v>4827.05</v>
      </c>
      <c r="BE238" s="42">
        <f>VLOOKUP($A238,[2]Summary!$A$2:$T$366,20,FALSE)</f>
        <v>18.076190476190476</v>
      </c>
      <c r="BF238" s="41">
        <f t="shared" si="76"/>
        <v>18.076190476190476</v>
      </c>
      <c r="BG238" s="79">
        <f t="shared" si="90"/>
        <v>18.076190476190476</v>
      </c>
    </row>
    <row r="239" spans="1:59" ht="15" x14ac:dyDescent="0.25">
      <c r="A239" s="39">
        <v>43975</v>
      </c>
      <c r="B239" s="12">
        <f>VLOOKUP($A239,[2]Summary!$A$2:$S$366, 2, FALSE)</f>
        <v>4141.49</v>
      </c>
      <c r="C239" s="13">
        <f t="shared" si="77"/>
        <v>4141.49</v>
      </c>
      <c r="D239" s="44">
        <v>4141.49</v>
      </c>
      <c r="E239" s="14">
        <f>VLOOKUP($A239,[2]Summary!$A$2:$S$366, 3, FALSE)</f>
        <v>856</v>
      </c>
      <c r="F239" s="9">
        <f t="shared" si="78"/>
        <v>856</v>
      </c>
      <c r="G239" s="51">
        <v>856</v>
      </c>
      <c r="H239" s="14">
        <f>VLOOKUP($A239,[2]Summary!$A$2:$S$366,4,FALSE)</f>
        <v>0</v>
      </c>
      <c r="I239" s="9">
        <f t="shared" si="71"/>
        <v>0</v>
      </c>
      <c r="J239" s="54">
        <v>0</v>
      </c>
      <c r="K239" s="14">
        <f>VLOOKUP($A239,[2]Summary!$A$2:$S$366, 5, FALSE)</f>
        <v>913</v>
      </c>
      <c r="L239" s="9">
        <f t="shared" si="79"/>
        <v>913</v>
      </c>
      <c r="M239" s="57">
        <v>913</v>
      </c>
      <c r="N239" s="14">
        <f>VLOOKUP($A239,[2]Summary!$A$2:$S$366, 6, FALSE)</f>
        <v>1210</v>
      </c>
      <c r="O239" s="9">
        <f t="shared" si="80"/>
        <v>1210</v>
      </c>
      <c r="P239" s="51">
        <v>1180</v>
      </c>
      <c r="Q239" s="14">
        <f>VLOOKUP($A239,[2]Summary!$A$2:$S$366, 7, FALSE)</f>
        <v>744</v>
      </c>
      <c r="R239" s="9">
        <f t="shared" si="81"/>
        <v>744</v>
      </c>
      <c r="S239" s="51">
        <v>751</v>
      </c>
      <c r="T239" s="12">
        <f>VLOOKUP($A239,[2]Summary!$A$2:$S$366, 8, FALSE)</f>
        <v>169.28</v>
      </c>
      <c r="U239" s="15">
        <f t="shared" si="87"/>
        <v>169.28</v>
      </c>
      <c r="V239" s="54">
        <v>169.28</v>
      </c>
      <c r="W239" s="16">
        <f>VLOOKUP($A239,[2]Summary!$A$2:$S$366,9,FALSE)</f>
        <v>98.1</v>
      </c>
      <c r="X239" s="17">
        <f t="shared" si="86"/>
        <v>98.1</v>
      </c>
      <c r="Y239" s="61">
        <v>98.1</v>
      </c>
      <c r="Z239" s="16">
        <f>VLOOKUP($A239,[2]Summary!$A$2:$S$366,10,FALSE)</f>
        <v>70.39</v>
      </c>
      <c r="AA239" s="19">
        <f t="shared" si="89"/>
        <v>70.39</v>
      </c>
      <c r="AB239" s="64">
        <v>70.39</v>
      </c>
      <c r="AC239" s="65">
        <f t="shared" si="72"/>
        <v>98.1</v>
      </c>
      <c r="AD239" s="12">
        <f>VLOOKUP($A239,[2]Summary!$A$2:$S$366,11,FALSE)</f>
        <v>0</v>
      </c>
      <c r="AE239" s="9">
        <f t="shared" si="82"/>
        <v>0</v>
      </c>
      <c r="AF239" s="54">
        <v>0</v>
      </c>
      <c r="AG239" s="12">
        <f>VLOOKUP($A239,[2]Summary!$A$2:$S$366, 12, FALSE)</f>
        <v>0</v>
      </c>
      <c r="AH239" s="9">
        <v>15</v>
      </c>
      <c r="AI239" s="50">
        <v>15</v>
      </c>
      <c r="AJ239" s="12">
        <f>VLOOKUP($A239,[2]Summary!$A$2:$S$366, 13, FALSE)</f>
        <v>0</v>
      </c>
      <c r="AK239" s="9">
        <f t="shared" si="83"/>
        <v>0</v>
      </c>
      <c r="AL239" s="50">
        <v>0</v>
      </c>
      <c r="AM239" s="12">
        <f>VLOOKUP($A239,[2]Summary!$A$2:$S$366, 14, FALSE)</f>
        <v>-2.0299999999999998</v>
      </c>
      <c r="AN239" s="9">
        <f t="shared" si="91"/>
        <v>0</v>
      </c>
      <c r="AO239" s="54">
        <v>0</v>
      </c>
      <c r="AP239" s="12">
        <f>VLOOKUP($A239,[2]Summary!$A$2:$S$366, 15, FALSE)</f>
        <v>34.1</v>
      </c>
      <c r="AQ239" s="9">
        <f t="shared" si="84"/>
        <v>34.1</v>
      </c>
      <c r="AR239" s="50">
        <v>34.1</v>
      </c>
      <c r="AS239" s="12">
        <f>VLOOKUP($A239,[2]Summary!$A$2:$S$366, 16, FALSE)</f>
        <v>2.2599999999999998</v>
      </c>
      <c r="AT239" s="9">
        <v>0</v>
      </c>
      <c r="AU239" s="50">
        <v>0</v>
      </c>
      <c r="AV239" s="12">
        <f>VLOOKUP($A239,[2]Summary!$A$2:$S$366, 17, FALSE)</f>
        <v>-2.3199999999999998</v>
      </c>
      <c r="AW239" s="9">
        <v>0</v>
      </c>
      <c r="AX239" s="68">
        <v>0</v>
      </c>
      <c r="AY239" s="12">
        <f>VLOOKUP($A239,[2]Summary!$A$2:$S$366, 18, FALSE)</f>
        <v>4529.8</v>
      </c>
      <c r="AZ239" s="13">
        <f t="shared" si="74"/>
        <v>4529.8</v>
      </c>
      <c r="BA239" s="45">
        <v>4529.8</v>
      </c>
      <c r="BB239" s="12">
        <f>VLOOKUP($A239,[2]Summary!$A$2:$S$366, 19, FALSE)</f>
        <v>4827</v>
      </c>
      <c r="BC239" s="11">
        <f t="shared" si="75"/>
        <v>4827</v>
      </c>
      <c r="BD239" s="73">
        <v>4827</v>
      </c>
      <c r="BE239" s="42">
        <f>VLOOKUP($A239,[2]Summary!$A$2:$T$366,20,FALSE)</f>
        <v>18.076190476190476</v>
      </c>
      <c r="BF239" s="41">
        <f t="shared" si="76"/>
        <v>18.076190476190476</v>
      </c>
      <c r="BG239" s="79">
        <f t="shared" si="90"/>
        <v>18.076190476190476</v>
      </c>
    </row>
    <row r="240" spans="1:59" ht="15" x14ac:dyDescent="0.25">
      <c r="A240" s="39">
        <v>43976</v>
      </c>
      <c r="B240" s="12">
        <f>VLOOKUP($A240,[2]Summary!$A$2:$S$366, 2, FALSE)</f>
        <v>4141.49</v>
      </c>
      <c r="C240" s="13">
        <f t="shared" si="77"/>
        <v>4141.49</v>
      </c>
      <c r="D240" s="44">
        <v>4141.49</v>
      </c>
      <c r="E240" s="14">
        <f>VLOOKUP($A240,[2]Summary!$A$2:$S$366, 3, FALSE)</f>
        <v>1190</v>
      </c>
      <c r="F240" s="9">
        <f t="shared" si="78"/>
        <v>1190</v>
      </c>
      <c r="G240" s="51">
        <v>1190</v>
      </c>
      <c r="H240" s="14">
        <f>VLOOKUP($A240,[2]Summary!$A$2:$S$366,4,FALSE)</f>
        <v>0</v>
      </c>
      <c r="I240" s="9">
        <f t="shared" si="71"/>
        <v>0</v>
      </c>
      <c r="J240" s="54">
        <v>0</v>
      </c>
      <c r="K240" s="14">
        <f>VLOOKUP($A240,[2]Summary!$A$2:$S$366, 5, FALSE)</f>
        <v>914</v>
      </c>
      <c r="L240" s="9">
        <f t="shared" si="79"/>
        <v>914</v>
      </c>
      <c r="M240" s="57">
        <v>914</v>
      </c>
      <c r="N240" s="14">
        <f>VLOOKUP($A240,[2]Summary!$A$2:$S$366, 6, FALSE)</f>
        <v>1200</v>
      </c>
      <c r="O240" s="9">
        <f t="shared" si="80"/>
        <v>1200</v>
      </c>
      <c r="P240" s="51">
        <v>1180</v>
      </c>
      <c r="Q240" s="14">
        <f>VLOOKUP($A240,[2]Summary!$A$2:$S$366, 7, FALSE)</f>
        <v>722</v>
      </c>
      <c r="R240" s="9">
        <f t="shared" si="81"/>
        <v>722</v>
      </c>
      <c r="S240" s="51">
        <v>730</v>
      </c>
      <c r="T240" s="12">
        <f>VLOOKUP($A240,[2]Summary!$A$2:$S$366, 8, FALSE)</f>
        <v>162.72</v>
      </c>
      <c r="U240" s="15">
        <f t="shared" si="87"/>
        <v>162.72</v>
      </c>
      <c r="V240" s="54">
        <v>162.72</v>
      </c>
      <c r="W240" s="16">
        <f>VLOOKUP($A240,[2]Summary!$A$2:$S$366,9,FALSE)</f>
        <v>80.25</v>
      </c>
      <c r="X240" s="17">
        <f t="shared" si="86"/>
        <v>80.25</v>
      </c>
      <c r="Y240" s="61">
        <v>80.25</v>
      </c>
      <c r="Z240" s="16">
        <f>VLOOKUP($A240,[2]Summary!$A$2:$S$366,10,FALSE)</f>
        <v>55.69</v>
      </c>
      <c r="AA240" s="19">
        <f t="shared" si="89"/>
        <v>55.69</v>
      </c>
      <c r="AB240" s="64">
        <v>55.69</v>
      </c>
      <c r="AC240" s="65">
        <f t="shared" si="72"/>
        <v>80.25</v>
      </c>
      <c r="AD240" s="12">
        <f>VLOOKUP($A240,[2]Summary!$A$2:$S$366,11,FALSE)</f>
        <v>25</v>
      </c>
      <c r="AE240" s="9">
        <f t="shared" si="82"/>
        <v>25</v>
      </c>
      <c r="AF240" s="54">
        <v>25</v>
      </c>
      <c r="AG240" s="12">
        <f>VLOOKUP($A240,[2]Summary!$A$2:$S$366, 12, FALSE)</f>
        <v>0</v>
      </c>
      <c r="AH240" s="9">
        <v>17</v>
      </c>
      <c r="AI240" s="50">
        <v>17</v>
      </c>
      <c r="AJ240" s="12">
        <f>VLOOKUP($A240,[2]Summary!$A$2:$S$366, 13, FALSE)</f>
        <v>0</v>
      </c>
      <c r="AK240" s="9">
        <f t="shared" si="83"/>
        <v>0</v>
      </c>
      <c r="AL240" s="50">
        <v>0</v>
      </c>
      <c r="AM240" s="12">
        <f>VLOOKUP($A240,[2]Summary!$A$2:$S$366, 14, FALSE)</f>
        <v>-0.01</v>
      </c>
      <c r="AN240" s="9">
        <f t="shared" si="91"/>
        <v>0</v>
      </c>
      <c r="AO240" s="54">
        <v>0</v>
      </c>
      <c r="AP240" s="12">
        <f>VLOOKUP($A240,[2]Summary!$A$2:$S$366, 15, FALSE)</f>
        <v>31.5</v>
      </c>
      <c r="AQ240" s="9">
        <f t="shared" si="84"/>
        <v>31.5</v>
      </c>
      <c r="AR240" s="50">
        <v>31.5</v>
      </c>
      <c r="AS240" s="12">
        <f>VLOOKUP($A240,[2]Summary!$A$2:$S$366, 16, FALSE)</f>
        <v>-0.45</v>
      </c>
      <c r="AT240" s="9">
        <f t="shared" si="92"/>
        <v>0</v>
      </c>
      <c r="AU240" s="50">
        <v>0</v>
      </c>
      <c r="AV240" s="12">
        <f>VLOOKUP($A240,[2]Summary!$A$2:$S$366, 17, FALSE)</f>
        <v>-10.6</v>
      </c>
      <c r="AW240" s="9">
        <v>0</v>
      </c>
      <c r="AX240" s="68">
        <v>0</v>
      </c>
      <c r="AY240" s="12">
        <f>VLOOKUP($A240,[2]Summary!$A$2:$S$366, 18, FALSE)</f>
        <v>4529.79</v>
      </c>
      <c r="AZ240" s="13">
        <f t="shared" si="74"/>
        <v>4529.79</v>
      </c>
      <c r="BA240" s="45">
        <v>4529.79</v>
      </c>
      <c r="BB240" s="12">
        <f>VLOOKUP($A240,[2]Summary!$A$2:$S$366, 19, FALSE)</f>
        <v>4826.9399999999996</v>
      </c>
      <c r="BC240" s="11">
        <f t="shared" si="75"/>
        <v>4826.9399999999996</v>
      </c>
      <c r="BD240" s="73">
        <v>4826.9399999999996</v>
      </c>
      <c r="BE240" s="42">
        <f>VLOOKUP($A240,[2]Summary!$A$2:$T$366,20,FALSE)</f>
        <v>18.076190476190476</v>
      </c>
      <c r="BF240" s="41">
        <f t="shared" si="76"/>
        <v>18.076190476190476</v>
      </c>
      <c r="BG240" s="79">
        <f t="shared" si="90"/>
        <v>18.076190476190476</v>
      </c>
    </row>
    <row r="241" spans="1:59" ht="15" x14ac:dyDescent="0.25">
      <c r="A241" s="39">
        <v>43977</v>
      </c>
      <c r="B241" s="12">
        <f>VLOOKUP($A241,[2]Summary!$A$2:$S$366, 2, FALSE)</f>
        <v>4141.4799999999996</v>
      </c>
      <c r="C241" s="13">
        <f t="shared" si="77"/>
        <v>4141.4799999999996</v>
      </c>
      <c r="D241" s="44">
        <v>4141.4799999999996</v>
      </c>
      <c r="E241" s="14">
        <f>VLOOKUP($A241,[2]Summary!$A$2:$S$366, 3, FALSE)</f>
        <v>1280</v>
      </c>
      <c r="F241" s="9">
        <f t="shared" si="78"/>
        <v>1280</v>
      </c>
      <c r="G241" s="51">
        <v>1280</v>
      </c>
      <c r="H241" s="14">
        <f>VLOOKUP($A241,[2]Summary!$A$2:$S$366,4,FALSE)</f>
        <v>0</v>
      </c>
      <c r="I241" s="9">
        <f t="shared" si="71"/>
        <v>0</v>
      </c>
      <c r="J241" s="54">
        <v>0</v>
      </c>
      <c r="K241" s="14">
        <f>VLOOKUP($A241,[2]Summary!$A$2:$S$366, 5, FALSE)</f>
        <v>920</v>
      </c>
      <c r="L241" s="9">
        <f t="shared" si="79"/>
        <v>920</v>
      </c>
      <c r="M241" s="57">
        <v>920</v>
      </c>
      <c r="N241" s="14">
        <f>VLOOKUP($A241,[2]Summary!$A$2:$S$366, 6, FALSE)</f>
        <v>1200</v>
      </c>
      <c r="O241" s="9">
        <f t="shared" si="80"/>
        <v>1200</v>
      </c>
      <c r="P241" s="51">
        <v>1170</v>
      </c>
      <c r="Q241" s="14">
        <f>VLOOKUP($A241,[2]Summary!$A$2:$S$366, 7, FALSE)</f>
        <v>703</v>
      </c>
      <c r="R241" s="9">
        <f t="shared" si="81"/>
        <v>703</v>
      </c>
      <c r="S241" s="51">
        <v>711</v>
      </c>
      <c r="T241" s="12">
        <f>VLOOKUP($A241,[2]Summary!$A$2:$S$366, 8, FALSE)</f>
        <v>173.14</v>
      </c>
      <c r="U241" s="15">
        <v>174</v>
      </c>
      <c r="V241" s="54">
        <v>174</v>
      </c>
      <c r="W241" s="16">
        <f>VLOOKUP($A241,[2]Summary!$A$2:$S$366,9,FALSE)</f>
        <v>50.29</v>
      </c>
      <c r="X241" s="17">
        <f t="shared" si="86"/>
        <v>50.29</v>
      </c>
      <c r="Y241" s="61">
        <v>50.29</v>
      </c>
      <c r="Z241" s="16">
        <f>VLOOKUP($A241,[2]Summary!$A$2:$S$366,10,FALSE)</f>
        <v>28.82</v>
      </c>
      <c r="AA241" s="19">
        <f t="shared" si="89"/>
        <v>28.82</v>
      </c>
      <c r="AB241" s="64">
        <v>28.82</v>
      </c>
      <c r="AC241" s="65">
        <f t="shared" si="72"/>
        <v>50.29</v>
      </c>
      <c r="AD241" s="12">
        <f>VLOOKUP($A241,[2]Summary!$A$2:$S$366,11,FALSE)</f>
        <v>23</v>
      </c>
      <c r="AE241" s="9">
        <v>23</v>
      </c>
      <c r="AF241" s="9">
        <v>23</v>
      </c>
      <c r="AG241" s="12">
        <f>VLOOKUP($A241,[2]Summary!$A$2:$S$366, 12, FALSE)</f>
        <v>0</v>
      </c>
      <c r="AH241" s="9">
        <v>19</v>
      </c>
      <c r="AI241" s="50">
        <v>19</v>
      </c>
      <c r="AJ241" s="12">
        <f>VLOOKUP($A241,[2]Summary!$A$2:$S$366, 13, FALSE)</f>
        <v>0</v>
      </c>
      <c r="AK241" s="9">
        <f t="shared" si="83"/>
        <v>0</v>
      </c>
      <c r="AL241" s="50">
        <v>0</v>
      </c>
      <c r="AM241" s="12">
        <f>VLOOKUP($A241,[2]Summary!$A$2:$S$366, 14, FALSE)</f>
        <v>7.69</v>
      </c>
      <c r="AN241" s="9">
        <v>0</v>
      </c>
      <c r="AO241" s="54">
        <v>0</v>
      </c>
      <c r="AP241" s="12">
        <f>VLOOKUP($A241,[2]Summary!$A$2:$S$366, 15, FALSE)</f>
        <v>50.1</v>
      </c>
      <c r="AQ241" s="9">
        <f t="shared" si="84"/>
        <v>50.1</v>
      </c>
      <c r="AR241" s="50">
        <v>50.1</v>
      </c>
      <c r="AS241" s="12">
        <f>VLOOKUP($A241,[2]Summary!$A$2:$S$366, 16, FALSE)</f>
        <v>0.36</v>
      </c>
      <c r="AT241" s="9">
        <v>0</v>
      </c>
      <c r="AU241" s="50">
        <v>0</v>
      </c>
      <c r="AV241" s="12">
        <f>VLOOKUP($A241,[2]Summary!$A$2:$S$366, 17, FALSE)</f>
        <v>31.8</v>
      </c>
      <c r="AW241" s="9">
        <f t="shared" si="73"/>
        <v>31.8</v>
      </c>
      <c r="AX241" s="68">
        <v>31.8</v>
      </c>
      <c r="AY241" s="12">
        <f>VLOOKUP($A241,[2]Summary!$A$2:$S$366, 18, FALSE)</f>
        <v>4529.78</v>
      </c>
      <c r="AZ241" s="13">
        <f t="shared" si="74"/>
        <v>4529.78</v>
      </c>
      <c r="BA241" s="45">
        <v>4529.78</v>
      </c>
      <c r="BB241" s="12">
        <f>VLOOKUP($A241,[2]Summary!$A$2:$S$366, 19, FALSE)</f>
        <v>4826.87</v>
      </c>
      <c r="BC241" s="11">
        <f t="shared" si="75"/>
        <v>4826.87</v>
      </c>
      <c r="BD241" s="73">
        <v>4826.87</v>
      </c>
      <c r="BE241" s="42">
        <f>VLOOKUP($A241,[2]Summary!$A$2:$T$366,20,FALSE)</f>
        <v>18.076190476190476</v>
      </c>
      <c r="BF241" s="41">
        <f t="shared" si="76"/>
        <v>18.076190476190476</v>
      </c>
      <c r="BG241" s="79">
        <f t="shared" si="90"/>
        <v>18.076190476190476</v>
      </c>
    </row>
    <row r="242" spans="1:59" ht="15" x14ac:dyDescent="0.25">
      <c r="A242" s="39">
        <v>43978</v>
      </c>
      <c r="B242" s="12">
        <f>VLOOKUP($A242,[2]Summary!$A$2:$S$366, 2, FALSE)</f>
        <v>4141.4799999999996</v>
      </c>
      <c r="C242" s="13">
        <f t="shared" si="77"/>
        <v>4141.4799999999996</v>
      </c>
      <c r="D242" s="44">
        <v>4141.4799999999996</v>
      </c>
      <c r="E242" s="14">
        <f>VLOOKUP($A242,[2]Summary!$A$2:$S$366, 3, FALSE)</f>
        <v>1070</v>
      </c>
      <c r="F242" s="9">
        <f t="shared" si="78"/>
        <v>1070</v>
      </c>
      <c r="G242" s="51">
        <v>1070</v>
      </c>
      <c r="H242" s="14">
        <f>VLOOKUP($A242,[2]Summary!$A$2:$S$366,4,FALSE)</f>
        <v>0</v>
      </c>
      <c r="I242" s="9">
        <f t="shared" si="71"/>
        <v>0</v>
      </c>
      <c r="J242" s="54">
        <v>0</v>
      </c>
      <c r="K242" s="14">
        <f>VLOOKUP($A242,[2]Summary!$A$2:$S$366, 5, FALSE)</f>
        <v>922</v>
      </c>
      <c r="L242" s="9">
        <f t="shared" si="79"/>
        <v>922</v>
      </c>
      <c r="M242" s="57">
        <v>922</v>
      </c>
      <c r="N242" s="14">
        <f>VLOOKUP($A242,[2]Summary!$A$2:$S$366, 6, FALSE)</f>
        <v>1200</v>
      </c>
      <c r="O242" s="9">
        <f t="shared" si="80"/>
        <v>1200</v>
      </c>
      <c r="P242" s="51">
        <v>1170</v>
      </c>
      <c r="Q242" s="14">
        <f>VLOOKUP($A242,[2]Summary!$A$2:$S$366, 7, FALSE)</f>
        <v>685</v>
      </c>
      <c r="R242" s="9">
        <f t="shared" si="81"/>
        <v>685</v>
      </c>
      <c r="S242" s="51">
        <v>693</v>
      </c>
      <c r="T242" s="12">
        <f>VLOOKUP($A242,[2]Summary!$A$2:$S$366, 8, FALSE)</f>
        <v>194.6</v>
      </c>
      <c r="U242" s="15">
        <f t="shared" si="87"/>
        <v>194.6</v>
      </c>
      <c r="V242" s="54">
        <v>194.6</v>
      </c>
      <c r="W242" s="16">
        <f>VLOOKUP($A242,[2]Summary!$A$2:$S$366,9,FALSE)</f>
        <v>36.130000000000003</v>
      </c>
      <c r="X242" s="17">
        <f t="shared" si="86"/>
        <v>36.130000000000003</v>
      </c>
      <c r="Y242" s="61">
        <v>36.130000000000003</v>
      </c>
      <c r="Z242" s="16">
        <f>VLOOKUP($A242,[2]Summary!$A$2:$S$366,10,FALSE)</f>
        <v>13.04</v>
      </c>
      <c r="AA242" s="19">
        <f t="shared" si="89"/>
        <v>13.04</v>
      </c>
      <c r="AB242" s="64">
        <v>13.04</v>
      </c>
      <c r="AC242" s="65">
        <f t="shared" si="72"/>
        <v>36.130000000000003</v>
      </c>
      <c r="AD242" s="12">
        <f>VLOOKUP($A242,[2]Summary!$A$2:$S$366,11,FALSE)</f>
        <v>18</v>
      </c>
      <c r="AE242" s="9">
        <f t="shared" si="82"/>
        <v>18</v>
      </c>
      <c r="AF242" s="54">
        <v>18</v>
      </c>
      <c r="AG242" s="12">
        <f>VLOOKUP($A242,[2]Summary!$A$2:$S$366, 12, FALSE)</f>
        <v>0</v>
      </c>
      <c r="AH242" s="9">
        <v>26</v>
      </c>
      <c r="AI242" s="50">
        <v>26</v>
      </c>
      <c r="AJ242" s="12">
        <f>VLOOKUP($A242,[2]Summary!$A$2:$S$366, 13, FALSE)</f>
        <v>0</v>
      </c>
      <c r="AK242" s="9">
        <f t="shared" si="83"/>
        <v>0</v>
      </c>
      <c r="AL242" s="50">
        <v>0</v>
      </c>
      <c r="AM242" s="12">
        <f>VLOOKUP($A242,[2]Summary!$A$2:$S$366, 14, FALSE)</f>
        <v>15.2</v>
      </c>
      <c r="AN242" s="9">
        <f t="shared" si="91"/>
        <v>15.2</v>
      </c>
      <c r="AO242" s="54">
        <v>15.2</v>
      </c>
      <c r="AP242" s="12">
        <f>VLOOKUP($A242,[2]Summary!$A$2:$S$366, 15, FALSE)</f>
        <v>59.2</v>
      </c>
      <c r="AQ242" s="9">
        <f t="shared" si="84"/>
        <v>59.2</v>
      </c>
      <c r="AR242" s="50">
        <v>59.2</v>
      </c>
      <c r="AS242" s="12">
        <f>VLOOKUP($A242,[2]Summary!$A$2:$S$366, 16, FALSE)</f>
        <v>0.67</v>
      </c>
      <c r="AT242" s="9">
        <v>0</v>
      </c>
      <c r="AU242" s="50">
        <v>0</v>
      </c>
      <c r="AV242" s="12">
        <f>VLOOKUP($A242,[2]Summary!$A$2:$S$366, 17, FALSE)</f>
        <v>3.22</v>
      </c>
      <c r="AW242" s="9">
        <v>0</v>
      </c>
      <c r="AX242" s="68">
        <v>0</v>
      </c>
      <c r="AY242" s="12">
        <f>VLOOKUP($A242,[2]Summary!$A$2:$S$366, 18, FALSE)</f>
        <v>4529.76</v>
      </c>
      <c r="AZ242" s="13">
        <f t="shared" si="74"/>
        <v>4529.76</v>
      </c>
      <c r="BA242" s="45">
        <v>4529.76</v>
      </c>
      <c r="BB242" s="12">
        <f>VLOOKUP($A242,[2]Summary!$A$2:$S$366, 19, FALSE)</f>
        <v>4826.79</v>
      </c>
      <c r="BC242" s="11">
        <f t="shared" si="75"/>
        <v>4826.79</v>
      </c>
      <c r="BD242" s="73">
        <v>4826.79</v>
      </c>
      <c r="BE242" s="42">
        <f>VLOOKUP($A242,[2]Summary!$A$2:$T$366,20,FALSE)</f>
        <v>18.076190476190476</v>
      </c>
      <c r="BF242" s="41">
        <f t="shared" si="76"/>
        <v>18.076190476190476</v>
      </c>
      <c r="BG242" s="79">
        <f t="shared" si="90"/>
        <v>18.076190476190476</v>
      </c>
    </row>
    <row r="243" spans="1:59" ht="15" x14ac:dyDescent="0.25">
      <c r="A243" s="39">
        <v>43979</v>
      </c>
      <c r="B243" s="12">
        <f>VLOOKUP($A243,[2]Summary!$A$2:$S$366, 2, FALSE)</f>
        <v>4141.47</v>
      </c>
      <c r="C243" s="13">
        <v>4141.4799999999996</v>
      </c>
      <c r="D243" s="44">
        <v>4141.4799999999996</v>
      </c>
      <c r="E243" s="14">
        <f>VLOOKUP($A243,[2]Summary!$A$2:$S$366, 3, FALSE)</f>
        <v>991</v>
      </c>
      <c r="F243" s="9">
        <f t="shared" si="78"/>
        <v>991</v>
      </c>
      <c r="G243" s="51">
        <v>991</v>
      </c>
      <c r="H243" s="14">
        <f>VLOOKUP($A243,[2]Summary!$A$2:$S$366,4,FALSE)</f>
        <v>0</v>
      </c>
      <c r="I243" s="9">
        <f t="shared" si="71"/>
        <v>0</v>
      </c>
      <c r="J243" s="54">
        <v>0</v>
      </c>
      <c r="K243" s="14">
        <f>VLOOKUP($A243,[2]Summary!$A$2:$S$366, 5, FALSE)</f>
        <v>922</v>
      </c>
      <c r="L243" s="9">
        <f t="shared" si="79"/>
        <v>922</v>
      </c>
      <c r="M243" s="57">
        <v>922</v>
      </c>
      <c r="N243" s="14">
        <f>VLOOKUP($A243,[2]Summary!$A$2:$S$366, 6, FALSE)</f>
        <v>1200</v>
      </c>
      <c r="O243" s="9">
        <f t="shared" si="80"/>
        <v>1200</v>
      </c>
      <c r="P243" s="51">
        <v>1170</v>
      </c>
      <c r="Q243" s="14">
        <f>VLOOKUP($A243,[2]Summary!$A$2:$S$366, 7, FALSE)</f>
        <v>665</v>
      </c>
      <c r="R243" s="9">
        <f t="shared" si="81"/>
        <v>665</v>
      </c>
      <c r="S243" s="51">
        <v>673</v>
      </c>
      <c r="T243" s="12">
        <f>VLOOKUP($A243,[2]Summary!$A$2:$S$366, 8, FALSE)</f>
        <v>200.92</v>
      </c>
      <c r="U243" s="15">
        <f t="shared" si="87"/>
        <v>200.92</v>
      </c>
      <c r="V243" s="54">
        <v>200.92</v>
      </c>
      <c r="W243" s="16">
        <f>VLOOKUP($A243,[2]Summary!$A$2:$S$366,9,FALSE)</f>
        <v>23.94</v>
      </c>
      <c r="X243" s="17">
        <f t="shared" si="86"/>
        <v>23.94</v>
      </c>
      <c r="Y243" s="61">
        <v>23.94</v>
      </c>
      <c r="Z243" s="16">
        <f>VLOOKUP($A243,[2]Summary!$A$2:$S$366,10,FALSE)</f>
        <v>5.29</v>
      </c>
      <c r="AA243" s="19">
        <f t="shared" si="89"/>
        <v>5.29</v>
      </c>
      <c r="AB243" s="64">
        <v>5.29</v>
      </c>
      <c r="AC243" s="65">
        <f t="shared" si="72"/>
        <v>23.94</v>
      </c>
      <c r="AD243" s="12">
        <f>VLOOKUP($A243,[2]Summary!$A$2:$S$366,11,FALSE)</f>
        <v>7</v>
      </c>
      <c r="AE243" s="9">
        <f t="shared" si="82"/>
        <v>7</v>
      </c>
      <c r="AF243" s="54">
        <v>7</v>
      </c>
      <c r="AG243" s="12">
        <f>VLOOKUP($A243,[2]Summary!$A$2:$S$366, 12, FALSE)</f>
        <v>0</v>
      </c>
      <c r="AH243" s="9">
        <v>32</v>
      </c>
      <c r="AI243" s="50">
        <v>32</v>
      </c>
      <c r="AJ243" s="12">
        <f>VLOOKUP($A243,[2]Summary!$A$2:$S$366, 13, FALSE)</f>
        <v>0</v>
      </c>
      <c r="AK243" s="9">
        <f t="shared" si="83"/>
        <v>0</v>
      </c>
      <c r="AL243" s="50">
        <v>0</v>
      </c>
      <c r="AM243" s="12">
        <f>VLOOKUP($A243,[2]Summary!$A$2:$S$366, 14, FALSE)</f>
        <v>13.8</v>
      </c>
      <c r="AN243" s="9">
        <f t="shared" si="91"/>
        <v>13.8</v>
      </c>
      <c r="AO243" s="54">
        <v>13.8</v>
      </c>
      <c r="AP243" s="12">
        <f>VLOOKUP($A243,[2]Summary!$A$2:$S$366, 15, FALSE)</f>
        <v>50.2</v>
      </c>
      <c r="AQ243" s="9">
        <f t="shared" si="84"/>
        <v>50.2</v>
      </c>
      <c r="AR243" s="50">
        <v>50.2</v>
      </c>
      <c r="AS243" s="12">
        <f>VLOOKUP($A243,[2]Summary!$A$2:$S$366, 16, FALSE)</f>
        <v>-1.37</v>
      </c>
      <c r="AT243" s="9">
        <v>0</v>
      </c>
      <c r="AU243" s="50">
        <v>0</v>
      </c>
      <c r="AV243" s="12">
        <f>VLOOKUP($A243,[2]Summary!$A$2:$S$366, 17, FALSE)</f>
        <v>-8.67</v>
      </c>
      <c r="AW243" s="9">
        <v>0</v>
      </c>
      <c r="AX243" s="68">
        <v>0</v>
      </c>
      <c r="AY243" s="12">
        <f>VLOOKUP($A243,[2]Summary!$A$2:$S$366, 18, FALSE)</f>
        <v>4529.74</v>
      </c>
      <c r="AZ243" s="13">
        <f t="shared" si="74"/>
        <v>4529.74</v>
      </c>
      <c r="BA243" s="45">
        <v>4529.74</v>
      </c>
      <c r="BB243" s="12">
        <f>VLOOKUP($A243,[2]Summary!$A$2:$S$366, 19, FALSE)</f>
        <v>4826.71</v>
      </c>
      <c r="BC243" s="11">
        <f t="shared" si="75"/>
        <v>4826.71</v>
      </c>
      <c r="BD243" s="73">
        <v>4826.71</v>
      </c>
      <c r="BE243" s="42">
        <f>VLOOKUP($A243,[2]Summary!$A$2:$T$366,20,FALSE)</f>
        <v>18.076190476190476</v>
      </c>
      <c r="BF243" s="41">
        <f t="shared" si="76"/>
        <v>18.076190476190476</v>
      </c>
      <c r="BG243" s="79">
        <f t="shared" si="90"/>
        <v>18.076190476190476</v>
      </c>
    </row>
    <row r="244" spans="1:59" ht="15" x14ac:dyDescent="0.25">
      <c r="A244" s="39">
        <v>43980</v>
      </c>
      <c r="B244" s="12">
        <f>VLOOKUP($A244,[2]Summary!$A$2:$S$366, 2, FALSE)</f>
        <v>4141.46</v>
      </c>
      <c r="C244" s="13">
        <f t="shared" si="77"/>
        <v>4141.46</v>
      </c>
      <c r="D244" s="44">
        <v>4141.46</v>
      </c>
      <c r="E244" s="14">
        <f>VLOOKUP($A244,[2]Summary!$A$2:$S$366, 3, FALSE)</f>
        <v>0</v>
      </c>
      <c r="F244" s="9">
        <v>939</v>
      </c>
      <c r="G244" s="51">
        <v>939</v>
      </c>
      <c r="H244" s="14">
        <f>VLOOKUP($A244,[2]Summary!$A$2:$S$366,4,FALSE)</f>
        <v>0</v>
      </c>
      <c r="I244" s="9">
        <f t="shared" si="71"/>
        <v>0</v>
      </c>
      <c r="J244" s="54">
        <v>0</v>
      </c>
      <c r="K244" s="14">
        <f>VLOOKUP($A244,[2]Summary!$A$2:$S$366, 5, FALSE)</f>
        <v>806</v>
      </c>
      <c r="L244" s="9">
        <f t="shared" si="79"/>
        <v>806</v>
      </c>
      <c r="M244" s="57">
        <v>806</v>
      </c>
      <c r="N244" s="14">
        <f>VLOOKUP($A244,[2]Summary!$A$2:$S$366, 6, FALSE)</f>
        <v>1200</v>
      </c>
      <c r="O244" s="9">
        <f t="shared" si="80"/>
        <v>1200</v>
      </c>
      <c r="P244" s="51">
        <v>1170</v>
      </c>
      <c r="Q244" s="14">
        <f>VLOOKUP($A244,[2]Summary!$A$2:$S$366, 7, FALSE)</f>
        <v>645</v>
      </c>
      <c r="R244" s="9">
        <f t="shared" si="81"/>
        <v>645</v>
      </c>
      <c r="S244" s="51">
        <v>654</v>
      </c>
      <c r="T244" s="12">
        <f>VLOOKUP($A244,[2]Summary!$A$2:$S$366, 8, FALSE)</f>
        <v>201.84</v>
      </c>
      <c r="U244" s="15">
        <f t="shared" si="87"/>
        <v>201.84</v>
      </c>
      <c r="V244" s="54">
        <v>201.84</v>
      </c>
      <c r="W244" s="16">
        <f>VLOOKUP($A244,[2]Summary!$A$2:$S$366,9,FALSE)</f>
        <v>21.65</v>
      </c>
      <c r="X244" s="17">
        <f t="shared" si="86"/>
        <v>21.65</v>
      </c>
      <c r="Y244" s="61">
        <v>21.65</v>
      </c>
      <c r="Z244" s="16">
        <f>VLOOKUP($A244,[2]Summary!$A$2:$S$366,10,FALSE)</f>
        <v>1.58</v>
      </c>
      <c r="AA244" s="19">
        <f t="shared" si="89"/>
        <v>1.58</v>
      </c>
      <c r="AB244" s="64">
        <v>1.58</v>
      </c>
      <c r="AC244" s="65">
        <f t="shared" si="72"/>
        <v>21.65</v>
      </c>
      <c r="AD244" s="12">
        <f>VLOOKUP($A244,[2]Summary!$A$2:$S$366,11,FALSE)</f>
        <v>0</v>
      </c>
      <c r="AE244" s="9">
        <f t="shared" si="82"/>
        <v>0</v>
      </c>
      <c r="AF244" s="54">
        <v>0</v>
      </c>
      <c r="AG244" s="12">
        <f>VLOOKUP($A244,[2]Summary!$A$2:$S$366, 12, FALSE)</f>
        <v>0</v>
      </c>
      <c r="AH244" s="9">
        <v>32</v>
      </c>
      <c r="AI244" s="50">
        <v>32</v>
      </c>
      <c r="AJ244" s="12">
        <f>VLOOKUP($A244,[2]Summary!$A$2:$S$366, 13, FALSE)</f>
        <v>0</v>
      </c>
      <c r="AK244" s="9">
        <f t="shared" si="83"/>
        <v>0</v>
      </c>
      <c r="AL244" s="50">
        <v>0</v>
      </c>
      <c r="AM244" s="12">
        <f>VLOOKUP($A244,[2]Summary!$A$2:$S$366, 14, FALSE)</f>
        <v>27.5</v>
      </c>
      <c r="AN244" s="9">
        <f t="shared" si="91"/>
        <v>27.5</v>
      </c>
      <c r="AO244" s="54">
        <v>27.5</v>
      </c>
      <c r="AP244" s="12">
        <f>VLOOKUP($A244,[2]Summary!$A$2:$S$366, 15, FALSE)</f>
        <v>51.3</v>
      </c>
      <c r="AQ244" s="9">
        <f t="shared" si="84"/>
        <v>51.3</v>
      </c>
      <c r="AR244" s="50">
        <v>51.3</v>
      </c>
      <c r="AS244" s="12">
        <f>VLOOKUP($A244,[2]Summary!$A$2:$S$366, 16, FALSE)</f>
        <v>0.27</v>
      </c>
      <c r="AT244" s="9">
        <f t="shared" si="92"/>
        <v>0.27</v>
      </c>
      <c r="AU244" s="50">
        <v>0</v>
      </c>
      <c r="AV244" s="12">
        <f>VLOOKUP($A244,[2]Summary!$A$2:$S$366, 17, FALSE)</f>
        <v>-4.6900000000000004</v>
      </c>
      <c r="AW244" s="9">
        <f t="shared" si="73"/>
        <v>-4.6900000000000004</v>
      </c>
      <c r="AX244" s="68">
        <v>0</v>
      </c>
      <c r="AY244" s="12">
        <f>VLOOKUP($A244,[2]Summary!$A$2:$S$366, 18, FALSE)</f>
        <v>4529.71</v>
      </c>
      <c r="AZ244" s="13">
        <f t="shared" si="74"/>
        <v>4529.71</v>
      </c>
      <c r="BA244" s="45">
        <v>4529.71</v>
      </c>
      <c r="BB244" s="12">
        <f>VLOOKUP($A244,[2]Summary!$A$2:$S$366, 19, FALSE)</f>
        <v>4826.63</v>
      </c>
      <c r="BC244" s="11">
        <f t="shared" si="75"/>
        <v>4826.63</v>
      </c>
      <c r="BD244" s="73">
        <v>4826.63</v>
      </c>
      <c r="BE244" s="42">
        <f>VLOOKUP($A244,[2]Summary!$A$2:$T$366,20,FALSE)</f>
        <v>18.076190476190476</v>
      </c>
      <c r="BF244" s="41">
        <f t="shared" si="76"/>
        <v>18.076190476190476</v>
      </c>
      <c r="BG244" s="79">
        <f t="shared" si="90"/>
        <v>18.076190476190476</v>
      </c>
    </row>
    <row r="245" spans="1:59" ht="15" x14ac:dyDescent="0.25">
      <c r="A245" s="39">
        <v>43981</v>
      </c>
      <c r="B245" s="12">
        <f>VLOOKUP($A245,[2]Summary!$A$2:$S$366, 2, FALSE)</f>
        <v>4141.45</v>
      </c>
      <c r="C245" s="13">
        <f t="shared" si="77"/>
        <v>4141.45</v>
      </c>
      <c r="D245" s="44">
        <v>4141.45</v>
      </c>
      <c r="E245" s="14">
        <f>VLOOKUP($A245,[2]Summary!$A$2:$S$366, 3, FALSE)</f>
        <v>868</v>
      </c>
      <c r="F245" s="9">
        <f t="shared" si="78"/>
        <v>868</v>
      </c>
      <c r="G245" s="50">
        <v>868</v>
      </c>
      <c r="H245" s="14">
        <f>VLOOKUP($A245,[2]Summary!$A$2:$S$366,4,FALSE)</f>
        <v>0</v>
      </c>
      <c r="I245" s="9">
        <f t="shared" si="71"/>
        <v>0</v>
      </c>
      <c r="J245" s="54">
        <v>0</v>
      </c>
      <c r="K245" s="14">
        <f>VLOOKUP($A245,[2]Summary!$A$2:$S$366, 5, FALSE)</f>
        <v>686</v>
      </c>
      <c r="L245" s="9">
        <f t="shared" si="79"/>
        <v>686</v>
      </c>
      <c r="M245" s="50">
        <v>686</v>
      </c>
      <c r="N245" s="14">
        <f>VLOOKUP($A245,[2]Summary!$A$2:$S$366, 6, FALSE)</f>
        <v>1190</v>
      </c>
      <c r="O245" s="9">
        <f t="shared" si="80"/>
        <v>1190</v>
      </c>
      <c r="P245" s="50">
        <v>1170</v>
      </c>
      <c r="Q245" s="14">
        <f>VLOOKUP($A245,[2]Summary!$A$2:$S$366, 7, FALSE)</f>
        <v>629</v>
      </c>
      <c r="R245" s="9">
        <f t="shared" si="81"/>
        <v>629</v>
      </c>
      <c r="S245" s="50">
        <v>639</v>
      </c>
      <c r="T245" s="12">
        <f>VLOOKUP($A245,[2]Summary!$A$2:$S$366, 8, FALSE)</f>
        <v>202.78</v>
      </c>
      <c r="U245" s="15">
        <f t="shared" si="87"/>
        <v>202.78</v>
      </c>
      <c r="V245" s="54">
        <v>202.78</v>
      </c>
      <c r="W245" s="16">
        <f>VLOOKUP($A245,[2]Summary!$A$2:$S$366,9,FALSE)</f>
        <v>22.56</v>
      </c>
      <c r="X245" s="17">
        <f t="shared" si="86"/>
        <v>22.56</v>
      </c>
      <c r="Y245" s="61">
        <v>22.56</v>
      </c>
      <c r="Z245" s="16">
        <f>VLOOKUP($A245,[2]Summary!$A$2:$S$366,10,FALSE)</f>
        <v>1.04</v>
      </c>
      <c r="AA245" s="19">
        <f t="shared" si="89"/>
        <v>1.04</v>
      </c>
      <c r="AB245" s="64">
        <v>1.04</v>
      </c>
      <c r="AC245" s="65">
        <f t="shared" si="72"/>
        <v>22.56</v>
      </c>
      <c r="AD245" s="12">
        <f>VLOOKUP($A245,[2]Summary!$A$2:$S$366,11,FALSE)</f>
        <v>0</v>
      </c>
      <c r="AE245" s="9">
        <f t="shared" si="82"/>
        <v>0</v>
      </c>
      <c r="AF245" s="50">
        <v>0</v>
      </c>
      <c r="AG245" s="12">
        <f>VLOOKUP($A245,[2]Summary!$A$2:$S$366, 12, FALSE)</f>
        <v>0</v>
      </c>
      <c r="AH245" s="9">
        <v>30</v>
      </c>
      <c r="AI245" s="50">
        <v>30</v>
      </c>
      <c r="AJ245" s="12">
        <f>VLOOKUP($A245,[2]Summary!$A$2:$S$366, 13, FALSE)</f>
        <v>0</v>
      </c>
      <c r="AK245" s="9">
        <f t="shared" si="83"/>
        <v>0</v>
      </c>
      <c r="AL245" s="50">
        <v>0</v>
      </c>
      <c r="AM245" s="12">
        <f>VLOOKUP($A245,[2]Summary!$A$2:$S$366, 14, FALSE)</f>
        <v>10.1</v>
      </c>
      <c r="AN245" s="9">
        <f t="shared" si="91"/>
        <v>10.1</v>
      </c>
      <c r="AO245" s="50">
        <v>10.1</v>
      </c>
      <c r="AP245" s="12">
        <f>VLOOKUP($A245,[2]Summary!$A$2:$S$366, 15, FALSE)</f>
        <v>35.9</v>
      </c>
      <c r="AQ245" s="9">
        <f t="shared" si="84"/>
        <v>35.9</v>
      </c>
      <c r="AR245" s="50">
        <v>35.9</v>
      </c>
      <c r="AS245" s="12">
        <f>VLOOKUP($A245,[2]Summary!$A$2:$S$366, 16, FALSE)</f>
        <v>0.04</v>
      </c>
      <c r="AT245" s="9">
        <f t="shared" si="92"/>
        <v>0.04</v>
      </c>
      <c r="AU245" s="50">
        <v>0</v>
      </c>
      <c r="AV245" s="12">
        <f>VLOOKUP($A245,[2]Summary!$A$2:$S$366, 17, FALSE)</f>
        <v>4.1500000000000004</v>
      </c>
      <c r="AW245" s="9">
        <f t="shared" si="73"/>
        <v>4.1500000000000004</v>
      </c>
      <c r="AX245" s="50">
        <v>0</v>
      </c>
      <c r="AY245" s="12">
        <f>VLOOKUP($A245,[2]Summary!$A$2:$S$366, 18, FALSE)</f>
        <v>4529.66</v>
      </c>
      <c r="AZ245" s="13">
        <f t="shared" si="74"/>
        <v>4529.66</v>
      </c>
      <c r="BA245" s="45">
        <v>4529.66</v>
      </c>
      <c r="BB245" s="12">
        <f>VLOOKUP($A245,[2]Summary!$A$2:$S$366, 19, FALSE)</f>
        <v>4826.54</v>
      </c>
      <c r="BC245" s="11">
        <f t="shared" si="75"/>
        <v>4826.54</v>
      </c>
      <c r="BD245" s="73">
        <v>4826.54</v>
      </c>
      <c r="BE245" s="42">
        <f>VLOOKUP($A245,[2]Summary!$A$2:$T$366,20,FALSE)</f>
        <v>18.076190476190476</v>
      </c>
      <c r="BF245" s="41">
        <f t="shared" si="76"/>
        <v>18.076190476190476</v>
      </c>
      <c r="BG245" s="79">
        <f t="shared" si="90"/>
        <v>18.076190476190476</v>
      </c>
    </row>
    <row r="246" spans="1:59" ht="15" x14ac:dyDescent="0.25">
      <c r="A246" s="39">
        <v>43982</v>
      </c>
      <c r="B246" s="12">
        <f>VLOOKUP($A246,[2]Summary!$A$2:$S$366, 2, FALSE)</f>
        <v>4141.47</v>
      </c>
      <c r="C246" s="13">
        <f t="shared" si="77"/>
        <v>4141.47</v>
      </c>
      <c r="D246" s="44">
        <v>4141.47</v>
      </c>
      <c r="E246" s="14">
        <f>VLOOKUP($A246,[2]Summary!$A$2:$S$366, 3, FALSE)</f>
        <v>803</v>
      </c>
      <c r="F246" s="9">
        <f t="shared" si="78"/>
        <v>803</v>
      </c>
      <c r="G246" s="51">
        <v>803</v>
      </c>
      <c r="H246" s="14">
        <f>VLOOKUP($A246,[2]Summary!$A$2:$S$366,4,FALSE)</f>
        <v>0</v>
      </c>
      <c r="I246" s="9">
        <f t="shared" si="71"/>
        <v>0</v>
      </c>
      <c r="J246" s="54">
        <v>0</v>
      </c>
      <c r="K246" s="14">
        <f>VLOOKUP($A246,[2]Summary!$A$2:$S$366, 5, FALSE)</f>
        <v>687</v>
      </c>
      <c r="L246" s="9">
        <f t="shared" si="79"/>
        <v>687</v>
      </c>
      <c r="M246" s="57">
        <v>687</v>
      </c>
      <c r="N246" s="14">
        <f>VLOOKUP($A246,[2]Summary!$A$2:$S$366, 6, FALSE)</f>
        <v>1200</v>
      </c>
      <c r="O246" s="9">
        <f t="shared" si="80"/>
        <v>1200</v>
      </c>
      <c r="P246" s="51">
        <v>1180</v>
      </c>
      <c r="Q246" s="14">
        <f>VLOOKUP($A246,[2]Summary!$A$2:$S$366, 7, FALSE)</f>
        <v>622</v>
      </c>
      <c r="R246" s="9">
        <f t="shared" si="81"/>
        <v>622</v>
      </c>
      <c r="S246" s="51">
        <v>631</v>
      </c>
      <c r="T246" s="12">
        <f>VLOOKUP($A246,[2]Summary!$A$2:$S$366, 8, FALSE)</f>
        <v>206.24</v>
      </c>
      <c r="U246" s="15">
        <f t="shared" si="87"/>
        <v>206.24</v>
      </c>
      <c r="V246" s="54">
        <v>206.24</v>
      </c>
      <c r="W246" s="16">
        <f>VLOOKUP($A246,[2]Summary!$A$2:$S$366,9,FALSE)</f>
        <v>20.8</v>
      </c>
      <c r="X246" s="17">
        <f t="shared" si="86"/>
        <v>20.8</v>
      </c>
      <c r="Y246" s="61">
        <v>20.8</v>
      </c>
      <c r="Z246" s="16">
        <f>VLOOKUP($A246,[2]Summary!$A$2:$S$366,10,FALSE)</f>
        <v>0.44</v>
      </c>
      <c r="AA246" s="19">
        <f t="shared" si="89"/>
        <v>0.44</v>
      </c>
      <c r="AB246" s="64">
        <v>0.44</v>
      </c>
      <c r="AC246" s="65">
        <f t="shared" si="72"/>
        <v>20.8</v>
      </c>
      <c r="AD246" s="12">
        <f>VLOOKUP($A246,[2]Summary!$A$2:$S$366,11,FALSE)</f>
        <v>0</v>
      </c>
      <c r="AE246" s="9">
        <f t="shared" si="82"/>
        <v>0</v>
      </c>
      <c r="AF246" s="54">
        <v>0</v>
      </c>
      <c r="AG246" s="12">
        <f>VLOOKUP($A246,[2]Summary!$A$2:$S$366, 12, FALSE)</f>
        <v>0</v>
      </c>
      <c r="AH246" s="9">
        <v>30</v>
      </c>
      <c r="AI246" s="50">
        <v>30</v>
      </c>
      <c r="AJ246" s="12">
        <f>VLOOKUP($A246,[2]Summary!$A$2:$S$366, 13, FALSE)</f>
        <v>0</v>
      </c>
      <c r="AK246" s="9">
        <f t="shared" si="83"/>
        <v>0</v>
      </c>
      <c r="AL246" s="50">
        <v>0</v>
      </c>
      <c r="AM246" s="12">
        <f>VLOOKUP($A246,[2]Summary!$A$2:$S$366, 14, FALSE)</f>
        <v>5.8</v>
      </c>
      <c r="AN246" s="9">
        <f t="shared" si="91"/>
        <v>5.8</v>
      </c>
      <c r="AO246" s="54">
        <v>5.8</v>
      </c>
      <c r="AP246" s="12">
        <f>VLOOKUP($A246,[2]Summary!$A$2:$S$366, 15, FALSE)</f>
        <v>45</v>
      </c>
      <c r="AQ246" s="9">
        <f t="shared" si="84"/>
        <v>45</v>
      </c>
      <c r="AR246" s="50">
        <v>45</v>
      </c>
      <c r="AS246" s="12">
        <f>VLOOKUP($A246,[2]Summary!$A$2:$S$366, 16, FALSE)</f>
        <v>0</v>
      </c>
      <c r="AT246" s="9">
        <f t="shared" si="92"/>
        <v>0</v>
      </c>
      <c r="AU246" s="50">
        <v>0</v>
      </c>
      <c r="AV246" s="12">
        <f>VLOOKUP($A246,[2]Summary!$A$2:$S$366, 17, FALSE)</f>
        <v>-2.13</v>
      </c>
      <c r="AW246" s="9">
        <f>IF(AV246&lt;0,0,AV246)</f>
        <v>0</v>
      </c>
      <c r="AX246" s="68">
        <v>0</v>
      </c>
      <c r="AY246" s="12">
        <f>VLOOKUP($A246,[2]Summary!$A$2:$S$366, 18, FALSE)</f>
        <v>4529.66</v>
      </c>
      <c r="AZ246" s="13">
        <f t="shared" si="74"/>
        <v>4529.66</v>
      </c>
      <c r="BA246" s="45">
        <v>4529.66</v>
      </c>
      <c r="BB246" s="12">
        <f>VLOOKUP($A246,[2]Summary!$A$2:$S$366, 19, FALSE)</f>
        <v>4826.46</v>
      </c>
      <c r="BC246" s="11">
        <f t="shared" si="75"/>
        <v>4826.46</v>
      </c>
      <c r="BD246" s="73">
        <v>4826.46</v>
      </c>
      <c r="BE246" s="42">
        <f>VLOOKUP($A246,[2]Summary!$A$2:$T$366,20,FALSE)</f>
        <v>18.076190476190476</v>
      </c>
      <c r="BF246" s="41">
        <f t="shared" si="76"/>
        <v>18.076190476190476</v>
      </c>
      <c r="BG246" s="79">
        <f t="shared" si="90"/>
        <v>18.076190476190476</v>
      </c>
    </row>
    <row r="247" spans="1:59" ht="15" x14ac:dyDescent="0.25">
      <c r="A247" s="39">
        <v>43983</v>
      </c>
      <c r="B247" s="12">
        <f>VLOOKUP($A247,[2]Summary!$A$2:$S$366, 2, FALSE)</f>
        <v>4141.47</v>
      </c>
      <c r="C247" s="13">
        <f t="shared" si="77"/>
        <v>4141.47</v>
      </c>
      <c r="D247" s="44">
        <v>4141.47</v>
      </c>
      <c r="E247" s="14">
        <f>VLOOKUP($A247,[2]Summary!$A$2:$S$366, 3, FALSE)</f>
        <v>769</v>
      </c>
      <c r="F247" s="9">
        <f t="shared" si="78"/>
        <v>769</v>
      </c>
      <c r="G247" s="51">
        <v>769</v>
      </c>
      <c r="H247" s="14">
        <f>VLOOKUP($A247,[2]Summary!$A$2:$S$366,4,FALSE)</f>
        <v>0</v>
      </c>
      <c r="I247" s="9">
        <f t="shared" si="71"/>
        <v>0</v>
      </c>
      <c r="J247" s="54">
        <v>0</v>
      </c>
      <c r="K247" s="14">
        <f>VLOOKUP($A247,[2]Summary!$A$2:$S$366, 5, FALSE)</f>
        <v>688</v>
      </c>
      <c r="L247" s="9">
        <f t="shared" si="79"/>
        <v>688</v>
      </c>
      <c r="M247" s="57">
        <v>688</v>
      </c>
      <c r="N247" s="14">
        <f>VLOOKUP($A247,[2]Summary!$A$2:$S$366, 6, FALSE)</f>
        <v>1140</v>
      </c>
      <c r="O247" s="9">
        <f t="shared" si="80"/>
        <v>1140</v>
      </c>
      <c r="P247" s="51">
        <v>1120</v>
      </c>
      <c r="Q247" s="14">
        <f>VLOOKUP($A247,[2]Summary!$A$2:$S$366, 7, FALSE)</f>
        <v>614</v>
      </c>
      <c r="R247" s="9">
        <f t="shared" si="81"/>
        <v>614</v>
      </c>
      <c r="S247" s="51">
        <v>624</v>
      </c>
      <c r="T247" s="12">
        <f>VLOOKUP($A247,[2]Summary!$A$2:$S$366, 8, FALSE)</f>
        <v>213.76</v>
      </c>
      <c r="U247" s="15">
        <f t="shared" si="87"/>
        <v>213.76</v>
      </c>
      <c r="V247" s="54">
        <v>213.76</v>
      </c>
      <c r="W247" s="16">
        <f>VLOOKUP($A247,[2]Summary!$A$2:$S$366,9,FALSE)</f>
        <v>24.45</v>
      </c>
      <c r="X247" s="17">
        <f t="shared" si="86"/>
        <v>24.45</v>
      </c>
      <c r="Y247" s="61">
        <v>24.45</v>
      </c>
      <c r="Z247" s="16">
        <f>VLOOKUP($A247,[2]Summary!$A$2:$S$366,10,FALSE)</f>
        <v>16.47</v>
      </c>
      <c r="AA247" s="19">
        <f t="shared" si="89"/>
        <v>16.47</v>
      </c>
      <c r="AB247" s="64">
        <v>16.47</v>
      </c>
      <c r="AC247" s="65">
        <f t="shared" si="72"/>
        <v>24.45</v>
      </c>
      <c r="AD247" s="12">
        <f>VLOOKUP($A247,[2]Summary!$A$2:$S$366,11,FALSE)</f>
        <v>0</v>
      </c>
      <c r="AE247" s="9">
        <f t="shared" si="82"/>
        <v>0</v>
      </c>
      <c r="AF247" s="54">
        <v>0</v>
      </c>
      <c r="AG247" s="12">
        <f>VLOOKUP($A247,[2]Summary!$A$2:$S$366, 12, FALSE)</f>
        <v>0</v>
      </c>
      <c r="AH247" s="9">
        <v>32</v>
      </c>
      <c r="AI247" s="50">
        <v>32</v>
      </c>
      <c r="AJ247" s="12">
        <f>VLOOKUP($A247,[2]Summary!$A$2:$S$366, 13, FALSE)</f>
        <v>0</v>
      </c>
      <c r="AK247" s="9">
        <f t="shared" si="83"/>
        <v>0</v>
      </c>
      <c r="AL247" s="50">
        <v>0</v>
      </c>
      <c r="AM247" s="12">
        <f>VLOOKUP($A247,[2]Summary!$A$2:$S$366, 14, FALSE)</f>
        <v>13.6</v>
      </c>
      <c r="AN247" s="9">
        <f t="shared" si="91"/>
        <v>13.6</v>
      </c>
      <c r="AO247" s="54">
        <v>13.6</v>
      </c>
      <c r="AP247" s="12">
        <f>VLOOKUP($A247,[2]Summary!$A$2:$S$366, 15, FALSE)</f>
        <v>44.7</v>
      </c>
      <c r="AQ247" s="9">
        <f t="shared" si="84"/>
        <v>44.7</v>
      </c>
      <c r="AR247" s="50">
        <v>44.7</v>
      </c>
      <c r="AS247" s="12">
        <f>VLOOKUP($A247,[2]Summary!$A$2:$S$366, 16, FALSE)</f>
        <v>-3.56</v>
      </c>
      <c r="AT247" s="9">
        <f t="shared" si="92"/>
        <v>0</v>
      </c>
      <c r="AU247" s="50">
        <v>0</v>
      </c>
      <c r="AV247" s="12">
        <f>VLOOKUP($A247,[2]Summary!$A$2:$S$366, 17, FALSE)</f>
        <v>1.1299999999999999</v>
      </c>
      <c r="AW247" s="9">
        <v>0</v>
      </c>
      <c r="AX247" s="68">
        <v>0</v>
      </c>
      <c r="AY247" s="12">
        <f>VLOOKUP($A247,[2]Summary!$A$2:$S$366, 18, FALSE)</f>
        <v>4529.63</v>
      </c>
      <c r="AZ247" s="13">
        <f t="shared" si="74"/>
        <v>4529.63</v>
      </c>
      <c r="BA247" s="45">
        <v>4529.63</v>
      </c>
      <c r="BB247" s="12">
        <f>VLOOKUP($A247,[2]Summary!$A$2:$S$366, 19, FALSE)</f>
        <v>4826.38</v>
      </c>
      <c r="BC247" s="11">
        <f t="shared" si="75"/>
        <v>4826.38</v>
      </c>
      <c r="BD247" s="73">
        <v>4826.38</v>
      </c>
      <c r="BE247" s="42">
        <f>VLOOKUP($A247,[2]Summary!$A$2:$T$366,20,FALSE)</f>
        <v>18.076190476190476</v>
      </c>
      <c r="BF247" s="41">
        <f t="shared" si="76"/>
        <v>18.076190476190476</v>
      </c>
      <c r="BG247" s="79">
        <f t="shared" si="90"/>
        <v>18.076190476190476</v>
      </c>
    </row>
    <row r="248" spans="1:59" ht="15" x14ac:dyDescent="0.25">
      <c r="A248" s="39">
        <v>43984</v>
      </c>
      <c r="B248" s="12">
        <f>VLOOKUP($A248,[2]Summary!$A$2:$S$366, 2, FALSE)</f>
        <v>4141.46</v>
      </c>
      <c r="C248" s="13">
        <f t="shared" si="77"/>
        <v>4141.46</v>
      </c>
      <c r="D248" s="44">
        <v>4141.47</v>
      </c>
      <c r="E248" s="14">
        <f>VLOOKUP($A248,[2]Summary!$A$2:$S$366, 3, FALSE)</f>
        <v>785</v>
      </c>
      <c r="F248" s="9">
        <f t="shared" si="78"/>
        <v>785</v>
      </c>
      <c r="G248" s="51">
        <v>785</v>
      </c>
      <c r="H248" s="14">
        <f>VLOOKUP($A248,[2]Summary!$A$2:$S$366,4,FALSE)</f>
        <v>0</v>
      </c>
      <c r="I248" s="9">
        <f t="shared" si="71"/>
        <v>0</v>
      </c>
      <c r="J248" s="54">
        <v>0</v>
      </c>
      <c r="K248" s="14">
        <f>VLOOKUP($A248,[2]Summary!$A$2:$S$366, 5, FALSE)</f>
        <v>691</v>
      </c>
      <c r="L248" s="9">
        <f t="shared" si="79"/>
        <v>691</v>
      </c>
      <c r="M248" s="57">
        <v>691</v>
      </c>
      <c r="N248" s="14">
        <f>VLOOKUP($A248,[2]Summary!$A$2:$S$366, 6, FALSE)</f>
        <v>1090</v>
      </c>
      <c r="O248" s="9">
        <f t="shared" si="80"/>
        <v>1090</v>
      </c>
      <c r="P248" s="51">
        <v>1080</v>
      </c>
      <c r="Q248" s="14">
        <f>VLOOKUP($A248,[2]Summary!$A$2:$S$366, 7, FALSE)</f>
        <v>612</v>
      </c>
      <c r="R248" s="9">
        <f t="shared" si="81"/>
        <v>612</v>
      </c>
      <c r="S248" s="51">
        <v>623</v>
      </c>
      <c r="T248" s="12">
        <f>VLOOKUP($A248,[2]Summary!$A$2:$S$366, 8, FALSE)</f>
        <v>217.69</v>
      </c>
      <c r="U248" s="15">
        <f t="shared" si="87"/>
        <v>217.69</v>
      </c>
      <c r="V248" s="54">
        <v>217.69</v>
      </c>
      <c r="W248" s="16">
        <f>VLOOKUP($A248,[2]Summary!$A$2:$S$366,9,FALSE)</f>
        <v>32.64</v>
      </c>
      <c r="X248" s="17">
        <f t="shared" si="86"/>
        <v>32.64</v>
      </c>
      <c r="Y248" s="61">
        <v>32.64</v>
      </c>
      <c r="Z248" s="16">
        <f>VLOOKUP($A248,[2]Summary!$A$2:$S$366,10,FALSE)</f>
        <v>13.01</v>
      </c>
      <c r="AA248" s="19">
        <f t="shared" si="89"/>
        <v>13.01</v>
      </c>
      <c r="AB248" s="64">
        <v>13.01</v>
      </c>
      <c r="AC248" s="65">
        <f t="shared" si="72"/>
        <v>32.64</v>
      </c>
      <c r="AD248" s="12">
        <f>VLOOKUP($A248,[2]Summary!$A$2:$S$366,11,FALSE)</f>
        <v>0</v>
      </c>
      <c r="AE248" s="9">
        <f t="shared" si="82"/>
        <v>0</v>
      </c>
      <c r="AF248" s="54">
        <v>0</v>
      </c>
      <c r="AG248" s="12">
        <f>VLOOKUP($A248,[2]Summary!$A$2:$S$366, 12, FALSE)</f>
        <v>0</v>
      </c>
      <c r="AH248" s="9">
        <v>33</v>
      </c>
      <c r="AI248" s="50">
        <v>33</v>
      </c>
      <c r="AJ248" s="12">
        <f>VLOOKUP($A248,[2]Summary!$A$2:$S$366, 13, FALSE)</f>
        <v>0</v>
      </c>
      <c r="AK248" s="9">
        <f t="shared" si="83"/>
        <v>0</v>
      </c>
      <c r="AL248" s="50">
        <v>0</v>
      </c>
      <c r="AM248" s="12">
        <f>VLOOKUP($A248,[2]Summary!$A$2:$S$366, 14, FALSE)</f>
        <v>67.3</v>
      </c>
      <c r="AN248" s="9">
        <f t="shared" si="91"/>
        <v>67.3</v>
      </c>
      <c r="AO248" s="54">
        <v>67.3</v>
      </c>
      <c r="AP248" s="12">
        <f>VLOOKUP($A248,[2]Summary!$A$2:$S$366, 15, FALSE)</f>
        <v>55.8</v>
      </c>
      <c r="AQ248" s="9">
        <f t="shared" si="84"/>
        <v>55.8</v>
      </c>
      <c r="AR248" s="50">
        <v>55.8</v>
      </c>
      <c r="AS248" s="12">
        <f>VLOOKUP($A248,[2]Summary!$A$2:$S$366, 16, FALSE)</f>
        <v>-3.07</v>
      </c>
      <c r="AT248" s="9">
        <f t="shared" si="92"/>
        <v>0</v>
      </c>
      <c r="AU248" s="50">
        <v>0</v>
      </c>
      <c r="AV248" s="12">
        <f>VLOOKUP($A248,[2]Summary!$A$2:$S$366, 17, FALSE)</f>
        <v>-0.32</v>
      </c>
      <c r="AW248" s="9">
        <v>0</v>
      </c>
      <c r="AX248" s="68">
        <v>0</v>
      </c>
      <c r="AY248" s="12">
        <f>VLOOKUP($A248,[2]Summary!$A$2:$S$366, 18, FALSE)</f>
        <v>4529.6099999999997</v>
      </c>
      <c r="AZ248" s="13">
        <f t="shared" si="74"/>
        <v>4529.6099999999997</v>
      </c>
      <c r="BA248" s="45">
        <v>4529.6099999999997</v>
      </c>
      <c r="BB248" s="12">
        <f>VLOOKUP($A248,[2]Summary!$A$2:$S$366, 19, FALSE)</f>
        <v>4826.29</v>
      </c>
      <c r="BC248" s="11">
        <f t="shared" si="75"/>
        <v>4826.29</v>
      </c>
      <c r="BD248" s="73">
        <v>4826.29</v>
      </c>
      <c r="BE248" s="42">
        <f>VLOOKUP($A248,[2]Summary!$A$2:$T$366,20,FALSE)</f>
        <v>18.076190476190476</v>
      </c>
      <c r="BF248" s="41">
        <f t="shared" si="76"/>
        <v>18.076190476190476</v>
      </c>
      <c r="BG248" s="79">
        <f t="shared" si="90"/>
        <v>18.076190476190476</v>
      </c>
    </row>
    <row r="249" spans="1:59" ht="15" x14ac:dyDescent="0.25">
      <c r="A249" s="39">
        <v>43985</v>
      </c>
      <c r="B249" s="12">
        <f>VLOOKUP($A249,[2]Summary!$A$2:$S$366, 2, FALSE)</f>
        <v>4141.46</v>
      </c>
      <c r="C249" s="13">
        <f t="shared" si="77"/>
        <v>4141.46</v>
      </c>
      <c r="D249" s="44">
        <v>4141.46</v>
      </c>
      <c r="E249" s="14">
        <f>VLOOKUP($A249,[2]Summary!$A$2:$S$366, 3, FALSE)</f>
        <v>823</v>
      </c>
      <c r="F249" s="9">
        <f t="shared" si="78"/>
        <v>823</v>
      </c>
      <c r="G249" s="51">
        <v>823</v>
      </c>
      <c r="H249" s="14">
        <f>VLOOKUP($A249,[2]Summary!$A$2:$S$366,4,FALSE)</f>
        <v>0</v>
      </c>
      <c r="I249" s="9">
        <f t="shared" si="71"/>
        <v>0</v>
      </c>
      <c r="J249" s="54">
        <v>0</v>
      </c>
      <c r="K249" s="14">
        <f>VLOOKUP($A249,[2]Summary!$A$2:$S$366, 5, FALSE)</f>
        <v>692</v>
      </c>
      <c r="L249" s="9">
        <f t="shared" si="79"/>
        <v>692</v>
      </c>
      <c r="M249" s="57">
        <v>692</v>
      </c>
      <c r="N249" s="14">
        <f>VLOOKUP($A249,[2]Summary!$A$2:$S$366, 6, FALSE)</f>
        <v>1060</v>
      </c>
      <c r="O249" s="9">
        <f t="shared" si="80"/>
        <v>1060</v>
      </c>
      <c r="P249" s="51">
        <v>1050</v>
      </c>
      <c r="Q249" s="14">
        <f>VLOOKUP($A249,[2]Summary!$A$2:$S$366, 7, FALSE)</f>
        <v>612</v>
      </c>
      <c r="R249" s="9">
        <f t="shared" si="81"/>
        <v>612</v>
      </c>
      <c r="S249" s="51">
        <v>623</v>
      </c>
      <c r="T249" s="12">
        <f>VLOOKUP($A249,[2]Summary!$A$2:$S$366, 8, FALSE)</f>
        <v>220.74</v>
      </c>
      <c r="U249" s="15">
        <f t="shared" si="87"/>
        <v>220.74</v>
      </c>
      <c r="V249" s="54">
        <v>220.74</v>
      </c>
      <c r="W249" s="16">
        <f>VLOOKUP($A249,[2]Summary!$A$2:$S$366,9,FALSE)</f>
        <v>72.209999999999994</v>
      </c>
      <c r="X249" s="17">
        <f t="shared" si="86"/>
        <v>72.209999999999994</v>
      </c>
      <c r="Y249" s="61">
        <v>72.209999999999994</v>
      </c>
      <c r="Z249" s="16">
        <f>VLOOKUP($A249,[2]Summary!$A$2:$S$366,10,FALSE)</f>
        <v>41.59</v>
      </c>
      <c r="AA249" s="19">
        <f t="shared" si="89"/>
        <v>41.59</v>
      </c>
      <c r="AB249" s="64">
        <v>41.59</v>
      </c>
      <c r="AC249" s="65">
        <f t="shared" si="72"/>
        <v>72.209999999999994</v>
      </c>
      <c r="AD249" s="12">
        <f>VLOOKUP($A249,[2]Summary!$A$2:$S$366,11,FALSE)</f>
        <v>0</v>
      </c>
      <c r="AE249" s="9">
        <f t="shared" si="82"/>
        <v>0</v>
      </c>
      <c r="AF249" s="54">
        <v>0</v>
      </c>
      <c r="AG249" s="12">
        <f>VLOOKUP($A249,[2]Summary!$A$2:$S$366, 12, FALSE)</f>
        <v>0</v>
      </c>
      <c r="AH249" s="9">
        <v>30</v>
      </c>
      <c r="AI249" s="50">
        <v>30</v>
      </c>
      <c r="AJ249" s="12">
        <f>VLOOKUP($A249,[2]Summary!$A$2:$S$366, 13, FALSE)</f>
        <v>0</v>
      </c>
      <c r="AK249" s="9">
        <f t="shared" si="83"/>
        <v>0</v>
      </c>
      <c r="AL249" s="50">
        <v>0</v>
      </c>
      <c r="AM249" s="12">
        <f>VLOOKUP($A249,[2]Summary!$A$2:$S$366, 14, FALSE)</f>
        <v>91.5</v>
      </c>
      <c r="AN249" s="9">
        <f t="shared" si="91"/>
        <v>91.5</v>
      </c>
      <c r="AO249" s="54">
        <v>91.5</v>
      </c>
      <c r="AP249" s="12">
        <f>VLOOKUP($A249,[2]Summary!$A$2:$S$366, 15, FALSE)</f>
        <v>64</v>
      </c>
      <c r="AQ249" s="9">
        <f t="shared" si="84"/>
        <v>64</v>
      </c>
      <c r="AR249" s="50">
        <v>64</v>
      </c>
      <c r="AS249" s="12">
        <f>VLOOKUP($A249,[2]Summary!$A$2:$S$366, 16, FALSE)</f>
        <v>0.1</v>
      </c>
      <c r="AT249" s="9">
        <v>0</v>
      </c>
      <c r="AU249" s="50">
        <v>0</v>
      </c>
      <c r="AV249" s="12">
        <f>VLOOKUP($A249,[2]Summary!$A$2:$S$366, 17, FALSE)</f>
        <v>1.1299999999999999</v>
      </c>
      <c r="AW249" s="9">
        <v>0</v>
      </c>
      <c r="AX249" s="68">
        <v>0</v>
      </c>
      <c r="AY249" s="12">
        <f>VLOOKUP($A249,[2]Summary!$A$2:$S$366, 18, FALSE)</f>
        <v>4529.57</v>
      </c>
      <c r="AZ249" s="13">
        <f t="shared" si="74"/>
        <v>4529.57</v>
      </c>
      <c r="BA249" s="45">
        <v>4529.57</v>
      </c>
      <c r="BB249" s="12">
        <f>VLOOKUP($A249,[2]Summary!$A$2:$S$366, 19, FALSE)</f>
        <v>4826.2</v>
      </c>
      <c r="BC249" s="11">
        <f t="shared" si="75"/>
        <v>4826.2</v>
      </c>
      <c r="BD249" s="73">
        <v>4826.2</v>
      </c>
      <c r="BE249" s="42">
        <f>VLOOKUP($A249,[2]Summary!$A$2:$T$366,20,FALSE)</f>
        <v>18.076190476190476</v>
      </c>
      <c r="BF249" s="41">
        <f t="shared" si="76"/>
        <v>18.076190476190476</v>
      </c>
      <c r="BG249" s="79">
        <f t="shared" si="90"/>
        <v>18.076190476190476</v>
      </c>
    </row>
    <row r="250" spans="1:59" ht="15" x14ac:dyDescent="0.25">
      <c r="A250" s="39">
        <v>43986</v>
      </c>
      <c r="B250" s="12">
        <f>VLOOKUP($A250,[2]Summary!$A$2:$S$366, 2, FALSE)</f>
        <v>4141.45</v>
      </c>
      <c r="C250" s="13">
        <f t="shared" si="77"/>
        <v>4141.45</v>
      </c>
      <c r="D250" s="44">
        <v>4141.45</v>
      </c>
      <c r="E250" s="14">
        <f>VLOOKUP($A250,[2]Summary!$A$2:$S$366, 3, FALSE)</f>
        <v>827</v>
      </c>
      <c r="F250" s="9">
        <f t="shared" si="78"/>
        <v>827</v>
      </c>
      <c r="G250" s="51">
        <v>827</v>
      </c>
      <c r="H250" s="14">
        <f>VLOOKUP($A250,[2]Summary!$A$2:$S$366,4,FALSE)</f>
        <v>0</v>
      </c>
      <c r="I250" s="9">
        <f t="shared" si="71"/>
        <v>0</v>
      </c>
      <c r="J250" s="54">
        <v>0</v>
      </c>
      <c r="K250" s="14">
        <f>VLOOKUP($A250,[2]Summary!$A$2:$S$366, 5, FALSE)</f>
        <v>693</v>
      </c>
      <c r="L250" s="9">
        <f t="shared" si="79"/>
        <v>693</v>
      </c>
      <c r="M250" s="57">
        <v>693</v>
      </c>
      <c r="N250" s="14">
        <f>VLOOKUP($A250,[2]Summary!$A$2:$S$366, 6, FALSE)</f>
        <v>1040</v>
      </c>
      <c r="O250" s="9">
        <f t="shared" si="80"/>
        <v>1040</v>
      </c>
      <c r="P250" s="51">
        <v>1020</v>
      </c>
      <c r="Q250" s="14">
        <f>VLOOKUP($A250,[2]Summary!$A$2:$S$366, 7, FALSE)</f>
        <v>606</v>
      </c>
      <c r="R250" s="9">
        <f t="shared" si="81"/>
        <v>606</v>
      </c>
      <c r="S250" s="51">
        <v>617</v>
      </c>
      <c r="T250" s="12">
        <f>VLOOKUP($A250,[2]Summary!$A$2:$S$366, 8, FALSE)</f>
        <v>222.81</v>
      </c>
      <c r="U250" s="15">
        <f t="shared" si="87"/>
        <v>222.81</v>
      </c>
      <c r="V250" s="54">
        <v>222.81</v>
      </c>
      <c r="W250" s="16">
        <f>VLOOKUP($A250,[2]Summary!$A$2:$S$366,9,FALSE)</f>
        <v>77.150000000000006</v>
      </c>
      <c r="X250" s="17">
        <f t="shared" si="86"/>
        <v>77.150000000000006</v>
      </c>
      <c r="Y250" s="61">
        <v>77.150000000000006</v>
      </c>
      <c r="Z250" s="16">
        <f>VLOOKUP($A250,[2]Summary!$A$2:$S$366,10,FALSE)</f>
        <v>42.29</v>
      </c>
      <c r="AA250" s="19">
        <f t="shared" si="89"/>
        <v>42.29</v>
      </c>
      <c r="AB250" s="64">
        <v>42.29</v>
      </c>
      <c r="AC250" s="65">
        <f t="shared" si="72"/>
        <v>77.150000000000006</v>
      </c>
      <c r="AD250" s="12">
        <f>VLOOKUP($A250,[2]Summary!$A$2:$S$366,11,FALSE)</f>
        <v>38</v>
      </c>
      <c r="AE250" s="9">
        <f t="shared" si="82"/>
        <v>38</v>
      </c>
      <c r="AF250" s="54">
        <v>13</v>
      </c>
      <c r="AG250" s="12">
        <f>VLOOKUP($A250,[2]Summary!$A$2:$S$366, 12, FALSE)</f>
        <v>0</v>
      </c>
      <c r="AH250" s="9">
        <v>28</v>
      </c>
      <c r="AI250" s="50">
        <v>28</v>
      </c>
      <c r="AJ250" s="12">
        <f>VLOOKUP($A250,[2]Summary!$A$2:$S$366, 13, FALSE)</f>
        <v>0</v>
      </c>
      <c r="AK250" s="9">
        <f t="shared" si="83"/>
        <v>0</v>
      </c>
      <c r="AL250" s="50">
        <v>0</v>
      </c>
      <c r="AM250" s="12">
        <f>VLOOKUP($A250,[2]Summary!$A$2:$S$366, 14, FALSE)</f>
        <v>54.8</v>
      </c>
      <c r="AN250" s="9">
        <f t="shared" si="91"/>
        <v>54.8</v>
      </c>
      <c r="AO250" s="54">
        <v>54.6</v>
      </c>
      <c r="AP250" s="12">
        <f>VLOOKUP($A250,[2]Summary!$A$2:$S$366, 15, FALSE)</f>
        <v>78.099999999999994</v>
      </c>
      <c r="AQ250" s="9">
        <f t="shared" si="84"/>
        <v>78.099999999999994</v>
      </c>
      <c r="AR250" s="50">
        <v>78.099999999999994</v>
      </c>
      <c r="AS250" s="12">
        <f>VLOOKUP($A250,[2]Summary!$A$2:$S$366, 16, FALSE)</f>
        <v>-1.0900000000000001</v>
      </c>
      <c r="AT250" s="9">
        <v>0</v>
      </c>
      <c r="AU250" s="50">
        <v>0</v>
      </c>
      <c r="AV250" s="12">
        <f>VLOOKUP($A250,[2]Summary!$A$2:$S$366, 17, FALSE)</f>
        <v>0.15</v>
      </c>
      <c r="AW250" s="9">
        <v>0</v>
      </c>
      <c r="AX250" s="68">
        <v>0</v>
      </c>
      <c r="AY250" s="12">
        <f>VLOOKUP($A250,[2]Summary!$A$2:$S$366, 18, FALSE)</f>
        <v>4529.55</v>
      </c>
      <c r="AZ250" s="13">
        <f t="shared" si="74"/>
        <v>4529.55</v>
      </c>
      <c r="BA250" s="45">
        <v>4529.55</v>
      </c>
      <c r="BB250" s="12">
        <f>VLOOKUP($A250,[2]Summary!$A$2:$S$366, 19, FALSE)</f>
        <v>4826.1099999999997</v>
      </c>
      <c r="BC250" s="11">
        <f t="shared" si="75"/>
        <v>4826.1099999999997</v>
      </c>
      <c r="BD250" s="73">
        <v>4826.1099999999997</v>
      </c>
      <c r="BE250" s="42">
        <f>VLOOKUP($A250,[2]Summary!$A$2:$T$366,20,FALSE)</f>
        <v>18.076190476190476</v>
      </c>
      <c r="BF250" s="41">
        <f t="shared" si="76"/>
        <v>18.076190476190476</v>
      </c>
      <c r="BG250" s="79">
        <f t="shared" si="90"/>
        <v>18.076190476190476</v>
      </c>
    </row>
    <row r="251" spans="1:59" ht="15" x14ac:dyDescent="0.25">
      <c r="A251" s="39">
        <v>43987</v>
      </c>
      <c r="B251" s="12">
        <f>VLOOKUP($A251,[2]Summary!$A$2:$S$366, 2, FALSE)</f>
        <v>4141.42</v>
      </c>
      <c r="C251" s="13">
        <f t="shared" si="77"/>
        <v>4141.42</v>
      </c>
      <c r="D251" s="44">
        <v>4141.42</v>
      </c>
      <c r="E251" s="14">
        <f>VLOOKUP($A251,[2]Summary!$A$2:$S$366, 3, FALSE)</f>
        <v>880</v>
      </c>
      <c r="F251" s="9">
        <f t="shared" si="78"/>
        <v>880</v>
      </c>
      <c r="G251" s="51">
        <v>880</v>
      </c>
      <c r="H251" s="14">
        <f>VLOOKUP($A251,[2]Summary!$A$2:$S$366,4,FALSE)</f>
        <v>0</v>
      </c>
      <c r="I251" s="9">
        <f t="shared" si="71"/>
        <v>0</v>
      </c>
      <c r="J251" s="54">
        <v>0</v>
      </c>
      <c r="K251" s="14">
        <f>VLOOKUP($A251,[2]Summary!$A$2:$S$366, 5, FALSE)</f>
        <v>695</v>
      </c>
      <c r="L251" s="9">
        <f t="shared" si="79"/>
        <v>695</v>
      </c>
      <c r="M251" s="57">
        <v>695</v>
      </c>
      <c r="N251" s="14">
        <f>VLOOKUP($A251,[2]Summary!$A$2:$S$366, 6, FALSE)</f>
        <v>1050</v>
      </c>
      <c r="O251" s="9">
        <f t="shared" si="80"/>
        <v>1050</v>
      </c>
      <c r="P251" s="51">
        <v>1030</v>
      </c>
      <c r="Q251" s="14">
        <f>VLOOKUP($A251,[2]Summary!$A$2:$S$366, 7, FALSE)</f>
        <v>596</v>
      </c>
      <c r="R251" s="9">
        <f t="shared" si="81"/>
        <v>596</v>
      </c>
      <c r="S251" s="51">
        <v>607</v>
      </c>
      <c r="T251" s="12">
        <f>VLOOKUP($A251,[2]Summary!$A$2:$S$366, 8, FALSE)</f>
        <v>223.69</v>
      </c>
      <c r="U251" s="15">
        <f t="shared" si="87"/>
        <v>223.69</v>
      </c>
      <c r="V251" s="54">
        <v>223.69</v>
      </c>
      <c r="W251" s="16">
        <f>VLOOKUP($A251,[2]Summary!$A$2:$S$366,9,FALSE)</f>
        <v>87.2</v>
      </c>
      <c r="X251" s="17">
        <f t="shared" si="86"/>
        <v>87.2</v>
      </c>
      <c r="Y251" s="61">
        <v>87.2</v>
      </c>
      <c r="Z251" s="16">
        <f>VLOOKUP($A251,[2]Summary!$A$2:$S$366,10,FALSE)</f>
        <v>51.41</v>
      </c>
      <c r="AA251" s="19">
        <f t="shared" si="89"/>
        <v>51.41</v>
      </c>
      <c r="AB251" s="64">
        <v>51.41</v>
      </c>
      <c r="AC251" s="65">
        <f t="shared" si="72"/>
        <v>87.2</v>
      </c>
      <c r="AD251" s="12">
        <f>VLOOKUP($A251,[2]Summary!$A$2:$S$366,11,FALSE)</f>
        <v>50</v>
      </c>
      <c r="AE251" s="9">
        <f t="shared" si="82"/>
        <v>50</v>
      </c>
      <c r="AF251" s="54">
        <v>50</v>
      </c>
      <c r="AG251" s="12">
        <f>VLOOKUP($A251,[2]Summary!$A$2:$S$366, 12, FALSE)</f>
        <v>0</v>
      </c>
      <c r="AH251" s="9">
        <v>26</v>
      </c>
      <c r="AI251" s="50">
        <v>26</v>
      </c>
      <c r="AJ251" s="12">
        <f>VLOOKUP($A251,[2]Summary!$A$2:$S$366, 13, FALSE)</f>
        <v>0</v>
      </c>
      <c r="AK251" s="9">
        <f t="shared" si="83"/>
        <v>0</v>
      </c>
      <c r="AL251" s="50">
        <v>0</v>
      </c>
      <c r="AM251" s="12">
        <f>VLOOKUP($A251,[2]Summary!$A$2:$S$366, 14, FALSE)</f>
        <v>66.5</v>
      </c>
      <c r="AN251" s="9">
        <f t="shared" si="91"/>
        <v>66.5</v>
      </c>
      <c r="AO251" s="54">
        <v>67</v>
      </c>
      <c r="AP251" s="12">
        <f>VLOOKUP($A251,[2]Summary!$A$2:$S$366, 15, FALSE)</f>
        <v>82.4</v>
      </c>
      <c r="AQ251" s="9">
        <f t="shared" si="84"/>
        <v>82.4</v>
      </c>
      <c r="AR251" s="50">
        <v>82</v>
      </c>
      <c r="AS251" s="12">
        <f>VLOOKUP($A251,[2]Summary!$A$2:$S$366, 16, FALSE)</f>
        <v>-0.19</v>
      </c>
      <c r="AT251" s="9">
        <f t="shared" si="92"/>
        <v>0</v>
      </c>
      <c r="AU251" s="50">
        <v>0</v>
      </c>
      <c r="AV251" s="12">
        <f>VLOOKUP($A251,[2]Summary!$A$2:$S$366, 17, FALSE)</f>
        <v>2.25</v>
      </c>
      <c r="AW251" s="9">
        <f t="shared" si="73"/>
        <v>2.25</v>
      </c>
      <c r="AX251" s="68">
        <v>0</v>
      </c>
      <c r="AY251" s="12">
        <f>VLOOKUP($A251,[2]Summary!$A$2:$S$366, 18, FALSE)</f>
        <v>4529.51</v>
      </c>
      <c r="AZ251" s="13">
        <f t="shared" si="74"/>
        <v>4529.51</v>
      </c>
      <c r="BA251" s="45">
        <v>4529.51</v>
      </c>
      <c r="BB251" s="12">
        <f>VLOOKUP($A251,[2]Summary!$A$2:$S$366, 19, FALSE)</f>
        <v>4826.01</v>
      </c>
      <c r="BC251" s="11">
        <f t="shared" si="75"/>
        <v>4826.01</v>
      </c>
      <c r="BD251" s="73">
        <v>4826.01</v>
      </c>
      <c r="BE251" s="42">
        <f>VLOOKUP($A251,[2]Summary!$A$2:$T$366,20,FALSE)</f>
        <v>18.076190476190476</v>
      </c>
      <c r="BF251" s="41">
        <f t="shared" si="76"/>
        <v>18.076190476190476</v>
      </c>
      <c r="BG251" s="79">
        <f t="shared" si="90"/>
        <v>18.076190476190476</v>
      </c>
    </row>
    <row r="252" spans="1:59" ht="15" x14ac:dyDescent="0.25">
      <c r="A252" s="39">
        <v>43988</v>
      </c>
      <c r="B252" s="12">
        <f>VLOOKUP($A252,[2]Summary!$A$2:$S$366, 2, FALSE)</f>
        <v>4141.3999999999996</v>
      </c>
      <c r="C252" s="13">
        <f t="shared" si="77"/>
        <v>4141.3999999999996</v>
      </c>
      <c r="D252" s="44">
        <v>4141.3999999999996</v>
      </c>
      <c r="E252" s="14">
        <f>VLOOKUP($A252,[2]Summary!$A$2:$S$366, 3, FALSE)</f>
        <v>986</v>
      </c>
      <c r="F252" s="9">
        <f t="shared" si="78"/>
        <v>986</v>
      </c>
      <c r="G252" s="51">
        <v>986</v>
      </c>
      <c r="H252" s="14">
        <f>VLOOKUP($A252,[2]Summary!$A$2:$S$366,4,FALSE)</f>
        <v>0</v>
      </c>
      <c r="I252" s="9">
        <f t="shared" si="71"/>
        <v>0</v>
      </c>
      <c r="J252" s="54">
        <v>0</v>
      </c>
      <c r="K252" s="14">
        <f>VLOOKUP($A252,[2]Summary!$A$2:$S$366, 5, FALSE)</f>
        <v>700</v>
      </c>
      <c r="L252" s="9">
        <f t="shared" si="79"/>
        <v>700</v>
      </c>
      <c r="M252" s="50">
        <v>700</v>
      </c>
      <c r="N252" s="14">
        <f>VLOOKUP($A252,[2]Summary!$A$2:$S$366, 6, FALSE)</f>
        <v>1040</v>
      </c>
      <c r="O252" s="9">
        <f t="shared" si="80"/>
        <v>1040</v>
      </c>
      <c r="P252" s="50">
        <v>1020</v>
      </c>
      <c r="Q252" s="14">
        <f>VLOOKUP($A252,[2]Summary!$A$2:$S$366, 7, FALSE)</f>
        <v>587</v>
      </c>
      <c r="R252" s="9">
        <f t="shared" si="81"/>
        <v>587</v>
      </c>
      <c r="S252" s="50">
        <v>599</v>
      </c>
      <c r="T252" s="12">
        <f>VLOOKUP($A252,[2]Summary!$A$2:$S$366, 8, FALSE)</f>
        <v>223.99</v>
      </c>
      <c r="U252" s="15">
        <f t="shared" si="87"/>
        <v>223.99</v>
      </c>
      <c r="V252" s="50">
        <v>223.99</v>
      </c>
      <c r="W252" s="16">
        <f>VLOOKUP($A252,[2]Summary!$A$2:$S$366,9,FALSE)</f>
        <v>102.49</v>
      </c>
      <c r="X252" s="17">
        <f t="shared" si="86"/>
        <v>102.49</v>
      </c>
      <c r="Y252" s="61">
        <v>102.49</v>
      </c>
      <c r="Z252" s="16">
        <f>VLOOKUP($A252,[2]Summary!$A$2:$S$366,10,FALSE)</f>
        <v>65.81</v>
      </c>
      <c r="AA252" s="19">
        <f t="shared" si="89"/>
        <v>65.81</v>
      </c>
      <c r="AB252" s="64">
        <v>65.81</v>
      </c>
      <c r="AC252" s="65">
        <f t="shared" si="72"/>
        <v>102.49</v>
      </c>
      <c r="AD252" s="12">
        <f>VLOOKUP($A252,[2]Summary!$A$2:$S$366,11,FALSE)</f>
        <v>50</v>
      </c>
      <c r="AE252" s="9">
        <f t="shared" si="82"/>
        <v>50</v>
      </c>
      <c r="AF252" s="50">
        <v>50</v>
      </c>
      <c r="AG252" s="12">
        <f>VLOOKUP($A252,[2]Summary!$A$2:$S$366, 12, FALSE)</f>
        <v>0</v>
      </c>
      <c r="AH252" s="9">
        <v>28</v>
      </c>
      <c r="AI252" s="50">
        <v>28</v>
      </c>
      <c r="AJ252" s="12">
        <f>VLOOKUP($A252,[2]Summary!$A$2:$S$366, 13, FALSE)</f>
        <v>0</v>
      </c>
      <c r="AK252" s="9">
        <f t="shared" si="83"/>
        <v>0</v>
      </c>
      <c r="AL252" s="50">
        <v>0</v>
      </c>
      <c r="AM252" s="12">
        <f>VLOOKUP($A252,[2]Summary!$A$2:$S$366, 14, FALSE)</f>
        <v>65.8</v>
      </c>
      <c r="AN252" s="9">
        <f t="shared" si="91"/>
        <v>65.8</v>
      </c>
      <c r="AO252" s="54">
        <v>66</v>
      </c>
      <c r="AP252" s="12">
        <f>VLOOKUP($A252,[2]Summary!$A$2:$S$366, 15, FALSE)</f>
        <v>81</v>
      </c>
      <c r="AQ252" s="9">
        <f t="shared" si="84"/>
        <v>81</v>
      </c>
      <c r="AR252" s="50">
        <v>81</v>
      </c>
      <c r="AS252" s="12">
        <f>VLOOKUP($A252,[2]Summary!$A$2:$S$366, 16, FALSE)</f>
        <v>-1.2</v>
      </c>
      <c r="AT252" s="9">
        <f t="shared" si="92"/>
        <v>0</v>
      </c>
      <c r="AU252" s="50">
        <v>0</v>
      </c>
      <c r="AV252" s="12">
        <f>VLOOKUP($A252,[2]Summary!$A$2:$S$366, 17, FALSE)</f>
        <v>50.1</v>
      </c>
      <c r="AW252" s="9">
        <f t="shared" si="73"/>
        <v>50.1</v>
      </c>
      <c r="AX252" s="50">
        <v>50</v>
      </c>
      <c r="AY252" s="12">
        <f>VLOOKUP($A252,[2]Summary!$A$2:$S$366, 18, FALSE)</f>
        <v>4529.47</v>
      </c>
      <c r="AZ252" s="13">
        <f t="shared" si="74"/>
        <v>4529.47</v>
      </c>
      <c r="BA252" s="45">
        <v>4529.47</v>
      </c>
      <c r="BB252" s="12">
        <f>VLOOKUP($A252,[2]Summary!$A$2:$S$366, 19, FALSE)</f>
        <v>4825.91</v>
      </c>
      <c r="BC252" s="11">
        <f t="shared" si="75"/>
        <v>4825.91</v>
      </c>
      <c r="BD252" s="73">
        <v>4825.91</v>
      </c>
      <c r="BE252" s="42">
        <f>VLOOKUP($A252,[2]Summary!$A$2:$T$366,20,FALSE)</f>
        <v>18.076190476190476</v>
      </c>
      <c r="BF252" s="41">
        <f t="shared" si="76"/>
        <v>18.076190476190476</v>
      </c>
      <c r="BG252" s="79">
        <f t="shared" si="90"/>
        <v>18.076190476190476</v>
      </c>
    </row>
    <row r="253" spans="1:59" ht="15" x14ac:dyDescent="0.25">
      <c r="A253" s="39">
        <v>43989</v>
      </c>
      <c r="B253" s="12">
        <f>VLOOKUP($A253,[2]Summary!$A$2:$S$366, 2, FALSE)</f>
        <v>4141.41</v>
      </c>
      <c r="C253" s="13">
        <f t="shared" si="77"/>
        <v>4141.41</v>
      </c>
      <c r="D253" s="44">
        <v>4141.41</v>
      </c>
      <c r="E253" s="14">
        <f>VLOOKUP($A253,[2]Summary!$A$2:$S$366, 3, FALSE)</f>
        <v>813</v>
      </c>
      <c r="F253" s="9">
        <f t="shared" si="78"/>
        <v>813</v>
      </c>
      <c r="G253" s="51">
        <v>813</v>
      </c>
      <c r="H253" s="14">
        <f>VLOOKUP($A253,[2]Summary!$A$2:$S$366,4,FALSE)</f>
        <v>0</v>
      </c>
      <c r="I253" s="9">
        <f t="shared" si="71"/>
        <v>0</v>
      </c>
      <c r="J253" s="54">
        <v>0</v>
      </c>
      <c r="K253" s="14">
        <f>VLOOKUP($A253,[2]Summary!$A$2:$S$366, 5, FALSE)</f>
        <v>705</v>
      </c>
      <c r="L253" s="9">
        <f t="shared" si="79"/>
        <v>705</v>
      </c>
      <c r="M253" s="57">
        <v>705</v>
      </c>
      <c r="N253" s="14">
        <f>VLOOKUP($A253,[2]Summary!$A$2:$S$366, 6, FALSE)</f>
        <v>1050</v>
      </c>
      <c r="O253" s="9">
        <f t="shared" si="80"/>
        <v>1050</v>
      </c>
      <c r="P253" s="51">
        <v>1030</v>
      </c>
      <c r="Q253" s="14">
        <f>VLOOKUP($A253,[2]Summary!$A$2:$S$366, 7, FALSE)</f>
        <v>576</v>
      </c>
      <c r="R253" s="9">
        <f t="shared" si="81"/>
        <v>576</v>
      </c>
      <c r="S253" s="51">
        <v>588</v>
      </c>
      <c r="T253" s="12">
        <f>VLOOKUP($A253,[2]Summary!$A$2:$S$366, 8, FALSE)</f>
        <v>226.9</v>
      </c>
      <c r="U253" s="15">
        <f t="shared" si="87"/>
        <v>226.9</v>
      </c>
      <c r="V253" s="54">
        <v>226.9</v>
      </c>
      <c r="W253" s="16">
        <f>VLOOKUP($A253,[2]Summary!$A$2:$S$366,9,FALSE)</f>
        <v>93.94</v>
      </c>
      <c r="X253" s="17">
        <f t="shared" si="86"/>
        <v>93.94</v>
      </c>
      <c r="Y253" s="61">
        <v>93.94</v>
      </c>
      <c r="Z253" s="16">
        <f>VLOOKUP($A253,[2]Summary!$A$2:$S$366,10,FALSE)</f>
        <v>63.59</v>
      </c>
      <c r="AA253" s="19">
        <f t="shared" si="89"/>
        <v>63.59</v>
      </c>
      <c r="AB253" s="64">
        <v>63.59</v>
      </c>
      <c r="AC253" s="65">
        <f t="shared" si="72"/>
        <v>93.94</v>
      </c>
      <c r="AD253" s="12">
        <f>VLOOKUP($A253,[2]Summary!$A$2:$S$366,11,FALSE)</f>
        <v>50</v>
      </c>
      <c r="AE253" s="9">
        <f t="shared" si="82"/>
        <v>50</v>
      </c>
      <c r="AF253" s="54">
        <v>50</v>
      </c>
      <c r="AG253" s="12">
        <f>VLOOKUP($A253,[2]Summary!$A$2:$S$366, 12, FALSE)</f>
        <v>0</v>
      </c>
      <c r="AH253" s="9">
        <v>32</v>
      </c>
      <c r="AI253" s="50">
        <v>32</v>
      </c>
      <c r="AJ253" s="12">
        <f>VLOOKUP($A253,[2]Summary!$A$2:$S$366, 13, FALSE)</f>
        <v>0</v>
      </c>
      <c r="AK253" s="9">
        <f t="shared" si="83"/>
        <v>0</v>
      </c>
      <c r="AL253" s="50">
        <v>0</v>
      </c>
      <c r="AM253" s="12">
        <f>VLOOKUP($A253,[2]Summary!$A$2:$S$366, 14, FALSE)</f>
        <v>38.5</v>
      </c>
      <c r="AN253" s="9">
        <f t="shared" si="91"/>
        <v>38.5</v>
      </c>
      <c r="AO253" s="54">
        <v>39</v>
      </c>
      <c r="AP253" s="12">
        <f>VLOOKUP($A253,[2]Summary!$A$2:$S$366, 15, FALSE)</f>
        <v>72.5</v>
      </c>
      <c r="AQ253" s="9">
        <f t="shared" si="84"/>
        <v>72.5</v>
      </c>
      <c r="AR253" s="50">
        <v>73</v>
      </c>
      <c r="AS253" s="12">
        <f>VLOOKUP($A253,[2]Summary!$A$2:$S$366, 16, FALSE)</f>
        <v>-0.59</v>
      </c>
      <c r="AT253" s="9">
        <f t="shared" si="92"/>
        <v>0</v>
      </c>
      <c r="AU253" s="50">
        <v>0</v>
      </c>
      <c r="AV253" s="12">
        <f>VLOOKUP($A253,[2]Summary!$A$2:$S$366, 17, FALSE)</f>
        <v>39.5</v>
      </c>
      <c r="AW253" s="9">
        <f t="shared" si="73"/>
        <v>39.5</v>
      </c>
      <c r="AX253" s="68">
        <v>40</v>
      </c>
      <c r="AY253" s="12">
        <f>VLOOKUP($A253,[2]Summary!$A$2:$S$366, 18, FALSE)</f>
        <v>4529.41</v>
      </c>
      <c r="AZ253" s="13">
        <f t="shared" si="74"/>
        <v>4529.41</v>
      </c>
      <c r="BA253" s="45">
        <v>4529.41</v>
      </c>
      <c r="BB253" s="12">
        <f>VLOOKUP($A253,[2]Summary!$A$2:$S$366, 19, FALSE)</f>
        <v>4825.83</v>
      </c>
      <c r="BC253" s="11">
        <f t="shared" si="75"/>
        <v>4825.83</v>
      </c>
      <c r="BD253" s="73">
        <v>4825.83</v>
      </c>
      <c r="BE253" s="42">
        <f>VLOOKUP($A253,[2]Summary!$A$2:$T$366,20,FALSE)</f>
        <v>18.076190476190476</v>
      </c>
      <c r="BF253" s="41">
        <f t="shared" si="76"/>
        <v>18.076190476190476</v>
      </c>
      <c r="BG253" s="79">
        <f t="shared" si="90"/>
        <v>18.076190476190476</v>
      </c>
    </row>
    <row r="254" spans="1:59" ht="15" x14ac:dyDescent="0.25">
      <c r="A254" s="39">
        <v>43990</v>
      </c>
      <c r="B254" s="12">
        <f>VLOOKUP($A254,[2]Summary!$A$2:$S$366, 2, FALSE)</f>
        <v>4141.38</v>
      </c>
      <c r="C254" s="13">
        <f t="shared" si="77"/>
        <v>4141.38</v>
      </c>
      <c r="D254" s="44">
        <v>4141.38</v>
      </c>
      <c r="E254" s="14">
        <f>VLOOKUP($A254,[2]Summary!$A$2:$S$366, 3, FALSE)</f>
        <v>792</v>
      </c>
      <c r="F254" s="9">
        <f t="shared" si="78"/>
        <v>792</v>
      </c>
      <c r="G254" s="51">
        <v>792</v>
      </c>
      <c r="H254" s="14">
        <f>VLOOKUP($A254,[2]Summary!$A$2:$S$366,4,FALSE)</f>
        <v>0</v>
      </c>
      <c r="I254" s="9">
        <f t="shared" si="71"/>
        <v>0</v>
      </c>
      <c r="J254" s="54">
        <v>0</v>
      </c>
      <c r="K254" s="14">
        <f>VLOOKUP($A254,[2]Summary!$A$2:$S$366, 5, FALSE)</f>
        <v>707</v>
      </c>
      <c r="L254" s="9">
        <f t="shared" si="79"/>
        <v>707</v>
      </c>
      <c r="M254" s="57">
        <v>707</v>
      </c>
      <c r="N254" s="14">
        <f>VLOOKUP($A254,[2]Summary!$A$2:$S$366, 6, FALSE)</f>
        <v>1050</v>
      </c>
      <c r="O254" s="9">
        <f t="shared" si="80"/>
        <v>1050</v>
      </c>
      <c r="P254" s="51">
        <v>1030</v>
      </c>
      <c r="Q254" s="14">
        <f>VLOOKUP($A254,[2]Summary!$A$2:$S$366, 7, FALSE)</f>
        <v>567</v>
      </c>
      <c r="R254" s="9">
        <f t="shared" si="81"/>
        <v>567</v>
      </c>
      <c r="S254" s="51">
        <v>580</v>
      </c>
      <c r="T254" s="12">
        <f>VLOOKUP($A254,[2]Summary!$A$2:$S$366, 8, FALSE)</f>
        <v>228.05</v>
      </c>
      <c r="U254" s="15">
        <f t="shared" si="87"/>
        <v>228.05</v>
      </c>
      <c r="V254" s="54">
        <v>228.05</v>
      </c>
      <c r="W254" s="16">
        <f>VLOOKUP($A254,[2]Summary!$A$2:$S$366,9,FALSE)</f>
        <v>80.97</v>
      </c>
      <c r="X254" s="17">
        <f t="shared" si="86"/>
        <v>80.97</v>
      </c>
      <c r="Y254" s="61">
        <v>80.97</v>
      </c>
      <c r="Z254" s="16">
        <f>VLOOKUP($A254,[2]Summary!$A$2:$S$366,10,FALSE)</f>
        <v>52.98</v>
      </c>
      <c r="AA254" s="19">
        <f t="shared" si="89"/>
        <v>52.98</v>
      </c>
      <c r="AB254" s="64">
        <v>52.98</v>
      </c>
      <c r="AC254" s="65">
        <f t="shared" si="72"/>
        <v>80.97</v>
      </c>
      <c r="AD254" s="12">
        <f>VLOOKUP($A254,[2]Summary!$A$2:$S$366,11,FALSE)</f>
        <v>50</v>
      </c>
      <c r="AE254" s="9">
        <f t="shared" si="82"/>
        <v>50</v>
      </c>
      <c r="AF254" s="54">
        <v>50</v>
      </c>
      <c r="AG254" s="12">
        <f>VLOOKUP($A254,[2]Summary!$A$2:$S$366, 12, FALSE)</f>
        <v>0</v>
      </c>
      <c r="AH254" s="9">
        <v>40</v>
      </c>
      <c r="AI254" s="50">
        <v>40</v>
      </c>
      <c r="AJ254" s="12">
        <f>VLOOKUP($A254,[2]Summary!$A$2:$S$366, 13, FALSE)</f>
        <v>0</v>
      </c>
      <c r="AK254" s="9">
        <f t="shared" si="83"/>
        <v>0</v>
      </c>
      <c r="AL254" s="50">
        <v>0</v>
      </c>
      <c r="AM254" s="12">
        <f>VLOOKUP($A254,[2]Summary!$A$2:$S$366, 14, FALSE)</f>
        <v>17.8</v>
      </c>
      <c r="AN254" s="9">
        <f t="shared" si="91"/>
        <v>17.8</v>
      </c>
      <c r="AO254" s="54">
        <v>17.8</v>
      </c>
      <c r="AP254" s="12">
        <f>VLOOKUP($A254,[2]Summary!$A$2:$S$366, 15, FALSE)</f>
        <v>34.700000000000003</v>
      </c>
      <c r="AQ254" s="9">
        <f t="shared" si="84"/>
        <v>34.700000000000003</v>
      </c>
      <c r="AR254" s="50">
        <v>34.700000000000003</v>
      </c>
      <c r="AS254" s="12">
        <f>VLOOKUP($A254,[2]Summary!$A$2:$S$366, 16, FALSE)</f>
        <v>0.56000000000000005</v>
      </c>
      <c r="AT254" s="9">
        <v>0</v>
      </c>
      <c r="AU254" s="50">
        <v>0</v>
      </c>
      <c r="AV254" s="12">
        <f>VLOOKUP($A254,[2]Summary!$A$2:$S$366, 17, FALSE)</f>
        <v>33.4</v>
      </c>
      <c r="AW254" s="9">
        <f t="shared" si="73"/>
        <v>33.4</v>
      </c>
      <c r="AX254" s="68">
        <v>33.4</v>
      </c>
      <c r="AY254" s="12">
        <f>VLOOKUP($A254,[2]Summary!$A$2:$S$366, 18, FALSE)</f>
        <v>4529.43</v>
      </c>
      <c r="AZ254" s="13">
        <f t="shared" si="74"/>
        <v>4529.43</v>
      </c>
      <c r="BA254" s="45">
        <v>4529.43</v>
      </c>
      <c r="BB254" s="12">
        <f>VLOOKUP($A254,[2]Summary!$A$2:$S$366, 19, FALSE)</f>
        <v>4825.76</v>
      </c>
      <c r="BC254" s="11">
        <f t="shared" si="75"/>
        <v>4825.76</v>
      </c>
      <c r="BD254" s="73">
        <v>4825.76</v>
      </c>
      <c r="BE254" s="42">
        <f>VLOOKUP($A254,[2]Summary!$A$2:$T$366,20,FALSE)</f>
        <v>18.076190476190476</v>
      </c>
      <c r="BF254" s="41">
        <f t="shared" si="76"/>
        <v>18.076190476190476</v>
      </c>
      <c r="BG254" s="79">
        <f t="shared" si="90"/>
        <v>18.076190476190476</v>
      </c>
    </row>
    <row r="255" spans="1:59" ht="15" x14ac:dyDescent="0.25">
      <c r="A255" s="39">
        <v>43991</v>
      </c>
      <c r="B255" s="12">
        <f>VLOOKUP($A255,[2]Summary!$A$2:$S$366, 2, FALSE)</f>
        <v>4141.37</v>
      </c>
      <c r="C255" s="13">
        <f t="shared" si="77"/>
        <v>4141.37</v>
      </c>
      <c r="D255" s="44">
        <v>4141.37</v>
      </c>
      <c r="E255" s="14">
        <f>VLOOKUP($A255,[2]Summary!$A$2:$S$366, 3, FALSE)</f>
        <v>866</v>
      </c>
      <c r="F255" s="9">
        <f t="shared" si="78"/>
        <v>866</v>
      </c>
      <c r="G255" s="51">
        <v>866</v>
      </c>
      <c r="H255" s="14">
        <f>VLOOKUP($A255,[2]Summary!$A$2:$S$366,4,FALSE)</f>
        <v>0</v>
      </c>
      <c r="I255" s="9">
        <f t="shared" si="71"/>
        <v>0</v>
      </c>
      <c r="J255" s="54">
        <v>0</v>
      </c>
      <c r="K255" s="14">
        <f>VLOOKUP($A255,[2]Summary!$A$2:$S$366, 5, FALSE)</f>
        <v>823</v>
      </c>
      <c r="L255" s="9">
        <f t="shared" si="79"/>
        <v>823</v>
      </c>
      <c r="M255" s="57">
        <v>823</v>
      </c>
      <c r="N255" s="14">
        <f>VLOOKUP($A255,[2]Summary!$A$2:$S$366, 6, FALSE)</f>
        <v>1050</v>
      </c>
      <c r="O255" s="9">
        <f t="shared" si="80"/>
        <v>1050</v>
      </c>
      <c r="P255" s="51">
        <v>1030</v>
      </c>
      <c r="Q255" s="14">
        <f>VLOOKUP($A255,[2]Summary!$A$2:$S$366, 7, FALSE)</f>
        <v>561</v>
      </c>
      <c r="R255" s="9">
        <f t="shared" si="81"/>
        <v>561</v>
      </c>
      <c r="S255" s="51">
        <v>574</v>
      </c>
      <c r="T255" s="12">
        <f>VLOOKUP($A255,[2]Summary!$A$2:$S$366, 8, FALSE)</f>
        <v>225.47</v>
      </c>
      <c r="U255" s="15">
        <f t="shared" si="87"/>
        <v>225.47</v>
      </c>
      <c r="V255" s="54">
        <v>225.47</v>
      </c>
      <c r="W255" s="16">
        <f>VLOOKUP($A255,[2]Summary!$A$2:$S$366,9,FALSE)</f>
        <v>77.56</v>
      </c>
      <c r="X255" s="17">
        <f t="shared" si="86"/>
        <v>77.56</v>
      </c>
      <c r="Y255" s="61">
        <v>77.56</v>
      </c>
      <c r="Z255" s="16">
        <f>VLOOKUP($A255,[2]Summary!$A$2:$S$366,10,FALSE)</f>
        <v>46.72</v>
      </c>
      <c r="AA255" s="19">
        <f t="shared" si="89"/>
        <v>46.72</v>
      </c>
      <c r="AB255" s="64">
        <v>46.72</v>
      </c>
      <c r="AC255" s="65">
        <f t="shared" si="72"/>
        <v>77.56</v>
      </c>
      <c r="AD255" s="12">
        <f>VLOOKUP($A255,[2]Summary!$A$2:$S$366,11,FALSE)</f>
        <v>50</v>
      </c>
      <c r="AE255" s="9">
        <f t="shared" si="82"/>
        <v>50</v>
      </c>
      <c r="AF255" s="54">
        <v>50</v>
      </c>
      <c r="AG255" s="12">
        <f>VLOOKUP($A255,[2]Summary!$A$2:$S$366, 12, FALSE)</f>
        <v>0</v>
      </c>
      <c r="AH255" s="9">
        <v>46</v>
      </c>
      <c r="AI255" s="50">
        <v>46</v>
      </c>
      <c r="AJ255" s="12">
        <f>VLOOKUP($A255,[2]Summary!$A$2:$S$366, 13, FALSE)</f>
        <v>0</v>
      </c>
      <c r="AK255" s="9">
        <f t="shared" si="83"/>
        <v>0</v>
      </c>
      <c r="AL255" s="50">
        <v>0</v>
      </c>
      <c r="AM255" s="12">
        <f>VLOOKUP($A255,[2]Summary!$A$2:$S$366, 14, FALSE)</f>
        <v>1.64</v>
      </c>
      <c r="AN255" s="9">
        <v>0</v>
      </c>
      <c r="AO255" s="54">
        <v>0</v>
      </c>
      <c r="AP255" s="12">
        <f>VLOOKUP($A255,[2]Summary!$A$2:$S$366, 15, FALSE)</f>
        <v>20.2</v>
      </c>
      <c r="AQ255" s="9">
        <v>0</v>
      </c>
      <c r="AR255" s="50">
        <v>0</v>
      </c>
      <c r="AS255" s="12">
        <f>VLOOKUP($A255,[2]Summary!$A$2:$S$366, 16, FALSE)</f>
        <v>-0.44</v>
      </c>
      <c r="AT255" s="9">
        <f t="shared" si="92"/>
        <v>0</v>
      </c>
      <c r="AU255" s="50">
        <v>0</v>
      </c>
      <c r="AV255" s="12">
        <f>VLOOKUP($A255,[2]Summary!$A$2:$S$366, 17, FALSE)</f>
        <v>67.400000000000006</v>
      </c>
      <c r="AW255" s="9">
        <f t="shared" si="73"/>
        <v>67.400000000000006</v>
      </c>
      <c r="AX255" s="68">
        <v>67.400000000000006</v>
      </c>
      <c r="AY255" s="12">
        <f>VLOOKUP($A255,[2]Summary!$A$2:$S$366, 18, FALSE)</f>
        <v>4529.41</v>
      </c>
      <c r="AZ255" s="13">
        <f t="shared" si="74"/>
        <v>4529.41</v>
      </c>
      <c r="BA255" s="45">
        <v>4529.41</v>
      </c>
      <c r="BB255" s="12">
        <f>VLOOKUP($A255,[2]Summary!$A$2:$S$366, 19, FALSE)</f>
        <v>4825.6899999999996</v>
      </c>
      <c r="BC255" s="11">
        <f t="shared" si="75"/>
        <v>4825.6899999999996</v>
      </c>
      <c r="BD255" s="73">
        <v>4825.6899999999996</v>
      </c>
      <c r="BE255" s="42">
        <f>VLOOKUP($A255,[2]Summary!$A$2:$T$366,20,FALSE)</f>
        <v>18.076190476190476</v>
      </c>
      <c r="BF255" s="41">
        <f t="shared" si="76"/>
        <v>18.076190476190476</v>
      </c>
      <c r="BG255" s="79">
        <f t="shared" si="90"/>
        <v>18.076190476190476</v>
      </c>
    </row>
    <row r="256" spans="1:59" ht="15" x14ac:dyDescent="0.25">
      <c r="A256" s="39">
        <v>43992</v>
      </c>
      <c r="B256" s="12">
        <f>VLOOKUP($A256,[2]Summary!$A$2:$S$366, 2, FALSE)</f>
        <v>4141.3500000000004</v>
      </c>
      <c r="C256" s="13">
        <f t="shared" si="77"/>
        <v>4141.3500000000004</v>
      </c>
      <c r="D256" s="44">
        <v>4141.3500000000004</v>
      </c>
      <c r="E256" s="14">
        <f>VLOOKUP($A256,[2]Summary!$A$2:$S$366, 3, FALSE)</f>
        <v>2080</v>
      </c>
      <c r="F256" s="9">
        <f t="shared" si="78"/>
        <v>2080</v>
      </c>
      <c r="G256" s="51">
        <v>2080</v>
      </c>
      <c r="H256" s="14">
        <f>VLOOKUP($A256,[2]Summary!$A$2:$S$366,4,FALSE)</f>
        <v>0</v>
      </c>
      <c r="I256" s="9">
        <f t="shared" si="71"/>
        <v>0</v>
      </c>
      <c r="J256" s="54">
        <v>0</v>
      </c>
      <c r="K256" s="14">
        <f>VLOOKUP($A256,[2]Summary!$A$2:$S$366, 5, FALSE)</f>
        <v>2000</v>
      </c>
      <c r="L256" s="9">
        <f t="shared" si="79"/>
        <v>2000</v>
      </c>
      <c r="M256" s="57">
        <v>2000</v>
      </c>
      <c r="N256" s="14">
        <f>VLOOKUP($A256,[2]Summary!$A$2:$S$366, 6, FALSE)</f>
        <v>1060</v>
      </c>
      <c r="O256" s="9">
        <f t="shared" si="80"/>
        <v>1060</v>
      </c>
      <c r="P256" s="51">
        <v>1030</v>
      </c>
      <c r="Q256" s="14">
        <f>VLOOKUP($A256,[2]Summary!$A$2:$S$366, 7, FALSE)</f>
        <v>556</v>
      </c>
      <c r="R256" s="9">
        <f t="shared" si="81"/>
        <v>556</v>
      </c>
      <c r="S256" s="51">
        <v>556</v>
      </c>
      <c r="T256" s="12">
        <f>VLOOKUP($A256,[2]Summary!$A$2:$S$366, 8, FALSE)</f>
        <v>221.45</v>
      </c>
      <c r="U256" s="15">
        <f t="shared" si="87"/>
        <v>221.45</v>
      </c>
      <c r="V256" s="54">
        <v>221.45</v>
      </c>
      <c r="W256" s="16">
        <f>VLOOKUP($A256,[2]Summary!$A$2:$S$366,9,FALSE)</f>
        <v>81.86</v>
      </c>
      <c r="X256" s="17">
        <f t="shared" si="86"/>
        <v>81.86</v>
      </c>
      <c r="Y256" s="61">
        <v>81.86</v>
      </c>
      <c r="Z256" s="16">
        <f>VLOOKUP($A256,[2]Summary!$A$2:$S$366,10,FALSE)</f>
        <v>48.49</v>
      </c>
      <c r="AA256" s="19">
        <f t="shared" si="89"/>
        <v>48.49</v>
      </c>
      <c r="AB256" s="64">
        <v>48.49</v>
      </c>
      <c r="AC256" s="65">
        <f t="shared" si="72"/>
        <v>81.86</v>
      </c>
      <c r="AD256" s="12">
        <f>VLOOKUP($A256,[2]Summary!$A$2:$S$366,11,FALSE)</f>
        <v>50</v>
      </c>
      <c r="AE256" s="9">
        <f t="shared" si="82"/>
        <v>50</v>
      </c>
      <c r="AF256" s="54">
        <v>50</v>
      </c>
      <c r="AG256" s="12">
        <f>VLOOKUP($A256,[2]Summary!$A$2:$S$366, 12, FALSE)</f>
        <v>0</v>
      </c>
      <c r="AH256" s="9">
        <v>52</v>
      </c>
      <c r="AI256" s="50">
        <v>52</v>
      </c>
      <c r="AJ256" s="12">
        <f>VLOOKUP($A256,[2]Summary!$A$2:$S$366, 13, FALSE)</f>
        <v>0</v>
      </c>
      <c r="AK256" s="9">
        <f t="shared" si="83"/>
        <v>0</v>
      </c>
      <c r="AL256" s="50">
        <v>0</v>
      </c>
      <c r="AM256" s="12">
        <f>VLOOKUP($A256,[2]Summary!$A$2:$S$366, 14, FALSE)</f>
        <v>18.2</v>
      </c>
      <c r="AN256" s="9">
        <v>0</v>
      </c>
      <c r="AO256" s="54">
        <v>0</v>
      </c>
      <c r="AP256" s="12">
        <f>VLOOKUP($A256,[2]Summary!$A$2:$S$366, 15, FALSE)</f>
        <v>18.899999999999999</v>
      </c>
      <c r="AQ256" s="9">
        <v>0</v>
      </c>
      <c r="AR256" s="50">
        <v>0</v>
      </c>
      <c r="AS256" s="12">
        <f>VLOOKUP($A256,[2]Summary!$A$2:$S$366, 16, FALSE)</f>
        <v>0.78</v>
      </c>
      <c r="AT256" s="9">
        <v>0</v>
      </c>
      <c r="AU256" s="50">
        <v>0</v>
      </c>
      <c r="AV256" s="12">
        <f>VLOOKUP($A256,[2]Summary!$A$2:$S$366, 17, FALSE)</f>
        <v>-2.88</v>
      </c>
      <c r="AW256" s="9">
        <v>0</v>
      </c>
      <c r="AX256" s="68">
        <v>0</v>
      </c>
      <c r="AY256" s="12">
        <f>VLOOKUP($A256,[2]Summary!$A$2:$S$366, 18, FALSE)</f>
        <v>4529.3900000000003</v>
      </c>
      <c r="AZ256" s="13">
        <f t="shared" si="74"/>
        <v>4529.3900000000003</v>
      </c>
      <c r="BA256" s="45">
        <v>4529.3900000000003</v>
      </c>
      <c r="BB256" s="12">
        <f>VLOOKUP($A256,[2]Summary!$A$2:$S$366, 19, FALSE)</f>
        <v>4825.62</v>
      </c>
      <c r="BC256" s="11">
        <f t="shared" si="75"/>
        <v>4825.62</v>
      </c>
      <c r="BD256" s="73">
        <v>4825.62</v>
      </c>
      <c r="BE256" s="42">
        <f>VLOOKUP($A256,[2]Summary!$A$2:$T$366,20,FALSE)</f>
        <v>18.076190476190476</v>
      </c>
      <c r="BF256" s="41">
        <f t="shared" si="76"/>
        <v>18.076190476190476</v>
      </c>
      <c r="BG256" s="79">
        <f t="shared" si="90"/>
        <v>18.076190476190476</v>
      </c>
    </row>
    <row r="257" spans="1:59" ht="15" x14ac:dyDescent="0.25">
      <c r="A257" s="39">
        <v>43993</v>
      </c>
      <c r="B257" s="12">
        <f>VLOOKUP($A257,[2]Summary!$A$2:$S$366, 2, FALSE)</f>
        <v>4141.3100000000004</v>
      </c>
      <c r="C257" s="13">
        <f t="shared" si="77"/>
        <v>4141.3100000000004</v>
      </c>
      <c r="D257" s="44">
        <v>4141.3100000000004</v>
      </c>
      <c r="E257" s="14">
        <f>VLOOKUP($A257,[2]Summary!$A$2:$S$366, 3, FALSE)</f>
        <v>2400</v>
      </c>
      <c r="F257" s="9">
        <f t="shared" si="78"/>
        <v>2400</v>
      </c>
      <c r="G257" s="51">
        <v>2400</v>
      </c>
      <c r="H257" s="14">
        <f>VLOOKUP($A257,[2]Summary!$A$2:$S$366,4,FALSE)</f>
        <v>0</v>
      </c>
      <c r="I257" s="9">
        <f t="shared" si="71"/>
        <v>0</v>
      </c>
      <c r="J257" s="54">
        <v>0</v>
      </c>
      <c r="K257" s="14">
        <f>VLOOKUP($A257,[2]Summary!$A$2:$S$366, 5, FALSE)</f>
        <v>2390</v>
      </c>
      <c r="L257" s="9">
        <f t="shared" si="79"/>
        <v>2390</v>
      </c>
      <c r="M257" s="57">
        <v>2390</v>
      </c>
      <c r="N257" s="14">
        <f>VLOOKUP($A257,[2]Summary!$A$2:$S$366, 6, FALSE)</f>
        <v>1430</v>
      </c>
      <c r="O257" s="9">
        <f t="shared" si="80"/>
        <v>1430</v>
      </c>
      <c r="P257" s="51">
        <v>1400</v>
      </c>
      <c r="Q257" s="14">
        <f>VLOOKUP($A257,[2]Summary!$A$2:$S$366, 7, FALSE)</f>
        <v>549</v>
      </c>
      <c r="R257" s="9">
        <f t="shared" si="81"/>
        <v>549</v>
      </c>
      <c r="S257" s="51">
        <v>549</v>
      </c>
      <c r="T257" s="12">
        <f>VLOOKUP($A257,[2]Summary!$A$2:$S$366, 8, FALSE)</f>
        <v>220.45</v>
      </c>
      <c r="U257" s="15">
        <f t="shared" si="87"/>
        <v>220.45</v>
      </c>
      <c r="V257" s="54">
        <v>220.45</v>
      </c>
      <c r="W257" s="16">
        <f>VLOOKUP($A257,[2]Summary!$A$2:$S$366,9,FALSE)</f>
        <v>68.28</v>
      </c>
      <c r="X257" s="17">
        <f t="shared" si="86"/>
        <v>68.28</v>
      </c>
      <c r="Y257" s="61">
        <v>68.28</v>
      </c>
      <c r="Z257" s="16">
        <f>VLOOKUP($A257,[2]Summary!$A$2:$S$366,10,FALSE)</f>
        <v>33.78</v>
      </c>
      <c r="AA257" s="19">
        <f t="shared" si="89"/>
        <v>33.78</v>
      </c>
      <c r="AB257" s="64">
        <v>33.78</v>
      </c>
      <c r="AC257" s="65">
        <f t="shared" si="72"/>
        <v>68.28</v>
      </c>
      <c r="AD257" s="12">
        <f>VLOOKUP($A257,[2]Summary!$A$2:$S$366,11,FALSE)</f>
        <v>50</v>
      </c>
      <c r="AE257" s="9">
        <f t="shared" si="82"/>
        <v>50</v>
      </c>
      <c r="AF257" s="54">
        <v>50</v>
      </c>
      <c r="AG257" s="12">
        <f>VLOOKUP($A257,[2]Summary!$A$2:$S$366, 12, FALSE)</f>
        <v>0</v>
      </c>
      <c r="AH257" s="9">
        <v>45</v>
      </c>
      <c r="AI257" s="50">
        <v>45</v>
      </c>
      <c r="AJ257" s="12">
        <f>VLOOKUP($A257,[2]Summary!$A$2:$S$366, 13, FALSE)</f>
        <v>0</v>
      </c>
      <c r="AK257" s="9">
        <f t="shared" si="83"/>
        <v>0</v>
      </c>
      <c r="AL257" s="50">
        <v>0</v>
      </c>
      <c r="AM257" s="12">
        <f>VLOOKUP($A257,[2]Summary!$A$2:$S$366, 14, FALSE)</f>
        <v>28.2</v>
      </c>
      <c r="AN257" s="9">
        <f t="shared" si="91"/>
        <v>28.2</v>
      </c>
      <c r="AO257" s="54">
        <v>28.2</v>
      </c>
      <c r="AP257" s="12">
        <f>VLOOKUP($A257,[2]Summary!$A$2:$S$366, 15, FALSE)</f>
        <v>30.2</v>
      </c>
      <c r="AQ257" s="9">
        <f t="shared" si="84"/>
        <v>30.2</v>
      </c>
      <c r="AR257" s="50">
        <v>30.2</v>
      </c>
      <c r="AS257" s="12">
        <f>VLOOKUP($A257,[2]Summary!$A$2:$S$366, 16, FALSE)</f>
        <v>0.51</v>
      </c>
      <c r="AT257" s="9">
        <v>0</v>
      </c>
      <c r="AU257" s="50">
        <v>0</v>
      </c>
      <c r="AV257" s="12">
        <f>VLOOKUP($A257,[2]Summary!$A$2:$S$366, 17, FALSE)</f>
        <v>-1.37</v>
      </c>
      <c r="AW257" s="9">
        <v>0</v>
      </c>
      <c r="AX257" s="68">
        <v>0</v>
      </c>
      <c r="AY257" s="12">
        <f>VLOOKUP($A257,[2]Summary!$A$2:$S$366, 18, FALSE)</f>
        <v>4529.3599999999997</v>
      </c>
      <c r="AZ257" s="13">
        <f t="shared" si="74"/>
        <v>4529.3599999999997</v>
      </c>
      <c r="BA257" s="45">
        <v>4529.3599999999997</v>
      </c>
      <c r="BB257" s="12">
        <f>VLOOKUP($A257,[2]Summary!$A$2:$S$366, 19, FALSE)</f>
        <v>4825.54</v>
      </c>
      <c r="BC257" s="11">
        <f t="shared" si="75"/>
        <v>4825.54</v>
      </c>
      <c r="BD257" s="73">
        <v>4825.54</v>
      </c>
      <c r="BE257" s="42">
        <f>VLOOKUP($A257,[2]Summary!$A$2:$T$366,20,FALSE)</f>
        <v>18.076190476190476</v>
      </c>
      <c r="BF257" s="41">
        <f t="shared" si="76"/>
        <v>18.076190476190476</v>
      </c>
      <c r="BG257" s="79">
        <f t="shared" si="90"/>
        <v>18.076190476190476</v>
      </c>
    </row>
    <row r="258" spans="1:59" ht="15" x14ac:dyDescent="0.25">
      <c r="A258" s="39">
        <v>43994</v>
      </c>
      <c r="B258" s="12">
        <f>VLOOKUP($A258,[2]Summary!$A$2:$S$366, 2, FALSE)</f>
        <v>4141.2700000000004</v>
      </c>
      <c r="C258" s="13">
        <f t="shared" si="77"/>
        <v>4141.2700000000004</v>
      </c>
      <c r="D258" s="44">
        <v>4141.2700000000004</v>
      </c>
      <c r="E258" s="14">
        <f>VLOOKUP($A258,[2]Summary!$A$2:$S$366, 3, FALSE)</f>
        <v>2400</v>
      </c>
      <c r="F258" s="9">
        <f t="shared" si="78"/>
        <v>2400</v>
      </c>
      <c r="G258" s="51">
        <v>2400</v>
      </c>
      <c r="H258" s="14">
        <f>VLOOKUP($A258,[2]Summary!$A$2:$S$366,4,FALSE)</f>
        <v>0</v>
      </c>
      <c r="I258" s="9">
        <f t="shared" si="71"/>
        <v>0</v>
      </c>
      <c r="J258" s="54">
        <v>0</v>
      </c>
      <c r="K258" s="14">
        <f>VLOOKUP($A258,[2]Summary!$A$2:$S$366, 5, FALSE)</f>
        <v>2180</v>
      </c>
      <c r="L258" s="9">
        <f t="shared" si="79"/>
        <v>2180</v>
      </c>
      <c r="M258" s="57">
        <v>2180</v>
      </c>
      <c r="N258" s="14">
        <f>VLOOKUP($A258,[2]Summary!$A$2:$S$366, 6, FALSE)</f>
        <v>1810</v>
      </c>
      <c r="O258" s="9">
        <f t="shared" si="80"/>
        <v>1810</v>
      </c>
      <c r="P258" s="51">
        <v>1780</v>
      </c>
      <c r="Q258" s="14">
        <f>VLOOKUP($A258,[2]Summary!$A$2:$S$366, 7, FALSE)</f>
        <v>549</v>
      </c>
      <c r="R258" s="9">
        <f t="shared" si="81"/>
        <v>549</v>
      </c>
      <c r="S258" s="51">
        <v>549</v>
      </c>
      <c r="T258" s="12">
        <f>VLOOKUP($A258,[2]Summary!$A$2:$S$366, 8, FALSE)</f>
        <v>223.99</v>
      </c>
      <c r="U258" s="15">
        <f t="shared" si="87"/>
        <v>223.99</v>
      </c>
      <c r="V258" s="54">
        <v>223.99</v>
      </c>
      <c r="W258" s="16">
        <f>VLOOKUP($A258,[2]Summary!$A$2:$S$366,9,FALSE)</f>
        <v>53.9</v>
      </c>
      <c r="X258" s="17">
        <f t="shared" si="86"/>
        <v>53.9</v>
      </c>
      <c r="Y258" s="61">
        <v>53.9</v>
      </c>
      <c r="Z258" s="16">
        <f>VLOOKUP($A258,[2]Summary!$A$2:$S$366,10,FALSE)</f>
        <v>24.85</v>
      </c>
      <c r="AA258" s="19">
        <f t="shared" si="89"/>
        <v>24.85</v>
      </c>
      <c r="AB258" s="64">
        <v>24.85</v>
      </c>
      <c r="AC258" s="65">
        <f t="shared" si="72"/>
        <v>53.9</v>
      </c>
      <c r="AD258" s="12">
        <f>VLOOKUP($A258,[2]Summary!$A$2:$S$366,11,FALSE)</f>
        <v>50</v>
      </c>
      <c r="AE258" s="9">
        <f t="shared" si="82"/>
        <v>50</v>
      </c>
      <c r="AF258" s="54">
        <v>50</v>
      </c>
      <c r="AG258" s="12">
        <f>VLOOKUP($A258,[2]Summary!$A$2:$S$366, 12, FALSE)</f>
        <v>0</v>
      </c>
      <c r="AH258" s="9">
        <v>39</v>
      </c>
      <c r="AI258" s="50">
        <v>39</v>
      </c>
      <c r="AJ258" s="12">
        <f>VLOOKUP($A258,[2]Summary!$A$2:$S$366, 13, FALSE)</f>
        <v>0</v>
      </c>
      <c r="AK258" s="9">
        <f t="shared" si="83"/>
        <v>0</v>
      </c>
      <c r="AL258" s="50">
        <v>0</v>
      </c>
      <c r="AM258" s="12">
        <f>VLOOKUP($A258,[2]Summary!$A$2:$S$366, 14, FALSE)</f>
        <v>45</v>
      </c>
      <c r="AN258" s="9">
        <f t="shared" si="91"/>
        <v>45</v>
      </c>
      <c r="AO258" s="54">
        <v>45</v>
      </c>
      <c r="AP258" s="12">
        <f>VLOOKUP($A258,[2]Summary!$A$2:$S$366, 15, FALSE)</f>
        <v>27</v>
      </c>
      <c r="AQ258" s="9">
        <f t="shared" si="84"/>
        <v>27</v>
      </c>
      <c r="AR258" s="50">
        <v>27</v>
      </c>
      <c r="AS258" s="12">
        <f>VLOOKUP($A258,[2]Summary!$A$2:$S$366, 16, FALSE)</f>
        <v>-0.59</v>
      </c>
      <c r="AT258" s="9">
        <f t="shared" si="92"/>
        <v>0</v>
      </c>
      <c r="AU258" s="50">
        <v>0</v>
      </c>
      <c r="AV258" s="12">
        <f>VLOOKUP($A258,[2]Summary!$A$2:$S$366, 17, FALSE)</f>
        <v>3.27</v>
      </c>
      <c r="AW258" s="9">
        <f t="shared" si="73"/>
        <v>3.27</v>
      </c>
      <c r="AX258" s="68">
        <v>0</v>
      </c>
      <c r="AY258" s="12">
        <f>VLOOKUP($A258,[2]Summary!$A$2:$S$366, 18, FALSE)</f>
        <v>4529.32</v>
      </c>
      <c r="AZ258" s="13">
        <f t="shared" si="74"/>
        <v>4529.32</v>
      </c>
      <c r="BA258" s="45">
        <v>4529.32</v>
      </c>
      <c r="BB258" s="12">
        <f>VLOOKUP($A258,[2]Summary!$A$2:$S$366, 19, FALSE)</f>
        <v>4825.46</v>
      </c>
      <c r="BC258" s="11">
        <f t="shared" si="75"/>
        <v>4825.46</v>
      </c>
      <c r="BD258" s="73">
        <v>4825.46</v>
      </c>
      <c r="BE258" s="42">
        <f>VLOOKUP($A258,[2]Summary!$A$2:$T$366,20,FALSE)</f>
        <v>18.076190476190476</v>
      </c>
      <c r="BF258" s="41">
        <f t="shared" si="76"/>
        <v>18.076190476190476</v>
      </c>
      <c r="BG258" s="79">
        <f t="shared" si="90"/>
        <v>18.076190476190476</v>
      </c>
    </row>
    <row r="259" spans="1:59" ht="15" x14ac:dyDescent="0.25">
      <c r="A259" s="39">
        <v>43995</v>
      </c>
      <c r="B259" s="12">
        <f>VLOOKUP($A259,[2]Summary!$A$2:$S$366, 2, FALSE)</f>
        <v>4141.2299999999996</v>
      </c>
      <c r="C259" s="13">
        <f t="shared" si="77"/>
        <v>4141.2299999999996</v>
      </c>
      <c r="D259" s="45">
        <v>4141.2299999999996</v>
      </c>
      <c r="E259" s="14">
        <f>VLOOKUP($A259,[2]Summary!$A$2:$S$366, 3, FALSE)</f>
        <v>2200</v>
      </c>
      <c r="F259" s="9">
        <f t="shared" si="78"/>
        <v>2200</v>
      </c>
      <c r="G259" s="50">
        <v>2200</v>
      </c>
      <c r="H259" s="14">
        <f>VLOOKUP($A259,[2]Summary!$A$2:$S$366,4,FALSE)</f>
        <v>0</v>
      </c>
      <c r="I259" s="9">
        <f t="shared" ref="I259:I322" si="93">H259</f>
        <v>0</v>
      </c>
      <c r="J259" s="54">
        <v>0</v>
      </c>
      <c r="K259" s="14">
        <f>VLOOKUP($A259,[2]Summary!$A$2:$S$366, 5, FALSE)</f>
        <v>1730</v>
      </c>
      <c r="L259" s="9">
        <f t="shared" si="79"/>
        <v>1730</v>
      </c>
      <c r="M259" s="50">
        <v>1730</v>
      </c>
      <c r="N259" s="14">
        <f>VLOOKUP($A259,[2]Summary!$A$2:$S$366, 6, FALSE)</f>
        <v>1780</v>
      </c>
      <c r="O259" s="9">
        <f t="shared" si="80"/>
        <v>1780</v>
      </c>
      <c r="P259" s="50">
        <v>1750</v>
      </c>
      <c r="Q259" s="14">
        <f>VLOOKUP($A259,[2]Summary!$A$2:$S$366, 7, FALSE)</f>
        <v>545</v>
      </c>
      <c r="R259" s="9">
        <f t="shared" si="81"/>
        <v>545</v>
      </c>
      <c r="S259" s="50">
        <v>544</v>
      </c>
      <c r="T259" s="12">
        <f>VLOOKUP($A259,[2]Summary!$A$2:$S$366, 8, FALSE)</f>
        <v>224.91</v>
      </c>
      <c r="U259" s="15">
        <f t="shared" si="87"/>
        <v>224.91</v>
      </c>
      <c r="V259" s="54">
        <v>224.91</v>
      </c>
      <c r="W259" s="16">
        <f>VLOOKUP($A259,[2]Summary!$A$2:$S$366,9,FALSE)</f>
        <v>52.31</v>
      </c>
      <c r="X259" s="17">
        <f t="shared" si="86"/>
        <v>52.31</v>
      </c>
      <c r="Y259" s="61">
        <v>52.31</v>
      </c>
      <c r="Z259" s="16">
        <f>VLOOKUP($A259,[2]Summary!$A$2:$S$366,10,FALSE)</f>
        <v>25.67</v>
      </c>
      <c r="AA259" s="19">
        <f t="shared" si="89"/>
        <v>25.67</v>
      </c>
      <c r="AB259" s="64">
        <v>25.67</v>
      </c>
      <c r="AC259" s="65">
        <f t="shared" si="72"/>
        <v>52.31</v>
      </c>
      <c r="AD259" s="12">
        <f>VLOOKUP($A259,[2]Summary!$A$2:$S$366,11,FALSE)</f>
        <v>85</v>
      </c>
      <c r="AE259" s="9">
        <f t="shared" si="82"/>
        <v>85</v>
      </c>
      <c r="AF259" s="50">
        <v>85</v>
      </c>
      <c r="AG259" s="12">
        <f>VLOOKUP($A259,[2]Summary!$A$2:$S$366, 12, FALSE)</f>
        <v>0</v>
      </c>
      <c r="AH259" s="9">
        <v>42</v>
      </c>
      <c r="AI259" s="50">
        <v>42</v>
      </c>
      <c r="AJ259" s="12">
        <f>VLOOKUP($A259,[2]Summary!$A$2:$S$366, 13, FALSE)</f>
        <v>0</v>
      </c>
      <c r="AK259" s="9">
        <f t="shared" si="83"/>
        <v>0</v>
      </c>
      <c r="AL259" s="50">
        <v>0</v>
      </c>
      <c r="AM259" s="12">
        <f>VLOOKUP($A259,[2]Summary!$A$2:$S$366, 14, FALSE)</f>
        <v>31.1</v>
      </c>
      <c r="AN259" s="9">
        <f t="shared" si="91"/>
        <v>31.1</v>
      </c>
      <c r="AO259" s="50">
        <v>31.1</v>
      </c>
      <c r="AP259" s="12">
        <f>VLOOKUP($A259,[2]Summary!$A$2:$S$366, 15, FALSE)</f>
        <v>20.6</v>
      </c>
      <c r="AQ259" s="9">
        <f t="shared" si="84"/>
        <v>20.6</v>
      </c>
      <c r="AR259" s="50">
        <v>20.7</v>
      </c>
      <c r="AS259" s="12">
        <f>VLOOKUP($A259,[2]Summary!$A$2:$S$366, 16, FALSE)</f>
        <v>-0.52</v>
      </c>
      <c r="AT259" s="9">
        <f t="shared" si="92"/>
        <v>0</v>
      </c>
      <c r="AU259" s="50">
        <v>0</v>
      </c>
      <c r="AV259" s="12">
        <f>VLOOKUP($A259,[2]Summary!$A$2:$S$366, 17, FALSE)</f>
        <v>3.82</v>
      </c>
      <c r="AW259" s="9">
        <f t="shared" si="73"/>
        <v>3.82</v>
      </c>
      <c r="AX259" s="68">
        <v>0</v>
      </c>
      <c r="AY259" s="12">
        <f>VLOOKUP($A259,[2]Summary!$A$2:$S$366, 18, FALSE)</f>
        <v>4529.29</v>
      </c>
      <c r="AZ259" s="13">
        <f t="shared" si="74"/>
        <v>4529.29</v>
      </c>
      <c r="BA259" s="45">
        <v>4529.29</v>
      </c>
      <c r="BB259" s="12">
        <f>VLOOKUP($A259,[2]Summary!$A$2:$S$366, 19, FALSE)</f>
        <v>4825.38</v>
      </c>
      <c r="BC259" s="11">
        <f t="shared" si="75"/>
        <v>4825.38</v>
      </c>
      <c r="BD259" s="73">
        <v>4825.38</v>
      </c>
      <c r="BE259" s="42">
        <f>VLOOKUP($A259,[2]Summary!$A$2:$T$366,20,FALSE)</f>
        <v>18.076190476190476</v>
      </c>
      <c r="BF259" s="41">
        <f t="shared" si="76"/>
        <v>18.076190476190476</v>
      </c>
      <c r="BG259" s="79">
        <f t="shared" si="90"/>
        <v>18.076190476190476</v>
      </c>
    </row>
    <row r="260" spans="1:59" ht="15" x14ac:dyDescent="0.25">
      <c r="A260" s="39">
        <v>43996</v>
      </c>
      <c r="B260" s="12">
        <f>VLOOKUP($A260,[2]Summary!$A$2:$S$366, 2, FALSE)</f>
        <v>4141.18</v>
      </c>
      <c r="C260" s="13">
        <f t="shared" si="77"/>
        <v>4141.18</v>
      </c>
      <c r="D260" s="44">
        <v>4141.18</v>
      </c>
      <c r="E260" s="14">
        <f>VLOOKUP($A260,[2]Summary!$A$2:$S$366, 3, FALSE)</f>
        <v>1370</v>
      </c>
      <c r="F260" s="9">
        <f t="shared" si="78"/>
        <v>1370</v>
      </c>
      <c r="G260" s="51">
        <v>1370</v>
      </c>
      <c r="H260" s="14">
        <f>VLOOKUP($A260,[2]Summary!$A$2:$S$366,4,FALSE)</f>
        <v>0</v>
      </c>
      <c r="I260" s="9">
        <f t="shared" si="93"/>
        <v>0</v>
      </c>
      <c r="J260" s="54">
        <v>0</v>
      </c>
      <c r="K260" s="14">
        <f>VLOOKUP($A260,[2]Summary!$A$2:$S$366, 5, FALSE)</f>
        <v>1350</v>
      </c>
      <c r="L260" s="9">
        <f t="shared" si="79"/>
        <v>1350</v>
      </c>
      <c r="M260" s="57">
        <v>1350</v>
      </c>
      <c r="N260" s="14">
        <f>VLOOKUP($A260,[2]Summary!$A$2:$S$366, 6, FALSE)</f>
        <v>1660</v>
      </c>
      <c r="O260" s="9">
        <f t="shared" si="80"/>
        <v>1660</v>
      </c>
      <c r="P260" s="51">
        <v>1630</v>
      </c>
      <c r="Q260" s="14">
        <f>VLOOKUP($A260,[2]Summary!$A$2:$S$366, 7, FALSE)</f>
        <v>536</v>
      </c>
      <c r="R260" s="9">
        <f t="shared" si="81"/>
        <v>536</v>
      </c>
      <c r="S260" s="51">
        <v>536</v>
      </c>
      <c r="T260" s="12">
        <f>VLOOKUP($A260,[2]Summary!$A$2:$S$366, 8, FALSE)</f>
        <v>225.24</v>
      </c>
      <c r="U260" s="15">
        <f t="shared" si="87"/>
        <v>225.24</v>
      </c>
      <c r="V260" s="54">
        <v>225.24</v>
      </c>
      <c r="W260" s="16">
        <f>VLOOKUP($A260,[2]Summary!$A$2:$S$366,9,FALSE)</f>
        <v>51.61</v>
      </c>
      <c r="X260" s="17">
        <f t="shared" si="86"/>
        <v>51.61</v>
      </c>
      <c r="Y260" s="61">
        <v>51.61</v>
      </c>
      <c r="Z260" s="16">
        <f>VLOOKUP($A260,[2]Summary!$A$2:$S$366,10,FALSE)</f>
        <v>27</v>
      </c>
      <c r="AA260" s="19">
        <f t="shared" si="89"/>
        <v>27</v>
      </c>
      <c r="AB260" s="64">
        <v>27</v>
      </c>
      <c r="AC260" s="65">
        <f t="shared" si="72"/>
        <v>51.61</v>
      </c>
      <c r="AD260" s="12">
        <f>VLOOKUP($A260,[2]Summary!$A$2:$S$366,11,FALSE)</f>
        <v>100</v>
      </c>
      <c r="AE260" s="9">
        <f t="shared" si="82"/>
        <v>100</v>
      </c>
      <c r="AF260" s="54">
        <v>100</v>
      </c>
      <c r="AG260" s="12">
        <f>VLOOKUP($A260,[2]Summary!$A$2:$S$366, 12, FALSE)</f>
        <v>0</v>
      </c>
      <c r="AH260" s="9">
        <v>42</v>
      </c>
      <c r="AI260" s="50">
        <v>42</v>
      </c>
      <c r="AJ260" s="12">
        <f>VLOOKUP($A260,[2]Summary!$A$2:$S$366, 13, FALSE)</f>
        <v>0</v>
      </c>
      <c r="AK260" s="9">
        <f t="shared" si="83"/>
        <v>0</v>
      </c>
      <c r="AL260" s="50">
        <v>0</v>
      </c>
      <c r="AM260" s="12">
        <f>VLOOKUP($A260,[2]Summary!$A$2:$S$366, 14, FALSE)</f>
        <v>32.5</v>
      </c>
      <c r="AN260" s="9">
        <f t="shared" si="91"/>
        <v>32.5</v>
      </c>
      <c r="AO260" s="54">
        <v>32.5</v>
      </c>
      <c r="AP260" s="12">
        <f>VLOOKUP($A260,[2]Summary!$A$2:$S$366, 15, FALSE)</f>
        <v>11.1</v>
      </c>
      <c r="AQ260" s="9">
        <f t="shared" si="84"/>
        <v>11.1</v>
      </c>
      <c r="AR260" s="50">
        <v>11</v>
      </c>
      <c r="AS260" s="12">
        <f>VLOOKUP($A260,[2]Summary!$A$2:$S$366, 16, FALSE)</f>
        <v>-1.28</v>
      </c>
      <c r="AT260" s="9">
        <f t="shared" si="92"/>
        <v>0</v>
      </c>
      <c r="AU260" s="50">
        <v>0</v>
      </c>
      <c r="AV260" s="12">
        <f>VLOOKUP($A260,[2]Summary!$A$2:$S$366, 17, FALSE)</f>
        <v>68.2</v>
      </c>
      <c r="AW260" s="9">
        <f t="shared" si="73"/>
        <v>68.2</v>
      </c>
      <c r="AX260" s="68">
        <v>68</v>
      </c>
      <c r="AY260" s="12">
        <f>VLOOKUP($A260,[2]Summary!$A$2:$S$366, 18, FALSE)</f>
        <v>4529.29</v>
      </c>
      <c r="AZ260" s="13">
        <f t="shared" si="74"/>
        <v>4529.29</v>
      </c>
      <c r="BA260" s="45">
        <v>4529.29</v>
      </c>
      <c r="BB260" s="12">
        <f>VLOOKUP($A260,[2]Summary!$A$2:$S$366, 19, FALSE)</f>
        <v>4825.3100000000004</v>
      </c>
      <c r="BC260" s="11">
        <f t="shared" si="75"/>
        <v>4825.3100000000004</v>
      </c>
      <c r="BD260" s="73">
        <v>4825.3100000000004</v>
      </c>
      <c r="BE260" s="42">
        <f>VLOOKUP($A260,[2]Summary!$A$2:$T$366,20,FALSE)</f>
        <v>18.076190476190476</v>
      </c>
      <c r="BF260" s="41">
        <f t="shared" si="76"/>
        <v>18.076190476190476</v>
      </c>
      <c r="BG260" s="79">
        <f t="shared" si="90"/>
        <v>18.076190476190476</v>
      </c>
    </row>
    <row r="261" spans="1:59" ht="15" x14ac:dyDescent="0.25">
      <c r="A261" s="39">
        <v>43997</v>
      </c>
      <c r="B261" s="12">
        <f>VLOOKUP($A261,[2]Summary!$A$2:$S$366, 2, FALSE)</f>
        <v>4141.17</v>
      </c>
      <c r="C261" s="13">
        <f t="shared" si="77"/>
        <v>4141.17</v>
      </c>
      <c r="D261" s="44">
        <v>4141.17</v>
      </c>
      <c r="E261" s="14">
        <f>VLOOKUP($A261,[2]Summary!$A$2:$S$366, 3, FALSE)</f>
        <v>1150</v>
      </c>
      <c r="F261" s="9">
        <f t="shared" si="78"/>
        <v>1150</v>
      </c>
      <c r="G261" s="51">
        <v>1150</v>
      </c>
      <c r="H261" s="14">
        <f>VLOOKUP($A261,[2]Summary!$A$2:$S$366,4,FALSE)</f>
        <v>0</v>
      </c>
      <c r="I261" s="9">
        <f t="shared" si="93"/>
        <v>0</v>
      </c>
      <c r="J261" s="54">
        <v>0</v>
      </c>
      <c r="K261" s="14">
        <f>VLOOKUP($A261,[2]Summary!$A$2:$S$366, 5, FALSE)</f>
        <v>1210</v>
      </c>
      <c r="L261" s="9">
        <f t="shared" si="79"/>
        <v>1210</v>
      </c>
      <c r="M261" s="57">
        <v>1210</v>
      </c>
      <c r="N261" s="14">
        <f>VLOOKUP($A261,[2]Summary!$A$2:$S$366, 6, FALSE)</f>
        <v>1540</v>
      </c>
      <c r="O261" s="9">
        <f t="shared" si="80"/>
        <v>1540</v>
      </c>
      <c r="P261" s="51">
        <v>1510</v>
      </c>
      <c r="Q261" s="14">
        <f>VLOOKUP($A261,[2]Summary!$A$2:$S$366, 7, FALSE)</f>
        <v>533</v>
      </c>
      <c r="R261" s="9">
        <f t="shared" si="81"/>
        <v>533</v>
      </c>
      <c r="S261" s="51">
        <v>532</v>
      </c>
      <c r="T261" s="12">
        <f>VLOOKUP($A261,[2]Summary!$A$2:$S$366, 8, FALSE)</f>
        <v>229.74</v>
      </c>
      <c r="U261" s="15">
        <f t="shared" si="87"/>
        <v>229.74</v>
      </c>
      <c r="V261" s="54">
        <v>229.74</v>
      </c>
      <c r="W261" s="16">
        <f>VLOOKUP($A261,[2]Summary!$A$2:$S$366,9,FALSE)</f>
        <v>53.24</v>
      </c>
      <c r="X261" s="17">
        <f t="shared" si="86"/>
        <v>53.24</v>
      </c>
      <c r="Y261" s="61">
        <v>53.24</v>
      </c>
      <c r="Z261" s="16">
        <f>VLOOKUP($A261,[2]Summary!$A$2:$S$366,10,FALSE)</f>
        <v>27</v>
      </c>
      <c r="AA261" s="19">
        <f t="shared" si="89"/>
        <v>27</v>
      </c>
      <c r="AB261" s="64">
        <v>27</v>
      </c>
      <c r="AC261" s="65">
        <f t="shared" ref="AC261:AC324" si="94">$Y261</f>
        <v>53.24</v>
      </c>
      <c r="AD261" s="12">
        <f>VLOOKUP($A261,[2]Summary!$A$2:$S$366,11,FALSE)</f>
        <v>100</v>
      </c>
      <c r="AE261" s="9">
        <f t="shared" si="82"/>
        <v>100</v>
      </c>
      <c r="AF261" s="54">
        <v>100</v>
      </c>
      <c r="AG261" s="12">
        <f>VLOOKUP($A261,[2]Summary!$A$2:$S$366, 12, FALSE)</f>
        <v>0</v>
      </c>
      <c r="AH261" s="9">
        <v>42</v>
      </c>
      <c r="AI261" s="50">
        <v>42</v>
      </c>
      <c r="AJ261" s="12">
        <f>VLOOKUP($A261,[2]Summary!$A$2:$S$366, 13, FALSE)</f>
        <v>0</v>
      </c>
      <c r="AK261" s="9">
        <f t="shared" si="83"/>
        <v>0</v>
      </c>
      <c r="AL261" s="50">
        <v>0</v>
      </c>
      <c r="AM261" s="12">
        <f>VLOOKUP($A261,[2]Summary!$A$2:$S$366, 14, FALSE)</f>
        <v>26.6</v>
      </c>
      <c r="AN261" s="9">
        <f t="shared" si="91"/>
        <v>26.6</v>
      </c>
      <c r="AO261" s="54">
        <v>26.6</v>
      </c>
      <c r="AP261" s="12">
        <f>VLOOKUP($A261,[2]Summary!$A$2:$S$366, 15, FALSE)</f>
        <v>6.83</v>
      </c>
      <c r="AQ261" s="9">
        <v>0</v>
      </c>
      <c r="AR261" s="50">
        <v>0</v>
      </c>
      <c r="AS261" s="12">
        <f>VLOOKUP($A261,[2]Summary!$A$2:$S$366, 16, FALSE)</f>
        <v>0.72</v>
      </c>
      <c r="AT261" s="9">
        <v>0</v>
      </c>
      <c r="AU261" s="50">
        <v>0</v>
      </c>
      <c r="AV261" s="12">
        <f>VLOOKUP($A261,[2]Summary!$A$2:$S$366, 17, FALSE)</f>
        <v>37.700000000000003</v>
      </c>
      <c r="AW261" s="9">
        <f t="shared" ref="AW261:AW324" si="95">AV261</f>
        <v>37.700000000000003</v>
      </c>
      <c r="AX261" s="68">
        <v>37.700000000000003</v>
      </c>
      <c r="AY261" s="12">
        <f>VLOOKUP($A261,[2]Summary!$A$2:$S$366, 18, FALSE)</f>
        <v>4529.25</v>
      </c>
      <c r="AZ261" s="13">
        <f t="shared" ref="AZ261:AZ324" si="96">AY261</f>
        <v>4529.25</v>
      </c>
      <c r="BA261" s="45">
        <v>4529.25</v>
      </c>
      <c r="BB261" s="12">
        <f>VLOOKUP($A261,[2]Summary!$A$2:$S$366, 19, FALSE)</f>
        <v>4825.2299999999996</v>
      </c>
      <c r="BC261" s="11">
        <f t="shared" ref="BC261:BC324" si="97">BB261</f>
        <v>4825.2299999999996</v>
      </c>
      <c r="BD261" s="73">
        <v>4825.2299999999996</v>
      </c>
      <c r="BE261" s="42">
        <f>VLOOKUP($A261,[2]Summary!$A$2:$T$366,20,FALSE)</f>
        <v>18.076190476190476</v>
      </c>
      <c r="BF261" s="41">
        <f t="shared" ref="BF261:BF324" si="98">BE261</f>
        <v>18.076190476190476</v>
      </c>
      <c r="BG261" s="79">
        <f t="shared" si="90"/>
        <v>18.076190476190476</v>
      </c>
    </row>
    <row r="262" spans="1:59" ht="15" x14ac:dyDescent="0.25">
      <c r="A262" s="39">
        <v>43998</v>
      </c>
      <c r="B262" s="12">
        <f>VLOOKUP($A262,[2]Summary!$A$2:$S$366, 2, FALSE)</f>
        <v>4141.1499999999996</v>
      </c>
      <c r="C262" s="13">
        <f t="shared" si="77"/>
        <v>4141.1499999999996</v>
      </c>
      <c r="D262" s="44">
        <v>4141.1499999999996</v>
      </c>
      <c r="E262" s="14">
        <f>VLOOKUP($A262,[2]Summary!$A$2:$S$366, 3, FALSE)</f>
        <v>1410</v>
      </c>
      <c r="F262" s="9">
        <f t="shared" ref="F262:F325" si="99">E262</f>
        <v>1410</v>
      </c>
      <c r="G262" s="51">
        <v>1410</v>
      </c>
      <c r="H262" s="14">
        <f>VLOOKUP($A262,[2]Summary!$A$2:$S$366,4,FALSE)</f>
        <v>0</v>
      </c>
      <c r="I262" s="9">
        <f t="shared" si="93"/>
        <v>0</v>
      </c>
      <c r="J262" s="54">
        <v>0</v>
      </c>
      <c r="K262" s="14">
        <f>VLOOKUP($A262,[2]Summary!$A$2:$S$366, 5, FALSE)</f>
        <v>1210</v>
      </c>
      <c r="L262" s="9">
        <f t="shared" ref="L262:L325" si="100">K262</f>
        <v>1210</v>
      </c>
      <c r="M262" s="57">
        <v>1210</v>
      </c>
      <c r="N262" s="14">
        <f>VLOOKUP($A262,[2]Summary!$A$2:$S$366, 6, FALSE)</f>
        <v>1420</v>
      </c>
      <c r="O262" s="9">
        <f t="shared" ref="O262:O325" si="101">N262</f>
        <v>1420</v>
      </c>
      <c r="P262" s="51">
        <v>1390</v>
      </c>
      <c r="Q262" s="14">
        <f>VLOOKUP($A262,[2]Summary!$A$2:$S$366, 7, FALSE)</f>
        <v>530</v>
      </c>
      <c r="R262" s="9">
        <f t="shared" ref="R262:R325" si="102">Q262</f>
        <v>530</v>
      </c>
      <c r="S262" s="51">
        <v>529</v>
      </c>
      <c r="T262" s="12">
        <f>VLOOKUP($A262,[2]Summary!$A$2:$S$366, 8, FALSE)</f>
        <v>235.03</v>
      </c>
      <c r="U262" s="15">
        <f t="shared" ref="U262:U325" si="103">T262</f>
        <v>235.03</v>
      </c>
      <c r="V262" s="54">
        <v>235.03</v>
      </c>
      <c r="W262" s="16">
        <f>VLOOKUP($A262,[2]Summary!$A$2:$S$366,9,FALSE)</f>
        <v>54.59</v>
      </c>
      <c r="X262" s="17">
        <f t="shared" si="86"/>
        <v>54.59</v>
      </c>
      <c r="Y262" s="61">
        <v>54.59</v>
      </c>
      <c r="Z262" s="16">
        <f>VLOOKUP($A262,[2]Summary!$A$2:$S$366,10,FALSE)</f>
        <v>27</v>
      </c>
      <c r="AA262" s="19">
        <f t="shared" si="89"/>
        <v>27</v>
      </c>
      <c r="AB262" s="64">
        <v>27</v>
      </c>
      <c r="AC262" s="65">
        <f t="shared" si="94"/>
        <v>54.59</v>
      </c>
      <c r="AD262" s="12">
        <f>VLOOKUP($A262,[2]Summary!$A$2:$S$366,11,FALSE)</f>
        <v>100</v>
      </c>
      <c r="AE262" s="9">
        <f t="shared" ref="AE262:AE325" si="104">AD262</f>
        <v>100</v>
      </c>
      <c r="AF262" s="54">
        <v>100</v>
      </c>
      <c r="AG262" s="12">
        <f>VLOOKUP($A262,[2]Summary!$A$2:$S$366, 12, FALSE)</f>
        <v>0</v>
      </c>
      <c r="AH262" s="9">
        <v>38</v>
      </c>
      <c r="AI262" s="50">
        <v>38</v>
      </c>
      <c r="AJ262" s="12">
        <f>VLOOKUP($A262,[2]Summary!$A$2:$S$366, 13, FALSE)</f>
        <v>0</v>
      </c>
      <c r="AK262" s="9">
        <f t="shared" ref="AK262:AK325" si="105">AJ262</f>
        <v>0</v>
      </c>
      <c r="AL262" s="50">
        <v>0</v>
      </c>
      <c r="AM262" s="12">
        <f>VLOOKUP($A262,[2]Summary!$A$2:$S$366, 14, FALSE)</f>
        <v>36</v>
      </c>
      <c r="AN262" s="9">
        <f t="shared" si="91"/>
        <v>36</v>
      </c>
      <c r="AO262" s="54">
        <v>36</v>
      </c>
      <c r="AP262" s="12">
        <f>VLOOKUP($A262,[2]Summary!$A$2:$S$366, 15, FALSE)</f>
        <v>9.56</v>
      </c>
      <c r="AQ262" s="9">
        <v>0</v>
      </c>
      <c r="AR262" s="50">
        <v>0</v>
      </c>
      <c r="AS262" s="12">
        <f>VLOOKUP($A262,[2]Summary!$A$2:$S$366, 16, FALSE)</f>
        <v>-1.81</v>
      </c>
      <c r="AT262" s="9">
        <f t="shared" si="92"/>
        <v>0</v>
      </c>
      <c r="AU262" s="50">
        <v>0</v>
      </c>
      <c r="AV262" s="12">
        <f>VLOOKUP($A262,[2]Summary!$A$2:$S$366, 17, FALSE)</f>
        <v>5.92</v>
      </c>
      <c r="AW262" s="9">
        <v>0</v>
      </c>
      <c r="AX262" s="68">
        <v>0</v>
      </c>
      <c r="AY262" s="12">
        <f>VLOOKUP($A262,[2]Summary!$A$2:$S$366, 18, FALSE)</f>
        <v>4529.21</v>
      </c>
      <c r="AZ262" s="13">
        <f t="shared" si="96"/>
        <v>4529.21</v>
      </c>
      <c r="BA262" s="45">
        <v>4529.21</v>
      </c>
      <c r="BB262" s="12">
        <f>VLOOKUP($A262,[2]Summary!$A$2:$S$366, 19, FALSE)</f>
        <v>4825.1499999999996</v>
      </c>
      <c r="BC262" s="11">
        <f t="shared" si="97"/>
        <v>4825.1499999999996</v>
      </c>
      <c r="BD262" s="73">
        <v>4825.1499999999996</v>
      </c>
      <c r="BE262" s="42">
        <f>VLOOKUP($A262,[2]Summary!$A$2:$T$366,20,FALSE)</f>
        <v>18.076190476190476</v>
      </c>
      <c r="BF262" s="41">
        <f t="shared" si="98"/>
        <v>18.076190476190476</v>
      </c>
      <c r="BG262" s="79">
        <v>18.076190476190476</v>
      </c>
    </row>
    <row r="263" spans="1:59" ht="15" x14ac:dyDescent="0.25">
      <c r="A263" s="39">
        <v>43999</v>
      </c>
      <c r="B263" s="12">
        <f>VLOOKUP($A263,[2]Summary!$A$2:$S$366, 2, FALSE)</f>
        <v>4141.12</v>
      </c>
      <c r="C263" s="13">
        <f t="shared" ref="C263:C325" si="106">B263</f>
        <v>4141.12</v>
      </c>
      <c r="D263" s="44">
        <v>4141.13</v>
      </c>
      <c r="E263" s="14">
        <f>VLOOKUP($A263,[2]Summary!$A$2:$S$366, 3, FALSE)</f>
        <v>1450</v>
      </c>
      <c r="F263" s="9">
        <f t="shared" si="99"/>
        <v>1450</v>
      </c>
      <c r="G263" s="51">
        <v>1450</v>
      </c>
      <c r="H263" s="14">
        <f>VLOOKUP($A263,[2]Summary!$A$2:$S$366,4,FALSE)</f>
        <v>0</v>
      </c>
      <c r="I263" s="9">
        <f t="shared" si="93"/>
        <v>0</v>
      </c>
      <c r="J263" s="54">
        <v>0</v>
      </c>
      <c r="K263" s="14">
        <f>VLOOKUP($A263,[2]Summary!$A$2:$S$366, 5, FALSE)</f>
        <v>1280</v>
      </c>
      <c r="L263" s="9">
        <f t="shared" si="100"/>
        <v>1280</v>
      </c>
      <c r="M263" s="57">
        <v>1280</v>
      </c>
      <c r="N263" s="14">
        <f>VLOOKUP($A263,[2]Summary!$A$2:$S$366, 6, FALSE)</f>
        <v>1320</v>
      </c>
      <c r="O263" s="9">
        <f t="shared" si="101"/>
        <v>1320</v>
      </c>
      <c r="P263" s="51">
        <v>1290</v>
      </c>
      <c r="Q263" s="14">
        <f>VLOOKUP($A263,[2]Summary!$A$2:$S$366, 7, FALSE)</f>
        <v>530</v>
      </c>
      <c r="R263" s="9">
        <f t="shared" si="102"/>
        <v>530</v>
      </c>
      <c r="S263" s="51">
        <v>528</v>
      </c>
      <c r="T263" s="12">
        <f>VLOOKUP($A263,[2]Summary!$A$2:$S$366, 8, FALSE)</f>
        <v>232.3</v>
      </c>
      <c r="U263" s="15">
        <f t="shared" si="103"/>
        <v>232.3</v>
      </c>
      <c r="V263" s="54">
        <v>232.3</v>
      </c>
      <c r="W263" s="16">
        <f>VLOOKUP($A263,[2]Summary!$A$2:$S$366,9,FALSE)</f>
        <v>89.38</v>
      </c>
      <c r="X263" s="17">
        <f t="shared" si="86"/>
        <v>89.38</v>
      </c>
      <c r="Y263" s="61">
        <v>89.38</v>
      </c>
      <c r="Z263" s="16">
        <f>VLOOKUP($A263,[2]Summary!$A$2:$S$366,10,FALSE)</f>
        <v>11.8</v>
      </c>
      <c r="AA263" s="19">
        <f t="shared" si="89"/>
        <v>11.8</v>
      </c>
      <c r="AB263" s="64">
        <v>11.8</v>
      </c>
      <c r="AC263" s="65">
        <f t="shared" si="94"/>
        <v>89.38</v>
      </c>
      <c r="AD263" s="12">
        <f>VLOOKUP($A263,[2]Summary!$A$2:$S$366,11,FALSE)</f>
        <v>100</v>
      </c>
      <c r="AE263" s="9">
        <f t="shared" si="104"/>
        <v>100</v>
      </c>
      <c r="AF263" s="54">
        <v>100</v>
      </c>
      <c r="AG263" s="12">
        <f>VLOOKUP($A263,[2]Summary!$A$2:$S$366, 12, FALSE)</f>
        <v>0</v>
      </c>
      <c r="AH263" s="9">
        <v>34</v>
      </c>
      <c r="AI263" s="50">
        <v>34</v>
      </c>
      <c r="AJ263" s="12">
        <f>VLOOKUP($A263,[2]Summary!$A$2:$S$366, 13, FALSE)</f>
        <v>0</v>
      </c>
      <c r="AK263" s="9">
        <f t="shared" si="105"/>
        <v>0</v>
      </c>
      <c r="AL263" s="50">
        <v>0</v>
      </c>
      <c r="AM263" s="12">
        <f>VLOOKUP($A263,[2]Summary!$A$2:$S$366, 14, FALSE)</f>
        <v>10.9</v>
      </c>
      <c r="AN263" s="9">
        <f t="shared" si="91"/>
        <v>10.9</v>
      </c>
      <c r="AO263" s="54">
        <v>10.9</v>
      </c>
      <c r="AP263" s="12">
        <f>VLOOKUP($A263,[2]Summary!$A$2:$S$366, 15, FALSE)</f>
        <v>20.7</v>
      </c>
      <c r="AQ263" s="9">
        <f t="shared" ref="AQ263:AQ325" si="107">AP263</f>
        <v>20.7</v>
      </c>
      <c r="AR263" s="50">
        <v>20.7</v>
      </c>
      <c r="AS263" s="12">
        <f>VLOOKUP($A263,[2]Summary!$A$2:$S$366, 16, FALSE)</f>
        <v>-1.07</v>
      </c>
      <c r="AT263" s="9">
        <f t="shared" si="92"/>
        <v>0</v>
      </c>
      <c r="AU263" s="50">
        <v>0</v>
      </c>
      <c r="AV263" s="12">
        <f>VLOOKUP($A263,[2]Summary!$A$2:$S$366, 17, FALSE)</f>
        <v>55.8</v>
      </c>
      <c r="AW263" s="9">
        <f t="shared" si="95"/>
        <v>55.8</v>
      </c>
      <c r="AX263" s="68">
        <v>55.8</v>
      </c>
      <c r="AY263" s="12">
        <f>VLOOKUP($A263,[2]Summary!$A$2:$S$366, 18, FALSE)</f>
        <v>4529.21</v>
      </c>
      <c r="AZ263" s="13">
        <f t="shared" si="96"/>
        <v>4529.21</v>
      </c>
      <c r="BA263" s="45">
        <v>4529.21</v>
      </c>
      <c r="BB263" s="12">
        <f>VLOOKUP($A263,[2]Summary!$A$2:$S$366, 19, FALSE)</f>
        <v>4825.08</v>
      </c>
      <c r="BC263" s="11">
        <f t="shared" si="97"/>
        <v>4825.08</v>
      </c>
      <c r="BD263" s="73">
        <v>4825.08</v>
      </c>
      <c r="BE263" s="42">
        <f>VLOOKUP($A263,[2]Summary!$A$2:$T$366,20,FALSE)</f>
        <v>18.076190476190476</v>
      </c>
      <c r="BF263" s="41">
        <f t="shared" si="98"/>
        <v>18.076190476190476</v>
      </c>
      <c r="BG263" s="79">
        <v>18.076190476190476</v>
      </c>
    </row>
    <row r="264" spans="1:59" ht="15" x14ac:dyDescent="0.25">
      <c r="A264" s="39">
        <v>44000</v>
      </c>
      <c r="B264" s="12">
        <f>VLOOKUP($A264,[2]Summary!$A$2:$S$366, 2, FALSE)</f>
        <v>4141.1099999999997</v>
      </c>
      <c r="C264" s="13">
        <f t="shared" si="106"/>
        <v>4141.1099999999997</v>
      </c>
      <c r="D264" s="44">
        <v>4141.1099999999997</v>
      </c>
      <c r="E264" s="14">
        <f>VLOOKUP($A264,[2]Summary!$A$2:$S$366, 3, FALSE)</f>
        <v>1400</v>
      </c>
      <c r="F264" s="9">
        <f t="shared" si="99"/>
        <v>1400</v>
      </c>
      <c r="G264" s="51">
        <v>1400</v>
      </c>
      <c r="H264" s="14">
        <f>VLOOKUP($A264,[2]Summary!$A$2:$S$366,4,FALSE)</f>
        <v>0</v>
      </c>
      <c r="I264" s="9">
        <f t="shared" si="93"/>
        <v>0</v>
      </c>
      <c r="J264" s="54">
        <v>0</v>
      </c>
      <c r="K264" s="14">
        <f>VLOOKUP($A264,[2]Summary!$A$2:$S$366, 5, FALSE)</f>
        <v>1310</v>
      </c>
      <c r="L264" s="9">
        <f t="shared" si="100"/>
        <v>1310</v>
      </c>
      <c r="M264" s="57">
        <v>1310</v>
      </c>
      <c r="N264" s="14">
        <f>VLOOKUP($A264,[2]Summary!$A$2:$S$366, 6, FALSE)</f>
        <v>1240</v>
      </c>
      <c r="O264" s="9">
        <f t="shared" si="101"/>
        <v>1240</v>
      </c>
      <c r="P264" s="51">
        <v>1210</v>
      </c>
      <c r="Q264" s="14">
        <f>VLOOKUP($A264,[2]Summary!$A$2:$S$366, 7, FALSE)</f>
        <v>530</v>
      </c>
      <c r="R264" s="9">
        <f t="shared" si="102"/>
        <v>530</v>
      </c>
      <c r="S264" s="51">
        <v>528</v>
      </c>
      <c r="T264" s="12">
        <f>VLOOKUP($A264,[2]Summary!$A$2:$S$366, 8, FALSE)</f>
        <v>228.82</v>
      </c>
      <c r="U264" s="15">
        <f t="shared" si="103"/>
        <v>228.82</v>
      </c>
      <c r="V264" s="54">
        <v>228.82</v>
      </c>
      <c r="W264" s="16">
        <f>VLOOKUP($A264,[2]Summary!$A$2:$S$366,9,FALSE)</f>
        <v>103.66</v>
      </c>
      <c r="X264" s="17">
        <f t="shared" si="86"/>
        <v>103.66</v>
      </c>
      <c r="Y264" s="61">
        <v>103.66</v>
      </c>
      <c r="Z264" s="16">
        <f>VLOOKUP($A264,[2]Summary!$A$2:$S$366,10,FALSE)</f>
        <v>0</v>
      </c>
      <c r="AA264" s="19">
        <f t="shared" si="89"/>
        <v>0</v>
      </c>
      <c r="AB264" s="64">
        <v>0</v>
      </c>
      <c r="AC264" s="65">
        <f t="shared" si="94"/>
        <v>103.66</v>
      </c>
      <c r="AD264" s="12">
        <f>VLOOKUP($A264,[2]Summary!$A$2:$S$366,11,FALSE)</f>
        <v>87.5</v>
      </c>
      <c r="AE264" s="9">
        <f t="shared" si="104"/>
        <v>87.5</v>
      </c>
      <c r="AF264" s="54">
        <v>87.5</v>
      </c>
      <c r="AG264" s="12">
        <f>VLOOKUP($A264,[2]Summary!$A$2:$S$366, 12, FALSE)</f>
        <v>0</v>
      </c>
      <c r="AH264" s="9">
        <v>37</v>
      </c>
      <c r="AI264" s="50">
        <v>37</v>
      </c>
      <c r="AJ264" s="12">
        <f>VLOOKUP($A264,[2]Summary!$A$2:$S$366, 13, FALSE)</f>
        <v>0</v>
      </c>
      <c r="AK264" s="9">
        <f t="shared" si="105"/>
        <v>0</v>
      </c>
      <c r="AL264" s="50">
        <v>0</v>
      </c>
      <c r="AM264" s="12">
        <f>VLOOKUP($A264,[2]Summary!$A$2:$S$366, 14, FALSE)</f>
        <v>7.78</v>
      </c>
      <c r="AN264" s="9">
        <f t="shared" si="91"/>
        <v>7.78</v>
      </c>
      <c r="AO264" s="54">
        <v>7.78</v>
      </c>
      <c r="AP264" s="12">
        <f>VLOOKUP($A264,[2]Summary!$A$2:$S$366, 15, FALSE)</f>
        <v>34.200000000000003</v>
      </c>
      <c r="AQ264" s="9">
        <f t="shared" si="107"/>
        <v>34.200000000000003</v>
      </c>
      <c r="AR264" s="50">
        <v>34.200000000000003</v>
      </c>
      <c r="AS264" s="12">
        <f>VLOOKUP($A264,[2]Summary!$A$2:$S$366, 16, FALSE)</f>
        <v>-1.22</v>
      </c>
      <c r="AT264" s="9">
        <f t="shared" si="92"/>
        <v>0</v>
      </c>
      <c r="AU264" s="50">
        <v>0</v>
      </c>
      <c r="AV264" s="12">
        <f>VLOOKUP($A264,[2]Summary!$A$2:$S$366, 17, FALSE)</f>
        <v>-1.86</v>
      </c>
      <c r="AW264" s="9">
        <f t="shared" si="95"/>
        <v>-1.86</v>
      </c>
      <c r="AX264" s="68">
        <v>0</v>
      </c>
      <c r="AY264" s="12">
        <f>VLOOKUP($A264,[2]Summary!$A$2:$S$366, 18, FALSE)</f>
        <v>4529.1899999999996</v>
      </c>
      <c r="AZ264" s="13">
        <f t="shared" si="96"/>
        <v>4529.1899999999996</v>
      </c>
      <c r="BA264" s="45">
        <v>4529.1899999999996</v>
      </c>
      <c r="BB264" s="12">
        <f>VLOOKUP($A264,[2]Summary!$A$2:$S$366, 19, FALSE)</f>
        <v>4824.99</v>
      </c>
      <c r="BC264" s="11">
        <f t="shared" si="97"/>
        <v>4824.99</v>
      </c>
      <c r="BD264" s="11">
        <v>4824.99</v>
      </c>
      <c r="BE264" s="42">
        <f>VLOOKUP($A264,[2]Summary!$A$2:$T$366,20,FALSE)</f>
        <v>25.589473684210525</v>
      </c>
      <c r="BF264" s="41">
        <f t="shared" si="98"/>
        <v>25.589473684210525</v>
      </c>
      <c r="BG264" s="79">
        <v>25.589473684210525</v>
      </c>
    </row>
    <row r="265" spans="1:59" ht="15" x14ac:dyDescent="0.25">
      <c r="A265" s="39">
        <v>44001</v>
      </c>
      <c r="B265" s="12">
        <f>VLOOKUP($A265,[2]Summary!$A$2:$S$366, 2, FALSE)</f>
        <v>4141.09</v>
      </c>
      <c r="C265" s="13">
        <f t="shared" si="106"/>
        <v>4141.09</v>
      </c>
      <c r="D265" s="44">
        <v>4141.09</v>
      </c>
      <c r="E265" s="14">
        <f>VLOOKUP($A265,[2]Summary!$A$2:$S$366, 3, FALSE)</f>
        <v>1310</v>
      </c>
      <c r="F265" s="9">
        <f t="shared" si="99"/>
        <v>1310</v>
      </c>
      <c r="G265" s="51">
        <v>1310</v>
      </c>
      <c r="H265" s="14">
        <f>VLOOKUP($A265,[2]Summary!$A$2:$S$366,4,FALSE)</f>
        <v>0</v>
      </c>
      <c r="I265" s="9">
        <f t="shared" si="93"/>
        <v>0</v>
      </c>
      <c r="J265" s="54">
        <v>0</v>
      </c>
      <c r="K265" s="14">
        <f>VLOOKUP($A265,[2]Summary!$A$2:$S$366, 5, FALSE)</f>
        <v>1300</v>
      </c>
      <c r="L265" s="9">
        <f t="shared" si="100"/>
        <v>1300</v>
      </c>
      <c r="M265" s="57">
        <v>1300</v>
      </c>
      <c r="N265" s="14">
        <f>VLOOKUP($A265,[2]Summary!$A$2:$S$366, 6, FALSE)</f>
        <v>1160</v>
      </c>
      <c r="O265" s="9">
        <f t="shared" si="101"/>
        <v>1160</v>
      </c>
      <c r="P265" s="51">
        <v>1140</v>
      </c>
      <c r="Q265" s="14">
        <f>VLOOKUP($A265,[2]Summary!$A$2:$S$366, 7, FALSE)</f>
        <v>522</v>
      </c>
      <c r="R265" s="9">
        <f t="shared" si="102"/>
        <v>522</v>
      </c>
      <c r="S265" s="51">
        <v>519</v>
      </c>
      <c r="T265" s="12">
        <f>VLOOKUP($A265,[2]Summary!$A$2:$S$366, 8, FALSE)</f>
        <v>225.18</v>
      </c>
      <c r="U265" s="15">
        <f t="shared" si="103"/>
        <v>225.18</v>
      </c>
      <c r="V265" s="54">
        <v>225.18</v>
      </c>
      <c r="W265" s="16">
        <f>VLOOKUP($A265,[2]Summary!$A$2:$S$366,9,FALSE)</f>
        <v>60.42</v>
      </c>
      <c r="X265" s="17">
        <f t="shared" si="86"/>
        <v>60.42</v>
      </c>
      <c r="Y265" s="61">
        <v>60.42</v>
      </c>
      <c r="Z265" s="16">
        <f>VLOOKUP($A265,[2]Summary!$A$2:$S$366,10,FALSE)</f>
        <v>0</v>
      </c>
      <c r="AA265" s="19">
        <f t="shared" si="89"/>
        <v>0</v>
      </c>
      <c r="AB265" s="64">
        <v>0</v>
      </c>
      <c r="AC265" s="65">
        <f t="shared" si="94"/>
        <v>60.42</v>
      </c>
      <c r="AD265" s="12">
        <f>VLOOKUP($A265,[2]Summary!$A$2:$S$366,11,FALSE)</f>
        <v>113</v>
      </c>
      <c r="AE265" s="9">
        <f t="shared" si="104"/>
        <v>113</v>
      </c>
      <c r="AF265" s="54">
        <v>113</v>
      </c>
      <c r="AG265" s="12">
        <f>VLOOKUP($A265,[2]Summary!$A$2:$S$366, 12, FALSE)</f>
        <v>0</v>
      </c>
      <c r="AH265" s="9">
        <v>36</v>
      </c>
      <c r="AI265" s="50">
        <v>36</v>
      </c>
      <c r="AJ265" s="12">
        <f>VLOOKUP($A265,[2]Summary!$A$2:$S$366, 13, FALSE)</f>
        <v>0</v>
      </c>
      <c r="AK265" s="9">
        <f t="shared" si="105"/>
        <v>0</v>
      </c>
      <c r="AL265" s="50">
        <v>0</v>
      </c>
      <c r="AM265" s="12">
        <f>VLOOKUP($A265,[2]Summary!$A$2:$S$366, 14, FALSE)</f>
        <v>22.3</v>
      </c>
      <c r="AN265" s="9">
        <f t="shared" si="91"/>
        <v>22.3</v>
      </c>
      <c r="AO265" s="54">
        <v>22.3</v>
      </c>
      <c r="AP265" s="12">
        <f>VLOOKUP($A265,[2]Summary!$A$2:$S$366, 15, FALSE)</f>
        <v>48.3</v>
      </c>
      <c r="AQ265" s="9">
        <f t="shared" si="107"/>
        <v>48.3</v>
      </c>
      <c r="AR265" s="50">
        <v>48.3</v>
      </c>
      <c r="AS265" s="12">
        <f>VLOOKUP($A265,[2]Summary!$A$2:$S$366, 16, FALSE)</f>
        <v>-0.76</v>
      </c>
      <c r="AT265" s="9">
        <f t="shared" si="92"/>
        <v>0</v>
      </c>
      <c r="AU265" s="50">
        <v>0</v>
      </c>
      <c r="AV265" s="12">
        <f>VLOOKUP($A265,[2]Summary!$A$2:$S$366, 17, FALSE)</f>
        <v>-1.99</v>
      </c>
      <c r="AW265" s="9">
        <f t="shared" si="95"/>
        <v>-1.99</v>
      </c>
      <c r="AX265" s="68">
        <v>0</v>
      </c>
      <c r="AY265" s="12">
        <f>VLOOKUP($A265,[2]Summary!$A$2:$S$366, 18, FALSE)</f>
        <v>4529.17</v>
      </c>
      <c r="AZ265" s="13">
        <f t="shared" si="96"/>
        <v>4529.17</v>
      </c>
      <c r="BA265" s="45">
        <v>4529.17</v>
      </c>
      <c r="BB265" s="12">
        <f>VLOOKUP($A265,[2]Summary!$A$2:$S$366, 19, FALSE)</f>
        <v>4824.91</v>
      </c>
      <c r="BC265" s="11">
        <f t="shared" si="97"/>
        <v>4824.91</v>
      </c>
      <c r="BD265" s="73">
        <v>4824.91</v>
      </c>
      <c r="BE265" s="42">
        <f>VLOOKUP($A265,[2]Summary!$A$2:$T$366,20,FALSE)</f>
        <v>25.589473684210525</v>
      </c>
      <c r="BF265" s="41">
        <f t="shared" si="98"/>
        <v>25.589473684210525</v>
      </c>
      <c r="BG265" s="79">
        <v>25.589473684210525</v>
      </c>
    </row>
    <row r="266" spans="1:59" ht="15" x14ac:dyDescent="0.25">
      <c r="A266" s="39">
        <v>44002</v>
      </c>
      <c r="B266" s="12">
        <f>VLOOKUP($A266,[2]Summary!$A$2:$S$366, 2, FALSE)</f>
        <v>4141.0600000000004</v>
      </c>
      <c r="C266" s="13">
        <f t="shared" si="106"/>
        <v>4141.0600000000004</v>
      </c>
      <c r="D266" s="45">
        <v>4141.0600000000004</v>
      </c>
      <c r="E266" s="14">
        <f>VLOOKUP($A266,[2]Summary!$A$2:$S$366, 3, FALSE)</f>
        <v>1450</v>
      </c>
      <c r="F266" s="9">
        <f t="shared" si="99"/>
        <v>1450</v>
      </c>
      <c r="G266" s="50">
        <v>1450</v>
      </c>
      <c r="H266" s="14">
        <f>VLOOKUP($A266,[2]Summary!$A$2:$S$366,4,FALSE)</f>
        <v>0</v>
      </c>
      <c r="I266" s="9">
        <f t="shared" si="93"/>
        <v>0</v>
      </c>
      <c r="J266" s="54">
        <v>0</v>
      </c>
      <c r="K266" s="14">
        <f>VLOOKUP($A266,[2]Summary!$A$2:$S$366, 5, FALSE)</f>
        <v>1300</v>
      </c>
      <c r="L266" s="9">
        <f t="shared" si="100"/>
        <v>1300</v>
      </c>
      <c r="M266" s="50">
        <v>1300</v>
      </c>
      <c r="N266" s="14">
        <f>VLOOKUP($A266,[2]Summary!$A$2:$S$366, 6, FALSE)</f>
        <v>1120</v>
      </c>
      <c r="O266" s="9">
        <f t="shared" si="101"/>
        <v>1120</v>
      </c>
      <c r="P266" s="50">
        <v>1100</v>
      </c>
      <c r="Q266" s="14">
        <f>VLOOKUP($A266,[2]Summary!$A$2:$S$366, 7, FALSE)</f>
        <v>516</v>
      </c>
      <c r="R266" s="9">
        <f t="shared" si="102"/>
        <v>516</v>
      </c>
      <c r="S266" s="50">
        <v>511</v>
      </c>
      <c r="T266" s="12">
        <f>VLOOKUP($A266,[2]Summary!$A$2:$S$366, 8, FALSE)</f>
        <v>223.18</v>
      </c>
      <c r="U266" s="15">
        <f t="shared" si="103"/>
        <v>223.18</v>
      </c>
      <c r="V266" s="50">
        <v>223.18</v>
      </c>
      <c r="W266" s="16">
        <f>VLOOKUP($A266,[2]Summary!$A$2:$S$366,9,FALSE)</f>
        <v>105.99</v>
      </c>
      <c r="X266" s="17">
        <f t="shared" si="86"/>
        <v>105.99</v>
      </c>
      <c r="Y266" s="61">
        <v>105.99</v>
      </c>
      <c r="Z266" s="16">
        <f>VLOOKUP($A266,[2]Summary!$A$2:$S$366,10,FALSE)</f>
        <v>0</v>
      </c>
      <c r="AA266" s="19">
        <f t="shared" si="89"/>
        <v>0</v>
      </c>
      <c r="AB266" s="64">
        <v>0</v>
      </c>
      <c r="AC266" s="65">
        <f t="shared" si="94"/>
        <v>105.99</v>
      </c>
      <c r="AD266" s="12">
        <f>VLOOKUP($A266,[2]Summary!$A$2:$S$366,11,FALSE)</f>
        <v>133</v>
      </c>
      <c r="AE266" s="9">
        <f t="shared" si="104"/>
        <v>133</v>
      </c>
      <c r="AF266" s="50">
        <v>133</v>
      </c>
      <c r="AG266" s="12">
        <f>VLOOKUP($A266,[2]Summary!$A$2:$S$366, 12, FALSE)</f>
        <v>0</v>
      </c>
      <c r="AH266" s="9">
        <v>26</v>
      </c>
      <c r="AI266" s="50">
        <v>26</v>
      </c>
      <c r="AJ266" s="12">
        <f>VLOOKUP($A266,[2]Summary!$A$2:$S$366, 13, FALSE)</f>
        <v>0</v>
      </c>
      <c r="AK266" s="9">
        <f t="shared" si="105"/>
        <v>0</v>
      </c>
      <c r="AL266" s="50">
        <v>0</v>
      </c>
      <c r="AM266" s="12">
        <f>VLOOKUP($A266,[2]Summary!$A$2:$S$366, 14, FALSE)</f>
        <v>36.200000000000003</v>
      </c>
      <c r="AN266" s="9">
        <f t="shared" si="91"/>
        <v>36.200000000000003</v>
      </c>
      <c r="AO266" s="50">
        <v>36.200000000000003</v>
      </c>
      <c r="AP266" s="12">
        <f>VLOOKUP($A266,[2]Summary!$A$2:$S$366, 15, FALSE)</f>
        <v>43.7</v>
      </c>
      <c r="AQ266" s="9">
        <f t="shared" si="107"/>
        <v>43.7</v>
      </c>
      <c r="AR266" s="50">
        <v>43.7</v>
      </c>
      <c r="AS266" s="12">
        <f>VLOOKUP($A266,[2]Summary!$A$2:$S$366, 16, FALSE)</f>
        <v>0.4</v>
      </c>
      <c r="AT266" s="9">
        <f t="shared" si="92"/>
        <v>0.4</v>
      </c>
      <c r="AU266" s="50">
        <v>0</v>
      </c>
      <c r="AV266" s="12">
        <f>VLOOKUP($A266,[2]Summary!$A$2:$S$366, 17, FALSE)</f>
        <v>48.9</v>
      </c>
      <c r="AW266" s="9">
        <f t="shared" si="95"/>
        <v>48.9</v>
      </c>
      <c r="AX266" s="50">
        <v>49</v>
      </c>
      <c r="AY266" s="12">
        <f>VLOOKUP($A266,[2]Summary!$A$2:$S$366, 18, FALSE)</f>
        <v>4529.1400000000003</v>
      </c>
      <c r="AZ266" s="13">
        <f t="shared" si="96"/>
        <v>4529.1400000000003</v>
      </c>
      <c r="BA266" s="45">
        <v>4529.1400000000003</v>
      </c>
      <c r="BB266" s="12">
        <f>VLOOKUP($A266,[2]Summary!$A$2:$S$366, 19, FALSE)</f>
        <v>4824.83</v>
      </c>
      <c r="BC266" s="11">
        <f t="shared" si="97"/>
        <v>4824.83</v>
      </c>
      <c r="BD266" s="73">
        <v>4824.83</v>
      </c>
      <c r="BE266" s="42">
        <f>VLOOKUP($A266,[2]Summary!$A$2:$T$366,20,FALSE)</f>
        <v>25.589473684210525</v>
      </c>
      <c r="BF266" s="41">
        <f t="shared" si="98"/>
        <v>25.589473684210525</v>
      </c>
      <c r="BG266" s="79">
        <v>25.589473684210525</v>
      </c>
    </row>
    <row r="267" spans="1:59" ht="15" x14ac:dyDescent="0.25">
      <c r="A267" s="39">
        <v>44003</v>
      </c>
      <c r="B267" s="12">
        <f>VLOOKUP($A267,[2]Summary!$A$2:$S$366, 2, FALSE)</f>
        <v>4141.03</v>
      </c>
      <c r="C267" s="13">
        <f t="shared" si="106"/>
        <v>4141.03</v>
      </c>
      <c r="D267" s="44">
        <v>4141.03</v>
      </c>
      <c r="E267" s="14">
        <f>VLOOKUP($A267,[2]Summary!$A$2:$S$366, 3, FALSE)</f>
        <v>1500</v>
      </c>
      <c r="F267" s="9">
        <f t="shared" si="99"/>
        <v>1500</v>
      </c>
      <c r="G267" s="51">
        <v>1500</v>
      </c>
      <c r="H267" s="14">
        <f>VLOOKUP($A267,[2]Summary!$A$2:$S$366,4,FALSE)</f>
        <v>0</v>
      </c>
      <c r="I267" s="9">
        <f t="shared" si="93"/>
        <v>0</v>
      </c>
      <c r="J267" s="54">
        <v>0</v>
      </c>
      <c r="K267" s="14">
        <f>VLOOKUP($A267,[2]Summary!$A$2:$S$366, 5, FALSE)</f>
        <v>1300</v>
      </c>
      <c r="L267" s="9">
        <f t="shared" si="100"/>
        <v>1300</v>
      </c>
      <c r="M267" s="57">
        <v>1300</v>
      </c>
      <c r="N267" s="14">
        <f>VLOOKUP($A267,[2]Summary!$A$2:$S$366, 6, FALSE)</f>
        <v>1120</v>
      </c>
      <c r="O267" s="9">
        <f t="shared" si="101"/>
        <v>1120</v>
      </c>
      <c r="P267" s="51">
        <v>1100</v>
      </c>
      <c r="Q267" s="14">
        <f>VLOOKUP($A267,[2]Summary!$A$2:$S$366, 7, FALSE)</f>
        <v>510</v>
      </c>
      <c r="R267" s="9">
        <f t="shared" si="102"/>
        <v>510</v>
      </c>
      <c r="S267" s="51">
        <v>504</v>
      </c>
      <c r="T267" s="12">
        <f>VLOOKUP($A267,[2]Summary!$A$2:$S$366, 8, FALSE)</f>
        <v>220.03</v>
      </c>
      <c r="U267" s="15">
        <f t="shared" si="103"/>
        <v>220.03</v>
      </c>
      <c r="V267" s="54">
        <v>220.03</v>
      </c>
      <c r="W267" s="16">
        <f>VLOOKUP($A267,[2]Summary!$A$2:$S$366,9,FALSE)</f>
        <v>103.57</v>
      </c>
      <c r="X267" s="17">
        <f t="shared" si="86"/>
        <v>103.57</v>
      </c>
      <c r="Y267" s="61">
        <v>103.57</v>
      </c>
      <c r="Z267" s="16">
        <f>VLOOKUP($A267,[2]Summary!$A$2:$S$366,10,FALSE)</f>
        <v>0</v>
      </c>
      <c r="AA267" s="19">
        <f t="shared" si="89"/>
        <v>0</v>
      </c>
      <c r="AB267" s="64">
        <v>0</v>
      </c>
      <c r="AC267" s="65">
        <f t="shared" si="94"/>
        <v>103.57</v>
      </c>
      <c r="AD267" s="12">
        <f>VLOOKUP($A267,[2]Summary!$A$2:$S$366,11,FALSE)</f>
        <v>150</v>
      </c>
      <c r="AE267" s="9">
        <f t="shared" si="104"/>
        <v>150</v>
      </c>
      <c r="AF267" s="54">
        <v>150</v>
      </c>
      <c r="AG267" s="12">
        <f>VLOOKUP($A267,[2]Summary!$A$2:$S$366, 12, FALSE)</f>
        <v>0</v>
      </c>
      <c r="AH267" s="9">
        <v>3</v>
      </c>
      <c r="AI267" s="50">
        <v>3</v>
      </c>
      <c r="AJ267" s="12">
        <f>VLOOKUP($A267,[2]Summary!$A$2:$S$366, 13, FALSE)</f>
        <v>0</v>
      </c>
      <c r="AK267" s="9">
        <f t="shared" si="105"/>
        <v>0</v>
      </c>
      <c r="AL267" s="50">
        <v>0</v>
      </c>
      <c r="AM267" s="12">
        <f>VLOOKUP($A267,[2]Summary!$A$2:$S$366, 14, FALSE)</f>
        <v>35.4</v>
      </c>
      <c r="AN267" s="9">
        <f t="shared" si="91"/>
        <v>35.4</v>
      </c>
      <c r="AO267" s="54">
        <v>35.4</v>
      </c>
      <c r="AP267" s="12">
        <f>VLOOKUP($A267,[2]Summary!$A$2:$S$366, 15, FALSE)</f>
        <v>51.5</v>
      </c>
      <c r="AQ267" s="9">
        <f t="shared" si="107"/>
        <v>51.5</v>
      </c>
      <c r="AR267" s="50">
        <v>51.5</v>
      </c>
      <c r="AS267" s="12">
        <f>VLOOKUP($A267,[2]Summary!$A$2:$S$366, 16, FALSE)</f>
        <v>-2.21</v>
      </c>
      <c r="AT267" s="9">
        <f t="shared" si="92"/>
        <v>0</v>
      </c>
      <c r="AU267" s="50">
        <v>0</v>
      </c>
      <c r="AV267" s="12">
        <f>VLOOKUP($A267,[2]Summary!$A$2:$S$366, 17, FALSE)</f>
        <v>-0.87</v>
      </c>
      <c r="AW267" s="9">
        <f t="shared" si="95"/>
        <v>-0.87</v>
      </c>
      <c r="AX267" s="68">
        <v>0</v>
      </c>
      <c r="AY267" s="12">
        <f>VLOOKUP($A267,[2]Summary!$A$2:$S$366, 18, FALSE)</f>
        <v>4529.1099999999997</v>
      </c>
      <c r="AZ267" s="13">
        <f t="shared" si="96"/>
        <v>4529.1099999999997</v>
      </c>
      <c r="BA267" s="45">
        <v>4529.1099999999997</v>
      </c>
      <c r="BB267" s="12">
        <f>VLOOKUP($A267,[2]Summary!$A$2:$S$366, 19, FALSE)</f>
        <v>4824.76</v>
      </c>
      <c r="BC267" s="11">
        <f t="shared" si="97"/>
        <v>4824.76</v>
      </c>
      <c r="BD267" s="73">
        <v>4824.76</v>
      </c>
      <c r="BE267" s="42">
        <f>VLOOKUP($A267,[2]Summary!$A$2:$T$366,20,FALSE)</f>
        <v>25.589473684210525</v>
      </c>
      <c r="BF267" s="41">
        <f t="shared" si="98"/>
        <v>25.589473684210525</v>
      </c>
      <c r="BG267" s="79">
        <v>25.589473684210525</v>
      </c>
    </row>
    <row r="268" spans="1:59" ht="15" x14ac:dyDescent="0.25">
      <c r="A268" s="39">
        <v>44004</v>
      </c>
      <c r="B268" s="12">
        <f>VLOOKUP($A268,[2]Summary!$A$2:$S$366, 2, FALSE)</f>
        <v>4141.01</v>
      </c>
      <c r="C268" s="13">
        <f t="shared" si="106"/>
        <v>4141.01</v>
      </c>
      <c r="D268" s="44">
        <v>4141.01</v>
      </c>
      <c r="E268" s="14">
        <f>VLOOKUP($A268,[2]Summary!$A$2:$S$366, 3, FALSE)</f>
        <v>1250</v>
      </c>
      <c r="F268" s="9">
        <f t="shared" si="99"/>
        <v>1250</v>
      </c>
      <c r="G268" s="51">
        <v>1250</v>
      </c>
      <c r="H268" s="14">
        <f>VLOOKUP($A268,[2]Summary!$A$2:$S$366,4,FALSE)</f>
        <v>0</v>
      </c>
      <c r="I268" s="9">
        <f t="shared" si="93"/>
        <v>0</v>
      </c>
      <c r="J268" s="54">
        <v>0</v>
      </c>
      <c r="K268" s="14">
        <f>VLOOKUP($A268,[2]Summary!$A$2:$S$366, 5, FALSE)</f>
        <v>1110</v>
      </c>
      <c r="L268" s="9">
        <f t="shared" si="100"/>
        <v>1110</v>
      </c>
      <c r="M268" s="57">
        <v>1110</v>
      </c>
      <c r="N268" s="14">
        <f>VLOOKUP($A268,[2]Summary!$A$2:$S$366, 6, FALSE)</f>
        <v>1050</v>
      </c>
      <c r="O268" s="9">
        <f t="shared" si="101"/>
        <v>1050</v>
      </c>
      <c r="P268" s="51">
        <v>1040</v>
      </c>
      <c r="Q268" s="14">
        <f>VLOOKUP($A268,[2]Summary!$A$2:$S$366, 7, FALSE)</f>
        <v>504</v>
      </c>
      <c r="R268" s="9">
        <f t="shared" si="102"/>
        <v>504</v>
      </c>
      <c r="S268" s="51">
        <v>496</v>
      </c>
      <c r="T268" s="12">
        <f>VLOOKUP($A268,[2]Summary!$A$2:$S$366, 8, FALSE)</f>
        <v>215.96</v>
      </c>
      <c r="U268" s="15">
        <f t="shared" si="103"/>
        <v>215.96</v>
      </c>
      <c r="V268" s="54">
        <v>215.96</v>
      </c>
      <c r="W268" s="16">
        <f>VLOOKUP($A268,[2]Summary!$A$2:$S$366,9,FALSE)</f>
        <v>63.75</v>
      </c>
      <c r="X268" s="17">
        <f t="shared" si="86"/>
        <v>63.75</v>
      </c>
      <c r="Y268" s="61">
        <v>63.75</v>
      </c>
      <c r="Z268" s="16">
        <f>VLOOKUP($A268,[2]Summary!$A$2:$S$366,10,FALSE)</f>
        <v>0</v>
      </c>
      <c r="AA268" s="19">
        <f t="shared" si="89"/>
        <v>0</v>
      </c>
      <c r="AB268" s="64">
        <v>0</v>
      </c>
      <c r="AC268" s="65">
        <f t="shared" si="94"/>
        <v>63.75</v>
      </c>
      <c r="AD268" s="12">
        <f>VLOOKUP($A268,[2]Summary!$A$2:$S$366,11,FALSE)</f>
        <v>195</v>
      </c>
      <c r="AE268" s="9">
        <f t="shared" si="104"/>
        <v>195</v>
      </c>
      <c r="AF268" s="54">
        <v>195</v>
      </c>
      <c r="AG268" s="12">
        <f>VLOOKUP($A268,[2]Summary!$A$2:$S$366, 12, FALSE)</f>
        <v>0</v>
      </c>
      <c r="AH268" s="9">
        <f t="shared" ref="AH268" si="108">AG268</f>
        <v>0</v>
      </c>
      <c r="AI268" s="50">
        <v>0</v>
      </c>
      <c r="AJ268" s="12">
        <f>VLOOKUP($A268,[2]Summary!$A$2:$S$366, 13, FALSE)</f>
        <v>0</v>
      </c>
      <c r="AK268" s="9">
        <f t="shared" si="105"/>
        <v>0</v>
      </c>
      <c r="AL268" s="50">
        <v>0</v>
      </c>
      <c r="AM268" s="12">
        <f>VLOOKUP($A268,[2]Summary!$A$2:$S$366, 14, FALSE)</f>
        <v>32.9</v>
      </c>
      <c r="AN268" s="9">
        <f t="shared" si="91"/>
        <v>32.9</v>
      </c>
      <c r="AO268" s="54">
        <v>32.9</v>
      </c>
      <c r="AP268" s="12">
        <f>VLOOKUP($A268,[2]Summary!$A$2:$S$366, 15, FALSE)</f>
        <v>49.1</v>
      </c>
      <c r="AQ268" s="9">
        <f t="shared" si="107"/>
        <v>49.1</v>
      </c>
      <c r="AR268" s="50">
        <v>49.1</v>
      </c>
      <c r="AS268" s="12">
        <f>VLOOKUP($A268,[2]Summary!$A$2:$S$366, 16, FALSE)</f>
        <v>-0.64</v>
      </c>
      <c r="AT268" s="9">
        <f t="shared" si="92"/>
        <v>0</v>
      </c>
      <c r="AU268" s="50">
        <v>0</v>
      </c>
      <c r="AV268" s="12">
        <f>VLOOKUP($A268,[2]Summary!$A$2:$S$366, 17, FALSE)</f>
        <v>46.5</v>
      </c>
      <c r="AW268" s="9">
        <f t="shared" si="95"/>
        <v>46.5</v>
      </c>
      <c r="AX268" s="68">
        <v>46.5</v>
      </c>
      <c r="AY268" s="12">
        <f>VLOOKUP($A268,[2]Summary!$A$2:$S$366, 18, FALSE)</f>
        <v>4529.09</v>
      </c>
      <c r="AZ268" s="13">
        <f t="shared" si="96"/>
        <v>4529.09</v>
      </c>
      <c r="BA268" s="45">
        <v>4529.09</v>
      </c>
      <c r="BB268" s="12">
        <f>VLOOKUP($A268,[2]Summary!$A$2:$S$366, 19, FALSE)</f>
        <v>4824.67</v>
      </c>
      <c r="BC268" s="11">
        <f t="shared" si="97"/>
        <v>4824.67</v>
      </c>
      <c r="BD268" s="73">
        <v>4824.67</v>
      </c>
      <c r="BE268" s="42">
        <f>VLOOKUP($A268,[2]Summary!$A$2:$T$366,20,FALSE)</f>
        <v>25.589473684210525</v>
      </c>
      <c r="BF268" s="41">
        <f t="shared" si="98"/>
        <v>25.589473684210525</v>
      </c>
      <c r="BG268" s="79">
        <v>25.589473684210525</v>
      </c>
    </row>
    <row r="269" spans="1:59" ht="15" x14ac:dyDescent="0.25">
      <c r="A269" s="39">
        <v>44005</v>
      </c>
      <c r="B269" s="12">
        <f>VLOOKUP($A269,[2]Summary!$A$2:$S$366, 2, FALSE)</f>
        <v>4140.99</v>
      </c>
      <c r="C269" s="13">
        <f t="shared" si="106"/>
        <v>4140.99</v>
      </c>
      <c r="D269" s="44">
        <v>4140.99</v>
      </c>
      <c r="E269" s="14">
        <f>VLOOKUP($A269,[2]Summary!$A$2:$S$366, 3, FALSE)</f>
        <v>1180</v>
      </c>
      <c r="F269" s="9">
        <f t="shared" si="99"/>
        <v>1180</v>
      </c>
      <c r="G269" s="51">
        <v>1180</v>
      </c>
      <c r="H269" s="14">
        <f>VLOOKUP($A269,[2]Summary!$A$2:$S$366,4,FALSE)</f>
        <v>0</v>
      </c>
      <c r="I269" s="9">
        <f t="shared" si="93"/>
        <v>0</v>
      </c>
      <c r="J269" s="54">
        <v>0</v>
      </c>
      <c r="K269" s="14">
        <f>VLOOKUP($A269,[2]Summary!$A$2:$S$366, 5, FALSE)</f>
        <v>1010</v>
      </c>
      <c r="L269" s="9">
        <f t="shared" si="100"/>
        <v>1010</v>
      </c>
      <c r="M269" s="57">
        <v>1010</v>
      </c>
      <c r="N269" s="14">
        <f>VLOOKUP($A269,[2]Summary!$A$2:$S$366, 6, FALSE)</f>
        <v>1040</v>
      </c>
      <c r="O269" s="9">
        <f t="shared" si="101"/>
        <v>1040</v>
      </c>
      <c r="P269" s="51">
        <v>1030</v>
      </c>
      <c r="Q269" s="14">
        <f>VLOOKUP($A269,[2]Summary!$A$2:$S$366, 7, FALSE)</f>
        <v>501</v>
      </c>
      <c r="R269" s="9">
        <f t="shared" si="102"/>
        <v>501</v>
      </c>
      <c r="S269" s="51">
        <v>493</v>
      </c>
      <c r="T269" s="12">
        <f>VLOOKUP($A269,[2]Summary!$A$2:$S$366, 8, FALSE)</f>
        <v>216.67</v>
      </c>
      <c r="U269" s="15">
        <f t="shared" si="103"/>
        <v>216.67</v>
      </c>
      <c r="V269" s="54">
        <v>216.67</v>
      </c>
      <c r="W269" s="16">
        <f>VLOOKUP($A269,[2]Summary!$A$2:$S$366,9,FALSE)</f>
        <v>35.78</v>
      </c>
      <c r="X269" s="17">
        <f t="shared" si="86"/>
        <v>35.78</v>
      </c>
      <c r="Y269" s="61">
        <v>35.78</v>
      </c>
      <c r="Z269" s="16">
        <f>VLOOKUP($A269,[2]Summary!$A$2:$S$366,10,FALSE)</f>
        <v>0</v>
      </c>
      <c r="AA269" s="19">
        <f t="shared" si="89"/>
        <v>0</v>
      </c>
      <c r="AB269" s="64">
        <v>0</v>
      </c>
      <c r="AC269" s="65">
        <f t="shared" si="94"/>
        <v>35.78</v>
      </c>
      <c r="AD269" s="12">
        <f>VLOOKUP($A269,[2]Summary!$A$2:$S$366,11,FALSE)</f>
        <v>200</v>
      </c>
      <c r="AE269" s="9">
        <f t="shared" si="104"/>
        <v>200</v>
      </c>
      <c r="AF269" s="54">
        <v>200</v>
      </c>
      <c r="AG269" s="12">
        <f>VLOOKUP($A269,[2]Summary!$A$2:$S$366, 12, FALSE)</f>
        <v>0</v>
      </c>
      <c r="AH269" s="9">
        <v>5</v>
      </c>
      <c r="AI269" s="50">
        <v>5</v>
      </c>
      <c r="AJ269" s="12">
        <f>VLOOKUP($A269,[2]Summary!$A$2:$S$366, 13, FALSE)</f>
        <v>0</v>
      </c>
      <c r="AK269" s="9">
        <f t="shared" si="105"/>
        <v>0</v>
      </c>
      <c r="AL269" s="50">
        <v>0</v>
      </c>
      <c r="AM269" s="12">
        <f>VLOOKUP($A269,[2]Summary!$A$2:$S$366, 14, FALSE)</f>
        <v>23.9</v>
      </c>
      <c r="AN269" s="9">
        <f t="shared" si="91"/>
        <v>23.9</v>
      </c>
      <c r="AO269" s="54">
        <v>23.9</v>
      </c>
      <c r="AP269" s="12">
        <f>VLOOKUP($A269,[2]Summary!$A$2:$S$366, 15, FALSE)</f>
        <v>46.3</v>
      </c>
      <c r="AQ269" s="9">
        <f t="shared" si="107"/>
        <v>46.3</v>
      </c>
      <c r="AR269" s="50">
        <v>46.3</v>
      </c>
      <c r="AS269" s="12">
        <f>VLOOKUP($A269,[2]Summary!$A$2:$S$366, 16, FALSE)</f>
        <v>-0.33</v>
      </c>
      <c r="AT269" s="9">
        <f t="shared" si="92"/>
        <v>0</v>
      </c>
      <c r="AU269" s="50">
        <v>0</v>
      </c>
      <c r="AV269" s="12">
        <f>VLOOKUP($A269,[2]Summary!$A$2:$S$366, 17, FALSE)</f>
        <v>1.65</v>
      </c>
      <c r="AW269" s="9">
        <v>0</v>
      </c>
      <c r="AX269" s="68">
        <v>0</v>
      </c>
      <c r="AY269" s="12">
        <f>VLOOKUP($A269,[2]Summary!$A$2:$S$366, 18, FALSE)</f>
        <v>4529.0600000000004</v>
      </c>
      <c r="AZ269" s="13">
        <f t="shared" si="96"/>
        <v>4529.0600000000004</v>
      </c>
      <c r="BA269" s="45">
        <v>4529.0600000000004</v>
      </c>
      <c r="BB269" s="12">
        <f>VLOOKUP($A269,[2]Summary!$A$2:$S$366, 19, FALSE)</f>
        <v>4824.58</v>
      </c>
      <c r="BC269" s="11">
        <f t="shared" si="97"/>
        <v>4824.58</v>
      </c>
      <c r="BD269" s="73">
        <v>4824.58</v>
      </c>
      <c r="BE269" s="42">
        <f>VLOOKUP($A269,[2]Summary!$A$2:$T$366,20,FALSE)</f>
        <v>25.589473684210525</v>
      </c>
      <c r="BF269" s="41">
        <f t="shared" si="98"/>
        <v>25.589473684210525</v>
      </c>
      <c r="BG269" s="79">
        <v>25.589473684210525</v>
      </c>
    </row>
    <row r="270" spans="1:59" ht="15" x14ac:dyDescent="0.25">
      <c r="A270" s="39">
        <v>44006</v>
      </c>
      <c r="B270" s="12">
        <f>VLOOKUP($A270,[2]Summary!$A$2:$S$366, 2, FALSE)</f>
        <v>4140.96</v>
      </c>
      <c r="C270" s="13">
        <f t="shared" si="106"/>
        <v>4140.96</v>
      </c>
      <c r="D270" s="44">
        <v>4140.96</v>
      </c>
      <c r="E270" s="14">
        <f>VLOOKUP($A270,[2]Summary!$A$2:$S$366, 3, FALSE)</f>
        <v>1450</v>
      </c>
      <c r="F270" s="9">
        <f t="shared" si="99"/>
        <v>1450</v>
      </c>
      <c r="G270" s="51">
        <v>1450</v>
      </c>
      <c r="H270" s="14">
        <f>VLOOKUP($A270,[2]Summary!$A$2:$S$366,4,FALSE)</f>
        <v>0</v>
      </c>
      <c r="I270" s="9">
        <f t="shared" si="93"/>
        <v>0</v>
      </c>
      <c r="J270" s="54">
        <v>0</v>
      </c>
      <c r="K270" s="14">
        <f>VLOOKUP($A270,[2]Summary!$A$2:$S$366, 5, FALSE)</f>
        <v>1010</v>
      </c>
      <c r="L270" s="9">
        <f t="shared" si="100"/>
        <v>1010</v>
      </c>
      <c r="M270" s="57">
        <v>1010</v>
      </c>
      <c r="N270" s="14">
        <f>VLOOKUP($A270,[2]Summary!$A$2:$S$366, 6, FALSE)</f>
        <v>1040</v>
      </c>
      <c r="O270" s="9">
        <f t="shared" si="101"/>
        <v>1040</v>
      </c>
      <c r="P270" s="51">
        <v>1020</v>
      </c>
      <c r="Q270" s="14">
        <f>VLOOKUP($A270,[2]Summary!$A$2:$S$366, 7, FALSE)</f>
        <v>492</v>
      </c>
      <c r="R270" s="9">
        <f t="shared" si="102"/>
        <v>492</v>
      </c>
      <c r="S270" s="51">
        <v>480</v>
      </c>
      <c r="T270" s="12">
        <f>VLOOKUP($A270,[2]Summary!$A$2:$S$366, 8, FALSE)</f>
        <v>226.43</v>
      </c>
      <c r="U270" s="15">
        <f t="shared" si="103"/>
        <v>226.43</v>
      </c>
      <c r="V270" s="54">
        <v>226.43</v>
      </c>
      <c r="W270" s="16">
        <f>VLOOKUP($A270,[2]Summary!$A$2:$S$366,9,FALSE)</f>
        <v>20.66</v>
      </c>
      <c r="X270" s="17">
        <f t="shared" ref="X270:Y333" si="109">W270</f>
        <v>20.66</v>
      </c>
      <c r="Y270" s="61">
        <v>20.66</v>
      </c>
      <c r="Z270" s="16">
        <f>VLOOKUP($A270,[2]Summary!$A$2:$S$366,10,FALSE)</f>
        <v>0</v>
      </c>
      <c r="AA270" s="19">
        <f t="shared" si="89"/>
        <v>0</v>
      </c>
      <c r="AB270" s="64">
        <v>0</v>
      </c>
      <c r="AC270" s="65">
        <f t="shared" si="94"/>
        <v>20.66</v>
      </c>
      <c r="AD270" s="12">
        <f>VLOOKUP($A270,[2]Summary!$A$2:$S$366,11,FALSE)</f>
        <v>237.5</v>
      </c>
      <c r="AE270" s="9">
        <f t="shared" si="104"/>
        <v>237.5</v>
      </c>
      <c r="AF270" s="54">
        <v>237.5</v>
      </c>
      <c r="AG270" s="12">
        <f>VLOOKUP($A270,[2]Summary!$A$2:$S$366, 12, FALSE)</f>
        <v>0</v>
      </c>
      <c r="AH270" s="9">
        <v>9</v>
      </c>
      <c r="AI270" s="50">
        <v>9</v>
      </c>
      <c r="AJ270" s="12">
        <f>VLOOKUP($A270,[2]Summary!$A$2:$S$366, 13, FALSE)</f>
        <v>0</v>
      </c>
      <c r="AK270" s="9">
        <f t="shared" si="105"/>
        <v>0</v>
      </c>
      <c r="AL270" s="50">
        <v>0</v>
      </c>
      <c r="AM270" s="12">
        <f>VLOOKUP($A270,[2]Summary!$A$2:$S$366, 14, FALSE)</f>
        <v>19.899999999999999</v>
      </c>
      <c r="AN270" s="9">
        <f t="shared" si="91"/>
        <v>19.899999999999999</v>
      </c>
      <c r="AO270" s="54">
        <v>19.899999999999999</v>
      </c>
      <c r="AP270" s="12">
        <f>VLOOKUP($A270,[2]Summary!$A$2:$S$366, 15, FALSE)</f>
        <v>80.599999999999994</v>
      </c>
      <c r="AQ270" s="9">
        <f t="shared" si="107"/>
        <v>80.599999999999994</v>
      </c>
      <c r="AR270" s="50">
        <v>80.599999999999994</v>
      </c>
      <c r="AS270" s="12">
        <f>VLOOKUP($A270,[2]Summary!$A$2:$S$366, 16, FALSE)</f>
        <v>-1.42</v>
      </c>
      <c r="AT270" s="9">
        <f t="shared" si="92"/>
        <v>0</v>
      </c>
      <c r="AU270" s="50">
        <v>0</v>
      </c>
      <c r="AV270" s="12">
        <f>VLOOKUP($A270,[2]Summary!$A$2:$S$366, 17, FALSE)</f>
        <v>-1.63</v>
      </c>
      <c r="AW270" s="9">
        <v>0</v>
      </c>
      <c r="AX270" s="68">
        <v>0</v>
      </c>
      <c r="AY270" s="12">
        <f>VLOOKUP($A270,[2]Summary!$A$2:$S$366, 18, FALSE)</f>
        <v>4529.0200000000004</v>
      </c>
      <c r="AZ270" s="13">
        <f t="shared" si="96"/>
        <v>4529.0200000000004</v>
      </c>
      <c r="BA270" s="13">
        <v>4529.0200000000004</v>
      </c>
      <c r="BB270" s="12">
        <f>VLOOKUP($A270,[2]Summary!$A$2:$S$366, 19, FALSE)</f>
        <v>4824.5</v>
      </c>
      <c r="BC270" s="11">
        <f t="shared" si="97"/>
        <v>4824.5</v>
      </c>
      <c r="BD270" s="73">
        <v>4824.5</v>
      </c>
      <c r="BE270" s="42">
        <f>VLOOKUP($A270,[2]Summary!$A$2:$T$366,20,FALSE)</f>
        <v>25.589473684210525</v>
      </c>
      <c r="BF270" s="41">
        <f t="shared" si="98"/>
        <v>25.589473684210525</v>
      </c>
      <c r="BG270" s="79">
        <v>25.589473684210525</v>
      </c>
    </row>
    <row r="271" spans="1:59" ht="15" x14ac:dyDescent="0.25">
      <c r="A271" s="39">
        <v>44007</v>
      </c>
      <c r="B271" s="12">
        <f>VLOOKUP($A271,[2]Summary!$A$2:$S$366, 2, FALSE)</f>
        <v>4140.93</v>
      </c>
      <c r="C271" s="13">
        <f t="shared" si="106"/>
        <v>4140.93</v>
      </c>
      <c r="D271" s="44">
        <v>4140.93</v>
      </c>
      <c r="E271" s="14">
        <f>VLOOKUP($A271,[2]Summary!$A$2:$S$366, 3, FALSE)</f>
        <v>1420</v>
      </c>
      <c r="F271" s="9">
        <f t="shared" si="99"/>
        <v>1420</v>
      </c>
      <c r="G271" s="51">
        <v>1420</v>
      </c>
      <c r="H271" s="14">
        <f>VLOOKUP($A271,[2]Summary!$A$2:$S$366,4,FALSE)</f>
        <v>0</v>
      </c>
      <c r="I271" s="9">
        <f t="shared" si="93"/>
        <v>0</v>
      </c>
      <c r="J271" s="54">
        <v>0</v>
      </c>
      <c r="K271" s="14">
        <f>VLOOKUP($A271,[2]Summary!$A$2:$S$366, 5, FALSE)</f>
        <v>936</v>
      </c>
      <c r="L271" s="9">
        <f t="shared" si="100"/>
        <v>936</v>
      </c>
      <c r="M271" s="57">
        <v>936</v>
      </c>
      <c r="N271" s="14">
        <f>VLOOKUP($A271,[2]Summary!$A$2:$S$366, 6, FALSE)</f>
        <v>1040</v>
      </c>
      <c r="O271" s="9">
        <f t="shared" si="101"/>
        <v>1040</v>
      </c>
      <c r="P271" s="51">
        <v>1030</v>
      </c>
      <c r="Q271" s="14">
        <f>VLOOKUP($A271,[2]Summary!$A$2:$S$366, 7, FALSE)</f>
        <v>486</v>
      </c>
      <c r="R271" s="9">
        <f t="shared" si="102"/>
        <v>486</v>
      </c>
      <c r="S271" s="51">
        <v>473</v>
      </c>
      <c r="T271" s="12">
        <f>VLOOKUP($A271,[2]Summary!$A$2:$S$366, 8, FALSE)</f>
        <v>284.3</v>
      </c>
      <c r="U271" s="15">
        <f t="shared" si="103"/>
        <v>284.3</v>
      </c>
      <c r="V271" s="54">
        <v>284.3</v>
      </c>
      <c r="W271" s="16">
        <f>VLOOKUP($A271,[2]Summary!$A$2:$S$366,9,FALSE)</f>
        <v>19.920000000000002</v>
      </c>
      <c r="X271" s="17">
        <f t="shared" si="109"/>
        <v>19.920000000000002</v>
      </c>
      <c r="Y271" s="61">
        <v>19.920000000000002</v>
      </c>
      <c r="Z271" s="16">
        <f>VLOOKUP($A271,[2]Summary!$A$2:$S$366,10,FALSE)</f>
        <v>0</v>
      </c>
      <c r="AA271" s="19">
        <f t="shared" si="89"/>
        <v>0</v>
      </c>
      <c r="AB271" s="64">
        <v>0</v>
      </c>
      <c r="AC271" s="65">
        <f t="shared" si="94"/>
        <v>19.920000000000002</v>
      </c>
      <c r="AD271" s="12">
        <f>VLOOKUP($A271,[2]Summary!$A$2:$S$366,11,FALSE)</f>
        <v>300</v>
      </c>
      <c r="AE271" s="9">
        <f t="shared" si="104"/>
        <v>300</v>
      </c>
      <c r="AF271" s="54">
        <v>300</v>
      </c>
      <c r="AG271" s="12">
        <f>VLOOKUP($A271,[2]Summary!$A$2:$S$366, 12, FALSE)</f>
        <v>0</v>
      </c>
      <c r="AH271" s="9">
        <v>19</v>
      </c>
      <c r="AI271" s="50">
        <v>19</v>
      </c>
      <c r="AJ271" s="12">
        <f>VLOOKUP($A271,[2]Summary!$A$2:$S$366, 13, FALSE)</f>
        <v>0</v>
      </c>
      <c r="AK271" s="9">
        <f t="shared" si="105"/>
        <v>0</v>
      </c>
      <c r="AL271" s="50">
        <v>0</v>
      </c>
      <c r="AM271" s="12">
        <f>VLOOKUP($A271,[2]Summary!$A$2:$S$366, 14, FALSE)</f>
        <v>20.3</v>
      </c>
      <c r="AN271" s="9">
        <f t="shared" si="91"/>
        <v>20.3</v>
      </c>
      <c r="AO271" s="54">
        <v>20.3</v>
      </c>
      <c r="AP271" s="12">
        <f>VLOOKUP($A271,[2]Summary!$A$2:$S$366, 15, FALSE)</f>
        <v>102</v>
      </c>
      <c r="AQ271" s="9">
        <f t="shared" si="107"/>
        <v>102</v>
      </c>
      <c r="AR271" s="50">
        <v>102</v>
      </c>
      <c r="AS271" s="12">
        <f>VLOOKUP($A271,[2]Summary!$A$2:$S$366, 16, FALSE)</f>
        <v>-0.59</v>
      </c>
      <c r="AT271" s="9">
        <f t="shared" si="92"/>
        <v>0</v>
      </c>
      <c r="AU271" s="50">
        <v>0</v>
      </c>
      <c r="AV271" s="12">
        <f>VLOOKUP($A271,[2]Summary!$A$2:$S$366, 17, FALSE)</f>
        <v>-2.34</v>
      </c>
      <c r="AW271" s="9">
        <v>0</v>
      </c>
      <c r="AX271" s="68">
        <v>0</v>
      </c>
      <c r="AY271" s="12">
        <f>VLOOKUP($A271,[2]Summary!$A$2:$S$366, 18, FALSE)</f>
        <v>4529</v>
      </c>
      <c r="AZ271" s="13">
        <f t="shared" si="96"/>
        <v>4529</v>
      </c>
      <c r="BA271" s="45">
        <v>4529</v>
      </c>
      <c r="BB271" s="12">
        <f>VLOOKUP($A271,[2]Summary!$A$2:$S$366, 19, FALSE)</f>
        <v>4824.41</v>
      </c>
      <c r="BC271" s="11">
        <f t="shared" si="97"/>
        <v>4824.41</v>
      </c>
      <c r="BD271" s="73">
        <v>4824.41</v>
      </c>
      <c r="BE271" s="42">
        <f>VLOOKUP($A271,[2]Summary!$A$2:$T$366,20,FALSE)</f>
        <v>25.589473684210525</v>
      </c>
      <c r="BF271" s="41">
        <f t="shared" si="98"/>
        <v>25.589473684210525</v>
      </c>
      <c r="BG271" s="79">
        <v>25.589473684210525</v>
      </c>
    </row>
    <row r="272" spans="1:59" ht="15" x14ac:dyDescent="0.25">
      <c r="A272" s="39">
        <v>44008</v>
      </c>
      <c r="B272" s="12">
        <f>VLOOKUP($A272,[2]Summary!$A$2:$S$366, 2, FALSE)</f>
        <v>4140.8900000000003</v>
      </c>
      <c r="C272" s="13">
        <f t="shared" si="106"/>
        <v>4140.8900000000003</v>
      </c>
      <c r="D272" s="44">
        <v>4140.8900000000003</v>
      </c>
      <c r="E272" s="14">
        <f>VLOOKUP($A272,[2]Summary!$A$2:$S$366, 3, FALSE)</f>
        <v>1350</v>
      </c>
      <c r="F272" s="9">
        <f t="shared" si="99"/>
        <v>1350</v>
      </c>
      <c r="G272" s="51">
        <v>1350</v>
      </c>
      <c r="H272" s="14">
        <f>VLOOKUP($A272,[2]Summary!$A$2:$S$366,4,FALSE)</f>
        <v>0</v>
      </c>
      <c r="I272" s="9">
        <f t="shared" si="93"/>
        <v>0</v>
      </c>
      <c r="J272" s="54">
        <v>0</v>
      </c>
      <c r="K272" s="14">
        <f>VLOOKUP($A272,[2]Summary!$A$2:$S$366, 5, FALSE)</f>
        <v>888</v>
      </c>
      <c r="L272" s="9">
        <f t="shared" si="100"/>
        <v>888</v>
      </c>
      <c r="M272" s="57">
        <v>888</v>
      </c>
      <c r="N272" s="14">
        <f>VLOOKUP($A272,[2]Summary!$A$2:$S$366, 6, FALSE)</f>
        <v>1040</v>
      </c>
      <c r="O272" s="9">
        <f t="shared" si="101"/>
        <v>1040</v>
      </c>
      <c r="P272" s="51">
        <v>1030</v>
      </c>
      <c r="Q272" s="14">
        <f>VLOOKUP($A272,[2]Summary!$A$2:$S$366, 7, FALSE)</f>
        <v>489</v>
      </c>
      <c r="R272" s="9">
        <f t="shared" si="102"/>
        <v>489</v>
      </c>
      <c r="S272" s="51">
        <v>474</v>
      </c>
      <c r="T272" s="12">
        <f>VLOOKUP($A272,[2]Summary!$A$2:$S$366, 8, FALSE)</f>
        <v>314.04000000000002</v>
      </c>
      <c r="U272" s="15">
        <f t="shared" si="103"/>
        <v>314.04000000000002</v>
      </c>
      <c r="V272" s="54">
        <v>314.04000000000002</v>
      </c>
      <c r="W272" s="16">
        <f>VLOOKUP($A272,[2]Summary!$A$2:$S$366,9,FALSE)</f>
        <v>21.13</v>
      </c>
      <c r="X272" s="17">
        <f t="shared" si="109"/>
        <v>21.13</v>
      </c>
      <c r="Y272" s="61">
        <v>21.13</v>
      </c>
      <c r="Z272" s="16">
        <f>VLOOKUP($A272,[2]Summary!$A$2:$S$366,10,FALSE)</f>
        <v>0</v>
      </c>
      <c r="AA272" s="19">
        <f t="shared" si="89"/>
        <v>0</v>
      </c>
      <c r="AB272" s="64">
        <v>0</v>
      </c>
      <c r="AC272" s="65">
        <f t="shared" si="94"/>
        <v>21.13</v>
      </c>
      <c r="AD272" s="12">
        <f>VLOOKUP($A272,[2]Summary!$A$2:$S$366,11,FALSE)</f>
        <v>335</v>
      </c>
      <c r="AE272" s="9">
        <f t="shared" si="104"/>
        <v>335</v>
      </c>
      <c r="AF272" s="54">
        <v>335</v>
      </c>
      <c r="AG272" s="12">
        <f>VLOOKUP($A272,[2]Summary!$A$2:$S$366, 12, FALSE)</f>
        <v>0</v>
      </c>
      <c r="AH272" s="9">
        <v>19</v>
      </c>
      <c r="AI272" s="50">
        <v>19</v>
      </c>
      <c r="AJ272" s="12">
        <f>VLOOKUP($A272,[2]Summary!$A$2:$S$366, 13, FALSE)</f>
        <v>0</v>
      </c>
      <c r="AK272" s="9">
        <f t="shared" si="105"/>
        <v>0</v>
      </c>
      <c r="AL272" s="50">
        <v>0</v>
      </c>
      <c r="AM272" s="12">
        <f>VLOOKUP($A272,[2]Summary!$A$2:$S$366, 14, FALSE)</f>
        <v>28</v>
      </c>
      <c r="AN272" s="9">
        <f t="shared" si="91"/>
        <v>28</v>
      </c>
      <c r="AO272" s="54">
        <v>28</v>
      </c>
      <c r="AP272" s="12">
        <f>VLOOKUP($A272,[2]Summary!$A$2:$S$366, 15, FALSE)</f>
        <v>96.1</v>
      </c>
      <c r="AQ272" s="9">
        <f t="shared" si="107"/>
        <v>96.1</v>
      </c>
      <c r="AR272" s="50">
        <v>96.2</v>
      </c>
      <c r="AS272" s="12">
        <f>VLOOKUP($A272,[2]Summary!$A$2:$S$366, 16, FALSE)</f>
        <v>-2.1</v>
      </c>
      <c r="AT272" s="9">
        <f t="shared" si="92"/>
        <v>0</v>
      </c>
      <c r="AU272" s="50">
        <v>0</v>
      </c>
      <c r="AV272" s="12">
        <f>VLOOKUP($A272,[2]Summary!$A$2:$S$366, 17, FALSE)</f>
        <v>15.3</v>
      </c>
      <c r="AW272" s="9">
        <f t="shared" si="95"/>
        <v>15.3</v>
      </c>
      <c r="AX272" s="68">
        <v>15</v>
      </c>
      <c r="AY272" s="12">
        <f>VLOOKUP($A272,[2]Summary!$A$2:$S$366, 18, FALSE)</f>
        <v>4528.96</v>
      </c>
      <c r="AZ272" s="13">
        <f t="shared" si="96"/>
        <v>4528.96</v>
      </c>
      <c r="BA272" s="45">
        <v>4528.96</v>
      </c>
      <c r="BB272" s="12">
        <f>VLOOKUP($A272,[2]Summary!$A$2:$S$366, 19, FALSE)</f>
        <v>4824.33</v>
      </c>
      <c r="BC272" s="11">
        <f t="shared" si="97"/>
        <v>4824.33</v>
      </c>
      <c r="BD272" s="73">
        <v>4824.33</v>
      </c>
      <c r="BE272" s="42">
        <f>VLOOKUP($A272,[2]Summary!$A$2:$T$366,20,FALSE)</f>
        <v>25.589473684210525</v>
      </c>
      <c r="BF272" s="41">
        <f t="shared" si="98"/>
        <v>25.589473684210525</v>
      </c>
      <c r="BG272" s="79">
        <v>25.589473684210525</v>
      </c>
    </row>
    <row r="273" spans="1:59" ht="15" x14ac:dyDescent="0.25">
      <c r="A273" s="39">
        <v>44009</v>
      </c>
      <c r="B273" s="12">
        <f>VLOOKUP($A273,[2]Summary!$A$2:$S$366, 2, FALSE)</f>
        <v>4140.8500000000004</v>
      </c>
      <c r="C273" s="13">
        <f t="shared" si="106"/>
        <v>4140.8500000000004</v>
      </c>
      <c r="D273" s="45">
        <v>4140.8500000000004</v>
      </c>
      <c r="E273" s="14">
        <f>VLOOKUP($A273,[2]Summary!$A$2:$S$366, 3, FALSE)</f>
        <v>1360</v>
      </c>
      <c r="F273" s="9">
        <f t="shared" si="99"/>
        <v>1360</v>
      </c>
      <c r="G273" s="50">
        <v>1360</v>
      </c>
      <c r="H273" s="14">
        <f>VLOOKUP($A273,[2]Summary!$A$2:$S$366,4,FALSE)</f>
        <v>0</v>
      </c>
      <c r="I273" s="9">
        <f t="shared" si="93"/>
        <v>0</v>
      </c>
      <c r="J273" s="54">
        <v>0</v>
      </c>
      <c r="K273" s="14">
        <f>VLOOKUP($A273,[2]Summary!$A$2:$S$366, 5, FALSE)</f>
        <v>891</v>
      </c>
      <c r="L273" s="9">
        <f t="shared" si="100"/>
        <v>891</v>
      </c>
      <c r="M273" s="50">
        <v>891</v>
      </c>
      <c r="N273" s="14">
        <f>VLOOKUP($A273,[2]Summary!$A$2:$S$366, 6, FALSE)</f>
        <v>1030</v>
      </c>
      <c r="O273" s="9">
        <f t="shared" si="101"/>
        <v>1030</v>
      </c>
      <c r="P273" s="50">
        <v>1020</v>
      </c>
      <c r="Q273" s="14">
        <f>VLOOKUP($A273,[2]Summary!$A$2:$S$366, 7, FALSE)</f>
        <v>497</v>
      </c>
      <c r="R273" s="9">
        <f t="shared" si="102"/>
        <v>497</v>
      </c>
      <c r="S273" s="50">
        <v>484</v>
      </c>
      <c r="T273" s="12">
        <f>VLOOKUP($A273,[2]Summary!$A$2:$S$366, 8, FALSE)</f>
        <v>329.62</v>
      </c>
      <c r="U273" s="15">
        <f t="shared" si="103"/>
        <v>329.62</v>
      </c>
      <c r="V273" s="54">
        <v>329.62</v>
      </c>
      <c r="W273" s="16">
        <f>VLOOKUP($A273,[2]Summary!$A$2:$S$366,9,FALSE)</f>
        <v>20.21</v>
      </c>
      <c r="X273" s="17">
        <f t="shared" si="109"/>
        <v>20.21</v>
      </c>
      <c r="Y273" s="61">
        <v>20.21</v>
      </c>
      <c r="Z273" s="16">
        <f>VLOOKUP($A273,[2]Summary!$A$2:$S$366,10,FALSE)</f>
        <v>0</v>
      </c>
      <c r="AA273" s="19">
        <f t="shared" si="89"/>
        <v>0</v>
      </c>
      <c r="AB273" s="64">
        <v>0</v>
      </c>
      <c r="AC273" s="65">
        <f t="shared" si="94"/>
        <v>20.21</v>
      </c>
      <c r="AD273" s="12">
        <f>VLOOKUP($A273,[2]Summary!$A$2:$S$366,11,FALSE)</f>
        <v>340</v>
      </c>
      <c r="AE273" s="9">
        <f t="shared" si="104"/>
        <v>340</v>
      </c>
      <c r="AF273" s="50">
        <v>340</v>
      </c>
      <c r="AG273" s="12">
        <f>VLOOKUP($A273,[2]Summary!$A$2:$S$366, 12, FALSE)</f>
        <v>0</v>
      </c>
      <c r="AH273" s="9">
        <v>38</v>
      </c>
      <c r="AI273" s="50">
        <v>38</v>
      </c>
      <c r="AJ273" s="12">
        <f>VLOOKUP($A273,[2]Summary!$A$2:$S$366, 13, FALSE)</f>
        <v>0</v>
      </c>
      <c r="AK273" s="9">
        <f t="shared" si="105"/>
        <v>0</v>
      </c>
      <c r="AL273" s="50">
        <v>0</v>
      </c>
      <c r="AM273" s="12">
        <f>VLOOKUP($A273,[2]Summary!$A$2:$S$366, 14, FALSE)</f>
        <v>33</v>
      </c>
      <c r="AN273" s="9">
        <f t="shared" si="91"/>
        <v>33</v>
      </c>
      <c r="AO273" s="54">
        <v>33</v>
      </c>
      <c r="AP273" s="12">
        <f>VLOOKUP($A273,[2]Summary!$A$2:$S$366, 15, FALSE)</f>
        <v>95.6</v>
      </c>
      <c r="AQ273" s="9">
        <f t="shared" si="107"/>
        <v>95.6</v>
      </c>
      <c r="AR273" s="50">
        <v>95.7</v>
      </c>
      <c r="AS273" s="12">
        <f>VLOOKUP($A273,[2]Summary!$A$2:$S$366, 16, FALSE)</f>
        <v>-2.29</v>
      </c>
      <c r="AT273" s="9">
        <f t="shared" si="92"/>
        <v>0</v>
      </c>
      <c r="AU273" s="50">
        <v>0</v>
      </c>
      <c r="AV273" s="12">
        <f>VLOOKUP($A273,[2]Summary!$A$2:$S$366, 17, FALSE)</f>
        <v>2.42</v>
      </c>
      <c r="AW273" s="9">
        <f t="shared" si="95"/>
        <v>2.42</v>
      </c>
      <c r="AX273" s="50">
        <v>0</v>
      </c>
      <c r="AY273" s="12">
        <f>VLOOKUP($A273,[2]Summary!$A$2:$S$366, 18, FALSE)</f>
        <v>4528.8999999999996</v>
      </c>
      <c r="AZ273" s="13">
        <f t="shared" si="96"/>
        <v>4528.8999999999996</v>
      </c>
      <c r="BA273" s="45">
        <v>4528.8999999999996</v>
      </c>
      <c r="BB273" s="12">
        <f>VLOOKUP($A273,[2]Summary!$A$2:$S$366, 19, FALSE)</f>
        <v>4824.24</v>
      </c>
      <c r="BC273" s="11">
        <f t="shared" si="97"/>
        <v>4824.24</v>
      </c>
      <c r="BD273" s="73">
        <v>4824.24</v>
      </c>
      <c r="BE273" s="42">
        <f>VLOOKUP($A273,[2]Summary!$A$2:$T$366,20,FALSE)</f>
        <v>25.589473684210525</v>
      </c>
      <c r="BF273" s="41">
        <f t="shared" si="98"/>
        <v>25.589473684210525</v>
      </c>
      <c r="BG273" s="79">
        <v>25.589473684210525</v>
      </c>
    </row>
    <row r="274" spans="1:59" ht="15" x14ac:dyDescent="0.25">
      <c r="A274" s="39">
        <v>44010</v>
      </c>
      <c r="B274" s="12">
        <f>VLOOKUP($A274,[2]Summary!$A$2:$S$366, 2, FALSE)</f>
        <v>4140.8100000000004</v>
      </c>
      <c r="C274" s="13">
        <f t="shared" si="106"/>
        <v>4140.8100000000004</v>
      </c>
      <c r="D274" s="44">
        <v>4140.82</v>
      </c>
      <c r="E274" s="14">
        <f>VLOOKUP($A274,[2]Summary!$A$2:$S$366, 3, FALSE)</f>
        <v>1440</v>
      </c>
      <c r="F274" s="9">
        <f t="shared" si="99"/>
        <v>1440</v>
      </c>
      <c r="G274" s="51">
        <v>1440</v>
      </c>
      <c r="H274" s="14">
        <f>VLOOKUP($A274,[2]Summary!$A$2:$S$366,4,FALSE)</f>
        <v>0</v>
      </c>
      <c r="I274" s="9">
        <f t="shared" si="93"/>
        <v>0</v>
      </c>
      <c r="J274" s="54">
        <v>0</v>
      </c>
      <c r="K274" s="14">
        <f>VLOOKUP($A274,[2]Summary!$A$2:$S$366, 5, FALSE)</f>
        <v>892</v>
      </c>
      <c r="L274" s="9">
        <f t="shared" si="100"/>
        <v>892</v>
      </c>
      <c r="M274" s="57">
        <v>892</v>
      </c>
      <c r="N274" s="14">
        <f>VLOOKUP($A274,[2]Summary!$A$2:$S$366, 6, FALSE)</f>
        <v>1030</v>
      </c>
      <c r="O274" s="9">
        <f t="shared" si="101"/>
        <v>1030</v>
      </c>
      <c r="P274" s="51">
        <v>1020</v>
      </c>
      <c r="Q274" s="14">
        <f>VLOOKUP($A274,[2]Summary!$A$2:$S$366, 7, FALSE)</f>
        <v>504</v>
      </c>
      <c r="R274" s="9">
        <f t="shared" si="102"/>
        <v>504</v>
      </c>
      <c r="S274" s="51">
        <v>491</v>
      </c>
      <c r="T274" s="12">
        <f>VLOOKUP($A274,[2]Summary!$A$2:$S$366, 8, FALSE)</f>
        <v>341.17</v>
      </c>
      <c r="U274" s="15">
        <f t="shared" si="103"/>
        <v>341.17</v>
      </c>
      <c r="V274" s="54">
        <v>341.17</v>
      </c>
      <c r="W274" s="16">
        <f>VLOOKUP($A274,[2]Summary!$A$2:$S$366,9,FALSE)</f>
        <v>17.98</v>
      </c>
      <c r="X274" s="17">
        <f t="shared" si="109"/>
        <v>17.98</v>
      </c>
      <c r="Y274" s="61">
        <v>17.98</v>
      </c>
      <c r="Z274" s="16">
        <f>VLOOKUP($A274,[2]Summary!$A$2:$S$366,10,FALSE)</f>
        <v>0</v>
      </c>
      <c r="AA274" s="19">
        <f t="shared" si="89"/>
        <v>0</v>
      </c>
      <c r="AB274" s="64">
        <v>0</v>
      </c>
      <c r="AC274" s="65">
        <f t="shared" si="94"/>
        <v>17.98</v>
      </c>
      <c r="AD274" s="12">
        <f>VLOOKUP($A274,[2]Summary!$A$2:$S$366,11,FALSE)</f>
        <v>344</v>
      </c>
      <c r="AE274" s="9">
        <f t="shared" si="104"/>
        <v>344</v>
      </c>
      <c r="AF274" s="54">
        <v>344</v>
      </c>
      <c r="AG274" s="12">
        <f>VLOOKUP($A274,[2]Summary!$A$2:$S$366, 12, FALSE)</f>
        <v>0</v>
      </c>
      <c r="AH274" s="9">
        <v>60</v>
      </c>
      <c r="AI274" s="50">
        <v>60</v>
      </c>
      <c r="AJ274" s="12">
        <f>VLOOKUP($A274,[2]Summary!$A$2:$S$366, 13, FALSE)</f>
        <v>0</v>
      </c>
      <c r="AK274" s="9">
        <f t="shared" si="105"/>
        <v>0</v>
      </c>
      <c r="AL274" s="50">
        <v>0</v>
      </c>
      <c r="AM274" s="12">
        <f>VLOOKUP($A274,[2]Summary!$A$2:$S$366, 14, FALSE)</f>
        <v>27.5</v>
      </c>
      <c r="AN274" s="9">
        <f t="shared" si="91"/>
        <v>27.5</v>
      </c>
      <c r="AO274" s="54">
        <v>27.5</v>
      </c>
      <c r="AP274" s="12">
        <f>VLOOKUP($A274,[2]Summary!$A$2:$S$366, 15, FALSE)</f>
        <v>87</v>
      </c>
      <c r="AQ274" s="9">
        <f t="shared" si="107"/>
        <v>87</v>
      </c>
      <c r="AR274" s="50">
        <v>87.2</v>
      </c>
      <c r="AS274" s="12">
        <f>VLOOKUP($A274,[2]Summary!$A$2:$S$366, 16, FALSE)</f>
        <v>-1.86</v>
      </c>
      <c r="AT274" s="9">
        <f t="shared" si="92"/>
        <v>0</v>
      </c>
      <c r="AU274" s="50">
        <v>0</v>
      </c>
      <c r="AV274" s="12">
        <f>VLOOKUP($A274,[2]Summary!$A$2:$S$366, 17, FALSE)</f>
        <v>3.01</v>
      </c>
      <c r="AW274" s="9">
        <f t="shared" si="95"/>
        <v>3.01</v>
      </c>
      <c r="AX274" s="68">
        <v>0</v>
      </c>
      <c r="AY274" s="12">
        <f>VLOOKUP($A274,[2]Summary!$A$2:$S$366, 18, FALSE)</f>
        <v>4528.8500000000004</v>
      </c>
      <c r="AZ274" s="13">
        <f t="shared" si="96"/>
        <v>4528.8500000000004</v>
      </c>
      <c r="BA274" s="45">
        <v>4528.8500000000004</v>
      </c>
      <c r="BB274" s="12">
        <f>VLOOKUP($A274,[2]Summary!$A$2:$S$366, 19, FALSE)</f>
        <v>4824.13</v>
      </c>
      <c r="BC274" s="11">
        <f t="shared" si="97"/>
        <v>4824.13</v>
      </c>
      <c r="BD274" s="73">
        <v>4824.13</v>
      </c>
      <c r="BE274" s="42">
        <f>VLOOKUP($A274,[2]Summary!$A$2:$T$366,20,FALSE)</f>
        <v>25.589473684210525</v>
      </c>
      <c r="BF274" s="41">
        <f t="shared" si="98"/>
        <v>25.589473684210525</v>
      </c>
      <c r="BG274" s="79">
        <v>25.589473684210525</v>
      </c>
    </row>
    <row r="275" spans="1:59" ht="15" x14ac:dyDescent="0.25">
      <c r="A275" s="39">
        <v>44011</v>
      </c>
      <c r="B275" s="12">
        <f>VLOOKUP($A275,[2]Summary!$A$2:$S$366, 2, FALSE)</f>
        <v>4140.75</v>
      </c>
      <c r="C275" s="13">
        <f t="shared" si="106"/>
        <v>4140.75</v>
      </c>
      <c r="D275" s="44">
        <v>4140.75</v>
      </c>
      <c r="E275" s="14">
        <f>VLOOKUP($A275,[2]Summary!$A$2:$S$366, 3, FALSE)</f>
        <v>1510</v>
      </c>
      <c r="F275" s="9">
        <f t="shared" si="99"/>
        <v>1510</v>
      </c>
      <c r="G275" s="51">
        <v>1510</v>
      </c>
      <c r="H275" s="14">
        <f>VLOOKUP($A275,[2]Summary!$A$2:$S$366,4,FALSE)</f>
        <v>0</v>
      </c>
      <c r="I275" s="9">
        <f t="shared" si="93"/>
        <v>0</v>
      </c>
      <c r="J275" s="54">
        <v>0</v>
      </c>
      <c r="K275" s="14">
        <f>VLOOKUP($A275,[2]Summary!$A$2:$S$366, 5, FALSE)</f>
        <v>895</v>
      </c>
      <c r="L275" s="9">
        <f t="shared" si="100"/>
        <v>895</v>
      </c>
      <c r="M275" s="57">
        <v>895</v>
      </c>
      <c r="N275" s="14">
        <f>VLOOKUP($A275,[2]Summary!$A$2:$S$366, 6, FALSE)</f>
        <v>1030</v>
      </c>
      <c r="O275" s="9">
        <f t="shared" si="101"/>
        <v>1030</v>
      </c>
      <c r="P275" s="51">
        <v>1020</v>
      </c>
      <c r="Q275" s="14">
        <f>VLOOKUP($A275,[2]Summary!$A$2:$S$366, 7, FALSE)</f>
        <v>494</v>
      </c>
      <c r="R275" s="9">
        <f t="shared" si="102"/>
        <v>494</v>
      </c>
      <c r="S275" s="51">
        <v>477</v>
      </c>
      <c r="T275" s="12">
        <f>VLOOKUP($A275,[2]Summary!$A$2:$S$366, 8, FALSE)</f>
        <v>350.53</v>
      </c>
      <c r="U275" s="15">
        <f t="shared" si="103"/>
        <v>350.53</v>
      </c>
      <c r="V275" s="54">
        <v>350.53</v>
      </c>
      <c r="W275" s="16">
        <f>VLOOKUP($A275,[2]Summary!$A$2:$S$366,9,FALSE)</f>
        <v>18.079999999999998</v>
      </c>
      <c r="X275" s="17">
        <f t="shared" si="109"/>
        <v>18.079999999999998</v>
      </c>
      <c r="Y275" s="61">
        <v>18.079999999999998</v>
      </c>
      <c r="Z275" s="16">
        <f>VLOOKUP($A275,[2]Summary!$A$2:$S$366,10,FALSE)</f>
        <v>0</v>
      </c>
      <c r="AA275" s="19">
        <f t="shared" si="89"/>
        <v>0</v>
      </c>
      <c r="AB275" s="64">
        <v>0</v>
      </c>
      <c r="AC275" s="65">
        <f t="shared" si="94"/>
        <v>18.079999999999998</v>
      </c>
      <c r="AD275" s="12">
        <f>VLOOKUP($A275,[2]Summary!$A$2:$S$366,11,FALSE)</f>
        <v>267</v>
      </c>
      <c r="AE275" s="9">
        <f t="shared" si="104"/>
        <v>267</v>
      </c>
      <c r="AF275" s="54">
        <v>267</v>
      </c>
      <c r="AG275" s="12">
        <f>VLOOKUP($A275,[2]Summary!$A$2:$S$366, 12, FALSE)</f>
        <v>0</v>
      </c>
      <c r="AH275" s="9">
        <v>58</v>
      </c>
      <c r="AI275" s="50">
        <v>58</v>
      </c>
      <c r="AJ275" s="12">
        <f>VLOOKUP($A275,[2]Summary!$A$2:$S$366, 13, FALSE)</f>
        <v>0</v>
      </c>
      <c r="AK275" s="9">
        <f t="shared" si="105"/>
        <v>0</v>
      </c>
      <c r="AL275" s="50">
        <v>0</v>
      </c>
      <c r="AM275" s="12">
        <f>VLOOKUP($A275,[2]Summary!$A$2:$S$366, 14, FALSE)</f>
        <v>28.7</v>
      </c>
      <c r="AN275" s="9">
        <f t="shared" si="91"/>
        <v>28.7</v>
      </c>
      <c r="AO275" s="54">
        <v>28.7</v>
      </c>
      <c r="AP275" s="12">
        <f>VLOOKUP($A275,[2]Summary!$A$2:$S$366, 15, FALSE)</f>
        <v>83.6</v>
      </c>
      <c r="AQ275" s="9">
        <f t="shared" si="107"/>
        <v>83.6</v>
      </c>
      <c r="AR275" s="50">
        <v>83.7</v>
      </c>
      <c r="AS275" s="12">
        <f>VLOOKUP($A275,[2]Summary!$A$2:$S$366, 16, FALSE)</f>
        <v>-3.55</v>
      </c>
      <c r="AT275" s="9">
        <f t="shared" si="92"/>
        <v>0</v>
      </c>
      <c r="AU275" s="50">
        <v>0</v>
      </c>
      <c r="AV275" s="12">
        <f>VLOOKUP($A275,[2]Summary!$A$2:$S$366, 17, FALSE)</f>
        <v>0.02</v>
      </c>
      <c r="AW275" s="9">
        <f t="shared" si="95"/>
        <v>0.02</v>
      </c>
      <c r="AX275" s="68">
        <v>0</v>
      </c>
      <c r="AY275" s="12">
        <f>VLOOKUP($A275,[2]Summary!$A$2:$S$366, 18, FALSE)</f>
        <v>4528.8100000000004</v>
      </c>
      <c r="AZ275" s="13">
        <f t="shared" si="96"/>
        <v>4528.8100000000004</v>
      </c>
      <c r="BA275" s="45">
        <v>4528.8100000000004</v>
      </c>
      <c r="BB275" s="12">
        <f>VLOOKUP($A275,[2]Summary!$A$2:$S$366, 19, FALSE)</f>
        <v>4824.0600000000004</v>
      </c>
      <c r="BC275" s="11">
        <f t="shared" si="97"/>
        <v>4824.0600000000004</v>
      </c>
      <c r="BD275" s="73">
        <v>4824.0600000000004</v>
      </c>
      <c r="BE275" s="42">
        <f>VLOOKUP($A275,[2]Summary!$A$2:$T$366,20,FALSE)</f>
        <v>25.589473684210525</v>
      </c>
      <c r="BF275" s="41">
        <f t="shared" si="98"/>
        <v>25.589473684210525</v>
      </c>
      <c r="BG275" s="79">
        <v>25.589473684210525</v>
      </c>
    </row>
    <row r="276" spans="1:59" ht="15" x14ac:dyDescent="0.25">
      <c r="A276" s="39">
        <v>44012</v>
      </c>
      <c r="B276" s="12">
        <f>VLOOKUP($A276,[2]Summary!$A$2:$S$366, 2, FALSE)</f>
        <v>4140.7</v>
      </c>
      <c r="C276" s="13">
        <f t="shared" si="106"/>
        <v>4140.7</v>
      </c>
      <c r="D276" s="44">
        <v>4140.7</v>
      </c>
      <c r="E276" s="14">
        <f>VLOOKUP($A276,[2]Summary!$A$2:$S$366, 3, FALSE)</f>
        <v>1260</v>
      </c>
      <c r="F276" s="9">
        <f t="shared" si="99"/>
        <v>1260</v>
      </c>
      <c r="G276" s="51">
        <v>1260</v>
      </c>
      <c r="H276" s="14">
        <f>VLOOKUP($A276,[2]Summary!$A$2:$S$366,4,FALSE)</f>
        <v>0</v>
      </c>
      <c r="I276" s="9">
        <f t="shared" si="93"/>
        <v>0</v>
      </c>
      <c r="J276" s="54">
        <v>0</v>
      </c>
      <c r="K276" s="14">
        <f>VLOOKUP($A276,[2]Summary!$A$2:$S$366, 5, FALSE)</f>
        <v>823</v>
      </c>
      <c r="L276" s="9">
        <f t="shared" si="100"/>
        <v>823</v>
      </c>
      <c r="M276" s="57">
        <v>823</v>
      </c>
      <c r="N276" s="14">
        <f>VLOOKUP($A276,[2]Summary!$A$2:$S$366, 6, FALSE)</f>
        <v>1030</v>
      </c>
      <c r="O276" s="9">
        <f t="shared" si="101"/>
        <v>1030</v>
      </c>
      <c r="P276" s="51">
        <v>1030</v>
      </c>
      <c r="Q276" s="14">
        <f>VLOOKUP($A276,[2]Summary!$A$2:$S$366, 7, FALSE)</f>
        <v>488</v>
      </c>
      <c r="R276" s="9">
        <f t="shared" si="102"/>
        <v>488</v>
      </c>
      <c r="S276" s="51">
        <v>469</v>
      </c>
      <c r="T276" s="12">
        <f>VLOOKUP($A276,[2]Summary!$A$2:$S$366, 8, FALSE)</f>
        <v>351.97</v>
      </c>
      <c r="U276" s="15">
        <f t="shared" si="103"/>
        <v>351.97</v>
      </c>
      <c r="V276" s="54">
        <v>351.97</v>
      </c>
      <c r="W276" s="16">
        <f>VLOOKUP($A276,[2]Summary!$A$2:$S$366,9,FALSE)</f>
        <v>19.07</v>
      </c>
      <c r="X276" s="17">
        <f t="shared" si="109"/>
        <v>19.07</v>
      </c>
      <c r="Y276" s="61">
        <v>19.07</v>
      </c>
      <c r="Z276" s="16">
        <f>VLOOKUP($A276,[2]Summary!$A$2:$S$366,10,FALSE)</f>
        <v>0</v>
      </c>
      <c r="AA276" s="19">
        <f t="shared" si="89"/>
        <v>0</v>
      </c>
      <c r="AB276" s="64">
        <v>0</v>
      </c>
      <c r="AC276" s="65">
        <f t="shared" si="94"/>
        <v>19.07</v>
      </c>
      <c r="AD276" s="12">
        <f>VLOOKUP($A276,[2]Summary!$A$2:$S$366,11,FALSE)</f>
        <v>233</v>
      </c>
      <c r="AE276" s="9">
        <f t="shared" si="104"/>
        <v>233</v>
      </c>
      <c r="AF276" s="54">
        <v>233</v>
      </c>
      <c r="AG276" s="12">
        <f>VLOOKUP($A276,[2]Summary!$A$2:$S$366, 12, FALSE)</f>
        <v>0</v>
      </c>
      <c r="AH276" s="9">
        <v>66</v>
      </c>
      <c r="AI276" s="50">
        <v>66</v>
      </c>
      <c r="AJ276" s="12">
        <f>VLOOKUP($A276,[2]Summary!$A$2:$S$366, 13, FALSE)</f>
        <v>0</v>
      </c>
      <c r="AK276" s="9">
        <f t="shared" si="105"/>
        <v>0</v>
      </c>
      <c r="AL276" s="50">
        <v>0</v>
      </c>
      <c r="AM276" s="12">
        <f>VLOOKUP($A276,[2]Summary!$A$2:$S$366, 14, FALSE)</f>
        <v>30.8</v>
      </c>
      <c r="AN276" s="9">
        <f t="shared" si="91"/>
        <v>30.8</v>
      </c>
      <c r="AO276" s="54">
        <v>30.8</v>
      </c>
      <c r="AP276" s="12">
        <f>VLOOKUP($A276,[2]Summary!$A$2:$S$366, 15, FALSE)</f>
        <v>84.1</v>
      </c>
      <c r="AQ276" s="9">
        <f t="shared" si="107"/>
        <v>84.1</v>
      </c>
      <c r="AR276" s="50">
        <v>84.2</v>
      </c>
      <c r="AS276" s="12">
        <f>VLOOKUP($A276,[2]Summary!$A$2:$S$366, 16, FALSE)</f>
        <v>-2.09</v>
      </c>
      <c r="AT276" s="9">
        <f t="shared" si="92"/>
        <v>0</v>
      </c>
      <c r="AU276" s="50">
        <v>0</v>
      </c>
      <c r="AV276" s="12">
        <f>VLOOKUP($A276,[2]Summary!$A$2:$S$366, 17, FALSE)</f>
        <v>2.65</v>
      </c>
      <c r="AW276" s="9">
        <v>0</v>
      </c>
      <c r="AX276" s="68">
        <v>0</v>
      </c>
      <c r="AY276" s="12">
        <f>VLOOKUP($A276,[2]Summary!$A$2:$S$366, 18, FALSE)</f>
        <v>4528.7700000000004</v>
      </c>
      <c r="AZ276" s="13">
        <f t="shared" si="96"/>
        <v>4528.7700000000004</v>
      </c>
      <c r="BA276" s="45">
        <v>4528.7700000000004</v>
      </c>
      <c r="BB276" s="12">
        <f>VLOOKUP($A276,[2]Summary!$A$2:$S$366, 19, FALSE)</f>
        <v>4824</v>
      </c>
      <c r="BC276" s="11">
        <f t="shared" si="97"/>
        <v>4824</v>
      </c>
      <c r="BD276" s="73">
        <v>4824</v>
      </c>
      <c r="BE276" s="42">
        <f>VLOOKUP($A276,[2]Summary!$A$2:$T$366,20,FALSE)</f>
        <v>25.589473684210525</v>
      </c>
      <c r="BF276" s="41">
        <f t="shared" si="98"/>
        <v>25.589473684210525</v>
      </c>
      <c r="BG276" s="79">
        <v>25.589473684210525</v>
      </c>
    </row>
    <row r="277" spans="1:59" ht="15" x14ac:dyDescent="0.25">
      <c r="A277" s="39">
        <v>44013</v>
      </c>
      <c r="B277" s="12">
        <f>VLOOKUP($A277,[2]Summary!$A$2:$S$366, 2, FALSE)</f>
        <v>4140.67</v>
      </c>
      <c r="C277" s="13">
        <f t="shared" si="106"/>
        <v>4140.67</v>
      </c>
      <c r="D277" s="44">
        <v>4140.67</v>
      </c>
      <c r="E277" s="14">
        <f>VLOOKUP($A277,[2]Summary!$A$2:$S$366, 3, FALSE)</f>
        <v>913</v>
      </c>
      <c r="F277" s="9">
        <f t="shared" si="99"/>
        <v>913</v>
      </c>
      <c r="G277" s="51">
        <v>913</v>
      </c>
      <c r="H277" s="14">
        <f>VLOOKUP($A277,[2]Summary!$A$2:$S$366,4,FALSE)</f>
        <v>0</v>
      </c>
      <c r="I277" s="9">
        <f t="shared" si="93"/>
        <v>0</v>
      </c>
      <c r="J277" s="54">
        <v>0</v>
      </c>
      <c r="K277" s="14">
        <f>VLOOKUP($A277,[2]Summary!$A$2:$S$366, 5, FALSE)</f>
        <v>577</v>
      </c>
      <c r="L277" s="9">
        <f t="shared" si="100"/>
        <v>577</v>
      </c>
      <c r="M277" s="57">
        <v>577</v>
      </c>
      <c r="N277" s="14">
        <f>VLOOKUP($A277,[2]Summary!$A$2:$S$366, 6, FALSE)</f>
        <v>958</v>
      </c>
      <c r="O277" s="9">
        <f t="shared" si="101"/>
        <v>958</v>
      </c>
      <c r="P277" s="51">
        <v>953</v>
      </c>
      <c r="Q277" s="14">
        <f>VLOOKUP($A277,[2]Summary!$A$2:$S$366, 7, FALSE)</f>
        <v>491</v>
      </c>
      <c r="R277" s="9">
        <f t="shared" si="102"/>
        <v>491</v>
      </c>
      <c r="S277" s="51">
        <v>472</v>
      </c>
      <c r="T277" s="12">
        <f>VLOOKUP($A277,[2]Summary!$A$2:$S$366, 8, FALSE)</f>
        <v>349.3</v>
      </c>
      <c r="U277" s="15">
        <f t="shared" si="103"/>
        <v>349.3</v>
      </c>
      <c r="V277" s="54">
        <v>349.3</v>
      </c>
      <c r="W277" s="16">
        <f>VLOOKUP($A277,[2]Summary!$A$2:$S$366,9,FALSE)</f>
        <v>17.829999999999998</v>
      </c>
      <c r="X277" s="17">
        <f t="shared" si="109"/>
        <v>17.829999999999998</v>
      </c>
      <c r="Y277" s="61">
        <v>17.829999999999998</v>
      </c>
      <c r="Z277" s="16">
        <f>VLOOKUP($A277,[2]Summary!$A$2:$S$366,10,FALSE)</f>
        <v>0.03</v>
      </c>
      <c r="AA277" s="19">
        <f t="shared" si="89"/>
        <v>0.03</v>
      </c>
      <c r="AB277" s="64">
        <v>0</v>
      </c>
      <c r="AC277" s="65">
        <f t="shared" si="94"/>
        <v>17.829999999999998</v>
      </c>
      <c r="AD277" s="12">
        <f>VLOOKUP($A277,[2]Summary!$A$2:$S$366,11,FALSE)</f>
        <v>182</v>
      </c>
      <c r="AE277" s="9">
        <f t="shared" si="104"/>
        <v>182</v>
      </c>
      <c r="AF277" s="54">
        <v>182</v>
      </c>
      <c r="AG277" s="12">
        <f>VLOOKUP($A277,[2]Summary!$A$2:$S$366, 12, FALSE)</f>
        <v>0</v>
      </c>
      <c r="AH277" s="9">
        <v>71</v>
      </c>
      <c r="AI277" s="50">
        <v>71</v>
      </c>
      <c r="AJ277" s="12">
        <f>VLOOKUP($A277,[2]Summary!$A$2:$S$366, 13, FALSE)</f>
        <v>0</v>
      </c>
      <c r="AK277" s="9">
        <f t="shared" si="105"/>
        <v>0</v>
      </c>
      <c r="AL277" s="50">
        <v>0</v>
      </c>
      <c r="AM277" s="12">
        <f>VLOOKUP($A277,[2]Summary!$A$2:$S$366, 14, FALSE)</f>
        <v>26.2</v>
      </c>
      <c r="AN277" s="9">
        <f t="shared" si="91"/>
        <v>26.2</v>
      </c>
      <c r="AO277" s="54">
        <v>26.2</v>
      </c>
      <c r="AP277" s="12">
        <f>VLOOKUP($A277,[2]Summary!$A$2:$S$366, 15, FALSE)</f>
        <v>91.7</v>
      </c>
      <c r="AQ277" s="9">
        <f t="shared" si="107"/>
        <v>91.7</v>
      </c>
      <c r="AR277" s="50">
        <v>91.8</v>
      </c>
      <c r="AS277" s="12">
        <f>VLOOKUP($A277,[2]Summary!$A$2:$S$366, 16, FALSE)</f>
        <v>-1.79</v>
      </c>
      <c r="AT277" s="9">
        <f t="shared" si="92"/>
        <v>0</v>
      </c>
      <c r="AU277" s="50">
        <v>0</v>
      </c>
      <c r="AV277" s="12">
        <f>VLOOKUP($A277,[2]Summary!$A$2:$S$366, 17, FALSE)</f>
        <v>2.42</v>
      </c>
      <c r="AW277" s="9">
        <v>0</v>
      </c>
      <c r="AX277" s="68">
        <v>0</v>
      </c>
      <c r="AY277" s="12">
        <f>VLOOKUP($A277,[2]Summary!$A$2:$S$366, 18, FALSE)</f>
        <v>4528.74</v>
      </c>
      <c r="AZ277" s="13">
        <f t="shared" si="96"/>
        <v>4528.74</v>
      </c>
      <c r="BA277" s="45">
        <v>4528.74</v>
      </c>
      <c r="BB277" s="12">
        <f>VLOOKUP($A277,[2]Summary!$A$2:$S$366, 19, FALSE)</f>
        <v>4823.92</v>
      </c>
      <c r="BC277" s="11">
        <f t="shared" si="97"/>
        <v>4823.92</v>
      </c>
      <c r="BD277" s="73">
        <v>4823.92</v>
      </c>
      <c r="BE277" s="42">
        <f>VLOOKUP($A277,[2]Summary!$A$2:$T$366,20,FALSE)</f>
        <v>25.589473684210525</v>
      </c>
      <c r="BF277" s="41">
        <f t="shared" si="98"/>
        <v>25.589473684210525</v>
      </c>
      <c r="BG277" s="79">
        <v>25.589473684210525</v>
      </c>
    </row>
    <row r="278" spans="1:59" ht="15" x14ac:dyDescent="0.25">
      <c r="A278" s="39">
        <v>44014</v>
      </c>
      <c r="B278" s="12">
        <f>VLOOKUP($A278,[2]Summary!$A$2:$S$366, 2, FALSE)</f>
        <v>4140.6400000000003</v>
      </c>
      <c r="C278" s="13">
        <f t="shared" si="106"/>
        <v>4140.6400000000003</v>
      </c>
      <c r="D278" s="45">
        <v>4140.6499999999996</v>
      </c>
      <c r="E278" s="14">
        <f>VLOOKUP($A278,[2]Summary!$A$2:$S$366, 3, FALSE)</f>
        <v>847</v>
      </c>
      <c r="F278" s="9">
        <f t="shared" si="99"/>
        <v>847</v>
      </c>
      <c r="G278" s="50">
        <v>847</v>
      </c>
      <c r="H278" s="14">
        <f>VLOOKUP($A278,[2]Summary!$A$2:$S$366,4,FALSE)</f>
        <v>0</v>
      </c>
      <c r="I278" s="9">
        <f t="shared" si="93"/>
        <v>0</v>
      </c>
      <c r="J278" s="54">
        <v>0</v>
      </c>
      <c r="K278" s="14">
        <f>VLOOKUP($A278,[2]Summary!$A$2:$S$366, 5, FALSE)</f>
        <v>519</v>
      </c>
      <c r="L278" s="9">
        <f t="shared" si="100"/>
        <v>519</v>
      </c>
      <c r="M278" s="50">
        <v>519</v>
      </c>
      <c r="N278" s="14">
        <f>VLOOKUP($A278,[2]Summary!$A$2:$S$366, 6, FALSE)</f>
        <v>915</v>
      </c>
      <c r="O278" s="9">
        <f t="shared" si="101"/>
        <v>915</v>
      </c>
      <c r="P278" s="50">
        <v>911</v>
      </c>
      <c r="Q278" s="14">
        <f>VLOOKUP($A278,[2]Summary!$A$2:$S$366, 7, FALSE)</f>
        <v>490</v>
      </c>
      <c r="R278" s="9">
        <f t="shared" si="102"/>
        <v>490</v>
      </c>
      <c r="S278" s="50">
        <v>470</v>
      </c>
      <c r="T278" s="12">
        <f>VLOOKUP($A278,[2]Summary!$A$2:$S$366, 8, FALSE)</f>
        <v>351.33</v>
      </c>
      <c r="U278" s="15">
        <f t="shared" si="103"/>
        <v>351.33</v>
      </c>
      <c r="V278" s="54">
        <v>351.33</v>
      </c>
      <c r="W278" s="16">
        <f>VLOOKUP($A278,[2]Summary!$A$2:$S$366,9,FALSE)</f>
        <v>16.75</v>
      </c>
      <c r="X278" s="17">
        <f t="shared" si="109"/>
        <v>16.75</v>
      </c>
      <c r="Y278" s="61">
        <v>16.75</v>
      </c>
      <c r="Z278" s="16">
        <f>VLOOKUP($A278,[2]Summary!$A$2:$S$366,10,FALSE)</f>
        <v>0</v>
      </c>
      <c r="AA278" s="19">
        <f t="shared" si="89"/>
        <v>0</v>
      </c>
      <c r="AB278" s="64">
        <v>0</v>
      </c>
      <c r="AC278" s="65">
        <f t="shared" si="94"/>
        <v>16.75</v>
      </c>
      <c r="AD278" s="12">
        <f>VLOOKUP($A278,[2]Summary!$A$2:$S$366,11,FALSE)</f>
        <v>185</v>
      </c>
      <c r="AE278" s="9">
        <f t="shared" si="104"/>
        <v>185</v>
      </c>
      <c r="AF278" s="50">
        <v>185</v>
      </c>
      <c r="AG278" s="12">
        <f>VLOOKUP($A278,[2]Summary!$A$2:$S$366, 12, FALSE)</f>
        <v>0</v>
      </c>
      <c r="AH278" s="9">
        <v>66</v>
      </c>
      <c r="AI278" s="50">
        <v>66</v>
      </c>
      <c r="AJ278" s="12">
        <f>VLOOKUP($A278,[2]Summary!$A$2:$S$366, 13, FALSE)</f>
        <v>0</v>
      </c>
      <c r="AK278" s="9">
        <f t="shared" si="105"/>
        <v>0</v>
      </c>
      <c r="AL278" s="50">
        <v>0</v>
      </c>
      <c r="AM278" s="12">
        <f>VLOOKUP($A278,[2]Summary!$A$2:$S$366, 14, FALSE)</f>
        <v>35.1</v>
      </c>
      <c r="AN278" s="9">
        <f t="shared" si="91"/>
        <v>35.1</v>
      </c>
      <c r="AO278" s="50">
        <v>35.1</v>
      </c>
      <c r="AP278" s="12">
        <f>VLOOKUP($A278,[2]Summary!$A$2:$S$366, 15, FALSE)</f>
        <v>85.1</v>
      </c>
      <c r="AQ278" s="9">
        <f t="shared" si="107"/>
        <v>85.1</v>
      </c>
      <c r="AR278" s="50">
        <v>85.2</v>
      </c>
      <c r="AS278" s="12">
        <f>VLOOKUP($A278,[2]Summary!$A$2:$S$366, 16, FALSE)</f>
        <v>-1.42</v>
      </c>
      <c r="AT278" s="9">
        <f t="shared" si="92"/>
        <v>0</v>
      </c>
      <c r="AU278" s="50">
        <v>0</v>
      </c>
      <c r="AV278" s="12">
        <f>VLOOKUP($A278,[2]Summary!$A$2:$S$366, 17, FALSE)</f>
        <v>-4.1900000000000004</v>
      </c>
      <c r="AW278" s="9">
        <v>0</v>
      </c>
      <c r="AX278" s="50">
        <v>0</v>
      </c>
      <c r="AY278" s="12">
        <f>VLOOKUP($A278,[2]Summary!$A$2:$S$366, 18, FALSE)</f>
        <v>4528.72</v>
      </c>
      <c r="AZ278" s="13">
        <f t="shared" si="96"/>
        <v>4528.72</v>
      </c>
      <c r="BA278" s="45">
        <v>4528.72</v>
      </c>
      <c r="BB278" s="12">
        <f>VLOOKUP($A278,[2]Summary!$A$2:$S$366, 19, FALSE)</f>
        <v>4823.84</v>
      </c>
      <c r="BC278" s="11">
        <f t="shared" si="97"/>
        <v>4823.84</v>
      </c>
      <c r="BD278" s="73">
        <v>4823.84</v>
      </c>
      <c r="BE278" s="42">
        <f>VLOOKUP($A278,[2]Summary!$A$2:$T$366,20,FALSE)</f>
        <v>25.589473684210525</v>
      </c>
      <c r="BF278" s="41">
        <f t="shared" si="98"/>
        <v>25.589473684210525</v>
      </c>
      <c r="BG278" s="79">
        <v>25.589473684210525</v>
      </c>
    </row>
    <row r="279" spans="1:59" ht="15" x14ac:dyDescent="0.25">
      <c r="A279" s="39">
        <v>44015</v>
      </c>
      <c r="B279" s="12">
        <f>VLOOKUP($A279,[2]Summary!$A$2:$S$366, 2, FALSE)</f>
        <v>4140.62</v>
      </c>
      <c r="C279" s="13">
        <f t="shared" si="106"/>
        <v>4140.62</v>
      </c>
      <c r="D279" s="44">
        <v>4140.63</v>
      </c>
      <c r="E279" s="14">
        <f>VLOOKUP($A279,[2]Summary!$A$2:$S$366, 3, FALSE)</f>
        <v>853</v>
      </c>
      <c r="F279" s="9">
        <f t="shared" si="99"/>
        <v>853</v>
      </c>
      <c r="G279" s="51">
        <v>853</v>
      </c>
      <c r="H279" s="14">
        <f>VLOOKUP($A279,[2]Summary!$A$2:$S$366,4,FALSE)</f>
        <v>0</v>
      </c>
      <c r="I279" s="9">
        <f t="shared" si="93"/>
        <v>0</v>
      </c>
      <c r="J279" s="54">
        <v>0</v>
      </c>
      <c r="K279" s="14">
        <f>VLOOKUP($A279,[2]Summary!$A$2:$S$366, 5, FALSE)</f>
        <v>519</v>
      </c>
      <c r="L279" s="9">
        <f t="shared" si="100"/>
        <v>519</v>
      </c>
      <c r="M279" s="57">
        <v>519</v>
      </c>
      <c r="N279" s="14">
        <f>VLOOKUP($A279,[2]Summary!$A$2:$S$366, 6, FALSE)</f>
        <v>903</v>
      </c>
      <c r="O279" s="9">
        <f t="shared" si="101"/>
        <v>903</v>
      </c>
      <c r="P279" s="51">
        <v>901</v>
      </c>
      <c r="Q279" s="14">
        <f>VLOOKUP($A279,[2]Summary!$A$2:$S$366, 7, FALSE)</f>
        <v>489</v>
      </c>
      <c r="R279" s="9">
        <f t="shared" si="102"/>
        <v>489</v>
      </c>
      <c r="S279" s="51">
        <v>467</v>
      </c>
      <c r="T279" s="12">
        <f>VLOOKUP($A279,[2]Summary!$A$2:$S$366, 8, FALSE)</f>
        <v>353</v>
      </c>
      <c r="U279" s="15">
        <f t="shared" si="103"/>
        <v>353</v>
      </c>
      <c r="V279" s="54">
        <v>353</v>
      </c>
      <c r="W279" s="16">
        <f>VLOOKUP($A279,[2]Summary!$A$2:$S$366,9,FALSE)</f>
        <v>16.2</v>
      </c>
      <c r="X279" s="17">
        <f t="shared" si="109"/>
        <v>16.2</v>
      </c>
      <c r="Y279" s="61">
        <v>16.2</v>
      </c>
      <c r="Z279" s="16">
        <f>VLOOKUP($A279,[2]Summary!$A$2:$S$366,10,FALSE)</f>
        <v>0.06</v>
      </c>
      <c r="AA279" s="19">
        <f t="shared" si="89"/>
        <v>0.06</v>
      </c>
      <c r="AB279" s="64">
        <v>0</v>
      </c>
      <c r="AC279" s="65">
        <f t="shared" si="94"/>
        <v>16.2</v>
      </c>
      <c r="AD279" s="12">
        <f>VLOOKUP($A279,[2]Summary!$A$2:$S$366,11,FALSE)</f>
        <v>163</v>
      </c>
      <c r="AE279" s="9">
        <f t="shared" si="104"/>
        <v>163</v>
      </c>
      <c r="AF279" s="54">
        <v>163</v>
      </c>
      <c r="AG279" s="12">
        <f>VLOOKUP($A279,[2]Summary!$A$2:$S$366, 12, FALSE)</f>
        <v>0</v>
      </c>
      <c r="AH279" s="9">
        <v>63</v>
      </c>
      <c r="AI279" s="50">
        <v>63</v>
      </c>
      <c r="AJ279" s="12">
        <f>VLOOKUP($A279,[2]Summary!$A$2:$S$366, 13, FALSE)</f>
        <v>0</v>
      </c>
      <c r="AK279" s="9">
        <f t="shared" si="105"/>
        <v>0</v>
      </c>
      <c r="AL279" s="50">
        <v>0</v>
      </c>
      <c r="AM279" s="12">
        <f>VLOOKUP($A279,[2]Summary!$A$2:$S$366, 14, FALSE)</f>
        <v>39.4</v>
      </c>
      <c r="AN279" s="9">
        <f t="shared" si="91"/>
        <v>39.4</v>
      </c>
      <c r="AO279" s="54">
        <v>39.4</v>
      </c>
      <c r="AP279" s="12">
        <f>VLOOKUP($A279,[2]Summary!$A$2:$S$366, 15, FALSE)</f>
        <v>54.7</v>
      </c>
      <c r="AQ279" s="9">
        <f t="shared" si="107"/>
        <v>54.7</v>
      </c>
      <c r="AR279" s="50">
        <v>54.8</v>
      </c>
      <c r="AS279" s="12">
        <f>VLOOKUP($A279,[2]Summary!$A$2:$S$366, 16, FALSE)</f>
        <v>0.82</v>
      </c>
      <c r="AT279" s="9">
        <f t="shared" si="92"/>
        <v>0.82</v>
      </c>
      <c r="AU279" s="50">
        <v>0</v>
      </c>
      <c r="AV279" s="12">
        <f>VLOOKUP($A279,[2]Summary!$A$2:$S$366, 17, FALSE)</f>
        <v>-7.21</v>
      </c>
      <c r="AW279" s="9">
        <v>0</v>
      </c>
      <c r="AX279" s="68">
        <v>0</v>
      </c>
      <c r="AY279" s="12">
        <f>VLOOKUP($A279,[2]Summary!$A$2:$S$366, 18, FALSE)</f>
        <v>4528.6899999999996</v>
      </c>
      <c r="AZ279" s="13">
        <f t="shared" si="96"/>
        <v>4528.6899999999996</v>
      </c>
      <c r="BA279" s="45">
        <v>4528.6899999999996</v>
      </c>
      <c r="BB279" s="12">
        <f>VLOOKUP($A279,[2]Summary!$A$2:$S$366, 19, FALSE)</f>
        <v>4823.75</v>
      </c>
      <c r="BC279" s="11">
        <f t="shared" si="97"/>
        <v>4823.75</v>
      </c>
      <c r="BD279" s="73">
        <v>4823.75</v>
      </c>
      <c r="BE279" s="42">
        <f>VLOOKUP($A279,[2]Summary!$A$2:$T$366,20,FALSE)</f>
        <v>25.589473684210525</v>
      </c>
      <c r="BF279" s="41">
        <f t="shared" si="98"/>
        <v>25.589473684210525</v>
      </c>
      <c r="BG279" s="79">
        <v>25.589473684210525</v>
      </c>
    </row>
    <row r="280" spans="1:59" ht="15" x14ac:dyDescent="0.25">
      <c r="A280" s="39">
        <v>44016</v>
      </c>
      <c r="B280" s="12">
        <f>VLOOKUP($A280,[2]Summary!$A$2:$S$366, 2, FALSE)</f>
        <v>4140.6000000000004</v>
      </c>
      <c r="C280" s="13">
        <f t="shared" si="106"/>
        <v>4140.6000000000004</v>
      </c>
      <c r="D280" s="44">
        <v>4140.6000000000004</v>
      </c>
      <c r="E280" s="14">
        <f>VLOOKUP($A280,[2]Summary!$A$2:$S$366, 3, FALSE)</f>
        <v>851</v>
      </c>
      <c r="F280" s="9">
        <f t="shared" si="99"/>
        <v>851</v>
      </c>
      <c r="G280" s="51">
        <v>851</v>
      </c>
      <c r="H280" s="14">
        <f>VLOOKUP($A280,[2]Summary!$A$2:$S$366,4,FALSE)</f>
        <v>0</v>
      </c>
      <c r="I280" s="9">
        <f t="shared" si="93"/>
        <v>0</v>
      </c>
      <c r="J280" s="54">
        <v>0</v>
      </c>
      <c r="K280" s="14">
        <f>VLOOKUP($A280,[2]Summary!$A$2:$S$366, 5, FALSE)</f>
        <v>520</v>
      </c>
      <c r="L280" s="9">
        <f t="shared" si="100"/>
        <v>520</v>
      </c>
      <c r="M280" s="57">
        <v>520</v>
      </c>
      <c r="N280" s="14">
        <f>VLOOKUP($A280,[2]Summary!$A$2:$S$366, 6, FALSE)</f>
        <v>900</v>
      </c>
      <c r="O280" s="9">
        <f t="shared" si="101"/>
        <v>900</v>
      </c>
      <c r="P280" s="51">
        <v>899</v>
      </c>
      <c r="Q280" s="14">
        <f>VLOOKUP($A280,[2]Summary!$A$2:$S$366, 7, FALSE)</f>
        <v>494</v>
      </c>
      <c r="R280" s="9">
        <f t="shared" si="102"/>
        <v>494</v>
      </c>
      <c r="S280" s="51">
        <v>473</v>
      </c>
      <c r="T280" s="12">
        <f>VLOOKUP($A280,[2]Summary!$A$2:$S$366, 8, FALSE)</f>
        <v>352.82</v>
      </c>
      <c r="U280" s="15">
        <f t="shared" si="103"/>
        <v>352.82</v>
      </c>
      <c r="V280" s="54">
        <v>352.82</v>
      </c>
      <c r="W280" s="16">
        <f>VLOOKUP($A280,[2]Summary!$A$2:$S$366,9,FALSE)</f>
        <v>16.13</v>
      </c>
      <c r="X280" s="17">
        <f t="shared" si="109"/>
        <v>16.13</v>
      </c>
      <c r="Y280" s="61">
        <v>16.13</v>
      </c>
      <c r="Z280" s="16">
        <f>VLOOKUP($A280,[2]Summary!$A$2:$S$366,10,FALSE)</f>
        <v>0</v>
      </c>
      <c r="AA280" s="19">
        <f t="shared" si="89"/>
        <v>0</v>
      </c>
      <c r="AB280" s="64">
        <v>0</v>
      </c>
      <c r="AC280" s="65">
        <f t="shared" si="94"/>
        <v>16.13</v>
      </c>
      <c r="AD280" s="12">
        <f>VLOOKUP($A280,[2]Summary!$A$2:$S$366,11,FALSE)</f>
        <v>90</v>
      </c>
      <c r="AE280" s="9">
        <f t="shared" si="104"/>
        <v>90</v>
      </c>
      <c r="AF280" s="54">
        <v>90</v>
      </c>
      <c r="AG280" s="12">
        <f>VLOOKUP($A280,[2]Summary!$A$2:$S$366, 12, FALSE)</f>
        <v>0</v>
      </c>
      <c r="AH280" s="9">
        <v>63</v>
      </c>
      <c r="AI280" s="50">
        <v>63</v>
      </c>
      <c r="AJ280" s="12">
        <f>VLOOKUP($A280,[2]Summary!$A$2:$S$366, 13, FALSE)</f>
        <v>0</v>
      </c>
      <c r="AK280" s="9">
        <f t="shared" si="105"/>
        <v>0</v>
      </c>
      <c r="AL280" s="50">
        <v>0</v>
      </c>
      <c r="AM280" s="12">
        <f>VLOOKUP($A280,[2]Summary!$A$2:$S$366, 14, FALSE)</f>
        <v>29</v>
      </c>
      <c r="AN280" s="9">
        <f t="shared" si="91"/>
        <v>29</v>
      </c>
      <c r="AO280" s="54">
        <v>29</v>
      </c>
      <c r="AP280" s="12">
        <f>VLOOKUP($A280,[2]Summary!$A$2:$S$366, 15, FALSE)</f>
        <v>54.1</v>
      </c>
      <c r="AQ280" s="9">
        <f t="shared" si="107"/>
        <v>54.1</v>
      </c>
      <c r="AR280" s="50">
        <v>54.2</v>
      </c>
      <c r="AS280" s="12">
        <f>VLOOKUP($A280,[2]Summary!$A$2:$S$366, 16, FALSE)</f>
        <v>-3.95</v>
      </c>
      <c r="AT280" s="9">
        <f t="shared" si="92"/>
        <v>0</v>
      </c>
      <c r="AU280" s="50">
        <v>0</v>
      </c>
      <c r="AV280" s="12">
        <f>VLOOKUP($A280,[2]Summary!$A$2:$S$366, 17, FALSE)</f>
        <v>1.68</v>
      </c>
      <c r="AW280" s="9">
        <v>0</v>
      </c>
      <c r="AX280" s="68">
        <v>0</v>
      </c>
      <c r="AY280" s="12">
        <f>VLOOKUP($A280,[2]Summary!$A$2:$S$366, 18, FALSE)</f>
        <v>4528.6499999999996</v>
      </c>
      <c r="AZ280" s="13">
        <f t="shared" si="96"/>
        <v>4528.6499999999996</v>
      </c>
      <c r="BA280" s="45">
        <v>4528.6499999999996</v>
      </c>
      <c r="BB280" s="12">
        <f>VLOOKUP($A280,[2]Summary!$A$2:$S$366, 19, FALSE)</f>
        <v>4823.66</v>
      </c>
      <c r="BC280" s="11">
        <f t="shared" si="97"/>
        <v>4823.66</v>
      </c>
      <c r="BD280" s="73">
        <v>4823.66</v>
      </c>
      <c r="BE280" s="42">
        <f>VLOOKUP($A280,[2]Summary!$A$2:$T$366,20,FALSE)</f>
        <v>25.589473684210525</v>
      </c>
      <c r="BF280" s="41">
        <f t="shared" si="98"/>
        <v>25.589473684210525</v>
      </c>
      <c r="BG280" s="79">
        <v>25.589473684210525</v>
      </c>
    </row>
    <row r="281" spans="1:59" ht="15" x14ac:dyDescent="0.25">
      <c r="A281" s="39">
        <v>44017</v>
      </c>
      <c r="B281" s="12">
        <f>VLOOKUP($A281,[2]Summary!$A$2:$S$366, 2, FALSE)</f>
        <v>4140.58</v>
      </c>
      <c r="C281" s="13">
        <f t="shared" si="106"/>
        <v>4140.58</v>
      </c>
      <c r="D281" s="44">
        <v>4140.58</v>
      </c>
      <c r="E281" s="14">
        <f>VLOOKUP($A281,[2]Summary!$A$2:$S$366, 3, FALSE)</f>
        <v>760</v>
      </c>
      <c r="F281" s="9">
        <f t="shared" si="99"/>
        <v>760</v>
      </c>
      <c r="G281" s="51">
        <v>760</v>
      </c>
      <c r="H281" s="14">
        <f>VLOOKUP($A281,[2]Summary!$A$2:$S$366,4,FALSE)</f>
        <v>0</v>
      </c>
      <c r="I281" s="9">
        <f t="shared" si="93"/>
        <v>0</v>
      </c>
      <c r="J281" s="54">
        <v>0</v>
      </c>
      <c r="K281" s="14">
        <f>VLOOKUP($A281,[2]Summary!$A$2:$S$366, 5, FALSE)</f>
        <v>522</v>
      </c>
      <c r="L281" s="9">
        <f t="shared" si="100"/>
        <v>522</v>
      </c>
      <c r="M281" s="57">
        <v>522</v>
      </c>
      <c r="N281" s="14">
        <f>VLOOKUP($A281,[2]Summary!$A$2:$S$366, 6, FALSE)</f>
        <v>897</v>
      </c>
      <c r="O281" s="9">
        <f t="shared" si="101"/>
        <v>897</v>
      </c>
      <c r="P281" s="51">
        <v>897</v>
      </c>
      <c r="Q281" s="14">
        <f>VLOOKUP($A281,[2]Summary!$A$2:$S$366, 7, FALSE)</f>
        <v>501</v>
      </c>
      <c r="R281" s="9">
        <f t="shared" si="102"/>
        <v>501</v>
      </c>
      <c r="S281" s="51">
        <v>481</v>
      </c>
      <c r="T281" s="12">
        <f>VLOOKUP($A281,[2]Summary!$A$2:$S$366, 8, FALSE)</f>
        <v>352.46</v>
      </c>
      <c r="U281" s="15">
        <f t="shared" si="103"/>
        <v>352.46</v>
      </c>
      <c r="V281" s="54">
        <v>352.46</v>
      </c>
      <c r="W281" s="16">
        <f>VLOOKUP($A281,[2]Summary!$A$2:$S$366,9,FALSE)</f>
        <v>15.31</v>
      </c>
      <c r="X281" s="17">
        <f t="shared" si="109"/>
        <v>15.31</v>
      </c>
      <c r="Y281" s="61">
        <v>15.31</v>
      </c>
      <c r="Z281" s="16">
        <f>VLOOKUP($A281,[2]Summary!$A$2:$S$366,10,FALSE)</f>
        <v>0</v>
      </c>
      <c r="AA281" s="19">
        <f t="shared" si="89"/>
        <v>0</v>
      </c>
      <c r="AB281" s="64">
        <v>0</v>
      </c>
      <c r="AC281" s="65">
        <f t="shared" si="94"/>
        <v>15.31</v>
      </c>
      <c r="AD281" s="12">
        <f>VLOOKUP($A281,[2]Summary!$A$2:$S$366,11,FALSE)</f>
        <v>94</v>
      </c>
      <c r="AE281" s="9">
        <f t="shared" si="104"/>
        <v>94</v>
      </c>
      <c r="AF281" s="54">
        <v>94</v>
      </c>
      <c r="AG281" s="12">
        <f>VLOOKUP($A281,[2]Summary!$A$2:$S$366, 12, FALSE)</f>
        <v>0</v>
      </c>
      <c r="AH281" s="9">
        <v>59</v>
      </c>
      <c r="AI281" s="50">
        <v>59</v>
      </c>
      <c r="AJ281" s="12">
        <f>VLOOKUP($A281,[2]Summary!$A$2:$S$366, 13, FALSE)</f>
        <v>0</v>
      </c>
      <c r="AK281" s="9">
        <f t="shared" si="105"/>
        <v>0</v>
      </c>
      <c r="AL281" s="50">
        <v>0</v>
      </c>
      <c r="AM281" s="12">
        <f>VLOOKUP($A281,[2]Summary!$A$2:$S$366, 14, FALSE)</f>
        <v>38.6</v>
      </c>
      <c r="AN281" s="9">
        <f t="shared" si="91"/>
        <v>38.6</v>
      </c>
      <c r="AO281" s="54">
        <v>38.6</v>
      </c>
      <c r="AP281" s="12">
        <f>VLOOKUP($A281,[2]Summary!$A$2:$S$366, 15, FALSE)</f>
        <v>50.3</v>
      </c>
      <c r="AQ281" s="9">
        <f t="shared" si="107"/>
        <v>50.3</v>
      </c>
      <c r="AR281" s="50">
        <v>50.4</v>
      </c>
      <c r="AS281" s="12">
        <f>VLOOKUP($A281,[2]Summary!$A$2:$S$366, 16, FALSE)</f>
        <v>-4.07</v>
      </c>
      <c r="AT281" s="9">
        <f t="shared" si="92"/>
        <v>0</v>
      </c>
      <c r="AU281" s="50">
        <v>0</v>
      </c>
      <c r="AV281" s="12">
        <f>VLOOKUP($A281,[2]Summary!$A$2:$S$366, 17, FALSE)</f>
        <v>2.4900000000000002</v>
      </c>
      <c r="AW281" s="9">
        <f t="shared" si="95"/>
        <v>2.4900000000000002</v>
      </c>
      <c r="AX281" s="68">
        <v>2.4900000000000002</v>
      </c>
      <c r="AY281" s="12">
        <f>VLOOKUP($A281,[2]Summary!$A$2:$S$366, 18, FALSE)</f>
        <v>4528.62</v>
      </c>
      <c r="AZ281" s="13">
        <f t="shared" si="96"/>
        <v>4528.62</v>
      </c>
      <c r="BA281" s="45">
        <v>4528.62</v>
      </c>
      <c r="BB281" s="12">
        <f>VLOOKUP($A281,[2]Summary!$A$2:$S$366, 19, FALSE)</f>
        <v>4823.57</v>
      </c>
      <c r="BC281" s="11">
        <f t="shared" si="97"/>
        <v>4823.57</v>
      </c>
      <c r="BD281" s="73">
        <v>4823.57</v>
      </c>
      <c r="BE281" s="42">
        <f>VLOOKUP($A281,[2]Summary!$A$2:$T$366,20,FALSE)</f>
        <v>25.589473684210525</v>
      </c>
      <c r="BF281" s="41">
        <f t="shared" si="98"/>
        <v>25.589473684210525</v>
      </c>
      <c r="BG281" s="79">
        <v>25.589473684210525</v>
      </c>
    </row>
    <row r="282" spans="1:59" ht="15" x14ac:dyDescent="0.25">
      <c r="A282" s="39">
        <v>44018</v>
      </c>
      <c r="B282" s="12">
        <f>VLOOKUP($A282,[2]Summary!$A$2:$S$366, 2, FALSE)</f>
        <v>4140.55</v>
      </c>
      <c r="C282" s="13">
        <f t="shared" si="106"/>
        <v>4140.55</v>
      </c>
      <c r="D282" s="44">
        <v>4140.5600000000004</v>
      </c>
      <c r="E282" s="14">
        <f>VLOOKUP($A282,[2]Summary!$A$2:$S$366, 3, FALSE)</f>
        <v>749</v>
      </c>
      <c r="F282" s="9">
        <f t="shared" si="99"/>
        <v>749</v>
      </c>
      <c r="G282" s="51">
        <v>749</v>
      </c>
      <c r="H282" s="14">
        <f>VLOOKUP($A282,[2]Summary!$A$2:$S$366,4,FALSE)</f>
        <v>0</v>
      </c>
      <c r="I282" s="9">
        <f t="shared" si="93"/>
        <v>0</v>
      </c>
      <c r="J282" s="54">
        <v>0</v>
      </c>
      <c r="K282" s="14">
        <f>VLOOKUP($A282,[2]Summary!$A$2:$S$366, 5, FALSE)</f>
        <v>521</v>
      </c>
      <c r="L282" s="9">
        <f t="shared" si="100"/>
        <v>521</v>
      </c>
      <c r="M282" s="57">
        <v>521</v>
      </c>
      <c r="N282" s="14">
        <f>VLOOKUP($A282,[2]Summary!$A$2:$S$366, 6, FALSE)</f>
        <v>891</v>
      </c>
      <c r="O282" s="9">
        <f t="shared" si="101"/>
        <v>891</v>
      </c>
      <c r="P282" s="51">
        <v>893</v>
      </c>
      <c r="Q282" s="14">
        <f>VLOOKUP($A282,[2]Summary!$A$2:$S$366, 7, FALSE)</f>
        <v>504</v>
      </c>
      <c r="R282" s="9">
        <f t="shared" si="102"/>
        <v>504</v>
      </c>
      <c r="S282" s="9">
        <v>484</v>
      </c>
      <c r="T282" s="12">
        <f>VLOOKUP($A282,[2]Summary!$A$2:$S$366, 8, FALSE)</f>
        <v>349.91</v>
      </c>
      <c r="U282" s="15">
        <f t="shared" si="103"/>
        <v>349.91</v>
      </c>
      <c r="V282" s="54">
        <v>349.91</v>
      </c>
      <c r="W282" s="16">
        <f>VLOOKUP($A282,[2]Summary!$A$2:$S$366,9,FALSE)</f>
        <v>15.47</v>
      </c>
      <c r="X282" s="17">
        <f t="shared" si="109"/>
        <v>15.47</v>
      </c>
      <c r="Y282" s="61">
        <v>15.47</v>
      </c>
      <c r="Z282" s="16">
        <f>VLOOKUP($A282,[2]Summary!$A$2:$S$366,10,FALSE)</f>
        <v>0.03</v>
      </c>
      <c r="AA282" s="19">
        <f t="shared" si="89"/>
        <v>0.03</v>
      </c>
      <c r="AB282" s="64">
        <v>0</v>
      </c>
      <c r="AC282" s="65">
        <f t="shared" si="94"/>
        <v>15.47</v>
      </c>
      <c r="AD282" s="12">
        <f>VLOOKUP($A282,[2]Summary!$A$2:$S$366,11,FALSE)</f>
        <v>125</v>
      </c>
      <c r="AE282" s="9">
        <f t="shared" si="104"/>
        <v>125</v>
      </c>
      <c r="AF282" s="54">
        <v>125</v>
      </c>
      <c r="AG282" s="12">
        <f>VLOOKUP($A282,[2]Summary!$A$2:$S$366, 12, FALSE)</f>
        <v>0</v>
      </c>
      <c r="AH282" s="9">
        <v>57</v>
      </c>
      <c r="AI282" s="50">
        <v>57</v>
      </c>
      <c r="AJ282" s="12">
        <f>VLOOKUP($A282,[2]Summary!$A$2:$S$366, 13, FALSE)</f>
        <v>0</v>
      </c>
      <c r="AK282" s="9">
        <f t="shared" si="105"/>
        <v>0</v>
      </c>
      <c r="AL282" s="50">
        <v>0</v>
      </c>
      <c r="AM282" s="12">
        <f>VLOOKUP($A282,[2]Summary!$A$2:$S$366, 14, FALSE)</f>
        <v>104</v>
      </c>
      <c r="AN282" s="9">
        <f t="shared" si="91"/>
        <v>104</v>
      </c>
      <c r="AO282" s="54">
        <v>104</v>
      </c>
      <c r="AP282" s="12">
        <f>VLOOKUP($A282,[2]Summary!$A$2:$S$366, 15, FALSE)</f>
        <v>26.7</v>
      </c>
      <c r="AQ282" s="9">
        <f t="shared" si="107"/>
        <v>26.7</v>
      </c>
      <c r="AR282" s="50">
        <v>26.8</v>
      </c>
      <c r="AS282" s="12">
        <f>VLOOKUP($A282,[2]Summary!$A$2:$S$366, 16, FALSE)</f>
        <v>-3.33</v>
      </c>
      <c r="AT282" s="9">
        <f t="shared" si="92"/>
        <v>0</v>
      </c>
      <c r="AU282" s="50">
        <v>0</v>
      </c>
      <c r="AV282" s="12">
        <f>VLOOKUP($A282,[2]Summary!$A$2:$S$366, 17, FALSE)</f>
        <v>1.22</v>
      </c>
      <c r="AW282" s="9">
        <v>0</v>
      </c>
      <c r="AX282" s="68">
        <v>0</v>
      </c>
      <c r="AY282" s="12">
        <f>VLOOKUP($A282,[2]Summary!$A$2:$S$366, 18, FALSE)</f>
        <v>4528.57</v>
      </c>
      <c r="AZ282" s="13">
        <f t="shared" si="96"/>
        <v>4528.57</v>
      </c>
      <c r="BA282" s="45">
        <v>4528.57</v>
      </c>
      <c r="BB282" s="12">
        <f>VLOOKUP($A282,[2]Summary!$A$2:$S$366, 19, FALSE)</f>
        <v>4823.4799999999996</v>
      </c>
      <c r="BC282" s="11">
        <f t="shared" si="97"/>
        <v>4823.4799999999996</v>
      </c>
      <c r="BD282" s="73">
        <v>4823.4799999999996</v>
      </c>
      <c r="BE282" s="42">
        <f>VLOOKUP($A282,[2]Summary!$A$2:$T$366,20,FALSE)</f>
        <v>25.589473684210525</v>
      </c>
      <c r="BF282" s="41">
        <f t="shared" si="98"/>
        <v>25.589473684210525</v>
      </c>
      <c r="BG282" s="79">
        <v>25.589473684210525</v>
      </c>
    </row>
    <row r="283" spans="1:59" ht="15" x14ac:dyDescent="0.25">
      <c r="A283" s="39">
        <v>44019</v>
      </c>
      <c r="B283" s="12">
        <f>VLOOKUP($A283,[2]Summary!$A$2:$S$366, 2, FALSE)</f>
        <v>4140.5200000000004</v>
      </c>
      <c r="C283" s="13">
        <f t="shared" si="106"/>
        <v>4140.5200000000004</v>
      </c>
      <c r="D283" s="44">
        <v>4140.5200000000004</v>
      </c>
      <c r="E283" s="14">
        <f>VLOOKUP($A283,[2]Summary!$A$2:$S$366, 3, FALSE)</f>
        <v>748</v>
      </c>
      <c r="F283" s="9">
        <f t="shared" si="99"/>
        <v>748</v>
      </c>
      <c r="G283" s="51">
        <v>748</v>
      </c>
      <c r="H283" s="14">
        <f>VLOOKUP($A283,[2]Summary!$A$2:$S$366,4,FALSE)</f>
        <v>0</v>
      </c>
      <c r="I283" s="9">
        <f t="shared" si="93"/>
        <v>0</v>
      </c>
      <c r="J283" s="54">
        <v>0</v>
      </c>
      <c r="K283" s="14">
        <f>VLOOKUP($A283,[2]Summary!$A$2:$S$366, 5, FALSE)</f>
        <v>521</v>
      </c>
      <c r="L283" s="9">
        <f t="shared" si="100"/>
        <v>521</v>
      </c>
      <c r="M283" s="57">
        <v>521</v>
      </c>
      <c r="N283" s="14">
        <f>VLOOKUP($A283,[2]Summary!$A$2:$S$366, 6, FALSE)</f>
        <v>899</v>
      </c>
      <c r="O283" s="9">
        <f t="shared" si="101"/>
        <v>899</v>
      </c>
      <c r="P283" s="51">
        <v>902</v>
      </c>
      <c r="Q283" s="14">
        <f>VLOOKUP($A283,[2]Summary!$A$2:$S$366, 7, FALSE)</f>
        <v>502</v>
      </c>
      <c r="R283" s="9">
        <f t="shared" si="102"/>
        <v>502</v>
      </c>
      <c r="S283" s="51">
        <v>480</v>
      </c>
      <c r="T283" s="12">
        <f>VLOOKUP($A283,[2]Summary!$A$2:$S$366, 8, FALSE)</f>
        <v>338.94</v>
      </c>
      <c r="U283" s="15">
        <f t="shared" si="103"/>
        <v>338.94</v>
      </c>
      <c r="V283" s="54">
        <v>338.94</v>
      </c>
      <c r="W283" s="16">
        <f>VLOOKUP($A283,[2]Summary!$A$2:$S$366,9,FALSE)</f>
        <v>15.61</v>
      </c>
      <c r="X283" s="17">
        <f t="shared" si="109"/>
        <v>15.61</v>
      </c>
      <c r="Y283" s="61">
        <v>15.61</v>
      </c>
      <c r="Z283" s="16">
        <f>VLOOKUP($A283,[2]Summary!$A$2:$S$366,10,FALSE)</f>
        <v>0</v>
      </c>
      <c r="AA283" s="19">
        <f t="shared" si="89"/>
        <v>0</v>
      </c>
      <c r="AB283" s="64">
        <v>0</v>
      </c>
      <c r="AC283" s="65">
        <f t="shared" si="94"/>
        <v>15.61</v>
      </c>
      <c r="AD283" s="12">
        <f>VLOOKUP($A283,[2]Summary!$A$2:$S$366,11,FALSE)</f>
        <v>116</v>
      </c>
      <c r="AE283" s="9">
        <f t="shared" si="104"/>
        <v>116</v>
      </c>
      <c r="AF283" s="54">
        <v>116</v>
      </c>
      <c r="AG283" s="12">
        <f>VLOOKUP($A283,[2]Summary!$A$2:$S$366, 12, FALSE)</f>
        <v>0</v>
      </c>
      <c r="AH283" s="9">
        <v>56</v>
      </c>
      <c r="AI283" s="50">
        <v>56</v>
      </c>
      <c r="AJ283" s="12">
        <f>VLOOKUP($A283,[2]Summary!$A$2:$S$366, 13, FALSE)</f>
        <v>0</v>
      </c>
      <c r="AK283" s="9">
        <f t="shared" si="105"/>
        <v>0</v>
      </c>
      <c r="AL283" s="50">
        <v>0</v>
      </c>
      <c r="AM283" s="12">
        <f>VLOOKUP($A283,[2]Summary!$A$2:$S$366, 14, FALSE)</f>
        <v>109</v>
      </c>
      <c r="AN283" s="9">
        <f t="shared" si="91"/>
        <v>109</v>
      </c>
      <c r="AO283" s="54">
        <v>109</v>
      </c>
      <c r="AP283" s="12">
        <f>VLOOKUP($A283,[2]Summary!$A$2:$S$366, 15, FALSE)</f>
        <v>15.8</v>
      </c>
      <c r="AQ283" s="9">
        <f t="shared" si="107"/>
        <v>15.8</v>
      </c>
      <c r="AR283" s="50">
        <v>15.8</v>
      </c>
      <c r="AS283" s="12">
        <f>VLOOKUP($A283,[2]Summary!$A$2:$S$366, 16, FALSE)</f>
        <v>-4.09</v>
      </c>
      <c r="AT283" s="9">
        <f t="shared" si="92"/>
        <v>0</v>
      </c>
      <c r="AU283" s="50">
        <v>0</v>
      </c>
      <c r="AV283" s="12">
        <f>VLOOKUP($A283,[2]Summary!$A$2:$S$366, 17, FALSE)</f>
        <v>3.81</v>
      </c>
      <c r="AW283" s="9">
        <f t="shared" si="95"/>
        <v>3.81</v>
      </c>
      <c r="AX283" s="68">
        <v>3.81</v>
      </c>
      <c r="AY283" s="12">
        <f>VLOOKUP($A283,[2]Summary!$A$2:$S$366, 18, FALSE)</f>
        <v>4528.54</v>
      </c>
      <c r="AZ283" s="13">
        <f t="shared" si="96"/>
        <v>4528.54</v>
      </c>
      <c r="BA283" s="45">
        <v>4528.54</v>
      </c>
      <c r="BB283" s="12">
        <f>VLOOKUP($A283,[2]Summary!$A$2:$S$366, 19, FALSE)</f>
        <v>4823.3900000000003</v>
      </c>
      <c r="BC283" s="11">
        <f t="shared" si="97"/>
        <v>4823.3900000000003</v>
      </c>
      <c r="BD283" s="73">
        <v>4823.3900000000003</v>
      </c>
      <c r="BE283" s="42">
        <f>VLOOKUP($A283,[2]Summary!$A$2:$T$366,20,FALSE)</f>
        <v>15.189999999999941</v>
      </c>
      <c r="BF283" s="41">
        <f t="shared" si="98"/>
        <v>15.189999999999941</v>
      </c>
      <c r="BG283" s="79">
        <v>15.189999999999941</v>
      </c>
    </row>
    <row r="284" spans="1:59" ht="15" x14ac:dyDescent="0.25">
      <c r="A284" s="39">
        <v>44020</v>
      </c>
      <c r="B284" s="12">
        <f>VLOOKUP($A284,[2]Summary!$A$2:$S$366, 2, FALSE)</f>
        <v>4140.5</v>
      </c>
      <c r="C284" s="13">
        <f t="shared" si="106"/>
        <v>4140.5</v>
      </c>
      <c r="D284" s="44">
        <v>4140.51</v>
      </c>
      <c r="E284" s="14">
        <f>VLOOKUP($A284,[2]Summary!$A$2:$S$366, 3, FALSE)</f>
        <v>747</v>
      </c>
      <c r="F284" s="9">
        <f t="shared" si="99"/>
        <v>747</v>
      </c>
      <c r="G284" s="51">
        <v>747</v>
      </c>
      <c r="H284" s="14">
        <f>VLOOKUP($A284,[2]Summary!$A$2:$S$366,4,FALSE)</f>
        <v>0</v>
      </c>
      <c r="I284" s="9">
        <f t="shared" si="93"/>
        <v>0</v>
      </c>
      <c r="J284" s="54">
        <v>0</v>
      </c>
      <c r="K284" s="14">
        <f>VLOOKUP($A284,[2]Summary!$A$2:$S$366, 5, FALSE)</f>
        <v>521</v>
      </c>
      <c r="L284" s="9">
        <f t="shared" si="100"/>
        <v>521</v>
      </c>
      <c r="M284" s="57">
        <v>521</v>
      </c>
      <c r="N284" s="14">
        <f>VLOOKUP($A284,[2]Summary!$A$2:$S$366, 6, FALSE)</f>
        <v>897</v>
      </c>
      <c r="O284" s="9">
        <f t="shared" si="101"/>
        <v>897</v>
      </c>
      <c r="P284" s="51">
        <v>902</v>
      </c>
      <c r="Q284" s="14">
        <f>VLOOKUP($A284,[2]Summary!$A$2:$S$366, 7, FALSE)</f>
        <v>495</v>
      </c>
      <c r="R284" s="9">
        <f t="shared" si="102"/>
        <v>495</v>
      </c>
      <c r="S284" s="51">
        <v>470</v>
      </c>
      <c r="T284" s="12">
        <f>VLOOKUP($A284,[2]Summary!$A$2:$S$366, 8, FALSE)</f>
        <v>334.58</v>
      </c>
      <c r="U284" s="15">
        <f t="shared" si="103"/>
        <v>334.58</v>
      </c>
      <c r="V284" s="54">
        <v>334.58</v>
      </c>
      <c r="W284" s="16">
        <f>VLOOKUP($A284,[2]Summary!$A$2:$S$366,9,FALSE)</f>
        <v>14.63</v>
      </c>
      <c r="X284" s="17">
        <f t="shared" si="109"/>
        <v>14.63</v>
      </c>
      <c r="Y284" s="61">
        <v>14.63</v>
      </c>
      <c r="Z284" s="16">
        <f>VLOOKUP($A284,[2]Summary!$A$2:$S$366,10,FALSE)</f>
        <v>0.18</v>
      </c>
      <c r="AA284" s="19">
        <f t="shared" si="89"/>
        <v>0.18</v>
      </c>
      <c r="AB284" s="64">
        <v>0</v>
      </c>
      <c r="AC284" s="65">
        <f t="shared" si="94"/>
        <v>14.63</v>
      </c>
      <c r="AD284" s="12">
        <f>VLOOKUP($A284,[2]Summary!$A$2:$S$366,11,FALSE)</f>
        <v>100</v>
      </c>
      <c r="AE284" s="9">
        <f t="shared" si="104"/>
        <v>100</v>
      </c>
      <c r="AF284" s="54">
        <v>100</v>
      </c>
      <c r="AG284" s="12">
        <f>VLOOKUP($A284,[2]Summary!$A$2:$S$366, 12, FALSE)</f>
        <v>0</v>
      </c>
      <c r="AH284" s="9">
        <v>55</v>
      </c>
      <c r="AI284" s="50">
        <v>55</v>
      </c>
      <c r="AJ284" s="12">
        <f>VLOOKUP($A284,[2]Summary!$A$2:$S$366, 13, FALSE)</f>
        <v>0</v>
      </c>
      <c r="AK284" s="9">
        <f t="shared" si="105"/>
        <v>0</v>
      </c>
      <c r="AL284" s="50">
        <v>0</v>
      </c>
      <c r="AM284" s="12">
        <f>VLOOKUP($A284,[2]Summary!$A$2:$S$366, 14, FALSE)</f>
        <v>74.3</v>
      </c>
      <c r="AN284" s="9">
        <f t="shared" si="91"/>
        <v>74.3</v>
      </c>
      <c r="AO284" s="54">
        <v>74.3</v>
      </c>
      <c r="AP284" s="12">
        <f>VLOOKUP($A284,[2]Summary!$A$2:$S$366, 15, FALSE)</f>
        <v>32.200000000000003</v>
      </c>
      <c r="AQ284" s="9">
        <f t="shared" si="107"/>
        <v>32.200000000000003</v>
      </c>
      <c r="AR284" s="50">
        <v>32.299999999999997</v>
      </c>
      <c r="AS284" s="12">
        <f>VLOOKUP($A284,[2]Summary!$A$2:$S$366, 16, FALSE)</f>
        <v>-6.28</v>
      </c>
      <c r="AT284" s="9">
        <f t="shared" si="92"/>
        <v>0</v>
      </c>
      <c r="AU284" s="50">
        <v>0</v>
      </c>
      <c r="AV284" s="12">
        <f>VLOOKUP($A284,[2]Summary!$A$2:$S$366, 17, FALSE)</f>
        <v>55.5</v>
      </c>
      <c r="AW284" s="9">
        <f t="shared" si="95"/>
        <v>55.5</v>
      </c>
      <c r="AX284" s="68">
        <v>55.5</v>
      </c>
      <c r="AY284" s="12">
        <f>VLOOKUP($A284,[2]Summary!$A$2:$S$366, 18, FALSE)</f>
        <v>4528.51</v>
      </c>
      <c r="AZ284" s="13">
        <f t="shared" si="96"/>
        <v>4528.51</v>
      </c>
      <c r="BA284" s="45">
        <v>4528.51</v>
      </c>
      <c r="BB284" s="12">
        <f>VLOOKUP($A284,[2]Summary!$A$2:$S$366, 19, FALSE)</f>
        <v>4823.29</v>
      </c>
      <c r="BC284" s="11">
        <f t="shared" si="97"/>
        <v>4823.29</v>
      </c>
      <c r="BD284" s="73">
        <v>4823.29</v>
      </c>
      <c r="BE284" s="42">
        <f>VLOOKUP($A284,[2]Summary!$A$2:$T$366,20,FALSE)</f>
        <v>15.189999999999941</v>
      </c>
      <c r="BF284" s="41">
        <f t="shared" si="98"/>
        <v>15.189999999999941</v>
      </c>
      <c r="BG284" s="79">
        <v>15.189999999999941</v>
      </c>
    </row>
    <row r="285" spans="1:59" ht="15" x14ac:dyDescent="0.25">
      <c r="A285" s="39">
        <v>44021</v>
      </c>
      <c r="B285" s="12">
        <f>VLOOKUP($A285,[2]Summary!$A$2:$S$366, 2, FALSE)</f>
        <v>4140.4799999999996</v>
      </c>
      <c r="C285" s="13">
        <f t="shared" si="106"/>
        <v>4140.4799999999996</v>
      </c>
      <c r="D285" s="44">
        <v>4140.4799999999996</v>
      </c>
      <c r="E285" s="14">
        <f>VLOOKUP($A285,[2]Summary!$A$2:$S$366, 3, FALSE)</f>
        <v>746</v>
      </c>
      <c r="F285" s="9">
        <f t="shared" si="99"/>
        <v>746</v>
      </c>
      <c r="G285" s="51">
        <v>746</v>
      </c>
      <c r="H285" s="14">
        <f>VLOOKUP($A285,[2]Summary!$A$2:$S$366,4,FALSE)</f>
        <v>0</v>
      </c>
      <c r="I285" s="9">
        <f t="shared" si="93"/>
        <v>0</v>
      </c>
      <c r="J285" s="54">
        <v>0</v>
      </c>
      <c r="K285" s="14">
        <f>VLOOKUP($A285,[2]Summary!$A$2:$S$366, 5, FALSE)</f>
        <v>521</v>
      </c>
      <c r="L285" s="9">
        <f t="shared" si="100"/>
        <v>521</v>
      </c>
      <c r="M285" s="57">
        <v>521</v>
      </c>
      <c r="N285" s="14">
        <f>VLOOKUP($A285,[2]Summary!$A$2:$S$366, 6, FALSE)</f>
        <v>894</v>
      </c>
      <c r="O285" s="9">
        <f t="shared" si="101"/>
        <v>894</v>
      </c>
      <c r="P285" s="51">
        <v>901</v>
      </c>
      <c r="Q285" s="14">
        <f>VLOOKUP($A285,[2]Summary!$A$2:$S$366, 7, FALSE)</f>
        <v>490</v>
      </c>
      <c r="R285" s="9">
        <f t="shared" si="102"/>
        <v>490</v>
      </c>
      <c r="S285" s="51">
        <v>462</v>
      </c>
      <c r="T285" s="12">
        <f>VLOOKUP($A285,[2]Summary!$A$2:$S$366, 8, FALSE)</f>
        <v>331.01</v>
      </c>
      <c r="U285" s="15">
        <f t="shared" si="103"/>
        <v>331.01</v>
      </c>
      <c r="V285" s="54">
        <v>331.01</v>
      </c>
      <c r="W285" s="16">
        <f>VLOOKUP($A285,[2]Summary!$A$2:$S$366,9,FALSE)</f>
        <v>13.59</v>
      </c>
      <c r="X285" s="17">
        <f t="shared" si="109"/>
        <v>13.59</v>
      </c>
      <c r="Y285" s="61">
        <v>13.59</v>
      </c>
      <c r="Z285" s="16">
        <f>VLOOKUP($A285,[2]Summary!$A$2:$S$366,10,FALSE)</f>
        <v>0.75</v>
      </c>
      <c r="AA285" s="19">
        <f t="shared" si="89"/>
        <v>0.75</v>
      </c>
      <c r="AB285" s="64">
        <v>0.75</v>
      </c>
      <c r="AC285" s="65">
        <f t="shared" si="94"/>
        <v>13.59</v>
      </c>
      <c r="AD285" s="12">
        <f>VLOOKUP($A285,[2]Summary!$A$2:$S$366,11,FALSE)</f>
        <v>125</v>
      </c>
      <c r="AE285" s="9">
        <f t="shared" si="104"/>
        <v>125</v>
      </c>
      <c r="AF285" s="54">
        <v>125</v>
      </c>
      <c r="AG285" s="12">
        <f>VLOOKUP($A285,[2]Summary!$A$2:$S$366, 12, FALSE)</f>
        <v>0</v>
      </c>
      <c r="AH285" s="9">
        <v>52</v>
      </c>
      <c r="AI285" s="50">
        <v>52</v>
      </c>
      <c r="AJ285" s="12">
        <f>VLOOKUP($A285,[2]Summary!$A$2:$S$366, 13, FALSE)</f>
        <v>0</v>
      </c>
      <c r="AK285" s="9">
        <f t="shared" si="105"/>
        <v>0</v>
      </c>
      <c r="AL285" s="50">
        <v>0</v>
      </c>
      <c r="AM285" s="12">
        <f>VLOOKUP($A285,[2]Summary!$A$2:$S$366, 14, FALSE)</f>
        <v>44</v>
      </c>
      <c r="AN285" s="9">
        <f t="shared" si="91"/>
        <v>44</v>
      </c>
      <c r="AO285" s="54">
        <v>44</v>
      </c>
      <c r="AP285" s="12">
        <f>VLOOKUP($A285,[2]Summary!$A$2:$S$366, 15, FALSE)</f>
        <v>35.5</v>
      </c>
      <c r="AQ285" s="9">
        <f t="shared" si="107"/>
        <v>35.5</v>
      </c>
      <c r="AR285" s="50">
        <v>35.6</v>
      </c>
      <c r="AS285" s="12">
        <f>VLOOKUP($A285,[2]Summary!$A$2:$S$366, 16, FALSE)</f>
        <v>-1.24</v>
      </c>
      <c r="AT285" s="9">
        <f t="shared" si="92"/>
        <v>0</v>
      </c>
      <c r="AU285" s="50">
        <v>0</v>
      </c>
      <c r="AV285" s="12">
        <f>VLOOKUP($A285,[2]Summary!$A$2:$S$366, 17, FALSE)</f>
        <v>-0.03</v>
      </c>
      <c r="AW285" s="9">
        <f t="shared" si="95"/>
        <v>-0.03</v>
      </c>
      <c r="AX285" s="68">
        <v>0</v>
      </c>
      <c r="AY285" s="12">
        <f>VLOOKUP($A285,[2]Summary!$A$2:$S$366, 18, FALSE)</f>
        <v>4528.4799999999996</v>
      </c>
      <c r="AZ285" s="13">
        <f t="shared" si="96"/>
        <v>4528.4799999999996</v>
      </c>
      <c r="BA285" s="45">
        <v>4528.4799999999996</v>
      </c>
      <c r="BB285" s="12">
        <f>VLOOKUP($A285,[2]Summary!$A$2:$S$366, 19, FALSE)</f>
        <v>4823.2</v>
      </c>
      <c r="BC285" s="11">
        <f t="shared" si="97"/>
        <v>4823.2</v>
      </c>
      <c r="BD285" s="73">
        <v>4823.2</v>
      </c>
      <c r="BE285" s="42">
        <f>VLOOKUP($A285,[2]Summary!$A$2:$T$366,20,FALSE)</f>
        <v>15.189999999999941</v>
      </c>
      <c r="BF285" s="41">
        <f t="shared" si="98"/>
        <v>15.189999999999941</v>
      </c>
      <c r="BG285" s="79">
        <v>15.189999999999941</v>
      </c>
    </row>
    <row r="286" spans="1:59" ht="15" x14ac:dyDescent="0.25">
      <c r="A286" s="39">
        <v>44022</v>
      </c>
      <c r="B286" s="12">
        <f>VLOOKUP($A286,[2]Summary!$A$2:$S$366, 2, FALSE)</f>
        <v>4140.46</v>
      </c>
      <c r="C286" s="13">
        <f t="shared" si="106"/>
        <v>4140.46</v>
      </c>
      <c r="D286" s="44">
        <v>4140.46</v>
      </c>
      <c r="E286" s="14">
        <f>VLOOKUP($A286,[2]Summary!$A$2:$S$366, 3, FALSE)</f>
        <v>788</v>
      </c>
      <c r="F286" s="9">
        <f t="shared" si="99"/>
        <v>788</v>
      </c>
      <c r="G286" s="51">
        <v>788</v>
      </c>
      <c r="H286" s="14">
        <f>VLOOKUP($A286,[2]Summary!$A$2:$S$366,4,FALSE)</f>
        <v>0</v>
      </c>
      <c r="I286" s="9">
        <f t="shared" si="93"/>
        <v>0</v>
      </c>
      <c r="J286" s="54">
        <v>0</v>
      </c>
      <c r="K286" s="14">
        <f>VLOOKUP($A286,[2]Summary!$A$2:$S$366, 5, FALSE)</f>
        <v>519</v>
      </c>
      <c r="L286" s="9">
        <f t="shared" si="100"/>
        <v>519</v>
      </c>
      <c r="M286" s="57">
        <v>519</v>
      </c>
      <c r="N286" s="14">
        <f>VLOOKUP($A286,[2]Summary!$A$2:$S$366, 6, FALSE)</f>
        <v>892</v>
      </c>
      <c r="O286" s="9">
        <f t="shared" si="101"/>
        <v>892</v>
      </c>
      <c r="P286" s="51">
        <v>900</v>
      </c>
      <c r="Q286" s="14">
        <f>VLOOKUP($A286,[2]Summary!$A$2:$S$366, 7, FALSE)</f>
        <v>481</v>
      </c>
      <c r="R286" s="9">
        <f t="shared" si="102"/>
        <v>481</v>
      </c>
      <c r="S286" s="51">
        <v>450</v>
      </c>
      <c r="T286" s="12">
        <f>VLOOKUP($A286,[2]Summary!$A$2:$S$366, 8, FALSE)</f>
        <v>324.99</v>
      </c>
      <c r="U286" s="15">
        <f t="shared" si="103"/>
        <v>324.99</v>
      </c>
      <c r="V286" s="54">
        <v>324.99</v>
      </c>
      <c r="W286" s="16">
        <f>VLOOKUP($A286,[2]Summary!$A$2:$S$366,9,FALSE)</f>
        <v>12.9</v>
      </c>
      <c r="X286" s="17">
        <f t="shared" si="109"/>
        <v>12.9</v>
      </c>
      <c r="Y286" s="61">
        <v>12.9</v>
      </c>
      <c r="Z286" s="16">
        <f>VLOOKUP($A286,[2]Summary!$A$2:$S$366,10,FALSE)</f>
        <v>0.66</v>
      </c>
      <c r="AA286" s="19">
        <f t="shared" ref="AA286:AA349" si="110">Z286</f>
        <v>0.66</v>
      </c>
      <c r="AB286" s="64">
        <v>0.66</v>
      </c>
      <c r="AC286" s="65">
        <f t="shared" si="94"/>
        <v>12.9</v>
      </c>
      <c r="AD286" s="12">
        <f>VLOOKUP($A286,[2]Summary!$A$2:$S$366,11,FALSE)</f>
        <v>150</v>
      </c>
      <c r="AE286" s="9">
        <f t="shared" si="104"/>
        <v>150</v>
      </c>
      <c r="AF286" s="54">
        <v>150</v>
      </c>
      <c r="AG286" s="12">
        <f>VLOOKUP($A286,[2]Summary!$A$2:$S$366, 12, FALSE)</f>
        <v>0</v>
      </c>
      <c r="AH286" s="9">
        <v>51</v>
      </c>
      <c r="AI286" s="50">
        <v>51</v>
      </c>
      <c r="AJ286" s="12">
        <f>VLOOKUP($A286,[2]Summary!$A$2:$S$366, 13, FALSE)</f>
        <v>0</v>
      </c>
      <c r="AK286" s="9">
        <f t="shared" si="105"/>
        <v>0</v>
      </c>
      <c r="AL286" s="50">
        <v>0</v>
      </c>
      <c r="AM286" s="12">
        <f>VLOOKUP($A286,[2]Summary!$A$2:$S$366, 14, FALSE)</f>
        <v>34</v>
      </c>
      <c r="AN286" s="9">
        <f t="shared" si="91"/>
        <v>34</v>
      </c>
      <c r="AO286" s="54">
        <v>34</v>
      </c>
      <c r="AP286" s="12">
        <f>VLOOKUP($A286,[2]Summary!$A$2:$S$366, 15, FALSE)</f>
        <v>88.2</v>
      </c>
      <c r="AQ286" s="9">
        <f t="shared" si="107"/>
        <v>88.2</v>
      </c>
      <c r="AR286" s="50">
        <v>88.4</v>
      </c>
      <c r="AS286" s="12">
        <f>VLOOKUP($A286,[2]Summary!$A$2:$S$366, 16, FALSE)</f>
        <v>-7.17</v>
      </c>
      <c r="AT286" s="9">
        <f t="shared" si="92"/>
        <v>0</v>
      </c>
      <c r="AU286" s="50">
        <v>0</v>
      </c>
      <c r="AV286" s="12">
        <f>VLOOKUP($A286,[2]Summary!$A$2:$S$366, 17, FALSE)</f>
        <v>57.3</v>
      </c>
      <c r="AW286" s="9">
        <f t="shared" si="95"/>
        <v>57.3</v>
      </c>
      <c r="AX286" s="68">
        <v>57.3</v>
      </c>
      <c r="AY286" s="12">
        <f>VLOOKUP($A286,[2]Summary!$A$2:$S$366, 18, FALSE)</f>
        <v>4528.45</v>
      </c>
      <c r="AZ286" s="13">
        <f t="shared" si="96"/>
        <v>4528.45</v>
      </c>
      <c r="BA286" s="45">
        <v>4528.45</v>
      </c>
      <c r="BB286" s="12">
        <f>VLOOKUP($A286,[2]Summary!$A$2:$S$366, 19, FALSE)</f>
        <v>4823.1000000000004</v>
      </c>
      <c r="BC286" s="11">
        <f t="shared" si="97"/>
        <v>4823.1000000000004</v>
      </c>
      <c r="BD286" s="73">
        <v>4823.1000000000004</v>
      </c>
      <c r="BE286" s="42">
        <f>VLOOKUP($A286,[2]Summary!$A$2:$T$366,20,FALSE)</f>
        <v>15.189999999999941</v>
      </c>
      <c r="BF286" s="41">
        <f t="shared" si="98"/>
        <v>15.189999999999941</v>
      </c>
      <c r="BG286" s="79">
        <v>15.189999999999941</v>
      </c>
    </row>
    <row r="287" spans="1:59" ht="15" x14ac:dyDescent="0.25">
      <c r="A287" s="39">
        <v>44023</v>
      </c>
      <c r="B287" s="12">
        <f>VLOOKUP($A287,[2]Summary!$A$2:$S$366, 2, FALSE)</f>
        <v>4140.43</v>
      </c>
      <c r="C287" s="13">
        <f t="shared" si="106"/>
        <v>4140.43</v>
      </c>
      <c r="D287" s="45">
        <v>4140.4399999999996</v>
      </c>
      <c r="E287" s="14">
        <f>VLOOKUP($A287,[2]Summary!$A$2:$S$366, 3, FALSE)</f>
        <v>1140</v>
      </c>
      <c r="F287" s="9">
        <f t="shared" si="99"/>
        <v>1140</v>
      </c>
      <c r="G287" s="50">
        <v>1140</v>
      </c>
      <c r="H287" s="14">
        <f>VLOOKUP($A287,[2]Summary!$A$2:$S$366,4,FALSE)</f>
        <v>0</v>
      </c>
      <c r="I287" s="9">
        <f t="shared" si="93"/>
        <v>0</v>
      </c>
      <c r="J287" s="54">
        <v>0</v>
      </c>
      <c r="K287" s="14">
        <f>VLOOKUP($A287,[2]Summary!$A$2:$S$366, 5, FALSE)</f>
        <v>574</v>
      </c>
      <c r="L287" s="9">
        <f t="shared" si="100"/>
        <v>574</v>
      </c>
      <c r="M287" s="50">
        <v>574</v>
      </c>
      <c r="N287" s="14">
        <f>VLOOKUP($A287,[2]Summary!$A$2:$S$366, 6, FALSE)</f>
        <v>889</v>
      </c>
      <c r="O287" s="9">
        <f t="shared" si="101"/>
        <v>889</v>
      </c>
      <c r="P287" s="50">
        <v>898</v>
      </c>
      <c r="Q287" s="14">
        <f>VLOOKUP($A287,[2]Summary!$A$2:$S$366, 7, FALSE)</f>
        <v>481</v>
      </c>
      <c r="R287" s="9">
        <f t="shared" si="102"/>
        <v>481</v>
      </c>
      <c r="S287" s="50">
        <v>451</v>
      </c>
      <c r="T287" s="12">
        <f>VLOOKUP($A287,[2]Summary!$A$2:$S$366, 8, FALSE)</f>
        <v>320.5</v>
      </c>
      <c r="U287" s="15">
        <f t="shared" si="103"/>
        <v>320.5</v>
      </c>
      <c r="V287" s="50">
        <v>320.5</v>
      </c>
      <c r="W287" s="16">
        <f>VLOOKUP($A287,[2]Summary!$A$2:$S$366,9,FALSE)</f>
        <v>13.72</v>
      </c>
      <c r="X287" s="17">
        <f t="shared" si="109"/>
        <v>13.72</v>
      </c>
      <c r="Y287" s="61">
        <v>13.72</v>
      </c>
      <c r="Z287" s="16">
        <f>VLOOKUP($A287,[2]Summary!$A$2:$S$366,10,FALSE)</f>
        <v>0.11</v>
      </c>
      <c r="AA287" s="19">
        <f t="shared" si="110"/>
        <v>0.11</v>
      </c>
      <c r="AB287" s="64">
        <v>0.11</v>
      </c>
      <c r="AC287" s="65">
        <f t="shared" si="94"/>
        <v>13.72</v>
      </c>
      <c r="AD287" s="12">
        <f>VLOOKUP($A287,[2]Summary!$A$2:$S$366,11,FALSE)</f>
        <v>131</v>
      </c>
      <c r="AE287" s="9">
        <f t="shared" si="104"/>
        <v>131</v>
      </c>
      <c r="AF287" s="50">
        <v>131</v>
      </c>
      <c r="AG287" s="12">
        <f>VLOOKUP($A287,[2]Summary!$A$2:$S$366, 12, FALSE)</f>
        <v>0</v>
      </c>
      <c r="AH287" s="9">
        <v>46</v>
      </c>
      <c r="AI287" s="50">
        <v>46</v>
      </c>
      <c r="AJ287" s="12">
        <f>VLOOKUP($A287,[2]Summary!$A$2:$S$366, 13, FALSE)</f>
        <v>0</v>
      </c>
      <c r="AK287" s="9">
        <f t="shared" si="105"/>
        <v>0</v>
      </c>
      <c r="AL287" s="50">
        <v>0</v>
      </c>
      <c r="AM287" s="12">
        <f>VLOOKUP($A287,[2]Summary!$A$2:$S$366, 14, FALSE)</f>
        <v>20.2</v>
      </c>
      <c r="AN287" s="9">
        <f t="shared" si="91"/>
        <v>20.2</v>
      </c>
      <c r="AO287" s="50">
        <v>20.2</v>
      </c>
      <c r="AP287" s="12">
        <f>VLOOKUP($A287,[2]Summary!$A$2:$S$366, 15, FALSE)</f>
        <v>128</v>
      </c>
      <c r="AQ287" s="9">
        <f t="shared" si="107"/>
        <v>128</v>
      </c>
      <c r="AR287" s="50">
        <v>128</v>
      </c>
      <c r="AS287" s="12">
        <f>VLOOKUP($A287,[2]Summary!$A$2:$S$366, 16, FALSE)</f>
        <v>-2.33</v>
      </c>
      <c r="AT287" s="9">
        <f t="shared" si="92"/>
        <v>0</v>
      </c>
      <c r="AU287" s="50">
        <v>0</v>
      </c>
      <c r="AV287" s="12">
        <f>VLOOKUP($A287,[2]Summary!$A$2:$S$366, 17, FALSE)</f>
        <v>-1.0900000000000001</v>
      </c>
      <c r="AW287" s="9">
        <f t="shared" si="95"/>
        <v>-1.0900000000000001</v>
      </c>
      <c r="AX287" s="50">
        <v>0</v>
      </c>
      <c r="AY287" s="12">
        <f>VLOOKUP($A287,[2]Summary!$A$2:$S$366, 18, FALSE)</f>
        <v>4528.42</v>
      </c>
      <c r="AZ287" s="13">
        <f t="shared" si="96"/>
        <v>4528.42</v>
      </c>
      <c r="BA287" s="45">
        <v>4528.42</v>
      </c>
      <c r="BB287" s="12">
        <f>VLOOKUP($A287,[2]Summary!$A$2:$S$366, 19, FALSE)</f>
        <v>4823.01</v>
      </c>
      <c r="BC287" s="11">
        <f t="shared" si="97"/>
        <v>4823.01</v>
      </c>
      <c r="BD287" s="73">
        <v>4823.01</v>
      </c>
      <c r="BE287" s="42">
        <f>VLOOKUP($A287,[2]Summary!$A$2:$T$366,20,FALSE)</f>
        <v>15.189999999999941</v>
      </c>
      <c r="BF287" s="41">
        <f t="shared" si="98"/>
        <v>15.189999999999941</v>
      </c>
      <c r="BG287" s="79">
        <v>15.189999999999941</v>
      </c>
    </row>
    <row r="288" spans="1:59" ht="15" x14ac:dyDescent="0.25">
      <c r="A288" s="39">
        <v>44024</v>
      </c>
      <c r="B288" s="12">
        <f>VLOOKUP($A288,[2]Summary!$A$2:$S$366, 2, FALSE)</f>
        <v>4140.41</v>
      </c>
      <c r="C288" s="13">
        <f t="shared" si="106"/>
        <v>4140.41</v>
      </c>
      <c r="D288" s="44">
        <v>4140.41</v>
      </c>
      <c r="E288" s="14">
        <f>VLOOKUP($A288,[2]Summary!$A$2:$S$366, 3, FALSE)</f>
        <v>950</v>
      </c>
      <c r="F288" s="9">
        <f t="shared" si="99"/>
        <v>950</v>
      </c>
      <c r="G288" s="51">
        <v>950</v>
      </c>
      <c r="H288" s="14">
        <f>VLOOKUP($A288,[2]Summary!$A$2:$S$366,4,FALSE)</f>
        <v>0</v>
      </c>
      <c r="I288" s="9">
        <f t="shared" si="93"/>
        <v>0</v>
      </c>
      <c r="J288" s="54">
        <v>0</v>
      </c>
      <c r="K288" s="14">
        <f>VLOOKUP($A288,[2]Summary!$A$2:$S$366, 5, FALSE)</f>
        <v>594</v>
      </c>
      <c r="L288" s="9">
        <f t="shared" si="100"/>
        <v>594</v>
      </c>
      <c r="M288" s="57">
        <v>594</v>
      </c>
      <c r="N288" s="14">
        <f>VLOOKUP($A288,[2]Summary!$A$2:$S$366, 6, FALSE)</f>
        <v>893</v>
      </c>
      <c r="O288" s="9">
        <f t="shared" si="101"/>
        <v>893</v>
      </c>
      <c r="P288" s="51">
        <v>904</v>
      </c>
      <c r="Q288" s="14">
        <f>VLOOKUP($A288,[2]Summary!$A$2:$S$366, 7, FALSE)</f>
        <v>477</v>
      </c>
      <c r="R288" s="9">
        <f t="shared" si="102"/>
        <v>477</v>
      </c>
      <c r="S288" s="51">
        <v>444</v>
      </c>
      <c r="T288" s="12">
        <f>VLOOKUP($A288,[2]Summary!$A$2:$S$366, 8, FALSE)</f>
        <v>309.42</v>
      </c>
      <c r="U288" s="15">
        <f t="shared" si="103"/>
        <v>309.42</v>
      </c>
      <c r="V288" s="54">
        <v>309.42</v>
      </c>
      <c r="W288" s="16">
        <f>VLOOKUP($A288,[2]Summary!$A$2:$S$366,9,FALSE)</f>
        <v>11.31</v>
      </c>
      <c r="X288" s="17">
        <f t="shared" si="109"/>
        <v>11.31</v>
      </c>
      <c r="Y288" s="61">
        <v>11.31</v>
      </c>
      <c r="Z288" s="16">
        <f>VLOOKUP($A288,[2]Summary!$A$2:$S$366,10,FALSE)</f>
        <v>0</v>
      </c>
      <c r="AA288" s="19">
        <f t="shared" si="110"/>
        <v>0</v>
      </c>
      <c r="AB288" s="64">
        <v>0</v>
      </c>
      <c r="AC288" s="65">
        <f t="shared" si="94"/>
        <v>11.31</v>
      </c>
      <c r="AD288" s="12">
        <f>VLOOKUP($A288,[2]Summary!$A$2:$S$366,11,FALSE)</f>
        <v>100</v>
      </c>
      <c r="AE288" s="9">
        <f t="shared" si="104"/>
        <v>100</v>
      </c>
      <c r="AF288" s="54">
        <v>100</v>
      </c>
      <c r="AG288" s="12">
        <f>VLOOKUP($A288,[2]Summary!$A$2:$S$366, 12, FALSE)</f>
        <v>0</v>
      </c>
      <c r="AH288" s="9">
        <v>43</v>
      </c>
      <c r="AI288" s="50">
        <v>43</v>
      </c>
      <c r="AJ288" s="12">
        <f>VLOOKUP($A288,[2]Summary!$A$2:$S$366, 13, FALSE)</f>
        <v>0</v>
      </c>
      <c r="AK288" s="9">
        <f t="shared" si="105"/>
        <v>0</v>
      </c>
      <c r="AL288" s="50">
        <v>0</v>
      </c>
      <c r="AM288" s="12">
        <f>VLOOKUP($A288,[2]Summary!$A$2:$S$366, 14, FALSE)</f>
        <v>32.799999999999997</v>
      </c>
      <c r="AN288" s="9">
        <f t="shared" si="91"/>
        <v>32.799999999999997</v>
      </c>
      <c r="AO288" s="54">
        <v>32.799999999999997</v>
      </c>
      <c r="AP288" s="12">
        <f>VLOOKUP($A288,[2]Summary!$A$2:$S$366, 15, FALSE)</f>
        <v>129</v>
      </c>
      <c r="AQ288" s="9">
        <f t="shared" si="107"/>
        <v>129</v>
      </c>
      <c r="AR288" s="50">
        <v>129</v>
      </c>
      <c r="AS288" s="12">
        <f>VLOOKUP($A288,[2]Summary!$A$2:$S$366, 16, FALSE)</f>
        <v>-2.06</v>
      </c>
      <c r="AT288" s="9">
        <f t="shared" si="92"/>
        <v>0</v>
      </c>
      <c r="AU288" s="50">
        <v>0</v>
      </c>
      <c r="AV288" s="12">
        <f>VLOOKUP($A288,[2]Summary!$A$2:$S$366, 17, FALSE)</f>
        <v>-0.4</v>
      </c>
      <c r="AW288" s="9">
        <f t="shared" si="95"/>
        <v>-0.4</v>
      </c>
      <c r="AX288" s="68">
        <v>0</v>
      </c>
      <c r="AY288" s="12">
        <f>VLOOKUP($A288,[2]Summary!$A$2:$S$366, 18, FALSE)</f>
        <v>4528.38</v>
      </c>
      <c r="AZ288" s="13">
        <f t="shared" si="96"/>
        <v>4528.38</v>
      </c>
      <c r="BA288" s="45">
        <v>4528.38</v>
      </c>
      <c r="BB288" s="12">
        <f>VLOOKUP($A288,[2]Summary!$A$2:$S$366, 19, FALSE)</f>
        <v>4822.91</v>
      </c>
      <c r="BC288" s="11">
        <f t="shared" si="97"/>
        <v>4822.91</v>
      </c>
      <c r="BD288" s="73">
        <v>4822.91</v>
      </c>
      <c r="BE288" s="42">
        <f>VLOOKUP($A288,[2]Summary!$A$2:$T$366,20,FALSE)</f>
        <v>15.189999999999941</v>
      </c>
      <c r="BF288" s="41">
        <f t="shared" si="98"/>
        <v>15.189999999999941</v>
      </c>
      <c r="BG288" s="79">
        <v>15.189999999999941</v>
      </c>
    </row>
    <row r="289" spans="1:59" ht="15" x14ac:dyDescent="0.25">
      <c r="A289" s="39">
        <v>44025</v>
      </c>
      <c r="B289" s="12">
        <f>VLOOKUP($A289,[2]Summary!$A$2:$S$366, 2, FALSE)</f>
        <v>4140.3900000000003</v>
      </c>
      <c r="C289" s="13">
        <f t="shared" si="106"/>
        <v>4140.3900000000003</v>
      </c>
      <c r="D289" s="44">
        <v>4140.3999999999996</v>
      </c>
      <c r="E289" s="14">
        <f>VLOOKUP($A289,[2]Summary!$A$2:$S$366, 3, FALSE)</f>
        <v>861</v>
      </c>
      <c r="F289" s="9">
        <f t="shared" si="99"/>
        <v>861</v>
      </c>
      <c r="G289" s="51">
        <v>861</v>
      </c>
      <c r="H289" s="14">
        <f>VLOOKUP($A289,[2]Summary!$A$2:$S$366,4,FALSE)</f>
        <v>0</v>
      </c>
      <c r="I289" s="9">
        <f t="shared" si="93"/>
        <v>0</v>
      </c>
      <c r="J289" s="54">
        <v>0</v>
      </c>
      <c r="K289" s="14">
        <f>VLOOKUP($A289,[2]Summary!$A$2:$S$366, 5, FALSE)</f>
        <v>591</v>
      </c>
      <c r="L289" s="9">
        <f t="shared" si="100"/>
        <v>591</v>
      </c>
      <c r="M289" s="57">
        <v>591</v>
      </c>
      <c r="N289" s="14">
        <f>VLOOKUP($A289,[2]Summary!$A$2:$S$366, 6, FALSE)</f>
        <v>894</v>
      </c>
      <c r="O289" s="9">
        <f t="shared" si="101"/>
        <v>894</v>
      </c>
      <c r="P289" s="51">
        <v>906</v>
      </c>
      <c r="Q289" s="14">
        <f>VLOOKUP($A289,[2]Summary!$A$2:$S$366, 7, FALSE)</f>
        <v>473</v>
      </c>
      <c r="R289" s="9">
        <f t="shared" si="102"/>
        <v>473</v>
      </c>
      <c r="S289" s="51">
        <v>439</v>
      </c>
      <c r="T289" s="12">
        <f>VLOOKUP($A289,[2]Summary!$A$2:$S$366, 8, FALSE)</f>
        <v>297.91000000000003</v>
      </c>
      <c r="U289" s="15">
        <f t="shared" si="103"/>
        <v>297.91000000000003</v>
      </c>
      <c r="V289" s="54">
        <v>297.91000000000003</v>
      </c>
      <c r="W289" s="16">
        <f>VLOOKUP($A289,[2]Summary!$A$2:$S$366,9,FALSE)</f>
        <v>8.6199999999999992</v>
      </c>
      <c r="X289" s="17">
        <f t="shared" si="109"/>
        <v>8.6199999999999992</v>
      </c>
      <c r="Y289" s="61">
        <v>8.6199999999999992</v>
      </c>
      <c r="Z289" s="16">
        <f>VLOOKUP($A289,[2]Summary!$A$2:$S$366,10,FALSE)</f>
        <v>0.11</v>
      </c>
      <c r="AA289" s="19">
        <f t="shared" si="110"/>
        <v>0.11</v>
      </c>
      <c r="AB289" s="64">
        <v>0.11</v>
      </c>
      <c r="AC289" s="65">
        <f t="shared" si="94"/>
        <v>8.6199999999999992</v>
      </c>
      <c r="AD289" s="12">
        <f>VLOOKUP($A289,[2]Summary!$A$2:$S$366,11,FALSE)</f>
        <v>100</v>
      </c>
      <c r="AE289" s="9">
        <f t="shared" si="104"/>
        <v>100</v>
      </c>
      <c r="AF289" s="54">
        <v>100</v>
      </c>
      <c r="AG289" s="12">
        <f>VLOOKUP($A289,[2]Summary!$A$2:$S$366, 12, FALSE)</f>
        <v>0</v>
      </c>
      <c r="AH289" s="9">
        <v>44</v>
      </c>
      <c r="AI289" s="50">
        <v>44</v>
      </c>
      <c r="AJ289" s="12">
        <f>VLOOKUP($A289,[2]Summary!$A$2:$S$366, 13, FALSE)</f>
        <v>0</v>
      </c>
      <c r="AK289" s="9">
        <f t="shared" si="105"/>
        <v>0</v>
      </c>
      <c r="AL289" s="50">
        <v>0</v>
      </c>
      <c r="AM289" s="12">
        <f>VLOOKUP($A289,[2]Summary!$A$2:$S$366, 14, FALSE)</f>
        <v>39.1</v>
      </c>
      <c r="AN289" s="9">
        <f t="shared" si="91"/>
        <v>39.1</v>
      </c>
      <c r="AO289" s="54">
        <v>39.1</v>
      </c>
      <c r="AP289" s="12">
        <f>VLOOKUP($A289,[2]Summary!$A$2:$S$366, 15, FALSE)</f>
        <v>127</v>
      </c>
      <c r="AQ289" s="9">
        <f t="shared" si="107"/>
        <v>127</v>
      </c>
      <c r="AR289" s="50">
        <v>127</v>
      </c>
      <c r="AS289" s="12">
        <f>VLOOKUP($A289,[2]Summary!$A$2:$S$366, 16, FALSE)</f>
        <v>-4.1500000000000004</v>
      </c>
      <c r="AT289" s="9">
        <f t="shared" si="92"/>
        <v>0</v>
      </c>
      <c r="AU289" s="50">
        <v>0</v>
      </c>
      <c r="AV289" s="12">
        <f>VLOOKUP($A289,[2]Summary!$A$2:$S$366, 17, FALSE)</f>
        <v>2.29</v>
      </c>
      <c r="AW289" s="9">
        <v>0</v>
      </c>
      <c r="AX289" s="68">
        <v>0</v>
      </c>
      <c r="AY289" s="12">
        <f>VLOOKUP($A289,[2]Summary!$A$2:$S$366, 18, FALSE)</f>
        <v>4528.3500000000004</v>
      </c>
      <c r="AZ289" s="13">
        <f t="shared" si="96"/>
        <v>4528.3500000000004</v>
      </c>
      <c r="BA289" s="45">
        <v>4528.3500000000004</v>
      </c>
      <c r="BB289" s="12">
        <f>VLOOKUP($A289,[2]Summary!$A$2:$S$366, 19, FALSE)</f>
        <v>4822.82</v>
      </c>
      <c r="BC289" s="11">
        <f t="shared" si="97"/>
        <v>4822.82</v>
      </c>
      <c r="BD289" s="73">
        <v>4822.82</v>
      </c>
      <c r="BE289" s="42">
        <f>VLOOKUP($A289,[2]Summary!$A$2:$T$366,20,FALSE)</f>
        <v>15.189999999999941</v>
      </c>
      <c r="BF289" s="41">
        <f t="shared" si="98"/>
        <v>15.189999999999941</v>
      </c>
      <c r="BG289" s="79">
        <v>15.189999999999941</v>
      </c>
    </row>
    <row r="290" spans="1:59" ht="15" x14ac:dyDescent="0.25">
      <c r="A290" s="39">
        <v>44026</v>
      </c>
      <c r="B290" s="12">
        <f>VLOOKUP($A290,[2]Summary!$A$2:$S$366, 2, FALSE)</f>
        <v>4140.37</v>
      </c>
      <c r="C290" s="13">
        <f t="shared" si="106"/>
        <v>4140.37</v>
      </c>
      <c r="D290" s="44">
        <v>4140.37</v>
      </c>
      <c r="E290" s="14">
        <f>VLOOKUP($A290,[2]Summary!$A$2:$S$366, 3, FALSE)</f>
        <v>907</v>
      </c>
      <c r="F290" s="9">
        <f t="shared" si="99"/>
        <v>907</v>
      </c>
      <c r="G290" s="51">
        <v>907</v>
      </c>
      <c r="H290" s="14">
        <f>VLOOKUP($A290,[2]Summary!$A$2:$S$366,4,FALSE)</f>
        <v>0</v>
      </c>
      <c r="I290" s="9">
        <f t="shared" si="93"/>
        <v>0</v>
      </c>
      <c r="J290" s="54">
        <v>0</v>
      </c>
      <c r="K290" s="14">
        <f>VLOOKUP($A290,[2]Summary!$A$2:$S$366, 5, FALSE)</f>
        <v>600</v>
      </c>
      <c r="L290" s="9">
        <f t="shared" si="100"/>
        <v>600</v>
      </c>
      <c r="M290" s="57">
        <v>600</v>
      </c>
      <c r="N290" s="14">
        <f>VLOOKUP($A290,[2]Summary!$A$2:$S$366, 6, FALSE)</f>
        <v>890</v>
      </c>
      <c r="O290" s="9">
        <f t="shared" si="101"/>
        <v>890</v>
      </c>
      <c r="P290" s="51">
        <v>904</v>
      </c>
      <c r="Q290" s="14">
        <f>VLOOKUP($A290,[2]Summary!$A$2:$S$366, 7, FALSE)</f>
        <v>474</v>
      </c>
      <c r="R290" s="9">
        <f t="shared" si="102"/>
        <v>474</v>
      </c>
      <c r="S290" s="51">
        <v>440</v>
      </c>
      <c r="T290" s="12">
        <f>VLOOKUP($A290,[2]Summary!$A$2:$S$366, 8, FALSE)</f>
        <v>298.47000000000003</v>
      </c>
      <c r="U290" s="15">
        <f t="shared" si="103"/>
        <v>298.47000000000003</v>
      </c>
      <c r="V290" s="54">
        <v>298.47000000000003</v>
      </c>
      <c r="W290" s="16">
        <f>VLOOKUP($A290,[2]Summary!$A$2:$S$366,9,FALSE)</f>
        <v>8.56</v>
      </c>
      <c r="X290" s="17">
        <f t="shared" si="109"/>
        <v>8.56</v>
      </c>
      <c r="Y290" s="61">
        <v>8.56</v>
      </c>
      <c r="Z290" s="16">
        <f>VLOOKUP($A290,[2]Summary!$A$2:$S$366,10,FALSE)</f>
        <v>0.25</v>
      </c>
      <c r="AA290" s="19">
        <f t="shared" si="110"/>
        <v>0.25</v>
      </c>
      <c r="AB290" s="64">
        <v>0</v>
      </c>
      <c r="AC290" s="65">
        <f t="shared" si="94"/>
        <v>8.56</v>
      </c>
      <c r="AD290" s="12">
        <f>VLOOKUP($A290,[2]Summary!$A$2:$S$366,11,FALSE)</f>
        <v>100</v>
      </c>
      <c r="AE290" s="9">
        <f t="shared" si="104"/>
        <v>100</v>
      </c>
      <c r="AF290" s="54">
        <v>100</v>
      </c>
      <c r="AG290" s="12">
        <f>VLOOKUP($A290,[2]Summary!$A$2:$S$366, 12, FALSE)</f>
        <v>0</v>
      </c>
      <c r="AH290" s="9">
        <v>58</v>
      </c>
      <c r="AI290" s="50">
        <v>58</v>
      </c>
      <c r="AJ290" s="12">
        <f>VLOOKUP($A290,[2]Summary!$A$2:$S$366, 13, FALSE)</f>
        <v>0</v>
      </c>
      <c r="AK290" s="9">
        <f t="shared" si="105"/>
        <v>0</v>
      </c>
      <c r="AL290" s="50">
        <v>0</v>
      </c>
      <c r="AM290" s="12">
        <f>VLOOKUP($A290,[2]Summary!$A$2:$S$366, 14, FALSE)</f>
        <v>48.8</v>
      </c>
      <c r="AN290" s="9">
        <f t="shared" si="91"/>
        <v>48.8</v>
      </c>
      <c r="AO290" s="54">
        <v>48.8</v>
      </c>
      <c r="AP290" s="12">
        <f>VLOOKUP($A290,[2]Summary!$A$2:$S$366, 15, FALSE)</f>
        <v>81.5</v>
      </c>
      <c r="AQ290" s="9">
        <f t="shared" si="107"/>
        <v>81.5</v>
      </c>
      <c r="AR290" s="50">
        <v>81.7</v>
      </c>
      <c r="AS290" s="12">
        <f>VLOOKUP($A290,[2]Summary!$A$2:$S$366, 16, FALSE)</f>
        <v>-1.31</v>
      </c>
      <c r="AT290" s="9">
        <f t="shared" si="92"/>
        <v>0</v>
      </c>
      <c r="AU290" s="50">
        <v>0</v>
      </c>
      <c r="AV290" s="12">
        <f>VLOOKUP($A290,[2]Summary!$A$2:$S$366, 17, FALSE)</f>
        <v>-7.75</v>
      </c>
      <c r="AW290" s="9">
        <v>0</v>
      </c>
      <c r="AX290" s="68">
        <v>0</v>
      </c>
      <c r="AY290" s="12">
        <f>VLOOKUP($A290,[2]Summary!$A$2:$S$366, 18, FALSE)</f>
        <v>4528.32</v>
      </c>
      <c r="AZ290" s="13">
        <f t="shared" si="96"/>
        <v>4528.32</v>
      </c>
      <c r="BA290" s="45">
        <v>4528.32</v>
      </c>
      <c r="BB290" s="12">
        <f>VLOOKUP($A290,[2]Summary!$A$2:$S$366, 19, FALSE)</f>
        <v>4822.72</v>
      </c>
      <c r="BC290" s="11">
        <f t="shared" si="97"/>
        <v>4822.72</v>
      </c>
      <c r="BD290" s="73">
        <v>4822.72</v>
      </c>
      <c r="BE290" s="42">
        <f>VLOOKUP($A290,[2]Summary!$A$2:$T$366,20,FALSE)</f>
        <v>15.189999999999941</v>
      </c>
      <c r="BF290" s="41">
        <f t="shared" si="98"/>
        <v>15.189999999999941</v>
      </c>
      <c r="BG290" s="79">
        <v>15.189999999999941</v>
      </c>
    </row>
    <row r="291" spans="1:59" ht="15" x14ac:dyDescent="0.25">
      <c r="A291" s="39">
        <v>44027</v>
      </c>
      <c r="B291" s="12">
        <f>VLOOKUP($A291,[2]Summary!$A$2:$S$366, 2, FALSE)</f>
        <v>4140.34</v>
      </c>
      <c r="C291" s="13">
        <f t="shared" si="106"/>
        <v>4140.34</v>
      </c>
      <c r="D291" s="44">
        <v>4140.34</v>
      </c>
      <c r="E291" s="14">
        <f>VLOOKUP($A291,[2]Summary!$A$2:$S$366, 3, FALSE)</f>
        <v>901</v>
      </c>
      <c r="F291" s="9">
        <f t="shared" si="99"/>
        <v>901</v>
      </c>
      <c r="G291" s="51">
        <v>901</v>
      </c>
      <c r="H291" s="14">
        <f>VLOOKUP($A291,[2]Summary!$A$2:$S$366,4,FALSE)</f>
        <v>0</v>
      </c>
      <c r="I291" s="9">
        <f t="shared" si="93"/>
        <v>0</v>
      </c>
      <c r="J291" s="54">
        <v>0</v>
      </c>
      <c r="K291" s="14">
        <f>VLOOKUP($A291,[2]Summary!$A$2:$S$366, 5, FALSE)</f>
        <v>601</v>
      </c>
      <c r="L291" s="9">
        <f t="shared" si="100"/>
        <v>601</v>
      </c>
      <c r="M291" s="57">
        <v>601</v>
      </c>
      <c r="N291" s="14">
        <f>VLOOKUP($A291,[2]Summary!$A$2:$S$366, 6, FALSE)</f>
        <v>886</v>
      </c>
      <c r="O291" s="9">
        <f t="shared" si="101"/>
        <v>886</v>
      </c>
      <c r="P291" s="51">
        <v>895</v>
      </c>
      <c r="Q291" s="14">
        <f>VLOOKUP($A291,[2]Summary!$A$2:$S$366, 7, FALSE)</f>
        <v>470</v>
      </c>
      <c r="R291" s="9">
        <f t="shared" si="102"/>
        <v>470</v>
      </c>
      <c r="S291" s="51">
        <v>434</v>
      </c>
      <c r="T291" s="12">
        <f>VLOOKUP($A291,[2]Summary!$A$2:$S$366, 8, FALSE)</f>
        <v>305.51</v>
      </c>
      <c r="U291" s="15">
        <f t="shared" si="103"/>
        <v>305.51</v>
      </c>
      <c r="V291" s="54">
        <v>305.51</v>
      </c>
      <c r="W291" s="16">
        <f>VLOOKUP($A291,[2]Summary!$A$2:$S$366,9,FALSE)</f>
        <v>8.42</v>
      </c>
      <c r="X291" s="17">
        <f t="shared" si="109"/>
        <v>8.42</v>
      </c>
      <c r="Y291" s="61">
        <v>8.42</v>
      </c>
      <c r="Z291" s="16">
        <f>VLOOKUP($A291,[2]Summary!$A$2:$S$366,10,FALSE)</f>
        <v>0.19</v>
      </c>
      <c r="AA291" s="19">
        <f t="shared" si="110"/>
        <v>0.19</v>
      </c>
      <c r="AB291" s="64">
        <v>0.19</v>
      </c>
      <c r="AC291" s="65">
        <f t="shared" si="94"/>
        <v>8.42</v>
      </c>
      <c r="AD291" s="12">
        <f>VLOOKUP($A291,[2]Summary!$A$2:$S$366,11,FALSE)</f>
        <v>100</v>
      </c>
      <c r="AE291" s="9">
        <f t="shared" si="104"/>
        <v>100</v>
      </c>
      <c r="AF291" s="54">
        <v>100</v>
      </c>
      <c r="AG291" s="12">
        <f>VLOOKUP($A291,[2]Summary!$A$2:$S$366, 12, FALSE)</f>
        <v>0</v>
      </c>
      <c r="AH291" s="9">
        <v>65</v>
      </c>
      <c r="AI291" s="50">
        <v>65</v>
      </c>
      <c r="AJ291" s="12">
        <f>VLOOKUP($A291,[2]Summary!$A$2:$S$366, 13, FALSE)</f>
        <v>0</v>
      </c>
      <c r="AK291" s="9">
        <f t="shared" si="105"/>
        <v>0</v>
      </c>
      <c r="AL291" s="50">
        <v>0</v>
      </c>
      <c r="AM291" s="12">
        <f>VLOOKUP($A291,[2]Summary!$A$2:$S$366, 14, FALSE)</f>
        <v>53.5</v>
      </c>
      <c r="AN291" s="9">
        <f t="shared" si="91"/>
        <v>53.5</v>
      </c>
      <c r="AO291" s="54">
        <v>53.5</v>
      </c>
      <c r="AP291" s="12">
        <f>VLOOKUP($A291,[2]Summary!$A$2:$S$366, 15, FALSE)</f>
        <v>76.400000000000006</v>
      </c>
      <c r="AQ291" s="9">
        <f t="shared" si="107"/>
        <v>76.400000000000006</v>
      </c>
      <c r="AR291" s="50">
        <v>76.400000000000006</v>
      </c>
      <c r="AS291" s="12">
        <f>VLOOKUP($A291,[2]Summary!$A$2:$S$366, 16, FALSE)</f>
        <v>5.27</v>
      </c>
      <c r="AT291" s="9">
        <f t="shared" si="92"/>
        <v>5.27</v>
      </c>
      <c r="AU291" s="50">
        <v>5.27</v>
      </c>
      <c r="AV291" s="12">
        <f>VLOOKUP($A291,[2]Summary!$A$2:$S$366, 17, FALSE)</f>
        <v>-2.38</v>
      </c>
      <c r="AW291" s="9">
        <v>0</v>
      </c>
      <c r="AX291" s="68">
        <v>0</v>
      </c>
      <c r="AY291" s="12">
        <f>VLOOKUP($A291,[2]Summary!$A$2:$S$366, 18, FALSE)</f>
        <v>4528.28</v>
      </c>
      <c r="AZ291" s="13">
        <f t="shared" si="96"/>
        <v>4528.28</v>
      </c>
      <c r="BA291" s="45">
        <v>4528.28</v>
      </c>
      <c r="BB291" s="12">
        <f>VLOOKUP($A291,[2]Summary!$A$2:$S$366, 19, FALSE)</f>
        <v>4822.62</v>
      </c>
      <c r="BC291" s="11">
        <f t="shared" si="97"/>
        <v>4822.62</v>
      </c>
      <c r="BD291" s="73">
        <v>4822.62</v>
      </c>
      <c r="BE291" s="42">
        <f>VLOOKUP($A291,[2]Summary!$A$2:$T$366,20,FALSE)</f>
        <v>15.189999999999941</v>
      </c>
      <c r="BF291" s="41">
        <f t="shared" si="98"/>
        <v>15.189999999999941</v>
      </c>
      <c r="BG291" s="79">
        <v>15.189999999999941</v>
      </c>
    </row>
    <row r="292" spans="1:59" ht="15" x14ac:dyDescent="0.25">
      <c r="A292" s="39">
        <v>44028</v>
      </c>
      <c r="B292" s="12">
        <f>VLOOKUP($A292,[2]Summary!$A$2:$S$366, 2, FALSE)</f>
        <v>4140.3100000000004</v>
      </c>
      <c r="C292" s="13">
        <f t="shared" si="106"/>
        <v>4140.3100000000004</v>
      </c>
      <c r="D292" s="44">
        <v>4140.3100000000004</v>
      </c>
      <c r="E292" s="14">
        <f>VLOOKUP($A292,[2]Summary!$A$2:$S$366, 3, FALSE)</f>
        <v>946</v>
      </c>
      <c r="F292" s="9">
        <f t="shared" si="99"/>
        <v>946</v>
      </c>
      <c r="G292" s="51">
        <v>946</v>
      </c>
      <c r="H292" s="14">
        <f>VLOOKUP($A292,[2]Summary!$A$2:$S$366,4,FALSE)</f>
        <v>0</v>
      </c>
      <c r="I292" s="9">
        <f t="shared" si="93"/>
        <v>0</v>
      </c>
      <c r="J292" s="54">
        <v>0</v>
      </c>
      <c r="K292" s="14">
        <f>VLOOKUP($A292,[2]Summary!$A$2:$S$366, 5, FALSE)</f>
        <v>645</v>
      </c>
      <c r="L292" s="9">
        <f t="shared" si="100"/>
        <v>645</v>
      </c>
      <c r="M292" s="57">
        <v>645</v>
      </c>
      <c r="N292" s="14">
        <f>VLOOKUP($A292,[2]Summary!$A$2:$S$366, 6, FALSE)</f>
        <v>900</v>
      </c>
      <c r="O292" s="9">
        <f t="shared" si="101"/>
        <v>900</v>
      </c>
      <c r="P292" s="51">
        <v>900</v>
      </c>
      <c r="Q292" s="14">
        <f>VLOOKUP($A292,[2]Summary!$A$2:$S$366, 7, FALSE)</f>
        <v>459</v>
      </c>
      <c r="R292" s="9">
        <f t="shared" si="102"/>
        <v>459</v>
      </c>
      <c r="S292" s="51">
        <v>420</v>
      </c>
      <c r="T292" s="12">
        <f>VLOOKUP($A292,[2]Summary!$A$2:$S$366, 8, FALSE)</f>
        <v>307.66000000000003</v>
      </c>
      <c r="U292" s="15">
        <f t="shared" si="103"/>
        <v>307.66000000000003</v>
      </c>
      <c r="V292" s="54">
        <v>307.66000000000003</v>
      </c>
      <c r="W292" s="16">
        <f>VLOOKUP($A292,[2]Summary!$A$2:$S$366,9,FALSE)</f>
        <v>8.4700000000000006</v>
      </c>
      <c r="X292" s="17">
        <f t="shared" si="109"/>
        <v>8.4700000000000006</v>
      </c>
      <c r="Y292" s="61">
        <v>8.4700000000000006</v>
      </c>
      <c r="Z292" s="16">
        <f>VLOOKUP($A292,[2]Summary!$A$2:$S$366,10,FALSE)</f>
        <v>0.25</v>
      </c>
      <c r="AA292" s="19">
        <f t="shared" si="110"/>
        <v>0.25</v>
      </c>
      <c r="AB292" s="64">
        <v>0.25</v>
      </c>
      <c r="AC292" s="65">
        <f t="shared" si="94"/>
        <v>8.4700000000000006</v>
      </c>
      <c r="AD292" s="12">
        <f>VLOOKUP($A292,[2]Summary!$A$2:$S$366,11,FALSE)</f>
        <v>100</v>
      </c>
      <c r="AE292" s="9">
        <f t="shared" si="104"/>
        <v>100</v>
      </c>
      <c r="AF292" s="54">
        <v>100</v>
      </c>
      <c r="AG292" s="12">
        <f>VLOOKUP($A292,[2]Summary!$A$2:$S$366, 12, FALSE)</f>
        <v>0</v>
      </c>
      <c r="AH292" s="9">
        <v>65</v>
      </c>
      <c r="AI292" s="50">
        <v>65</v>
      </c>
      <c r="AJ292" s="12">
        <f>VLOOKUP($A292,[2]Summary!$A$2:$S$366, 13, FALSE)</f>
        <v>0</v>
      </c>
      <c r="AK292" s="9">
        <f t="shared" si="105"/>
        <v>0</v>
      </c>
      <c r="AL292" s="50">
        <v>0</v>
      </c>
      <c r="AM292" s="12">
        <f>VLOOKUP($A292,[2]Summary!$A$2:$S$366, 14, FALSE)</f>
        <v>54.9</v>
      </c>
      <c r="AN292" s="9">
        <f t="shared" si="91"/>
        <v>54.9</v>
      </c>
      <c r="AO292" s="54">
        <v>54.9</v>
      </c>
      <c r="AP292" s="12">
        <f>VLOOKUP($A292,[2]Summary!$A$2:$S$366, 15, FALSE)</f>
        <v>135</v>
      </c>
      <c r="AQ292" s="9">
        <f t="shared" si="107"/>
        <v>135</v>
      </c>
      <c r="AR292" s="50">
        <v>135</v>
      </c>
      <c r="AS292" s="12">
        <f>VLOOKUP($A292,[2]Summary!$A$2:$S$366, 16, FALSE)</f>
        <v>19.899999999999999</v>
      </c>
      <c r="AT292" s="9">
        <f t="shared" si="92"/>
        <v>19.899999999999999</v>
      </c>
      <c r="AU292" s="50">
        <v>19.899999999999999</v>
      </c>
      <c r="AV292" s="12">
        <f>VLOOKUP($A292,[2]Summary!$A$2:$S$366, 17, FALSE)</f>
        <v>18.600000000000001</v>
      </c>
      <c r="AW292" s="9">
        <v>18.600000000000001</v>
      </c>
      <c r="AX292" s="68">
        <v>18.600000000000001</v>
      </c>
      <c r="AY292" s="12">
        <f>VLOOKUP($A292,[2]Summary!$A$2:$S$366, 18, FALSE)</f>
        <v>4528.25</v>
      </c>
      <c r="AZ292" s="13">
        <f t="shared" si="96"/>
        <v>4528.25</v>
      </c>
      <c r="BA292" s="45">
        <v>4528.25</v>
      </c>
      <c r="BB292" s="12">
        <f>VLOOKUP($A292,[2]Summary!$A$2:$S$366, 19, FALSE)</f>
        <v>4822.53</v>
      </c>
      <c r="BC292" s="11">
        <f t="shared" si="97"/>
        <v>4822.53</v>
      </c>
      <c r="BD292" s="73">
        <v>4822.53</v>
      </c>
      <c r="BE292" s="42">
        <f>VLOOKUP($A292,[2]Summary!$A$2:$T$366,20,FALSE)</f>
        <v>15.189999999999941</v>
      </c>
      <c r="BF292" s="41">
        <f t="shared" si="98"/>
        <v>15.189999999999941</v>
      </c>
      <c r="BG292" s="79">
        <v>15.189999999999941</v>
      </c>
    </row>
    <row r="293" spans="1:59" ht="15" x14ac:dyDescent="0.25">
      <c r="A293" s="39">
        <v>44029</v>
      </c>
      <c r="B293" s="12">
        <f>VLOOKUP($A293,[2]Summary!$A$2:$S$366, 2, FALSE)</f>
        <v>4140.2700000000004</v>
      </c>
      <c r="C293" s="13">
        <f t="shared" si="106"/>
        <v>4140.2700000000004</v>
      </c>
      <c r="D293" s="45">
        <v>4140.2700000000004</v>
      </c>
      <c r="E293" s="14">
        <f>VLOOKUP($A293,[2]Summary!$A$2:$S$366, 3, FALSE)</f>
        <v>1090</v>
      </c>
      <c r="F293" s="9">
        <f t="shared" si="99"/>
        <v>1090</v>
      </c>
      <c r="G293" s="50">
        <v>1090</v>
      </c>
      <c r="H293" s="14">
        <f>VLOOKUP($A293,[2]Summary!$A$2:$S$366,4,FALSE)</f>
        <v>0</v>
      </c>
      <c r="I293" s="9">
        <f t="shared" si="93"/>
        <v>0</v>
      </c>
      <c r="J293" s="54">
        <v>0</v>
      </c>
      <c r="K293" s="14">
        <f>VLOOKUP($A293,[2]Summary!$A$2:$S$366, 5, FALSE)</f>
        <v>660</v>
      </c>
      <c r="L293" s="9">
        <f t="shared" si="100"/>
        <v>660</v>
      </c>
      <c r="M293" s="50">
        <v>660</v>
      </c>
      <c r="N293" s="14">
        <f>VLOOKUP($A293,[2]Summary!$A$2:$S$366, 6, FALSE)</f>
        <v>902</v>
      </c>
      <c r="O293" s="9">
        <f t="shared" si="101"/>
        <v>902</v>
      </c>
      <c r="P293" s="50">
        <v>902</v>
      </c>
      <c r="Q293" s="14">
        <f>VLOOKUP($A293,[2]Summary!$A$2:$S$366, 7, FALSE)</f>
        <v>452</v>
      </c>
      <c r="R293" s="9">
        <f t="shared" si="102"/>
        <v>452</v>
      </c>
      <c r="S293" s="50">
        <v>414</v>
      </c>
      <c r="T293" s="12">
        <f>VLOOKUP($A293,[2]Summary!$A$2:$S$366, 8, FALSE)</f>
        <v>307.24</v>
      </c>
      <c r="U293" s="15">
        <f t="shared" si="103"/>
        <v>307.24</v>
      </c>
      <c r="V293" s="50">
        <v>307.24</v>
      </c>
      <c r="W293" s="16">
        <f>VLOOKUP($A293,[2]Summary!$A$2:$S$366,9,FALSE)</f>
        <v>8.1300000000000008</v>
      </c>
      <c r="X293" s="17">
        <f t="shared" si="109"/>
        <v>8.1300000000000008</v>
      </c>
      <c r="Y293" s="61">
        <v>8.1300000000000008</v>
      </c>
      <c r="Z293" s="16">
        <f>VLOOKUP($A293,[2]Summary!$A$2:$S$366,10,FALSE)</f>
        <v>0.06</v>
      </c>
      <c r="AA293" s="19">
        <f t="shared" si="110"/>
        <v>0.06</v>
      </c>
      <c r="AB293" s="64">
        <v>0.06</v>
      </c>
      <c r="AC293" s="65">
        <f t="shared" si="94"/>
        <v>8.1300000000000008</v>
      </c>
      <c r="AD293" s="12">
        <f>VLOOKUP($A293,[2]Summary!$A$2:$S$366,11,FALSE)</f>
        <v>107</v>
      </c>
      <c r="AE293" s="9">
        <f t="shared" si="104"/>
        <v>107</v>
      </c>
      <c r="AF293" s="50">
        <v>107</v>
      </c>
      <c r="AG293" s="12">
        <f>VLOOKUP($A293,[2]Summary!$A$2:$S$366, 12, FALSE)</f>
        <v>0</v>
      </c>
      <c r="AH293" s="9">
        <v>63</v>
      </c>
      <c r="AI293" s="50">
        <v>63</v>
      </c>
      <c r="AJ293" s="12">
        <f>VLOOKUP($A293,[2]Summary!$A$2:$S$366, 13, FALSE)</f>
        <v>0</v>
      </c>
      <c r="AK293" s="9">
        <f t="shared" si="105"/>
        <v>0</v>
      </c>
      <c r="AL293" s="50">
        <v>0</v>
      </c>
      <c r="AM293" s="12">
        <f>VLOOKUP($A293,[2]Summary!$A$2:$S$366, 14, FALSE)</f>
        <v>50.4</v>
      </c>
      <c r="AN293" s="9">
        <f t="shared" si="91"/>
        <v>50.4</v>
      </c>
      <c r="AO293" s="50">
        <v>50.4</v>
      </c>
      <c r="AP293" s="12">
        <f>VLOOKUP($A293,[2]Summary!$A$2:$S$366, 15, FALSE)</f>
        <v>159</v>
      </c>
      <c r="AQ293" s="9">
        <f t="shared" si="107"/>
        <v>159</v>
      </c>
      <c r="AR293" s="50">
        <v>159</v>
      </c>
      <c r="AS293" s="12">
        <f>VLOOKUP($A293,[2]Summary!$A$2:$S$366, 16, FALSE)</f>
        <v>26.2</v>
      </c>
      <c r="AT293" s="9">
        <f t="shared" si="92"/>
        <v>26.2</v>
      </c>
      <c r="AU293" s="50">
        <v>26.2</v>
      </c>
      <c r="AV293" s="12">
        <f>VLOOKUP($A293,[2]Summary!$A$2:$S$366, 17, FALSE)</f>
        <v>9.2100000000000009</v>
      </c>
      <c r="AW293" s="9">
        <f t="shared" si="95"/>
        <v>9.2100000000000009</v>
      </c>
      <c r="AX293" s="50">
        <v>9.2100000000000009</v>
      </c>
      <c r="AY293" s="12">
        <f>VLOOKUP($A293,[2]Summary!$A$2:$S$366, 18, FALSE)</f>
        <v>4528.21</v>
      </c>
      <c r="AZ293" s="13">
        <f t="shared" si="96"/>
        <v>4528.21</v>
      </c>
      <c r="BA293" s="45">
        <v>4528.21</v>
      </c>
      <c r="BB293" s="12">
        <f>VLOOKUP($A293,[2]Summary!$A$2:$S$366, 19, FALSE)</f>
        <v>4822.43</v>
      </c>
      <c r="BC293" s="11">
        <f t="shared" si="97"/>
        <v>4822.43</v>
      </c>
      <c r="BD293" s="73">
        <v>4822.43</v>
      </c>
      <c r="BE293" s="42">
        <f>VLOOKUP($A293,[2]Summary!$A$2:$T$366,20,FALSE)</f>
        <v>15.189999999999941</v>
      </c>
      <c r="BF293" s="41">
        <f t="shared" si="98"/>
        <v>15.189999999999941</v>
      </c>
      <c r="BG293" s="79">
        <v>15.189999999999941</v>
      </c>
    </row>
    <row r="294" spans="1:59" ht="15" x14ac:dyDescent="0.25">
      <c r="A294" s="39">
        <v>44030</v>
      </c>
      <c r="B294" s="12">
        <f>VLOOKUP($A294,[2]Summary!$A$2:$S$366, 2, FALSE)</f>
        <v>4140.24</v>
      </c>
      <c r="C294" s="13">
        <f t="shared" si="106"/>
        <v>4140.24</v>
      </c>
      <c r="D294" s="45">
        <v>4140.24</v>
      </c>
      <c r="E294" s="14">
        <f>VLOOKUP($A294,[2]Summary!$A$2:$S$366, 3, FALSE)</f>
        <v>1120</v>
      </c>
      <c r="F294" s="9">
        <f t="shared" si="99"/>
        <v>1120</v>
      </c>
      <c r="G294" s="50">
        <v>1120</v>
      </c>
      <c r="H294" s="14">
        <f>VLOOKUP($A294,[2]Summary!$A$2:$S$366,4,FALSE)</f>
        <v>0</v>
      </c>
      <c r="I294" s="9">
        <f t="shared" si="93"/>
        <v>0</v>
      </c>
      <c r="J294" s="54">
        <v>0</v>
      </c>
      <c r="K294" s="14">
        <f>VLOOKUP($A294,[2]Summary!$A$2:$S$366, 5, FALSE)</f>
        <v>661</v>
      </c>
      <c r="L294" s="9">
        <f t="shared" si="100"/>
        <v>661</v>
      </c>
      <c r="M294" s="50">
        <v>661</v>
      </c>
      <c r="N294" s="14">
        <f>VLOOKUP($A294,[2]Summary!$A$2:$S$366, 6, FALSE)</f>
        <v>898</v>
      </c>
      <c r="O294" s="9">
        <f t="shared" si="101"/>
        <v>898</v>
      </c>
      <c r="P294" s="50">
        <v>898</v>
      </c>
      <c r="Q294" s="14">
        <f>VLOOKUP($A294,[2]Summary!$A$2:$S$366, 7, FALSE)</f>
        <v>457</v>
      </c>
      <c r="R294" s="9">
        <f t="shared" si="102"/>
        <v>457</v>
      </c>
      <c r="S294" s="50">
        <v>419</v>
      </c>
      <c r="T294" s="12">
        <f>VLOOKUP($A294,[2]Summary!$A$2:$S$366, 8, FALSE)</f>
        <v>310.19</v>
      </c>
      <c r="U294" s="15">
        <f t="shared" si="103"/>
        <v>310.19</v>
      </c>
      <c r="V294" s="50">
        <v>310.19</v>
      </c>
      <c r="W294" s="16">
        <f>VLOOKUP($A294,[2]Summary!$A$2:$S$366,9,FALSE)</f>
        <v>7.23</v>
      </c>
      <c r="X294" s="17">
        <f t="shared" si="109"/>
        <v>7.23</v>
      </c>
      <c r="Y294" s="61">
        <v>7.23</v>
      </c>
      <c r="Z294" s="16">
        <f>VLOOKUP($A294,[2]Summary!$A$2:$S$366,10,FALSE)</f>
        <v>0.23</v>
      </c>
      <c r="AA294" s="19">
        <f t="shared" si="110"/>
        <v>0.23</v>
      </c>
      <c r="AB294" s="64">
        <v>0.23</v>
      </c>
      <c r="AC294" s="65">
        <f t="shared" si="94"/>
        <v>7.23</v>
      </c>
      <c r="AD294" s="12">
        <f>VLOOKUP($A294,[2]Summary!$A$2:$S$366,11,FALSE)</f>
        <v>125</v>
      </c>
      <c r="AE294" s="9">
        <f t="shared" si="104"/>
        <v>125</v>
      </c>
      <c r="AF294" s="50">
        <v>125</v>
      </c>
      <c r="AG294" s="12">
        <f>VLOOKUP($A294,[2]Summary!$A$2:$S$366, 12, FALSE)</f>
        <v>0</v>
      </c>
      <c r="AH294" s="9">
        <v>62</v>
      </c>
      <c r="AI294" s="50">
        <v>62</v>
      </c>
      <c r="AJ294" s="12">
        <f>VLOOKUP($A294,[2]Summary!$A$2:$S$366, 13, FALSE)</f>
        <v>0</v>
      </c>
      <c r="AK294" s="9">
        <f t="shared" si="105"/>
        <v>0</v>
      </c>
      <c r="AL294" s="50">
        <v>0</v>
      </c>
      <c r="AM294" s="12">
        <f>VLOOKUP($A294,[2]Summary!$A$2:$S$366, 14, FALSE)</f>
        <v>41.9</v>
      </c>
      <c r="AN294" s="9">
        <f t="shared" si="91"/>
        <v>41.9</v>
      </c>
      <c r="AO294" s="54">
        <v>41.9</v>
      </c>
      <c r="AP294" s="12">
        <f>VLOOKUP($A294,[2]Summary!$A$2:$S$366, 15, FALSE)</f>
        <v>152</v>
      </c>
      <c r="AQ294" s="9">
        <f t="shared" si="107"/>
        <v>152</v>
      </c>
      <c r="AR294" s="50">
        <v>152</v>
      </c>
      <c r="AS294" s="12">
        <f>VLOOKUP($A294,[2]Summary!$A$2:$S$366, 16, FALSE)</f>
        <v>28.7</v>
      </c>
      <c r="AT294" s="9">
        <f t="shared" si="92"/>
        <v>28.7</v>
      </c>
      <c r="AU294" s="50">
        <v>28.7</v>
      </c>
      <c r="AV294" s="12">
        <f>VLOOKUP($A294,[2]Summary!$A$2:$S$366, 17, FALSE)</f>
        <v>-0.15</v>
      </c>
      <c r="AW294" s="9">
        <f t="shared" si="95"/>
        <v>-0.15</v>
      </c>
      <c r="AX294" s="54">
        <v>0</v>
      </c>
      <c r="AY294" s="12">
        <f>VLOOKUP($A294,[2]Summary!$A$2:$S$366, 18, FALSE)</f>
        <v>4528.18</v>
      </c>
      <c r="AZ294" s="13">
        <f t="shared" si="96"/>
        <v>4528.18</v>
      </c>
      <c r="BA294" s="45">
        <v>4528.18</v>
      </c>
      <c r="BB294" s="12">
        <f>VLOOKUP($A294,[2]Summary!$A$2:$S$366, 19, FALSE)</f>
        <v>4822.33</v>
      </c>
      <c r="BC294" s="11">
        <f t="shared" si="97"/>
        <v>4822.33</v>
      </c>
      <c r="BD294" s="73">
        <v>4822.33</v>
      </c>
      <c r="BE294" s="42">
        <f>VLOOKUP($A294,[2]Summary!$A$2:$T$366,20,FALSE)</f>
        <v>15.189999999999941</v>
      </c>
      <c r="BF294" s="41">
        <f t="shared" si="98"/>
        <v>15.189999999999941</v>
      </c>
      <c r="BG294" s="79">
        <v>15.189999999999941</v>
      </c>
    </row>
    <row r="295" spans="1:59" ht="15" x14ac:dyDescent="0.25">
      <c r="A295" s="39">
        <v>44031</v>
      </c>
      <c r="B295" s="12">
        <f>VLOOKUP($A295,[2]Summary!$A$2:$S$366, 2, FALSE)</f>
        <v>4140.22</v>
      </c>
      <c r="C295" s="13">
        <f t="shared" si="106"/>
        <v>4140.22</v>
      </c>
      <c r="D295" s="44">
        <v>4140.22</v>
      </c>
      <c r="E295" s="14">
        <f>VLOOKUP($A295,[2]Summary!$A$2:$S$366, 3, FALSE)</f>
        <v>967</v>
      </c>
      <c r="F295" s="9">
        <f t="shared" si="99"/>
        <v>967</v>
      </c>
      <c r="G295" s="51">
        <v>967</v>
      </c>
      <c r="H295" s="14">
        <f>VLOOKUP($A295,[2]Summary!$A$2:$S$366,4,FALSE)</f>
        <v>0</v>
      </c>
      <c r="I295" s="9">
        <f t="shared" si="93"/>
        <v>0</v>
      </c>
      <c r="J295" s="54">
        <v>0</v>
      </c>
      <c r="K295" s="14">
        <f>VLOOKUP($A295,[2]Summary!$A$2:$S$366, 5, FALSE)</f>
        <v>661</v>
      </c>
      <c r="L295" s="9">
        <f t="shared" si="100"/>
        <v>661</v>
      </c>
      <c r="M295" s="57">
        <v>661</v>
      </c>
      <c r="N295" s="14">
        <f>VLOOKUP($A295,[2]Summary!$A$2:$S$366, 6, FALSE)</f>
        <v>898</v>
      </c>
      <c r="O295" s="9">
        <f t="shared" si="101"/>
        <v>898</v>
      </c>
      <c r="P295" s="51">
        <v>898</v>
      </c>
      <c r="Q295" s="14">
        <f>VLOOKUP($A295,[2]Summary!$A$2:$S$366, 7, FALSE)</f>
        <v>464</v>
      </c>
      <c r="R295" s="9">
        <f t="shared" si="102"/>
        <v>464</v>
      </c>
      <c r="S295" s="51">
        <v>427</v>
      </c>
      <c r="T295" s="12">
        <f>VLOOKUP($A295,[2]Summary!$A$2:$S$366, 8, FALSE)</f>
        <v>309.63</v>
      </c>
      <c r="U295" s="15">
        <f t="shared" si="103"/>
        <v>309.63</v>
      </c>
      <c r="V295" s="54">
        <v>309.63</v>
      </c>
      <c r="W295" s="16">
        <f>VLOOKUP($A295,[2]Summary!$A$2:$S$366,9,FALSE)</f>
        <v>5.0199999999999996</v>
      </c>
      <c r="X295" s="17">
        <f t="shared" si="109"/>
        <v>5.0199999999999996</v>
      </c>
      <c r="Y295" s="61">
        <v>5.0199999999999996</v>
      </c>
      <c r="Z295" s="16">
        <f>VLOOKUP($A295,[2]Summary!$A$2:$S$366,10,FALSE)</f>
        <v>0.06</v>
      </c>
      <c r="AA295" s="19">
        <f t="shared" si="110"/>
        <v>0.06</v>
      </c>
      <c r="AB295" s="64">
        <v>0.06</v>
      </c>
      <c r="AC295" s="65">
        <f t="shared" si="94"/>
        <v>5.0199999999999996</v>
      </c>
      <c r="AD295" s="12">
        <f>VLOOKUP($A295,[2]Summary!$A$2:$S$366,11,FALSE)</f>
        <v>125</v>
      </c>
      <c r="AE295" s="9">
        <f t="shared" si="104"/>
        <v>125</v>
      </c>
      <c r="AF295" s="54">
        <v>125</v>
      </c>
      <c r="AG295" s="12">
        <f>VLOOKUP($A295,[2]Summary!$A$2:$S$366, 12, FALSE)</f>
        <v>0</v>
      </c>
      <c r="AH295" s="9">
        <v>54</v>
      </c>
      <c r="AI295" s="50">
        <v>54</v>
      </c>
      <c r="AJ295" s="12">
        <f>VLOOKUP($A295,[2]Summary!$A$2:$S$366, 13, FALSE)</f>
        <v>0</v>
      </c>
      <c r="AK295" s="9">
        <f t="shared" si="105"/>
        <v>0</v>
      </c>
      <c r="AL295" s="50">
        <v>0</v>
      </c>
      <c r="AM295" s="12">
        <f>VLOOKUP($A295,[2]Summary!$A$2:$S$366, 14, FALSE)</f>
        <v>39.1</v>
      </c>
      <c r="AN295" s="9">
        <f t="shared" si="91"/>
        <v>39.1</v>
      </c>
      <c r="AO295" s="54">
        <v>39.1</v>
      </c>
      <c r="AP295" s="12">
        <f>VLOOKUP($A295,[2]Summary!$A$2:$S$366, 15, FALSE)</f>
        <v>146</v>
      </c>
      <c r="AQ295" s="9">
        <f t="shared" si="107"/>
        <v>146</v>
      </c>
      <c r="AR295" s="50">
        <v>146</v>
      </c>
      <c r="AS295" s="12">
        <f>VLOOKUP($A295,[2]Summary!$A$2:$S$366, 16, FALSE)</f>
        <v>28.3</v>
      </c>
      <c r="AT295" s="9">
        <f t="shared" si="92"/>
        <v>28.3</v>
      </c>
      <c r="AU295" s="50">
        <v>28.3</v>
      </c>
      <c r="AV295" s="12">
        <f>VLOOKUP($A295,[2]Summary!$A$2:$S$366, 17, FALSE)</f>
        <v>-0.57999999999999996</v>
      </c>
      <c r="AW295" s="9">
        <v>0</v>
      </c>
      <c r="AX295" s="68">
        <v>0</v>
      </c>
      <c r="AY295" s="12">
        <f>VLOOKUP($A295,[2]Summary!$A$2:$S$366, 18, FALSE)</f>
        <v>4528.1499999999996</v>
      </c>
      <c r="AZ295" s="13">
        <f t="shared" si="96"/>
        <v>4528.1499999999996</v>
      </c>
      <c r="BA295" s="45">
        <v>4528.1499999999996</v>
      </c>
      <c r="BB295" s="12">
        <f>VLOOKUP($A295,[2]Summary!$A$2:$S$366, 19, FALSE)</f>
        <v>4822.24</v>
      </c>
      <c r="BC295" s="11">
        <f t="shared" si="97"/>
        <v>4822.24</v>
      </c>
      <c r="BD295" s="73">
        <v>4822.24</v>
      </c>
      <c r="BE295" s="42">
        <f>VLOOKUP($A295,[2]Summary!$A$2:$T$366,20,FALSE)</f>
        <v>15.189999999999941</v>
      </c>
      <c r="BF295" s="41">
        <f t="shared" si="98"/>
        <v>15.189999999999941</v>
      </c>
      <c r="BG295" s="79">
        <v>15.189999999999941</v>
      </c>
    </row>
    <row r="296" spans="1:59" ht="15" x14ac:dyDescent="0.25">
      <c r="A296" s="39">
        <v>44032</v>
      </c>
      <c r="B296" s="12">
        <f>VLOOKUP($A296,[2]Summary!$A$2:$S$366, 2, FALSE)</f>
        <v>4140.1899999999996</v>
      </c>
      <c r="C296" s="13">
        <f t="shared" si="106"/>
        <v>4140.1899999999996</v>
      </c>
      <c r="D296" s="44">
        <v>4140.1899999999996</v>
      </c>
      <c r="E296" s="14">
        <f>VLOOKUP($A296,[2]Summary!$A$2:$S$366, 3, FALSE)</f>
        <v>940</v>
      </c>
      <c r="F296" s="9">
        <f t="shared" si="99"/>
        <v>940</v>
      </c>
      <c r="G296" s="51">
        <v>940</v>
      </c>
      <c r="H296" s="14">
        <f>VLOOKUP($A296,[2]Summary!$A$2:$S$366,4,FALSE)</f>
        <v>0</v>
      </c>
      <c r="I296" s="9">
        <f t="shared" si="93"/>
        <v>0</v>
      </c>
      <c r="J296" s="54">
        <v>0</v>
      </c>
      <c r="K296" s="14">
        <f>VLOOKUP($A296,[2]Summary!$A$2:$S$366, 5, FALSE)</f>
        <v>658</v>
      </c>
      <c r="L296" s="9">
        <f t="shared" si="100"/>
        <v>658</v>
      </c>
      <c r="M296" s="57">
        <v>658</v>
      </c>
      <c r="N296" s="14">
        <f>VLOOKUP($A296,[2]Summary!$A$2:$S$366, 6, FALSE)</f>
        <v>897</v>
      </c>
      <c r="O296" s="9">
        <f t="shared" si="101"/>
        <v>897</v>
      </c>
      <c r="P296" s="51">
        <v>897</v>
      </c>
      <c r="Q296" s="14">
        <f>VLOOKUP($A296,[2]Summary!$A$2:$S$366, 7, FALSE)</f>
        <v>470</v>
      </c>
      <c r="R296" s="9">
        <f t="shared" si="102"/>
        <v>470</v>
      </c>
      <c r="S296" s="51">
        <v>435</v>
      </c>
      <c r="T296" s="12">
        <f>VLOOKUP($A296,[2]Summary!$A$2:$S$366, 8, FALSE)</f>
        <v>304.58</v>
      </c>
      <c r="U296" s="15">
        <f t="shared" si="103"/>
        <v>304.58</v>
      </c>
      <c r="V296" s="54">
        <v>304.58</v>
      </c>
      <c r="W296" s="16">
        <f>VLOOKUP($A296,[2]Summary!$A$2:$S$366,9,FALSE)</f>
        <v>5.24</v>
      </c>
      <c r="X296" s="17">
        <f t="shared" si="109"/>
        <v>5.24</v>
      </c>
      <c r="Y296" s="61">
        <v>5.24</v>
      </c>
      <c r="Z296" s="16">
        <f>VLOOKUP($A296,[2]Summary!$A$2:$S$366,10,FALSE)</f>
        <v>0.2</v>
      </c>
      <c r="AA296" s="19">
        <f t="shared" si="110"/>
        <v>0.2</v>
      </c>
      <c r="AB296" s="64">
        <v>0</v>
      </c>
      <c r="AC296" s="65">
        <f t="shared" si="94"/>
        <v>5.24</v>
      </c>
      <c r="AD296" s="12">
        <f>VLOOKUP($A296,[2]Summary!$A$2:$S$366,11,FALSE)</f>
        <v>113</v>
      </c>
      <c r="AE296" s="9">
        <f t="shared" si="104"/>
        <v>113</v>
      </c>
      <c r="AF296" s="54">
        <v>113</v>
      </c>
      <c r="AG296" s="12">
        <f>VLOOKUP($A296,[2]Summary!$A$2:$S$366, 12, FALSE)</f>
        <v>0</v>
      </c>
      <c r="AH296" s="9">
        <v>50</v>
      </c>
      <c r="AI296" s="50">
        <v>50</v>
      </c>
      <c r="AJ296" s="12">
        <f>VLOOKUP($A296,[2]Summary!$A$2:$S$366, 13, FALSE)</f>
        <v>0</v>
      </c>
      <c r="AK296" s="9">
        <f t="shared" si="105"/>
        <v>0</v>
      </c>
      <c r="AL296" s="50">
        <v>0</v>
      </c>
      <c r="AM296" s="12">
        <f>VLOOKUP($A296,[2]Summary!$A$2:$S$366, 14, FALSE)</f>
        <v>18.600000000000001</v>
      </c>
      <c r="AN296" s="9">
        <f t="shared" si="91"/>
        <v>18.600000000000001</v>
      </c>
      <c r="AO296" s="54">
        <v>18.600000000000001</v>
      </c>
      <c r="AP296" s="12">
        <f>VLOOKUP($A296,[2]Summary!$A$2:$S$366, 15, FALSE)</f>
        <v>128</v>
      </c>
      <c r="AQ296" s="9">
        <f t="shared" si="107"/>
        <v>128</v>
      </c>
      <c r="AR296" s="50">
        <v>128</v>
      </c>
      <c r="AS296" s="12">
        <f>VLOOKUP($A296,[2]Summary!$A$2:$S$366, 16, FALSE)</f>
        <v>29.8</v>
      </c>
      <c r="AT296" s="9">
        <f t="shared" si="92"/>
        <v>29.8</v>
      </c>
      <c r="AU296" s="50">
        <v>29.8</v>
      </c>
      <c r="AV296" s="12">
        <f>VLOOKUP($A296,[2]Summary!$A$2:$S$366, 17, FALSE)</f>
        <v>0.31</v>
      </c>
      <c r="AW296" s="9">
        <v>0</v>
      </c>
      <c r="AX296" s="68">
        <v>0</v>
      </c>
      <c r="AY296" s="12">
        <f>VLOOKUP($A296,[2]Summary!$A$2:$S$366, 18, FALSE)</f>
        <v>4528.1099999999997</v>
      </c>
      <c r="AZ296" s="13">
        <f t="shared" si="96"/>
        <v>4528.1099999999997</v>
      </c>
      <c r="BA296" s="45">
        <v>4528.1099999999997</v>
      </c>
      <c r="BB296" s="12">
        <f>VLOOKUP($A296,[2]Summary!$A$2:$S$366, 19, FALSE)</f>
        <v>4822.1400000000003</v>
      </c>
      <c r="BC296" s="11">
        <f t="shared" si="97"/>
        <v>4822.1400000000003</v>
      </c>
      <c r="BD296" s="73">
        <v>4822.1400000000003</v>
      </c>
      <c r="BE296" s="42">
        <f>VLOOKUP($A296,[2]Summary!$A$2:$T$366,20,FALSE)</f>
        <v>15.189999999999941</v>
      </c>
      <c r="BF296" s="41">
        <f t="shared" si="98"/>
        <v>15.189999999999941</v>
      </c>
      <c r="BG296" s="79">
        <v>15.189999999999941</v>
      </c>
    </row>
    <row r="297" spans="1:59" ht="15" x14ac:dyDescent="0.25">
      <c r="A297" s="39">
        <v>44033</v>
      </c>
      <c r="B297" s="12">
        <f>VLOOKUP($A297,[2]Summary!$A$2:$S$366, 2, FALSE)</f>
        <v>4140.16</v>
      </c>
      <c r="C297" s="13">
        <f t="shared" si="106"/>
        <v>4140.16</v>
      </c>
      <c r="D297" s="44">
        <v>4140.16</v>
      </c>
      <c r="E297" s="14">
        <f>VLOOKUP($A297,[2]Summary!$A$2:$S$366, 3, FALSE)</f>
        <v>960</v>
      </c>
      <c r="F297" s="9">
        <f t="shared" si="99"/>
        <v>960</v>
      </c>
      <c r="G297" s="51">
        <v>960</v>
      </c>
      <c r="H297" s="14">
        <f>VLOOKUP($A297,[2]Summary!$A$2:$S$366,4,FALSE)</f>
        <v>0</v>
      </c>
      <c r="I297" s="9">
        <f t="shared" si="93"/>
        <v>0</v>
      </c>
      <c r="J297" s="54">
        <v>0</v>
      </c>
      <c r="K297" s="14">
        <f>VLOOKUP($A297,[2]Summary!$A$2:$S$366, 5, FALSE)</f>
        <v>657</v>
      </c>
      <c r="L297" s="9">
        <f t="shared" si="100"/>
        <v>657</v>
      </c>
      <c r="M297" s="57">
        <v>657</v>
      </c>
      <c r="N297" s="14">
        <f>VLOOKUP($A297,[2]Summary!$A$2:$S$366, 6, FALSE)</f>
        <v>898</v>
      </c>
      <c r="O297" s="9">
        <f t="shared" si="101"/>
        <v>898</v>
      </c>
      <c r="P297" s="51">
        <v>898</v>
      </c>
      <c r="Q297" s="14">
        <f>VLOOKUP($A297,[2]Summary!$A$2:$S$366, 7, FALSE)</f>
        <v>466</v>
      </c>
      <c r="R297" s="9">
        <f t="shared" si="102"/>
        <v>466</v>
      </c>
      <c r="S297" s="51">
        <v>429</v>
      </c>
      <c r="T297" s="12">
        <f>VLOOKUP($A297,[2]Summary!$A$2:$S$366, 8, FALSE)</f>
        <v>302.05</v>
      </c>
      <c r="U297" s="15">
        <f t="shared" si="103"/>
        <v>302.05</v>
      </c>
      <c r="V297" s="54">
        <v>302.05</v>
      </c>
      <c r="W297" s="16">
        <f>VLOOKUP($A297,[2]Summary!$A$2:$S$366,9,FALSE)</f>
        <v>3.78</v>
      </c>
      <c r="X297" s="17">
        <f t="shared" si="109"/>
        <v>3.78</v>
      </c>
      <c r="Y297" s="17">
        <f t="shared" si="109"/>
        <v>3.78</v>
      </c>
      <c r="Z297" s="16">
        <f>VLOOKUP($A297,[2]Summary!$A$2:$S$366,10,FALSE)</f>
        <v>0.06</v>
      </c>
      <c r="AA297" s="19">
        <f t="shared" si="110"/>
        <v>0.06</v>
      </c>
      <c r="AB297" s="64">
        <v>0</v>
      </c>
      <c r="AC297" s="65">
        <f t="shared" si="94"/>
        <v>3.78</v>
      </c>
      <c r="AD297" s="12">
        <f>VLOOKUP($A297,[2]Summary!$A$2:$S$366,11,FALSE)</f>
        <v>118</v>
      </c>
      <c r="AE297" s="9">
        <f t="shared" si="104"/>
        <v>118</v>
      </c>
      <c r="AF297" s="9">
        <v>118</v>
      </c>
      <c r="AG297" s="12">
        <f>VLOOKUP($A297,[2]Summary!$A$2:$S$366, 12, FALSE)</f>
        <v>0</v>
      </c>
      <c r="AH297" s="9">
        <v>54</v>
      </c>
      <c r="AI297" s="50">
        <v>54</v>
      </c>
      <c r="AJ297" s="12">
        <f>VLOOKUP($A297,[2]Summary!$A$2:$S$366, 13, FALSE)</f>
        <v>0</v>
      </c>
      <c r="AK297" s="9">
        <f t="shared" si="105"/>
        <v>0</v>
      </c>
      <c r="AL297" s="50">
        <v>0</v>
      </c>
      <c r="AM297" s="12">
        <f>VLOOKUP($A297,[2]Summary!$A$2:$S$366, 14, FALSE)</f>
        <v>10.7</v>
      </c>
      <c r="AN297" s="9">
        <f t="shared" si="91"/>
        <v>10.7</v>
      </c>
      <c r="AO297" s="54">
        <v>10.7</v>
      </c>
      <c r="AP297" s="12">
        <f>VLOOKUP($A297,[2]Summary!$A$2:$S$366, 15, FALSE)</f>
        <v>111</v>
      </c>
      <c r="AQ297" s="9">
        <f t="shared" si="107"/>
        <v>111</v>
      </c>
      <c r="AR297" s="50">
        <v>111</v>
      </c>
      <c r="AS297" s="12">
        <f>VLOOKUP($A297,[2]Summary!$A$2:$S$366, 16, FALSE)</f>
        <v>32.200000000000003</v>
      </c>
      <c r="AT297" s="9">
        <f t="shared" si="92"/>
        <v>32.200000000000003</v>
      </c>
      <c r="AU297" s="50">
        <v>32.200000000000003</v>
      </c>
      <c r="AV297" s="12">
        <f>VLOOKUP($A297,[2]Summary!$A$2:$S$366, 17, FALSE)</f>
        <v>-0.06</v>
      </c>
      <c r="AW297" s="9">
        <v>0</v>
      </c>
      <c r="AX297" s="68">
        <v>0</v>
      </c>
      <c r="AY297" s="12">
        <f>VLOOKUP($A297,[2]Summary!$A$2:$S$366, 18, FALSE)</f>
        <v>4528.08</v>
      </c>
      <c r="AZ297" s="13">
        <f t="shared" si="96"/>
        <v>4528.08</v>
      </c>
      <c r="BA297" s="45">
        <v>4528.08</v>
      </c>
      <c r="BB297" s="12">
        <f>VLOOKUP($A297,[2]Summary!$A$2:$S$366, 19, FALSE)</f>
        <v>4822.04</v>
      </c>
      <c r="BC297" s="11">
        <f t="shared" si="97"/>
        <v>4822.04</v>
      </c>
      <c r="BD297" s="73">
        <v>4822.04</v>
      </c>
      <c r="BE297" s="42">
        <f>VLOOKUP($A297,[2]Summary!$A$2:$T$366,20,FALSE)</f>
        <v>15.14</v>
      </c>
      <c r="BF297" s="41">
        <f t="shared" si="98"/>
        <v>15.14</v>
      </c>
      <c r="BG297" s="79">
        <v>15.14</v>
      </c>
    </row>
    <row r="298" spans="1:59" ht="15" x14ac:dyDescent="0.25">
      <c r="A298" s="39">
        <v>44034</v>
      </c>
      <c r="B298" s="12">
        <f>VLOOKUP($A298,[2]Summary!$A$2:$S$366, 2, FALSE)</f>
        <v>4140.13</v>
      </c>
      <c r="C298" s="13">
        <f t="shared" si="106"/>
        <v>4140.13</v>
      </c>
      <c r="D298" s="44">
        <v>4140.13</v>
      </c>
      <c r="E298" s="14">
        <f>VLOOKUP($A298,[2]Summary!$A$2:$S$366, 3, FALSE)</f>
        <v>1000</v>
      </c>
      <c r="F298" s="9">
        <f t="shared" si="99"/>
        <v>1000</v>
      </c>
      <c r="G298" s="51">
        <v>1000</v>
      </c>
      <c r="H298" s="14">
        <f>VLOOKUP($A298,[2]Summary!$A$2:$S$366,4,FALSE)</f>
        <v>0</v>
      </c>
      <c r="I298" s="9">
        <f t="shared" si="93"/>
        <v>0</v>
      </c>
      <c r="J298" s="54">
        <v>0</v>
      </c>
      <c r="K298" s="14">
        <f>VLOOKUP($A298,[2]Summary!$A$2:$S$366, 5, FALSE)</f>
        <v>657</v>
      </c>
      <c r="L298" s="9">
        <f t="shared" si="100"/>
        <v>657</v>
      </c>
      <c r="M298" s="57">
        <v>657</v>
      </c>
      <c r="N298" s="14">
        <f>VLOOKUP($A298,[2]Summary!$A$2:$S$366, 6, FALSE)</f>
        <v>898</v>
      </c>
      <c r="O298" s="9">
        <f t="shared" si="101"/>
        <v>898</v>
      </c>
      <c r="P298" s="51">
        <v>898</v>
      </c>
      <c r="Q298" s="14">
        <f>VLOOKUP($A298,[2]Summary!$A$2:$S$366, 7, FALSE)</f>
        <v>476</v>
      </c>
      <c r="R298" s="9">
        <f t="shared" si="102"/>
        <v>476</v>
      </c>
      <c r="S298" s="51">
        <v>442</v>
      </c>
      <c r="T298" s="12">
        <f>VLOOKUP($A298,[2]Summary!$A$2:$S$366, 8, FALSE)</f>
        <v>301.52999999999997</v>
      </c>
      <c r="U298" s="15">
        <f t="shared" si="103"/>
        <v>301.52999999999997</v>
      </c>
      <c r="V298" s="54">
        <v>301.52999999999997</v>
      </c>
      <c r="W298" s="16">
        <f>VLOOKUP($A298,[2]Summary!$A$2:$S$366,9,FALSE)</f>
        <v>7.88</v>
      </c>
      <c r="X298" s="17">
        <f t="shared" si="109"/>
        <v>7.88</v>
      </c>
      <c r="Y298" s="61">
        <v>7.88</v>
      </c>
      <c r="Z298" s="16">
        <f>VLOOKUP($A298,[2]Summary!$A$2:$S$366,10,FALSE)</f>
        <v>0.66</v>
      </c>
      <c r="AA298" s="19">
        <f t="shared" si="110"/>
        <v>0.66</v>
      </c>
      <c r="AB298" s="64">
        <v>0.66</v>
      </c>
      <c r="AC298" s="65">
        <f t="shared" si="94"/>
        <v>7.88</v>
      </c>
      <c r="AD298" s="12">
        <f>VLOOKUP($A298,[2]Summary!$A$2:$S$366,11,FALSE)</f>
        <v>169</v>
      </c>
      <c r="AE298" s="9">
        <f t="shared" si="104"/>
        <v>169</v>
      </c>
      <c r="AF298" s="54">
        <v>169</v>
      </c>
      <c r="AG298" s="12">
        <f>VLOOKUP($A298,[2]Summary!$A$2:$S$366, 12, FALSE)</f>
        <v>0</v>
      </c>
      <c r="AH298" s="9">
        <v>67</v>
      </c>
      <c r="AI298" s="50">
        <v>67</v>
      </c>
      <c r="AJ298" s="12">
        <f>VLOOKUP($A298,[2]Summary!$A$2:$S$366, 13, FALSE)</f>
        <v>0</v>
      </c>
      <c r="AK298" s="9">
        <f t="shared" si="105"/>
        <v>0</v>
      </c>
      <c r="AL298" s="50">
        <v>0</v>
      </c>
      <c r="AM298" s="12">
        <f>VLOOKUP($A298,[2]Summary!$A$2:$S$366, 14, FALSE)</f>
        <v>10.5</v>
      </c>
      <c r="AN298" s="9">
        <f t="shared" si="91"/>
        <v>10.5</v>
      </c>
      <c r="AO298" s="54">
        <v>10.5</v>
      </c>
      <c r="AP298" s="12">
        <f>VLOOKUP($A298,[2]Summary!$A$2:$S$366, 15, FALSE)</f>
        <v>113</v>
      </c>
      <c r="AQ298" s="9">
        <f t="shared" si="107"/>
        <v>113</v>
      </c>
      <c r="AR298" s="50">
        <v>113</v>
      </c>
      <c r="AS298" s="12">
        <f>VLOOKUP($A298,[2]Summary!$A$2:$S$366, 16, FALSE)</f>
        <v>35</v>
      </c>
      <c r="AT298" s="9">
        <f t="shared" si="92"/>
        <v>35</v>
      </c>
      <c r="AU298" s="50">
        <v>35</v>
      </c>
      <c r="AV298" s="12">
        <f>VLOOKUP($A298,[2]Summary!$A$2:$S$366, 17, FALSE)</f>
        <v>74.099999999999994</v>
      </c>
      <c r="AW298" s="9">
        <f t="shared" si="95"/>
        <v>74.099999999999994</v>
      </c>
      <c r="AX298" s="68">
        <v>73.2</v>
      </c>
      <c r="AY298" s="12">
        <f>VLOOKUP($A298,[2]Summary!$A$2:$S$366, 18, FALSE)</f>
        <v>4528.03</v>
      </c>
      <c r="AZ298" s="13">
        <f t="shared" si="96"/>
        <v>4528.03</v>
      </c>
      <c r="BA298" s="45">
        <v>4528.03</v>
      </c>
      <c r="BB298" s="12">
        <f>VLOOKUP($A298,[2]Summary!$A$2:$S$366, 19, FALSE)</f>
        <v>4821.9399999999996</v>
      </c>
      <c r="BC298" s="11">
        <f t="shared" si="97"/>
        <v>4821.9399999999996</v>
      </c>
      <c r="BD298" s="73">
        <v>4821.9399999999996</v>
      </c>
      <c r="BE298" s="42">
        <f>VLOOKUP($A298,[2]Summary!$A$2:$T$366,20,FALSE)</f>
        <v>15.14</v>
      </c>
      <c r="BF298" s="41">
        <f t="shared" si="98"/>
        <v>15.14</v>
      </c>
      <c r="BG298" s="79">
        <v>15.14</v>
      </c>
    </row>
    <row r="299" spans="1:59" ht="15" x14ac:dyDescent="0.25">
      <c r="A299" s="39">
        <v>44035</v>
      </c>
      <c r="B299" s="12">
        <f>VLOOKUP($A299,[2]Summary!$A$2:$S$366, 2, FALSE)</f>
        <v>4140.1000000000004</v>
      </c>
      <c r="C299" s="13">
        <f t="shared" si="106"/>
        <v>4140.1000000000004</v>
      </c>
      <c r="D299" s="44">
        <v>4140.1000000000004</v>
      </c>
      <c r="E299" s="14">
        <f>VLOOKUP($A299,[2]Summary!$A$2:$S$366, 3, FALSE)</f>
        <v>995</v>
      </c>
      <c r="F299" s="9">
        <f t="shared" si="99"/>
        <v>995</v>
      </c>
      <c r="G299" s="51">
        <v>995</v>
      </c>
      <c r="H299" s="14">
        <f>VLOOKUP($A299,[2]Summary!$A$2:$S$366,4,FALSE)</f>
        <v>0</v>
      </c>
      <c r="I299" s="9">
        <f t="shared" si="93"/>
        <v>0</v>
      </c>
      <c r="J299" s="54">
        <v>0</v>
      </c>
      <c r="K299" s="14">
        <f>VLOOKUP($A299,[2]Summary!$A$2:$S$366, 5, FALSE)</f>
        <v>658</v>
      </c>
      <c r="L299" s="9">
        <f t="shared" si="100"/>
        <v>658</v>
      </c>
      <c r="M299" s="57">
        <v>658</v>
      </c>
      <c r="N299" s="14">
        <f>VLOOKUP($A299,[2]Summary!$A$2:$S$366, 6, FALSE)</f>
        <v>896</v>
      </c>
      <c r="O299" s="9">
        <f t="shared" si="101"/>
        <v>896</v>
      </c>
      <c r="P299" s="51">
        <v>896</v>
      </c>
      <c r="Q299" s="14">
        <f>VLOOKUP($A299,[2]Summary!$A$2:$S$366, 7, FALSE)</f>
        <v>478</v>
      </c>
      <c r="R299" s="9">
        <f t="shared" si="102"/>
        <v>478</v>
      </c>
      <c r="S299" s="51">
        <v>446</v>
      </c>
      <c r="T299" s="12">
        <f>VLOOKUP($A299,[2]Summary!$A$2:$S$366, 8, FALSE)</f>
        <v>319.04000000000002</v>
      </c>
      <c r="U299" s="15">
        <f t="shared" si="103"/>
        <v>319.04000000000002</v>
      </c>
      <c r="V299" s="54">
        <v>319.04000000000002</v>
      </c>
      <c r="W299" s="16">
        <f>VLOOKUP($A299,[2]Summary!$A$2:$S$366,9,FALSE)</f>
        <v>24.35</v>
      </c>
      <c r="X299" s="17">
        <f t="shared" si="109"/>
        <v>24.35</v>
      </c>
      <c r="Y299" s="61">
        <v>24.35</v>
      </c>
      <c r="Z299" s="16">
        <f>VLOOKUP($A299,[2]Summary!$A$2:$S$366,10,FALSE)</f>
        <v>5.04</v>
      </c>
      <c r="AA299" s="19">
        <f t="shared" si="110"/>
        <v>5.04</v>
      </c>
      <c r="AB299" s="64">
        <v>5.04</v>
      </c>
      <c r="AC299" s="65">
        <f t="shared" si="94"/>
        <v>24.35</v>
      </c>
      <c r="AD299" s="12">
        <f>VLOOKUP($A299,[2]Summary!$A$2:$S$366,11,FALSE)</f>
        <v>200</v>
      </c>
      <c r="AE299" s="9">
        <f t="shared" si="104"/>
        <v>200</v>
      </c>
      <c r="AF299" s="54">
        <v>200</v>
      </c>
      <c r="AG299" s="12">
        <f>VLOOKUP($A299,[2]Summary!$A$2:$S$366, 12, FALSE)</f>
        <v>0</v>
      </c>
      <c r="AH299" s="9">
        <v>69</v>
      </c>
      <c r="AI299" s="50">
        <v>69</v>
      </c>
      <c r="AJ299" s="12">
        <f>VLOOKUP($A299,[2]Summary!$A$2:$S$366, 13, FALSE)</f>
        <v>0</v>
      </c>
      <c r="AK299" s="9">
        <f t="shared" si="105"/>
        <v>0</v>
      </c>
      <c r="AL299" s="50">
        <v>0</v>
      </c>
      <c r="AM299" s="12">
        <f>VLOOKUP($A299,[2]Summary!$A$2:$S$366, 14, FALSE)</f>
        <v>8.35</v>
      </c>
      <c r="AN299" s="9">
        <f t="shared" si="91"/>
        <v>8.35</v>
      </c>
      <c r="AO299" s="54">
        <v>8.35</v>
      </c>
      <c r="AP299" s="12">
        <f>VLOOKUP($A299,[2]Summary!$A$2:$S$366, 15, FALSE)</f>
        <v>102</v>
      </c>
      <c r="AQ299" s="9">
        <f t="shared" si="107"/>
        <v>102</v>
      </c>
      <c r="AR299" s="50">
        <v>102</v>
      </c>
      <c r="AS299" s="12">
        <f>VLOOKUP($A299,[2]Summary!$A$2:$S$366, 16, FALSE)</f>
        <v>27.8</v>
      </c>
      <c r="AT299" s="9">
        <f t="shared" si="92"/>
        <v>27.8</v>
      </c>
      <c r="AU299" s="50">
        <v>27.8</v>
      </c>
      <c r="AV299" s="12">
        <f>VLOOKUP($A299,[2]Summary!$A$2:$S$366, 17, FALSE)</f>
        <v>2.82</v>
      </c>
      <c r="AW299" s="9">
        <v>0</v>
      </c>
      <c r="AX299" s="68">
        <v>0</v>
      </c>
      <c r="AY299" s="12">
        <f>VLOOKUP($A299,[2]Summary!$A$2:$S$366, 18, FALSE)</f>
        <v>4528</v>
      </c>
      <c r="AZ299" s="13">
        <f t="shared" si="96"/>
        <v>4528</v>
      </c>
      <c r="BA299" s="45">
        <v>4528</v>
      </c>
      <c r="BB299" s="12">
        <f>VLOOKUP($A299,[2]Summary!$A$2:$S$366, 19, FALSE)</f>
        <v>4821.84</v>
      </c>
      <c r="BC299" s="11">
        <f t="shared" si="97"/>
        <v>4821.84</v>
      </c>
      <c r="BD299" s="73">
        <v>4821.84</v>
      </c>
      <c r="BE299" s="42">
        <f>VLOOKUP($A299,[2]Summary!$A$2:$T$366,20,FALSE)</f>
        <v>15.14</v>
      </c>
      <c r="BF299" s="41">
        <f t="shared" si="98"/>
        <v>15.14</v>
      </c>
      <c r="BG299" s="79">
        <v>15.14</v>
      </c>
    </row>
    <row r="300" spans="1:59" ht="15" x14ac:dyDescent="0.25">
      <c r="A300" s="39">
        <v>44036</v>
      </c>
      <c r="B300" s="12">
        <f>VLOOKUP($A300,[2]Summary!$A$2:$S$366, 2, FALSE)</f>
        <v>4140.07</v>
      </c>
      <c r="C300" s="13">
        <f t="shared" si="106"/>
        <v>4140.07</v>
      </c>
      <c r="D300" s="44">
        <v>4140.07</v>
      </c>
      <c r="E300" s="14">
        <f>VLOOKUP($A300,[2]Summary!$A$2:$S$366, 3, FALSE)</f>
        <v>1010</v>
      </c>
      <c r="F300" s="9">
        <f t="shared" si="99"/>
        <v>1010</v>
      </c>
      <c r="G300" s="51">
        <v>1010</v>
      </c>
      <c r="H300" s="14">
        <f>VLOOKUP($A300,[2]Summary!$A$2:$S$366,4,FALSE)</f>
        <v>0</v>
      </c>
      <c r="I300" s="9">
        <f t="shared" si="93"/>
        <v>0</v>
      </c>
      <c r="J300" s="54">
        <v>0</v>
      </c>
      <c r="K300" s="14">
        <f>VLOOKUP($A300,[2]Summary!$A$2:$S$366, 5, FALSE)</f>
        <v>612</v>
      </c>
      <c r="L300" s="9">
        <f t="shared" si="100"/>
        <v>612</v>
      </c>
      <c r="M300" s="57">
        <v>612</v>
      </c>
      <c r="N300" s="14">
        <f>VLOOKUP($A300,[2]Summary!$A$2:$S$366, 6, FALSE)</f>
        <v>896</v>
      </c>
      <c r="O300" s="9">
        <f t="shared" si="101"/>
        <v>896</v>
      </c>
      <c r="P300" s="51">
        <v>896</v>
      </c>
      <c r="Q300" s="14">
        <f>VLOOKUP($A300,[2]Summary!$A$2:$S$366, 7, FALSE)</f>
        <v>480</v>
      </c>
      <c r="R300" s="9">
        <f t="shared" si="102"/>
        <v>480</v>
      </c>
      <c r="S300" s="51">
        <v>449</v>
      </c>
      <c r="T300" s="12">
        <f>VLOOKUP($A300,[2]Summary!$A$2:$S$366, 8, FALSE)</f>
        <v>332.8</v>
      </c>
      <c r="U300" s="15">
        <f t="shared" si="103"/>
        <v>332.8</v>
      </c>
      <c r="V300" s="54">
        <v>332.8</v>
      </c>
      <c r="W300" s="16">
        <f>VLOOKUP($A300,[2]Summary!$A$2:$S$366,9,FALSE)</f>
        <v>7.74</v>
      </c>
      <c r="X300" s="17">
        <f t="shared" si="109"/>
        <v>7.74</v>
      </c>
      <c r="Y300" s="61">
        <v>7.74</v>
      </c>
      <c r="Z300" s="16">
        <f>VLOOKUP($A300,[2]Summary!$A$2:$S$366,10,FALSE)</f>
        <v>0.31</v>
      </c>
      <c r="AA300" s="19">
        <f t="shared" si="110"/>
        <v>0.31</v>
      </c>
      <c r="AB300" s="64">
        <v>0.31</v>
      </c>
      <c r="AC300" s="65">
        <f t="shared" si="94"/>
        <v>7.74</v>
      </c>
      <c r="AD300" s="12">
        <f>VLOOKUP($A300,[2]Summary!$A$2:$S$366,11,FALSE)</f>
        <v>200</v>
      </c>
      <c r="AE300" s="9">
        <f t="shared" si="104"/>
        <v>200</v>
      </c>
      <c r="AF300" s="54">
        <v>200</v>
      </c>
      <c r="AG300" s="12">
        <f>VLOOKUP($A300,[2]Summary!$A$2:$S$366, 12, FALSE)</f>
        <v>0</v>
      </c>
      <c r="AH300" s="9">
        <v>65</v>
      </c>
      <c r="AI300" s="50">
        <v>65</v>
      </c>
      <c r="AJ300" s="12">
        <f>VLOOKUP($A300,[2]Summary!$A$2:$S$366, 13, FALSE)</f>
        <v>0</v>
      </c>
      <c r="AK300" s="9">
        <f t="shared" si="105"/>
        <v>0</v>
      </c>
      <c r="AL300" s="50">
        <v>0</v>
      </c>
      <c r="AM300" s="12">
        <f>VLOOKUP($A300,[2]Summary!$A$2:$S$366, 14, FALSE)</f>
        <v>8.2899999999999991</v>
      </c>
      <c r="AN300" s="9">
        <f t="shared" si="91"/>
        <v>8.2899999999999991</v>
      </c>
      <c r="AO300" s="54">
        <v>8.2899999999999991</v>
      </c>
      <c r="AP300" s="12">
        <f>VLOOKUP($A300,[2]Summary!$A$2:$S$366, 15, FALSE)</f>
        <v>82.8</v>
      </c>
      <c r="AQ300" s="9">
        <f t="shared" si="107"/>
        <v>82.8</v>
      </c>
      <c r="AR300" s="50">
        <v>82.8</v>
      </c>
      <c r="AS300" s="12">
        <f>VLOOKUP($A300,[2]Summary!$A$2:$S$366, 16, FALSE)</f>
        <v>30.2</v>
      </c>
      <c r="AT300" s="9">
        <f t="shared" si="92"/>
        <v>30.2</v>
      </c>
      <c r="AU300" s="50">
        <v>30.2</v>
      </c>
      <c r="AV300" s="12">
        <f>VLOOKUP($A300,[2]Summary!$A$2:$S$366, 17, FALSE)</f>
        <v>0.44</v>
      </c>
      <c r="AW300" s="9">
        <f t="shared" si="95"/>
        <v>0.44</v>
      </c>
      <c r="AX300" s="68">
        <v>0</v>
      </c>
      <c r="AY300" s="12">
        <f>VLOOKUP($A300,[2]Summary!$A$2:$S$366, 18, FALSE)</f>
        <v>4527.96</v>
      </c>
      <c r="AZ300" s="13">
        <f t="shared" si="96"/>
        <v>4527.96</v>
      </c>
      <c r="BA300" s="45">
        <v>4527.96</v>
      </c>
      <c r="BB300" s="12">
        <f>VLOOKUP($A300,[2]Summary!$A$2:$S$366, 19, FALSE)</f>
        <v>4821.75</v>
      </c>
      <c r="BC300" s="11">
        <f t="shared" si="97"/>
        <v>4821.75</v>
      </c>
      <c r="BD300" s="73">
        <v>4821.75</v>
      </c>
      <c r="BE300" s="42">
        <f>VLOOKUP($A300,[2]Summary!$A$2:$T$366,20,FALSE)</f>
        <v>15.14</v>
      </c>
      <c r="BF300" s="41">
        <f t="shared" si="98"/>
        <v>15.14</v>
      </c>
      <c r="BG300" s="79">
        <v>15.14</v>
      </c>
    </row>
    <row r="301" spans="1:59" ht="15" x14ac:dyDescent="0.25">
      <c r="A301" s="39">
        <v>44037</v>
      </c>
      <c r="B301" s="12">
        <f>VLOOKUP($A301,[2]Summary!$A$2:$S$366, 2, FALSE)</f>
        <v>4140.04</v>
      </c>
      <c r="C301" s="13">
        <f t="shared" si="106"/>
        <v>4140.04</v>
      </c>
      <c r="D301" s="44">
        <v>4140.04</v>
      </c>
      <c r="E301" s="14">
        <f>VLOOKUP($A301,[2]Summary!$A$2:$S$366, 3, FALSE)</f>
        <v>1030</v>
      </c>
      <c r="F301" s="9">
        <f t="shared" si="99"/>
        <v>1030</v>
      </c>
      <c r="G301" s="51">
        <v>1030</v>
      </c>
      <c r="H301" s="14">
        <f>VLOOKUP($A301,[2]Summary!$A$2:$S$366,4,FALSE)</f>
        <v>0</v>
      </c>
      <c r="I301" s="9">
        <f t="shared" si="93"/>
        <v>0</v>
      </c>
      <c r="J301" s="54">
        <v>0</v>
      </c>
      <c r="K301" s="14">
        <f>VLOOKUP($A301,[2]Summary!$A$2:$S$366, 5, FALSE)</f>
        <v>589</v>
      </c>
      <c r="L301" s="9">
        <f t="shared" si="100"/>
        <v>589</v>
      </c>
      <c r="M301" s="57">
        <v>589</v>
      </c>
      <c r="N301" s="14">
        <f>VLOOKUP($A301,[2]Summary!$A$2:$S$366, 6, FALSE)</f>
        <v>895</v>
      </c>
      <c r="O301" s="9">
        <f t="shared" si="101"/>
        <v>895</v>
      </c>
      <c r="P301" s="51">
        <v>895</v>
      </c>
      <c r="Q301" s="14">
        <f>VLOOKUP($A301,[2]Summary!$A$2:$S$366, 7, FALSE)</f>
        <v>478</v>
      </c>
      <c r="R301" s="9">
        <f t="shared" si="102"/>
        <v>478</v>
      </c>
      <c r="S301" s="51">
        <v>446</v>
      </c>
      <c r="T301" s="12">
        <f>VLOOKUP($A301,[2]Summary!$A$2:$S$366, 8, FALSE)</f>
        <v>341.51</v>
      </c>
      <c r="U301" s="15">
        <f t="shared" si="103"/>
        <v>341.51</v>
      </c>
      <c r="V301" s="54">
        <v>341.51</v>
      </c>
      <c r="W301" s="16">
        <f>VLOOKUP($A301,[2]Summary!$A$2:$S$366,9,FALSE)</f>
        <v>14.83</v>
      </c>
      <c r="X301" s="17">
        <f t="shared" si="109"/>
        <v>14.83</v>
      </c>
      <c r="Y301" s="61">
        <v>14.83</v>
      </c>
      <c r="Z301" s="16">
        <f>VLOOKUP($A301,[2]Summary!$A$2:$S$366,10,FALSE)</f>
        <v>1.77</v>
      </c>
      <c r="AA301" s="19">
        <f t="shared" si="110"/>
        <v>1.77</v>
      </c>
      <c r="AB301" s="64">
        <v>1.77</v>
      </c>
      <c r="AC301" s="65">
        <f t="shared" si="94"/>
        <v>14.83</v>
      </c>
      <c r="AD301" s="12">
        <f>VLOOKUP($A301,[2]Summary!$A$2:$S$366,11,FALSE)</f>
        <v>200</v>
      </c>
      <c r="AE301" s="9">
        <f t="shared" si="104"/>
        <v>200</v>
      </c>
      <c r="AF301" s="54">
        <v>200</v>
      </c>
      <c r="AG301" s="12">
        <f>VLOOKUP($A301,[2]Summary!$A$2:$S$366, 12, FALSE)</f>
        <v>0</v>
      </c>
      <c r="AH301" s="9">
        <v>64</v>
      </c>
      <c r="AI301" s="50">
        <v>64</v>
      </c>
      <c r="AJ301" s="12">
        <f>VLOOKUP($A301,[2]Summary!$A$2:$S$366, 13, FALSE)</f>
        <v>0</v>
      </c>
      <c r="AK301" s="9">
        <f t="shared" si="105"/>
        <v>0</v>
      </c>
      <c r="AL301" s="50">
        <v>0</v>
      </c>
      <c r="AM301" s="12">
        <f>VLOOKUP($A301,[2]Summary!$A$2:$S$366, 14, FALSE)</f>
        <v>20.3</v>
      </c>
      <c r="AN301" s="9">
        <f t="shared" ref="AN301:AN364" si="111">IF(AM301&lt;5,0,AM301)</f>
        <v>20.3</v>
      </c>
      <c r="AO301" s="54">
        <v>20.3</v>
      </c>
      <c r="AP301" s="12">
        <f>VLOOKUP($A301,[2]Summary!$A$2:$S$366, 15, FALSE)</f>
        <v>88.7</v>
      </c>
      <c r="AQ301" s="9">
        <f t="shared" si="107"/>
        <v>88.7</v>
      </c>
      <c r="AR301" s="50">
        <v>88.7</v>
      </c>
      <c r="AS301" s="12">
        <f>VLOOKUP($A301,[2]Summary!$A$2:$S$366, 16, FALSE)</f>
        <v>22.9</v>
      </c>
      <c r="AT301" s="9">
        <f t="shared" ref="AT301:AT364" si="112">IF(AS301&lt;0,0,AS301)</f>
        <v>22.9</v>
      </c>
      <c r="AU301" s="50">
        <v>22.9</v>
      </c>
      <c r="AV301" s="12">
        <f>VLOOKUP($A301,[2]Summary!$A$2:$S$366, 17, FALSE)</f>
        <v>-0.44</v>
      </c>
      <c r="AW301" s="9">
        <f t="shared" si="95"/>
        <v>-0.44</v>
      </c>
      <c r="AX301" s="68">
        <v>0</v>
      </c>
      <c r="AY301" s="12">
        <f>VLOOKUP($A301,[2]Summary!$A$2:$S$366, 18, FALSE)</f>
        <v>4527.9399999999996</v>
      </c>
      <c r="AZ301" s="13">
        <f t="shared" si="96"/>
        <v>4527.9399999999996</v>
      </c>
      <c r="BA301" s="45">
        <v>4527.9399999999996</v>
      </c>
      <c r="BB301" s="12">
        <f>VLOOKUP($A301,[2]Summary!$A$2:$S$366, 19, FALSE)</f>
        <v>4821.6499999999996</v>
      </c>
      <c r="BC301" s="11">
        <f t="shared" si="97"/>
        <v>4821.6499999999996</v>
      </c>
      <c r="BD301" s="73">
        <v>4821.6499999999996</v>
      </c>
      <c r="BE301" s="42">
        <f>VLOOKUP($A301,[2]Summary!$A$2:$T$366,20,FALSE)</f>
        <v>15.14</v>
      </c>
      <c r="BF301" s="41">
        <f t="shared" si="98"/>
        <v>15.14</v>
      </c>
      <c r="BG301" s="79">
        <v>15.14</v>
      </c>
    </row>
    <row r="302" spans="1:59" ht="15" x14ac:dyDescent="0.25">
      <c r="A302" s="39">
        <v>44038</v>
      </c>
      <c r="B302" s="12">
        <f>VLOOKUP($A302,[2]Summary!$A$2:$S$366, 2, FALSE)</f>
        <v>4140.01</v>
      </c>
      <c r="C302" s="13">
        <f t="shared" si="106"/>
        <v>4140.01</v>
      </c>
      <c r="D302" s="44">
        <v>4140.01</v>
      </c>
      <c r="E302" s="14">
        <f>VLOOKUP($A302,[2]Summary!$A$2:$S$366, 3, FALSE)</f>
        <v>986</v>
      </c>
      <c r="F302" s="9">
        <f t="shared" si="99"/>
        <v>986</v>
      </c>
      <c r="G302" s="51">
        <v>986</v>
      </c>
      <c r="H302" s="14">
        <f>VLOOKUP($A302,[2]Summary!$A$2:$S$366,4,FALSE)</f>
        <v>0</v>
      </c>
      <c r="I302" s="9">
        <f t="shared" si="93"/>
        <v>0</v>
      </c>
      <c r="J302" s="54">
        <v>0</v>
      </c>
      <c r="K302" s="14">
        <f>VLOOKUP($A302,[2]Summary!$A$2:$S$366, 5, FALSE)</f>
        <v>598</v>
      </c>
      <c r="L302" s="9">
        <f t="shared" si="100"/>
        <v>598</v>
      </c>
      <c r="M302" s="57">
        <v>598</v>
      </c>
      <c r="N302" s="14">
        <f>VLOOKUP($A302,[2]Summary!$A$2:$S$366, 6, FALSE)</f>
        <v>907</v>
      </c>
      <c r="O302" s="9">
        <f t="shared" si="101"/>
        <v>907</v>
      </c>
      <c r="P302" s="51">
        <v>907</v>
      </c>
      <c r="Q302" s="14">
        <f>VLOOKUP($A302,[2]Summary!$A$2:$S$366, 7, FALSE)</f>
        <v>477</v>
      </c>
      <c r="R302" s="9">
        <f t="shared" si="102"/>
        <v>477</v>
      </c>
      <c r="S302" s="51">
        <v>445</v>
      </c>
      <c r="T302" s="12">
        <f>VLOOKUP($A302,[2]Summary!$A$2:$S$366, 8, FALSE)</f>
        <v>341.61</v>
      </c>
      <c r="U302" s="15">
        <f t="shared" si="103"/>
        <v>341.61</v>
      </c>
      <c r="V302" s="54">
        <v>341.61</v>
      </c>
      <c r="W302" s="16">
        <f>VLOOKUP($A302,[2]Summary!$A$2:$S$366,9,FALSE)</f>
        <v>6.78</v>
      </c>
      <c r="X302" s="17">
        <f t="shared" si="109"/>
        <v>6.78</v>
      </c>
      <c r="Y302" s="61">
        <v>6.78</v>
      </c>
      <c r="Z302" s="16">
        <f>VLOOKUP($A302,[2]Summary!$A$2:$S$366,10,FALSE)</f>
        <v>0.3</v>
      </c>
      <c r="AA302" s="19">
        <f t="shared" si="110"/>
        <v>0.3</v>
      </c>
      <c r="AB302" s="64">
        <v>0.3</v>
      </c>
      <c r="AC302" s="65">
        <f t="shared" si="94"/>
        <v>6.78</v>
      </c>
      <c r="AD302" s="12">
        <f>VLOOKUP($A302,[2]Summary!$A$2:$S$366,11,FALSE)</f>
        <v>191</v>
      </c>
      <c r="AE302" s="9">
        <f t="shared" si="104"/>
        <v>191</v>
      </c>
      <c r="AF302" s="54">
        <v>191</v>
      </c>
      <c r="AG302" s="12">
        <f>VLOOKUP($A302,[2]Summary!$A$2:$S$366, 12, FALSE)</f>
        <v>0</v>
      </c>
      <c r="AH302" s="9">
        <v>62</v>
      </c>
      <c r="AI302" s="50">
        <v>62</v>
      </c>
      <c r="AJ302" s="12">
        <f>VLOOKUP($A302,[2]Summary!$A$2:$S$366, 13, FALSE)</f>
        <v>0</v>
      </c>
      <c r="AK302" s="9">
        <f t="shared" si="105"/>
        <v>0</v>
      </c>
      <c r="AL302" s="50">
        <v>0</v>
      </c>
      <c r="AM302" s="12">
        <f>VLOOKUP($A302,[2]Summary!$A$2:$S$366, 14, FALSE)</f>
        <v>24</v>
      </c>
      <c r="AN302" s="9">
        <f t="shared" si="111"/>
        <v>24</v>
      </c>
      <c r="AO302" s="54">
        <v>24</v>
      </c>
      <c r="AP302" s="12">
        <f>VLOOKUP($A302,[2]Summary!$A$2:$S$366, 15, FALSE)</f>
        <v>94.9</v>
      </c>
      <c r="AQ302" s="9">
        <f t="shared" si="107"/>
        <v>94.9</v>
      </c>
      <c r="AR302" s="50">
        <v>94.9</v>
      </c>
      <c r="AS302" s="12">
        <f>VLOOKUP($A302,[2]Summary!$A$2:$S$366, 16, FALSE)</f>
        <v>25.8</v>
      </c>
      <c r="AT302" s="9">
        <f t="shared" si="112"/>
        <v>25.8</v>
      </c>
      <c r="AU302" s="50">
        <v>25.8</v>
      </c>
      <c r="AV302" s="12">
        <f>VLOOKUP($A302,[2]Summary!$A$2:$S$366, 17, FALSE)</f>
        <v>18.8</v>
      </c>
      <c r="AW302" s="9">
        <f t="shared" si="95"/>
        <v>18.8</v>
      </c>
      <c r="AX302" s="68">
        <v>18.8</v>
      </c>
      <c r="AY302" s="12">
        <f>VLOOKUP($A302,[2]Summary!$A$2:$S$366, 18, FALSE)</f>
        <v>4527.91</v>
      </c>
      <c r="AZ302" s="13">
        <f t="shared" si="96"/>
        <v>4527.91</v>
      </c>
      <c r="BA302" s="45">
        <v>4527.91</v>
      </c>
      <c r="BB302" s="12">
        <f>VLOOKUP($A302,[2]Summary!$A$2:$S$366, 19, FALSE)</f>
        <v>4821.55</v>
      </c>
      <c r="BC302" s="11">
        <f t="shared" si="97"/>
        <v>4821.55</v>
      </c>
      <c r="BD302" s="73">
        <v>4821.55</v>
      </c>
      <c r="BE302" s="42">
        <f>VLOOKUP($A302,[2]Summary!$A$2:$T$366,20,FALSE)</f>
        <v>15.14</v>
      </c>
      <c r="BF302" s="41">
        <f t="shared" si="98"/>
        <v>15.14</v>
      </c>
      <c r="BG302" s="79">
        <v>15.14</v>
      </c>
    </row>
    <row r="303" spans="1:59" ht="15" x14ac:dyDescent="0.25">
      <c r="A303" s="39">
        <v>44039</v>
      </c>
      <c r="B303" s="12">
        <f>VLOOKUP($A303,[2]Summary!$A$2:$S$366, 2, FALSE)</f>
        <v>4139.97</v>
      </c>
      <c r="C303" s="13">
        <f t="shared" si="106"/>
        <v>4139.97</v>
      </c>
      <c r="D303" s="44">
        <v>4139.97</v>
      </c>
      <c r="E303" s="14">
        <f>VLOOKUP($A303,[2]Summary!$A$2:$S$366, 3, FALSE)</f>
        <v>934</v>
      </c>
      <c r="F303" s="9">
        <f t="shared" si="99"/>
        <v>934</v>
      </c>
      <c r="G303" s="51">
        <v>934</v>
      </c>
      <c r="H303" s="14">
        <f>VLOOKUP($A303,[2]Summary!$A$2:$S$366,4,FALSE)</f>
        <v>0</v>
      </c>
      <c r="I303" s="9">
        <f t="shared" si="93"/>
        <v>0</v>
      </c>
      <c r="J303" s="54">
        <v>0</v>
      </c>
      <c r="K303" s="14">
        <f>VLOOKUP($A303,[2]Summary!$A$2:$S$366, 5, FALSE)</f>
        <v>591</v>
      </c>
      <c r="L303" s="9">
        <f t="shared" si="100"/>
        <v>591</v>
      </c>
      <c r="M303" s="57">
        <v>591</v>
      </c>
      <c r="N303" s="14">
        <f>VLOOKUP($A303,[2]Summary!$A$2:$S$366, 6, FALSE)</f>
        <v>900</v>
      </c>
      <c r="O303" s="9">
        <f t="shared" si="101"/>
        <v>900</v>
      </c>
      <c r="P303" s="51">
        <v>900</v>
      </c>
      <c r="Q303" s="14">
        <f>VLOOKUP($A303,[2]Summary!$A$2:$S$366, 7, FALSE)</f>
        <v>480</v>
      </c>
      <c r="R303" s="9">
        <f t="shared" si="102"/>
        <v>480</v>
      </c>
      <c r="S303" s="51">
        <v>448</v>
      </c>
      <c r="T303" s="12">
        <f>VLOOKUP($A303,[2]Summary!$A$2:$S$366, 8, FALSE)</f>
        <v>0</v>
      </c>
      <c r="U303" s="15">
        <v>351</v>
      </c>
      <c r="V303" s="54">
        <v>351</v>
      </c>
      <c r="W303" s="16">
        <f>VLOOKUP($A303,[2]Summary!$A$2:$S$366,9,FALSE)</f>
        <v>23.23</v>
      </c>
      <c r="X303" s="17">
        <f t="shared" si="109"/>
        <v>23.23</v>
      </c>
      <c r="Y303" s="61">
        <v>23.23</v>
      </c>
      <c r="Z303" s="16">
        <f>VLOOKUP($A303,[2]Summary!$A$2:$S$366,10,FALSE)</f>
        <v>3.19</v>
      </c>
      <c r="AA303" s="19">
        <f t="shared" si="110"/>
        <v>3.19</v>
      </c>
      <c r="AB303" s="64">
        <v>3.19</v>
      </c>
      <c r="AC303" s="65">
        <f t="shared" si="94"/>
        <v>23.23</v>
      </c>
      <c r="AD303" s="12">
        <f>VLOOKUP($A303,[2]Summary!$A$2:$S$366,11,FALSE)</f>
        <v>204</v>
      </c>
      <c r="AE303" s="9">
        <v>204</v>
      </c>
      <c r="AF303" s="54">
        <v>204</v>
      </c>
      <c r="AG303" s="12">
        <f>VLOOKUP($A303,[2]Summary!$A$2:$S$366, 12, FALSE)</f>
        <v>0</v>
      </c>
      <c r="AH303" s="9">
        <v>57</v>
      </c>
      <c r="AI303" s="50">
        <v>57</v>
      </c>
      <c r="AJ303" s="12">
        <f>VLOOKUP($A303,[2]Summary!$A$2:$S$366, 13, FALSE)</f>
        <v>0</v>
      </c>
      <c r="AK303" s="9">
        <f t="shared" si="105"/>
        <v>0</v>
      </c>
      <c r="AL303" s="50">
        <v>0</v>
      </c>
      <c r="AM303" s="12">
        <f>VLOOKUP($A303,[2]Summary!$A$2:$S$366, 14, FALSE)</f>
        <v>24.2</v>
      </c>
      <c r="AN303" s="9">
        <f t="shared" si="111"/>
        <v>24.2</v>
      </c>
      <c r="AO303" s="54">
        <v>24.2</v>
      </c>
      <c r="AP303" s="12">
        <f>VLOOKUP($A303,[2]Summary!$A$2:$S$366, 15, FALSE)</f>
        <v>92.8</v>
      </c>
      <c r="AQ303" s="9">
        <f t="shared" si="107"/>
        <v>92.8</v>
      </c>
      <c r="AR303" s="50">
        <v>92.8</v>
      </c>
      <c r="AS303" s="12">
        <f>VLOOKUP($A303,[2]Summary!$A$2:$S$366, 16, FALSE)</f>
        <v>29</v>
      </c>
      <c r="AT303" s="9">
        <f t="shared" si="112"/>
        <v>29</v>
      </c>
      <c r="AU303" s="50">
        <v>29</v>
      </c>
      <c r="AV303" s="12">
        <f>VLOOKUP($A303,[2]Summary!$A$2:$S$366, 17, FALSE)</f>
        <v>-3.28</v>
      </c>
      <c r="AW303" s="9">
        <v>0</v>
      </c>
      <c r="AX303" s="68">
        <v>0</v>
      </c>
      <c r="AY303" s="12">
        <f>VLOOKUP($A303,[2]Summary!$A$2:$S$366, 18, FALSE)</f>
        <v>4527.8599999999997</v>
      </c>
      <c r="AZ303" s="13">
        <f t="shared" si="96"/>
        <v>4527.8599999999997</v>
      </c>
      <c r="BA303" s="45">
        <v>4527.8599999999997</v>
      </c>
      <c r="BB303" s="12">
        <f>VLOOKUP($A303,[2]Summary!$A$2:$S$366, 19, FALSE)</f>
        <v>4821.46</v>
      </c>
      <c r="BC303" s="11">
        <f t="shared" si="97"/>
        <v>4821.46</v>
      </c>
      <c r="BD303" s="73">
        <v>4821.46</v>
      </c>
      <c r="BE303" s="42">
        <f>VLOOKUP($A303,[2]Summary!$A$2:$T$366,20,FALSE)</f>
        <v>15.14</v>
      </c>
      <c r="BF303" s="41">
        <f t="shared" si="98"/>
        <v>15.14</v>
      </c>
      <c r="BG303" s="79">
        <v>15.14</v>
      </c>
    </row>
    <row r="304" spans="1:59" ht="15" x14ac:dyDescent="0.25">
      <c r="A304" s="39">
        <v>44040</v>
      </c>
      <c r="B304" s="12">
        <f>VLOOKUP($A304,[2]Summary!$A$2:$S$366, 2, FALSE)</f>
        <v>4139.95</v>
      </c>
      <c r="C304" s="13">
        <f t="shared" si="106"/>
        <v>4139.95</v>
      </c>
      <c r="D304" s="44">
        <v>4139.95</v>
      </c>
      <c r="E304" s="14">
        <f>VLOOKUP($A304,[2]Summary!$A$2:$S$366, 3, FALSE)</f>
        <v>950</v>
      </c>
      <c r="F304" s="9">
        <f t="shared" si="99"/>
        <v>950</v>
      </c>
      <c r="G304" s="51">
        <v>950</v>
      </c>
      <c r="H304" s="14">
        <f>VLOOKUP($A304,[2]Summary!$A$2:$S$366,4,FALSE)</f>
        <v>0</v>
      </c>
      <c r="I304" s="9">
        <f t="shared" si="93"/>
        <v>0</v>
      </c>
      <c r="J304" s="54">
        <v>0</v>
      </c>
      <c r="K304" s="14">
        <f>VLOOKUP($A304,[2]Summary!$A$2:$S$366, 5, FALSE)</f>
        <v>591</v>
      </c>
      <c r="L304" s="9">
        <f t="shared" si="100"/>
        <v>591</v>
      </c>
      <c r="M304" s="57">
        <v>591</v>
      </c>
      <c r="N304" s="14">
        <f>VLOOKUP($A304,[2]Summary!$A$2:$S$366, 6, FALSE)</f>
        <v>898</v>
      </c>
      <c r="O304" s="9">
        <f t="shared" si="101"/>
        <v>898</v>
      </c>
      <c r="P304" s="51">
        <v>898</v>
      </c>
      <c r="Q304" s="14">
        <f>VLOOKUP($A304,[2]Summary!$A$2:$S$366, 7, FALSE)</f>
        <v>486</v>
      </c>
      <c r="R304" s="9">
        <f t="shared" si="102"/>
        <v>486</v>
      </c>
      <c r="S304" s="51">
        <v>457</v>
      </c>
      <c r="T304" s="12">
        <f>VLOOKUP($A304,[2]Summary!$A$2:$S$366, 8, FALSE)</f>
        <v>366.88</v>
      </c>
      <c r="U304" s="15">
        <f t="shared" si="103"/>
        <v>366.88</v>
      </c>
      <c r="V304" s="54">
        <v>366.88</v>
      </c>
      <c r="W304" s="16">
        <f>VLOOKUP($A304,[2]Summary!$A$2:$S$366,9,FALSE)</f>
        <v>17.53</v>
      </c>
      <c r="X304" s="17">
        <f t="shared" si="109"/>
        <v>17.53</v>
      </c>
      <c r="Y304" s="61">
        <v>17.53</v>
      </c>
      <c r="Z304" s="16">
        <f>VLOOKUP($A304,[2]Summary!$A$2:$S$366,10,FALSE)</f>
        <v>3.02</v>
      </c>
      <c r="AA304" s="19">
        <f t="shared" si="110"/>
        <v>3.02</v>
      </c>
      <c r="AB304" s="64">
        <v>3.02</v>
      </c>
      <c r="AC304" s="65">
        <f t="shared" si="94"/>
        <v>17.53</v>
      </c>
      <c r="AD304" s="12">
        <f>VLOOKUP($A304,[2]Summary!$A$2:$S$366,11,FALSE)</f>
        <v>250</v>
      </c>
      <c r="AE304" s="9">
        <f t="shared" si="104"/>
        <v>250</v>
      </c>
      <c r="AF304" s="54">
        <v>250</v>
      </c>
      <c r="AG304" s="12">
        <f>VLOOKUP($A304,[2]Summary!$A$2:$S$366, 12, FALSE)</f>
        <v>0</v>
      </c>
      <c r="AH304" s="9">
        <v>60</v>
      </c>
      <c r="AI304" s="50">
        <v>60</v>
      </c>
      <c r="AJ304" s="12">
        <f>VLOOKUP($A304,[2]Summary!$A$2:$S$366, 13, FALSE)</f>
        <v>0</v>
      </c>
      <c r="AK304" s="9">
        <f t="shared" si="105"/>
        <v>0</v>
      </c>
      <c r="AL304" s="50">
        <v>0</v>
      </c>
      <c r="AM304" s="12">
        <f>VLOOKUP($A304,[2]Summary!$A$2:$S$366, 14, FALSE)</f>
        <v>25.3</v>
      </c>
      <c r="AN304" s="9">
        <f t="shared" si="111"/>
        <v>25.3</v>
      </c>
      <c r="AO304" s="54">
        <v>25.3</v>
      </c>
      <c r="AP304" s="12">
        <f>VLOOKUP($A304,[2]Summary!$A$2:$S$366, 15, FALSE)</f>
        <v>92.5</v>
      </c>
      <c r="AQ304" s="9">
        <f t="shared" si="107"/>
        <v>92.5</v>
      </c>
      <c r="AR304" s="50">
        <v>92.5</v>
      </c>
      <c r="AS304" s="12">
        <f>VLOOKUP($A304,[2]Summary!$A$2:$S$366, 16, FALSE)</f>
        <v>34</v>
      </c>
      <c r="AT304" s="9">
        <f t="shared" si="112"/>
        <v>34</v>
      </c>
      <c r="AU304" s="50">
        <v>34</v>
      </c>
      <c r="AV304" s="12">
        <f>VLOOKUP($A304,[2]Summary!$A$2:$S$366, 17, FALSE)</f>
        <v>80</v>
      </c>
      <c r="AW304" s="9">
        <f t="shared" si="95"/>
        <v>80</v>
      </c>
      <c r="AX304" s="68">
        <v>80</v>
      </c>
      <c r="AY304" s="12">
        <f>VLOOKUP($A304,[2]Summary!$A$2:$S$366, 18, FALSE)</f>
        <v>4527.84</v>
      </c>
      <c r="AZ304" s="13">
        <f t="shared" si="96"/>
        <v>4527.84</v>
      </c>
      <c r="BA304" s="45">
        <v>4527.84</v>
      </c>
      <c r="BB304" s="12">
        <f>VLOOKUP($A304,[2]Summary!$A$2:$S$366, 19, FALSE)</f>
        <v>4821.37</v>
      </c>
      <c r="BC304" s="11">
        <f t="shared" si="97"/>
        <v>4821.37</v>
      </c>
      <c r="BD304" s="73">
        <v>4821.37</v>
      </c>
      <c r="BE304" s="42">
        <f>VLOOKUP($A304,[2]Summary!$A$2:$T$366,20,FALSE)</f>
        <v>15.14</v>
      </c>
      <c r="BF304" s="41">
        <f t="shared" si="98"/>
        <v>15.14</v>
      </c>
      <c r="BG304" s="79">
        <v>15.14</v>
      </c>
    </row>
    <row r="305" spans="1:59" ht="15" x14ac:dyDescent="0.25">
      <c r="A305" s="39">
        <v>44041</v>
      </c>
      <c r="B305" s="12">
        <f>VLOOKUP($A305,[2]Summary!$A$2:$S$366, 2, FALSE)</f>
        <v>4139.9399999999996</v>
      </c>
      <c r="C305" s="13">
        <f t="shared" si="106"/>
        <v>4139.9399999999996</v>
      </c>
      <c r="D305" s="44">
        <v>4139.9399999999996</v>
      </c>
      <c r="E305" s="14">
        <f>VLOOKUP($A305,[2]Summary!$A$2:$S$366, 3, FALSE)</f>
        <v>992</v>
      </c>
      <c r="F305" s="9">
        <f t="shared" si="99"/>
        <v>992</v>
      </c>
      <c r="G305" s="51">
        <v>992</v>
      </c>
      <c r="H305" s="14">
        <f>VLOOKUP($A305,[2]Summary!$A$2:$S$366,4,FALSE)</f>
        <v>0</v>
      </c>
      <c r="I305" s="9">
        <f t="shared" si="93"/>
        <v>0</v>
      </c>
      <c r="J305" s="54">
        <v>0</v>
      </c>
      <c r="K305" s="14">
        <f>VLOOKUP($A305,[2]Summary!$A$2:$S$366, 5, FALSE)</f>
        <v>632</v>
      </c>
      <c r="L305" s="9">
        <f t="shared" si="100"/>
        <v>632</v>
      </c>
      <c r="M305" s="57">
        <v>632</v>
      </c>
      <c r="N305" s="14">
        <f>VLOOKUP($A305,[2]Summary!$A$2:$S$366, 6, FALSE)</f>
        <v>904</v>
      </c>
      <c r="O305" s="9">
        <f t="shared" si="101"/>
        <v>904</v>
      </c>
      <c r="P305" s="51">
        <v>904</v>
      </c>
      <c r="Q305" s="14">
        <f>VLOOKUP($A305,[2]Summary!$A$2:$S$366, 7, FALSE)</f>
        <v>483</v>
      </c>
      <c r="R305" s="9">
        <f t="shared" si="102"/>
        <v>483</v>
      </c>
      <c r="S305" s="51">
        <v>453</v>
      </c>
      <c r="T305" s="12">
        <f>VLOOKUP($A305,[2]Summary!$A$2:$S$366, 8, FALSE)</f>
        <v>367.18</v>
      </c>
      <c r="U305" s="15">
        <f t="shared" si="103"/>
        <v>367.18</v>
      </c>
      <c r="V305" s="54">
        <v>367.18</v>
      </c>
      <c r="W305" s="16">
        <f>VLOOKUP($A305,[2]Summary!$A$2:$S$366,9,FALSE)</f>
        <v>34.92</v>
      </c>
      <c r="X305" s="17">
        <f t="shared" si="109"/>
        <v>34.92</v>
      </c>
      <c r="Y305" s="61">
        <v>34.92</v>
      </c>
      <c r="Z305" s="16">
        <f>VLOOKUP($A305,[2]Summary!$A$2:$S$366,10,FALSE)</f>
        <v>9.61</v>
      </c>
      <c r="AA305" s="19">
        <f t="shared" si="110"/>
        <v>9.61</v>
      </c>
      <c r="AB305" s="64">
        <v>9.61</v>
      </c>
      <c r="AC305" s="65">
        <f t="shared" si="94"/>
        <v>34.92</v>
      </c>
      <c r="AD305" s="12">
        <f>VLOOKUP($A305,[2]Summary!$A$2:$S$366,11,FALSE)</f>
        <v>222</v>
      </c>
      <c r="AE305" s="9">
        <f t="shared" si="104"/>
        <v>222</v>
      </c>
      <c r="AF305" s="54">
        <v>222</v>
      </c>
      <c r="AG305" s="12">
        <f>VLOOKUP($A305,[2]Summary!$A$2:$S$366, 12, FALSE)</f>
        <v>0</v>
      </c>
      <c r="AH305" s="9">
        <v>65</v>
      </c>
      <c r="AI305" s="50">
        <v>65</v>
      </c>
      <c r="AJ305" s="12">
        <f>VLOOKUP($A305,[2]Summary!$A$2:$S$366, 13, FALSE)</f>
        <v>0</v>
      </c>
      <c r="AK305" s="9">
        <f t="shared" si="105"/>
        <v>0</v>
      </c>
      <c r="AL305" s="50">
        <v>0</v>
      </c>
      <c r="AM305" s="12">
        <f>VLOOKUP($A305,[2]Summary!$A$2:$S$366, 14, FALSE)</f>
        <v>34</v>
      </c>
      <c r="AN305" s="9">
        <f t="shared" si="111"/>
        <v>34</v>
      </c>
      <c r="AO305" s="54">
        <v>34</v>
      </c>
      <c r="AP305" s="12">
        <f>VLOOKUP($A305,[2]Summary!$A$2:$S$366, 15, FALSE)</f>
        <v>77.5</v>
      </c>
      <c r="AQ305" s="9">
        <f t="shared" si="107"/>
        <v>77.5</v>
      </c>
      <c r="AR305" s="50">
        <v>77.5</v>
      </c>
      <c r="AS305" s="12">
        <f>VLOOKUP($A305,[2]Summary!$A$2:$S$366, 16, FALSE)</f>
        <v>37.1</v>
      </c>
      <c r="AT305" s="9">
        <f t="shared" si="112"/>
        <v>37.1</v>
      </c>
      <c r="AU305" s="50">
        <v>37.1</v>
      </c>
      <c r="AV305" s="12">
        <f>VLOOKUP($A305,[2]Summary!$A$2:$S$366, 17, FALSE)</f>
        <v>67.8</v>
      </c>
      <c r="AW305" s="9">
        <f t="shared" si="95"/>
        <v>67.8</v>
      </c>
      <c r="AX305" s="68">
        <v>67.8</v>
      </c>
      <c r="AY305" s="12">
        <f>VLOOKUP($A305,[2]Summary!$A$2:$S$366, 18, FALSE)</f>
        <v>4527.8100000000004</v>
      </c>
      <c r="AZ305" s="13">
        <f t="shared" si="96"/>
        <v>4527.8100000000004</v>
      </c>
      <c r="BA305" s="45">
        <v>4527.8100000000004</v>
      </c>
      <c r="BB305" s="12">
        <f>VLOOKUP($A305,[2]Summary!$A$2:$S$366, 19, FALSE)</f>
        <v>4821.28</v>
      </c>
      <c r="BC305" s="11">
        <f t="shared" si="97"/>
        <v>4821.28</v>
      </c>
      <c r="BD305" s="73">
        <v>4821.28</v>
      </c>
      <c r="BE305" s="42">
        <f>VLOOKUP($A305,[2]Summary!$A$2:$T$366,20,FALSE)</f>
        <v>15.14</v>
      </c>
      <c r="BF305" s="41">
        <f t="shared" si="98"/>
        <v>15.14</v>
      </c>
      <c r="BG305" s="79">
        <v>15.14</v>
      </c>
    </row>
    <row r="306" spans="1:59" ht="15" x14ac:dyDescent="0.25">
      <c r="A306" s="39">
        <v>44042</v>
      </c>
      <c r="B306" s="12">
        <f>VLOOKUP($A306,[2]Summary!$A$2:$S$366, 2, FALSE)</f>
        <v>4139.8999999999996</v>
      </c>
      <c r="C306" s="13">
        <f t="shared" si="106"/>
        <v>4139.8999999999996</v>
      </c>
      <c r="D306" s="44">
        <v>4139.8999999999996</v>
      </c>
      <c r="E306" s="14">
        <f>VLOOKUP($A306,[2]Summary!$A$2:$S$366, 3, FALSE)</f>
        <v>960</v>
      </c>
      <c r="F306" s="9">
        <f t="shared" si="99"/>
        <v>960</v>
      </c>
      <c r="G306" s="51">
        <v>960</v>
      </c>
      <c r="H306" s="14">
        <f>VLOOKUP($A306,[2]Summary!$A$2:$S$366,4,FALSE)</f>
        <v>0</v>
      </c>
      <c r="I306" s="9">
        <f t="shared" si="93"/>
        <v>0</v>
      </c>
      <c r="J306" s="54">
        <v>0</v>
      </c>
      <c r="K306" s="14">
        <f>VLOOKUP($A306,[2]Summary!$A$2:$S$366, 5, FALSE)</f>
        <v>652</v>
      </c>
      <c r="L306" s="9">
        <f t="shared" si="100"/>
        <v>652</v>
      </c>
      <c r="M306" s="57">
        <v>652</v>
      </c>
      <c r="N306" s="14">
        <f>VLOOKUP($A306,[2]Summary!$A$2:$S$366, 6, FALSE)</f>
        <v>901</v>
      </c>
      <c r="O306" s="9">
        <f t="shared" si="101"/>
        <v>901</v>
      </c>
      <c r="P306" s="51">
        <v>901</v>
      </c>
      <c r="Q306" s="14">
        <f>VLOOKUP($A306,[2]Summary!$A$2:$S$366, 7, FALSE)</f>
        <v>474</v>
      </c>
      <c r="R306" s="9">
        <f t="shared" si="102"/>
        <v>474</v>
      </c>
      <c r="S306" s="51">
        <v>440</v>
      </c>
      <c r="T306" s="12">
        <f>VLOOKUP($A306,[2]Summary!$A$2:$S$366, 8, FALSE)</f>
        <v>366.17</v>
      </c>
      <c r="U306" s="15">
        <f t="shared" si="103"/>
        <v>366.17</v>
      </c>
      <c r="V306" s="54">
        <v>366.17</v>
      </c>
      <c r="W306" s="16">
        <f>VLOOKUP($A306,[2]Summary!$A$2:$S$366,9,FALSE)</f>
        <v>24.47</v>
      </c>
      <c r="X306" s="17">
        <f t="shared" si="109"/>
        <v>24.47</v>
      </c>
      <c r="Y306" s="61">
        <v>24.47</v>
      </c>
      <c r="Z306" s="16">
        <f>VLOOKUP($A306,[2]Summary!$A$2:$S$366,10,FALSE)</f>
        <v>1.55</v>
      </c>
      <c r="AA306" s="19">
        <f t="shared" si="110"/>
        <v>1.55</v>
      </c>
      <c r="AB306" s="64">
        <v>1.55</v>
      </c>
      <c r="AC306" s="65">
        <f t="shared" si="94"/>
        <v>24.47</v>
      </c>
      <c r="AD306" s="12">
        <f>VLOOKUP($A306,[2]Summary!$A$2:$S$366,11,FALSE)</f>
        <v>175</v>
      </c>
      <c r="AE306" s="9">
        <f t="shared" si="104"/>
        <v>175</v>
      </c>
      <c r="AF306" s="54">
        <v>175</v>
      </c>
      <c r="AG306" s="12">
        <f>VLOOKUP($A306,[2]Summary!$A$2:$S$366, 12, FALSE)</f>
        <v>0</v>
      </c>
      <c r="AH306" s="9">
        <v>58</v>
      </c>
      <c r="AI306" s="50">
        <v>58</v>
      </c>
      <c r="AJ306" s="12">
        <f>VLOOKUP($A306,[2]Summary!$A$2:$S$366, 13, FALSE)</f>
        <v>0</v>
      </c>
      <c r="AK306" s="9">
        <f t="shared" si="105"/>
        <v>0</v>
      </c>
      <c r="AL306" s="50">
        <v>0</v>
      </c>
      <c r="AM306" s="12">
        <f>VLOOKUP($A306,[2]Summary!$A$2:$S$366, 14, FALSE)</f>
        <v>36.1</v>
      </c>
      <c r="AN306" s="9">
        <f t="shared" si="111"/>
        <v>36.1</v>
      </c>
      <c r="AO306" s="54">
        <v>36.1</v>
      </c>
      <c r="AP306" s="12">
        <f>VLOOKUP($A306,[2]Summary!$A$2:$S$366, 15, FALSE)</f>
        <v>57.8</v>
      </c>
      <c r="AQ306" s="9">
        <f t="shared" si="107"/>
        <v>57.8</v>
      </c>
      <c r="AR306" s="50">
        <v>57.8</v>
      </c>
      <c r="AS306" s="12">
        <f>VLOOKUP($A306,[2]Summary!$A$2:$S$366, 16, FALSE)</f>
        <v>30.3</v>
      </c>
      <c r="AT306" s="9">
        <f t="shared" si="112"/>
        <v>30.3</v>
      </c>
      <c r="AU306" s="50">
        <v>30.3</v>
      </c>
      <c r="AV306" s="12">
        <f>VLOOKUP($A306,[2]Summary!$A$2:$S$366, 17, FALSE)</f>
        <v>-8.67</v>
      </c>
      <c r="AW306" s="9">
        <f t="shared" si="95"/>
        <v>-8.67</v>
      </c>
      <c r="AX306" s="68">
        <v>0</v>
      </c>
      <c r="AY306" s="12">
        <f>VLOOKUP($A306,[2]Summary!$A$2:$S$366, 18, FALSE)</f>
        <v>4527.7700000000004</v>
      </c>
      <c r="AZ306" s="13">
        <f t="shared" si="96"/>
        <v>4527.7700000000004</v>
      </c>
      <c r="BA306" s="45">
        <v>4527.7700000000004</v>
      </c>
      <c r="BB306" s="12">
        <f>VLOOKUP($A306,[2]Summary!$A$2:$S$366, 19, FALSE)</f>
        <v>4821.17</v>
      </c>
      <c r="BC306" s="11">
        <f t="shared" si="97"/>
        <v>4821.17</v>
      </c>
      <c r="BD306" s="73">
        <v>4821.17</v>
      </c>
      <c r="BE306" s="42">
        <f>VLOOKUP($A306,[2]Summary!$A$2:$T$366,20,FALSE)</f>
        <v>15.14</v>
      </c>
      <c r="BF306" s="41">
        <f t="shared" si="98"/>
        <v>15.14</v>
      </c>
      <c r="BG306" s="79">
        <v>15.14</v>
      </c>
    </row>
    <row r="307" spans="1:59" ht="15" x14ac:dyDescent="0.25">
      <c r="A307" s="39">
        <v>44043</v>
      </c>
      <c r="B307" s="12">
        <f>VLOOKUP($A307,[2]Summary!$A$2:$S$366, 2, FALSE)</f>
        <v>4139.87</v>
      </c>
      <c r="C307" s="13">
        <f t="shared" si="106"/>
        <v>4139.87</v>
      </c>
      <c r="D307" s="44">
        <v>4139.87</v>
      </c>
      <c r="E307" s="14">
        <f>VLOOKUP($A307,[2]Summary!$A$2:$S$366, 3, FALSE)</f>
        <v>1030</v>
      </c>
      <c r="F307" s="9">
        <f t="shared" si="99"/>
        <v>1030</v>
      </c>
      <c r="G307" s="51">
        <v>1030</v>
      </c>
      <c r="H307" s="14">
        <f>VLOOKUP($A307,[2]Summary!$A$2:$S$366,4,FALSE)</f>
        <v>0</v>
      </c>
      <c r="I307" s="9">
        <f t="shared" si="93"/>
        <v>0</v>
      </c>
      <c r="J307" s="54">
        <v>0</v>
      </c>
      <c r="K307" s="14">
        <f>VLOOKUP($A307,[2]Summary!$A$2:$S$366, 5, FALSE)</f>
        <v>650</v>
      </c>
      <c r="L307" s="9">
        <f t="shared" si="100"/>
        <v>650</v>
      </c>
      <c r="M307" s="57">
        <v>650</v>
      </c>
      <c r="N307" s="14">
        <f>VLOOKUP($A307,[2]Summary!$A$2:$S$366, 6, FALSE)</f>
        <v>898</v>
      </c>
      <c r="O307" s="9">
        <f t="shared" si="101"/>
        <v>898</v>
      </c>
      <c r="P307" s="51">
        <v>898</v>
      </c>
      <c r="Q307" s="14">
        <f>VLOOKUP($A307,[2]Summary!$A$2:$S$366, 7, FALSE)</f>
        <v>465</v>
      </c>
      <c r="R307" s="9">
        <f t="shared" si="102"/>
        <v>465</v>
      </c>
      <c r="S307" s="51">
        <v>461</v>
      </c>
      <c r="T307" s="12">
        <f>VLOOKUP($A307,[2]Summary!$A$2:$S$366, 8, FALSE)</f>
        <v>365.48</v>
      </c>
      <c r="U307" s="15">
        <f t="shared" si="103"/>
        <v>365.48</v>
      </c>
      <c r="V307" s="54">
        <v>365.48</v>
      </c>
      <c r="W307" s="16">
        <f>VLOOKUP($A307,[2]Summary!$A$2:$S$366,9,FALSE)</f>
        <v>34.24</v>
      </c>
      <c r="X307" s="17">
        <f t="shared" si="109"/>
        <v>34.24</v>
      </c>
      <c r="Y307" s="61">
        <v>34.24</v>
      </c>
      <c r="Z307" s="16">
        <f>VLOOKUP($A307,[2]Summary!$A$2:$S$366,10,FALSE)</f>
        <v>5.65</v>
      </c>
      <c r="AA307" s="19">
        <f t="shared" si="110"/>
        <v>5.65</v>
      </c>
      <c r="AB307" s="64">
        <v>5.65</v>
      </c>
      <c r="AC307" s="65">
        <f t="shared" si="94"/>
        <v>34.24</v>
      </c>
      <c r="AD307" s="12">
        <f>VLOOKUP($A307,[2]Summary!$A$2:$S$366,11,FALSE)</f>
        <v>175</v>
      </c>
      <c r="AE307" s="9">
        <f t="shared" si="104"/>
        <v>175</v>
      </c>
      <c r="AF307" s="54">
        <v>175</v>
      </c>
      <c r="AG307" s="12">
        <f>VLOOKUP($A307,[2]Summary!$A$2:$S$366, 12, FALSE)</f>
        <v>0</v>
      </c>
      <c r="AH307" s="9">
        <v>68</v>
      </c>
      <c r="AI307" s="50">
        <v>68</v>
      </c>
      <c r="AJ307" s="12">
        <f>VLOOKUP($A307,[2]Summary!$A$2:$S$366, 13, FALSE)</f>
        <v>0</v>
      </c>
      <c r="AK307" s="9">
        <f t="shared" si="105"/>
        <v>0</v>
      </c>
      <c r="AL307" s="50">
        <v>0</v>
      </c>
      <c r="AM307" s="12">
        <f>VLOOKUP($A307,[2]Summary!$A$2:$S$366, 14, FALSE)</f>
        <v>37.6</v>
      </c>
      <c r="AN307" s="9">
        <f t="shared" si="111"/>
        <v>37.6</v>
      </c>
      <c r="AO307" s="54">
        <v>37.6</v>
      </c>
      <c r="AP307" s="12">
        <f>VLOOKUP($A307,[2]Summary!$A$2:$S$366, 15, FALSE)</f>
        <v>50.7</v>
      </c>
      <c r="AQ307" s="9">
        <f t="shared" si="107"/>
        <v>50.7</v>
      </c>
      <c r="AR307" s="50">
        <v>50.7</v>
      </c>
      <c r="AS307" s="12">
        <f>VLOOKUP($A307,[2]Summary!$A$2:$S$366, 16, FALSE)</f>
        <v>31.7</v>
      </c>
      <c r="AT307" s="9">
        <f t="shared" si="112"/>
        <v>31.7</v>
      </c>
      <c r="AU307" s="50">
        <v>31.7</v>
      </c>
      <c r="AV307" s="12">
        <f>VLOOKUP($A307,[2]Summary!$A$2:$S$366, 17, FALSE)</f>
        <v>-0.55000000000000004</v>
      </c>
      <c r="AW307" s="9">
        <f t="shared" si="95"/>
        <v>-0.55000000000000004</v>
      </c>
      <c r="AX307" s="68">
        <v>0</v>
      </c>
      <c r="AY307" s="12">
        <f>VLOOKUP($A307,[2]Summary!$A$2:$S$366, 18, FALSE)</f>
        <v>4527.7299999999996</v>
      </c>
      <c r="AZ307" s="13">
        <f t="shared" si="96"/>
        <v>4527.7299999999996</v>
      </c>
      <c r="BA307" s="45">
        <v>4527.7299999999996</v>
      </c>
      <c r="BB307" s="12">
        <f>VLOOKUP($A307,[2]Summary!$A$2:$S$366, 19, FALSE)</f>
        <v>4821.07</v>
      </c>
      <c r="BC307" s="11">
        <f t="shared" si="97"/>
        <v>4821.07</v>
      </c>
      <c r="BD307" s="73">
        <v>4821.07</v>
      </c>
      <c r="BE307" s="42">
        <f>VLOOKUP($A307,[2]Summary!$A$2:$T$366,20,FALSE)</f>
        <v>15.14</v>
      </c>
      <c r="BF307" s="41">
        <f t="shared" si="98"/>
        <v>15.14</v>
      </c>
      <c r="BG307" s="79">
        <v>15.14</v>
      </c>
    </row>
    <row r="308" spans="1:59" ht="15" x14ac:dyDescent="0.25">
      <c r="A308" s="39">
        <v>44044</v>
      </c>
      <c r="B308" s="12">
        <f>VLOOKUP($A308,[2]Summary!$A$2:$S$366, 2, FALSE)</f>
        <v>4139.84</v>
      </c>
      <c r="C308" s="13">
        <f t="shared" si="106"/>
        <v>4139.84</v>
      </c>
      <c r="D308" s="45">
        <v>4139.84</v>
      </c>
      <c r="E308" s="14">
        <f>VLOOKUP($A308,[2]Summary!$A$2:$S$366, 3, FALSE)</f>
        <v>1030</v>
      </c>
      <c r="F308" s="9">
        <f t="shared" si="99"/>
        <v>1030</v>
      </c>
      <c r="G308" s="50">
        <v>1030</v>
      </c>
      <c r="H308" s="14">
        <f>VLOOKUP($A308,[2]Summary!$A$2:$S$366,4,FALSE)</f>
        <v>0</v>
      </c>
      <c r="I308" s="9">
        <f t="shared" si="93"/>
        <v>0</v>
      </c>
      <c r="J308" s="54">
        <v>0</v>
      </c>
      <c r="K308" s="14">
        <f>VLOOKUP($A308,[2]Summary!$A$2:$S$366, 5, FALSE)</f>
        <v>649</v>
      </c>
      <c r="L308" s="9">
        <f t="shared" si="100"/>
        <v>649</v>
      </c>
      <c r="M308" s="50">
        <v>649</v>
      </c>
      <c r="N308" s="14">
        <f>VLOOKUP($A308,[2]Summary!$A$2:$S$366, 6, FALSE)</f>
        <v>899</v>
      </c>
      <c r="O308" s="9">
        <f t="shared" si="101"/>
        <v>899</v>
      </c>
      <c r="P308" s="50">
        <v>899</v>
      </c>
      <c r="Q308" s="14">
        <f>VLOOKUP($A308,[2]Summary!$A$2:$S$366, 7, FALSE)</f>
        <v>470</v>
      </c>
      <c r="R308" s="9">
        <f t="shared" si="102"/>
        <v>470</v>
      </c>
      <c r="S308" s="50">
        <v>466</v>
      </c>
      <c r="T308" s="12">
        <f>VLOOKUP($A308,[2]Summary!$A$2:$S$366, 8, FALSE)</f>
        <v>366.24</v>
      </c>
      <c r="U308" s="15">
        <f t="shared" si="103"/>
        <v>366.24</v>
      </c>
      <c r="V308" s="54">
        <v>366.24</v>
      </c>
      <c r="W308" s="16">
        <f>VLOOKUP($A308,[2]Summary!$A$2:$S$366,9,FALSE)</f>
        <v>38.89</v>
      </c>
      <c r="X308" s="17">
        <f t="shared" si="109"/>
        <v>38.89</v>
      </c>
      <c r="Y308" s="61">
        <v>38.89</v>
      </c>
      <c r="Z308" s="16">
        <f>VLOOKUP($A308,[2]Summary!$A$2:$S$366,10,FALSE)</f>
        <v>9.76</v>
      </c>
      <c r="AA308" s="19">
        <f t="shared" si="110"/>
        <v>9.76</v>
      </c>
      <c r="AB308" s="64">
        <v>9.76</v>
      </c>
      <c r="AC308" s="65">
        <f t="shared" si="94"/>
        <v>38.89</v>
      </c>
      <c r="AD308" s="12">
        <f>VLOOKUP($A308,[2]Summary!$A$2:$S$366,11,FALSE)</f>
        <v>175</v>
      </c>
      <c r="AE308" s="9">
        <f t="shared" si="104"/>
        <v>175</v>
      </c>
      <c r="AF308" s="50">
        <v>175</v>
      </c>
      <c r="AG308" s="12">
        <f>VLOOKUP($A308,[2]Summary!$A$2:$S$366, 12, FALSE)</f>
        <v>0</v>
      </c>
      <c r="AH308" s="9">
        <v>64</v>
      </c>
      <c r="AI308" s="50">
        <v>64</v>
      </c>
      <c r="AJ308" s="12">
        <f>VLOOKUP($A308,[2]Summary!$A$2:$S$366, 13, FALSE)</f>
        <v>0</v>
      </c>
      <c r="AK308" s="9">
        <f t="shared" si="105"/>
        <v>0</v>
      </c>
      <c r="AL308" s="50">
        <v>0</v>
      </c>
      <c r="AM308" s="12">
        <f>VLOOKUP($A308,[2]Summary!$A$2:$S$366, 14, FALSE)</f>
        <v>35.4</v>
      </c>
      <c r="AN308" s="9">
        <f t="shared" si="111"/>
        <v>35.4</v>
      </c>
      <c r="AO308" s="54">
        <v>35.4</v>
      </c>
      <c r="AP308" s="12">
        <f>VLOOKUP($A308,[2]Summary!$A$2:$S$366, 15, FALSE)</f>
        <v>41.5</v>
      </c>
      <c r="AQ308" s="9">
        <f t="shared" si="107"/>
        <v>41.5</v>
      </c>
      <c r="AR308" s="50">
        <v>41.5</v>
      </c>
      <c r="AS308" s="12">
        <f>VLOOKUP($A308,[2]Summary!$A$2:$S$366, 16, FALSE)</f>
        <v>27.9</v>
      </c>
      <c r="AT308" s="9">
        <f t="shared" si="112"/>
        <v>27.9</v>
      </c>
      <c r="AU308" s="50">
        <v>27.9</v>
      </c>
      <c r="AV308" s="12">
        <f>VLOOKUP($A308,[2]Summary!$A$2:$S$366, 17, FALSE)</f>
        <v>-4.29</v>
      </c>
      <c r="AW308" s="9">
        <f t="shared" si="95"/>
        <v>-4.29</v>
      </c>
      <c r="AX308" s="50">
        <v>0</v>
      </c>
      <c r="AY308" s="12">
        <f>VLOOKUP($A308,[2]Summary!$A$2:$S$366, 18, FALSE)</f>
        <v>4527.7</v>
      </c>
      <c r="AZ308" s="13">
        <f t="shared" si="96"/>
        <v>4527.7</v>
      </c>
      <c r="BA308" s="45">
        <v>4527.7</v>
      </c>
      <c r="BB308" s="12">
        <f>VLOOKUP($A308,[2]Summary!$A$2:$S$366, 19, FALSE)</f>
        <v>4820.97</v>
      </c>
      <c r="BC308" s="11">
        <f t="shared" si="97"/>
        <v>4820.97</v>
      </c>
      <c r="BD308" s="73">
        <v>4820.97</v>
      </c>
      <c r="BE308" s="42">
        <f>VLOOKUP($A308,[2]Summary!$A$2:$T$366,20,FALSE)</f>
        <v>0</v>
      </c>
      <c r="BF308" s="41">
        <f t="shared" si="98"/>
        <v>0</v>
      </c>
      <c r="BG308" s="79">
        <v>0</v>
      </c>
    </row>
    <row r="309" spans="1:59" ht="15" x14ac:dyDescent="0.25">
      <c r="A309" s="39">
        <v>44045</v>
      </c>
      <c r="B309" s="12">
        <f>VLOOKUP($A309,[2]Summary!$A$2:$S$366, 2, FALSE)</f>
        <v>4139.8100000000004</v>
      </c>
      <c r="C309" s="13">
        <f t="shared" si="106"/>
        <v>4139.8100000000004</v>
      </c>
      <c r="D309" s="44">
        <v>4139.8100000000004</v>
      </c>
      <c r="E309" s="14">
        <f>VLOOKUP($A309,[2]Summary!$A$2:$S$366, 3, FALSE)</f>
        <v>1010</v>
      </c>
      <c r="F309" s="9">
        <f t="shared" si="99"/>
        <v>1010</v>
      </c>
      <c r="G309" s="51">
        <v>1010</v>
      </c>
      <c r="H309" s="14">
        <f>VLOOKUP($A309,[2]Summary!$A$2:$S$366,4,FALSE)</f>
        <v>0</v>
      </c>
      <c r="I309" s="9">
        <f t="shared" si="93"/>
        <v>0</v>
      </c>
      <c r="J309" s="54">
        <v>0</v>
      </c>
      <c r="K309" s="14">
        <f>VLOOKUP($A309,[2]Summary!$A$2:$S$366, 5, FALSE)</f>
        <v>650</v>
      </c>
      <c r="L309" s="9">
        <f t="shared" si="100"/>
        <v>650</v>
      </c>
      <c r="M309" s="57">
        <v>650</v>
      </c>
      <c r="N309" s="14">
        <f>VLOOKUP($A309,[2]Summary!$A$2:$S$366, 6, FALSE)</f>
        <v>904</v>
      </c>
      <c r="O309" s="9">
        <f t="shared" si="101"/>
        <v>904</v>
      </c>
      <c r="P309" s="51">
        <v>904</v>
      </c>
      <c r="Q309" s="14">
        <f>VLOOKUP($A309,[2]Summary!$A$2:$S$366, 7, FALSE)</f>
        <v>468</v>
      </c>
      <c r="R309" s="9">
        <f t="shared" si="102"/>
        <v>468</v>
      </c>
      <c r="S309" s="51">
        <v>464</v>
      </c>
      <c r="T309" s="12">
        <f>VLOOKUP($A309,[2]Summary!$A$2:$S$366, 8, FALSE)</f>
        <v>366.21</v>
      </c>
      <c r="U309" s="15">
        <f t="shared" si="103"/>
        <v>366.21</v>
      </c>
      <c r="V309" s="54">
        <v>366.21</v>
      </c>
      <c r="W309" s="16">
        <f>VLOOKUP($A309,[2]Summary!$A$2:$S$366,9,FALSE)</f>
        <v>46.93</v>
      </c>
      <c r="X309" s="17">
        <f t="shared" si="109"/>
        <v>46.93</v>
      </c>
      <c r="Y309" s="61">
        <v>46.93</v>
      </c>
      <c r="Z309" s="16">
        <f>VLOOKUP($A309,[2]Summary!$A$2:$S$366,10,FALSE)</f>
        <v>16.010000000000002</v>
      </c>
      <c r="AA309" s="19">
        <f t="shared" si="110"/>
        <v>16.010000000000002</v>
      </c>
      <c r="AB309" s="64">
        <v>16.010000000000002</v>
      </c>
      <c r="AC309" s="65">
        <f t="shared" si="94"/>
        <v>46.93</v>
      </c>
      <c r="AD309" s="12">
        <f>VLOOKUP($A309,[2]Summary!$A$2:$S$366,11,FALSE)</f>
        <v>167</v>
      </c>
      <c r="AE309" s="9">
        <f t="shared" si="104"/>
        <v>167</v>
      </c>
      <c r="AF309" s="54">
        <v>167</v>
      </c>
      <c r="AG309" s="12">
        <f>VLOOKUP($A309,[2]Summary!$A$2:$S$366, 12, FALSE)</f>
        <v>0</v>
      </c>
      <c r="AH309" s="9">
        <v>62</v>
      </c>
      <c r="AI309" s="50">
        <v>62</v>
      </c>
      <c r="AJ309" s="12">
        <f>VLOOKUP($A309,[2]Summary!$A$2:$S$366, 13, FALSE)</f>
        <v>0</v>
      </c>
      <c r="AK309" s="9">
        <f t="shared" si="105"/>
        <v>0</v>
      </c>
      <c r="AL309" s="50">
        <v>0</v>
      </c>
      <c r="AM309" s="12">
        <f>VLOOKUP($A309,[2]Summary!$A$2:$S$366, 14, FALSE)</f>
        <v>33.6</v>
      </c>
      <c r="AN309" s="9">
        <f t="shared" si="111"/>
        <v>33.6</v>
      </c>
      <c r="AO309" s="54">
        <v>33.6</v>
      </c>
      <c r="AP309" s="12">
        <f>VLOOKUP($A309,[2]Summary!$A$2:$S$366, 15, FALSE)</f>
        <v>12.6</v>
      </c>
      <c r="AQ309" s="9">
        <f t="shared" si="107"/>
        <v>12.6</v>
      </c>
      <c r="AR309" s="50">
        <v>12.6</v>
      </c>
      <c r="AS309" s="12">
        <f>VLOOKUP($A309,[2]Summary!$A$2:$S$366, 16, FALSE)</f>
        <v>28.7</v>
      </c>
      <c r="AT309" s="9">
        <f t="shared" si="112"/>
        <v>28.7</v>
      </c>
      <c r="AU309" s="50">
        <v>28.7</v>
      </c>
      <c r="AV309" s="12">
        <f>VLOOKUP($A309,[2]Summary!$A$2:$S$366, 17, FALSE)</f>
        <v>0.39</v>
      </c>
      <c r="AW309" s="9">
        <f t="shared" si="95"/>
        <v>0.39</v>
      </c>
      <c r="AX309" s="68">
        <v>0</v>
      </c>
      <c r="AY309" s="12">
        <f>VLOOKUP($A309,[2]Summary!$A$2:$S$366, 18, FALSE)</f>
        <v>4527.66</v>
      </c>
      <c r="AZ309" s="13">
        <f t="shared" si="96"/>
        <v>4527.66</v>
      </c>
      <c r="BA309" s="45">
        <v>4527.66</v>
      </c>
      <c r="BB309" s="12">
        <f>VLOOKUP($A309,[2]Summary!$A$2:$S$366, 19, FALSE)</f>
        <v>4820.87</v>
      </c>
      <c r="BC309" s="11">
        <f t="shared" si="97"/>
        <v>4820.87</v>
      </c>
      <c r="BD309" s="73">
        <v>4820.87</v>
      </c>
      <c r="BE309" s="42">
        <f>VLOOKUP($A309,[2]Summary!$A$2:$T$366,20,FALSE)</f>
        <v>0</v>
      </c>
      <c r="BF309" s="41">
        <f t="shared" si="98"/>
        <v>0</v>
      </c>
      <c r="BG309" s="79">
        <v>0</v>
      </c>
    </row>
    <row r="310" spans="1:59" ht="15" x14ac:dyDescent="0.25">
      <c r="A310" s="39">
        <v>44046</v>
      </c>
      <c r="B310" s="12">
        <f>VLOOKUP($A310,[2]Summary!$A$2:$S$366, 2, FALSE)</f>
        <v>4139.78</v>
      </c>
      <c r="C310" s="13">
        <f t="shared" si="106"/>
        <v>4139.78</v>
      </c>
      <c r="D310" s="44">
        <v>4139.78</v>
      </c>
      <c r="E310" s="14">
        <f>VLOOKUP($A310,[2]Summary!$A$2:$S$366, 3, FALSE)</f>
        <v>779</v>
      </c>
      <c r="F310" s="9">
        <f t="shared" si="99"/>
        <v>779</v>
      </c>
      <c r="G310" s="51">
        <v>779</v>
      </c>
      <c r="H310" s="14">
        <f>VLOOKUP($A310,[2]Summary!$A$2:$S$366,4,FALSE)</f>
        <v>0</v>
      </c>
      <c r="I310" s="9">
        <f t="shared" si="93"/>
        <v>0</v>
      </c>
      <c r="J310" s="54">
        <v>0</v>
      </c>
      <c r="K310" s="14">
        <f>VLOOKUP($A310,[2]Summary!$A$2:$S$366, 5, FALSE)</f>
        <v>649</v>
      </c>
      <c r="L310" s="9">
        <f t="shared" si="100"/>
        <v>649</v>
      </c>
      <c r="M310" s="57">
        <v>649</v>
      </c>
      <c r="N310" s="14">
        <f>VLOOKUP($A310,[2]Summary!$A$2:$S$366, 6, FALSE)</f>
        <v>903</v>
      </c>
      <c r="O310" s="9">
        <f t="shared" si="101"/>
        <v>903</v>
      </c>
      <c r="P310" s="51">
        <v>903</v>
      </c>
      <c r="Q310" s="14">
        <f>VLOOKUP($A310,[2]Summary!$A$2:$S$366, 7, FALSE)</f>
        <v>475</v>
      </c>
      <c r="R310" s="9">
        <f t="shared" si="102"/>
        <v>475</v>
      </c>
      <c r="S310" s="51">
        <v>471</v>
      </c>
      <c r="T310" s="12">
        <f>VLOOKUP($A310,[2]Summary!$A$2:$S$366, 8, FALSE)</f>
        <v>366.66</v>
      </c>
      <c r="U310" s="15">
        <f t="shared" si="103"/>
        <v>366.66</v>
      </c>
      <c r="V310" s="54">
        <v>366.66</v>
      </c>
      <c r="W310" s="16">
        <f>VLOOKUP($A310,[2]Summary!$A$2:$S$366,9,FALSE)</f>
        <v>46.13</v>
      </c>
      <c r="X310" s="17">
        <f t="shared" si="109"/>
        <v>46.13</v>
      </c>
      <c r="Y310" s="61">
        <v>46.13</v>
      </c>
      <c r="Z310" s="16">
        <f>VLOOKUP($A310,[2]Summary!$A$2:$S$366,10,FALSE)</f>
        <v>18.63</v>
      </c>
      <c r="AA310" s="19">
        <f t="shared" si="110"/>
        <v>18.63</v>
      </c>
      <c r="AB310" s="64">
        <v>18.63</v>
      </c>
      <c r="AC310" s="65">
        <f t="shared" si="94"/>
        <v>46.13</v>
      </c>
      <c r="AD310" s="12">
        <f>VLOOKUP($A310,[2]Summary!$A$2:$S$366,11,FALSE)</f>
        <v>150</v>
      </c>
      <c r="AE310" s="9">
        <f t="shared" si="104"/>
        <v>150</v>
      </c>
      <c r="AF310" s="54">
        <v>150</v>
      </c>
      <c r="AG310" s="12">
        <f>VLOOKUP($A310,[2]Summary!$A$2:$S$366, 12, FALSE)</f>
        <v>0</v>
      </c>
      <c r="AH310" s="9">
        <v>70</v>
      </c>
      <c r="AI310" s="50">
        <v>70</v>
      </c>
      <c r="AJ310" s="12">
        <f>VLOOKUP($A310,[2]Summary!$A$2:$S$366, 13, FALSE)</f>
        <v>0</v>
      </c>
      <c r="AK310" s="9">
        <f t="shared" si="105"/>
        <v>0</v>
      </c>
      <c r="AL310" s="50">
        <v>0</v>
      </c>
      <c r="AM310" s="12">
        <f>VLOOKUP($A310,[2]Summary!$A$2:$S$366, 14, FALSE)</f>
        <v>41.3</v>
      </c>
      <c r="AN310" s="9">
        <f t="shared" si="111"/>
        <v>41.3</v>
      </c>
      <c r="AO310" s="54">
        <v>41.3</v>
      </c>
      <c r="AP310" s="12">
        <f>VLOOKUP($A310,[2]Summary!$A$2:$S$366, 15, FALSE)</f>
        <v>45.3</v>
      </c>
      <c r="AQ310" s="9">
        <f t="shared" si="107"/>
        <v>45.3</v>
      </c>
      <c r="AR310" s="50">
        <v>45.3</v>
      </c>
      <c r="AS310" s="12">
        <f>VLOOKUP($A310,[2]Summary!$A$2:$S$366, 16, FALSE)</f>
        <v>26.4</v>
      </c>
      <c r="AT310" s="9">
        <f t="shared" si="112"/>
        <v>26.4</v>
      </c>
      <c r="AU310" s="50">
        <v>26.4</v>
      </c>
      <c r="AV310" s="12">
        <f>VLOOKUP($A310,[2]Summary!$A$2:$S$366, 17, FALSE)</f>
        <v>-2.35</v>
      </c>
      <c r="AW310" s="9">
        <f t="shared" si="95"/>
        <v>-2.35</v>
      </c>
      <c r="AX310" s="68">
        <v>0</v>
      </c>
      <c r="AY310" s="12">
        <f>VLOOKUP($A310,[2]Summary!$A$2:$S$366, 18, FALSE)</f>
        <v>4527.62</v>
      </c>
      <c r="AZ310" s="13">
        <f t="shared" si="96"/>
        <v>4527.62</v>
      </c>
      <c r="BA310" s="45">
        <v>4527.62</v>
      </c>
      <c r="BB310" s="12">
        <f>VLOOKUP($A310,[2]Summary!$A$2:$S$366, 19, FALSE)</f>
        <v>4820.76</v>
      </c>
      <c r="BC310" s="11">
        <f t="shared" si="97"/>
        <v>4820.76</v>
      </c>
      <c r="BD310" s="73">
        <v>4820.76</v>
      </c>
      <c r="BE310" s="42">
        <f>VLOOKUP($A310,[2]Summary!$A$2:$T$366,20,FALSE)</f>
        <v>0</v>
      </c>
      <c r="BF310" s="41">
        <f t="shared" si="98"/>
        <v>0</v>
      </c>
      <c r="BG310" s="79">
        <v>0</v>
      </c>
    </row>
    <row r="311" spans="1:59" ht="15" x14ac:dyDescent="0.25">
      <c r="A311" s="39">
        <v>44047</v>
      </c>
      <c r="B311" s="12">
        <f>VLOOKUP($A311,[2]Summary!$A$2:$S$366, 2, FALSE)</f>
        <v>4139.74</v>
      </c>
      <c r="C311" s="13">
        <f t="shared" si="106"/>
        <v>4139.74</v>
      </c>
      <c r="D311" s="44">
        <v>4139.74</v>
      </c>
      <c r="E311" s="14">
        <f>VLOOKUP($A311,[2]Summary!$A$2:$S$366, 3, FALSE)</f>
        <v>1020</v>
      </c>
      <c r="F311" s="9">
        <f t="shared" si="99"/>
        <v>1020</v>
      </c>
      <c r="G311" s="51">
        <v>1000</v>
      </c>
      <c r="H311" s="14">
        <f>VLOOKUP($A311,[2]Summary!$A$2:$S$366,4,FALSE)</f>
        <v>0</v>
      </c>
      <c r="I311" s="9">
        <f t="shared" si="93"/>
        <v>0</v>
      </c>
      <c r="J311" s="54">
        <v>0</v>
      </c>
      <c r="K311" s="14">
        <f>VLOOKUP($A311,[2]Summary!$A$2:$S$366, 5, FALSE)</f>
        <v>647</v>
      </c>
      <c r="L311" s="9">
        <f t="shared" si="100"/>
        <v>647</v>
      </c>
      <c r="M311" s="57">
        <v>647</v>
      </c>
      <c r="N311" s="14">
        <f>VLOOKUP($A311,[2]Summary!$A$2:$S$366, 6, FALSE)</f>
        <v>904</v>
      </c>
      <c r="O311" s="9">
        <f t="shared" si="101"/>
        <v>904</v>
      </c>
      <c r="P311" s="51">
        <v>904</v>
      </c>
      <c r="Q311" s="14">
        <f>VLOOKUP($A311,[2]Summary!$A$2:$S$366, 7, FALSE)</f>
        <v>481</v>
      </c>
      <c r="R311" s="9">
        <f t="shared" si="102"/>
        <v>481</v>
      </c>
      <c r="S311" s="51">
        <v>481</v>
      </c>
      <c r="T311" s="12">
        <f>VLOOKUP($A311,[2]Summary!$A$2:$S$366, 8, FALSE)</f>
        <v>367.57</v>
      </c>
      <c r="U311" s="15">
        <f t="shared" si="103"/>
        <v>367.57</v>
      </c>
      <c r="V311" s="54">
        <v>367.57</v>
      </c>
      <c r="W311" s="16">
        <f>VLOOKUP($A311,[2]Summary!$A$2:$S$366,9,FALSE)</f>
        <v>43.93</v>
      </c>
      <c r="X311" s="17">
        <f t="shared" si="109"/>
        <v>43.93</v>
      </c>
      <c r="Y311" s="61">
        <v>43.93</v>
      </c>
      <c r="Z311" s="16">
        <f>VLOOKUP($A311,[2]Summary!$A$2:$S$366,10,FALSE)</f>
        <v>17.559999999999999</v>
      </c>
      <c r="AA311" s="19">
        <f t="shared" si="110"/>
        <v>17.559999999999999</v>
      </c>
      <c r="AB311" s="64">
        <v>17.559999999999999</v>
      </c>
      <c r="AC311" s="65">
        <f t="shared" si="94"/>
        <v>43.93</v>
      </c>
      <c r="AD311" s="12">
        <f>VLOOKUP($A311,[2]Summary!$A$2:$S$366,11,FALSE)</f>
        <v>150</v>
      </c>
      <c r="AE311" s="9">
        <f t="shared" si="104"/>
        <v>150</v>
      </c>
      <c r="AF311" s="54">
        <v>150</v>
      </c>
      <c r="AG311" s="12">
        <f>VLOOKUP($A311,[2]Summary!$A$2:$S$366, 12, FALSE)</f>
        <v>0</v>
      </c>
      <c r="AH311" s="9">
        <v>82</v>
      </c>
      <c r="AI311" s="50">
        <v>82</v>
      </c>
      <c r="AJ311" s="12">
        <f>VLOOKUP($A311,[2]Summary!$A$2:$S$366, 13, FALSE)</f>
        <v>0</v>
      </c>
      <c r="AK311" s="9">
        <f t="shared" si="105"/>
        <v>0</v>
      </c>
      <c r="AL311" s="50">
        <v>0</v>
      </c>
      <c r="AM311" s="12">
        <f>VLOOKUP($A311,[2]Summary!$A$2:$S$366, 14, FALSE)</f>
        <v>66.2</v>
      </c>
      <c r="AN311" s="9">
        <f t="shared" si="111"/>
        <v>66.2</v>
      </c>
      <c r="AO311" s="54">
        <v>66.2</v>
      </c>
      <c r="AP311" s="12">
        <f>VLOOKUP($A311,[2]Summary!$A$2:$S$366, 15, FALSE)</f>
        <v>66.900000000000006</v>
      </c>
      <c r="AQ311" s="9">
        <f t="shared" si="107"/>
        <v>66.900000000000006</v>
      </c>
      <c r="AR311" s="50">
        <v>66.900000000000006</v>
      </c>
      <c r="AS311" s="12">
        <f>VLOOKUP($A311,[2]Summary!$A$2:$S$366, 16, FALSE)</f>
        <v>28.7</v>
      </c>
      <c r="AT311" s="9">
        <f t="shared" si="112"/>
        <v>28.7</v>
      </c>
      <c r="AU311" s="50">
        <v>28.7</v>
      </c>
      <c r="AV311" s="12">
        <f>VLOOKUP($A311,[2]Summary!$A$2:$S$366, 17, FALSE)</f>
        <v>58.4</v>
      </c>
      <c r="AW311" s="9">
        <f t="shared" si="95"/>
        <v>58.4</v>
      </c>
      <c r="AX311" s="68">
        <v>58.4</v>
      </c>
      <c r="AY311" s="12">
        <f>VLOOKUP($A311,[2]Summary!$A$2:$S$366, 18, FALSE)</f>
        <v>4527.58</v>
      </c>
      <c r="AZ311" s="13">
        <f t="shared" si="96"/>
        <v>4527.58</v>
      </c>
      <c r="BA311" s="45">
        <v>4527.58</v>
      </c>
      <c r="BB311" s="12">
        <f>VLOOKUP($A311,[2]Summary!$A$2:$S$366, 19, FALSE)</f>
        <v>4820.66</v>
      </c>
      <c r="BC311" s="11">
        <f t="shared" si="97"/>
        <v>4820.66</v>
      </c>
      <c r="BD311" s="73">
        <v>4820.66</v>
      </c>
      <c r="BE311" s="42">
        <f>VLOOKUP($A311,[2]Summary!$A$2:$T$366,20,FALSE)</f>
        <v>0</v>
      </c>
      <c r="BF311" s="41">
        <f t="shared" si="98"/>
        <v>0</v>
      </c>
      <c r="BG311" s="79">
        <v>0</v>
      </c>
    </row>
    <row r="312" spans="1:59" ht="15" x14ac:dyDescent="0.25">
      <c r="A312" s="39">
        <v>44048</v>
      </c>
      <c r="B312" s="12">
        <f>VLOOKUP($A312,[2]Summary!$A$2:$S$366, 2, FALSE)</f>
        <v>4139.6899999999996</v>
      </c>
      <c r="C312" s="13">
        <f t="shared" si="106"/>
        <v>4139.6899999999996</v>
      </c>
      <c r="D312" s="44">
        <v>4139.6899999999996</v>
      </c>
      <c r="E312" s="14">
        <f>VLOOKUP($A312,[2]Summary!$A$2:$S$366, 3, FALSE)</f>
        <v>1100</v>
      </c>
      <c r="F312" s="9">
        <f t="shared" si="99"/>
        <v>1100</v>
      </c>
      <c r="G312" s="51">
        <v>1109</v>
      </c>
      <c r="H312" s="14">
        <f>VLOOKUP($A312,[2]Summary!$A$2:$S$366,4,FALSE)</f>
        <v>0</v>
      </c>
      <c r="I312" s="9">
        <f t="shared" si="93"/>
        <v>0</v>
      </c>
      <c r="J312" s="54">
        <v>0</v>
      </c>
      <c r="K312" s="14">
        <f>VLOOKUP($A312,[2]Summary!$A$2:$S$366, 5, FALSE)</f>
        <v>650</v>
      </c>
      <c r="L312" s="9">
        <f t="shared" si="100"/>
        <v>650</v>
      </c>
      <c r="M312" s="57">
        <v>650</v>
      </c>
      <c r="N312" s="14">
        <f>VLOOKUP($A312,[2]Summary!$A$2:$S$366, 6, FALSE)</f>
        <v>900</v>
      </c>
      <c r="O312" s="9">
        <f t="shared" si="101"/>
        <v>900</v>
      </c>
      <c r="P312" s="51">
        <v>900</v>
      </c>
      <c r="Q312" s="14">
        <f>VLOOKUP($A312,[2]Summary!$A$2:$S$366, 7, FALSE)</f>
        <v>478</v>
      </c>
      <c r="R312" s="9">
        <f t="shared" si="102"/>
        <v>478</v>
      </c>
      <c r="S312" s="51">
        <v>478</v>
      </c>
      <c r="T312" s="12">
        <f>VLOOKUP($A312,[2]Summary!$A$2:$S$366, 8, FALSE)</f>
        <v>367.38</v>
      </c>
      <c r="U312" s="15">
        <f t="shared" si="103"/>
        <v>367.38</v>
      </c>
      <c r="V312" s="54">
        <v>367.38</v>
      </c>
      <c r="W312" s="16">
        <f>VLOOKUP($A312,[2]Summary!$A$2:$S$366,9,FALSE)</f>
        <v>30.38</v>
      </c>
      <c r="X312" s="17">
        <f t="shared" si="109"/>
        <v>30.38</v>
      </c>
      <c r="Y312" s="61">
        <v>30.38</v>
      </c>
      <c r="Z312" s="16">
        <f>VLOOKUP($A312,[2]Summary!$A$2:$S$366,10,FALSE)</f>
        <v>10.48</v>
      </c>
      <c r="AA312" s="19">
        <f t="shared" si="110"/>
        <v>10.48</v>
      </c>
      <c r="AB312" s="64">
        <v>10.48</v>
      </c>
      <c r="AC312" s="65">
        <f t="shared" si="94"/>
        <v>30.38</v>
      </c>
      <c r="AD312" s="12">
        <f>VLOOKUP($A312,[2]Summary!$A$2:$S$366,11,FALSE)</f>
        <v>150</v>
      </c>
      <c r="AE312" s="9">
        <f t="shared" si="104"/>
        <v>150</v>
      </c>
      <c r="AF312" s="54">
        <v>150</v>
      </c>
      <c r="AG312" s="12">
        <f>VLOOKUP($A312,[2]Summary!$A$2:$S$366, 12, FALSE)</f>
        <v>0</v>
      </c>
      <c r="AH312" s="9">
        <v>84</v>
      </c>
      <c r="AI312" s="50">
        <v>84</v>
      </c>
      <c r="AJ312" s="12">
        <f>VLOOKUP($A312,[2]Summary!$A$2:$S$366, 13, FALSE)</f>
        <v>0</v>
      </c>
      <c r="AK312" s="9">
        <f t="shared" si="105"/>
        <v>0</v>
      </c>
      <c r="AL312" s="50">
        <v>0</v>
      </c>
      <c r="AM312" s="12">
        <f>VLOOKUP($A312,[2]Summary!$A$2:$S$366, 14, FALSE)</f>
        <v>97.2</v>
      </c>
      <c r="AN312" s="9">
        <f t="shared" si="111"/>
        <v>97.2</v>
      </c>
      <c r="AO312" s="54">
        <v>97.2</v>
      </c>
      <c r="AP312" s="12">
        <f>VLOOKUP($A312,[2]Summary!$A$2:$S$366, 15, FALSE)</f>
        <v>84.5</v>
      </c>
      <c r="AQ312" s="9">
        <f t="shared" si="107"/>
        <v>84.5</v>
      </c>
      <c r="AR312" s="50">
        <v>84.5</v>
      </c>
      <c r="AS312" s="12">
        <f>VLOOKUP($A312,[2]Summary!$A$2:$S$366, 16, FALSE)</f>
        <v>26.6</v>
      </c>
      <c r="AT312" s="9">
        <f t="shared" si="112"/>
        <v>26.6</v>
      </c>
      <c r="AU312" s="50">
        <v>26.6</v>
      </c>
      <c r="AV312" s="12">
        <f>VLOOKUP($A312,[2]Summary!$A$2:$S$366, 17, FALSE)</f>
        <v>49.2</v>
      </c>
      <c r="AW312" s="9">
        <f t="shared" si="95"/>
        <v>49.2</v>
      </c>
      <c r="AX312" s="68">
        <v>49.2</v>
      </c>
      <c r="AY312" s="12">
        <f>VLOOKUP($A312,[2]Summary!$A$2:$S$366, 18, FALSE)</f>
        <v>4527.54</v>
      </c>
      <c r="AZ312" s="13">
        <f t="shared" si="96"/>
        <v>4527.54</v>
      </c>
      <c r="BA312" s="45">
        <v>4527.54</v>
      </c>
      <c r="BB312" s="12">
        <f>VLOOKUP($A312,[2]Summary!$A$2:$S$366, 19, FALSE)</f>
        <v>4820.5600000000004</v>
      </c>
      <c r="BC312" s="11">
        <f t="shared" si="97"/>
        <v>4820.5600000000004</v>
      </c>
      <c r="BD312" s="73">
        <v>4820.5600000000004</v>
      </c>
      <c r="BE312" s="42">
        <f>VLOOKUP($A312,[2]Summary!$A$2:$T$366,20,FALSE)</f>
        <v>0</v>
      </c>
      <c r="BF312" s="41">
        <f t="shared" si="98"/>
        <v>0</v>
      </c>
      <c r="BG312" s="79">
        <v>0</v>
      </c>
    </row>
    <row r="313" spans="1:59" ht="15" x14ac:dyDescent="0.25">
      <c r="A313" s="39">
        <v>44049</v>
      </c>
      <c r="B313" s="12">
        <f>VLOOKUP($A313,[2]Summary!$A$2:$S$366, 2, FALSE)</f>
        <v>4139.68</v>
      </c>
      <c r="C313" s="13">
        <f t="shared" si="106"/>
        <v>4139.68</v>
      </c>
      <c r="D313" s="44">
        <v>4139.68</v>
      </c>
      <c r="E313" s="14">
        <f>VLOOKUP($A313,[2]Summary!$A$2:$S$366, 3, FALSE)</f>
        <v>970</v>
      </c>
      <c r="F313" s="9">
        <f t="shared" si="99"/>
        <v>970</v>
      </c>
      <c r="G313" s="51">
        <v>970</v>
      </c>
      <c r="H313" s="14">
        <f>VLOOKUP($A313,[2]Summary!$A$2:$S$366,4,FALSE)</f>
        <v>0</v>
      </c>
      <c r="I313" s="9">
        <f t="shared" si="93"/>
        <v>0</v>
      </c>
      <c r="J313" s="54">
        <v>0</v>
      </c>
      <c r="K313" s="14">
        <f>VLOOKUP($A313,[2]Summary!$A$2:$S$366, 5, FALSE)</f>
        <v>689</v>
      </c>
      <c r="L313" s="9">
        <f t="shared" si="100"/>
        <v>689</v>
      </c>
      <c r="M313" s="57">
        <v>689</v>
      </c>
      <c r="N313" s="14">
        <f>VLOOKUP($A313,[2]Summary!$A$2:$S$366, 6, FALSE)</f>
        <v>898</v>
      </c>
      <c r="O313" s="9">
        <f t="shared" si="101"/>
        <v>898</v>
      </c>
      <c r="P313" s="51">
        <v>898</v>
      </c>
      <c r="Q313" s="14">
        <f>VLOOKUP($A313,[2]Summary!$A$2:$S$366, 7, FALSE)</f>
        <v>485</v>
      </c>
      <c r="R313" s="9">
        <f t="shared" si="102"/>
        <v>485</v>
      </c>
      <c r="S313" s="51">
        <v>485</v>
      </c>
      <c r="T313" s="12">
        <f>VLOOKUP($A313,[2]Summary!$A$2:$S$366, 8, FALSE)</f>
        <v>370.15</v>
      </c>
      <c r="U313" s="15">
        <f t="shared" si="103"/>
        <v>370.15</v>
      </c>
      <c r="V313" s="54">
        <v>370.15</v>
      </c>
      <c r="W313" s="16">
        <f>VLOOKUP($A313,[2]Summary!$A$2:$S$366,9,FALSE)</f>
        <v>47.16</v>
      </c>
      <c r="X313" s="17">
        <f t="shared" si="109"/>
        <v>47.16</v>
      </c>
      <c r="Y313" s="61">
        <v>47.16</v>
      </c>
      <c r="Z313" s="16">
        <f>VLOOKUP($A313,[2]Summary!$A$2:$S$366,10,FALSE)</f>
        <v>12.79</v>
      </c>
      <c r="AA313" s="19">
        <f t="shared" si="110"/>
        <v>12.79</v>
      </c>
      <c r="AB313" s="64">
        <v>12.79</v>
      </c>
      <c r="AC313" s="65">
        <f t="shared" si="94"/>
        <v>47.16</v>
      </c>
      <c r="AD313" s="12">
        <f>VLOOKUP($A313,[2]Summary!$A$2:$S$366,11,FALSE)</f>
        <v>150</v>
      </c>
      <c r="AE313" s="9">
        <f t="shared" si="104"/>
        <v>150</v>
      </c>
      <c r="AF313" s="54">
        <v>150</v>
      </c>
      <c r="AG313" s="12">
        <f>VLOOKUP($A313,[2]Summary!$A$2:$S$366, 12, FALSE)</f>
        <v>0</v>
      </c>
      <c r="AH313" s="9">
        <v>80</v>
      </c>
      <c r="AI313" s="50">
        <v>80</v>
      </c>
      <c r="AJ313" s="12">
        <f>VLOOKUP($A313,[2]Summary!$A$2:$S$366, 13, FALSE)</f>
        <v>0</v>
      </c>
      <c r="AK313" s="9">
        <f t="shared" si="105"/>
        <v>0</v>
      </c>
      <c r="AL313" s="50">
        <v>0</v>
      </c>
      <c r="AM313" s="12">
        <f>VLOOKUP($A313,[2]Summary!$A$2:$S$366, 14, FALSE)</f>
        <v>69.2</v>
      </c>
      <c r="AN313" s="9">
        <f t="shared" si="111"/>
        <v>69.2</v>
      </c>
      <c r="AO313" s="54">
        <v>69.2</v>
      </c>
      <c r="AP313" s="12">
        <f>VLOOKUP($A313,[2]Summary!$A$2:$S$366, 15, FALSE)</f>
        <v>79.7</v>
      </c>
      <c r="AQ313" s="9">
        <f t="shared" si="107"/>
        <v>79.7</v>
      </c>
      <c r="AR313" s="50">
        <v>79.7</v>
      </c>
      <c r="AS313" s="12">
        <f>VLOOKUP($A313,[2]Summary!$A$2:$S$366, 16, FALSE)</f>
        <v>27.3</v>
      </c>
      <c r="AT313" s="9">
        <f t="shared" si="112"/>
        <v>27.3</v>
      </c>
      <c r="AU313" s="50">
        <v>27.3</v>
      </c>
      <c r="AV313" s="12">
        <f>VLOOKUP($A313,[2]Summary!$A$2:$S$366, 17, FALSE)</f>
        <v>25.1</v>
      </c>
      <c r="AW313" s="9">
        <f t="shared" si="95"/>
        <v>25.1</v>
      </c>
      <c r="AX313" s="68">
        <v>25.1</v>
      </c>
      <c r="AY313" s="12">
        <f>VLOOKUP($A313,[2]Summary!$A$2:$S$366, 18, FALSE)</f>
        <v>4527.5</v>
      </c>
      <c r="AZ313" s="13">
        <f t="shared" si="96"/>
        <v>4527.5</v>
      </c>
      <c r="BA313" s="45">
        <v>4527.5</v>
      </c>
      <c r="BB313" s="12">
        <f>VLOOKUP($A313,[2]Summary!$A$2:$S$366, 19, FALSE)</f>
        <v>4820.46</v>
      </c>
      <c r="BC313" s="11">
        <f t="shared" si="97"/>
        <v>4820.46</v>
      </c>
      <c r="BD313" s="73">
        <v>4820.46</v>
      </c>
      <c r="BE313" s="42">
        <f>VLOOKUP($A313,[2]Summary!$A$2:$T$366,20,FALSE)</f>
        <v>0</v>
      </c>
      <c r="BF313" s="41">
        <f t="shared" si="98"/>
        <v>0</v>
      </c>
      <c r="BG313" s="79">
        <v>0</v>
      </c>
    </row>
    <row r="314" spans="1:59" ht="15" x14ac:dyDescent="0.25">
      <c r="A314" s="39">
        <v>44050</v>
      </c>
      <c r="B314" s="12">
        <f>VLOOKUP($A314,[2]Summary!$A$2:$S$366, 2, FALSE)</f>
        <v>4139.6499999999996</v>
      </c>
      <c r="C314" s="13">
        <f t="shared" si="106"/>
        <v>4139.6499999999996</v>
      </c>
      <c r="D314" s="44">
        <v>4139.6499999999996</v>
      </c>
      <c r="E314" s="14">
        <f>VLOOKUP($A314,[2]Summary!$A$2:$S$366, 3, FALSE)</f>
        <v>944</v>
      </c>
      <c r="F314" s="9">
        <f t="shared" si="99"/>
        <v>944</v>
      </c>
      <c r="G314" s="51">
        <v>944</v>
      </c>
      <c r="H314" s="14">
        <f>VLOOKUP($A314,[2]Summary!$A$2:$S$366,4,FALSE)</f>
        <v>0</v>
      </c>
      <c r="I314" s="9">
        <f t="shared" si="93"/>
        <v>0</v>
      </c>
      <c r="J314" s="54">
        <v>0</v>
      </c>
      <c r="K314" s="14">
        <f>VLOOKUP($A314,[2]Summary!$A$2:$S$366, 5, FALSE)</f>
        <v>702</v>
      </c>
      <c r="L314" s="9">
        <f t="shared" si="100"/>
        <v>702</v>
      </c>
      <c r="M314" s="57">
        <v>702</v>
      </c>
      <c r="N314" s="14">
        <f>VLOOKUP($A314,[2]Summary!$A$2:$S$366, 6, FALSE)</f>
        <v>895</v>
      </c>
      <c r="O314" s="9">
        <f t="shared" si="101"/>
        <v>895</v>
      </c>
      <c r="P314" s="51">
        <v>895</v>
      </c>
      <c r="Q314" s="14">
        <f>VLOOKUP($A314,[2]Summary!$A$2:$S$366, 7, FALSE)</f>
        <v>483</v>
      </c>
      <c r="R314" s="9">
        <f t="shared" si="102"/>
        <v>483</v>
      </c>
      <c r="S314" s="51">
        <v>483</v>
      </c>
      <c r="T314" s="12">
        <f>VLOOKUP($A314,[2]Summary!$A$2:$S$366, 8, FALSE)</f>
        <v>366.33</v>
      </c>
      <c r="U314" s="15">
        <f t="shared" si="103"/>
        <v>366.33</v>
      </c>
      <c r="V314" s="54">
        <v>366.33</v>
      </c>
      <c r="W314" s="16">
        <f>VLOOKUP($A314,[2]Summary!$A$2:$S$366,9,FALSE)</f>
        <v>38.74</v>
      </c>
      <c r="X314" s="17">
        <f t="shared" si="109"/>
        <v>38.74</v>
      </c>
      <c r="Y314" s="61">
        <v>38.74</v>
      </c>
      <c r="Z314" s="16">
        <f>VLOOKUP($A314,[2]Summary!$A$2:$S$366,10,FALSE)</f>
        <v>9.23</v>
      </c>
      <c r="AA314" s="19">
        <f t="shared" si="110"/>
        <v>9.23</v>
      </c>
      <c r="AB314" s="64">
        <v>9.23</v>
      </c>
      <c r="AC314" s="65">
        <f t="shared" si="94"/>
        <v>38.74</v>
      </c>
      <c r="AD314" s="12">
        <f>VLOOKUP($A314,[2]Summary!$A$2:$S$366,11,FALSE)</f>
        <v>150</v>
      </c>
      <c r="AE314" s="9">
        <f t="shared" si="104"/>
        <v>150</v>
      </c>
      <c r="AF314" s="54">
        <v>150</v>
      </c>
      <c r="AG314" s="12">
        <f>VLOOKUP($A314,[2]Summary!$A$2:$S$366, 12, FALSE)</f>
        <v>0</v>
      </c>
      <c r="AH314" s="9">
        <v>71</v>
      </c>
      <c r="AI314" s="50">
        <v>71</v>
      </c>
      <c r="AJ314" s="12">
        <f>VLOOKUP($A314,[2]Summary!$A$2:$S$366, 13, FALSE)</f>
        <v>0</v>
      </c>
      <c r="AK314" s="9">
        <f t="shared" si="105"/>
        <v>0</v>
      </c>
      <c r="AL314" s="50">
        <v>0</v>
      </c>
      <c r="AM314" s="12">
        <f>VLOOKUP($A314,[2]Summary!$A$2:$S$366, 14, FALSE)</f>
        <v>29.9</v>
      </c>
      <c r="AN314" s="9">
        <f t="shared" si="111"/>
        <v>29.9</v>
      </c>
      <c r="AO314" s="54">
        <v>29.9</v>
      </c>
      <c r="AP314" s="12">
        <f>VLOOKUP($A314,[2]Summary!$A$2:$S$366, 15, FALSE)</f>
        <v>50.1</v>
      </c>
      <c r="AQ314" s="9">
        <f t="shared" si="107"/>
        <v>50.1</v>
      </c>
      <c r="AR314" s="50">
        <v>50.1</v>
      </c>
      <c r="AS314" s="12">
        <f>VLOOKUP($A314,[2]Summary!$A$2:$S$366, 16, FALSE)</f>
        <v>24.7</v>
      </c>
      <c r="AT314" s="9">
        <f t="shared" si="112"/>
        <v>24.7</v>
      </c>
      <c r="AU314" s="50">
        <v>24.7</v>
      </c>
      <c r="AV314" s="12">
        <f>VLOOKUP($A314,[2]Summary!$A$2:$S$366, 17, FALSE)</f>
        <v>-7.0000000000000007E-2</v>
      </c>
      <c r="AW314" s="9">
        <f t="shared" si="95"/>
        <v>-7.0000000000000007E-2</v>
      </c>
      <c r="AX314" s="68">
        <v>0</v>
      </c>
      <c r="AY314" s="12">
        <f>VLOOKUP($A314,[2]Summary!$A$2:$S$366, 18, FALSE)</f>
        <v>4527.4799999999996</v>
      </c>
      <c r="AZ314" s="13">
        <f t="shared" si="96"/>
        <v>4527.4799999999996</v>
      </c>
      <c r="BA314" s="45">
        <v>4527.4799999999996</v>
      </c>
      <c r="BB314" s="12">
        <f>VLOOKUP($A314,[2]Summary!$A$2:$S$366, 19, FALSE)</f>
        <v>4820.3500000000004</v>
      </c>
      <c r="BC314" s="11">
        <f t="shared" si="97"/>
        <v>4820.3500000000004</v>
      </c>
      <c r="BD314" s="73">
        <v>4820.3500000000004</v>
      </c>
      <c r="BE314" s="42">
        <f>VLOOKUP($A314,[2]Summary!$A$2:$T$366,20,FALSE)</f>
        <v>0</v>
      </c>
      <c r="BF314" s="41">
        <f t="shared" si="98"/>
        <v>0</v>
      </c>
      <c r="BG314" s="79">
        <v>0</v>
      </c>
    </row>
    <row r="315" spans="1:59" ht="15" x14ac:dyDescent="0.25">
      <c r="A315" s="39">
        <v>44051</v>
      </c>
      <c r="B315" s="12">
        <f>VLOOKUP($A315,[2]Summary!$A$2:$S$366, 2, FALSE)</f>
        <v>4139.62</v>
      </c>
      <c r="C315" s="13">
        <f t="shared" si="106"/>
        <v>4139.62</v>
      </c>
      <c r="D315" s="44">
        <v>4139.62</v>
      </c>
      <c r="E315" s="14">
        <f>VLOOKUP($A315,[2]Summary!$A$2:$S$366, 3, FALSE)</f>
        <v>932</v>
      </c>
      <c r="F315" s="9">
        <f t="shared" si="99"/>
        <v>932</v>
      </c>
      <c r="G315" s="51">
        <v>932</v>
      </c>
      <c r="H315" s="14">
        <f>VLOOKUP($A315,[2]Summary!$A$2:$S$366,4,FALSE)</f>
        <v>0</v>
      </c>
      <c r="I315" s="9">
        <f t="shared" si="93"/>
        <v>0</v>
      </c>
      <c r="J315" s="54">
        <v>0</v>
      </c>
      <c r="K315" s="14">
        <f>VLOOKUP($A315,[2]Summary!$A$2:$S$366, 5, FALSE)</f>
        <v>701</v>
      </c>
      <c r="L315" s="9">
        <f t="shared" si="100"/>
        <v>701</v>
      </c>
      <c r="M315" s="57">
        <v>701</v>
      </c>
      <c r="N315" s="14">
        <f>VLOOKUP($A315,[2]Summary!$A$2:$S$366, 6, FALSE)</f>
        <v>903</v>
      </c>
      <c r="O315" s="9">
        <f t="shared" si="101"/>
        <v>903</v>
      </c>
      <c r="P315" s="51">
        <v>903</v>
      </c>
      <c r="Q315" s="14">
        <f>VLOOKUP($A315,[2]Summary!$A$2:$S$366, 7, FALSE)</f>
        <v>476</v>
      </c>
      <c r="R315" s="9">
        <f t="shared" si="102"/>
        <v>476</v>
      </c>
      <c r="S315" s="51">
        <v>476</v>
      </c>
      <c r="T315" s="12">
        <f>VLOOKUP($A315,[2]Summary!$A$2:$S$366, 8, FALSE)</f>
        <v>355.96</v>
      </c>
      <c r="U315" s="15">
        <f t="shared" si="103"/>
        <v>355.96</v>
      </c>
      <c r="V315" s="54">
        <v>355.96</v>
      </c>
      <c r="W315" s="16">
        <f>VLOOKUP($A315,[2]Summary!$A$2:$S$366,9,FALSE)</f>
        <v>33.200000000000003</v>
      </c>
      <c r="X315" s="17">
        <f t="shared" si="109"/>
        <v>33.200000000000003</v>
      </c>
      <c r="Y315" s="61">
        <v>33.200000000000003</v>
      </c>
      <c r="Z315" s="16">
        <f>VLOOKUP($A315,[2]Summary!$A$2:$S$366,10,FALSE)</f>
        <v>7.34</v>
      </c>
      <c r="AA315" s="19">
        <f t="shared" si="110"/>
        <v>7.34</v>
      </c>
      <c r="AB315" s="64">
        <v>7.34</v>
      </c>
      <c r="AC315" s="65">
        <f t="shared" si="94"/>
        <v>33.200000000000003</v>
      </c>
      <c r="AD315" s="12">
        <f>VLOOKUP($A315,[2]Summary!$A$2:$S$366,11,FALSE)</f>
        <v>150</v>
      </c>
      <c r="AE315" s="9">
        <f t="shared" si="104"/>
        <v>150</v>
      </c>
      <c r="AF315" s="54">
        <v>150</v>
      </c>
      <c r="AG315" s="12">
        <f>VLOOKUP($A315,[2]Summary!$A$2:$S$366, 12, FALSE)</f>
        <v>0</v>
      </c>
      <c r="AH315" s="9">
        <v>65</v>
      </c>
      <c r="AI315" s="50">
        <v>65</v>
      </c>
      <c r="AJ315" s="12">
        <f>VLOOKUP($A315,[2]Summary!$A$2:$S$366, 13, FALSE)</f>
        <v>0</v>
      </c>
      <c r="AK315" s="9">
        <f t="shared" si="105"/>
        <v>0</v>
      </c>
      <c r="AL315" s="50">
        <v>0</v>
      </c>
      <c r="AM315" s="12">
        <f>VLOOKUP($A315,[2]Summary!$A$2:$S$366, 14, FALSE)</f>
        <v>33.299999999999997</v>
      </c>
      <c r="AN315" s="9">
        <f t="shared" si="111"/>
        <v>33.299999999999997</v>
      </c>
      <c r="AO315" s="54">
        <v>33.299999999999997</v>
      </c>
      <c r="AP315" s="12">
        <f>VLOOKUP($A315,[2]Summary!$A$2:$S$366, 15, FALSE)</f>
        <v>19.100000000000001</v>
      </c>
      <c r="AQ315" s="9">
        <f t="shared" si="107"/>
        <v>19.100000000000001</v>
      </c>
      <c r="AR315" s="50">
        <v>19.100000000000001</v>
      </c>
      <c r="AS315" s="12">
        <f>VLOOKUP($A315,[2]Summary!$A$2:$S$366, 16, FALSE)</f>
        <v>27.4</v>
      </c>
      <c r="AT315" s="9">
        <f t="shared" si="112"/>
        <v>27.4</v>
      </c>
      <c r="AU315" s="50">
        <v>27.4</v>
      </c>
      <c r="AV315" s="12">
        <f>VLOOKUP($A315,[2]Summary!$A$2:$S$366, 17, FALSE)</f>
        <v>-3.94</v>
      </c>
      <c r="AW315" s="9">
        <f t="shared" si="95"/>
        <v>-3.94</v>
      </c>
      <c r="AX315" s="68">
        <v>0</v>
      </c>
      <c r="AY315" s="12">
        <f>VLOOKUP($A315,[2]Summary!$A$2:$S$366, 18, FALSE)</f>
        <v>4527.4399999999996</v>
      </c>
      <c r="AZ315" s="13">
        <f t="shared" si="96"/>
        <v>4527.4399999999996</v>
      </c>
      <c r="BA315" s="45">
        <v>4527.4399999999996</v>
      </c>
      <c r="BB315" s="12">
        <f>VLOOKUP($A315,[2]Summary!$A$2:$S$366, 19, FALSE)</f>
        <v>4820.25</v>
      </c>
      <c r="BC315" s="11">
        <f t="shared" si="97"/>
        <v>4820.25</v>
      </c>
      <c r="BD315" s="73">
        <v>4820.25</v>
      </c>
      <c r="BE315" s="42">
        <f>VLOOKUP($A315,[2]Summary!$A$2:$T$366,20,FALSE)</f>
        <v>0</v>
      </c>
      <c r="BF315" s="41">
        <f t="shared" si="98"/>
        <v>0</v>
      </c>
      <c r="BG315" s="79">
        <v>0</v>
      </c>
    </row>
    <row r="316" spans="1:59" ht="15" x14ac:dyDescent="0.25">
      <c r="A316" s="39">
        <v>44052</v>
      </c>
      <c r="B316" s="12">
        <f>VLOOKUP($A316,[2]Summary!$A$2:$S$366, 2, FALSE)</f>
        <v>4139.6000000000004</v>
      </c>
      <c r="C316" s="13">
        <f t="shared" si="106"/>
        <v>4139.6000000000004</v>
      </c>
      <c r="D316" s="44">
        <v>4139.6000000000004</v>
      </c>
      <c r="E316" s="14">
        <f>VLOOKUP($A316,[2]Summary!$A$2:$S$366, 3, FALSE)</f>
        <v>931</v>
      </c>
      <c r="F316" s="9">
        <f t="shared" si="99"/>
        <v>931</v>
      </c>
      <c r="G316" s="51">
        <v>931</v>
      </c>
      <c r="H316" s="14">
        <f>VLOOKUP($A316,[2]Summary!$A$2:$S$366,4,FALSE)</f>
        <v>0</v>
      </c>
      <c r="I316" s="9">
        <f t="shared" si="93"/>
        <v>0</v>
      </c>
      <c r="J316" s="54">
        <v>0</v>
      </c>
      <c r="K316" s="14">
        <f>VLOOKUP($A316,[2]Summary!$A$2:$S$366, 5, FALSE)</f>
        <v>700</v>
      </c>
      <c r="L316" s="9">
        <f t="shared" si="100"/>
        <v>700</v>
      </c>
      <c r="M316" s="57">
        <v>700</v>
      </c>
      <c r="N316" s="14">
        <f>VLOOKUP($A316,[2]Summary!$A$2:$S$366, 6, FALSE)</f>
        <v>899</v>
      </c>
      <c r="O316" s="9">
        <f t="shared" si="101"/>
        <v>899</v>
      </c>
      <c r="P316" s="51">
        <v>899</v>
      </c>
      <c r="Q316" s="14">
        <f>VLOOKUP($A316,[2]Summary!$A$2:$S$366, 7, FALSE)</f>
        <v>464</v>
      </c>
      <c r="R316" s="9">
        <f t="shared" si="102"/>
        <v>464</v>
      </c>
      <c r="S316" s="51">
        <v>464</v>
      </c>
      <c r="T316" s="12">
        <f>VLOOKUP($A316,[2]Summary!$A$2:$S$366, 8, FALSE)</f>
        <v>344.77</v>
      </c>
      <c r="U316" s="15">
        <f t="shared" si="103"/>
        <v>344.77</v>
      </c>
      <c r="V316" s="54">
        <v>344.77</v>
      </c>
      <c r="W316" s="16">
        <f>VLOOKUP($A316,[2]Summary!$A$2:$S$366,9,FALSE)</f>
        <v>43.41</v>
      </c>
      <c r="X316" s="17">
        <f t="shared" si="109"/>
        <v>43.41</v>
      </c>
      <c r="Y316" s="61">
        <v>43.41</v>
      </c>
      <c r="Z316" s="16">
        <f>VLOOKUP($A316,[2]Summary!$A$2:$S$366,10,FALSE)</f>
        <v>20.63</v>
      </c>
      <c r="AA316" s="19">
        <f t="shared" si="110"/>
        <v>20.63</v>
      </c>
      <c r="AB316" s="64">
        <v>20.63</v>
      </c>
      <c r="AC316" s="65">
        <f t="shared" si="94"/>
        <v>43.41</v>
      </c>
      <c r="AD316" s="12">
        <f>VLOOKUP($A316,[2]Summary!$A$2:$S$366,11,FALSE)</f>
        <v>117</v>
      </c>
      <c r="AE316" s="9">
        <f t="shared" si="104"/>
        <v>117</v>
      </c>
      <c r="AF316" s="54">
        <v>117</v>
      </c>
      <c r="AG316" s="12">
        <f>VLOOKUP($A316,[2]Summary!$A$2:$S$366, 12, FALSE)</f>
        <v>0</v>
      </c>
      <c r="AH316" s="9">
        <v>62</v>
      </c>
      <c r="AI316" s="50">
        <v>62</v>
      </c>
      <c r="AJ316" s="12">
        <f>VLOOKUP($A316,[2]Summary!$A$2:$S$366, 13, FALSE)</f>
        <v>0</v>
      </c>
      <c r="AK316" s="9">
        <f t="shared" si="105"/>
        <v>0</v>
      </c>
      <c r="AL316" s="50">
        <v>0</v>
      </c>
      <c r="AM316" s="12">
        <f>VLOOKUP($A316,[2]Summary!$A$2:$S$366, 14, FALSE)</f>
        <v>22.6</v>
      </c>
      <c r="AN316" s="9">
        <f t="shared" si="111"/>
        <v>22.6</v>
      </c>
      <c r="AO316" s="54">
        <v>22.6</v>
      </c>
      <c r="AP316" s="12">
        <f>VLOOKUP($A316,[2]Summary!$A$2:$S$366, 15, FALSE)</f>
        <v>39.9</v>
      </c>
      <c r="AQ316" s="9">
        <f t="shared" si="107"/>
        <v>39.9</v>
      </c>
      <c r="AR316" s="50">
        <v>39.9</v>
      </c>
      <c r="AS316" s="12">
        <f>VLOOKUP($A316,[2]Summary!$A$2:$S$366, 16, FALSE)</f>
        <v>23.1</v>
      </c>
      <c r="AT316" s="9">
        <f t="shared" si="112"/>
        <v>23.1</v>
      </c>
      <c r="AU316" s="50">
        <v>23.1</v>
      </c>
      <c r="AV316" s="12">
        <f>VLOOKUP($A316,[2]Summary!$A$2:$S$366, 17, FALSE)</f>
        <v>21.5</v>
      </c>
      <c r="AW316" s="9">
        <f t="shared" si="95"/>
        <v>21.5</v>
      </c>
      <c r="AX316" s="68">
        <v>21.5</v>
      </c>
      <c r="AY316" s="12">
        <f>VLOOKUP($A316,[2]Summary!$A$2:$S$366, 18, FALSE)</f>
        <v>4527.41</v>
      </c>
      <c r="AZ316" s="13">
        <f t="shared" si="96"/>
        <v>4527.41</v>
      </c>
      <c r="BA316" s="45">
        <v>4527.41</v>
      </c>
      <c r="BB316" s="12">
        <f>VLOOKUP($A316,[2]Summary!$A$2:$S$366, 19, FALSE)</f>
        <v>4820.1400000000003</v>
      </c>
      <c r="BC316" s="11">
        <f t="shared" si="97"/>
        <v>4820.1400000000003</v>
      </c>
      <c r="BD316" s="73">
        <v>4820.1400000000003</v>
      </c>
      <c r="BE316" s="42">
        <f>VLOOKUP($A316,[2]Summary!$A$2:$T$366,20,FALSE)</f>
        <v>0</v>
      </c>
      <c r="BF316" s="41">
        <f t="shared" si="98"/>
        <v>0</v>
      </c>
      <c r="BG316" s="79">
        <v>0</v>
      </c>
    </row>
    <row r="317" spans="1:59" ht="15" x14ac:dyDescent="0.25">
      <c r="A317" s="39">
        <v>44053</v>
      </c>
      <c r="B317" s="12">
        <f>VLOOKUP($A317,[2]Summary!$A$2:$S$366, 2, FALSE)</f>
        <v>4139.58</v>
      </c>
      <c r="C317" s="13">
        <f t="shared" si="106"/>
        <v>4139.58</v>
      </c>
      <c r="D317" s="44">
        <v>4139.58</v>
      </c>
      <c r="E317" s="14">
        <f>VLOOKUP($A317,[2]Summary!$A$2:$S$366, 3, FALSE)</f>
        <v>927</v>
      </c>
      <c r="F317" s="9">
        <f t="shared" si="99"/>
        <v>927</v>
      </c>
      <c r="G317" s="51">
        <v>927</v>
      </c>
      <c r="H317" s="14">
        <f>VLOOKUP($A317,[2]Summary!$A$2:$S$366,4,FALSE)</f>
        <v>0</v>
      </c>
      <c r="I317" s="9">
        <f t="shared" si="93"/>
        <v>0</v>
      </c>
      <c r="J317" s="54">
        <v>0</v>
      </c>
      <c r="K317" s="14">
        <f>VLOOKUP($A317,[2]Summary!$A$2:$S$366, 5, FALSE)</f>
        <v>719</v>
      </c>
      <c r="L317" s="9">
        <f t="shared" si="100"/>
        <v>719</v>
      </c>
      <c r="M317" s="57">
        <v>719</v>
      </c>
      <c r="N317" s="14">
        <f>VLOOKUP($A317,[2]Summary!$A$2:$S$366, 6, FALSE)</f>
        <v>965</v>
      </c>
      <c r="O317" s="9">
        <f t="shared" si="101"/>
        <v>965</v>
      </c>
      <c r="P317" s="51">
        <v>965</v>
      </c>
      <c r="Q317" s="14">
        <f>VLOOKUP($A317,[2]Summary!$A$2:$S$366, 7, FALSE)</f>
        <v>462</v>
      </c>
      <c r="R317" s="9">
        <f t="shared" si="102"/>
        <v>462</v>
      </c>
      <c r="S317" s="51">
        <v>462</v>
      </c>
      <c r="T317" s="12">
        <f>VLOOKUP($A317,[2]Summary!$A$2:$S$366, 8, FALSE)</f>
        <v>342.81</v>
      </c>
      <c r="U317" s="15">
        <f t="shared" si="103"/>
        <v>342.81</v>
      </c>
      <c r="V317" s="54">
        <v>342.81</v>
      </c>
      <c r="W317" s="16">
        <f>VLOOKUP($A317,[2]Summary!$A$2:$S$366,9,FALSE)</f>
        <v>52.63</v>
      </c>
      <c r="X317" s="17">
        <f t="shared" si="109"/>
        <v>52.63</v>
      </c>
      <c r="Y317" s="61">
        <v>52.63</v>
      </c>
      <c r="Z317" s="16">
        <f>VLOOKUP($A317,[2]Summary!$A$2:$S$366,10,FALSE)</f>
        <v>26.73</v>
      </c>
      <c r="AA317" s="19">
        <f t="shared" si="110"/>
        <v>26.73</v>
      </c>
      <c r="AB317" s="64">
        <v>26.73</v>
      </c>
      <c r="AC317" s="65">
        <f t="shared" si="94"/>
        <v>52.63</v>
      </c>
      <c r="AD317" s="12">
        <f>VLOOKUP($A317,[2]Summary!$A$2:$S$366,11,FALSE)</f>
        <v>109</v>
      </c>
      <c r="AE317" s="9">
        <f t="shared" si="104"/>
        <v>109</v>
      </c>
      <c r="AF317" s="54">
        <v>109</v>
      </c>
      <c r="AG317" s="12">
        <f>VLOOKUP($A317,[2]Summary!$A$2:$S$366, 12, FALSE)</f>
        <v>0</v>
      </c>
      <c r="AH317" s="9">
        <v>64</v>
      </c>
      <c r="AI317" s="50">
        <v>64</v>
      </c>
      <c r="AJ317" s="12">
        <f>VLOOKUP($A317,[2]Summary!$A$2:$S$366, 13, FALSE)</f>
        <v>0</v>
      </c>
      <c r="AK317" s="9">
        <f t="shared" si="105"/>
        <v>0</v>
      </c>
      <c r="AL317" s="50">
        <v>0</v>
      </c>
      <c r="AM317" s="12">
        <f>VLOOKUP($A317,[2]Summary!$A$2:$S$366, 14, FALSE)</f>
        <v>21.7</v>
      </c>
      <c r="AN317" s="9">
        <f t="shared" si="111"/>
        <v>21.7</v>
      </c>
      <c r="AO317" s="54">
        <v>21.7</v>
      </c>
      <c r="AP317" s="12">
        <f>VLOOKUP($A317,[2]Summary!$A$2:$S$366, 15, FALSE)</f>
        <v>71.900000000000006</v>
      </c>
      <c r="AQ317" s="9">
        <f t="shared" si="107"/>
        <v>71.900000000000006</v>
      </c>
      <c r="AR317" s="50">
        <v>71.900000000000006</v>
      </c>
      <c r="AS317" s="12">
        <f>VLOOKUP($A317,[2]Summary!$A$2:$S$366, 16, FALSE)</f>
        <v>28.5</v>
      </c>
      <c r="AT317" s="9">
        <f t="shared" si="112"/>
        <v>28.5</v>
      </c>
      <c r="AU317" s="50">
        <v>28.5</v>
      </c>
      <c r="AV317" s="12">
        <f>VLOOKUP($A317,[2]Summary!$A$2:$S$366, 17, FALSE)</f>
        <v>80.5</v>
      </c>
      <c r="AW317" s="9">
        <f t="shared" si="95"/>
        <v>80.5</v>
      </c>
      <c r="AX317" s="68">
        <v>80.5</v>
      </c>
      <c r="AY317" s="12">
        <f>VLOOKUP($A317,[2]Summary!$A$2:$S$366, 18, FALSE)</f>
        <v>4527.38</v>
      </c>
      <c r="AZ317" s="13">
        <f t="shared" si="96"/>
        <v>4527.38</v>
      </c>
      <c r="BA317" s="45">
        <v>4527.38</v>
      </c>
      <c r="BB317" s="12">
        <f>VLOOKUP($A317,[2]Summary!$A$2:$S$366, 19, FALSE)</f>
        <v>4820.03</v>
      </c>
      <c r="BC317" s="11">
        <f t="shared" si="97"/>
        <v>4820.03</v>
      </c>
      <c r="BD317" s="73">
        <v>4820.03</v>
      </c>
      <c r="BE317" s="42">
        <f>VLOOKUP($A317,[2]Summary!$A$2:$T$366,20,FALSE)</f>
        <v>0</v>
      </c>
      <c r="BF317" s="41">
        <f t="shared" si="98"/>
        <v>0</v>
      </c>
      <c r="BG317" s="79">
        <v>0</v>
      </c>
    </row>
    <row r="318" spans="1:59" ht="15" x14ac:dyDescent="0.25">
      <c r="A318" s="39">
        <v>44054</v>
      </c>
      <c r="B318" s="12">
        <f>VLOOKUP($A318,[2]Summary!$A$2:$S$366, 2, FALSE)</f>
        <v>4139.54</v>
      </c>
      <c r="C318" s="13">
        <f t="shared" si="106"/>
        <v>4139.54</v>
      </c>
      <c r="D318" s="44">
        <v>4139.54</v>
      </c>
      <c r="E318" s="14">
        <f>VLOOKUP($A318,[2]Summary!$A$2:$S$366, 3, FALSE)</f>
        <v>925</v>
      </c>
      <c r="F318" s="9">
        <f t="shared" si="99"/>
        <v>925</v>
      </c>
      <c r="G318" s="51">
        <v>925</v>
      </c>
      <c r="H318" s="14">
        <f>VLOOKUP($A318,[2]Summary!$A$2:$S$366,4,FALSE)</f>
        <v>0</v>
      </c>
      <c r="I318" s="9">
        <f t="shared" si="93"/>
        <v>0</v>
      </c>
      <c r="J318" s="54">
        <v>0</v>
      </c>
      <c r="K318" s="14">
        <f>VLOOKUP($A318,[2]Summary!$A$2:$S$366, 5, FALSE)</f>
        <v>740</v>
      </c>
      <c r="L318" s="9">
        <f t="shared" si="100"/>
        <v>740</v>
      </c>
      <c r="M318" s="57">
        <v>740</v>
      </c>
      <c r="N318" s="14">
        <f>VLOOKUP($A318,[2]Summary!$A$2:$S$366, 6, FALSE)</f>
        <v>1030</v>
      </c>
      <c r="O318" s="9">
        <f t="shared" si="101"/>
        <v>1030</v>
      </c>
      <c r="P318" s="51">
        <v>1030</v>
      </c>
      <c r="Q318" s="14">
        <f>VLOOKUP($A318,[2]Summary!$A$2:$S$366, 7, FALSE)</f>
        <v>459</v>
      </c>
      <c r="R318" s="9">
        <f t="shared" si="102"/>
        <v>459</v>
      </c>
      <c r="S318" s="51">
        <v>459</v>
      </c>
      <c r="T318" s="12">
        <f>VLOOKUP($A318,[2]Summary!$A$2:$S$366, 8, FALSE)</f>
        <v>344.38</v>
      </c>
      <c r="U318" s="15">
        <f t="shared" si="103"/>
        <v>344.38</v>
      </c>
      <c r="V318" s="54">
        <v>344.38</v>
      </c>
      <c r="W318" s="16">
        <f>VLOOKUP($A318,[2]Summary!$A$2:$S$366,9,FALSE)</f>
        <v>47.07</v>
      </c>
      <c r="X318" s="17">
        <f t="shared" si="109"/>
        <v>47.07</v>
      </c>
      <c r="Y318" s="61">
        <v>47.07</v>
      </c>
      <c r="Z318" s="16">
        <f>VLOOKUP($A318,[2]Summary!$A$2:$S$366,10,FALSE)</f>
        <v>18.46</v>
      </c>
      <c r="AA318" s="19">
        <f t="shared" si="110"/>
        <v>18.46</v>
      </c>
      <c r="AB318" s="64">
        <v>18.46</v>
      </c>
      <c r="AC318" s="65">
        <f t="shared" si="94"/>
        <v>47.07</v>
      </c>
      <c r="AD318" s="12">
        <f>VLOOKUP($A318,[2]Summary!$A$2:$S$366,11,FALSE)</f>
        <v>183</v>
      </c>
      <c r="AE318" s="9">
        <f t="shared" si="104"/>
        <v>183</v>
      </c>
      <c r="AF318" s="54">
        <v>183</v>
      </c>
      <c r="AG318" s="12">
        <f>VLOOKUP($A318,[2]Summary!$A$2:$S$366, 12, FALSE)</f>
        <v>0</v>
      </c>
      <c r="AH318" s="9">
        <v>66</v>
      </c>
      <c r="AI318" s="50">
        <v>66</v>
      </c>
      <c r="AJ318" s="12">
        <f>VLOOKUP($A318,[2]Summary!$A$2:$S$366, 13, FALSE)</f>
        <v>0</v>
      </c>
      <c r="AK318" s="9">
        <f t="shared" si="105"/>
        <v>0</v>
      </c>
      <c r="AL318" s="50">
        <v>0</v>
      </c>
      <c r="AM318" s="12">
        <f>VLOOKUP($A318,[2]Summary!$A$2:$S$366, 14, FALSE)</f>
        <v>31.4</v>
      </c>
      <c r="AN318" s="9">
        <f t="shared" si="111"/>
        <v>31.4</v>
      </c>
      <c r="AO318" s="54">
        <v>31.4</v>
      </c>
      <c r="AP318" s="12">
        <f>VLOOKUP($A318,[2]Summary!$A$2:$S$366, 15, FALSE)</f>
        <v>79.3</v>
      </c>
      <c r="AQ318" s="9">
        <f t="shared" si="107"/>
        <v>79.3</v>
      </c>
      <c r="AR318" s="50">
        <v>79.3</v>
      </c>
      <c r="AS318" s="12">
        <f>VLOOKUP($A318,[2]Summary!$A$2:$S$366, 16, FALSE)</f>
        <v>33.5</v>
      </c>
      <c r="AT318" s="9">
        <f t="shared" si="112"/>
        <v>33.5</v>
      </c>
      <c r="AU318" s="50">
        <v>33.5</v>
      </c>
      <c r="AV318" s="12">
        <f>VLOOKUP($A318,[2]Summary!$A$2:$S$366, 17, FALSE)</f>
        <v>25.8</v>
      </c>
      <c r="AW318" s="9">
        <f t="shared" si="95"/>
        <v>25.8</v>
      </c>
      <c r="AX318" s="68">
        <v>25.8</v>
      </c>
      <c r="AY318" s="12">
        <f>VLOOKUP($A318,[2]Summary!$A$2:$S$366, 18, FALSE)</f>
        <v>4527.34</v>
      </c>
      <c r="AZ318" s="13">
        <f t="shared" si="96"/>
        <v>4527.34</v>
      </c>
      <c r="BA318" s="45">
        <v>4527.34</v>
      </c>
      <c r="BB318" s="12">
        <f>VLOOKUP($A318,[2]Summary!$A$2:$S$366, 19, FALSE)</f>
        <v>4819.93</v>
      </c>
      <c r="BC318" s="11">
        <f t="shared" si="97"/>
        <v>4819.93</v>
      </c>
      <c r="BD318" s="73">
        <v>4819.93</v>
      </c>
      <c r="BE318" s="42">
        <f>VLOOKUP($A318,[2]Summary!$A$2:$T$366,20,FALSE)</f>
        <v>0</v>
      </c>
      <c r="BF318" s="41">
        <f t="shared" si="98"/>
        <v>0</v>
      </c>
      <c r="BG318" s="79">
        <v>0</v>
      </c>
    </row>
    <row r="319" spans="1:59" ht="15" x14ac:dyDescent="0.25">
      <c r="A319" s="39">
        <v>44055</v>
      </c>
      <c r="B319" s="12">
        <f>VLOOKUP($A319,[2]Summary!$A$2:$S$366, 2, FALSE)</f>
        <v>4139.5</v>
      </c>
      <c r="C319" s="13">
        <f t="shared" si="106"/>
        <v>4139.5</v>
      </c>
      <c r="D319" s="45">
        <v>4139.5</v>
      </c>
      <c r="E319" s="14">
        <f>VLOOKUP($A319,[2]Summary!$A$2:$S$366, 3, FALSE)</f>
        <v>990</v>
      </c>
      <c r="F319" s="9">
        <f t="shared" si="99"/>
        <v>990</v>
      </c>
      <c r="G319" s="50">
        <v>990</v>
      </c>
      <c r="H319" s="14">
        <f>VLOOKUP($A319,[2]Summary!$A$2:$S$366,4,FALSE)</f>
        <v>0</v>
      </c>
      <c r="I319" s="9">
        <f t="shared" si="93"/>
        <v>0</v>
      </c>
      <c r="J319" s="54">
        <v>0</v>
      </c>
      <c r="K319" s="14">
        <f>VLOOKUP($A319,[2]Summary!$A$2:$S$366, 5, FALSE)</f>
        <v>784</v>
      </c>
      <c r="L319" s="9">
        <f t="shared" si="100"/>
        <v>784</v>
      </c>
      <c r="M319" s="50">
        <v>784</v>
      </c>
      <c r="N319" s="14">
        <f>VLOOKUP($A319,[2]Summary!$A$2:$S$366, 6, FALSE)</f>
        <v>1010</v>
      </c>
      <c r="O319" s="9">
        <f t="shared" si="101"/>
        <v>1010</v>
      </c>
      <c r="P319" s="50">
        <v>1010</v>
      </c>
      <c r="Q319" s="14">
        <f>VLOOKUP($A319,[2]Summary!$A$2:$S$366, 7, FALSE)</f>
        <v>457</v>
      </c>
      <c r="R319" s="9">
        <f t="shared" si="102"/>
        <v>457</v>
      </c>
      <c r="S319" s="50">
        <v>457</v>
      </c>
      <c r="T319" s="12">
        <f>VLOOKUP($A319,[2]Summary!$A$2:$S$366, 8, FALSE)</f>
        <v>344.99</v>
      </c>
      <c r="U319" s="15">
        <f t="shared" si="103"/>
        <v>344.99</v>
      </c>
      <c r="V319" s="54">
        <v>344.99</v>
      </c>
      <c r="W319" s="16">
        <f>VLOOKUP($A319,[2]Summary!$A$2:$S$366,9,FALSE)</f>
        <v>46.6</v>
      </c>
      <c r="X319" s="17">
        <f t="shared" si="109"/>
        <v>46.6</v>
      </c>
      <c r="Y319" s="61">
        <v>46.6</v>
      </c>
      <c r="Z319" s="16">
        <f>VLOOKUP($A319,[2]Summary!$A$2:$S$366,10,FALSE)</f>
        <v>15.05</v>
      </c>
      <c r="AA319" s="19">
        <f t="shared" si="110"/>
        <v>15.05</v>
      </c>
      <c r="AB319" s="64">
        <v>15.05</v>
      </c>
      <c r="AC319" s="65">
        <f t="shared" si="94"/>
        <v>46.6</v>
      </c>
      <c r="AD319" s="12">
        <f>VLOOKUP($A319,[2]Summary!$A$2:$S$366,11,FALSE)</f>
        <v>225</v>
      </c>
      <c r="AE319" s="9">
        <f t="shared" si="104"/>
        <v>225</v>
      </c>
      <c r="AF319" s="50">
        <v>225</v>
      </c>
      <c r="AG319" s="12">
        <f>VLOOKUP($A319,[2]Summary!$A$2:$S$366, 12, FALSE)</f>
        <v>0</v>
      </c>
      <c r="AH319" s="9">
        <v>59</v>
      </c>
      <c r="AI319" s="50">
        <v>59</v>
      </c>
      <c r="AJ319" s="12">
        <f>VLOOKUP($A319,[2]Summary!$A$2:$S$366, 13, FALSE)</f>
        <v>0</v>
      </c>
      <c r="AK319" s="9">
        <f t="shared" si="105"/>
        <v>0</v>
      </c>
      <c r="AL319" s="50">
        <v>0</v>
      </c>
      <c r="AM319" s="12">
        <f>VLOOKUP($A319,[2]Summary!$A$2:$S$366, 14, FALSE)</f>
        <v>34.4</v>
      </c>
      <c r="AN319" s="9">
        <f t="shared" si="111"/>
        <v>34.4</v>
      </c>
      <c r="AO319" s="50">
        <v>34.4</v>
      </c>
      <c r="AP319" s="12">
        <f>VLOOKUP($A319,[2]Summary!$A$2:$S$366, 15, FALSE)</f>
        <v>83.9</v>
      </c>
      <c r="AQ319" s="9">
        <f t="shared" si="107"/>
        <v>83.9</v>
      </c>
      <c r="AR319" s="50">
        <v>83.9</v>
      </c>
      <c r="AS319" s="12">
        <f>VLOOKUP($A319,[2]Summary!$A$2:$S$366, 16, FALSE)</f>
        <v>31.8</v>
      </c>
      <c r="AT319" s="9">
        <f t="shared" si="112"/>
        <v>31.8</v>
      </c>
      <c r="AU319" s="50">
        <v>31.8</v>
      </c>
      <c r="AV319" s="12">
        <f>VLOOKUP($A319,[2]Summary!$A$2:$S$366, 17, FALSE)</f>
        <v>-0.19</v>
      </c>
      <c r="AW319" s="9">
        <f t="shared" si="95"/>
        <v>-0.19</v>
      </c>
      <c r="AX319" s="50">
        <v>0</v>
      </c>
      <c r="AY319" s="12">
        <f>VLOOKUP($A319,[2]Summary!$A$2:$S$366, 18, FALSE)</f>
        <v>4527.3100000000004</v>
      </c>
      <c r="AZ319" s="13">
        <f t="shared" si="96"/>
        <v>4527.3100000000004</v>
      </c>
      <c r="BA319" s="45">
        <v>4527.3100000000004</v>
      </c>
      <c r="BB319" s="12">
        <f>VLOOKUP($A319,[2]Summary!$A$2:$S$366, 19, FALSE)</f>
        <v>4819.83</v>
      </c>
      <c r="BC319" s="11">
        <f t="shared" si="97"/>
        <v>4819.83</v>
      </c>
      <c r="BD319" s="73">
        <v>4819.83</v>
      </c>
      <c r="BE319" s="42">
        <f>VLOOKUP($A319,[2]Summary!$A$2:$T$366,20,FALSE)</f>
        <v>0</v>
      </c>
      <c r="BF319" s="41">
        <f t="shared" si="98"/>
        <v>0</v>
      </c>
      <c r="BG319" s="79">
        <v>0</v>
      </c>
    </row>
    <row r="320" spans="1:59" ht="15" x14ac:dyDescent="0.25">
      <c r="A320" s="39">
        <v>44056</v>
      </c>
      <c r="B320" s="12">
        <f>VLOOKUP($A320,[2]Summary!$A$2:$S$366, 2, FALSE)</f>
        <v>4139.47</v>
      </c>
      <c r="C320" s="13">
        <f t="shared" si="106"/>
        <v>4139.47</v>
      </c>
      <c r="D320" s="44">
        <v>4139.47</v>
      </c>
      <c r="E320" s="14">
        <f>VLOOKUP($A320,[2]Summary!$A$2:$S$366, 3, FALSE)</f>
        <v>1170</v>
      </c>
      <c r="F320" s="9">
        <f t="shared" si="99"/>
        <v>1170</v>
      </c>
      <c r="G320" s="50">
        <v>1170</v>
      </c>
      <c r="H320" s="14">
        <f>VLOOKUP($A320,[2]Summary!$A$2:$S$366,4,FALSE)</f>
        <v>0</v>
      </c>
      <c r="I320" s="9">
        <f t="shared" si="93"/>
        <v>0</v>
      </c>
      <c r="J320" s="54">
        <v>0</v>
      </c>
      <c r="K320" s="14">
        <f>VLOOKUP($A320,[2]Summary!$A$2:$S$366, 5, FALSE)</f>
        <v>800</v>
      </c>
      <c r="L320" s="9">
        <f t="shared" si="100"/>
        <v>800</v>
      </c>
      <c r="M320" s="50">
        <v>800</v>
      </c>
      <c r="N320" s="14">
        <f>VLOOKUP($A320,[2]Summary!$A$2:$S$366, 6, FALSE)</f>
        <v>1010</v>
      </c>
      <c r="O320" s="9">
        <f t="shared" si="101"/>
        <v>1010</v>
      </c>
      <c r="P320" s="50">
        <v>1010</v>
      </c>
      <c r="Q320" s="14">
        <f>VLOOKUP($A320,[2]Summary!$A$2:$S$366, 7, FALSE)</f>
        <v>469</v>
      </c>
      <c r="R320" s="9">
        <f t="shared" si="102"/>
        <v>469</v>
      </c>
      <c r="S320" s="50">
        <v>469</v>
      </c>
      <c r="T320" s="12">
        <f>VLOOKUP($A320,[2]Summary!$A$2:$S$366, 8, FALSE)</f>
        <v>345.16</v>
      </c>
      <c r="U320" s="15">
        <f t="shared" si="103"/>
        <v>345.16</v>
      </c>
      <c r="V320" s="50">
        <v>345.16</v>
      </c>
      <c r="W320" s="16">
        <f>VLOOKUP($A320,[2]Summary!$A$2:$S$366,9,FALSE)</f>
        <v>29.83</v>
      </c>
      <c r="X320" s="17">
        <f t="shared" si="109"/>
        <v>29.83</v>
      </c>
      <c r="Y320" s="61">
        <v>29.83</v>
      </c>
      <c r="Z320" s="16">
        <f>VLOOKUP($A320,[2]Summary!$A$2:$S$366,10,FALSE)</f>
        <v>1.79</v>
      </c>
      <c r="AA320" s="19">
        <f t="shared" si="110"/>
        <v>1.79</v>
      </c>
      <c r="AB320" s="64">
        <v>1.79</v>
      </c>
      <c r="AC320" s="65">
        <f t="shared" si="94"/>
        <v>29.83</v>
      </c>
      <c r="AD320" s="12">
        <f>VLOOKUP($A320,[2]Summary!$A$2:$S$366,11,FALSE)</f>
        <v>225</v>
      </c>
      <c r="AE320" s="9">
        <f t="shared" si="104"/>
        <v>225</v>
      </c>
      <c r="AF320" s="50">
        <v>225</v>
      </c>
      <c r="AG320" s="12">
        <f>VLOOKUP($A320,[2]Summary!$A$2:$S$366, 12, FALSE)</f>
        <v>0</v>
      </c>
      <c r="AH320" s="9">
        <v>55</v>
      </c>
      <c r="AI320" s="50">
        <v>55</v>
      </c>
      <c r="AJ320" s="12">
        <f>VLOOKUP($A320,[2]Summary!$A$2:$S$366, 13, FALSE)</f>
        <v>0</v>
      </c>
      <c r="AK320" s="9">
        <f t="shared" si="105"/>
        <v>0</v>
      </c>
      <c r="AL320" s="50">
        <v>0</v>
      </c>
      <c r="AM320" s="12">
        <f>VLOOKUP($A320,[2]Summary!$A$2:$S$366, 14, FALSE)</f>
        <v>43</v>
      </c>
      <c r="AN320" s="9">
        <f t="shared" si="111"/>
        <v>43</v>
      </c>
      <c r="AO320" s="54">
        <v>43</v>
      </c>
      <c r="AP320" s="12">
        <f>VLOOKUP($A320,[2]Summary!$A$2:$S$366, 15, FALSE)</f>
        <v>88.6</v>
      </c>
      <c r="AQ320" s="9">
        <f t="shared" si="107"/>
        <v>88.6</v>
      </c>
      <c r="AR320" s="50">
        <v>88.6</v>
      </c>
      <c r="AS320" s="12">
        <f>VLOOKUP($A320,[2]Summary!$A$2:$S$366, 16, FALSE)</f>
        <v>31</v>
      </c>
      <c r="AT320" s="9">
        <f t="shared" si="112"/>
        <v>31</v>
      </c>
      <c r="AU320" s="50">
        <v>31</v>
      </c>
      <c r="AV320" s="12">
        <f>VLOOKUP($A320,[2]Summary!$A$2:$S$366, 17, FALSE)</f>
        <v>31.9</v>
      </c>
      <c r="AW320" s="9">
        <f t="shared" si="95"/>
        <v>31.9</v>
      </c>
      <c r="AX320" s="54">
        <v>31.9</v>
      </c>
      <c r="AY320" s="12">
        <f>VLOOKUP($A320,[2]Summary!$A$2:$S$366, 18, FALSE)</f>
        <v>4527.29</v>
      </c>
      <c r="AZ320" s="13">
        <f t="shared" si="96"/>
        <v>4527.29</v>
      </c>
      <c r="BA320" s="45">
        <v>4527.29</v>
      </c>
      <c r="BB320" s="12">
        <f>VLOOKUP($A320,[2]Summary!$A$2:$S$366, 19, FALSE)</f>
        <v>4819.72</v>
      </c>
      <c r="BC320" s="11">
        <f t="shared" si="97"/>
        <v>4819.72</v>
      </c>
      <c r="BD320" s="73">
        <v>4819.72</v>
      </c>
      <c r="BE320" s="42">
        <f>VLOOKUP($A320,[2]Summary!$A$2:$T$366,20,FALSE)</f>
        <v>0</v>
      </c>
      <c r="BF320" s="41">
        <f t="shared" si="98"/>
        <v>0</v>
      </c>
      <c r="BG320" s="79">
        <v>0</v>
      </c>
    </row>
    <row r="321" spans="1:59" ht="15" x14ac:dyDescent="0.25">
      <c r="A321" s="39">
        <v>44057</v>
      </c>
      <c r="B321" s="12">
        <f>VLOOKUP($A321,[2]Summary!$A$2:$S$366, 2, FALSE)</f>
        <v>4139.4399999999996</v>
      </c>
      <c r="C321" s="13">
        <f t="shared" si="106"/>
        <v>4139.4399999999996</v>
      </c>
      <c r="D321" s="45">
        <v>4139.4399999999996</v>
      </c>
      <c r="E321" s="14">
        <f>VLOOKUP($A321,[2]Summary!$A$2:$S$366, 3, FALSE)</f>
        <v>1280</v>
      </c>
      <c r="F321" s="9">
        <f t="shared" si="99"/>
        <v>1280</v>
      </c>
      <c r="G321" s="50">
        <v>1280</v>
      </c>
      <c r="H321" s="14">
        <f>VLOOKUP($A321,[2]Summary!$A$2:$S$366,4,FALSE)</f>
        <v>0</v>
      </c>
      <c r="I321" s="9">
        <f t="shared" si="93"/>
        <v>0</v>
      </c>
      <c r="J321" s="54">
        <v>0</v>
      </c>
      <c r="K321" s="14">
        <f>VLOOKUP($A321,[2]Summary!$A$2:$S$366, 5, FALSE)</f>
        <v>800</v>
      </c>
      <c r="L321" s="9">
        <f t="shared" si="100"/>
        <v>800</v>
      </c>
      <c r="M321" s="50">
        <v>800</v>
      </c>
      <c r="N321" s="14">
        <f>VLOOKUP($A321,[2]Summary!$A$2:$S$366, 6, FALSE)</f>
        <v>957</v>
      </c>
      <c r="O321" s="9">
        <f t="shared" si="101"/>
        <v>957</v>
      </c>
      <c r="P321" s="50">
        <v>957</v>
      </c>
      <c r="Q321" s="14">
        <f>VLOOKUP($A321,[2]Summary!$A$2:$S$366, 7, FALSE)</f>
        <v>475</v>
      </c>
      <c r="R321" s="9">
        <f t="shared" si="102"/>
        <v>475</v>
      </c>
      <c r="S321" s="50">
        <v>475</v>
      </c>
      <c r="T321" s="12">
        <f>VLOOKUP($A321,[2]Summary!$A$2:$S$366, 8, FALSE)</f>
        <v>343.39</v>
      </c>
      <c r="U321" s="15">
        <f t="shared" si="103"/>
        <v>343.39</v>
      </c>
      <c r="V321" s="54">
        <v>343.39</v>
      </c>
      <c r="W321" s="16">
        <f>VLOOKUP($A321,[2]Summary!$A$2:$S$366,9,FALSE)</f>
        <v>21.44</v>
      </c>
      <c r="X321" s="17">
        <f t="shared" si="109"/>
        <v>21.44</v>
      </c>
      <c r="Y321" s="61">
        <v>21.44</v>
      </c>
      <c r="Z321" s="16">
        <f>VLOOKUP($A321,[2]Summary!$A$2:$S$366,10,FALSE)</f>
        <v>1.05</v>
      </c>
      <c r="AA321" s="19">
        <f t="shared" si="110"/>
        <v>1.05</v>
      </c>
      <c r="AB321" s="64">
        <v>1.05</v>
      </c>
      <c r="AC321" s="65">
        <f t="shared" si="94"/>
        <v>21.44</v>
      </c>
      <c r="AD321" s="12">
        <f>VLOOKUP($A321,[2]Summary!$A$2:$S$366,11,FALSE)</f>
        <v>234</v>
      </c>
      <c r="AE321" s="9">
        <f t="shared" si="104"/>
        <v>234</v>
      </c>
      <c r="AF321" s="50">
        <v>234</v>
      </c>
      <c r="AG321" s="12">
        <f>VLOOKUP($A321,[2]Summary!$A$2:$S$366, 12, FALSE)</f>
        <v>0</v>
      </c>
      <c r="AH321" s="9">
        <v>62</v>
      </c>
      <c r="AI321" s="50">
        <v>62</v>
      </c>
      <c r="AJ321" s="12">
        <f>VLOOKUP($A321,[2]Summary!$A$2:$S$366, 13, FALSE)</f>
        <v>0</v>
      </c>
      <c r="AK321" s="9">
        <f t="shared" si="105"/>
        <v>0</v>
      </c>
      <c r="AL321" s="50">
        <v>0</v>
      </c>
      <c r="AM321" s="12">
        <f>VLOOKUP($A321,[2]Summary!$A$2:$S$366, 14, FALSE)</f>
        <v>45.5</v>
      </c>
      <c r="AN321" s="9">
        <f t="shared" si="111"/>
        <v>45.5</v>
      </c>
      <c r="AO321" s="54">
        <v>45.5</v>
      </c>
      <c r="AP321" s="12">
        <f>VLOOKUP($A321,[2]Summary!$A$2:$S$366, 15, FALSE)</f>
        <v>77.3</v>
      </c>
      <c r="AQ321" s="9">
        <f t="shared" si="107"/>
        <v>77.3</v>
      </c>
      <c r="AR321" s="50">
        <v>77.3</v>
      </c>
      <c r="AS321" s="12">
        <f>VLOOKUP($A321,[2]Summary!$A$2:$S$366, 16, FALSE)</f>
        <v>35.299999999999997</v>
      </c>
      <c r="AT321" s="9">
        <f t="shared" si="112"/>
        <v>35.299999999999997</v>
      </c>
      <c r="AU321" s="50">
        <v>35.299999999999997</v>
      </c>
      <c r="AV321" s="12">
        <f>VLOOKUP($A321,[2]Summary!$A$2:$S$366, 17, FALSE)</f>
        <v>11.7</v>
      </c>
      <c r="AW321" s="9">
        <f t="shared" si="95"/>
        <v>11.7</v>
      </c>
      <c r="AX321" s="54">
        <v>11.7</v>
      </c>
      <c r="AY321" s="12">
        <f>VLOOKUP($A321,[2]Summary!$A$2:$S$366, 18, FALSE)</f>
        <v>4527.26</v>
      </c>
      <c r="AZ321" s="13">
        <f t="shared" si="96"/>
        <v>4527.26</v>
      </c>
      <c r="BA321" s="45">
        <v>4527.26</v>
      </c>
      <c r="BB321" s="12">
        <f>VLOOKUP($A321,[2]Summary!$A$2:$S$366, 19, FALSE)</f>
        <v>4819.62</v>
      </c>
      <c r="BC321" s="11">
        <f t="shared" si="97"/>
        <v>4819.62</v>
      </c>
      <c r="BD321" s="73">
        <v>4819.62</v>
      </c>
      <c r="BE321" s="42">
        <f>VLOOKUP($A321,[2]Summary!$A$2:$T$366,20,FALSE)</f>
        <v>0</v>
      </c>
      <c r="BF321" s="41">
        <f t="shared" si="98"/>
        <v>0</v>
      </c>
      <c r="BG321" s="79">
        <v>0</v>
      </c>
    </row>
    <row r="322" spans="1:59" ht="15" x14ac:dyDescent="0.25">
      <c r="A322" s="39">
        <v>44058</v>
      </c>
      <c r="B322" s="12">
        <f>VLOOKUP($A322,[2]Summary!$A$2:$S$366, 2, FALSE)</f>
        <v>4139.41</v>
      </c>
      <c r="C322" s="13">
        <f t="shared" si="106"/>
        <v>4139.41</v>
      </c>
      <c r="D322" s="45">
        <v>4139.41</v>
      </c>
      <c r="E322" s="14">
        <f>VLOOKUP($A322,[2]Summary!$A$2:$S$366, 3, FALSE)</f>
        <v>1380</v>
      </c>
      <c r="F322" s="9">
        <f t="shared" si="99"/>
        <v>1380</v>
      </c>
      <c r="G322" s="50">
        <v>1380</v>
      </c>
      <c r="H322" s="14">
        <f>VLOOKUP($A322,[2]Summary!$A$2:$S$366,4,FALSE)</f>
        <v>0</v>
      </c>
      <c r="I322" s="9">
        <f t="shared" si="93"/>
        <v>0</v>
      </c>
      <c r="J322" s="54">
        <v>0</v>
      </c>
      <c r="K322" s="14">
        <f>VLOOKUP($A322,[2]Summary!$A$2:$S$366, 5, FALSE)</f>
        <v>832</v>
      </c>
      <c r="L322" s="9">
        <f t="shared" si="100"/>
        <v>832</v>
      </c>
      <c r="M322" s="50">
        <v>832</v>
      </c>
      <c r="N322" s="14">
        <f>VLOOKUP($A322,[2]Summary!$A$2:$S$366, 6, FALSE)</f>
        <v>1020</v>
      </c>
      <c r="O322" s="9">
        <f t="shared" si="101"/>
        <v>1020</v>
      </c>
      <c r="P322" s="50">
        <v>1020</v>
      </c>
      <c r="Q322" s="14">
        <f>VLOOKUP($A322,[2]Summary!$A$2:$S$366, 7, FALSE)</f>
        <v>476</v>
      </c>
      <c r="R322" s="9">
        <f t="shared" si="102"/>
        <v>476</v>
      </c>
      <c r="S322" s="50">
        <v>476</v>
      </c>
      <c r="T322" s="12">
        <f>VLOOKUP($A322,[2]Summary!$A$2:$S$366, 8, FALSE)</f>
        <v>345.92</v>
      </c>
      <c r="U322" s="15">
        <f t="shared" si="103"/>
        <v>345.92</v>
      </c>
      <c r="V322" s="50">
        <v>345.92</v>
      </c>
      <c r="W322" s="16">
        <f>VLOOKUP($A322,[2]Summary!$A$2:$S$366,9,FALSE)</f>
        <v>30.35</v>
      </c>
      <c r="X322" s="17">
        <f t="shared" si="109"/>
        <v>30.35</v>
      </c>
      <c r="Y322" s="61">
        <v>30.35</v>
      </c>
      <c r="Z322" s="16">
        <f>VLOOKUP($A322,[2]Summary!$A$2:$S$366,10,FALSE)</f>
        <v>2.89</v>
      </c>
      <c r="AA322" s="19">
        <f t="shared" si="110"/>
        <v>2.89</v>
      </c>
      <c r="AB322" s="64">
        <v>2.89</v>
      </c>
      <c r="AC322" s="65">
        <f t="shared" si="94"/>
        <v>30.35</v>
      </c>
      <c r="AD322" s="12">
        <f>VLOOKUP($A322,[2]Summary!$A$2:$S$366,11,FALSE)</f>
        <v>238</v>
      </c>
      <c r="AE322" s="9">
        <f t="shared" si="104"/>
        <v>238</v>
      </c>
      <c r="AF322" s="50">
        <v>238</v>
      </c>
      <c r="AG322" s="12">
        <f>VLOOKUP($A322,[2]Summary!$A$2:$S$366, 12, FALSE)</f>
        <v>0</v>
      </c>
      <c r="AH322" s="9">
        <v>64</v>
      </c>
      <c r="AI322" s="50">
        <v>64</v>
      </c>
      <c r="AJ322" s="12">
        <f>VLOOKUP($A322,[2]Summary!$A$2:$S$366, 13, FALSE)</f>
        <v>0</v>
      </c>
      <c r="AK322" s="9">
        <f t="shared" si="105"/>
        <v>0</v>
      </c>
      <c r="AL322" s="50">
        <v>0</v>
      </c>
      <c r="AM322" s="12">
        <f>VLOOKUP($A322,[2]Summary!$A$2:$S$366, 14, FALSE)</f>
        <v>46.7</v>
      </c>
      <c r="AN322" s="9">
        <f t="shared" si="111"/>
        <v>46.7</v>
      </c>
      <c r="AO322" s="54">
        <v>46.7</v>
      </c>
      <c r="AP322" s="12">
        <f>VLOOKUP($A322,[2]Summary!$A$2:$S$366, 15, FALSE)</f>
        <v>76</v>
      </c>
      <c r="AQ322" s="9">
        <f t="shared" si="107"/>
        <v>76</v>
      </c>
      <c r="AR322" s="50">
        <v>76</v>
      </c>
      <c r="AS322" s="12">
        <f>VLOOKUP($A322,[2]Summary!$A$2:$S$366, 16, FALSE)</f>
        <v>42.4</v>
      </c>
      <c r="AT322" s="9">
        <f t="shared" si="112"/>
        <v>42.4</v>
      </c>
      <c r="AU322" s="50">
        <v>42.4</v>
      </c>
      <c r="AV322" s="12">
        <f>VLOOKUP($A322,[2]Summary!$A$2:$S$366, 17, FALSE)</f>
        <v>36.1</v>
      </c>
      <c r="AW322" s="9">
        <f t="shared" si="95"/>
        <v>36.1</v>
      </c>
      <c r="AX322" s="54">
        <v>36.1</v>
      </c>
      <c r="AY322" s="12">
        <f>VLOOKUP($A322,[2]Summary!$A$2:$S$366, 18, FALSE)</f>
        <v>4527.22</v>
      </c>
      <c r="AZ322" s="13">
        <f t="shared" si="96"/>
        <v>4527.22</v>
      </c>
      <c r="BA322" s="45">
        <v>4527.22</v>
      </c>
      <c r="BB322" s="12">
        <f>VLOOKUP($A322,[2]Summary!$A$2:$S$366, 19, FALSE)</f>
        <v>4819.5200000000004</v>
      </c>
      <c r="BC322" s="11">
        <f t="shared" si="97"/>
        <v>4819.5200000000004</v>
      </c>
      <c r="BD322" s="73">
        <v>4819.5200000000004</v>
      </c>
      <c r="BE322" s="42">
        <f>VLOOKUP($A322,[2]Summary!$A$2:$T$366,20,FALSE)</f>
        <v>0</v>
      </c>
      <c r="BF322" s="41">
        <f t="shared" si="98"/>
        <v>0</v>
      </c>
      <c r="BG322" s="79">
        <v>0</v>
      </c>
    </row>
    <row r="323" spans="1:59" ht="15" x14ac:dyDescent="0.25">
      <c r="A323" s="39">
        <v>44059</v>
      </c>
      <c r="B323" s="12">
        <f>VLOOKUP($A323,[2]Summary!$A$2:$S$366, 2, FALSE)</f>
        <v>4139.37</v>
      </c>
      <c r="C323" s="13">
        <f t="shared" si="106"/>
        <v>4139.37</v>
      </c>
      <c r="D323" s="44">
        <v>4139.37</v>
      </c>
      <c r="E323" s="14">
        <f>VLOOKUP($A323,[2]Summary!$A$2:$S$366, 3, FALSE)</f>
        <v>1320</v>
      </c>
      <c r="F323" s="9">
        <f t="shared" si="99"/>
        <v>1320</v>
      </c>
      <c r="G323" s="51">
        <v>1320</v>
      </c>
      <c r="H323" s="14">
        <f>VLOOKUP($A323,[2]Summary!$A$2:$S$366,4,FALSE)</f>
        <v>0</v>
      </c>
      <c r="I323" s="9">
        <f t="shared" ref="I323:I369" si="113">H323</f>
        <v>0</v>
      </c>
      <c r="J323" s="54">
        <v>0</v>
      </c>
      <c r="K323" s="14">
        <f>VLOOKUP($A323,[2]Summary!$A$2:$S$366, 5, FALSE)</f>
        <v>843</v>
      </c>
      <c r="L323" s="9">
        <f t="shared" si="100"/>
        <v>843</v>
      </c>
      <c r="M323" s="57">
        <v>843</v>
      </c>
      <c r="N323" s="14">
        <f>VLOOKUP($A323,[2]Summary!$A$2:$S$366, 6, FALSE)</f>
        <v>1070</v>
      </c>
      <c r="O323" s="9">
        <f t="shared" si="101"/>
        <v>1070</v>
      </c>
      <c r="P323" s="51">
        <v>1070</v>
      </c>
      <c r="Q323" s="14">
        <f>VLOOKUP($A323,[2]Summary!$A$2:$S$366, 7, FALSE)</f>
        <v>472</v>
      </c>
      <c r="R323" s="9">
        <f t="shared" si="102"/>
        <v>472</v>
      </c>
      <c r="S323" s="51">
        <v>472</v>
      </c>
      <c r="T323" s="12">
        <f>VLOOKUP($A323,[2]Summary!$A$2:$S$366, 8, FALSE)</f>
        <v>355.39</v>
      </c>
      <c r="U323" s="15">
        <f t="shared" si="103"/>
        <v>355.39</v>
      </c>
      <c r="V323" s="50">
        <v>355.39</v>
      </c>
      <c r="W323" s="16">
        <f>VLOOKUP($A323,[2]Summary!$A$2:$S$366,9,FALSE)</f>
        <v>36.630000000000003</v>
      </c>
      <c r="X323" s="17">
        <f t="shared" si="109"/>
        <v>36.630000000000003</v>
      </c>
      <c r="Y323" s="61">
        <v>36.630000000000003</v>
      </c>
      <c r="Z323" s="16">
        <f>VLOOKUP($A323,[2]Summary!$A$2:$S$366,10,FALSE)</f>
        <v>3.48</v>
      </c>
      <c r="AA323" s="19">
        <f t="shared" si="110"/>
        <v>3.48</v>
      </c>
      <c r="AB323" s="64">
        <v>3.48</v>
      </c>
      <c r="AC323" s="65">
        <f t="shared" si="94"/>
        <v>36.630000000000003</v>
      </c>
      <c r="AD323" s="12">
        <f>VLOOKUP($A323,[2]Summary!$A$2:$S$366,11,FALSE)</f>
        <v>225</v>
      </c>
      <c r="AE323" s="9">
        <f t="shared" si="104"/>
        <v>225</v>
      </c>
      <c r="AF323" s="54">
        <v>225</v>
      </c>
      <c r="AG323" s="12">
        <f>VLOOKUP($A323,[2]Summary!$A$2:$S$366, 12, FALSE)</f>
        <v>0</v>
      </c>
      <c r="AH323" s="9">
        <v>62</v>
      </c>
      <c r="AI323" s="50">
        <v>62</v>
      </c>
      <c r="AJ323" s="12">
        <f>VLOOKUP($A323,[2]Summary!$A$2:$S$366, 13, FALSE)</f>
        <v>0</v>
      </c>
      <c r="AK323" s="9">
        <f t="shared" si="105"/>
        <v>0</v>
      </c>
      <c r="AL323" s="50">
        <v>0</v>
      </c>
      <c r="AM323" s="12">
        <f>VLOOKUP($A323,[2]Summary!$A$2:$S$366, 14, FALSE)</f>
        <v>42.5</v>
      </c>
      <c r="AN323" s="9">
        <f t="shared" si="111"/>
        <v>42.5</v>
      </c>
      <c r="AO323" s="54">
        <v>42.5</v>
      </c>
      <c r="AP323" s="12">
        <f>VLOOKUP($A323,[2]Summary!$A$2:$S$366, 15, FALSE)</f>
        <v>76.8</v>
      </c>
      <c r="AQ323" s="9">
        <f t="shared" si="107"/>
        <v>76.8</v>
      </c>
      <c r="AR323" s="50">
        <v>76.8</v>
      </c>
      <c r="AS323" s="12">
        <f>VLOOKUP($A323,[2]Summary!$A$2:$S$366, 16, FALSE)</f>
        <v>32</v>
      </c>
      <c r="AT323" s="9">
        <f t="shared" si="112"/>
        <v>32</v>
      </c>
      <c r="AU323" s="50">
        <v>32</v>
      </c>
      <c r="AV323" s="12">
        <f>VLOOKUP($A323,[2]Summary!$A$2:$S$366, 17, FALSE)</f>
        <v>26.9</v>
      </c>
      <c r="AW323" s="9">
        <f t="shared" si="95"/>
        <v>26.9</v>
      </c>
      <c r="AX323" s="54">
        <v>26.9</v>
      </c>
      <c r="AY323" s="12">
        <f>VLOOKUP($A323,[2]Summary!$A$2:$S$366, 18, FALSE)</f>
        <v>4527.18</v>
      </c>
      <c r="AZ323" s="13">
        <f t="shared" si="96"/>
        <v>4527.18</v>
      </c>
      <c r="BA323" s="45">
        <v>4527.18</v>
      </c>
      <c r="BB323" s="12">
        <f>VLOOKUP($A323,[2]Summary!$A$2:$S$366, 19, FALSE)</f>
        <v>4819.42</v>
      </c>
      <c r="BC323" s="11">
        <f t="shared" si="97"/>
        <v>4819.42</v>
      </c>
      <c r="BD323" s="73">
        <v>4819.42</v>
      </c>
      <c r="BE323" s="42">
        <f>VLOOKUP($A323,[2]Summary!$A$2:$T$366,20,FALSE)</f>
        <v>0</v>
      </c>
      <c r="BF323" s="41">
        <f t="shared" si="98"/>
        <v>0</v>
      </c>
      <c r="BG323" s="79">
        <v>0</v>
      </c>
    </row>
    <row r="324" spans="1:59" ht="15" x14ac:dyDescent="0.25">
      <c r="A324" s="39">
        <v>44060</v>
      </c>
      <c r="B324" s="12">
        <f>VLOOKUP($A324,[2]Summary!$A$2:$S$366, 2, FALSE)</f>
        <v>4139.34</v>
      </c>
      <c r="C324" s="13">
        <f t="shared" si="106"/>
        <v>4139.34</v>
      </c>
      <c r="D324" s="44">
        <v>4139.34</v>
      </c>
      <c r="E324" s="14">
        <f>VLOOKUP($A324,[2]Summary!$A$2:$S$366, 3, FALSE)</f>
        <v>1170</v>
      </c>
      <c r="F324" s="9">
        <f t="shared" si="99"/>
        <v>1170</v>
      </c>
      <c r="G324" s="51">
        <v>1170</v>
      </c>
      <c r="H324" s="14">
        <f>VLOOKUP($A324,[2]Summary!$A$2:$S$366,4,FALSE)</f>
        <v>0</v>
      </c>
      <c r="I324" s="9">
        <f t="shared" si="113"/>
        <v>0</v>
      </c>
      <c r="J324" s="54">
        <v>0</v>
      </c>
      <c r="K324" s="14">
        <f>VLOOKUP($A324,[2]Summary!$A$2:$S$366, 5, FALSE)</f>
        <v>835</v>
      </c>
      <c r="L324" s="9">
        <f t="shared" si="100"/>
        <v>835</v>
      </c>
      <c r="M324" s="57">
        <v>835</v>
      </c>
      <c r="N324" s="14">
        <f>VLOOKUP($A324,[2]Summary!$A$2:$S$366, 6, FALSE)</f>
        <v>1010</v>
      </c>
      <c r="O324" s="9">
        <f t="shared" si="101"/>
        <v>1010</v>
      </c>
      <c r="P324" s="51">
        <v>1010</v>
      </c>
      <c r="Q324" s="14">
        <f>VLOOKUP($A324,[2]Summary!$A$2:$S$366, 7, FALSE)</f>
        <v>474</v>
      </c>
      <c r="R324" s="9">
        <f t="shared" si="102"/>
        <v>474</v>
      </c>
      <c r="S324" s="51">
        <v>474</v>
      </c>
      <c r="T324" s="12">
        <f>VLOOKUP($A324,[2]Summary!$A$2:$S$366, 8, FALSE)</f>
        <v>358.72</v>
      </c>
      <c r="U324" s="15">
        <f t="shared" si="103"/>
        <v>358.72</v>
      </c>
      <c r="V324" s="50">
        <v>358.72</v>
      </c>
      <c r="W324" s="16">
        <f>VLOOKUP($A324,[2]Summary!$A$2:$S$366,9,FALSE)</f>
        <v>36.74</v>
      </c>
      <c r="X324" s="17">
        <f t="shared" si="109"/>
        <v>36.74</v>
      </c>
      <c r="Y324" s="61">
        <v>36.74</v>
      </c>
      <c r="Z324" s="16">
        <f>VLOOKUP($A324,[2]Summary!$A$2:$S$366,10,FALSE)</f>
        <v>4.4800000000000004</v>
      </c>
      <c r="AA324" s="19">
        <f t="shared" si="110"/>
        <v>4.4800000000000004</v>
      </c>
      <c r="AB324" s="64">
        <v>4.4800000000000004</v>
      </c>
      <c r="AC324" s="65">
        <f t="shared" si="94"/>
        <v>36.74</v>
      </c>
      <c r="AD324" s="12">
        <f>VLOOKUP($A324,[2]Summary!$A$2:$S$366,11,FALSE)</f>
        <v>225</v>
      </c>
      <c r="AE324" s="9">
        <f t="shared" si="104"/>
        <v>225</v>
      </c>
      <c r="AF324" s="54">
        <v>225</v>
      </c>
      <c r="AG324" s="12">
        <f>VLOOKUP($A324,[2]Summary!$A$2:$S$366, 12, FALSE)</f>
        <v>0</v>
      </c>
      <c r="AH324" s="9">
        <v>61</v>
      </c>
      <c r="AI324" s="50">
        <v>61</v>
      </c>
      <c r="AJ324" s="12">
        <f>VLOOKUP($A324,[2]Summary!$A$2:$S$366, 13, FALSE)</f>
        <v>0</v>
      </c>
      <c r="AK324" s="9">
        <f t="shared" si="105"/>
        <v>0</v>
      </c>
      <c r="AL324" s="50">
        <v>0</v>
      </c>
      <c r="AM324" s="12">
        <f>VLOOKUP($A324,[2]Summary!$A$2:$S$366, 14, FALSE)</f>
        <v>31.6</v>
      </c>
      <c r="AN324" s="9">
        <f t="shared" si="111"/>
        <v>31.6</v>
      </c>
      <c r="AO324" s="54">
        <v>31.6</v>
      </c>
      <c r="AP324" s="12">
        <f>VLOOKUP($A324,[2]Summary!$A$2:$S$366, 15, FALSE)</f>
        <v>75.2</v>
      </c>
      <c r="AQ324" s="9">
        <f t="shared" si="107"/>
        <v>75.2</v>
      </c>
      <c r="AR324" s="50">
        <v>75.2</v>
      </c>
      <c r="AS324" s="12">
        <f>VLOOKUP($A324,[2]Summary!$A$2:$S$366, 16, FALSE)</f>
        <v>31.8</v>
      </c>
      <c r="AT324" s="9">
        <f t="shared" si="112"/>
        <v>31.8</v>
      </c>
      <c r="AU324" s="50">
        <v>31.8</v>
      </c>
      <c r="AV324" s="12">
        <f>VLOOKUP($A324,[2]Summary!$A$2:$S$366, 17, FALSE)</f>
        <v>4.74</v>
      </c>
      <c r="AW324" s="9">
        <f t="shared" si="95"/>
        <v>4.74</v>
      </c>
      <c r="AX324" s="54">
        <v>0</v>
      </c>
      <c r="AY324" s="12">
        <f>VLOOKUP($A324,[2]Summary!$A$2:$S$366, 18, FALSE)</f>
        <v>4527.16</v>
      </c>
      <c r="AZ324" s="13">
        <f t="shared" si="96"/>
        <v>4527.16</v>
      </c>
      <c r="BA324" s="45">
        <v>4527.16</v>
      </c>
      <c r="BB324" s="12">
        <f>VLOOKUP($A324,[2]Summary!$A$2:$S$366, 19, FALSE)</f>
        <v>4819.32</v>
      </c>
      <c r="BC324" s="11">
        <f t="shared" si="97"/>
        <v>4819.32</v>
      </c>
      <c r="BD324" s="73">
        <v>4819.32</v>
      </c>
      <c r="BE324" s="42">
        <f>VLOOKUP($A324,[2]Summary!$A$2:$T$366,20,FALSE)</f>
        <v>0</v>
      </c>
      <c r="BF324" s="41">
        <f t="shared" si="98"/>
        <v>0</v>
      </c>
      <c r="BG324" s="79">
        <v>0</v>
      </c>
    </row>
    <row r="325" spans="1:59" ht="15" x14ac:dyDescent="0.25">
      <c r="A325" s="39">
        <v>44061</v>
      </c>
      <c r="B325" s="12">
        <f>VLOOKUP($A325,[2]Summary!$A$2:$S$366, 2, FALSE)</f>
        <v>4139.32</v>
      </c>
      <c r="C325" s="13">
        <f t="shared" si="106"/>
        <v>4139.32</v>
      </c>
      <c r="D325" s="44">
        <v>4139.32</v>
      </c>
      <c r="E325" s="14">
        <f>VLOOKUP($A325,[2]Summary!$A$2:$S$366, 3, FALSE)</f>
        <v>1140</v>
      </c>
      <c r="F325" s="9">
        <f t="shared" si="99"/>
        <v>1140</v>
      </c>
      <c r="G325" s="51">
        <v>1140</v>
      </c>
      <c r="H325" s="14">
        <f>VLOOKUP($A325,[2]Summary!$A$2:$S$366,4,FALSE)</f>
        <v>0</v>
      </c>
      <c r="I325" s="9">
        <f t="shared" si="113"/>
        <v>0</v>
      </c>
      <c r="J325" s="54">
        <v>0</v>
      </c>
      <c r="K325" s="14">
        <f>VLOOKUP($A325,[2]Summary!$A$2:$S$366, 5, FALSE)</f>
        <v>832</v>
      </c>
      <c r="L325" s="9">
        <f t="shared" si="100"/>
        <v>832</v>
      </c>
      <c r="M325" s="57">
        <v>832</v>
      </c>
      <c r="N325" s="14">
        <f>VLOOKUP($A325,[2]Summary!$A$2:$S$366, 6, FALSE)</f>
        <v>929</v>
      </c>
      <c r="O325" s="9">
        <f t="shared" si="101"/>
        <v>929</v>
      </c>
      <c r="P325" s="51">
        <v>929</v>
      </c>
      <c r="Q325" s="14">
        <f>VLOOKUP($A325,[2]Summary!$A$2:$S$366, 7, FALSE)</f>
        <v>471</v>
      </c>
      <c r="R325" s="9">
        <f t="shared" si="102"/>
        <v>471</v>
      </c>
      <c r="S325" s="51">
        <v>471</v>
      </c>
      <c r="T325" s="12">
        <f>VLOOKUP($A325,[2]Summary!$A$2:$S$366, 8, FALSE)</f>
        <v>357.84</v>
      </c>
      <c r="U325" s="15">
        <f t="shared" si="103"/>
        <v>357.84</v>
      </c>
      <c r="V325" s="50">
        <v>357.84</v>
      </c>
      <c r="W325" s="16">
        <f>VLOOKUP($A325,[2]Summary!$A$2:$S$366,9,FALSE)</f>
        <v>29.25</v>
      </c>
      <c r="X325" s="17">
        <f t="shared" si="109"/>
        <v>29.25</v>
      </c>
      <c r="Y325" s="61">
        <v>29.25</v>
      </c>
      <c r="Z325" s="16">
        <f>VLOOKUP($A325,[2]Summary!$A$2:$S$366,10,FALSE)</f>
        <v>2.66</v>
      </c>
      <c r="AA325" s="19">
        <f t="shared" si="110"/>
        <v>2.66</v>
      </c>
      <c r="AB325" s="64">
        <v>2.66</v>
      </c>
      <c r="AC325" s="65">
        <f t="shared" ref="AC325:AC369" si="114">$Y325</f>
        <v>29.25</v>
      </c>
      <c r="AD325" s="12">
        <f>VLOOKUP($A325,[2]Summary!$A$2:$S$366,11,FALSE)</f>
        <v>225</v>
      </c>
      <c r="AE325" s="9">
        <f t="shared" si="104"/>
        <v>225</v>
      </c>
      <c r="AF325" s="54">
        <v>225</v>
      </c>
      <c r="AG325" s="12">
        <f>VLOOKUP($A325,[2]Summary!$A$2:$S$366, 12, FALSE)</f>
        <v>0</v>
      </c>
      <c r="AH325" s="9">
        <v>71</v>
      </c>
      <c r="AI325" s="50">
        <v>71</v>
      </c>
      <c r="AJ325" s="12">
        <f>VLOOKUP($A325,[2]Summary!$A$2:$S$366, 13, FALSE)</f>
        <v>0</v>
      </c>
      <c r="AK325" s="9">
        <f t="shared" si="105"/>
        <v>0</v>
      </c>
      <c r="AL325" s="50">
        <v>0</v>
      </c>
      <c r="AM325" s="12">
        <f>VLOOKUP($A325,[2]Summary!$A$2:$S$366, 14, FALSE)</f>
        <v>17.2</v>
      </c>
      <c r="AN325" s="9">
        <f t="shared" si="111"/>
        <v>17.2</v>
      </c>
      <c r="AO325" s="54">
        <v>17.2</v>
      </c>
      <c r="AP325" s="12">
        <f>VLOOKUP($A325,[2]Summary!$A$2:$S$366, 15, FALSE)</f>
        <v>89.2</v>
      </c>
      <c r="AQ325" s="9">
        <f t="shared" si="107"/>
        <v>89.2</v>
      </c>
      <c r="AR325" s="50">
        <v>89.2</v>
      </c>
      <c r="AS325" s="12">
        <f>VLOOKUP($A325,[2]Summary!$A$2:$S$366, 16, FALSE)</f>
        <v>31</v>
      </c>
      <c r="AT325" s="9">
        <f t="shared" si="112"/>
        <v>31</v>
      </c>
      <c r="AU325" s="50">
        <v>31</v>
      </c>
      <c r="AV325" s="12">
        <f>VLOOKUP($A325,[2]Summary!$A$2:$S$366, 17, FALSE)</f>
        <v>35.6</v>
      </c>
      <c r="AW325" s="9">
        <f t="shared" ref="AW325:AW369" si="115">AV325</f>
        <v>35.6</v>
      </c>
      <c r="AX325" s="54">
        <v>35.6</v>
      </c>
      <c r="AY325" s="12">
        <f>VLOOKUP($A325,[2]Summary!$A$2:$S$366, 18, FALSE)</f>
        <v>4527.12</v>
      </c>
      <c r="AZ325" s="13">
        <f t="shared" ref="AZ325:AZ369" si="116">AY325</f>
        <v>4527.12</v>
      </c>
      <c r="BA325" s="45">
        <v>4527.12</v>
      </c>
      <c r="BB325" s="12">
        <f>VLOOKUP($A325,[2]Summary!$A$2:$S$366, 19, FALSE)</f>
        <v>4819.22</v>
      </c>
      <c r="BC325" s="11">
        <f t="shared" ref="BC325:BC369" si="117">BB325</f>
        <v>4819.22</v>
      </c>
      <c r="BD325" s="73">
        <v>4819.22</v>
      </c>
      <c r="BE325" s="42">
        <f>VLOOKUP($A325,[2]Summary!$A$2:$T$366,20,FALSE)</f>
        <v>0</v>
      </c>
      <c r="BF325" s="41">
        <f t="shared" ref="BF325:BF369" si="118">BE325</f>
        <v>0</v>
      </c>
      <c r="BG325" s="79">
        <v>0</v>
      </c>
    </row>
    <row r="326" spans="1:59" ht="15" x14ac:dyDescent="0.25">
      <c r="A326" s="39">
        <v>44062</v>
      </c>
      <c r="B326" s="12" t="str">
        <f>VLOOKUP($A326,[2]Summary!$A$2:$S$366, 2, FALSE)</f>
        <v/>
      </c>
      <c r="C326" s="13" t="str">
        <f t="shared" ref="C326:C369" si="119">B326</f>
        <v/>
      </c>
      <c r="D326" s="44"/>
      <c r="E326" s="14" t="str">
        <f>VLOOKUP($A326,[2]Summary!$A$2:$S$366, 3, FALSE)</f>
        <v/>
      </c>
      <c r="F326" s="9" t="str">
        <f t="shared" ref="F326:F369" si="120">E326</f>
        <v/>
      </c>
      <c r="G326" s="51"/>
      <c r="H326" s="14">
        <f>VLOOKUP($A326,[2]Summary!$A$2:$S$366,4,FALSE)</f>
        <v>0</v>
      </c>
      <c r="I326" s="9">
        <f t="shared" si="113"/>
        <v>0</v>
      </c>
      <c r="J326" s="54"/>
      <c r="K326" s="14" t="str">
        <f>VLOOKUP($A326,[2]Summary!$A$2:$S$366, 5, FALSE)</f>
        <v/>
      </c>
      <c r="L326" s="9" t="str">
        <f t="shared" ref="L326:L369" si="121">K326</f>
        <v/>
      </c>
      <c r="M326" s="57"/>
      <c r="N326" s="14" t="str">
        <f>VLOOKUP($A326,[2]Summary!$A$2:$S$366, 6, FALSE)</f>
        <v/>
      </c>
      <c r="O326" s="9" t="str">
        <f t="shared" ref="O326:O369" si="122">N326</f>
        <v/>
      </c>
      <c r="P326" s="51"/>
      <c r="Q326" s="14" t="str">
        <f>VLOOKUP($A326,[2]Summary!$A$2:$S$366, 7, FALSE)</f>
        <v/>
      </c>
      <c r="R326" s="9" t="str">
        <f t="shared" ref="R326:R369" si="123">Q326</f>
        <v/>
      </c>
      <c r="S326" s="51"/>
      <c r="T326" s="12">
        <f>VLOOKUP($A326,[2]Summary!$A$2:$S$366, 8, FALSE)</f>
        <v>0</v>
      </c>
      <c r="U326" s="15">
        <f t="shared" ref="U326:U369" si="124">T326</f>
        <v>0</v>
      </c>
      <c r="V326" s="54"/>
      <c r="W326" s="16">
        <f>VLOOKUP($A326,[2]Summary!$A$2:$S$366,9,FALSE)</f>
        <v>0</v>
      </c>
      <c r="X326" s="17">
        <f t="shared" si="109"/>
        <v>0</v>
      </c>
      <c r="Y326" s="61"/>
      <c r="Z326" s="16">
        <f>VLOOKUP($A326,[2]Summary!$A$2:$S$366,10,FALSE)</f>
        <v>0</v>
      </c>
      <c r="AA326" s="19">
        <f t="shared" si="110"/>
        <v>0</v>
      </c>
      <c r="AB326" s="64"/>
      <c r="AC326" s="65">
        <f t="shared" si="114"/>
        <v>0</v>
      </c>
      <c r="AD326" s="12">
        <f>VLOOKUP($A326,[2]Summary!$A$2:$S$366,11,FALSE)</f>
        <v>0</v>
      </c>
      <c r="AE326" s="9">
        <f t="shared" ref="AE326:AE369" si="125">AD326</f>
        <v>0</v>
      </c>
      <c r="AF326" s="54"/>
      <c r="AG326" s="12">
        <f>VLOOKUP($A326,[2]Summary!$A$2:$S$366, 12, FALSE)</f>
        <v>0</v>
      </c>
      <c r="AH326" s="9">
        <f t="shared" ref="AH326:AH332" si="126">AG326</f>
        <v>0</v>
      </c>
      <c r="AI326" s="50"/>
      <c r="AJ326" s="12">
        <f>VLOOKUP($A326,[2]Summary!$A$2:$S$366, 13, FALSE)</f>
        <v>0</v>
      </c>
      <c r="AK326" s="9">
        <f t="shared" ref="AK326:AK369" si="127">AJ326</f>
        <v>0</v>
      </c>
      <c r="AL326" s="50"/>
      <c r="AM326" s="12" t="str">
        <f>VLOOKUP($A326,[2]Summary!$A$2:$S$366, 14, FALSE)</f>
        <v/>
      </c>
      <c r="AN326" s="9" t="str">
        <f t="shared" si="111"/>
        <v/>
      </c>
      <c r="AO326" s="54"/>
      <c r="AP326" s="12" t="str">
        <f>VLOOKUP($A326,[2]Summary!$A$2:$S$366, 15, FALSE)</f>
        <v/>
      </c>
      <c r="AQ326" s="9" t="str">
        <f t="shared" ref="AQ326:AQ369" si="128">AP326</f>
        <v/>
      </c>
      <c r="AR326" s="50"/>
      <c r="AS326" s="12" t="str">
        <f>VLOOKUP($A326,[2]Summary!$A$2:$S$366, 16, FALSE)</f>
        <v/>
      </c>
      <c r="AT326" s="9" t="str">
        <f t="shared" si="112"/>
        <v/>
      </c>
      <c r="AU326" s="50"/>
      <c r="AV326" s="12" t="str">
        <f>VLOOKUP($A326,[2]Summary!$A$2:$S$366, 17, FALSE)</f>
        <v/>
      </c>
      <c r="AW326" s="9" t="str">
        <f t="shared" si="115"/>
        <v/>
      </c>
      <c r="AX326" s="54"/>
      <c r="AY326" s="12">
        <f>VLOOKUP($A326,[2]Summary!$A$2:$S$366, 18, FALSE)</f>
        <v>0</v>
      </c>
      <c r="AZ326" s="13">
        <f t="shared" si="116"/>
        <v>0</v>
      </c>
      <c r="BA326" s="45"/>
      <c r="BB326" s="12">
        <f>VLOOKUP($A326,[2]Summary!$A$2:$S$366, 19, FALSE)</f>
        <v>0</v>
      </c>
      <c r="BC326" s="11">
        <f t="shared" si="117"/>
        <v>0</v>
      </c>
      <c r="BD326" s="73"/>
      <c r="BE326" s="42">
        <f>VLOOKUP($A326,[2]Summary!$A$2:$T$366,20,FALSE)</f>
        <v>0</v>
      </c>
      <c r="BF326" s="41">
        <f t="shared" si="118"/>
        <v>0</v>
      </c>
      <c r="BG326" s="79"/>
    </row>
    <row r="327" spans="1:59" ht="15" x14ac:dyDescent="0.25">
      <c r="A327" s="39">
        <v>44063</v>
      </c>
      <c r="B327" s="12" t="str">
        <f>VLOOKUP($A327,[2]Summary!$A$2:$S$366, 2, FALSE)</f>
        <v/>
      </c>
      <c r="C327" s="13" t="str">
        <f t="shared" si="119"/>
        <v/>
      </c>
      <c r="D327" s="44"/>
      <c r="E327" s="14" t="str">
        <f>VLOOKUP($A327,[2]Summary!$A$2:$S$366, 3, FALSE)</f>
        <v/>
      </c>
      <c r="F327" s="9" t="str">
        <f t="shared" si="120"/>
        <v/>
      </c>
      <c r="G327" s="51"/>
      <c r="H327" s="14">
        <f>VLOOKUP($A327,[2]Summary!$A$2:$S$366,4,FALSE)</f>
        <v>0</v>
      </c>
      <c r="I327" s="9">
        <f t="shared" si="113"/>
        <v>0</v>
      </c>
      <c r="J327" s="54"/>
      <c r="K327" s="14" t="str">
        <f>VLOOKUP($A327,[2]Summary!$A$2:$S$366, 5, FALSE)</f>
        <v/>
      </c>
      <c r="L327" s="9" t="str">
        <f t="shared" si="121"/>
        <v/>
      </c>
      <c r="M327" s="57"/>
      <c r="N327" s="14" t="str">
        <f>VLOOKUP($A327,[2]Summary!$A$2:$S$366, 6, FALSE)</f>
        <v/>
      </c>
      <c r="O327" s="9" t="str">
        <f t="shared" si="122"/>
        <v/>
      </c>
      <c r="P327" s="51"/>
      <c r="Q327" s="14" t="str">
        <f>VLOOKUP($A327,[2]Summary!$A$2:$S$366, 7, FALSE)</f>
        <v/>
      </c>
      <c r="R327" s="9" t="str">
        <f t="shared" si="123"/>
        <v/>
      </c>
      <c r="S327" s="51"/>
      <c r="T327" s="12">
        <f>VLOOKUP($A327,[2]Summary!$A$2:$S$366, 8, FALSE)</f>
        <v>0</v>
      </c>
      <c r="U327" s="15">
        <f t="shared" si="124"/>
        <v>0</v>
      </c>
      <c r="V327" s="54"/>
      <c r="W327" s="16">
        <f>VLOOKUP($A327,[2]Summary!$A$2:$S$366,9,FALSE)</f>
        <v>0</v>
      </c>
      <c r="X327" s="17">
        <f t="shared" si="109"/>
        <v>0</v>
      </c>
      <c r="Y327" s="61"/>
      <c r="Z327" s="16">
        <f>VLOOKUP($A327,[2]Summary!$A$2:$S$366,10,FALSE)</f>
        <v>0</v>
      </c>
      <c r="AA327" s="19">
        <f t="shared" si="110"/>
        <v>0</v>
      </c>
      <c r="AB327" s="64"/>
      <c r="AC327" s="65">
        <f t="shared" si="114"/>
        <v>0</v>
      </c>
      <c r="AD327" s="12">
        <f>VLOOKUP($A327,[2]Summary!$A$2:$S$366,11,FALSE)</f>
        <v>0</v>
      </c>
      <c r="AE327" s="9">
        <f t="shared" si="125"/>
        <v>0</v>
      </c>
      <c r="AF327" s="54"/>
      <c r="AG327" s="12">
        <f>VLOOKUP($A327,[2]Summary!$A$2:$S$366, 12, FALSE)</f>
        <v>0</v>
      </c>
      <c r="AH327" s="9">
        <f t="shared" si="126"/>
        <v>0</v>
      </c>
      <c r="AI327" s="50"/>
      <c r="AJ327" s="12">
        <f>VLOOKUP($A327,[2]Summary!$A$2:$S$366, 13, FALSE)</f>
        <v>0</v>
      </c>
      <c r="AK327" s="9">
        <f t="shared" si="127"/>
        <v>0</v>
      </c>
      <c r="AL327" s="50"/>
      <c r="AM327" s="12" t="str">
        <f>VLOOKUP($A327,[2]Summary!$A$2:$S$366, 14, FALSE)</f>
        <v/>
      </c>
      <c r="AN327" s="9" t="str">
        <f t="shared" si="111"/>
        <v/>
      </c>
      <c r="AO327" s="54"/>
      <c r="AP327" s="12" t="str">
        <f>VLOOKUP($A327,[2]Summary!$A$2:$S$366, 15, FALSE)</f>
        <v/>
      </c>
      <c r="AQ327" s="9" t="str">
        <f t="shared" si="128"/>
        <v/>
      </c>
      <c r="AR327" s="50"/>
      <c r="AS327" s="12" t="str">
        <f>VLOOKUP($A327,[2]Summary!$A$2:$S$366, 16, FALSE)</f>
        <v/>
      </c>
      <c r="AT327" s="9" t="str">
        <f t="shared" si="112"/>
        <v/>
      </c>
      <c r="AU327" s="50"/>
      <c r="AV327" s="12" t="str">
        <f>VLOOKUP($A327,[2]Summary!$A$2:$S$366, 17, FALSE)</f>
        <v/>
      </c>
      <c r="AW327" s="9" t="str">
        <f t="shared" si="115"/>
        <v/>
      </c>
      <c r="AX327" s="68"/>
      <c r="AY327" s="12">
        <f>VLOOKUP($A327,[2]Summary!$A$2:$S$366, 18, FALSE)</f>
        <v>0</v>
      </c>
      <c r="AZ327" s="13">
        <f t="shared" si="116"/>
        <v>0</v>
      </c>
      <c r="BA327" s="45"/>
      <c r="BB327" s="12">
        <f>VLOOKUP($A327,[2]Summary!$A$2:$S$366, 19, FALSE)</f>
        <v>0</v>
      </c>
      <c r="BC327" s="11">
        <f t="shared" si="117"/>
        <v>0</v>
      </c>
      <c r="BD327" s="73"/>
      <c r="BE327" s="42">
        <f>VLOOKUP($A327,[2]Summary!$A$2:$T$366,20,FALSE)</f>
        <v>0</v>
      </c>
      <c r="BF327" s="41">
        <f t="shared" si="118"/>
        <v>0</v>
      </c>
      <c r="BG327" s="79"/>
    </row>
    <row r="328" spans="1:59" ht="15" x14ac:dyDescent="0.25">
      <c r="A328" s="39">
        <v>44064</v>
      </c>
      <c r="B328" s="12" t="str">
        <f>VLOOKUP($A328,[2]Summary!$A$2:$S$366, 2, FALSE)</f>
        <v/>
      </c>
      <c r="C328" s="13" t="str">
        <f t="shared" si="119"/>
        <v/>
      </c>
      <c r="D328" s="44"/>
      <c r="E328" s="14" t="str">
        <f>VLOOKUP($A328,[2]Summary!$A$2:$S$366, 3, FALSE)</f>
        <v/>
      </c>
      <c r="F328" s="9" t="str">
        <f t="shared" si="120"/>
        <v/>
      </c>
      <c r="G328" s="51"/>
      <c r="H328" s="14">
        <f>VLOOKUP($A328,[2]Summary!$A$2:$S$366,4,FALSE)</f>
        <v>0</v>
      </c>
      <c r="I328" s="9">
        <f t="shared" si="113"/>
        <v>0</v>
      </c>
      <c r="J328" s="54"/>
      <c r="K328" s="14" t="str">
        <f>VLOOKUP($A328,[2]Summary!$A$2:$S$366, 5, FALSE)</f>
        <v/>
      </c>
      <c r="L328" s="9" t="str">
        <f t="shared" si="121"/>
        <v/>
      </c>
      <c r="M328" s="57"/>
      <c r="N328" s="14" t="str">
        <f>VLOOKUP($A328,[2]Summary!$A$2:$S$366, 6, FALSE)</f>
        <v/>
      </c>
      <c r="O328" s="9" t="str">
        <f t="shared" si="122"/>
        <v/>
      </c>
      <c r="P328" s="51"/>
      <c r="Q328" s="14" t="str">
        <f>VLOOKUP($A328,[2]Summary!$A$2:$S$366, 7, FALSE)</f>
        <v/>
      </c>
      <c r="R328" s="9" t="str">
        <f t="shared" si="123"/>
        <v/>
      </c>
      <c r="S328" s="51"/>
      <c r="T328" s="12">
        <f>VLOOKUP($A328,[2]Summary!$A$2:$S$366, 8, FALSE)</f>
        <v>0</v>
      </c>
      <c r="U328" s="15">
        <f t="shared" si="124"/>
        <v>0</v>
      </c>
      <c r="V328" s="54"/>
      <c r="W328" s="16">
        <f>VLOOKUP($A328,[2]Summary!$A$2:$S$366,9,FALSE)</f>
        <v>0</v>
      </c>
      <c r="X328" s="17">
        <f t="shared" si="109"/>
        <v>0</v>
      </c>
      <c r="Y328" s="61"/>
      <c r="Z328" s="16">
        <f>VLOOKUP($A328,[2]Summary!$A$2:$S$366,10,FALSE)</f>
        <v>0</v>
      </c>
      <c r="AA328" s="19">
        <f t="shared" si="110"/>
        <v>0</v>
      </c>
      <c r="AB328" s="64"/>
      <c r="AC328" s="65">
        <f t="shared" si="114"/>
        <v>0</v>
      </c>
      <c r="AD328" s="12">
        <f>VLOOKUP($A328,[2]Summary!$A$2:$S$366,11,FALSE)</f>
        <v>0</v>
      </c>
      <c r="AE328" s="9">
        <f t="shared" si="125"/>
        <v>0</v>
      </c>
      <c r="AF328" s="54"/>
      <c r="AG328" s="12">
        <f>VLOOKUP($A328,[2]Summary!$A$2:$S$366, 12, FALSE)</f>
        <v>0</v>
      </c>
      <c r="AH328" s="9">
        <f t="shared" si="126"/>
        <v>0</v>
      </c>
      <c r="AI328" s="50"/>
      <c r="AJ328" s="12">
        <f>VLOOKUP($A328,[2]Summary!$A$2:$S$366, 13, FALSE)</f>
        <v>0</v>
      </c>
      <c r="AK328" s="9">
        <f t="shared" si="127"/>
        <v>0</v>
      </c>
      <c r="AL328" s="50"/>
      <c r="AM328" s="12" t="str">
        <f>VLOOKUP($A328,[2]Summary!$A$2:$S$366, 14, FALSE)</f>
        <v/>
      </c>
      <c r="AN328" s="9" t="str">
        <f t="shared" si="111"/>
        <v/>
      </c>
      <c r="AO328" s="54"/>
      <c r="AP328" s="12" t="str">
        <f>VLOOKUP($A328,[2]Summary!$A$2:$S$366, 15, FALSE)</f>
        <v/>
      </c>
      <c r="AQ328" s="9" t="str">
        <f t="shared" si="128"/>
        <v/>
      </c>
      <c r="AR328" s="50"/>
      <c r="AS328" s="12" t="str">
        <f>VLOOKUP($A328,[2]Summary!$A$2:$S$366, 16, FALSE)</f>
        <v/>
      </c>
      <c r="AT328" s="9" t="str">
        <f t="shared" si="112"/>
        <v/>
      </c>
      <c r="AU328" s="50"/>
      <c r="AV328" s="12" t="str">
        <f>VLOOKUP($A328,[2]Summary!$A$2:$S$366, 17, FALSE)</f>
        <v/>
      </c>
      <c r="AW328" s="9" t="str">
        <f t="shared" si="115"/>
        <v/>
      </c>
      <c r="AX328" s="68"/>
      <c r="AY328" s="12">
        <f>VLOOKUP($A328,[2]Summary!$A$2:$S$366, 18, FALSE)</f>
        <v>0</v>
      </c>
      <c r="AZ328" s="13">
        <f t="shared" si="116"/>
        <v>0</v>
      </c>
      <c r="BA328" s="45"/>
      <c r="BB328" s="12">
        <f>VLOOKUP($A328,[2]Summary!$A$2:$S$366, 19, FALSE)</f>
        <v>0</v>
      </c>
      <c r="BC328" s="11">
        <f t="shared" si="117"/>
        <v>0</v>
      </c>
      <c r="BD328" s="73"/>
      <c r="BE328" s="42">
        <f>VLOOKUP($A328,[2]Summary!$A$2:$T$366,20,FALSE)</f>
        <v>0</v>
      </c>
      <c r="BF328" s="41">
        <f t="shared" si="118"/>
        <v>0</v>
      </c>
      <c r="BG328" s="79"/>
    </row>
    <row r="329" spans="1:59" ht="15" x14ac:dyDescent="0.25">
      <c r="A329" s="39">
        <v>44065</v>
      </c>
      <c r="B329" s="12" t="str">
        <f>VLOOKUP($A329,[2]Summary!$A$2:$S$366, 2, FALSE)</f>
        <v/>
      </c>
      <c r="C329" s="13" t="str">
        <f t="shared" si="119"/>
        <v/>
      </c>
      <c r="D329" s="45"/>
      <c r="E329" s="14" t="str">
        <f>VLOOKUP($A329,[2]Summary!$A$2:$S$366, 3, FALSE)</f>
        <v/>
      </c>
      <c r="F329" s="9" t="str">
        <f t="shared" si="120"/>
        <v/>
      </c>
      <c r="G329" s="50"/>
      <c r="H329" s="14">
        <f>VLOOKUP($A329,[2]Summary!$A$2:$S$366,4,FALSE)</f>
        <v>0</v>
      </c>
      <c r="I329" s="9">
        <f t="shared" si="113"/>
        <v>0</v>
      </c>
      <c r="J329" s="54"/>
      <c r="K329" s="14" t="str">
        <f>VLOOKUP($A329,[2]Summary!$A$2:$S$366, 5, FALSE)</f>
        <v/>
      </c>
      <c r="L329" s="9" t="str">
        <f t="shared" si="121"/>
        <v/>
      </c>
      <c r="M329" s="50"/>
      <c r="N329" s="14" t="str">
        <f>VLOOKUP($A329,[2]Summary!$A$2:$S$366, 6, FALSE)</f>
        <v/>
      </c>
      <c r="O329" s="9" t="str">
        <f t="shared" si="122"/>
        <v/>
      </c>
      <c r="P329" s="50"/>
      <c r="Q329" s="14" t="str">
        <f>VLOOKUP($A329,[2]Summary!$A$2:$S$366, 7, FALSE)</f>
        <v/>
      </c>
      <c r="R329" s="9" t="str">
        <f t="shared" si="123"/>
        <v/>
      </c>
      <c r="S329" s="50"/>
      <c r="T329" s="12">
        <f>VLOOKUP($A329,[2]Summary!$A$2:$S$366, 8, FALSE)</f>
        <v>0</v>
      </c>
      <c r="U329" s="15">
        <f t="shared" si="124"/>
        <v>0</v>
      </c>
      <c r="V329" s="54"/>
      <c r="W329" s="16">
        <f>VLOOKUP($A329,[2]Summary!$A$2:$S$366,9,FALSE)</f>
        <v>0</v>
      </c>
      <c r="X329" s="17">
        <f t="shared" si="109"/>
        <v>0</v>
      </c>
      <c r="Y329" s="61"/>
      <c r="Z329" s="16">
        <f>VLOOKUP($A329,[2]Summary!$A$2:$S$366,10,FALSE)</f>
        <v>0</v>
      </c>
      <c r="AA329" s="19">
        <f t="shared" si="110"/>
        <v>0</v>
      </c>
      <c r="AB329" s="64"/>
      <c r="AC329" s="65">
        <f t="shared" si="114"/>
        <v>0</v>
      </c>
      <c r="AD329" s="12">
        <f>VLOOKUP($A329,[2]Summary!$A$2:$S$366,11,FALSE)</f>
        <v>0</v>
      </c>
      <c r="AE329" s="9">
        <f t="shared" si="125"/>
        <v>0</v>
      </c>
      <c r="AF329" s="50"/>
      <c r="AG329" s="12">
        <f>VLOOKUP($A329,[2]Summary!$A$2:$S$366, 12, FALSE)</f>
        <v>0</v>
      </c>
      <c r="AH329" s="9">
        <f t="shared" si="126"/>
        <v>0</v>
      </c>
      <c r="AI329" s="50"/>
      <c r="AJ329" s="12">
        <f>VLOOKUP($A329,[2]Summary!$A$2:$S$366, 13, FALSE)</f>
        <v>0</v>
      </c>
      <c r="AK329" s="9">
        <f t="shared" si="127"/>
        <v>0</v>
      </c>
      <c r="AL329" s="50"/>
      <c r="AM329" s="12" t="str">
        <f>VLOOKUP($A329,[2]Summary!$A$2:$S$366, 14, FALSE)</f>
        <v/>
      </c>
      <c r="AN329" s="9" t="str">
        <f t="shared" si="111"/>
        <v/>
      </c>
      <c r="AO329" s="50"/>
      <c r="AP329" s="12" t="str">
        <f>VLOOKUP($A329,[2]Summary!$A$2:$S$366, 15, FALSE)</f>
        <v/>
      </c>
      <c r="AQ329" s="9" t="str">
        <f t="shared" si="128"/>
        <v/>
      </c>
      <c r="AR329" s="50"/>
      <c r="AS329" s="12" t="str">
        <f>VLOOKUP($A329,[2]Summary!$A$2:$S$366, 16, FALSE)</f>
        <v/>
      </c>
      <c r="AT329" s="9" t="str">
        <f t="shared" si="112"/>
        <v/>
      </c>
      <c r="AU329" s="50"/>
      <c r="AV329" s="12" t="str">
        <f>VLOOKUP($A329,[2]Summary!$A$2:$S$366, 17, FALSE)</f>
        <v/>
      </c>
      <c r="AW329" s="9" t="str">
        <f t="shared" si="115"/>
        <v/>
      </c>
      <c r="AX329" s="50"/>
      <c r="AY329" s="12">
        <f>VLOOKUP($A329,[2]Summary!$A$2:$S$366, 18, FALSE)</f>
        <v>0</v>
      </c>
      <c r="AZ329" s="13">
        <f t="shared" si="116"/>
        <v>0</v>
      </c>
      <c r="BA329" s="45"/>
      <c r="BB329" s="12">
        <f>VLOOKUP($A329,[2]Summary!$A$2:$S$366, 19, FALSE)</f>
        <v>0</v>
      </c>
      <c r="BC329" s="11">
        <f t="shared" si="117"/>
        <v>0</v>
      </c>
      <c r="BD329" s="73"/>
      <c r="BE329" s="42">
        <f>VLOOKUP($A329,[2]Summary!$A$2:$T$366,20,FALSE)</f>
        <v>0</v>
      </c>
      <c r="BF329" s="41">
        <f t="shared" si="118"/>
        <v>0</v>
      </c>
      <c r="BG329" s="79"/>
    </row>
    <row r="330" spans="1:59" ht="15" x14ac:dyDescent="0.25">
      <c r="A330" s="39">
        <v>44066</v>
      </c>
      <c r="B330" s="12" t="str">
        <f>VLOOKUP($A330,[2]Summary!$A$2:$S$366, 2, FALSE)</f>
        <v/>
      </c>
      <c r="C330" s="13" t="str">
        <f t="shared" si="119"/>
        <v/>
      </c>
      <c r="D330" s="44"/>
      <c r="E330" s="14" t="str">
        <f>VLOOKUP($A330,[2]Summary!$A$2:$S$366, 3, FALSE)</f>
        <v/>
      </c>
      <c r="F330" s="9" t="str">
        <f t="shared" si="120"/>
        <v/>
      </c>
      <c r="G330" s="51"/>
      <c r="H330" s="14">
        <f>VLOOKUP($A330,[2]Summary!$A$2:$S$366,4,FALSE)</f>
        <v>0</v>
      </c>
      <c r="I330" s="9">
        <f t="shared" si="113"/>
        <v>0</v>
      </c>
      <c r="J330" s="54"/>
      <c r="K330" s="14" t="str">
        <f>VLOOKUP($A330,[2]Summary!$A$2:$S$366, 5, FALSE)</f>
        <v/>
      </c>
      <c r="L330" s="9" t="str">
        <f t="shared" si="121"/>
        <v/>
      </c>
      <c r="M330" s="57"/>
      <c r="N330" s="14" t="str">
        <f>VLOOKUP($A330,[2]Summary!$A$2:$S$366, 6, FALSE)</f>
        <v/>
      </c>
      <c r="O330" s="9" t="str">
        <f t="shared" si="122"/>
        <v/>
      </c>
      <c r="P330" s="51"/>
      <c r="Q330" s="14" t="str">
        <f>VLOOKUP($A330,[2]Summary!$A$2:$S$366, 7, FALSE)</f>
        <v/>
      </c>
      <c r="R330" s="9" t="str">
        <f t="shared" si="123"/>
        <v/>
      </c>
      <c r="S330" s="51"/>
      <c r="T330" s="12">
        <f>VLOOKUP($A330,[2]Summary!$A$2:$S$366, 8, FALSE)</f>
        <v>0</v>
      </c>
      <c r="U330" s="15">
        <f t="shared" si="124"/>
        <v>0</v>
      </c>
      <c r="V330" s="54"/>
      <c r="W330" s="16">
        <f>VLOOKUP($A330,[2]Summary!$A$2:$S$366,9,FALSE)</f>
        <v>0</v>
      </c>
      <c r="X330" s="17">
        <f t="shared" si="109"/>
        <v>0</v>
      </c>
      <c r="Y330" s="61"/>
      <c r="Z330" s="16">
        <f>VLOOKUP($A330,[2]Summary!$A$2:$S$366,10,FALSE)</f>
        <v>0</v>
      </c>
      <c r="AA330" s="19">
        <f t="shared" si="110"/>
        <v>0</v>
      </c>
      <c r="AB330" s="64"/>
      <c r="AC330" s="65">
        <f t="shared" si="114"/>
        <v>0</v>
      </c>
      <c r="AD330" s="12">
        <f>VLOOKUP($A330,[2]Summary!$A$2:$S$366,11,FALSE)</f>
        <v>0</v>
      </c>
      <c r="AE330" s="9">
        <f t="shared" si="125"/>
        <v>0</v>
      </c>
      <c r="AF330" s="54"/>
      <c r="AG330" s="12">
        <f>VLOOKUP($A330,[2]Summary!$A$2:$S$366, 12, FALSE)</f>
        <v>0</v>
      </c>
      <c r="AH330" s="9">
        <f t="shared" si="126"/>
        <v>0</v>
      </c>
      <c r="AI330" s="50"/>
      <c r="AJ330" s="12">
        <f>VLOOKUP($A330,[2]Summary!$A$2:$S$366, 13, FALSE)</f>
        <v>0</v>
      </c>
      <c r="AK330" s="9">
        <f t="shared" si="127"/>
        <v>0</v>
      </c>
      <c r="AL330" s="50"/>
      <c r="AM330" s="12" t="str">
        <f>VLOOKUP($A330,[2]Summary!$A$2:$S$366, 14, FALSE)</f>
        <v/>
      </c>
      <c r="AN330" s="9" t="str">
        <f t="shared" si="111"/>
        <v/>
      </c>
      <c r="AO330" s="54"/>
      <c r="AP330" s="12" t="str">
        <f>VLOOKUP($A330,[2]Summary!$A$2:$S$366, 15, FALSE)</f>
        <v/>
      </c>
      <c r="AQ330" s="9" t="str">
        <f t="shared" si="128"/>
        <v/>
      </c>
      <c r="AR330" s="50"/>
      <c r="AS330" s="12" t="str">
        <f>VLOOKUP($A330,[2]Summary!$A$2:$S$366, 16, FALSE)</f>
        <v/>
      </c>
      <c r="AT330" s="9" t="str">
        <f t="shared" si="112"/>
        <v/>
      </c>
      <c r="AU330" s="50"/>
      <c r="AV330" s="12" t="str">
        <f>VLOOKUP($A330,[2]Summary!$A$2:$S$366, 17, FALSE)</f>
        <v/>
      </c>
      <c r="AW330" s="9" t="str">
        <f t="shared" si="115"/>
        <v/>
      </c>
      <c r="AX330" s="68"/>
      <c r="AY330" s="12">
        <f>VLOOKUP($A330,[2]Summary!$A$2:$S$366, 18, FALSE)</f>
        <v>0</v>
      </c>
      <c r="AZ330" s="13">
        <f t="shared" si="116"/>
        <v>0</v>
      </c>
      <c r="BA330" s="45"/>
      <c r="BB330" s="12">
        <f>VLOOKUP($A330,[2]Summary!$A$2:$S$366, 19, FALSE)</f>
        <v>0</v>
      </c>
      <c r="BC330" s="11">
        <f t="shared" si="117"/>
        <v>0</v>
      </c>
      <c r="BD330" s="73"/>
      <c r="BE330" s="42">
        <f>VLOOKUP($A330,[2]Summary!$A$2:$T$366,20,FALSE)</f>
        <v>0</v>
      </c>
      <c r="BF330" s="41">
        <f t="shared" si="118"/>
        <v>0</v>
      </c>
      <c r="BG330" s="79"/>
    </row>
    <row r="331" spans="1:59" ht="15" x14ac:dyDescent="0.25">
      <c r="A331" s="39">
        <v>44067</v>
      </c>
      <c r="B331" s="12" t="str">
        <f>VLOOKUP($A331,[2]Summary!$A$2:$S$366, 2, FALSE)</f>
        <v/>
      </c>
      <c r="C331" s="13" t="str">
        <f t="shared" si="119"/>
        <v/>
      </c>
      <c r="D331" s="44"/>
      <c r="E331" s="14" t="str">
        <f>VLOOKUP($A331,[2]Summary!$A$2:$S$366, 3, FALSE)</f>
        <v/>
      </c>
      <c r="F331" s="9" t="str">
        <f t="shared" si="120"/>
        <v/>
      </c>
      <c r="G331" s="51"/>
      <c r="H331" s="14">
        <f>VLOOKUP($A331,[2]Summary!$A$2:$S$366,4,FALSE)</f>
        <v>0</v>
      </c>
      <c r="I331" s="9">
        <f t="shared" si="113"/>
        <v>0</v>
      </c>
      <c r="J331" s="54"/>
      <c r="K331" s="14" t="str">
        <f>VLOOKUP($A331,[2]Summary!$A$2:$S$366, 5, FALSE)</f>
        <v/>
      </c>
      <c r="L331" s="9" t="str">
        <f t="shared" si="121"/>
        <v/>
      </c>
      <c r="M331" s="57"/>
      <c r="N331" s="14" t="str">
        <f>VLOOKUP($A331,[2]Summary!$A$2:$S$366, 6, FALSE)</f>
        <v/>
      </c>
      <c r="O331" s="9" t="str">
        <f t="shared" si="122"/>
        <v/>
      </c>
      <c r="P331" s="51"/>
      <c r="Q331" s="14" t="str">
        <f>VLOOKUP($A331,[2]Summary!$A$2:$S$366, 7, FALSE)</f>
        <v/>
      </c>
      <c r="R331" s="9" t="str">
        <f t="shared" si="123"/>
        <v/>
      </c>
      <c r="S331" s="51"/>
      <c r="T331" s="12">
        <f>VLOOKUP($A331,[2]Summary!$A$2:$S$366, 8, FALSE)</f>
        <v>0</v>
      </c>
      <c r="U331" s="15">
        <f t="shared" si="124"/>
        <v>0</v>
      </c>
      <c r="V331" s="54"/>
      <c r="W331" s="16">
        <f>VLOOKUP($A331,[2]Summary!$A$2:$S$366,9,FALSE)</f>
        <v>0</v>
      </c>
      <c r="X331" s="17">
        <f t="shared" si="109"/>
        <v>0</v>
      </c>
      <c r="Y331" s="61"/>
      <c r="Z331" s="16">
        <f>VLOOKUP($A331,[2]Summary!$A$2:$S$366,10,FALSE)</f>
        <v>0</v>
      </c>
      <c r="AA331" s="19">
        <f t="shared" si="110"/>
        <v>0</v>
      </c>
      <c r="AB331" s="64"/>
      <c r="AC331" s="65">
        <f t="shared" si="114"/>
        <v>0</v>
      </c>
      <c r="AD331" s="12">
        <f>VLOOKUP($A331,[2]Summary!$A$2:$S$366,11,FALSE)</f>
        <v>0</v>
      </c>
      <c r="AE331" s="9">
        <f t="shared" si="125"/>
        <v>0</v>
      </c>
      <c r="AF331" s="54"/>
      <c r="AG331" s="12">
        <f>VLOOKUP($A331,[2]Summary!$A$2:$S$366, 12, FALSE)</f>
        <v>0</v>
      </c>
      <c r="AH331" s="9">
        <f t="shared" si="126"/>
        <v>0</v>
      </c>
      <c r="AI331" s="50"/>
      <c r="AJ331" s="12">
        <f>VLOOKUP($A331,[2]Summary!$A$2:$S$366, 13, FALSE)</f>
        <v>0</v>
      </c>
      <c r="AK331" s="9">
        <f t="shared" si="127"/>
        <v>0</v>
      </c>
      <c r="AL331" s="50"/>
      <c r="AM331" s="12" t="str">
        <f>VLOOKUP($A331,[2]Summary!$A$2:$S$366, 14, FALSE)</f>
        <v/>
      </c>
      <c r="AN331" s="9" t="str">
        <f t="shared" si="111"/>
        <v/>
      </c>
      <c r="AO331" s="54"/>
      <c r="AP331" s="12" t="str">
        <f>VLOOKUP($A331,[2]Summary!$A$2:$S$366, 15, FALSE)</f>
        <v/>
      </c>
      <c r="AQ331" s="9" t="str">
        <f t="shared" si="128"/>
        <v/>
      </c>
      <c r="AR331" s="50"/>
      <c r="AS331" s="12" t="str">
        <f>VLOOKUP($A331,[2]Summary!$A$2:$S$366, 16, FALSE)</f>
        <v/>
      </c>
      <c r="AT331" s="9" t="str">
        <f t="shared" si="112"/>
        <v/>
      </c>
      <c r="AU331" s="50"/>
      <c r="AV331" s="12" t="str">
        <f>VLOOKUP($A331,[2]Summary!$A$2:$S$366, 17, FALSE)</f>
        <v/>
      </c>
      <c r="AW331" s="9" t="str">
        <f t="shared" si="115"/>
        <v/>
      </c>
      <c r="AX331" s="68"/>
      <c r="AY331" s="12">
        <f>VLOOKUP($A331,[2]Summary!$A$2:$S$366, 18, FALSE)</f>
        <v>0</v>
      </c>
      <c r="AZ331" s="13">
        <f t="shared" si="116"/>
        <v>0</v>
      </c>
      <c r="BA331" s="45"/>
      <c r="BB331" s="12">
        <f>VLOOKUP($A331,[2]Summary!$A$2:$S$366, 19, FALSE)</f>
        <v>0</v>
      </c>
      <c r="BC331" s="11">
        <f t="shared" si="117"/>
        <v>0</v>
      </c>
      <c r="BD331" s="73"/>
      <c r="BE331" s="42">
        <f>VLOOKUP($A331,[2]Summary!$A$2:$T$366,20,FALSE)</f>
        <v>0</v>
      </c>
      <c r="BF331" s="41">
        <f t="shared" si="118"/>
        <v>0</v>
      </c>
      <c r="BG331" s="79"/>
    </row>
    <row r="332" spans="1:59" ht="15" x14ac:dyDescent="0.25">
      <c r="A332" s="39">
        <v>44068</v>
      </c>
      <c r="B332" s="12" t="str">
        <f>VLOOKUP($A332,[2]Summary!$A$2:$S$366, 2, FALSE)</f>
        <v/>
      </c>
      <c r="C332" s="13" t="str">
        <f t="shared" si="119"/>
        <v/>
      </c>
      <c r="D332" s="44"/>
      <c r="E332" s="14" t="str">
        <f>VLOOKUP($A332,[2]Summary!$A$2:$S$366, 3, FALSE)</f>
        <v/>
      </c>
      <c r="F332" s="9" t="str">
        <f t="shared" si="120"/>
        <v/>
      </c>
      <c r="G332" s="51"/>
      <c r="H332" s="14">
        <f>VLOOKUP($A332,[2]Summary!$A$2:$S$366,4,FALSE)</f>
        <v>0</v>
      </c>
      <c r="I332" s="9">
        <f t="shared" si="113"/>
        <v>0</v>
      </c>
      <c r="J332" s="54"/>
      <c r="K332" s="14" t="str">
        <f>VLOOKUP($A332,[2]Summary!$A$2:$S$366, 5, FALSE)</f>
        <v/>
      </c>
      <c r="L332" s="9" t="str">
        <f t="shared" si="121"/>
        <v/>
      </c>
      <c r="M332" s="57"/>
      <c r="N332" s="14" t="str">
        <f>VLOOKUP($A332,[2]Summary!$A$2:$S$366, 6, FALSE)</f>
        <v/>
      </c>
      <c r="O332" s="9" t="str">
        <f t="shared" si="122"/>
        <v/>
      </c>
      <c r="P332" s="51"/>
      <c r="Q332" s="14" t="str">
        <f>VLOOKUP($A332,[2]Summary!$A$2:$S$366, 7, FALSE)</f>
        <v/>
      </c>
      <c r="R332" s="9" t="str">
        <f t="shared" si="123"/>
        <v/>
      </c>
      <c r="S332" s="51"/>
      <c r="T332" s="12">
        <f>VLOOKUP($A332,[2]Summary!$A$2:$S$366, 8, FALSE)</f>
        <v>0</v>
      </c>
      <c r="U332" s="15">
        <f t="shared" si="124"/>
        <v>0</v>
      </c>
      <c r="V332" s="54"/>
      <c r="W332" s="16">
        <f>VLOOKUP($A332,[2]Summary!$A$2:$S$366,9,FALSE)</f>
        <v>0</v>
      </c>
      <c r="X332" s="17">
        <f t="shared" si="109"/>
        <v>0</v>
      </c>
      <c r="Y332" s="61"/>
      <c r="Z332" s="16">
        <f>VLOOKUP($A332,[2]Summary!$A$2:$S$366,10,FALSE)</f>
        <v>0</v>
      </c>
      <c r="AA332" s="19">
        <f t="shared" si="110"/>
        <v>0</v>
      </c>
      <c r="AB332" s="64"/>
      <c r="AC332" s="65">
        <f t="shared" si="114"/>
        <v>0</v>
      </c>
      <c r="AD332" s="12">
        <f>VLOOKUP($A332,[2]Summary!$A$2:$S$366,11,FALSE)</f>
        <v>0</v>
      </c>
      <c r="AE332" s="9">
        <f t="shared" si="125"/>
        <v>0</v>
      </c>
      <c r="AF332" s="54"/>
      <c r="AG332" s="12">
        <f>VLOOKUP($A332,[2]Summary!$A$2:$S$366, 12, FALSE)</f>
        <v>0</v>
      </c>
      <c r="AH332" s="9">
        <f t="shared" si="126"/>
        <v>0</v>
      </c>
      <c r="AI332" s="50"/>
      <c r="AJ332" s="12">
        <f>VLOOKUP($A332,[2]Summary!$A$2:$S$366, 13, FALSE)</f>
        <v>0</v>
      </c>
      <c r="AK332" s="9">
        <f t="shared" si="127"/>
        <v>0</v>
      </c>
      <c r="AL332" s="50"/>
      <c r="AM332" s="12" t="str">
        <f>VLOOKUP($A332,[2]Summary!$A$2:$S$366, 14, FALSE)</f>
        <v/>
      </c>
      <c r="AN332" s="9" t="str">
        <f t="shared" si="111"/>
        <v/>
      </c>
      <c r="AO332" s="54"/>
      <c r="AP332" s="12" t="str">
        <f>VLOOKUP($A332,[2]Summary!$A$2:$S$366, 15, FALSE)</f>
        <v/>
      </c>
      <c r="AQ332" s="9" t="str">
        <f t="shared" si="128"/>
        <v/>
      </c>
      <c r="AR332" s="50"/>
      <c r="AS332" s="12" t="str">
        <f>VLOOKUP($A332,[2]Summary!$A$2:$S$366, 16, FALSE)</f>
        <v/>
      </c>
      <c r="AT332" s="9" t="str">
        <f t="shared" si="112"/>
        <v/>
      </c>
      <c r="AU332" s="50"/>
      <c r="AV332" s="12" t="str">
        <f>VLOOKUP($A332,[2]Summary!$A$2:$S$366, 17, FALSE)</f>
        <v/>
      </c>
      <c r="AW332" s="9" t="str">
        <f t="shared" si="115"/>
        <v/>
      </c>
      <c r="AX332" s="68"/>
      <c r="AY332" s="12">
        <f>VLOOKUP($A332,[2]Summary!$A$2:$S$366, 18, FALSE)</f>
        <v>0</v>
      </c>
      <c r="AZ332" s="13">
        <f t="shared" si="116"/>
        <v>0</v>
      </c>
      <c r="BA332" s="45"/>
      <c r="BB332" s="12">
        <f>VLOOKUP($A332,[2]Summary!$A$2:$S$366, 19, FALSE)</f>
        <v>0</v>
      </c>
      <c r="BC332" s="11">
        <f t="shared" si="117"/>
        <v>0</v>
      </c>
      <c r="BD332" s="73"/>
      <c r="BE332" s="42">
        <f>VLOOKUP($A332,[2]Summary!$A$2:$T$366,20,FALSE)</f>
        <v>0</v>
      </c>
      <c r="BF332" s="41">
        <f t="shared" si="118"/>
        <v>0</v>
      </c>
      <c r="BG332" s="79"/>
    </row>
    <row r="333" spans="1:59" ht="15" x14ac:dyDescent="0.25">
      <c r="A333" s="39">
        <v>44069</v>
      </c>
      <c r="B333" s="12" t="str">
        <f>VLOOKUP($A333,[2]Summary!$A$2:$S$366, 2, FALSE)</f>
        <v/>
      </c>
      <c r="C333" s="13" t="str">
        <f t="shared" si="119"/>
        <v/>
      </c>
      <c r="D333" s="44"/>
      <c r="E333" s="14" t="str">
        <f>VLOOKUP($A333,[2]Summary!$A$2:$S$366, 3, FALSE)</f>
        <v/>
      </c>
      <c r="F333" s="9" t="str">
        <f t="shared" si="120"/>
        <v/>
      </c>
      <c r="G333" s="51"/>
      <c r="H333" s="14">
        <f>VLOOKUP($A333,[2]Summary!$A$2:$S$366,4,FALSE)</f>
        <v>0</v>
      </c>
      <c r="I333" s="9">
        <f t="shared" si="113"/>
        <v>0</v>
      </c>
      <c r="J333" s="54"/>
      <c r="K333" s="14" t="str">
        <f>VLOOKUP($A333,[2]Summary!$A$2:$S$366, 5, FALSE)</f>
        <v/>
      </c>
      <c r="L333" s="9" t="str">
        <f t="shared" si="121"/>
        <v/>
      </c>
      <c r="M333" s="57"/>
      <c r="N333" s="14" t="str">
        <f>VLOOKUP($A333,[2]Summary!$A$2:$S$366, 6, FALSE)</f>
        <v/>
      </c>
      <c r="O333" s="9" t="str">
        <f t="shared" si="122"/>
        <v/>
      </c>
      <c r="P333" s="51"/>
      <c r="Q333" s="14" t="str">
        <f>VLOOKUP($A333,[2]Summary!$A$2:$S$366, 7, FALSE)</f>
        <v/>
      </c>
      <c r="R333" s="9" t="str">
        <f t="shared" si="123"/>
        <v/>
      </c>
      <c r="S333" s="51"/>
      <c r="T333" s="12">
        <f>VLOOKUP($A333,[2]Summary!$A$2:$S$366, 8, FALSE)</f>
        <v>0</v>
      </c>
      <c r="U333" s="15">
        <f t="shared" si="124"/>
        <v>0</v>
      </c>
      <c r="V333" s="54"/>
      <c r="W333" s="16">
        <f>VLOOKUP($A333,[2]Summary!$A$2:$S$366,9,FALSE)</f>
        <v>0</v>
      </c>
      <c r="X333" s="17">
        <f t="shared" si="109"/>
        <v>0</v>
      </c>
      <c r="Y333" s="61"/>
      <c r="Z333" s="16">
        <f>VLOOKUP($A333,[2]Summary!$A$2:$S$366,10,FALSE)</f>
        <v>0</v>
      </c>
      <c r="AA333" s="19">
        <f t="shared" si="110"/>
        <v>0</v>
      </c>
      <c r="AB333" s="64"/>
      <c r="AC333" s="65">
        <f t="shared" si="114"/>
        <v>0</v>
      </c>
      <c r="AD333" s="12">
        <f>VLOOKUP($A333,[2]Summary!$A$2:$S$366,11,FALSE)</f>
        <v>0</v>
      </c>
      <c r="AE333" s="9">
        <f t="shared" si="125"/>
        <v>0</v>
      </c>
      <c r="AF333" s="54"/>
      <c r="AG333" s="12">
        <f>VLOOKUP($A333,[2]Summary!$A$2:$S$366, 12, FALSE)</f>
        <v>0</v>
      </c>
      <c r="AH333" s="9">
        <f t="shared" ref="AH333:AH364" si="129">AG333</f>
        <v>0</v>
      </c>
      <c r="AI333" s="50"/>
      <c r="AJ333" s="12">
        <f>VLOOKUP($A333,[2]Summary!$A$2:$S$366, 13, FALSE)</f>
        <v>0</v>
      </c>
      <c r="AK333" s="9">
        <f t="shared" si="127"/>
        <v>0</v>
      </c>
      <c r="AL333" s="50"/>
      <c r="AM333" s="12" t="str">
        <f>VLOOKUP($A333,[2]Summary!$A$2:$S$366, 14, FALSE)</f>
        <v/>
      </c>
      <c r="AN333" s="9" t="str">
        <f t="shared" si="111"/>
        <v/>
      </c>
      <c r="AO333" s="54"/>
      <c r="AP333" s="12" t="str">
        <f>VLOOKUP($A333,[2]Summary!$A$2:$S$366, 15, FALSE)</f>
        <v/>
      </c>
      <c r="AQ333" s="9" t="str">
        <f t="shared" si="128"/>
        <v/>
      </c>
      <c r="AR333" s="50"/>
      <c r="AS333" s="12" t="str">
        <f>VLOOKUP($A333,[2]Summary!$A$2:$S$366, 16, FALSE)</f>
        <v/>
      </c>
      <c r="AT333" s="9" t="str">
        <f t="shared" si="112"/>
        <v/>
      </c>
      <c r="AU333" s="50"/>
      <c r="AV333" s="12" t="str">
        <f>VLOOKUP($A333,[2]Summary!$A$2:$S$366, 17, FALSE)</f>
        <v/>
      </c>
      <c r="AW333" s="9" t="str">
        <f t="shared" si="115"/>
        <v/>
      </c>
      <c r="AX333" s="68"/>
      <c r="AY333" s="12">
        <f>VLOOKUP($A333,[2]Summary!$A$2:$S$366, 18, FALSE)</f>
        <v>0</v>
      </c>
      <c r="AZ333" s="13">
        <f t="shared" si="116"/>
        <v>0</v>
      </c>
      <c r="BA333" s="45"/>
      <c r="BB333" s="12">
        <f>VLOOKUP($A333,[2]Summary!$A$2:$S$366, 19, FALSE)</f>
        <v>0</v>
      </c>
      <c r="BC333" s="11">
        <f t="shared" si="117"/>
        <v>0</v>
      </c>
      <c r="BD333" s="73"/>
      <c r="BE333" s="42">
        <f>VLOOKUP($A333,[2]Summary!$A$2:$T$366,20,FALSE)</f>
        <v>0</v>
      </c>
      <c r="BF333" s="41">
        <f t="shared" si="118"/>
        <v>0</v>
      </c>
      <c r="BG333" s="79"/>
    </row>
    <row r="334" spans="1:59" ht="15" x14ac:dyDescent="0.25">
      <c r="A334" s="39">
        <v>44070</v>
      </c>
      <c r="B334" s="12" t="str">
        <f>VLOOKUP($A334,[2]Summary!$A$2:$S$366, 2, FALSE)</f>
        <v/>
      </c>
      <c r="C334" s="13" t="str">
        <f t="shared" si="119"/>
        <v/>
      </c>
      <c r="D334" s="45"/>
      <c r="E334" s="14" t="str">
        <f>VLOOKUP($A334,[2]Summary!$A$2:$S$366, 3, FALSE)</f>
        <v/>
      </c>
      <c r="F334" s="9" t="str">
        <f t="shared" si="120"/>
        <v/>
      </c>
      <c r="G334" s="50"/>
      <c r="H334" s="14">
        <f>VLOOKUP($A334,[2]Summary!$A$2:$S$366,4,FALSE)</f>
        <v>0</v>
      </c>
      <c r="I334" s="9">
        <f t="shared" si="113"/>
        <v>0</v>
      </c>
      <c r="J334" s="54"/>
      <c r="K334" s="14" t="str">
        <f>VLOOKUP($A334,[2]Summary!$A$2:$S$366, 5, FALSE)</f>
        <v/>
      </c>
      <c r="L334" s="9" t="str">
        <f t="shared" si="121"/>
        <v/>
      </c>
      <c r="M334" s="50"/>
      <c r="N334" s="14" t="str">
        <f>VLOOKUP($A334,[2]Summary!$A$2:$S$366, 6, FALSE)</f>
        <v/>
      </c>
      <c r="O334" s="9" t="str">
        <f t="shared" si="122"/>
        <v/>
      </c>
      <c r="P334" s="50"/>
      <c r="Q334" s="14" t="str">
        <f>VLOOKUP($A334,[2]Summary!$A$2:$S$366, 7, FALSE)</f>
        <v/>
      </c>
      <c r="R334" s="9" t="str">
        <f t="shared" si="123"/>
        <v/>
      </c>
      <c r="S334" s="50"/>
      <c r="T334" s="12">
        <f>VLOOKUP($A334,[2]Summary!$A$2:$S$366, 8, FALSE)</f>
        <v>0</v>
      </c>
      <c r="U334" s="15">
        <f t="shared" si="124"/>
        <v>0</v>
      </c>
      <c r="V334" s="50"/>
      <c r="W334" s="16">
        <f>VLOOKUP($A334,[2]Summary!$A$2:$S$366,9,FALSE)</f>
        <v>0</v>
      </c>
      <c r="X334" s="17">
        <f t="shared" ref="X334:X369" si="130">W334</f>
        <v>0</v>
      </c>
      <c r="Y334" s="61"/>
      <c r="Z334" s="16">
        <f>VLOOKUP($A334,[2]Summary!$A$2:$S$366,10,FALSE)</f>
        <v>0</v>
      </c>
      <c r="AA334" s="19">
        <f t="shared" si="110"/>
        <v>0</v>
      </c>
      <c r="AB334" s="64"/>
      <c r="AC334" s="65">
        <f t="shared" si="114"/>
        <v>0</v>
      </c>
      <c r="AD334" s="12">
        <f>VLOOKUP($A334,[2]Summary!$A$2:$S$366,11,FALSE)</f>
        <v>0</v>
      </c>
      <c r="AE334" s="9">
        <f t="shared" si="125"/>
        <v>0</v>
      </c>
      <c r="AF334" s="50"/>
      <c r="AG334" s="12">
        <f>VLOOKUP($A334,[2]Summary!$A$2:$S$366, 12, FALSE)</f>
        <v>0</v>
      </c>
      <c r="AH334" s="9">
        <f t="shared" si="129"/>
        <v>0</v>
      </c>
      <c r="AI334" s="50"/>
      <c r="AJ334" s="12">
        <f>VLOOKUP($A334,[2]Summary!$A$2:$S$366, 13, FALSE)</f>
        <v>0</v>
      </c>
      <c r="AK334" s="9">
        <f t="shared" si="127"/>
        <v>0</v>
      </c>
      <c r="AL334" s="50"/>
      <c r="AM334" s="12" t="str">
        <f>VLOOKUP($A334,[2]Summary!$A$2:$S$366, 14, FALSE)</f>
        <v/>
      </c>
      <c r="AN334" s="9" t="str">
        <f t="shared" si="111"/>
        <v/>
      </c>
      <c r="AO334" s="50"/>
      <c r="AP334" s="12" t="str">
        <f>VLOOKUP($A334,[2]Summary!$A$2:$S$366, 15, FALSE)</f>
        <v/>
      </c>
      <c r="AQ334" s="9" t="str">
        <f t="shared" si="128"/>
        <v/>
      </c>
      <c r="AR334" s="50"/>
      <c r="AS334" s="12" t="str">
        <f>VLOOKUP($A334,[2]Summary!$A$2:$S$366, 16, FALSE)</f>
        <v/>
      </c>
      <c r="AT334" s="9" t="str">
        <f t="shared" si="112"/>
        <v/>
      </c>
      <c r="AU334" s="50"/>
      <c r="AV334" s="12" t="str">
        <f>VLOOKUP($A334,[2]Summary!$A$2:$S$366, 17, FALSE)</f>
        <v/>
      </c>
      <c r="AW334" s="9" t="str">
        <f t="shared" si="115"/>
        <v/>
      </c>
      <c r="AX334" s="50"/>
      <c r="AY334" s="12">
        <f>VLOOKUP($A334,[2]Summary!$A$2:$S$366, 18, FALSE)</f>
        <v>0</v>
      </c>
      <c r="AZ334" s="13">
        <f t="shared" si="116"/>
        <v>0</v>
      </c>
      <c r="BA334" s="45"/>
      <c r="BB334" s="12">
        <f>VLOOKUP($A334,[2]Summary!$A$2:$S$366, 19, FALSE)</f>
        <v>0</v>
      </c>
      <c r="BC334" s="11">
        <f t="shared" si="117"/>
        <v>0</v>
      </c>
      <c r="BD334" s="73"/>
      <c r="BE334" s="42">
        <f>VLOOKUP($A334,[2]Summary!$A$2:$T$366,20,FALSE)</f>
        <v>0</v>
      </c>
      <c r="BF334" s="41">
        <f t="shared" si="118"/>
        <v>0</v>
      </c>
      <c r="BG334" s="79"/>
    </row>
    <row r="335" spans="1:59" ht="15" x14ac:dyDescent="0.25">
      <c r="A335" s="39">
        <v>44071</v>
      </c>
      <c r="B335" s="12" t="str">
        <f>VLOOKUP($A335,[2]Summary!$A$2:$S$366, 2, FALSE)</f>
        <v/>
      </c>
      <c r="C335" s="13" t="str">
        <f t="shared" si="119"/>
        <v/>
      </c>
      <c r="D335" s="45"/>
      <c r="E335" s="14" t="str">
        <f>VLOOKUP($A335,[2]Summary!$A$2:$S$366, 3, FALSE)</f>
        <v/>
      </c>
      <c r="F335" s="9" t="str">
        <f t="shared" si="120"/>
        <v/>
      </c>
      <c r="G335" s="50"/>
      <c r="H335" s="14">
        <f>VLOOKUP($A335,[2]Summary!$A$2:$S$366,4,FALSE)</f>
        <v>0</v>
      </c>
      <c r="I335" s="9">
        <f t="shared" si="113"/>
        <v>0</v>
      </c>
      <c r="J335" s="54"/>
      <c r="K335" s="14" t="str">
        <f>VLOOKUP($A335,[2]Summary!$A$2:$S$366, 5, FALSE)</f>
        <v/>
      </c>
      <c r="L335" s="9" t="str">
        <f t="shared" si="121"/>
        <v/>
      </c>
      <c r="M335" s="50"/>
      <c r="N335" s="14" t="str">
        <f>VLOOKUP($A335,[2]Summary!$A$2:$S$366, 6, FALSE)</f>
        <v/>
      </c>
      <c r="O335" s="9" t="str">
        <f t="shared" si="122"/>
        <v/>
      </c>
      <c r="P335" s="50"/>
      <c r="Q335" s="14" t="str">
        <f>VLOOKUP($A335,[2]Summary!$A$2:$S$366, 7, FALSE)</f>
        <v/>
      </c>
      <c r="R335" s="9" t="str">
        <f t="shared" si="123"/>
        <v/>
      </c>
      <c r="S335" s="50"/>
      <c r="T335" s="12">
        <f>VLOOKUP($A335,[2]Summary!$A$2:$S$366, 8, FALSE)</f>
        <v>0</v>
      </c>
      <c r="U335" s="15">
        <f t="shared" si="124"/>
        <v>0</v>
      </c>
      <c r="V335" s="50"/>
      <c r="W335" s="16">
        <f>VLOOKUP($A335,[2]Summary!$A$2:$S$366,9,FALSE)</f>
        <v>0</v>
      </c>
      <c r="X335" s="17">
        <f t="shared" si="130"/>
        <v>0</v>
      </c>
      <c r="Y335" s="61"/>
      <c r="Z335" s="16">
        <f>VLOOKUP($A335,[2]Summary!$A$2:$S$366,10,FALSE)</f>
        <v>0</v>
      </c>
      <c r="AA335" s="19">
        <f t="shared" si="110"/>
        <v>0</v>
      </c>
      <c r="AB335" s="64"/>
      <c r="AC335" s="65">
        <f t="shared" si="114"/>
        <v>0</v>
      </c>
      <c r="AD335" s="12">
        <f>VLOOKUP($A335,[2]Summary!$A$2:$S$366,11,FALSE)</f>
        <v>0</v>
      </c>
      <c r="AE335" s="9">
        <f t="shared" si="125"/>
        <v>0</v>
      </c>
      <c r="AF335" s="50"/>
      <c r="AG335" s="12">
        <f>VLOOKUP($A335,[2]Summary!$A$2:$S$366, 12, FALSE)</f>
        <v>0</v>
      </c>
      <c r="AH335" s="9">
        <f t="shared" si="129"/>
        <v>0</v>
      </c>
      <c r="AI335" s="50"/>
      <c r="AJ335" s="12">
        <f>VLOOKUP($A335,[2]Summary!$A$2:$S$366, 13, FALSE)</f>
        <v>0</v>
      </c>
      <c r="AK335" s="9">
        <f t="shared" si="127"/>
        <v>0</v>
      </c>
      <c r="AL335" s="50"/>
      <c r="AM335" s="12" t="str">
        <f>VLOOKUP($A335,[2]Summary!$A$2:$S$366, 14, FALSE)</f>
        <v/>
      </c>
      <c r="AN335" s="9" t="str">
        <f t="shared" si="111"/>
        <v/>
      </c>
      <c r="AO335" s="54"/>
      <c r="AP335" s="12" t="str">
        <f>VLOOKUP($A335,[2]Summary!$A$2:$S$366, 15, FALSE)</f>
        <v/>
      </c>
      <c r="AQ335" s="9" t="str">
        <f t="shared" si="128"/>
        <v/>
      </c>
      <c r="AR335" s="50"/>
      <c r="AS335" s="12" t="str">
        <f>VLOOKUP($A335,[2]Summary!$A$2:$S$366, 16, FALSE)</f>
        <v/>
      </c>
      <c r="AT335" s="9" t="str">
        <f t="shared" si="112"/>
        <v/>
      </c>
      <c r="AU335" s="50"/>
      <c r="AV335" s="12" t="str">
        <f>VLOOKUP($A335,[2]Summary!$A$2:$S$366, 17, FALSE)</f>
        <v/>
      </c>
      <c r="AW335" s="9" t="str">
        <f t="shared" si="115"/>
        <v/>
      </c>
      <c r="AX335" s="54"/>
      <c r="AY335" s="12">
        <f>VLOOKUP($A335,[2]Summary!$A$2:$S$366, 18, FALSE)</f>
        <v>0</v>
      </c>
      <c r="AZ335" s="13">
        <f t="shared" si="116"/>
        <v>0</v>
      </c>
      <c r="BA335" s="45"/>
      <c r="BB335" s="12">
        <f>VLOOKUP($A335,[2]Summary!$A$2:$S$366, 19, FALSE)</f>
        <v>0</v>
      </c>
      <c r="BC335" s="11">
        <f t="shared" si="117"/>
        <v>0</v>
      </c>
      <c r="BD335" s="73"/>
      <c r="BE335" s="42">
        <f>VLOOKUP($A335,[2]Summary!$A$2:$T$366,20,FALSE)</f>
        <v>0</v>
      </c>
      <c r="BF335" s="41">
        <f t="shared" si="118"/>
        <v>0</v>
      </c>
      <c r="BG335" s="79"/>
    </row>
    <row r="336" spans="1:59" ht="15" x14ac:dyDescent="0.25">
      <c r="A336" s="39">
        <v>44072</v>
      </c>
      <c r="B336" s="12" t="str">
        <f>VLOOKUP($A336,[2]Summary!$A$2:$S$366, 2, FALSE)</f>
        <v/>
      </c>
      <c r="C336" s="13" t="str">
        <f t="shared" si="119"/>
        <v/>
      </c>
      <c r="D336" s="45"/>
      <c r="E336" s="14" t="str">
        <f>VLOOKUP($A336,[2]Summary!$A$2:$S$366, 3, FALSE)</f>
        <v/>
      </c>
      <c r="F336" s="9" t="str">
        <f t="shared" si="120"/>
        <v/>
      </c>
      <c r="G336" s="50"/>
      <c r="H336" s="14">
        <f>VLOOKUP($A336,[2]Summary!$A$2:$S$366,4,FALSE)</f>
        <v>0</v>
      </c>
      <c r="I336" s="9">
        <f t="shared" si="113"/>
        <v>0</v>
      </c>
      <c r="J336" s="54"/>
      <c r="K336" s="14" t="str">
        <f>VLOOKUP($A336,[2]Summary!$A$2:$S$366, 5, FALSE)</f>
        <v/>
      </c>
      <c r="L336" s="9" t="str">
        <f t="shared" si="121"/>
        <v/>
      </c>
      <c r="M336" s="50"/>
      <c r="N336" s="14" t="str">
        <f>VLOOKUP($A336,[2]Summary!$A$2:$S$366, 6, FALSE)</f>
        <v/>
      </c>
      <c r="O336" s="9" t="str">
        <f t="shared" si="122"/>
        <v/>
      </c>
      <c r="P336" s="50"/>
      <c r="Q336" s="14" t="str">
        <f>VLOOKUP($A336,[2]Summary!$A$2:$S$366, 7, FALSE)</f>
        <v/>
      </c>
      <c r="R336" s="9" t="str">
        <f t="shared" si="123"/>
        <v/>
      </c>
      <c r="S336" s="50"/>
      <c r="T336" s="12">
        <f>VLOOKUP($A336,[2]Summary!$A$2:$S$366, 8, FALSE)</f>
        <v>0</v>
      </c>
      <c r="U336" s="15">
        <f t="shared" si="124"/>
        <v>0</v>
      </c>
      <c r="V336" s="50"/>
      <c r="W336" s="16">
        <f>VLOOKUP($A336,[2]Summary!$A$2:$S$366,9,FALSE)</f>
        <v>0</v>
      </c>
      <c r="X336" s="17">
        <f t="shared" si="130"/>
        <v>0</v>
      </c>
      <c r="Y336" s="61"/>
      <c r="Z336" s="16">
        <f>VLOOKUP($A336,[2]Summary!$A$2:$S$366,10,FALSE)</f>
        <v>0</v>
      </c>
      <c r="AA336" s="19">
        <f t="shared" si="110"/>
        <v>0</v>
      </c>
      <c r="AB336" s="64"/>
      <c r="AC336" s="65">
        <f t="shared" si="114"/>
        <v>0</v>
      </c>
      <c r="AD336" s="12">
        <f>VLOOKUP($A336,[2]Summary!$A$2:$S$366,11,FALSE)</f>
        <v>0</v>
      </c>
      <c r="AE336" s="9">
        <f t="shared" si="125"/>
        <v>0</v>
      </c>
      <c r="AF336" s="50"/>
      <c r="AG336" s="12">
        <f>VLOOKUP($A336,[2]Summary!$A$2:$S$366, 12, FALSE)</f>
        <v>0</v>
      </c>
      <c r="AH336" s="9">
        <f t="shared" si="129"/>
        <v>0</v>
      </c>
      <c r="AI336" s="50"/>
      <c r="AJ336" s="12">
        <f>VLOOKUP($A336,[2]Summary!$A$2:$S$366, 13, FALSE)</f>
        <v>0</v>
      </c>
      <c r="AK336" s="9">
        <f t="shared" si="127"/>
        <v>0</v>
      </c>
      <c r="AL336" s="50"/>
      <c r="AM336" s="12" t="str">
        <f>VLOOKUP($A336,[2]Summary!$A$2:$S$366, 14, FALSE)</f>
        <v/>
      </c>
      <c r="AN336" s="9" t="str">
        <f t="shared" si="111"/>
        <v/>
      </c>
      <c r="AO336" s="54"/>
      <c r="AP336" s="12" t="str">
        <f>VLOOKUP($A336,[2]Summary!$A$2:$S$366, 15, FALSE)</f>
        <v/>
      </c>
      <c r="AQ336" s="9" t="str">
        <f t="shared" si="128"/>
        <v/>
      </c>
      <c r="AR336" s="50"/>
      <c r="AS336" s="12" t="str">
        <f>VLOOKUP($A336,[2]Summary!$A$2:$S$366, 16, FALSE)</f>
        <v/>
      </c>
      <c r="AT336" s="9" t="str">
        <f t="shared" si="112"/>
        <v/>
      </c>
      <c r="AU336" s="50"/>
      <c r="AV336" s="12" t="str">
        <f>VLOOKUP($A336,[2]Summary!$A$2:$S$366, 17, FALSE)</f>
        <v/>
      </c>
      <c r="AW336" s="9" t="str">
        <f t="shared" si="115"/>
        <v/>
      </c>
      <c r="AX336" s="54"/>
      <c r="AY336" s="12">
        <f>VLOOKUP($A336,[2]Summary!$A$2:$S$366, 18, FALSE)</f>
        <v>0</v>
      </c>
      <c r="AZ336" s="13">
        <f t="shared" si="116"/>
        <v>0</v>
      </c>
      <c r="BA336" s="45"/>
      <c r="BB336" s="12">
        <f>VLOOKUP($A336,[2]Summary!$A$2:$S$366, 19, FALSE)</f>
        <v>0</v>
      </c>
      <c r="BC336" s="11">
        <f t="shared" si="117"/>
        <v>0</v>
      </c>
      <c r="BD336" s="73"/>
      <c r="BE336" s="42">
        <f>VLOOKUP($A336,[2]Summary!$A$2:$T$366,20,FALSE)</f>
        <v>0</v>
      </c>
      <c r="BF336" s="41">
        <f t="shared" si="118"/>
        <v>0</v>
      </c>
      <c r="BG336" s="79"/>
    </row>
    <row r="337" spans="1:59" ht="15" x14ac:dyDescent="0.25">
      <c r="A337" s="39">
        <v>44073</v>
      </c>
      <c r="B337" s="12" t="str">
        <f>VLOOKUP($A337,[2]Summary!$A$2:$S$366, 2, FALSE)</f>
        <v/>
      </c>
      <c r="C337" s="13" t="str">
        <f t="shared" si="119"/>
        <v/>
      </c>
      <c r="D337" s="44"/>
      <c r="E337" s="14" t="str">
        <f>VLOOKUP($A337,[2]Summary!$A$2:$S$366, 3, FALSE)</f>
        <v/>
      </c>
      <c r="F337" s="9" t="str">
        <f t="shared" si="120"/>
        <v/>
      </c>
      <c r="G337" s="51"/>
      <c r="H337" s="14">
        <f>VLOOKUP($A337,[2]Summary!$A$2:$S$366,4,FALSE)</f>
        <v>0</v>
      </c>
      <c r="I337" s="9">
        <f t="shared" si="113"/>
        <v>0</v>
      </c>
      <c r="J337" s="54"/>
      <c r="K337" s="14" t="str">
        <f>VLOOKUP($A337,[2]Summary!$A$2:$S$366, 5, FALSE)</f>
        <v/>
      </c>
      <c r="L337" s="9" t="str">
        <f t="shared" si="121"/>
        <v/>
      </c>
      <c r="M337" s="57"/>
      <c r="N337" s="14" t="str">
        <f>VLOOKUP($A337,[2]Summary!$A$2:$S$366, 6, FALSE)</f>
        <v/>
      </c>
      <c r="O337" s="9" t="str">
        <f t="shared" si="122"/>
        <v/>
      </c>
      <c r="P337" s="51"/>
      <c r="Q337" s="14" t="str">
        <f>VLOOKUP($A337,[2]Summary!$A$2:$S$366, 7, FALSE)</f>
        <v/>
      </c>
      <c r="R337" s="9" t="str">
        <f t="shared" si="123"/>
        <v/>
      </c>
      <c r="S337" s="51"/>
      <c r="T337" s="12">
        <f>VLOOKUP($A337,[2]Summary!$A$2:$S$366, 8, FALSE)</f>
        <v>0</v>
      </c>
      <c r="U337" s="15">
        <f t="shared" si="124"/>
        <v>0</v>
      </c>
      <c r="V337" s="54"/>
      <c r="W337" s="16">
        <f>VLOOKUP($A337,[2]Summary!$A$2:$S$366,9,FALSE)</f>
        <v>0</v>
      </c>
      <c r="X337" s="17">
        <f t="shared" si="130"/>
        <v>0</v>
      </c>
      <c r="Y337" s="61"/>
      <c r="Z337" s="16">
        <f>VLOOKUP($A337,[2]Summary!$A$2:$S$366,10,FALSE)</f>
        <v>0</v>
      </c>
      <c r="AA337" s="19">
        <f t="shared" si="110"/>
        <v>0</v>
      </c>
      <c r="AB337" s="64"/>
      <c r="AC337" s="65">
        <f t="shared" si="114"/>
        <v>0</v>
      </c>
      <c r="AD337" s="12">
        <f>VLOOKUP($A337,[2]Summary!$A$2:$S$366,11,FALSE)</f>
        <v>0</v>
      </c>
      <c r="AE337" s="9">
        <f t="shared" si="125"/>
        <v>0</v>
      </c>
      <c r="AF337" s="54"/>
      <c r="AG337" s="12">
        <f>VLOOKUP($A337,[2]Summary!$A$2:$S$366, 12, FALSE)</f>
        <v>0</v>
      </c>
      <c r="AH337" s="9">
        <f t="shared" si="129"/>
        <v>0</v>
      </c>
      <c r="AI337" s="50"/>
      <c r="AJ337" s="12">
        <f>VLOOKUP($A337,[2]Summary!$A$2:$S$366, 13, FALSE)</f>
        <v>0</v>
      </c>
      <c r="AK337" s="9">
        <f t="shared" si="127"/>
        <v>0</v>
      </c>
      <c r="AL337" s="50"/>
      <c r="AM337" s="12" t="str">
        <f>VLOOKUP($A337,[2]Summary!$A$2:$S$366, 14, FALSE)</f>
        <v/>
      </c>
      <c r="AN337" s="9" t="str">
        <f t="shared" si="111"/>
        <v/>
      </c>
      <c r="AO337" s="54"/>
      <c r="AP337" s="12" t="str">
        <f>VLOOKUP($A337,[2]Summary!$A$2:$S$366, 15, FALSE)</f>
        <v/>
      </c>
      <c r="AQ337" s="9" t="str">
        <f t="shared" si="128"/>
        <v/>
      </c>
      <c r="AR337" s="50"/>
      <c r="AS337" s="12" t="str">
        <f>VLOOKUP($A337,[2]Summary!$A$2:$S$366, 16, FALSE)</f>
        <v/>
      </c>
      <c r="AT337" s="9" t="str">
        <f t="shared" si="112"/>
        <v/>
      </c>
      <c r="AU337" s="50"/>
      <c r="AV337" s="12" t="str">
        <f>VLOOKUP($A337,[2]Summary!$A$2:$S$366, 17, FALSE)</f>
        <v/>
      </c>
      <c r="AW337" s="9" t="str">
        <f t="shared" si="115"/>
        <v/>
      </c>
      <c r="AX337" s="68"/>
      <c r="AY337" s="12">
        <f>VLOOKUP($A337,[2]Summary!$A$2:$S$366, 18, FALSE)</f>
        <v>0</v>
      </c>
      <c r="AZ337" s="13">
        <f t="shared" si="116"/>
        <v>0</v>
      </c>
      <c r="BA337" s="45"/>
      <c r="BB337" s="12">
        <f>VLOOKUP($A337,[2]Summary!$A$2:$S$366, 19, FALSE)</f>
        <v>0</v>
      </c>
      <c r="BC337" s="11">
        <f t="shared" si="117"/>
        <v>0</v>
      </c>
      <c r="BD337" s="73"/>
      <c r="BE337" s="42">
        <f>VLOOKUP($A337,[2]Summary!$A$2:$T$366,20,FALSE)</f>
        <v>0</v>
      </c>
      <c r="BF337" s="41">
        <f t="shared" si="118"/>
        <v>0</v>
      </c>
      <c r="BG337" s="79"/>
    </row>
    <row r="338" spans="1:59" ht="15" x14ac:dyDescent="0.25">
      <c r="A338" s="39">
        <v>44074</v>
      </c>
      <c r="B338" s="12" t="str">
        <f>VLOOKUP($A338,[2]Summary!$A$2:$S$366, 2, FALSE)</f>
        <v/>
      </c>
      <c r="C338" s="13" t="str">
        <f t="shared" si="119"/>
        <v/>
      </c>
      <c r="D338" s="44"/>
      <c r="E338" s="14" t="str">
        <f>VLOOKUP($A338,[2]Summary!$A$2:$S$366, 3, FALSE)</f>
        <v/>
      </c>
      <c r="F338" s="9" t="str">
        <f t="shared" si="120"/>
        <v/>
      </c>
      <c r="G338" s="51"/>
      <c r="H338" s="14">
        <f>VLOOKUP($A338,[2]Summary!$A$2:$S$366,4,FALSE)</f>
        <v>0</v>
      </c>
      <c r="I338" s="9">
        <f t="shared" si="113"/>
        <v>0</v>
      </c>
      <c r="J338" s="54"/>
      <c r="K338" s="14" t="str">
        <f>VLOOKUP($A338,[2]Summary!$A$2:$S$366, 5, FALSE)</f>
        <v/>
      </c>
      <c r="L338" s="9" t="str">
        <f t="shared" si="121"/>
        <v/>
      </c>
      <c r="M338" s="57"/>
      <c r="N338" s="14" t="str">
        <f>VLOOKUP($A338,[2]Summary!$A$2:$S$366, 6, FALSE)</f>
        <v/>
      </c>
      <c r="O338" s="9" t="str">
        <f t="shared" si="122"/>
        <v/>
      </c>
      <c r="P338" s="51"/>
      <c r="Q338" s="14" t="str">
        <f>VLOOKUP($A338,[2]Summary!$A$2:$S$366, 7, FALSE)</f>
        <v/>
      </c>
      <c r="R338" s="9" t="str">
        <f t="shared" si="123"/>
        <v/>
      </c>
      <c r="S338" s="51"/>
      <c r="T338" s="12">
        <f>VLOOKUP($A338,[2]Summary!$A$2:$S$366, 8, FALSE)</f>
        <v>0</v>
      </c>
      <c r="U338" s="15">
        <f t="shared" si="124"/>
        <v>0</v>
      </c>
      <c r="V338" s="54"/>
      <c r="W338" s="16">
        <f>VLOOKUP($A338,[2]Summary!$A$2:$S$366,9,FALSE)</f>
        <v>0</v>
      </c>
      <c r="X338" s="17">
        <f t="shared" si="130"/>
        <v>0</v>
      </c>
      <c r="Y338" s="61"/>
      <c r="Z338" s="16">
        <f>VLOOKUP($A338,[2]Summary!$A$2:$S$366,10,FALSE)</f>
        <v>0</v>
      </c>
      <c r="AA338" s="19">
        <f t="shared" si="110"/>
        <v>0</v>
      </c>
      <c r="AB338" s="64"/>
      <c r="AC338" s="65">
        <f t="shared" si="114"/>
        <v>0</v>
      </c>
      <c r="AD338" s="12">
        <f>VLOOKUP($A338,[2]Summary!$A$2:$S$366,11,FALSE)</f>
        <v>0</v>
      </c>
      <c r="AE338" s="9">
        <f t="shared" si="125"/>
        <v>0</v>
      </c>
      <c r="AF338" s="54"/>
      <c r="AG338" s="12">
        <f>VLOOKUP($A338,[2]Summary!$A$2:$S$366, 12, FALSE)</f>
        <v>0</v>
      </c>
      <c r="AH338" s="9">
        <f t="shared" si="129"/>
        <v>0</v>
      </c>
      <c r="AI338" s="50"/>
      <c r="AJ338" s="12">
        <f>VLOOKUP($A338,[2]Summary!$A$2:$S$366, 13, FALSE)</f>
        <v>0</v>
      </c>
      <c r="AK338" s="9">
        <f t="shared" si="127"/>
        <v>0</v>
      </c>
      <c r="AL338" s="50"/>
      <c r="AM338" s="12" t="str">
        <f>VLOOKUP($A338,[2]Summary!$A$2:$S$366, 14, FALSE)</f>
        <v/>
      </c>
      <c r="AN338" s="9" t="str">
        <f t="shared" si="111"/>
        <v/>
      </c>
      <c r="AO338" s="54"/>
      <c r="AP338" s="12" t="str">
        <f>VLOOKUP($A338,[2]Summary!$A$2:$S$366, 15, FALSE)</f>
        <v/>
      </c>
      <c r="AQ338" s="9" t="str">
        <f t="shared" si="128"/>
        <v/>
      </c>
      <c r="AR338" s="50"/>
      <c r="AS338" s="12" t="str">
        <f>VLOOKUP($A338,[2]Summary!$A$2:$S$366, 16, FALSE)</f>
        <v/>
      </c>
      <c r="AT338" s="9" t="str">
        <f t="shared" si="112"/>
        <v/>
      </c>
      <c r="AU338" s="50"/>
      <c r="AV338" s="12" t="str">
        <f>VLOOKUP($A338,[2]Summary!$A$2:$S$366, 17, FALSE)</f>
        <v/>
      </c>
      <c r="AW338" s="9" t="str">
        <f t="shared" si="115"/>
        <v/>
      </c>
      <c r="AX338" s="68"/>
      <c r="AY338" s="12">
        <f>VLOOKUP($A338,[2]Summary!$A$2:$S$366, 18, FALSE)</f>
        <v>0</v>
      </c>
      <c r="AZ338" s="13">
        <f t="shared" si="116"/>
        <v>0</v>
      </c>
      <c r="BA338" s="45"/>
      <c r="BB338" s="12">
        <f>VLOOKUP($A338,[2]Summary!$A$2:$S$366, 19, FALSE)</f>
        <v>0</v>
      </c>
      <c r="BC338" s="11">
        <f t="shared" si="117"/>
        <v>0</v>
      </c>
      <c r="BD338" s="73"/>
      <c r="BE338" s="42">
        <f>VLOOKUP($A338,[2]Summary!$A$2:$T$366,20,FALSE)</f>
        <v>0</v>
      </c>
      <c r="BF338" s="41">
        <f t="shared" si="118"/>
        <v>0</v>
      </c>
      <c r="BG338" s="79"/>
    </row>
    <row r="339" spans="1:59" ht="15" x14ac:dyDescent="0.25">
      <c r="A339" s="39">
        <v>44075</v>
      </c>
      <c r="B339" s="12" t="str">
        <f>VLOOKUP($A339,[2]Summary!$A$2:$S$366, 2, FALSE)</f>
        <v/>
      </c>
      <c r="C339" s="13" t="str">
        <f t="shared" si="119"/>
        <v/>
      </c>
      <c r="D339" s="44"/>
      <c r="E339" s="14" t="str">
        <f>VLOOKUP($A339,[2]Summary!$A$2:$S$366, 3, FALSE)</f>
        <v/>
      </c>
      <c r="F339" s="9" t="str">
        <f t="shared" si="120"/>
        <v/>
      </c>
      <c r="G339" s="51"/>
      <c r="H339" s="14">
        <f>VLOOKUP($A339,[2]Summary!$A$2:$S$366,4,FALSE)</f>
        <v>0</v>
      </c>
      <c r="I339" s="9">
        <f t="shared" si="113"/>
        <v>0</v>
      </c>
      <c r="J339" s="54"/>
      <c r="K339" s="14" t="str">
        <f>VLOOKUP($A339,[2]Summary!$A$2:$S$366, 5, FALSE)</f>
        <v/>
      </c>
      <c r="L339" s="9" t="str">
        <f t="shared" si="121"/>
        <v/>
      </c>
      <c r="M339" s="57"/>
      <c r="N339" s="14" t="str">
        <f>VLOOKUP($A339,[2]Summary!$A$2:$S$366, 6, FALSE)</f>
        <v/>
      </c>
      <c r="O339" s="9" t="str">
        <f t="shared" si="122"/>
        <v/>
      </c>
      <c r="P339" s="51"/>
      <c r="Q339" s="14" t="str">
        <f>VLOOKUP($A339,[2]Summary!$A$2:$S$366, 7, FALSE)</f>
        <v/>
      </c>
      <c r="R339" s="9" t="str">
        <f t="shared" si="123"/>
        <v/>
      </c>
      <c r="S339" s="51"/>
      <c r="T339" s="12">
        <f>VLOOKUP($A339,[2]Summary!$A$2:$S$366, 8, FALSE)</f>
        <v>0</v>
      </c>
      <c r="U339" s="15">
        <f t="shared" si="124"/>
        <v>0</v>
      </c>
      <c r="V339" s="54"/>
      <c r="W339" s="16">
        <f>VLOOKUP($A339,[2]Summary!$A$2:$S$366,9,FALSE)</f>
        <v>0</v>
      </c>
      <c r="X339" s="17">
        <f t="shared" si="130"/>
        <v>0</v>
      </c>
      <c r="Y339" s="61"/>
      <c r="Z339" s="16">
        <f>VLOOKUP($A339,[2]Summary!$A$2:$S$366,10,FALSE)</f>
        <v>0</v>
      </c>
      <c r="AA339" s="19">
        <f t="shared" si="110"/>
        <v>0</v>
      </c>
      <c r="AB339" s="64"/>
      <c r="AC339" s="65">
        <f t="shared" si="114"/>
        <v>0</v>
      </c>
      <c r="AD339" s="12">
        <f>VLOOKUP($A339,[2]Summary!$A$2:$S$366,11,FALSE)</f>
        <v>0</v>
      </c>
      <c r="AE339" s="9">
        <f t="shared" si="125"/>
        <v>0</v>
      </c>
      <c r="AF339" s="54"/>
      <c r="AG339" s="12">
        <f>VLOOKUP($A339,[2]Summary!$A$2:$S$366, 12, FALSE)</f>
        <v>0</v>
      </c>
      <c r="AH339" s="9">
        <f t="shared" si="129"/>
        <v>0</v>
      </c>
      <c r="AI339" s="50"/>
      <c r="AJ339" s="12">
        <f>VLOOKUP($A339,[2]Summary!$A$2:$S$366, 13, FALSE)</f>
        <v>0</v>
      </c>
      <c r="AK339" s="9">
        <f t="shared" si="127"/>
        <v>0</v>
      </c>
      <c r="AL339" s="50"/>
      <c r="AM339" s="12" t="str">
        <f>VLOOKUP($A339,[2]Summary!$A$2:$S$366, 14, FALSE)</f>
        <v/>
      </c>
      <c r="AN339" s="9" t="str">
        <f t="shared" si="111"/>
        <v/>
      </c>
      <c r="AO339" s="54"/>
      <c r="AP339" s="12" t="str">
        <f>VLOOKUP($A339,[2]Summary!$A$2:$S$366, 15, FALSE)</f>
        <v/>
      </c>
      <c r="AQ339" s="9" t="str">
        <f t="shared" si="128"/>
        <v/>
      </c>
      <c r="AR339" s="50"/>
      <c r="AS339" s="12" t="str">
        <f>VLOOKUP($A339,[2]Summary!$A$2:$S$366, 16, FALSE)</f>
        <v/>
      </c>
      <c r="AT339" s="9" t="str">
        <f t="shared" si="112"/>
        <v/>
      </c>
      <c r="AU339" s="50"/>
      <c r="AV339" s="12" t="str">
        <f>VLOOKUP($A339,[2]Summary!$A$2:$S$366, 17, FALSE)</f>
        <v/>
      </c>
      <c r="AW339" s="9" t="str">
        <f t="shared" si="115"/>
        <v/>
      </c>
      <c r="AX339" s="68"/>
      <c r="AY339" s="12">
        <f>VLOOKUP($A339,[2]Summary!$A$2:$S$366, 18, FALSE)</f>
        <v>0</v>
      </c>
      <c r="AZ339" s="13">
        <f t="shared" si="116"/>
        <v>0</v>
      </c>
      <c r="BA339" s="45"/>
      <c r="BB339" s="12">
        <f>VLOOKUP($A339,[2]Summary!$A$2:$S$366, 19, FALSE)</f>
        <v>0</v>
      </c>
      <c r="BC339" s="11">
        <f t="shared" si="117"/>
        <v>0</v>
      </c>
      <c r="BD339" s="73"/>
      <c r="BE339" s="42">
        <f>VLOOKUP($A339,[2]Summary!$A$2:$T$366,20,FALSE)</f>
        <v>0</v>
      </c>
      <c r="BF339" s="41">
        <f t="shared" si="118"/>
        <v>0</v>
      </c>
      <c r="BG339" s="79"/>
    </row>
    <row r="340" spans="1:59" ht="15" x14ac:dyDescent="0.25">
      <c r="A340" s="39">
        <v>44076</v>
      </c>
      <c r="B340" s="12" t="str">
        <f>VLOOKUP($A340,[2]Summary!$A$2:$S$366, 2, FALSE)</f>
        <v/>
      </c>
      <c r="C340" s="13" t="str">
        <f t="shared" si="119"/>
        <v/>
      </c>
      <c r="D340" s="44"/>
      <c r="E340" s="14" t="str">
        <f>VLOOKUP($A340,[2]Summary!$A$2:$S$366, 3, FALSE)</f>
        <v/>
      </c>
      <c r="F340" s="9" t="str">
        <f t="shared" si="120"/>
        <v/>
      </c>
      <c r="G340" s="51"/>
      <c r="H340" s="14">
        <f>VLOOKUP($A340,[2]Summary!$A$2:$S$366,4,FALSE)</f>
        <v>0</v>
      </c>
      <c r="I340" s="9">
        <f t="shared" si="113"/>
        <v>0</v>
      </c>
      <c r="J340" s="54"/>
      <c r="K340" s="14" t="str">
        <f>VLOOKUP($A340,[2]Summary!$A$2:$S$366, 5, FALSE)</f>
        <v/>
      </c>
      <c r="L340" s="9" t="str">
        <f t="shared" si="121"/>
        <v/>
      </c>
      <c r="M340" s="57"/>
      <c r="N340" s="14" t="str">
        <f>VLOOKUP($A340,[2]Summary!$A$2:$S$366, 6, FALSE)</f>
        <v/>
      </c>
      <c r="O340" s="9" t="str">
        <f t="shared" si="122"/>
        <v/>
      </c>
      <c r="P340" s="51"/>
      <c r="Q340" s="14" t="str">
        <f>VLOOKUP($A340,[2]Summary!$A$2:$S$366, 7, FALSE)</f>
        <v/>
      </c>
      <c r="R340" s="9" t="str">
        <f t="shared" si="123"/>
        <v/>
      </c>
      <c r="S340" s="51"/>
      <c r="T340" s="12">
        <f>VLOOKUP($A340,[2]Summary!$A$2:$S$366, 8, FALSE)</f>
        <v>0</v>
      </c>
      <c r="U340" s="15">
        <f t="shared" si="124"/>
        <v>0</v>
      </c>
      <c r="V340" s="54"/>
      <c r="W340" s="16">
        <f>VLOOKUP($A340,[2]Summary!$A$2:$S$366,9,FALSE)</f>
        <v>0</v>
      </c>
      <c r="X340" s="17">
        <f t="shared" si="130"/>
        <v>0</v>
      </c>
      <c r="Y340" s="61"/>
      <c r="Z340" s="16">
        <f>VLOOKUP($A340,[2]Summary!$A$2:$S$366,10,FALSE)</f>
        <v>0</v>
      </c>
      <c r="AA340" s="19">
        <f t="shared" si="110"/>
        <v>0</v>
      </c>
      <c r="AB340" s="64"/>
      <c r="AC340" s="65">
        <f t="shared" si="114"/>
        <v>0</v>
      </c>
      <c r="AD340" s="12">
        <f>VLOOKUP($A340,[2]Summary!$A$2:$S$366,11,FALSE)</f>
        <v>0</v>
      </c>
      <c r="AE340" s="9">
        <f t="shared" si="125"/>
        <v>0</v>
      </c>
      <c r="AF340" s="54"/>
      <c r="AG340" s="12">
        <f>VLOOKUP($A340,[2]Summary!$A$2:$S$366, 12, FALSE)</f>
        <v>0</v>
      </c>
      <c r="AH340" s="9">
        <f t="shared" si="129"/>
        <v>0</v>
      </c>
      <c r="AI340" s="50"/>
      <c r="AJ340" s="12">
        <f>VLOOKUP($A340,[2]Summary!$A$2:$S$366, 13, FALSE)</f>
        <v>0</v>
      </c>
      <c r="AK340" s="9">
        <f t="shared" si="127"/>
        <v>0</v>
      </c>
      <c r="AL340" s="50"/>
      <c r="AM340" s="12" t="str">
        <f>VLOOKUP($A340,[2]Summary!$A$2:$S$366, 14, FALSE)</f>
        <v/>
      </c>
      <c r="AN340" s="9" t="str">
        <f t="shared" si="111"/>
        <v/>
      </c>
      <c r="AO340" s="54"/>
      <c r="AP340" s="12" t="str">
        <f>VLOOKUP($A340,[2]Summary!$A$2:$S$366, 15, FALSE)</f>
        <v/>
      </c>
      <c r="AQ340" s="9" t="str">
        <f t="shared" si="128"/>
        <v/>
      </c>
      <c r="AR340" s="50"/>
      <c r="AS340" s="12" t="str">
        <f>VLOOKUP($A340,[2]Summary!$A$2:$S$366, 16, FALSE)</f>
        <v/>
      </c>
      <c r="AT340" s="9" t="str">
        <f t="shared" si="112"/>
        <v/>
      </c>
      <c r="AU340" s="50"/>
      <c r="AV340" s="12" t="str">
        <f>VLOOKUP($A340,[2]Summary!$A$2:$S$366, 17, FALSE)</f>
        <v/>
      </c>
      <c r="AW340" s="9" t="str">
        <f t="shared" si="115"/>
        <v/>
      </c>
      <c r="AX340" s="68"/>
      <c r="AY340" s="12">
        <f>VLOOKUP($A340,[2]Summary!$A$2:$S$366, 18, FALSE)</f>
        <v>0</v>
      </c>
      <c r="AZ340" s="13">
        <f t="shared" si="116"/>
        <v>0</v>
      </c>
      <c r="BA340" s="45"/>
      <c r="BB340" s="12">
        <f>VLOOKUP($A340,[2]Summary!$A$2:$S$366, 19, FALSE)</f>
        <v>0</v>
      </c>
      <c r="BC340" s="11">
        <f t="shared" si="117"/>
        <v>0</v>
      </c>
      <c r="BD340" s="73"/>
      <c r="BE340" s="42">
        <f>VLOOKUP($A340,[2]Summary!$A$2:$T$366,20,FALSE)</f>
        <v>0</v>
      </c>
      <c r="BF340" s="41">
        <f t="shared" si="118"/>
        <v>0</v>
      </c>
      <c r="BG340" s="79"/>
    </row>
    <row r="341" spans="1:59" ht="15" x14ac:dyDescent="0.25">
      <c r="A341" s="39">
        <v>44077</v>
      </c>
      <c r="B341" s="12" t="str">
        <f>VLOOKUP($A341,[2]Summary!$A$2:$S$366, 2, FALSE)</f>
        <v/>
      </c>
      <c r="C341" s="13" t="str">
        <f t="shared" si="119"/>
        <v/>
      </c>
      <c r="D341" s="44"/>
      <c r="E341" s="14" t="str">
        <f>VLOOKUP($A341,[2]Summary!$A$2:$S$366, 3, FALSE)</f>
        <v/>
      </c>
      <c r="F341" s="9" t="str">
        <f t="shared" si="120"/>
        <v/>
      </c>
      <c r="G341" s="51"/>
      <c r="H341" s="14">
        <f>VLOOKUP($A341,[2]Summary!$A$2:$S$366,4,FALSE)</f>
        <v>0</v>
      </c>
      <c r="I341" s="9">
        <f t="shared" si="113"/>
        <v>0</v>
      </c>
      <c r="J341" s="54"/>
      <c r="K341" s="14" t="str">
        <f>VLOOKUP($A341,[2]Summary!$A$2:$S$366, 5, FALSE)</f>
        <v/>
      </c>
      <c r="L341" s="9" t="str">
        <f t="shared" si="121"/>
        <v/>
      </c>
      <c r="M341" s="57"/>
      <c r="N341" s="14" t="str">
        <f>VLOOKUP($A341,[2]Summary!$A$2:$S$366, 6, FALSE)</f>
        <v/>
      </c>
      <c r="O341" s="9" t="str">
        <f t="shared" si="122"/>
        <v/>
      </c>
      <c r="P341" s="51"/>
      <c r="Q341" s="14" t="str">
        <f>VLOOKUP($A341,[2]Summary!$A$2:$S$366, 7, FALSE)</f>
        <v/>
      </c>
      <c r="R341" s="9" t="str">
        <f t="shared" si="123"/>
        <v/>
      </c>
      <c r="S341" s="51"/>
      <c r="T341" s="12">
        <f>VLOOKUP($A341,[2]Summary!$A$2:$S$366, 8, FALSE)</f>
        <v>0</v>
      </c>
      <c r="U341" s="15">
        <f t="shared" si="124"/>
        <v>0</v>
      </c>
      <c r="V341" s="54"/>
      <c r="W341" s="16">
        <f>VLOOKUP($A341,[2]Summary!$A$2:$S$366,9,FALSE)</f>
        <v>0</v>
      </c>
      <c r="X341" s="17">
        <f t="shared" si="130"/>
        <v>0</v>
      </c>
      <c r="Y341" s="61"/>
      <c r="Z341" s="16">
        <f>VLOOKUP($A341,[2]Summary!$A$2:$S$366,10,FALSE)</f>
        <v>0</v>
      </c>
      <c r="AA341" s="19">
        <f t="shared" si="110"/>
        <v>0</v>
      </c>
      <c r="AB341" s="64"/>
      <c r="AC341" s="65">
        <f t="shared" si="114"/>
        <v>0</v>
      </c>
      <c r="AD341" s="12">
        <f>VLOOKUP($A341,[2]Summary!$A$2:$S$366,11,FALSE)</f>
        <v>0</v>
      </c>
      <c r="AE341" s="9">
        <f t="shared" si="125"/>
        <v>0</v>
      </c>
      <c r="AF341" s="54"/>
      <c r="AG341" s="12">
        <f>VLOOKUP($A341,[2]Summary!$A$2:$S$366, 12, FALSE)</f>
        <v>0</v>
      </c>
      <c r="AH341" s="9">
        <f t="shared" si="129"/>
        <v>0</v>
      </c>
      <c r="AI341" s="50"/>
      <c r="AJ341" s="12">
        <f>VLOOKUP($A341,[2]Summary!$A$2:$S$366, 13, FALSE)</f>
        <v>0</v>
      </c>
      <c r="AK341" s="9">
        <f t="shared" si="127"/>
        <v>0</v>
      </c>
      <c r="AL341" s="50"/>
      <c r="AM341" s="12" t="str">
        <f>VLOOKUP($A341,[2]Summary!$A$2:$S$366, 14, FALSE)</f>
        <v/>
      </c>
      <c r="AN341" s="9" t="str">
        <f t="shared" si="111"/>
        <v/>
      </c>
      <c r="AO341" s="54"/>
      <c r="AP341" s="12" t="str">
        <f>VLOOKUP($A341,[2]Summary!$A$2:$S$366, 15, FALSE)</f>
        <v/>
      </c>
      <c r="AQ341" s="9" t="str">
        <f t="shared" si="128"/>
        <v/>
      </c>
      <c r="AR341" s="50"/>
      <c r="AS341" s="12" t="str">
        <f>VLOOKUP($A341,[2]Summary!$A$2:$S$366, 16, FALSE)</f>
        <v/>
      </c>
      <c r="AT341" s="9" t="str">
        <f t="shared" si="112"/>
        <v/>
      </c>
      <c r="AU341" s="50"/>
      <c r="AV341" s="12" t="str">
        <f>VLOOKUP($A341,[2]Summary!$A$2:$S$366, 17, FALSE)</f>
        <v/>
      </c>
      <c r="AW341" s="9" t="str">
        <f t="shared" si="115"/>
        <v/>
      </c>
      <c r="AX341" s="68"/>
      <c r="AY341" s="12">
        <f>VLOOKUP($A341,[2]Summary!$A$2:$S$366, 18, FALSE)</f>
        <v>0</v>
      </c>
      <c r="AZ341" s="13">
        <f t="shared" si="116"/>
        <v>0</v>
      </c>
      <c r="BA341" s="45"/>
      <c r="BB341" s="12">
        <f>VLOOKUP($A341,[2]Summary!$A$2:$S$366, 19, FALSE)</f>
        <v>0</v>
      </c>
      <c r="BC341" s="11">
        <f t="shared" si="117"/>
        <v>0</v>
      </c>
      <c r="BD341" s="73"/>
      <c r="BE341" s="42">
        <f>VLOOKUP($A341,[2]Summary!$A$2:$T$366,20,FALSE)</f>
        <v>0</v>
      </c>
      <c r="BF341" s="41">
        <f t="shared" si="118"/>
        <v>0</v>
      </c>
      <c r="BG341" s="79"/>
    </row>
    <row r="342" spans="1:59" ht="15" x14ac:dyDescent="0.25">
      <c r="A342" s="39">
        <v>44078</v>
      </c>
      <c r="B342" s="12" t="str">
        <f>VLOOKUP($A342,[2]Summary!$A$2:$S$366, 2, FALSE)</f>
        <v/>
      </c>
      <c r="C342" s="13" t="str">
        <f t="shared" si="119"/>
        <v/>
      </c>
      <c r="D342" s="44"/>
      <c r="E342" s="14" t="str">
        <f>VLOOKUP($A342,[2]Summary!$A$2:$S$366, 3, FALSE)</f>
        <v/>
      </c>
      <c r="F342" s="9" t="str">
        <f t="shared" si="120"/>
        <v/>
      </c>
      <c r="G342" s="51"/>
      <c r="H342" s="14">
        <f>VLOOKUP($A342,[2]Summary!$A$2:$S$366,4,FALSE)</f>
        <v>0</v>
      </c>
      <c r="I342" s="9">
        <f t="shared" si="113"/>
        <v>0</v>
      </c>
      <c r="J342" s="54"/>
      <c r="K342" s="14" t="str">
        <f>VLOOKUP($A342,[2]Summary!$A$2:$S$366, 5, FALSE)</f>
        <v/>
      </c>
      <c r="L342" s="9" t="str">
        <f t="shared" si="121"/>
        <v/>
      </c>
      <c r="M342" s="57"/>
      <c r="N342" s="14" t="str">
        <f>VLOOKUP($A342,[2]Summary!$A$2:$S$366, 6, FALSE)</f>
        <v/>
      </c>
      <c r="O342" s="9" t="str">
        <f t="shared" si="122"/>
        <v/>
      </c>
      <c r="P342" s="51"/>
      <c r="Q342" s="14" t="str">
        <f>VLOOKUP($A342,[2]Summary!$A$2:$S$366, 7, FALSE)</f>
        <v/>
      </c>
      <c r="R342" s="9" t="str">
        <f t="shared" si="123"/>
        <v/>
      </c>
      <c r="S342" s="51"/>
      <c r="T342" s="12">
        <f>VLOOKUP($A342,[2]Summary!$A$2:$S$366, 8, FALSE)</f>
        <v>0</v>
      </c>
      <c r="U342" s="15">
        <f t="shared" si="124"/>
        <v>0</v>
      </c>
      <c r="V342" s="54"/>
      <c r="W342" s="16">
        <f>VLOOKUP($A342,[2]Summary!$A$2:$S$366,9,FALSE)</f>
        <v>0</v>
      </c>
      <c r="X342" s="17">
        <f t="shared" si="130"/>
        <v>0</v>
      </c>
      <c r="Y342" s="61"/>
      <c r="Z342" s="16">
        <f>VLOOKUP($A342,[2]Summary!$A$2:$S$366,10,FALSE)</f>
        <v>0</v>
      </c>
      <c r="AA342" s="19">
        <f t="shared" si="110"/>
        <v>0</v>
      </c>
      <c r="AB342" s="64"/>
      <c r="AC342" s="65">
        <f t="shared" si="114"/>
        <v>0</v>
      </c>
      <c r="AD342" s="12">
        <f>VLOOKUP($A342,[2]Summary!$A$2:$S$366,11,FALSE)</f>
        <v>0</v>
      </c>
      <c r="AE342" s="9">
        <f t="shared" si="125"/>
        <v>0</v>
      </c>
      <c r="AF342" s="54"/>
      <c r="AG342" s="12">
        <f>VLOOKUP($A342,[2]Summary!$A$2:$S$366, 12, FALSE)</f>
        <v>0</v>
      </c>
      <c r="AH342" s="9">
        <f t="shared" si="129"/>
        <v>0</v>
      </c>
      <c r="AI342" s="50"/>
      <c r="AJ342" s="12">
        <f>VLOOKUP($A342,[2]Summary!$A$2:$S$366, 13, FALSE)</f>
        <v>0</v>
      </c>
      <c r="AK342" s="9">
        <f t="shared" si="127"/>
        <v>0</v>
      </c>
      <c r="AL342" s="50"/>
      <c r="AM342" s="12" t="str">
        <f>VLOOKUP($A342,[2]Summary!$A$2:$S$366, 14, FALSE)</f>
        <v/>
      </c>
      <c r="AN342" s="9" t="str">
        <f t="shared" si="111"/>
        <v/>
      </c>
      <c r="AO342" s="54"/>
      <c r="AP342" s="12" t="str">
        <f>VLOOKUP($A342,[2]Summary!$A$2:$S$366, 15, FALSE)</f>
        <v/>
      </c>
      <c r="AQ342" s="9" t="str">
        <f t="shared" si="128"/>
        <v/>
      </c>
      <c r="AR342" s="50"/>
      <c r="AS342" s="12" t="str">
        <f>VLOOKUP($A342,[2]Summary!$A$2:$S$366, 16, FALSE)</f>
        <v/>
      </c>
      <c r="AT342" s="9" t="str">
        <f t="shared" si="112"/>
        <v/>
      </c>
      <c r="AU342" s="50"/>
      <c r="AV342" s="12" t="str">
        <f>VLOOKUP($A342,[2]Summary!$A$2:$S$366, 17, FALSE)</f>
        <v/>
      </c>
      <c r="AW342" s="9" t="str">
        <f t="shared" si="115"/>
        <v/>
      </c>
      <c r="AX342" s="68"/>
      <c r="AY342" s="12">
        <f>VLOOKUP($A342,[2]Summary!$A$2:$S$366, 18, FALSE)</f>
        <v>0</v>
      </c>
      <c r="AZ342" s="13">
        <f t="shared" si="116"/>
        <v>0</v>
      </c>
      <c r="BA342" s="45"/>
      <c r="BB342" s="12">
        <f>VLOOKUP($A342,[2]Summary!$A$2:$S$366, 19, FALSE)</f>
        <v>0</v>
      </c>
      <c r="BC342" s="11">
        <f t="shared" si="117"/>
        <v>0</v>
      </c>
      <c r="BD342" s="73"/>
      <c r="BE342" s="42">
        <f>VLOOKUP($A342,[2]Summary!$A$2:$T$366,20,FALSE)</f>
        <v>0</v>
      </c>
      <c r="BF342" s="41">
        <f t="shared" si="118"/>
        <v>0</v>
      </c>
      <c r="BG342" s="79"/>
    </row>
    <row r="343" spans="1:59" ht="15" x14ac:dyDescent="0.25">
      <c r="A343" s="39">
        <v>44079</v>
      </c>
      <c r="B343" s="12" t="str">
        <f>VLOOKUP($A343,[2]Summary!$A$2:$S$366, 2, FALSE)</f>
        <v/>
      </c>
      <c r="C343" s="13" t="str">
        <f t="shared" si="119"/>
        <v/>
      </c>
      <c r="D343" s="45"/>
      <c r="E343" s="14" t="str">
        <f>VLOOKUP($A343,[2]Summary!$A$2:$S$366, 3, FALSE)</f>
        <v/>
      </c>
      <c r="F343" s="9" t="str">
        <f t="shared" si="120"/>
        <v/>
      </c>
      <c r="G343" s="50"/>
      <c r="H343" s="14">
        <f>VLOOKUP($A343,[2]Summary!$A$2:$S$366,4,FALSE)</f>
        <v>0</v>
      </c>
      <c r="I343" s="9">
        <f t="shared" si="113"/>
        <v>0</v>
      </c>
      <c r="J343" s="54"/>
      <c r="K343" s="14" t="str">
        <f>VLOOKUP($A343,[2]Summary!$A$2:$S$366, 5, FALSE)</f>
        <v/>
      </c>
      <c r="L343" s="9" t="str">
        <f t="shared" si="121"/>
        <v/>
      </c>
      <c r="M343" s="50"/>
      <c r="N343" s="14" t="str">
        <f>VLOOKUP($A343,[2]Summary!$A$2:$S$366, 6, FALSE)</f>
        <v/>
      </c>
      <c r="O343" s="9" t="str">
        <f t="shared" si="122"/>
        <v/>
      </c>
      <c r="P343" s="50"/>
      <c r="Q343" s="14" t="str">
        <f>VLOOKUP($A343,[2]Summary!$A$2:$S$366, 7, FALSE)</f>
        <v/>
      </c>
      <c r="R343" s="9" t="str">
        <f t="shared" si="123"/>
        <v/>
      </c>
      <c r="S343" s="50"/>
      <c r="T343" s="12">
        <f>VLOOKUP($A343,[2]Summary!$A$2:$S$366, 8, FALSE)</f>
        <v>0</v>
      </c>
      <c r="U343" s="15">
        <f t="shared" si="124"/>
        <v>0</v>
      </c>
      <c r="V343" s="50"/>
      <c r="W343" s="16">
        <f>VLOOKUP($A343,[2]Summary!$A$2:$S$366,9,FALSE)</f>
        <v>0</v>
      </c>
      <c r="X343" s="17">
        <f t="shared" si="130"/>
        <v>0</v>
      </c>
      <c r="Y343" s="61"/>
      <c r="Z343" s="16">
        <f>VLOOKUP($A343,[2]Summary!$A$2:$S$366,10,FALSE)</f>
        <v>0</v>
      </c>
      <c r="AA343" s="19">
        <f t="shared" si="110"/>
        <v>0</v>
      </c>
      <c r="AB343" s="64"/>
      <c r="AC343" s="65">
        <f t="shared" si="114"/>
        <v>0</v>
      </c>
      <c r="AD343" s="12">
        <f>VLOOKUP($A343,[2]Summary!$A$2:$S$366,11,FALSE)</f>
        <v>0</v>
      </c>
      <c r="AE343" s="9">
        <f t="shared" si="125"/>
        <v>0</v>
      </c>
      <c r="AF343" s="50"/>
      <c r="AG343" s="12">
        <f>VLOOKUP($A343,[2]Summary!$A$2:$S$366, 12, FALSE)</f>
        <v>0</v>
      </c>
      <c r="AH343" s="9">
        <f t="shared" si="129"/>
        <v>0</v>
      </c>
      <c r="AI343" s="50"/>
      <c r="AJ343" s="12">
        <f>VLOOKUP($A343,[2]Summary!$A$2:$S$366, 13, FALSE)</f>
        <v>0</v>
      </c>
      <c r="AK343" s="9">
        <f t="shared" si="127"/>
        <v>0</v>
      </c>
      <c r="AL343" s="50"/>
      <c r="AM343" s="12" t="str">
        <f>VLOOKUP($A343,[2]Summary!$A$2:$S$366, 14, FALSE)</f>
        <v/>
      </c>
      <c r="AN343" s="9" t="str">
        <f t="shared" si="111"/>
        <v/>
      </c>
      <c r="AO343" s="50"/>
      <c r="AP343" s="12" t="str">
        <f>VLOOKUP($A343,[2]Summary!$A$2:$S$366, 15, FALSE)</f>
        <v/>
      </c>
      <c r="AQ343" s="9" t="str">
        <f t="shared" si="128"/>
        <v/>
      </c>
      <c r="AR343" s="50"/>
      <c r="AS343" s="12" t="str">
        <f>VLOOKUP($A343,[2]Summary!$A$2:$S$366, 16, FALSE)</f>
        <v/>
      </c>
      <c r="AT343" s="9" t="str">
        <f t="shared" si="112"/>
        <v/>
      </c>
      <c r="AU343" s="50"/>
      <c r="AV343" s="12" t="str">
        <f>VLOOKUP($A343,[2]Summary!$A$2:$S$366, 17, FALSE)</f>
        <v/>
      </c>
      <c r="AW343" s="9" t="str">
        <f t="shared" si="115"/>
        <v/>
      </c>
      <c r="AX343" s="50"/>
      <c r="AY343" s="12">
        <f>VLOOKUP($A343,[2]Summary!$A$2:$S$366, 18, FALSE)</f>
        <v>0</v>
      </c>
      <c r="AZ343" s="13">
        <f t="shared" si="116"/>
        <v>0</v>
      </c>
      <c r="BA343" s="45"/>
      <c r="BB343" s="12">
        <f>VLOOKUP($A343,[2]Summary!$A$2:$S$366, 19, FALSE)</f>
        <v>0</v>
      </c>
      <c r="BC343" s="11">
        <f t="shared" si="117"/>
        <v>0</v>
      </c>
      <c r="BD343" s="73"/>
      <c r="BE343" s="42">
        <f>VLOOKUP($A343,[2]Summary!$A$2:$T$366,20,FALSE)</f>
        <v>0</v>
      </c>
      <c r="BF343" s="41">
        <f t="shared" si="118"/>
        <v>0</v>
      </c>
      <c r="BG343" s="79"/>
    </row>
    <row r="344" spans="1:59" ht="15" x14ac:dyDescent="0.25">
      <c r="A344" s="39">
        <v>44080</v>
      </c>
      <c r="B344" s="12" t="str">
        <f>VLOOKUP($A344,[2]Summary!$A$2:$S$366, 2, FALSE)</f>
        <v/>
      </c>
      <c r="C344" s="13" t="str">
        <f t="shared" si="119"/>
        <v/>
      </c>
      <c r="D344" s="44"/>
      <c r="E344" s="14" t="str">
        <f>VLOOKUP($A344,[2]Summary!$A$2:$S$366, 3, FALSE)</f>
        <v/>
      </c>
      <c r="F344" s="9" t="str">
        <f t="shared" si="120"/>
        <v/>
      </c>
      <c r="G344" s="51"/>
      <c r="H344" s="14">
        <f>VLOOKUP($A344,[2]Summary!$A$2:$S$366,4,FALSE)</f>
        <v>0</v>
      </c>
      <c r="I344" s="9">
        <f t="shared" si="113"/>
        <v>0</v>
      </c>
      <c r="J344" s="54"/>
      <c r="K344" s="14" t="str">
        <f>VLOOKUP($A344,[2]Summary!$A$2:$S$366, 5, FALSE)</f>
        <v/>
      </c>
      <c r="L344" s="9" t="str">
        <f t="shared" si="121"/>
        <v/>
      </c>
      <c r="M344" s="57"/>
      <c r="N344" s="14" t="str">
        <f>VLOOKUP($A344,[2]Summary!$A$2:$S$366, 6, FALSE)</f>
        <v/>
      </c>
      <c r="O344" s="9" t="str">
        <f t="shared" si="122"/>
        <v/>
      </c>
      <c r="P344" s="51"/>
      <c r="Q344" s="14" t="str">
        <f>VLOOKUP($A344,[2]Summary!$A$2:$S$366, 7, FALSE)</f>
        <v/>
      </c>
      <c r="R344" s="9" t="str">
        <f t="shared" si="123"/>
        <v/>
      </c>
      <c r="S344" s="51"/>
      <c r="T344" s="12">
        <f>VLOOKUP($A344,[2]Summary!$A$2:$S$366, 8, FALSE)</f>
        <v>0</v>
      </c>
      <c r="U344" s="15">
        <f t="shared" si="124"/>
        <v>0</v>
      </c>
      <c r="V344" s="54"/>
      <c r="W344" s="16">
        <f>VLOOKUP($A344,[2]Summary!$A$2:$S$366,9,FALSE)</f>
        <v>0</v>
      </c>
      <c r="X344" s="17">
        <f t="shared" si="130"/>
        <v>0</v>
      </c>
      <c r="Y344" s="61"/>
      <c r="Z344" s="16">
        <f>VLOOKUP($A344,[2]Summary!$A$2:$S$366,10,FALSE)</f>
        <v>0</v>
      </c>
      <c r="AA344" s="19">
        <f t="shared" si="110"/>
        <v>0</v>
      </c>
      <c r="AB344" s="64"/>
      <c r="AC344" s="65">
        <f t="shared" si="114"/>
        <v>0</v>
      </c>
      <c r="AD344" s="12">
        <f>VLOOKUP($A344,[2]Summary!$A$2:$S$366,11,FALSE)</f>
        <v>0</v>
      </c>
      <c r="AE344" s="9">
        <f t="shared" si="125"/>
        <v>0</v>
      </c>
      <c r="AF344" s="54"/>
      <c r="AG344" s="12">
        <f>VLOOKUP($A344,[2]Summary!$A$2:$S$366, 12, FALSE)</f>
        <v>0</v>
      </c>
      <c r="AH344" s="9">
        <f t="shared" si="129"/>
        <v>0</v>
      </c>
      <c r="AI344" s="50"/>
      <c r="AJ344" s="12">
        <f>VLOOKUP($A344,[2]Summary!$A$2:$S$366, 13, FALSE)</f>
        <v>0</v>
      </c>
      <c r="AK344" s="9">
        <f t="shared" si="127"/>
        <v>0</v>
      </c>
      <c r="AL344" s="50"/>
      <c r="AM344" s="12" t="str">
        <f>VLOOKUP($A344,[2]Summary!$A$2:$S$366, 14, FALSE)</f>
        <v/>
      </c>
      <c r="AN344" s="9" t="str">
        <f t="shared" si="111"/>
        <v/>
      </c>
      <c r="AO344" s="54"/>
      <c r="AP344" s="12" t="str">
        <f>VLOOKUP($A344,[2]Summary!$A$2:$S$366, 15, FALSE)</f>
        <v/>
      </c>
      <c r="AQ344" s="9" t="str">
        <f t="shared" si="128"/>
        <v/>
      </c>
      <c r="AR344" s="50"/>
      <c r="AS344" s="12" t="str">
        <f>VLOOKUP($A344,[2]Summary!$A$2:$S$366, 16, FALSE)</f>
        <v/>
      </c>
      <c r="AT344" s="9" t="str">
        <f t="shared" si="112"/>
        <v/>
      </c>
      <c r="AU344" s="50"/>
      <c r="AV344" s="12" t="str">
        <f>VLOOKUP($A344,[2]Summary!$A$2:$S$366, 17, FALSE)</f>
        <v/>
      </c>
      <c r="AW344" s="9" t="str">
        <f t="shared" si="115"/>
        <v/>
      </c>
      <c r="AX344" s="68"/>
      <c r="AY344" s="12">
        <f>VLOOKUP($A344,[2]Summary!$A$2:$S$366, 18, FALSE)</f>
        <v>0</v>
      </c>
      <c r="AZ344" s="13">
        <f t="shared" si="116"/>
        <v>0</v>
      </c>
      <c r="BA344" s="45"/>
      <c r="BB344" s="12">
        <f>VLOOKUP($A344,[2]Summary!$A$2:$S$366, 19, FALSE)</f>
        <v>0</v>
      </c>
      <c r="BC344" s="11">
        <f t="shared" si="117"/>
        <v>0</v>
      </c>
      <c r="BD344" s="73"/>
      <c r="BE344" s="42">
        <f>VLOOKUP($A344,[2]Summary!$A$2:$T$366,20,FALSE)</f>
        <v>0</v>
      </c>
      <c r="BF344" s="41">
        <f t="shared" si="118"/>
        <v>0</v>
      </c>
      <c r="BG344" s="79"/>
    </row>
    <row r="345" spans="1:59" ht="15" x14ac:dyDescent="0.25">
      <c r="A345" s="39">
        <v>44081</v>
      </c>
      <c r="B345" s="12" t="str">
        <f>VLOOKUP($A345,[2]Summary!$A$2:$S$366, 2, FALSE)</f>
        <v/>
      </c>
      <c r="C345" s="13" t="str">
        <f t="shared" si="119"/>
        <v/>
      </c>
      <c r="D345" s="44"/>
      <c r="E345" s="14" t="str">
        <f>VLOOKUP($A345,[2]Summary!$A$2:$S$366, 3, FALSE)</f>
        <v/>
      </c>
      <c r="F345" s="9" t="str">
        <f t="shared" si="120"/>
        <v/>
      </c>
      <c r="G345" s="51"/>
      <c r="H345" s="14">
        <f>VLOOKUP($A345,[2]Summary!$A$2:$S$366,4,FALSE)</f>
        <v>0</v>
      </c>
      <c r="I345" s="9">
        <f t="shared" si="113"/>
        <v>0</v>
      </c>
      <c r="J345" s="54"/>
      <c r="K345" s="14" t="str">
        <f>VLOOKUP($A345,[2]Summary!$A$2:$S$366, 5, FALSE)</f>
        <v/>
      </c>
      <c r="L345" s="9" t="str">
        <f t="shared" si="121"/>
        <v/>
      </c>
      <c r="M345" s="57"/>
      <c r="N345" s="14" t="str">
        <f>VLOOKUP($A345,[2]Summary!$A$2:$S$366, 6, FALSE)</f>
        <v/>
      </c>
      <c r="O345" s="9" t="str">
        <f t="shared" si="122"/>
        <v/>
      </c>
      <c r="P345" s="51"/>
      <c r="Q345" s="14" t="str">
        <f>VLOOKUP($A345,[2]Summary!$A$2:$S$366, 7, FALSE)</f>
        <v/>
      </c>
      <c r="R345" s="9" t="str">
        <f t="shared" si="123"/>
        <v/>
      </c>
      <c r="S345" s="51"/>
      <c r="T345" s="12">
        <f>VLOOKUP($A345,[2]Summary!$A$2:$S$366, 8, FALSE)</f>
        <v>0</v>
      </c>
      <c r="U345" s="15">
        <f t="shared" si="124"/>
        <v>0</v>
      </c>
      <c r="V345" s="54"/>
      <c r="W345" s="16">
        <f>VLOOKUP($A345,[2]Summary!$A$2:$S$366,9,FALSE)</f>
        <v>0</v>
      </c>
      <c r="X345" s="17">
        <f t="shared" si="130"/>
        <v>0</v>
      </c>
      <c r="Y345" s="61"/>
      <c r="Z345" s="16">
        <f>VLOOKUP($A345,[2]Summary!$A$2:$S$366,10,FALSE)</f>
        <v>0</v>
      </c>
      <c r="AA345" s="19">
        <f t="shared" si="110"/>
        <v>0</v>
      </c>
      <c r="AB345" s="64"/>
      <c r="AC345" s="65">
        <f t="shared" si="114"/>
        <v>0</v>
      </c>
      <c r="AD345" s="12">
        <f>VLOOKUP($A345,[2]Summary!$A$2:$S$366,11,FALSE)</f>
        <v>0</v>
      </c>
      <c r="AE345" s="9">
        <f t="shared" si="125"/>
        <v>0</v>
      </c>
      <c r="AF345" s="54"/>
      <c r="AG345" s="12">
        <f>VLOOKUP($A345,[2]Summary!$A$2:$S$366, 12, FALSE)</f>
        <v>0</v>
      </c>
      <c r="AH345" s="9">
        <f t="shared" si="129"/>
        <v>0</v>
      </c>
      <c r="AI345" s="50"/>
      <c r="AJ345" s="12">
        <f>VLOOKUP($A345,[2]Summary!$A$2:$S$366, 13, FALSE)</f>
        <v>0</v>
      </c>
      <c r="AK345" s="9">
        <f t="shared" si="127"/>
        <v>0</v>
      </c>
      <c r="AL345" s="50"/>
      <c r="AM345" s="12" t="str">
        <f>VLOOKUP($A345,[2]Summary!$A$2:$S$366, 14, FALSE)</f>
        <v/>
      </c>
      <c r="AN345" s="9" t="str">
        <f t="shared" si="111"/>
        <v/>
      </c>
      <c r="AO345" s="54"/>
      <c r="AP345" s="12" t="str">
        <f>VLOOKUP($A345,[2]Summary!$A$2:$S$366, 15, FALSE)</f>
        <v/>
      </c>
      <c r="AQ345" s="9" t="str">
        <f t="shared" si="128"/>
        <v/>
      </c>
      <c r="AR345" s="50"/>
      <c r="AS345" s="12" t="str">
        <f>VLOOKUP($A345,[2]Summary!$A$2:$S$366, 16, FALSE)</f>
        <v/>
      </c>
      <c r="AT345" s="9" t="str">
        <f t="shared" si="112"/>
        <v/>
      </c>
      <c r="AU345" s="50"/>
      <c r="AV345" s="12" t="str">
        <f>VLOOKUP($A345,[2]Summary!$A$2:$S$366, 17, FALSE)</f>
        <v/>
      </c>
      <c r="AW345" s="9" t="str">
        <f t="shared" si="115"/>
        <v/>
      </c>
      <c r="AX345" s="68"/>
      <c r="AY345" s="12">
        <f>VLOOKUP($A345,[2]Summary!$A$2:$S$366, 18, FALSE)</f>
        <v>0</v>
      </c>
      <c r="AZ345" s="13">
        <f t="shared" si="116"/>
        <v>0</v>
      </c>
      <c r="BA345" s="45"/>
      <c r="BB345" s="12">
        <f>VLOOKUP($A345,[2]Summary!$A$2:$S$366, 19, FALSE)</f>
        <v>0</v>
      </c>
      <c r="BC345" s="11">
        <f t="shared" si="117"/>
        <v>0</v>
      </c>
      <c r="BD345" s="73"/>
      <c r="BE345" s="42">
        <f>VLOOKUP($A345,[2]Summary!$A$2:$T$366,20,FALSE)</f>
        <v>0</v>
      </c>
      <c r="BF345" s="41">
        <f t="shared" si="118"/>
        <v>0</v>
      </c>
      <c r="BG345" s="79"/>
    </row>
    <row r="346" spans="1:59" ht="15" x14ac:dyDescent="0.25">
      <c r="A346" s="39">
        <v>44082</v>
      </c>
      <c r="B346" s="12" t="str">
        <f>VLOOKUP($A346,[2]Summary!$A$2:$S$366, 2, FALSE)</f>
        <v/>
      </c>
      <c r="C346" s="13" t="str">
        <f t="shared" si="119"/>
        <v/>
      </c>
      <c r="D346" s="44"/>
      <c r="E346" s="14" t="str">
        <f>VLOOKUP($A346,[2]Summary!$A$2:$S$366, 3, FALSE)</f>
        <v/>
      </c>
      <c r="F346" s="9" t="str">
        <f t="shared" si="120"/>
        <v/>
      </c>
      <c r="G346" s="51"/>
      <c r="H346" s="14">
        <f>VLOOKUP($A346,[2]Summary!$A$2:$S$366,4,FALSE)</f>
        <v>0</v>
      </c>
      <c r="I346" s="9">
        <f t="shared" si="113"/>
        <v>0</v>
      </c>
      <c r="J346" s="54"/>
      <c r="K346" s="14" t="str">
        <f>VLOOKUP($A346,[2]Summary!$A$2:$S$366, 5, FALSE)</f>
        <v/>
      </c>
      <c r="L346" s="9" t="str">
        <f t="shared" si="121"/>
        <v/>
      </c>
      <c r="M346" s="57"/>
      <c r="N346" s="14" t="str">
        <f>VLOOKUP($A346,[2]Summary!$A$2:$S$366, 6, FALSE)</f>
        <v/>
      </c>
      <c r="O346" s="9" t="str">
        <f t="shared" si="122"/>
        <v/>
      </c>
      <c r="P346" s="51"/>
      <c r="Q346" s="14" t="str">
        <f>VLOOKUP($A346,[2]Summary!$A$2:$S$366, 7, FALSE)</f>
        <v/>
      </c>
      <c r="R346" s="9" t="str">
        <f t="shared" si="123"/>
        <v/>
      </c>
      <c r="S346" s="51"/>
      <c r="T346" s="12">
        <f>VLOOKUP($A346,[2]Summary!$A$2:$S$366, 8, FALSE)</f>
        <v>0</v>
      </c>
      <c r="U346" s="15">
        <f t="shared" si="124"/>
        <v>0</v>
      </c>
      <c r="V346" s="54"/>
      <c r="W346" s="16">
        <f>VLOOKUP($A346,[2]Summary!$A$2:$S$366,9,FALSE)</f>
        <v>0</v>
      </c>
      <c r="X346" s="17">
        <f t="shared" si="130"/>
        <v>0</v>
      </c>
      <c r="Y346" s="61"/>
      <c r="Z346" s="16">
        <f>VLOOKUP($A346,[2]Summary!$A$2:$S$366,10,FALSE)</f>
        <v>0</v>
      </c>
      <c r="AA346" s="19">
        <f t="shared" si="110"/>
        <v>0</v>
      </c>
      <c r="AB346" s="64"/>
      <c r="AC346" s="65">
        <f t="shared" si="114"/>
        <v>0</v>
      </c>
      <c r="AD346" s="12">
        <f>VLOOKUP($A346,[2]Summary!$A$2:$S$366,11,FALSE)</f>
        <v>0</v>
      </c>
      <c r="AE346" s="9">
        <f t="shared" si="125"/>
        <v>0</v>
      </c>
      <c r="AF346" s="54"/>
      <c r="AG346" s="12">
        <f>VLOOKUP($A346,[2]Summary!$A$2:$S$366, 12, FALSE)</f>
        <v>0</v>
      </c>
      <c r="AH346" s="9">
        <f t="shared" si="129"/>
        <v>0</v>
      </c>
      <c r="AI346" s="50"/>
      <c r="AJ346" s="12">
        <f>VLOOKUP($A346,[2]Summary!$A$2:$S$366, 13, FALSE)</f>
        <v>0</v>
      </c>
      <c r="AK346" s="9">
        <f t="shared" si="127"/>
        <v>0</v>
      </c>
      <c r="AL346" s="50"/>
      <c r="AM346" s="12" t="str">
        <f>VLOOKUP($A346,[2]Summary!$A$2:$S$366, 14, FALSE)</f>
        <v/>
      </c>
      <c r="AN346" s="9" t="str">
        <f t="shared" si="111"/>
        <v/>
      </c>
      <c r="AO346" s="54"/>
      <c r="AP346" s="12" t="str">
        <f>VLOOKUP($A346,[2]Summary!$A$2:$S$366, 15, FALSE)</f>
        <v/>
      </c>
      <c r="AQ346" s="9" t="str">
        <f t="shared" si="128"/>
        <v/>
      </c>
      <c r="AR346" s="50"/>
      <c r="AS346" s="12" t="str">
        <f>VLOOKUP($A346,[2]Summary!$A$2:$S$366, 16, FALSE)</f>
        <v/>
      </c>
      <c r="AT346" s="9" t="str">
        <f t="shared" si="112"/>
        <v/>
      </c>
      <c r="AU346" s="50"/>
      <c r="AV346" s="12" t="str">
        <f>VLOOKUP($A346,[2]Summary!$A$2:$S$366, 17, FALSE)</f>
        <v/>
      </c>
      <c r="AW346" s="9" t="str">
        <f t="shared" si="115"/>
        <v/>
      </c>
      <c r="AX346" s="68"/>
      <c r="AY346" s="12">
        <f>VLOOKUP($A346,[2]Summary!$A$2:$S$366, 18, FALSE)</f>
        <v>0</v>
      </c>
      <c r="AZ346" s="13">
        <f t="shared" si="116"/>
        <v>0</v>
      </c>
      <c r="BA346" s="45"/>
      <c r="BB346" s="12">
        <f>VLOOKUP($A346,[2]Summary!$A$2:$S$366, 19, FALSE)</f>
        <v>0</v>
      </c>
      <c r="BC346" s="11">
        <f t="shared" si="117"/>
        <v>0</v>
      </c>
      <c r="BD346" s="73"/>
      <c r="BE346" s="42">
        <f>VLOOKUP($A346,[2]Summary!$A$2:$T$366,20,FALSE)</f>
        <v>0</v>
      </c>
      <c r="BF346" s="41">
        <f t="shared" si="118"/>
        <v>0</v>
      </c>
      <c r="BG346" s="79"/>
    </row>
    <row r="347" spans="1:59" ht="15" x14ac:dyDescent="0.25">
      <c r="A347" s="39">
        <v>44083</v>
      </c>
      <c r="B347" s="12" t="str">
        <f>VLOOKUP($A347,[2]Summary!$A$2:$S$366, 2, FALSE)</f>
        <v/>
      </c>
      <c r="C347" s="13" t="str">
        <f t="shared" si="119"/>
        <v/>
      </c>
      <c r="D347" s="44"/>
      <c r="E347" s="14" t="str">
        <f>VLOOKUP($A347,[2]Summary!$A$2:$S$366, 3, FALSE)</f>
        <v/>
      </c>
      <c r="F347" s="9" t="str">
        <f t="shared" si="120"/>
        <v/>
      </c>
      <c r="G347" s="51"/>
      <c r="H347" s="14">
        <f>VLOOKUP($A347,[2]Summary!$A$2:$S$366,4,FALSE)</f>
        <v>0</v>
      </c>
      <c r="I347" s="9">
        <f t="shared" si="113"/>
        <v>0</v>
      </c>
      <c r="J347" s="54"/>
      <c r="K347" s="14" t="str">
        <f>VLOOKUP($A347,[2]Summary!$A$2:$S$366, 5, FALSE)</f>
        <v/>
      </c>
      <c r="L347" s="9" t="str">
        <f t="shared" si="121"/>
        <v/>
      </c>
      <c r="M347" s="57"/>
      <c r="N347" s="14" t="str">
        <f>VLOOKUP($A347,[2]Summary!$A$2:$S$366, 6, FALSE)</f>
        <v/>
      </c>
      <c r="O347" s="9" t="str">
        <f t="shared" si="122"/>
        <v/>
      </c>
      <c r="P347" s="51"/>
      <c r="Q347" s="14" t="str">
        <f>VLOOKUP($A347,[2]Summary!$A$2:$S$366, 7, FALSE)</f>
        <v/>
      </c>
      <c r="R347" s="9" t="str">
        <f t="shared" si="123"/>
        <v/>
      </c>
      <c r="S347" s="51"/>
      <c r="T347" s="12">
        <f>VLOOKUP($A347,[2]Summary!$A$2:$S$366, 8, FALSE)</f>
        <v>0</v>
      </c>
      <c r="U347" s="15">
        <f t="shared" si="124"/>
        <v>0</v>
      </c>
      <c r="V347" s="54"/>
      <c r="W347" s="16">
        <f>VLOOKUP($A347,[2]Summary!$A$2:$S$366,9,FALSE)</f>
        <v>0</v>
      </c>
      <c r="X347" s="17">
        <f t="shared" si="130"/>
        <v>0</v>
      </c>
      <c r="Y347" s="61"/>
      <c r="Z347" s="16">
        <f>VLOOKUP($A347,[2]Summary!$A$2:$S$366,10,FALSE)</f>
        <v>0</v>
      </c>
      <c r="AA347" s="19">
        <f t="shared" si="110"/>
        <v>0</v>
      </c>
      <c r="AB347" s="64"/>
      <c r="AC347" s="65">
        <f t="shared" si="114"/>
        <v>0</v>
      </c>
      <c r="AD347" s="12">
        <f>VLOOKUP($A347,[2]Summary!$A$2:$S$366,11,FALSE)</f>
        <v>0</v>
      </c>
      <c r="AE347" s="9">
        <f t="shared" si="125"/>
        <v>0</v>
      </c>
      <c r="AF347" s="54"/>
      <c r="AG347" s="12">
        <f>VLOOKUP($A347,[2]Summary!$A$2:$S$366, 12, FALSE)</f>
        <v>0</v>
      </c>
      <c r="AH347" s="9">
        <f t="shared" si="129"/>
        <v>0</v>
      </c>
      <c r="AI347" s="50"/>
      <c r="AJ347" s="12">
        <f>VLOOKUP($A347,[2]Summary!$A$2:$S$366, 13, FALSE)</f>
        <v>0</v>
      </c>
      <c r="AK347" s="9">
        <f t="shared" si="127"/>
        <v>0</v>
      </c>
      <c r="AL347" s="50"/>
      <c r="AM347" s="12" t="str">
        <f>VLOOKUP($A347,[2]Summary!$A$2:$S$366, 14, FALSE)</f>
        <v/>
      </c>
      <c r="AN347" s="9" t="str">
        <f t="shared" si="111"/>
        <v/>
      </c>
      <c r="AO347" s="54"/>
      <c r="AP347" s="12" t="str">
        <f>VLOOKUP($A347,[2]Summary!$A$2:$S$366, 15, FALSE)</f>
        <v/>
      </c>
      <c r="AQ347" s="9" t="str">
        <f t="shared" si="128"/>
        <v/>
      </c>
      <c r="AR347" s="50"/>
      <c r="AS347" s="12" t="str">
        <f>VLOOKUP($A347,[2]Summary!$A$2:$S$366, 16, FALSE)</f>
        <v/>
      </c>
      <c r="AT347" s="9" t="str">
        <f t="shared" si="112"/>
        <v/>
      </c>
      <c r="AU347" s="50"/>
      <c r="AV347" s="12" t="str">
        <f>VLOOKUP($A347,[2]Summary!$A$2:$S$366, 17, FALSE)</f>
        <v/>
      </c>
      <c r="AW347" s="9" t="str">
        <f t="shared" si="115"/>
        <v/>
      </c>
      <c r="AX347" s="68"/>
      <c r="AY347" s="12">
        <f>VLOOKUP($A347,[2]Summary!$A$2:$S$366, 18, FALSE)</f>
        <v>0</v>
      </c>
      <c r="AZ347" s="13">
        <f t="shared" si="116"/>
        <v>0</v>
      </c>
      <c r="BA347" s="45"/>
      <c r="BB347" s="12">
        <f>VLOOKUP($A347,[2]Summary!$A$2:$S$366, 19, FALSE)</f>
        <v>0</v>
      </c>
      <c r="BC347" s="11">
        <f t="shared" si="117"/>
        <v>0</v>
      </c>
      <c r="BD347" s="73"/>
      <c r="BE347" s="42">
        <f>VLOOKUP($A347,[2]Summary!$A$2:$T$366,20,FALSE)</f>
        <v>0</v>
      </c>
      <c r="BF347" s="41">
        <f t="shared" si="118"/>
        <v>0</v>
      </c>
      <c r="BG347" s="79"/>
    </row>
    <row r="348" spans="1:59" ht="15" x14ac:dyDescent="0.25">
      <c r="A348" s="39">
        <v>44084</v>
      </c>
      <c r="B348" s="12" t="str">
        <f>VLOOKUP($A348,[2]Summary!$A$2:$S$366, 2, FALSE)</f>
        <v/>
      </c>
      <c r="C348" s="13" t="str">
        <f t="shared" si="119"/>
        <v/>
      </c>
      <c r="D348" s="44"/>
      <c r="E348" s="14" t="str">
        <f>VLOOKUP($A348,[2]Summary!$A$2:$S$366, 3, FALSE)</f>
        <v/>
      </c>
      <c r="F348" s="9" t="str">
        <f t="shared" si="120"/>
        <v/>
      </c>
      <c r="G348" s="51"/>
      <c r="H348" s="14">
        <f>VLOOKUP($A348,[2]Summary!$A$2:$S$366,4,FALSE)</f>
        <v>0</v>
      </c>
      <c r="I348" s="9">
        <f t="shared" si="113"/>
        <v>0</v>
      </c>
      <c r="J348" s="54"/>
      <c r="K348" s="14" t="str">
        <f>VLOOKUP($A348,[2]Summary!$A$2:$S$366, 5, FALSE)</f>
        <v/>
      </c>
      <c r="L348" s="9" t="str">
        <f t="shared" si="121"/>
        <v/>
      </c>
      <c r="M348" s="57"/>
      <c r="N348" s="14" t="str">
        <f>VLOOKUP($A348,[2]Summary!$A$2:$S$366, 6, FALSE)</f>
        <v/>
      </c>
      <c r="O348" s="9" t="str">
        <f t="shared" si="122"/>
        <v/>
      </c>
      <c r="P348" s="51"/>
      <c r="Q348" s="14" t="str">
        <f>VLOOKUP($A348,[2]Summary!$A$2:$S$366, 7, FALSE)</f>
        <v/>
      </c>
      <c r="R348" s="9" t="str">
        <f t="shared" si="123"/>
        <v/>
      </c>
      <c r="S348" s="51"/>
      <c r="T348" s="12">
        <f>VLOOKUP($A348,[2]Summary!$A$2:$S$366, 8, FALSE)</f>
        <v>0</v>
      </c>
      <c r="U348" s="15">
        <f t="shared" si="124"/>
        <v>0</v>
      </c>
      <c r="V348" s="54"/>
      <c r="W348" s="16">
        <f>VLOOKUP($A348,[2]Summary!$A$2:$S$366,9,FALSE)</f>
        <v>0</v>
      </c>
      <c r="X348" s="17">
        <f t="shared" si="130"/>
        <v>0</v>
      </c>
      <c r="Y348" s="61"/>
      <c r="Z348" s="16">
        <f>VLOOKUP($A348,[2]Summary!$A$2:$S$366,10,FALSE)</f>
        <v>0</v>
      </c>
      <c r="AA348" s="19">
        <f t="shared" si="110"/>
        <v>0</v>
      </c>
      <c r="AB348" s="64"/>
      <c r="AC348" s="65">
        <f t="shared" si="114"/>
        <v>0</v>
      </c>
      <c r="AD348" s="12">
        <f>VLOOKUP($A348,[2]Summary!$A$2:$S$366,11,FALSE)</f>
        <v>0</v>
      </c>
      <c r="AE348" s="9">
        <f t="shared" si="125"/>
        <v>0</v>
      </c>
      <c r="AF348" s="54"/>
      <c r="AG348" s="12">
        <f>VLOOKUP($A348,[2]Summary!$A$2:$S$366, 12, FALSE)</f>
        <v>0</v>
      </c>
      <c r="AH348" s="9">
        <f t="shared" si="129"/>
        <v>0</v>
      </c>
      <c r="AI348" s="50"/>
      <c r="AJ348" s="12">
        <f>VLOOKUP($A348,[2]Summary!$A$2:$S$366, 13, FALSE)</f>
        <v>0</v>
      </c>
      <c r="AK348" s="9">
        <f t="shared" si="127"/>
        <v>0</v>
      </c>
      <c r="AL348" s="50"/>
      <c r="AM348" s="12" t="str">
        <f>VLOOKUP($A348,[2]Summary!$A$2:$S$366, 14, FALSE)</f>
        <v/>
      </c>
      <c r="AN348" s="9" t="str">
        <f t="shared" si="111"/>
        <v/>
      </c>
      <c r="AO348" s="54"/>
      <c r="AP348" s="12" t="str">
        <f>VLOOKUP($A348,[2]Summary!$A$2:$S$366, 15, FALSE)</f>
        <v/>
      </c>
      <c r="AQ348" s="9" t="str">
        <f t="shared" si="128"/>
        <v/>
      </c>
      <c r="AR348" s="50"/>
      <c r="AS348" s="12" t="str">
        <f>VLOOKUP($A348,[2]Summary!$A$2:$S$366, 16, FALSE)</f>
        <v/>
      </c>
      <c r="AT348" s="9" t="str">
        <f t="shared" si="112"/>
        <v/>
      </c>
      <c r="AU348" s="50"/>
      <c r="AV348" s="12" t="str">
        <f>VLOOKUP($A348,[2]Summary!$A$2:$S$366, 17, FALSE)</f>
        <v/>
      </c>
      <c r="AW348" s="9" t="str">
        <f t="shared" si="115"/>
        <v/>
      </c>
      <c r="AX348" s="68"/>
      <c r="AY348" s="12">
        <f>VLOOKUP($A348,[2]Summary!$A$2:$S$366, 18, FALSE)</f>
        <v>0</v>
      </c>
      <c r="AZ348" s="13">
        <f t="shared" si="116"/>
        <v>0</v>
      </c>
      <c r="BA348" s="45"/>
      <c r="BB348" s="12">
        <f>VLOOKUP($A348,[2]Summary!$A$2:$S$366, 19, FALSE)</f>
        <v>0</v>
      </c>
      <c r="BC348" s="11">
        <f t="shared" si="117"/>
        <v>0</v>
      </c>
      <c r="BD348" s="73"/>
      <c r="BE348" s="42">
        <f>VLOOKUP($A348,[2]Summary!$A$2:$T$366,20,FALSE)</f>
        <v>0</v>
      </c>
      <c r="BF348" s="41">
        <f t="shared" si="118"/>
        <v>0</v>
      </c>
      <c r="BG348" s="79"/>
    </row>
    <row r="349" spans="1:59" ht="15" x14ac:dyDescent="0.25">
      <c r="A349" s="39">
        <v>44085</v>
      </c>
      <c r="B349" s="12" t="str">
        <f>VLOOKUP($A349,[2]Summary!$A$2:$S$366, 2, FALSE)</f>
        <v/>
      </c>
      <c r="C349" s="13" t="str">
        <f t="shared" si="119"/>
        <v/>
      </c>
      <c r="D349" s="44"/>
      <c r="E349" s="14" t="str">
        <f>VLOOKUP($A349,[2]Summary!$A$2:$S$366, 3, FALSE)</f>
        <v/>
      </c>
      <c r="F349" s="9" t="str">
        <f t="shared" si="120"/>
        <v/>
      </c>
      <c r="G349" s="51"/>
      <c r="H349" s="14">
        <f>VLOOKUP($A349,[2]Summary!$A$2:$S$366,4,FALSE)</f>
        <v>0</v>
      </c>
      <c r="I349" s="9">
        <f t="shared" si="113"/>
        <v>0</v>
      </c>
      <c r="J349" s="54"/>
      <c r="K349" s="14" t="str">
        <f>VLOOKUP($A349,[2]Summary!$A$2:$S$366, 5, FALSE)</f>
        <v/>
      </c>
      <c r="L349" s="9" t="str">
        <f t="shared" si="121"/>
        <v/>
      </c>
      <c r="M349" s="57"/>
      <c r="N349" s="14" t="str">
        <f>VLOOKUP($A349,[2]Summary!$A$2:$S$366, 6, FALSE)</f>
        <v/>
      </c>
      <c r="O349" s="9" t="str">
        <f t="shared" si="122"/>
        <v/>
      </c>
      <c r="P349" s="51"/>
      <c r="Q349" s="14" t="str">
        <f>VLOOKUP($A349,[2]Summary!$A$2:$S$366, 7, FALSE)</f>
        <v/>
      </c>
      <c r="R349" s="9" t="str">
        <f t="shared" si="123"/>
        <v/>
      </c>
      <c r="S349" s="51"/>
      <c r="T349" s="12">
        <f>VLOOKUP($A349,[2]Summary!$A$2:$S$366, 8, FALSE)</f>
        <v>0</v>
      </c>
      <c r="U349" s="15">
        <f t="shared" si="124"/>
        <v>0</v>
      </c>
      <c r="V349" s="54"/>
      <c r="W349" s="16">
        <f>VLOOKUP($A349,[2]Summary!$A$2:$S$366,9,FALSE)</f>
        <v>0</v>
      </c>
      <c r="X349" s="17">
        <f t="shared" si="130"/>
        <v>0</v>
      </c>
      <c r="Y349" s="61"/>
      <c r="Z349" s="16">
        <f>VLOOKUP($A349,[2]Summary!$A$2:$S$366,10,FALSE)</f>
        <v>0</v>
      </c>
      <c r="AA349" s="19">
        <f t="shared" si="110"/>
        <v>0</v>
      </c>
      <c r="AB349" s="64"/>
      <c r="AC349" s="65">
        <f t="shared" si="114"/>
        <v>0</v>
      </c>
      <c r="AD349" s="12">
        <f>VLOOKUP($A349,[2]Summary!$A$2:$S$366,11,FALSE)</f>
        <v>0</v>
      </c>
      <c r="AE349" s="9">
        <f t="shared" si="125"/>
        <v>0</v>
      </c>
      <c r="AF349" s="54"/>
      <c r="AG349" s="12">
        <f>VLOOKUP($A349,[2]Summary!$A$2:$S$366, 12, FALSE)</f>
        <v>0</v>
      </c>
      <c r="AH349" s="9">
        <f t="shared" si="129"/>
        <v>0</v>
      </c>
      <c r="AI349" s="50"/>
      <c r="AJ349" s="12">
        <f>VLOOKUP($A349,[2]Summary!$A$2:$S$366, 13, FALSE)</f>
        <v>0</v>
      </c>
      <c r="AK349" s="9">
        <f t="shared" si="127"/>
        <v>0</v>
      </c>
      <c r="AL349" s="50"/>
      <c r="AM349" s="12" t="str">
        <f>VLOOKUP($A349,[2]Summary!$A$2:$S$366, 14, FALSE)</f>
        <v/>
      </c>
      <c r="AN349" s="9" t="str">
        <f t="shared" si="111"/>
        <v/>
      </c>
      <c r="AO349" s="54"/>
      <c r="AP349" s="12" t="str">
        <f>VLOOKUP($A349,[2]Summary!$A$2:$S$366, 15, FALSE)</f>
        <v/>
      </c>
      <c r="AQ349" s="9" t="str">
        <f t="shared" si="128"/>
        <v/>
      </c>
      <c r="AR349" s="50"/>
      <c r="AS349" s="12" t="str">
        <f>VLOOKUP($A349,[2]Summary!$A$2:$S$366, 16, FALSE)</f>
        <v/>
      </c>
      <c r="AT349" s="9" t="str">
        <f t="shared" si="112"/>
        <v/>
      </c>
      <c r="AU349" s="50"/>
      <c r="AV349" s="12" t="str">
        <f>VLOOKUP($A349,[2]Summary!$A$2:$S$366, 17, FALSE)</f>
        <v/>
      </c>
      <c r="AW349" s="9" t="str">
        <f t="shared" si="115"/>
        <v/>
      </c>
      <c r="AX349" s="68"/>
      <c r="AY349" s="12">
        <f>VLOOKUP($A349,[2]Summary!$A$2:$S$366, 18, FALSE)</f>
        <v>0</v>
      </c>
      <c r="AZ349" s="13">
        <f t="shared" si="116"/>
        <v>0</v>
      </c>
      <c r="BA349" s="45"/>
      <c r="BB349" s="12">
        <f>VLOOKUP($A349,[2]Summary!$A$2:$S$366, 19, FALSE)</f>
        <v>0</v>
      </c>
      <c r="BC349" s="11">
        <f t="shared" si="117"/>
        <v>0</v>
      </c>
      <c r="BD349" s="73"/>
      <c r="BE349" s="42">
        <f>VLOOKUP($A349,[2]Summary!$A$2:$T$366,20,FALSE)</f>
        <v>0</v>
      </c>
      <c r="BF349" s="41">
        <f t="shared" si="118"/>
        <v>0</v>
      </c>
      <c r="BG349" s="79"/>
    </row>
    <row r="350" spans="1:59" ht="15" x14ac:dyDescent="0.25">
      <c r="A350" s="39">
        <v>44086</v>
      </c>
      <c r="B350" s="12" t="str">
        <f>VLOOKUP($A350,[2]Summary!$A$2:$S$366, 2, FALSE)</f>
        <v/>
      </c>
      <c r="C350" s="13" t="str">
        <f t="shared" si="119"/>
        <v/>
      </c>
      <c r="D350" s="45"/>
      <c r="E350" s="14" t="str">
        <f>VLOOKUP($A350,[2]Summary!$A$2:$S$366, 3, FALSE)</f>
        <v/>
      </c>
      <c r="F350" s="9" t="str">
        <f t="shared" si="120"/>
        <v/>
      </c>
      <c r="G350" s="50"/>
      <c r="H350" s="14">
        <f>VLOOKUP($A350,[2]Summary!$A$2:$S$366,4,FALSE)</f>
        <v>0</v>
      </c>
      <c r="I350" s="9">
        <f t="shared" si="113"/>
        <v>0</v>
      </c>
      <c r="J350" s="54"/>
      <c r="K350" s="14" t="str">
        <f>VLOOKUP($A350,[2]Summary!$A$2:$S$366, 5, FALSE)</f>
        <v/>
      </c>
      <c r="L350" s="9" t="str">
        <f t="shared" si="121"/>
        <v/>
      </c>
      <c r="M350" s="50"/>
      <c r="N350" s="14" t="str">
        <f>VLOOKUP($A350,[2]Summary!$A$2:$S$366, 6, FALSE)</f>
        <v/>
      </c>
      <c r="O350" s="9" t="str">
        <f t="shared" si="122"/>
        <v/>
      </c>
      <c r="P350" s="50"/>
      <c r="Q350" s="14" t="str">
        <f>VLOOKUP($A350,[2]Summary!$A$2:$S$366, 7, FALSE)</f>
        <v/>
      </c>
      <c r="R350" s="9" t="str">
        <f t="shared" si="123"/>
        <v/>
      </c>
      <c r="S350" s="50"/>
      <c r="T350" s="12">
        <f>VLOOKUP($A350,[2]Summary!$A$2:$S$366, 8, FALSE)</f>
        <v>0</v>
      </c>
      <c r="U350" s="15">
        <f t="shared" si="124"/>
        <v>0</v>
      </c>
      <c r="V350" s="50"/>
      <c r="W350" s="16">
        <f>VLOOKUP($A350,[2]Summary!$A$2:$S$366,9,FALSE)</f>
        <v>0</v>
      </c>
      <c r="X350" s="17">
        <f t="shared" si="130"/>
        <v>0</v>
      </c>
      <c r="Y350" s="61"/>
      <c r="Z350" s="16">
        <f>VLOOKUP($A350,[2]Summary!$A$2:$S$366,10,FALSE)</f>
        <v>0</v>
      </c>
      <c r="AA350" s="19">
        <f t="shared" ref="AA350:AA369" si="131">Z350</f>
        <v>0</v>
      </c>
      <c r="AB350" s="64"/>
      <c r="AC350" s="65">
        <f t="shared" si="114"/>
        <v>0</v>
      </c>
      <c r="AD350" s="12">
        <f>VLOOKUP($A350,[2]Summary!$A$2:$S$366,11,FALSE)</f>
        <v>0</v>
      </c>
      <c r="AE350" s="9">
        <f t="shared" si="125"/>
        <v>0</v>
      </c>
      <c r="AF350" s="50"/>
      <c r="AG350" s="12">
        <f>VLOOKUP($A350,[2]Summary!$A$2:$S$366, 12, FALSE)</f>
        <v>0</v>
      </c>
      <c r="AH350" s="9">
        <f t="shared" si="129"/>
        <v>0</v>
      </c>
      <c r="AI350" s="50"/>
      <c r="AJ350" s="12">
        <f>VLOOKUP($A350,[2]Summary!$A$2:$S$366, 13, FALSE)</f>
        <v>0</v>
      </c>
      <c r="AK350" s="9">
        <f t="shared" si="127"/>
        <v>0</v>
      </c>
      <c r="AL350" s="50"/>
      <c r="AM350" s="12" t="str">
        <f>VLOOKUP($A350,[2]Summary!$A$2:$S$366, 14, FALSE)</f>
        <v/>
      </c>
      <c r="AN350" s="9" t="str">
        <f t="shared" si="111"/>
        <v/>
      </c>
      <c r="AO350" s="50"/>
      <c r="AP350" s="12" t="str">
        <f>VLOOKUP($A350,[2]Summary!$A$2:$S$366, 15, FALSE)</f>
        <v/>
      </c>
      <c r="AQ350" s="9" t="str">
        <f t="shared" si="128"/>
        <v/>
      </c>
      <c r="AR350" s="50"/>
      <c r="AS350" s="12" t="str">
        <f>VLOOKUP($A350,[2]Summary!$A$2:$S$366, 16, FALSE)</f>
        <v/>
      </c>
      <c r="AT350" s="9" t="str">
        <f t="shared" si="112"/>
        <v/>
      </c>
      <c r="AU350" s="50"/>
      <c r="AV350" s="12" t="str">
        <f>VLOOKUP($A350,[2]Summary!$A$2:$S$366, 17, FALSE)</f>
        <v/>
      </c>
      <c r="AW350" s="9" t="str">
        <f t="shared" si="115"/>
        <v/>
      </c>
      <c r="AX350" s="50"/>
      <c r="AY350" s="12">
        <f>VLOOKUP($A350,[2]Summary!$A$2:$S$366, 18, FALSE)</f>
        <v>0</v>
      </c>
      <c r="AZ350" s="13">
        <f t="shared" si="116"/>
        <v>0</v>
      </c>
      <c r="BA350" s="45"/>
      <c r="BB350" s="12">
        <f>VLOOKUP($A350,[2]Summary!$A$2:$S$366, 19, FALSE)</f>
        <v>0</v>
      </c>
      <c r="BC350" s="11">
        <f t="shared" si="117"/>
        <v>0</v>
      </c>
      <c r="BD350" s="73"/>
      <c r="BE350" s="42">
        <f>VLOOKUP($A350,[2]Summary!$A$2:$T$366,20,FALSE)</f>
        <v>0</v>
      </c>
      <c r="BF350" s="41">
        <f t="shared" si="118"/>
        <v>0</v>
      </c>
      <c r="BG350" s="79"/>
    </row>
    <row r="351" spans="1:59" ht="15" x14ac:dyDescent="0.25">
      <c r="A351" s="39">
        <v>44087</v>
      </c>
      <c r="B351" s="12" t="str">
        <f>VLOOKUP($A351,[2]Summary!$A$2:$S$366, 2, FALSE)</f>
        <v/>
      </c>
      <c r="C351" s="13" t="str">
        <f t="shared" si="119"/>
        <v/>
      </c>
      <c r="D351" s="44"/>
      <c r="E351" s="14" t="str">
        <f>VLOOKUP($A351,[2]Summary!$A$2:$S$366, 3, FALSE)</f>
        <v/>
      </c>
      <c r="F351" s="9" t="str">
        <f t="shared" si="120"/>
        <v/>
      </c>
      <c r="G351" s="51"/>
      <c r="H351" s="14">
        <f>VLOOKUP($A351,[2]Summary!$A$2:$S$366,4,FALSE)</f>
        <v>0</v>
      </c>
      <c r="I351" s="9">
        <f t="shared" si="113"/>
        <v>0</v>
      </c>
      <c r="J351" s="54"/>
      <c r="K351" s="14" t="str">
        <f>VLOOKUP($A351,[2]Summary!$A$2:$S$366, 5, FALSE)</f>
        <v/>
      </c>
      <c r="L351" s="9" t="str">
        <f t="shared" si="121"/>
        <v/>
      </c>
      <c r="M351" s="57"/>
      <c r="N351" s="14" t="str">
        <f>VLOOKUP($A351,[2]Summary!$A$2:$S$366, 6, FALSE)</f>
        <v/>
      </c>
      <c r="O351" s="9" t="str">
        <f t="shared" si="122"/>
        <v/>
      </c>
      <c r="P351" s="51"/>
      <c r="Q351" s="14" t="str">
        <f>VLOOKUP($A351,[2]Summary!$A$2:$S$366, 7, FALSE)</f>
        <v/>
      </c>
      <c r="R351" s="9" t="str">
        <f t="shared" si="123"/>
        <v/>
      </c>
      <c r="S351" s="51"/>
      <c r="T351" s="12">
        <f>VLOOKUP($A351,[2]Summary!$A$2:$S$366, 8, FALSE)</f>
        <v>0</v>
      </c>
      <c r="U351" s="15">
        <f t="shared" si="124"/>
        <v>0</v>
      </c>
      <c r="V351" s="54"/>
      <c r="W351" s="16">
        <f>VLOOKUP($A351,[2]Summary!$A$2:$S$366,9,FALSE)</f>
        <v>0</v>
      </c>
      <c r="X351" s="17">
        <f t="shared" si="130"/>
        <v>0</v>
      </c>
      <c r="Y351" s="61"/>
      <c r="Z351" s="16">
        <f>VLOOKUP($A351,[2]Summary!$A$2:$S$366,10,FALSE)</f>
        <v>0</v>
      </c>
      <c r="AA351" s="19">
        <f t="shared" si="131"/>
        <v>0</v>
      </c>
      <c r="AB351" s="64"/>
      <c r="AC351" s="65">
        <f t="shared" si="114"/>
        <v>0</v>
      </c>
      <c r="AD351" s="12">
        <f>VLOOKUP($A351,[2]Summary!$A$2:$S$366,11,FALSE)</f>
        <v>0</v>
      </c>
      <c r="AE351" s="9">
        <f t="shared" si="125"/>
        <v>0</v>
      </c>
      <c r="AF351" s="54"/>
      <c r="AG351" s="12">
        <f>VLOOKUP($A351,[2]Summary!$A$2:$S$366, 12, FALSE)</f>
        <v>0</v>
      </c>
      <c r="AH351" s="9">
        <f t="shared" si="129"/>
        <v>0</v>
      </c>
      <c r="AI351" s="50"/>
      <c r="AJ351" s="12">
        <f>VLOOKUP($A351,[2]Summary!$A$2:$S$366, 13, FALSE)</f>
        <v>0</v>
      </c>
      <c r="AK351" s="9">
        <f t="shared" si="127"/>
        <v>0</v>
      </c>
      <c r="AL351" s="50"/>
      <c r="AM351" s="12" t="str">
        <f>VLOOKUP($A351,[2]Summary!$A$2:$S$366, 14, FALSE)</f>
        <v/>
      </c>
      <c r="AN351" s="9" t="str">
        <f t="shared" si="111"/>
        <v/>
      </c>
      <c r="AO351" s="54"/>
      <c r="AP351" s="12" t="str">
        <f>VLOOKUP($A351,[2]Summary!$A$2:$S$366, 15, FALSE)</f>
        <v/>
      </c>
      <c r="AQ351" s="9" t="str">
        <f t="shared" si="128"/>
        <v/>
      </c>
      <c r="AR351" s="50"/>
      <c r="AS351" s="12" t="str">
        <f>VLOOKUP($A351,[2]Summary!$A$2:$S$366, 16, FALSE)</f>
        <v/>
      </c>
      <c r="AT351" s="9" t="str">
        <f t="shared" si="112"/>
        <v/>
      </c>
      <c r="AU351" s="50"/>
      <c r="AV351" s="12" t="str">
        <f>VLOOKUP($A351,[2]Summary!$A$2:$S$366, 17, FALSE)</f>
        <v/>
      </c>
      <c r="AW351" s="9" t="str">
        <f t="shared" si="115"/>
        <v/>
      </c>
      <c r="AX351" s="68"/>
      <c r="AY351" s="12">
        <f>VLOOKUP($A351,[2]Summary!$A$2:$S$366, 18, FALSE)</f>
        <v>0</v>
      </c>
      <c r="AZ351" s="13">
        <f t="shared" si="116"/>
        <v>0</v>
      </c>
      <c r="BA351" s="45"/>
      <c r="BB351" s="12">
        <f>VLOOKUP($A351,[2]Summary!$A$2:$S$366, 19, FALSE)</f>
        <v>0</v>
      </c>
      <c r="BC351" s="11">
        <f t="shared" si="117"/>
        <v>0</v>
      </c>
      <c r="BD351" s="73"/>
      <c r="BE351" s="42">
        <f>VLOOKUP($A351,[2]Summary!$A$2:$T$366,20,FALSE)</f>
        <v>0</v>
      </c>
      <c r="BF351" s="41">
        <f t="shared" si="118"/>
        <v>0</v>
      </c>
      <c r="BG351" s="79"/>
    </row>
    <row r="352" spans="1:59" ht="15" x14ac:dyDescent="0.25">
      <c r="A352" s="39">
        <v>44088</v>
      </c>
      <c r="B352" s="12" t="str">
        <f>VLOOKUP($A352,[2]Summary!$A$2:$S$366, 2, FALSE)</f>
        <v/>
      </c>
      <c r="C352" s="13" t="str">
        <f t="shared" si="119"/>
        <v/>
      </c>
      <c r="D352" s="44"/>
      <c r="E352" s="14" t="str">
        <f>VLOOKUP($A352,[2]Summary!$A$2:$S$366, 3, FALSE)</f>
        <v/>
      </c>
      <c r="F352" s="9" t="str">
        <f t="shared" si="120"/>
        <v/>
      </c>
      <c r="G352" s="51"/>
      <c r="H352" s="14">
        <f>VLOOKUP($A352,[2]Summary!$A$2:$S$366,4,FALSE)</f>
        <v>0</v>
      </c>
      <c r="I352" s="9">
        <f t="shared" si="113"/>
        <v>0</v>
      </c>
      <c r="J352" s="54"/>
      <c r="K352" s="14" t="str">
        <f>VLOOKUP($A352,[2]Summary!$A$2:$S$366, 5, FALSE)</f>
        <v/>
      </c>
      <c r="L352" s="9" t="str">
        <f t="shared" si="121"/>
        <v/>
      </c>
      <c r="M352" s="57"/>
      <c r="N352" s="14" t="str">
        <f>VLOOKUP($A352,[2]Summary!$A$2:$S$366, 6, FALSE)</f>
        <v/>
      </c>
      <c r="O352" s="9" t="str">
        <f t="shared" si="122"/>
        <v/>
      </c>
      <c r="P352" s="51"/>
      <c r="Q352" s="14" t="str">
        <f>VLOOKUP($A352,[2]Summary!$A$2:$S$366, 7, FALSE)</f>
        <v/>
      </c>
      <c r="R352" s="9" t="str">
        <f t="shared" si="123"/>
        <v/>
      </c>
      <c r="S352" s="51"/>
      <c r="T352" s="12">
        <f>VLOOKUP($A352,[2]Summary!$A$2:$S$366, 8, FALSE)</f>
        <v>0</v>
      </c>
      <c r="U352" s="15">
        <f t="shared" si="124"/>
        <v>0</v>
      </c>
      <c r="V352" s="54"/>
      <c r="W352" s="16">
        <f>VLOOKUP($A352,[2]Summary!$A$2:$S$366,9,FALSE)</f>
        <v>0</v>
      </c>
      <c r="X352" s="17">
        <f t="shared" si="130"/>
        <v>0</v>
      </c>
      <c r="Y352" s="61"/>
      <c r="Z352" s="16">
        <f>VLOOKUP($A352,[2]Summary!$A$2:$S$366,10,FALSE)</f>
        <v>0</v>
      </c>
      <c r="AA352" s="19">
        <f t="shared" si="131"/>
        <v>0</v>
      </c>
      <c r="AB352" s="64"/>
      <c r="AC352" s="65">
        <f t="shared" si="114"/>
        <v>0</v>
      </c>
      <c r="AD352" s="12">
        <f>VLOOKUP($A352,[2]Summary!$A$2:$S$366,11,FALSE)</f>
        <v>0</v>
      </c>
      <c r="AE352" s="9">
        <f t="shared" si="125"/>
        <v>0</v>
      </c>
      <c r="AF352" s="54"/>
      <c r="AG352" s="12">
        <f>VLOOKUP($A352,[2]Summary!$A$2:$S$366, 12, FALSE)</f>
        <v>0</v>
      </c>
      <c r="AH352" s="9">
        <f t="shared" si="129"/>
        <v>0</v>
      </c>
      <c r="AI352" s="50"/>
      <c r="AJ352" s="12">
        <f>VLOOKUP($A352,[2]Summary!$A$2:$S$366, 13, FALSE)</f>
        <v>0</v>
      </c>
      <c r="AK352" s="9">
        <f t="shared" si="127"/>
        <v>0</v>
      </c>
      <c r="AL352" s="50"/>
      <c r="AM352" s="12" t="str">
        <f>VLOOKUP($A352,[2]Summary!$A$2:$S$366, 14, FALSE)</f>
        <v/>
      </c>
      <c r="AN352" s="9" t="str">
        <f t="shared" si="111"/>
        <v/>
      </c>
      <c r="AO352" s="54"/>
      <c r="AP352" s="12" t="str">
        <f>VLOOKUP($A352,[2]Summary!$A$2:$S$366, 15, FALSE)</f>
        <v/>
      </c>
      <c r="AQ352" s="9" t="str">
        <f t="shared" si="128"/>
        <v/>
      </c>
      <c r="AR352" s="50"/>
      <c r="AS352" s="12" t="str">
        <f>VLOOKUP($A352,[2]Summary!$A$2:$S$366, 16, FALSE)</f>
        <v/>
      </c>
      <c r="AT352" s="9" t="str">
        <f t="shared" si="112"/>
        <v/>
      </c>
      <c r="AU352" s="50"/>
      <c r="AV352" s="12" t="str">
        <f>VLOOKUP($A352,[2]Summary!$A$2:$S$366, 17, FALSE)</f>
        <v/>
      </c>
      <c r="AW352" s="9" t="str">
        <f t="shared" si="115"/>
        <v/>
      </c>
      <c r="AX352" s="68"/>
      <c r="AY352" s="12">
        <f>VLOOKUP($A352,[2]Summary!$A$2:$S$366, 18, FALSE)</f>
        <v>0</v>
      </c>
      <c r="AZ352" s="13">
        <f t="shared" si="116"/>
        <v>0</v>
      </c>
      <c r="BA352" s="45"/>
      <c r="BB352" s="12">
        <f>VLOOKUP($A352,[2]Summary!$A$2:$S$366, 19, FALSE)</f>
        <v>0</v>
      </c>
      <c r="BC352" s="11">
        <f t="shared" si="117"/>
        <v>0</v>
      </c>
      <c r="BD352" s="73"/>
      <c r="BE352" s="42">
        <f>VLOOKUP($A352,[2]Summary!$A$2:$T$366,20,FALSE)</f>
        <v>0</v>
      </c>
      <c r="BF352" s="41">
        <f t="shared" si="118"/>
        <v>0</v>
      </c>
      <c r="BG352" s="79"/>
    </row>
    <row r="353" spans="1:59" ht="15" x14ac:dyDescent="0.25">
      <c r="A353" s="39">
        <v>44089</v>
      </c>
      <c r="B353" s="12" t="str">
        <f>VLOOKUP($A353,[2]Summary!$A$2:$S$366, 2, FALSE)</f>
        <v/>
      </c>
      <c r="C353" s="13" t="str">
        <f t="shared" si="119"/>
        <v/>
      </c>
      <c r="D353" s="44"/>
      <c r="E353" s="14" t="str">
        <f>VLOOKUP($A353,[2]Summary!$A$2:$S$366, 3, FALSE)</f>
        <v/>
      </c>
      <c r="F353" s="9" t="str">
        <f t="shared" si="120"/>
        <v/>
      </c>
      <c r="G353" s="51"/>
      <c r="H353" s="14">
        <f>VLOOKUP($A353,[2]Summary!$A$2:$S$366,4,FALSE)</f>
        <v>0</v>
      </c>
      <c r="I353" s="9">
        <f t="shared" si="113"/>
        <v>0</v>
      </c>
      <c r="J353" s="54"/>
      <c r="K353" s="14" t="str">
        <f>VLOOKUP($A353,[2]Summary!$A$2:$S$366, 5, FALSE)</f>
        <v/>
      </c>
      <c r="L353" s="9" t="str">
        <f t="shared" si="121"/>
        <v/>
      </c>
      <c r="M353" s="57"/>
      <c r="N353" s="14" t="str">
        <f>VLOOKUP($A353,[2]Summary!$A$2:$S$366, 6, FALSE)</f>
        <v/>
      </c>
      <c r="O353" s="9" t="str">
        <f t="shared" si="122"/>
        <v/>
      </c>
      <c r="P353" s="51"/>
      <c r="Q353" s="14" t="str">
        <f>VLOOKUP($A353,[2]Summary!$A$2:$S$366, 7, FALSE)</f>
        <v/>
      </c>
      <c r="R353" s="9" t="str">
        <f t="shared" si="123"/>
        <v/>
      </c>
      <c r="S353" s="51"/>
      <c r="T353" s="12">
        <f>VLOOKUP($A353,[2]Summary!$A$2:$S$366, 8, FALSE)</f>
        <v>0</v>
      </c>
      <c r="U353" s="15">
        <f t="shared" si="124"/>
        <v>0</v>
      </c>
      <c r="V353" s="54"/>
      <c r="W353" s="16">
        <f>VLOOKUP($A353,[2]Summary!$A$2:$S$366,9,FALSE)</f>
        <v>0</v>
      </c>
      <c r="X353" s="17">
        <f t="shared" si="130"/>
        <v>0</v>
      </c>
      <c r="Y353" s="61"/>
      <c r="Z353" s="16">
        <f>VLOOKUP($A353,[2]Summary!$A$2:$S$366,10,FALSE)</f>
        <v>0</v>
      </c>
      <c r="AA353" s="19">
        <f t="shared" si="131"/>
        <v>0</v>
      </c>
      <c r="AB353" s="64"/>
      <c r="AC353" s="65">
        <f t="shared" si="114"/>
        <v>0</v>
      </c>
      <c r="AD353" s="12">
        <f>VLOOKUP($A353,[2]Summary!$A$2:$S$366,11,FALSE)</f>
        <v>0</v>
      </c>
      <c r="AE353" s="9">
        <f t="shared" si="125"/>
        <v>0</v>
      </c>
      <c r="AF353" s="54"/>
      <c r="AG353" s="12">
        <f>VLOOKUP($A353,[2]Summary!$A$2:$S$366, 12, FALSE)</f>
        <v>0</v>
      </c>
      <c r="AH353" s="9">
        <f t="shared" si="129"/>
        <v>0</v>
      </c>
      <c r="AI353" s="50"/>
      <c r="AJ353" s="12">
        <f>VLOOKUP($A353,[2]Summary!$A$2:$S$366, 13, FALSE)</f>
        <v>0</v>
      </c>
      <c r="AK353" s="9">
        <f t="shared" si="127"/>
        <v>0</v>
      </c>
      <c r="AL353" s="50"/>
      <c r="AM353" s="12" t="str">
        <f>VLOOKUP($A353,[2]Summary!$A$2:$S$366, 14, FALSE)</f>
        <v/>
      </c>
      <c r="AN353" s="9" t="str">
        <f t="shared" si="111"/>
        <v/>
      </c>
      <c r="AO353" s="54"/>
      <c r="AP353" s="12" t="str">
        <f>VLOOKUP($A353,[2]Summary!$A$2:$S$366, 15, FALSE)</f>
        <v/>
      </c>
      <c r="AQ353" s="9" t="str">
        <f t="shared" si="128"/>
        <v/>
      </c>
      <c r="AR353" s="50"/>
      <c r="AS353" s="12" t="str">
        <f>VLOOKUP($A353,[2]Summary!$A$2:$S$366, 16, FALSE)</f>
        <v/>
      </c>
      <c r="AT353" s="9" t="str">
        <f t="shared" si="112"/>
        <v/>
      </c>
      <c r="AU353" s="50"/>
      <c r="AV353" s="12" t="str">
        <f>VLOOKUP($A353,[2]Summary!$A$2:$S$366, 17, FALSE)</f>
        <v/>
      </c>
      <c r="AW353" s="9" t="str">
        <f t="shared" si="115"/>
        <v/>
      </c>
      <c r="AX353" s="68"/>
      <c r="AY353" s="12">
        <f>VLOOKUP($A353,[2]Summary!$A$2:$S$366, 18, FALSE)</f>
        <v>0</v>
      </c>
      <c r="AZ353" s="13">
        <f t="shared" si="116"/>
        <v>0</v>
      </c>
      <c r="BA353" s="45"/>
      <c r="BB353" s="12">
        <f>VLOOKUP($A353,[2]Summary!$A$2:$S$366, 19, FALSE)</f>
        <v>0</v>
      </c>
      <c r="BC353" s="11">
        <f t="shared" si="117"/>
        <v>0</v>
      </c>
      <c r="BD353" s="73"/>
      <c r="BE353" s="42">
        <f>VLOOKUP($A353,[2]Summary!$A$2:$T$366,20,FALSE)</f>
        <v>0</v>
      </c>
      <c r="BF353" s="41">
        <f t="shared" si="118"/>
        <v>0</v>
      </c>
      <c r="BG353" s="79"/>
    </row>
    <row r="354" spans="1:59" ht="15" x14ac:dyDescent="0.25">
      <c r="A354" s="39">
        <v>44090</v>
      </c>
      <c r="B354" s="12" t="str">
        <f>VLOOKUP($A354,[2]Summary!$A$2:$S$366, 2, FALSE)</f>
        <v/>
      </c>
      <c r="C354" s="13" t="str">
        <f t="shared" si="119"/>
        <v/>
      </c>
      <c r="D354" s="45"/>
      <c r="E354" s="14" t="str">
        <f>VLOOKUP($A354,[2]Summary!$A$2:$S$366, 3, FALSE)</f>
        <v/>
      </c>
      <c r="F354" s="9" t="str">
        <f t="shared" si="120"/>
        <v/>
      </c>
      <c r="G354" s="50"/>
      <c r="H354" s="14">
        <f>VLOOKUP($A354,[2]Summary!$A$2:$S$366,4,FALSE)</f>
        <v>0</v>
      </c>
      <c r="I354" s="9">
        <f t="shared" si="113"/>
        <v>0</v>
      </c>
      <c r="J354" s="54"/>
      <c r="K354" s="14" t="str">
        <f>VLOOKUP($A354,[2]Summary!$A$2:$S$366, 5, FALSE)</f>
        <v/>
      </c>
      <c r="L354" s="9" t="str">
        <f t="shared" si="121"/>
        <v/>
      </c>
      <c r="M354" s="50"/>
      <c r="N354" s="14" t="str">
        <f>VLOOKUP($A354,[2]Summary!$A$2:$S$366, 6, FALSE)</f>
        <v/>
      </c>
      <c r="O354" s="9" t="str">
        <f t="shared" si="122"/>
        <v/>
      </c>
      <c r="P354" s="50"/>
      <c r="Q354" s="14" t="str">
        <f>VLOOKUP($A354,[2]Summary!$A$2:$S$366, 7, FALSE)</f>
        <v/>
      </c>
      <c r="R354" s="9" t="str">
        <f t="shared" si="123"/>
        <v/>
      </c>
      <c r="S354" s="50"/>
      <c r="T354" s="12">
        <f>VLOOKUP($A354,[2]Summary!$A$2:$S$366, 8, FALSE)</f>
        <v>0</v>
      </c>
      <c r="U354" s="15">
        <f t="shared" si="124"/>
        <v>0</v>
      </c>
      <c r="V354" s="54"/>
      <c r="W354" s="16">
        <f>VLOOKUP($A354,[2]Summary!$A$2:$S$366,9,FALSE)</f>
        <v>0</v>
      </c>
      <c r="X354" s="17">
        <f t="shared" si="130"/>
        <v>0</v>
      </c>
      <c r="Y354" s="61"/>
      <c r="Z354" s="16">
        <f>VLOOKUP($A354,[2]Summary!$A$2:$S$366,10,FALSE)</f>
        <v>0</v>
      </c>
      <c r="AA354" s="19">
        <f t="shared" si="131"/>
        <v>0</v>
      </c>
      <c r="AB354" s="64"/>
      <c r="AC354" s="65">
        <f t="shared" si="114"/>
        <v>0</v>
      </c>
      <c r="AD354" s="12">
        <f>VLOOKUP($A354,[2]Summary!$A$2:$S$366,11,FALSE)</f>
        <v>0</v>
      </c>
      <c r="AE354" s="9">
        <f t="shared" si="125"/>
        <v>0</v>
      </c>
      <c r="AF354" s="50"/>
      <c r="AG354" s="12">
        <f>VLOOKUP($A354,[2]Summary!$A$2:$S$366, 12, FALSE)</f>
        <v>0</v>
      </c>
      <c r="AH354" s="9">
        <f t="shared" si="129"/>
        <v>0</v>
      </c>
      <c r="AI354" s="50"/>
      <c r="AJ354" s="12">
        <f>VLOOKUP($A354,[2]Summary!$A$2:$S$366, 13, FALSE)</f>
        <v>0</v>
      </c>
      <c r="AK354" s="9">
        <f t="shared" si="127"/>
        <v>0</v>
      </c>
      <c r="AL354" s="50"/>
      <c r="AM354" s="12" t="str">
        <f>VLOOKUP($A354,[2]Summary!$A$2:$S$366, 14, FALSE)</f>
        <v/>
      </c>
      <c r="AN354" s="9" t="str">
        <f t="shared" si="111"/>
        <v/>
      </c>
      <c r="AO354" s="50"/>
      <c r="AP354" s="12" t="str">
        <f>VLOOKUP($A354,[2]Summary!$A$2:$S$366, 15, FALSE)</f>
        <v/>
      </c>
      <c r="AQ354" s="9" t="str">
        <f t="shared" si="128"/>
        <v/>
      </c>
      <c r="AR354" s="50"/>
      <c r="AS354" s="12" t="str">
        <f>VLOOKUP($A354,[2]Summary!$A$2:$S$366, 16, FALSE)</f>
        <v/>
      </c>
      <c r="AT354" s="9" t="str">
        <f t="shared" si="112"/>
        <v/>
      </c>
      <c r="AU354" s="50"/>
      <c r="AV354" s="12" t="str">
        <f>VLOOKUP($A354,[2]Summary!$A$2:$S$366, 17, FALSE)</f>
        <v/>
      </c>
      <c r="AW354" s="9" t="str">
        <f t="shared" si="115"/>
        <v/>
      </c>
      <c r="AX354" s="50"/>
      <c r="AY354" s="12">
        <f>VLOOKUP($A354,[2]Summary!$A$2:$S$366, 18, FALSE)</f>
        <v>0</v>
      </c>
      <c r="AZ354" s="13">
        <f t="shared" si="116"/>
        <v>0</v>
      </c>
      <c r="BA354" s="45"/>
      <c r="BB354" s="12">
        <f>VLOOKUP($A354,[2]Summary!$A$2:$S$366, 19, FALSE)</f>
        <v>0</v>
      </c>
      <c r="BC354" s="11">
        <f t="shared" si="117"/>
        <v>0</v>
      </c>
      <c r="BD354" s="73"/>
      <c r="BE354" s="42">
        <f>VLOOKUP($A354,[2]Summary!$A$2:$T$366,20,FALSE)</f>
        <v>0</v>
      </c>
      <c r="BF354" s="41">
        <f t="shared" si="118"/>
        <v>0</v>
      </c>
      <c r="BG354" s="79"/>
    </row>
    <row r="355" spans="1:59" ht="15" x14ac:dyDescent="0.25">
      <c r="A355" s="39">
        <v>44091</v>
      </c>
      <c r="B355" s="12" t="str">
        <f>VLOOKUP($A355,[2]Summary!$A$2:$S$366, 2, FALSE)</f>
        <v/>
      </c>
      <c r="C355" s="13" t="str">
        <f t="shared" si="119"/>
        <v/>
      </c>
      <c r="D355" s="44"/>
      <c r="E355" s="14" t="str">
        <f>VLOOKUP($A355,[2]Summary!$A$2:$S$366, 3, FALSE)</f>
        <v/>
      </c>
      <c r="F355" s="9" t="str">
        <f t="shared" si="120"/>
        <v/>
      </c>
      <c r="G355" s="51"/>
      <c r="H355" s="14">
        <f>VLOOKUP($A355,[2]Summary!$A$2:$S$366,4,FALSE)</f>
        <v>0</v>
      </c>
      <c r="I355" s="9">
        <f t="shared" si="113"/>
        <v>0</v>
      </c>
      <c r="J355" s="54"/>
      <c r="K355" s="14" t="str">
        <f>VLOOKUP($A355,[2]Summary!$A$2:$S$366, 5, FALSE)</f>
        <v/>
      </c>
      <c r="L355" s="9" t="str">
        <f t="shared" si="121"/>
        <v/>
      </c>
      <c r="M355" s="57"/>
      <c r="N355" s="14" t="str">
        <f>VLOOKUP($A355,[2]Summary!$A$2:$S$366, 6, FALSE)</f>
        <v/>
      </c>
      <c r="O355" s="9" t="str">
        <f t="shared" si="122"/>
        <v/>
      </c>
      <c r="P355" s="51"/>
      <c r="Q355" s="14" t="str">
        <f>VLOOKUP($A355,[2]Summary!$A$2:$S$366, 7, FALSE)</f>
        <v/>
      </c>
      <c r="R355" s="9" t="str">
        <f t="shared" si="123"/>
        <v/>
      </c>
      <c r="S355" s="51"/>
      <c r="T355" s="12">
        <f>VLOOKUP($A355,[2]Summary!$A$2:$S$366, 8, FALSE)</f>
        <v>0</v>
      </c>
      <c r="U355" s="15">
        <f t="shared" si="124"/>
        <v>0</v>
      </c>
      <c r="V355" s="54"/>
      <c r="W355" s="16">
        <f>VLOOKUP($A355,[2]Summary!$A$2:$S$366,9,FALSE)</f>
        <v>0</v>
      </c>
      <c r="X355" s="17">
        <f t="shared" si="130"/>
        <v>0</v>
      </c>
      <c r="Y355" s="61"/>
      <c r="Z355" s="16">
        <f>VLOOKUP($A355,[2]Summary!$A$2:$S$366,10,FALSE)</f>
        <v>0</v>
      </c>
      <c r="AA355" s="19">
        <f t="shared" si="131"/>
        <v>0</v>
      </c>
      <c r="AB355" s="64"/>
      <c r="AC355" s="65">
        <f t="shared" si="114"/>
        <v>0</v>
      </c>
      <c r="AD355" s="12">
        <f>VLOOKUP($A355,[2]Summary!$A$2:$S$366,11,FALSE)</f>
        <v>0</v>
      </c>
      <c r="AE355" s="9">
        <f t="shared" si="125"/>
        <v>0</v>
      </c>
      <c r="AF355" s="54"/>
      <c r="AG355" s="12">
        <f>VLOOKUP($A355,[2]Summary!$A$2:$S$366, 12, FALSE)</f>
        <v>0</v>
      </c>
      <c r="AH355" s="9">
        <f t="shared" si="129"/>
        <v>0</v>
      </c>
      <c r="AI355" s="50"/>
      <c r="AJ355" s="12">
        <f>VLOOKUP($A355,[2]Summary!$A$2:$S$366, 13, FALSE)</f>
        <v>0</v>
      </c>
      <c r="AK355" s="9">
        <f t="shared" si="127"/>
        <v>0</v>
      </c>
      <c r="AL355" s="50"/>
      <c r="AM355" s="12" t="str">
        <f>VLOOKUP($A355,[2]Summary!$A$2:$S$366, 14, FALSE)</f>
        <v/>
      </c>
      <c r="AN355" s="9" t="str">
        <f t="shared" si="111"/>
        <v/>
      </c>
      <c r="AO355" s="54"/>
      <c r="AP355" s="12" t="str">
        <f>VLOOKUP($A355,[2]Summary!$A$2:$S$366, 15, FALSE)</f>
        <v/>
      </c>
      <c r="AQ355" s="9" t="str">
        <f t="shared" si="128"/>
        <v/>
      </c>
      <c r="AR355" s="50"/>
      <c r="AS355" s="12" t="str">
        <f>VLOOKUP($A355,[2]Summary!$A$2:$S$366, 16, FALSE)</f>
        <v/>
      </c>
      <c r="AT355" s="9" t="str">
        <f t="shared" si="112"/>
        <v/>
      </c>
      <c r="AU355" s="50"/>
      <c r="AV355" s="12" t="str">
        <f>VLOOKUP($A355,[2]Summary!$A$2:$S$366, 17, FALSE)</f>
        <v/>
      </c>
      <c r="AW355" s="9" t="str">
        <f t="shared" si="115"/>
        <v/>
      </c>
      <c r="AX355" s="68"/>
      <c r="AY355" s="12">
        <f>VLOOKUP($A355,[2]Summary!$A$2:$S$366, 18, FALSE)</f>
        <v>0</v>
      </c>
      <c r="AZ355" s="13">
        <f t="shared" si="116"/>
        <v>0</v>
      </c>
      <c r="BA355" s="45"/>
      <c r="BB355" s="12">
        <f>VLOOKUP($A355,[2]Summary!$A$2:$S$366, 19, FALSE)</f>
        <v>0</v>
      </c>
      <c r="BC355" s="11">
        <f t="shared" si="117"/>
        <v>0</v>
      </c>
      <c r="BD355" s="73"/>
      <c r="BE355" s="42">
        <f>VLOOKUP($A355,[2]Summary!$A$2:$T$366,20,FALSE)</f>
        <v>0</v>
      </c>
      <c r="BF355" s="41">
        <f t="shared" si="118"/>
        <v>0</v>
      </c>
      <c r="BG355" s="79"/>
    </row>
    <row r="356" spans="1:59" ht="15" x14ac:dyDescent="0.25">
      <c r="A356" s="39">
        <v>44092</v>
      </c>
      <c r="B356" s="12" t="str">
        <f>VLOOKUP($A356,[2]Summary!$A$2:$S$366, 2, FALSE)</f>
        <v/>
      </c>
      <c r="C356" s="13" t="str">
        <f t="shared" si="119"/>
        <v/>
      </c>
      <c r="D356" s="44"/>
      <c r="E356" s="14" t="str">
        <f>VLOOKUP($A356,[2]Summary!$A$2:$S$366, 3, FALSE)</f>
        <v/>
      </c>
      <c r="F356" s="9" t="str">
        <f t="shared" si="120"/>
        <v/>
      </c>
      <c r="G356" s="51"/>
      <c r="H356" s="14">
        <f>VLOOKUP($A356,[2]Summary!$A$2:$S$366,4,FALSE)</f>
        <v>0</v>
      </c>
      <c r="I356" s="9">
        <f t="shared" si="113"/>
        <v>0</v>
      </c>
      <c r="J356" s="54"/>
      <c r="K356" s="14" t="str">
        <f>VLOOKUP($A356,[2]Summary!$A$2:$S$366, 5, FALSE)</f>
        <v/>
      </c>
      <c r="L356" s="9" t="str">
        <f t="shared" si="121"/>
        <v/>
      </c>
      <c r="M356" s="57"/>
      <c r="N356" s="14" t="str">
        <f>VLOOKUP($A356,[2]Summary!$A$2:$S$366, 6, FALSE)</f>
        <v/>
      </c>
      <c r="O356" s="9" t="str">
        <f t="shared" si="122"/>
        <v/>
      </c>
      <c r="P356" s="51"/>
      <c r="Q356" s="14" t="str">
        <f>VLOOKUP($A356,[2]Summary!$A$2:$S$366, 7, FALSE)</f>
        <v/>
      </c>
      <c r="R356" s="9" t="str">
        <f t="shared" si="123"/>
        <v/>
      </c>
      <c r="S356" s="51"/>
      <c r="T356" s="12">
        <f>VLOOKUP($A356,[2]Summary!$A$2:$S$366, 8, FALSE)</f>
        <v>0</v>
      </c>
      <c r="U356" s="15">
        <f t="shared" si="124"/>
        <v>0</v>
      </c>
      <c r="V356" s="54"/>
      <c r="W356" s="16">
        <f>VLOOKUP($A356,[2]Summary!$A$2:$S$366,9,FALSE)</f>
        <v>0</v>
      </c>
      <c r="X356" s="17">
        <f t="shared" si="130"/>
        <v>0</v>
      </c>
      <c r="Y356" s="61"/>
      <c r="Z356" s="16">
        <f>VLOOKUP($A356,[2]Summary!$A$2:$S$366,10,FALSE)</f>
        <v>0</v>
      </c>
      <c r="AA356" s="19">
        <f t="shared" si="131"/>
        <v>0</v>
      </c>
      <c r="AB356" s="64"/>
      <c r="AC356" s="65">
        <f t="shared" si="114"/>
        <v>0</v>
      </c>
      <c r="AD356" s="12">
        <f>VLOOKUP($A356,[2]Summary!$A$2:$S$366,11,FALSE)</f>
        <v>0</v>
      </c>
      <c r="AE356" s="9">
        <f t="shared" si="125"/>
        <v>0</v>
      </c>
      <c r="AF356" s="54"/>
      <c r="AG356" s="12">
        <f>VLOOKUP($A356,[2]Summary!$A$2:$S$366, 12, FALSE)</f>
        <v>0</v>
      </c>
      <c r="AH356" s="9">
        <f t="shared" si="129"/>
        <v>0</v>
      </c>
      <c r="AI356" s="50"/>
      <c r="AJ356" s="12">
        <f>VLOOKUP($A356,[2]Summary!$A$2:$S$366, 13, FALSE)</f>
        <v>0</v>
      </c>
      <c r="AK356" s="9">
        <f t="shared" si="127"/>
        <v>0</v>
      </c>
      <c r="AL356" s="50"/>
      <c r="AM356" s="12" t="str">
        <f>VLOOKUP($A356,[2]Summary!$A$2:$S$366, 14, FALSE)</f>
        <v/>
      </c>
      <c r="AN356" s="9" t="str">
        <f t="shared" si="111"/>
        <v/>
      </c>
      <c r="AO356" s="54"/>
      <c r="AP356" s="12" t="str">
        <f>VLOOKUP($A356,[2]Summary!$A$2:$S$366, 15, FALSE)</f>
        <v/>
      </c>
      <c r="AQ356" s="9" t="str">
        <f t="shared" si="128"/>
        <v/>
      </c>
      <c r="AR356" s="50"/>
      <c r="AS356" s="12" t="str">
        <f>VLOOKUP($A356,[2]Summary!$A$2:$S$366, 16, FALSE)</f>
        <v/>
      </c>
      <c r="AT356" s="9" t="str">
        <f t="shared" si="112"/>
        <v/>
      </c>
      <c r="AU356" s="50"/>
      <c r="AV356" s="12" t="str">
        <f>VLOOKUP($A356,[2]Summary!$A$2:$S$366, 17, FALSE)</f>
        <v/>
      </c>
      <c r="AW356" s="9" t="str">
        <f t="shared" si="115"/>
        <v/>
      </c>
      <c r="AX356" s="68"/>
      <c r="AY356" s="12">
        <f>VLOOKUP($A356,[2]Summary!$A$2:$S$366, 18, FALSE)</f>
        <v>0</v>
      </c>
      <c r="AZ356" s="13">
        <f t="shared" si="116"/>
        <v>0</v>
      </c>
      <c r="BA356" s="45"/>
      <c r="BB356" s="12">
        <f>VLOOKUP($A356,[2]Summary!$A$2:$S$366, 19, FALSE)</f>
        <v>0</v>
      </c>
      <c r="BC356" s="11">
        <f t="shared" si="117"/>
        <v>0</v>
      </c>
      <c r="BD356" s="73"/>
      <c r="BE356" s="42">
        <f>VLOOKUP($A356,[2]Summary!$A$2:$T$366,20,FALSE)</f>
        <v>0</v>
      </c>
      <c r="BF356" s="41">
        <f t="shared" si="118"/>
        <v>0</v>
      </c>
      <c r="BG356" s="79"/>
    </row>
    <row r="357" spans="1:59" ht="15" x14ac:dyDescent="0.25">
      <c r="A357" s="39">
        <v>44093</v>
      </c>
      <c r="B357" s="12" t="str">
        <f>VLOOKUP($A357,[2]Summary!$A$2:$S$366, 2, FALSE)</f>
        <v/>
      </c>
      <c r="C357" s="13" t="str">
        <f t="shared" si="119"/>
        <v/>
      </c>
      <c r="D357" s="45"/>
      <c r="E357" s="14" t="str">
        <f>VLOOKUP($A357,[2]Summary!$A$2:$S$366, 3, FALSE)</f>
        <v/>
      </c>
      <c r="F357" s="9" t="str">
        <f t="shared" si="120"/>
        <v/>
      </c>
      <c r="G357" s="50"/>
      <c r="H357" s="14">
        <f>VLOOKUP($A357,[2]Summary!$A$2:$S$366,4,FALSE)</f>
        <v>0</v>
      </c>
      <c r="I357" s="9">
        <f t="shared" si="113"/>
        <v>0</v>
      </c>
      <c r="J357" s="54"/>
      <c r="K357" s="14" t="str">
        <f>VLOOKUP($A357,[2]Summary!$A$2:$S$366, 5, FALSE)</f>
        <v/>
      </c>
      <c r="L357" s="9" t="str">
        <f t="shared" si="121"/>
        <v/>
      </c>
      <c r="M357" s="50"/>
      <c r="N357" s="14" t="str">
        <f>VLOOKUP($A357,[2]Summary!$A$2:$S$366, 6, FALSE)</f>
        <v/>
      </c>
      <c r="O357" s="9" t="str">
        <f t="shared" si="122"/>
        <v/>
      </c>
      <c r="P357" s="50"/>
      <c r="Q357" s="14" t="str">
        <f>VLOOKUP($A357,[2]Summary!$A$2:$S$366, 7, FALSE)</f>
        <v/>
      </c>
      <c r="R357" s="9" t="str">
        <f t="shared" si="123"/>
        <v/>
      </c>
      <c r="S357" s="50"/>
      <c r="T357" s="12">
        <f>VLOOKUP($A357,[2]Summary!$A$2:$S$366, 8, FALSE)</f>
        <v>0</v>
      </c>
      <c r="U357" s="15">
        <f t="shared" si="124"/>
        <v>0</v>
      </c>
      <c r="V357" s="54"/>
      <c r="W357" s="16">
        <f>VLOOKUP($A357,[2]Summary!$A$2:$S$366,9,FALSE)</f>
        <v>0</v>
      </c>
      <c r="X357" s="17">
        <f t="shared" si="130"/>
        <v>0</v>
      </c>
      <c r="Y357" s="61"/>
      <c r="Z357" s="16">
        <f>VLOOKUP($A357,[2]Summary!$A$2:$S$366,10,FALSE)</f>
        <v>0</v>
      </c>
      <c r="AA357" s="19">
        <f t="shared" si="131"/>
        <v>0</v>
      </c>
      <c r="AB357" s="64"/>
      <c r="AC357" s="65">
        <f t="shared" si="114"/>
        <v>0</v>
      </c>
      <c r="AD357" s="12">
        <f>VLOOKUP($A357,[2]Summary!$A$2:$S$366,11,FALSE)</f>
        <v>0</v>
      </c>
      <c r="AE357" s="9">
        <f t="shared" si="125"/>
        <v>0</v>
      </c>
      <c r="AF357" s="54"/>
      <c r="AG357" s="12">
        <f>VLOOKUP($A357,[2]Summary!$A$2:$S$366, 12, FALSE)</f>
        <v>0</v>
      </c>
      <c r="AH357" s="9">
        <f t="shared" si="129"/>
        <v>0</v>
      </c>
      <c r="AI357" s="50"/>
      <c r="AJ357" s="12">
        <f>VLOOKUP($A357,[2]Summary!$A$2:$S$366, 13, FALSE)</f>
        <v>0</v>
      </c>
      <c r="AK357" s="9">
        <f t="shared" si="127"/>
        <v>0</v>
      </c>
      <c r="AL357" s="50"/>
      <c r="AM357" s="12" t="str">
        <f>VLOOKUP($A357,[2]Summary!$A$2:$S$366, 14, FALSE)</f>
        <v/>
      </c>
      <c r="AN357" s="9" t="str">
        <f t="shared" si="111"/>
        <v/>
      </c>
      <c r="AO357" s="54"/>
      <c r="AP357" s="12" t="str">
        <f>VLOOKUP($A357,[2]Summary!$A$2:$S$366, 15, FALSE)</f>
        <v/>
      </c>
      <c r="AQ357" s="9" t="str">
        <f t="shared" si="128"/>
        <v/>
      </c>
      <c r="AR357" s="50"/>
      <c r="AS357" s="12" t="str">
        <f>VLOOKUP($A357,[2]Summary!$A$2:$S$366, 16, FALSE)</f>
        <v/>
      </c>
      <c r="AT357" s="9" t="str">
        <f t="shared" si="112"/>
        <v/>
      </c>
      <c r="AU357" s="50"/>
      <c r="AV357" s="12" t="str">
        <f>VLOOKUP($A357,[2]Summary!$A$2:$S$366, 17, FALSE)</f>
        <v/>
      </c>
      <c r="AW357" s="9" t="str">
        <f t="shared" si="115"/>
        <v/>
      </c>
      <c r="AX357" s="50"/>
      <c r="AY357" s="12">
        <f>VLOOKUP($A357,[2]Summary!$A$2:$S$366, 18, FALSE)</f>
        <v>0</v>
      </c>
      <c r="AZ357" s="13">
        <f t="shared" si="116"/>
        <v>0</v>
      </c>
      <c r="BA357" s="45"/>
      <c r="BB357" s="12">
        <f>VLOOKUP($A357,[2]Summary!$A$2:$S$366, 19, FALSE)</f>
        <v>0</v>
      </c>
      <c r="BC357" s="11">
        <f t="shared" si="117"/>
        <v>0</v>
      </c>
      <c r="BD357" s="73"/>
      <c r="BE357" s="42">
        <f>VLOOKUP($A357,[2]Summary!$A$2:$T$366,20,FALSE)</f>
        <v>0</v>
      </c>
      <c r="BF357" s="41">
        <f t="shared" si="118"/>
        <v>0</v>
      </c>
      <c r="BG357" s="79"/>
    </row>
    <row r="358" spans="1:59" ht="15" x14ac:dyDescent="0.25">
      <c r="A358" s="39">
        <v>44094</v>
      </c>
      <c r="B358" s="12" t="str">
        <f>VLOOKUP($A358,[2]Summary!$A$2:$S$366, 2, FALSE)</f>
        <v/>
      </c>
      <c r="C358" s="13" t="str">
        <f t="shared" si="119"/>
        <v/>
      </c>
      <c r="D358" s="45"/>
      <c r="E358" s="14" t="str">
        <f>VLOOKUP($A358,[2]Summary!$A$2:$S$366, 3, FALSE)</f>
        <v/>
      </c>
      <c r="F358" s="9" t="str">
        <f t="shared" si="120"/>
        <v/>
      </c>
      <c r="G358" s="50"/>
      <c r="H358" s="14">
        <f>VLOOKUP($A358,[2]Summary!$A$2:$S$366,4,FALSE)</f>
        <v>0</v>
      </c>
      <c r="I358" s="9">
        <f t="shared" si="113"/>
        <v>0</v>
      </c>
      <c r="J358" s="54"/>
      <c r="K358" s="14" t="str">
        <f>VLOOKUP($A358,[2]Summary!$A$2:$S$366, 5, FALSE)</f>
        <v/>
      </c>
      <c r="L358" s="9" t="str">
        <f t="shared" si="121"/>
        <v/>
      </c>
      <c r="M358" s="50"/>
      <c r="N358" s="14" t="str">
        <f>VLOOKUP($A358,[2]Summary!$A$2:$S$366, 6, FALSE)</f>
        <v/>
      </c>
      <c r="O358" s="9" t="str">
        <f t="shared" si="122"/>
        <v/>
      </c>
      <c r="P358" s="50"/>
      <c r="Q358" s="14" t="str">
        <f>VLOOKUP($A358,[2]Summary!$A$2:$S$366, 7, FALSE)</f>
        <v/>
      </c>
      <c r="R358" s="9" t="str">
        <f t="shared" si="123"/>
        <v/>
      </c>
      <c r="S358" s="50"/>
      <c r="T358" s="12">
        <f>VLOOKUP($A358,[2]Summary!$A$2:$S$366, 8, FALSE)</f>
        <v>0</v>
      </c>
      <c r="U358" s="15">
        <f t="shared" si="124"/>
        <v>0</v>
      </c>
      <c r="V358" s="50"/>
      <c r="W358" s="16">
        <f>VLOOKUP($A358,[2]Summary!$A$2:$S$366,9,FALSE)</f>
        <v>0</v>
      </c>
      <c r="X358" s="17">
        <f t="shared" si="130"/>
        <v>0</v>
      </c>
      <c r="Y358" s="61"/>
      <c r="Z358" s="16">
        <f>VLOOKUP($A358,[2]Summary!$A$2:$S$366,10,FALSE)</f>
        <v>0</v>
      </c>
      <c r="AA358" s="19">
        <f t="shared" si="131"/>
        <v>0</v>
      </c>
      <c r="AB358" s="64"/>
      <c r="AC358" s="65">
        <f t="shared" si="114"/>
        <v>0</v>
      </c>
      <c r="AD358" s="12">
        <f>VLOOKUP($A358,[2]Summary!$A$2:$S$366,11,FALSE)</f>
        <v>0</v>
      </c>
      <c r="AE358" s="9">
        <f t="shared" si="125"/>
        <v>0</v>
      </c>
      <c r="AF358" s="54"/>
      <c r="AG358" s="12">
        <f>VLOOKUP($A358,[2]Summary!$A$2:$S$366, 12, FALSE)</f>
        <v>0</v>
      </c>
      <c r="AH358" s="9">
        <f t="shared" si="129"/>
        <v>0</v>
      </c>
      <c r="AI358" s="50"/>
      <c r="AJ358" s="12">
        <f>VLOOKUP($A358,[2]Summary!$A$2:$S$366, 13, FALSE)</f>
        <v>0</v>
      </c>
      <c r="AK358" s="9">
        <f t="shared" si="127"/>
        <v>0</v>
      </c>
      <c r="AL358" s="50"/>
      <c r="AM358" s="12" t="str">
        <f>VLOOKUP($A358,[2]Summary!$A$2:$S$366, 14, FALSE)</f>
        <v/>
      </c>
      <c r="AN358" s="9" t="str">
        <f t="shared" si="111"/>
        <v/>
      </c>
      <c r="AO358" s="54"/>
      <c r="AP358" s="12" t="str">
        <f>VLOOKUP($A358,[2]Summary!$A$2:$S$366, 15, FALSE)</f>
        <v/>
      </c>
      <c r="AQ358" s="9" t="str">
        <f t="shared" si="128"/>
        <v/>
      </c>
      <c r="AR358" s="50"/>
      <c r="AS358" s="12" t="str">
        <f>VLOOKUP($A358,[2]Summary!$A$2:$S$366, 16, FALSE)</f>
        <v/>
      </c>
      <c r="AT358" s="9" t="str">
        <f t="shared" si="112"/>
        <v/>
      </c>
      <c r="AU358" s="50"/>
      <c r="AV358" s="12" t="str">
        <f>VLOOKUP($A358,[2]Summary!$A$2:$S$366, 17, FALSE)</f>
        <v/>
      </c>
      <c r="AW358" s="9" t="str">
        <f t="shared" si="115"/>
        <v/>
      </c>
      <c r="AX358" s="54"/>
      <c r="AY358" s="12">
        <f>VLOOKUP($A358,[2]Summary!$A$2:$S$366, 18, FALSE)</f>
        <v>0</v>
      </c>
      <c r="AZ358" s="13">
        <f t="shared" si="116"/>
        <v>0</v>
      </c>
      <c r="BA358" s="45"/>
      <c r="BB358" s="12">
        <f>VLOOKUP($A358,[2]Summary!$A$2:$S$366, 19, FALSE)</f>
        <v>0</v>
      </c>
      <c r="BC358" s="11">
        <f t="shared" si="117"/>
        <v>0</v>
      </c>
      <c r="BD358" s="73"/>
      <c r="BE358" s="42">
        <f>VLOOKUP($A358,[2]Summary!$A$2:$T$366,20,FALSE)</f>
        <v>0</v>
      </c>
      <c r="BF358" s="41">
        <f t="shared" si="118"/>
        <v>0</v>
      </c>
      <c r="BG358" s="79"/>
    </row>
    <row r="359" spans="1:59" ht="15" x14ac:dyDescent="0.25">
      <c r="A359" s="39">
        <v>44095</v>
      </c>
      <c r="B359" s="12" t="str">
        <f>VLOOKUP($A359,[2]Summary!$A$2:$S$366, 2, FALSE)</f>
        <v/>
      </c>
      <c r="C359" s="13" t="str">
        <f t="shared" si="119"/>
        <v/>
      </c>
      <c r="D359" s="45"/>
      <c r="E359" s="14" t="str">
        <f>VLOOKUP($A359,[2]Summary!$A$2:$S$366, 3, FALSE)</f>
        <v/>
      </c>
      <c r="F359" s="9" t="str">
        <f t="shared" si="120"/>
        <v/>
      </c>
      <c r="G359" s="50"/>
      <c r="H359" s="14">
        <f>VLOOKUP($A359,[2]Summary!$A$2:$S$366,4,FALSE)</f>
        <v>0</v>
      </c>
      <c r="I359" s="9">
        <f t="shared" si="113"/>
        <v>0</v>
      </c>
      <c r="J359" s="54"/>
      <c r="K359" s="14" t="str">
        <f>VLOOKUP($A359,[2]Summary!$A$2:$S$366, 5, FALSE)</f>
        <v/>
      </c>
      <c r="L359" s="9" t="str">
        <f t="shared" si="121"/>
        <v/>
      </c>
      <c r="M359" s="50"/>
      <c r="N359" s="14" t="str">
        <f>VLOOKUP($A359,[2]Summary!$A$2:$S$366, 6, FALSE)</f>
        <v/>
      </c>
      <c r="O359" s="9" t="str">
        <f t="shared" si="122"/>
        <v/>
      </c>
      <c r="P359" s="50"/>
      <c r="Q359" s="14" t="str">
        <f>VLOOKUP($A359,[2]Summary!$A$2:$S$366, 7, FALSE)</f>
        <v/>
      </c>
      <c r="R359" s="9" t="str">
        <f t="shared" si="123"/>
        <v/>
      </c>
      <c r="S359" s="50"/>
      <c r="T359" s="12">
        <f>VLOOKUP($A359,[2]Summary!$A$2:$S$366, 8, FALSE)</f>
        <v>0</v>
      </c>
      <c r="U359" s="15">
        <f t="shared" si="124"/>
        <v>0</v>
      </c>
      <c r="V359" s="50"/>
      <c r="W359" s="16">
        <f>VLOOKUP($A359,[2]Summary!$A$2:$S$366,9,FALSE)</f>
        <v>0</v>
      </c>
      <c r="X359" s="17">
        <f t="shared" si="130"/>
        <v>0</v>
      </c>
      <c r="Y359" s="61"/>
      <c r="Z359" s="16">
        <f>VLOOKUP($A359,[2]Summary!$A$2:$S$366,10,FALSE)</f>
        <v>0</v>
      </c>
      <c r="AA359" s="19">
        <f t="shared" si="131"/>
        <v>0</v>
      </c>
      <c r="AB359" s="64"/>
      <c r="AC359" s="65">
        <f t="shared" si="114"/>
        <v>0</v>
      </c>
      <c r="AD359" s="12">
        <f>VLOOKUP($A359,[2]Summary!$A$2:$S$366,11,FALSE)</f>
        <v>0</v>
      </c>
      <c r="AE359" s="9">
        <f t="shared" si="125"/>
        <v>0</v>
      </c>
      <c r="AF359" s="54"/>
      <c r="AG359" s="12">
        <f>VLOOKUP($A359,[2]Summary!$A$2:$S$366, 12, FALSE)</f>
        <v>0</v>
      </c>
      <c r="AH359" s="9">
        <f t="shared" si="129"/>
        <v>0</v>
      </c>
      <c r="AI359" s="50"/>
      <c r="AJ359" s="12">
        <f>VLOOKUP($A359,[2]Summary!$A$2:$S$366, 13, FALSE)</f>
        <v>0</v>
      </c>
      <c r="AK359" s="9">
        <f t="shared" si="127"/>
        <v>0</v>
      </c>
      <c r="AL359" s="50"/>
      <c r="AM359" s="12" t="str">
        <f>VLOOKUP($A359,[2]Summary!$A$2:$S$366, 14, FALSE)</f>
        <v/>
      </c>
      <c r="AN359" s="9" t="str">
        <f t="shared" si="111"/>
        <v/>
      </c>
      <c r="AO359" s="54"/>
      <c r="AP359" s="12" t="str">
        <f>VLOOKUP($A359,[2]Summary!$A$2:$S$366, 15, FALSE)</f>
        <v/>
      </c>
      <c r="AQ359" s="9" t="str">
        <f t="shared" si="128"/>
        <v/>
      </c>
      <c r="AR359" s="50"/>
      <c r="AS359" s="12" t="str">
        <f>VLOOKUP($A359,[2]Summary!$A$2:$S$366, 16, FALSE)</f>
        <v/>
      </c>
      <c r="AT359" s="9" t="str">
        <f t="shared" si="112"/>
        <v/>
      </c>
      <c r="AU359" s="50"/>
      <c r="AV359" s="12" t="str">
        <f>VLOOKUP($A359,[2]Summary!$A$2:$S$366, 17, FALSE)</f>
        <v/>
      </c>
      <c r="AW359" s="9" t="str">
        <f t="shared" si="115"/>
        <v/>
      </c>
      <c r="AX359" s="54"/>
      <c r="AY359" s="12">
        <f>VLOOKUP($A359,[2]Summary!$A$2:$S$366, 18, FALSE)</f>
        <v>0</v>
      </c>
      <c r="AZ359" s="13">
        <f t="shared" si="116"/>
        <v>0</v>
      </c>
      <c r="BA359" s="45"/>
      <c r="BB359" s="12">
        <f>VLOOKUP($A359,[2]Summary!$A$2:$S$366, 19, FALSE)</f>
        <v>0</v>
      </c>
      <c r="BC359" s="11">
        <f t="shared" si="117"/>
        <v>0</v>
      </c>
      <c r="BD359" s="73"/>
      <c r="BE359" s="42">
        <f>VLOOKUP($A359,[2]Summary!$A$2:$T$366,20,FALSE)</f>
        <v>0</v>
      </c>
      <c r="BF359" s="41">
        <f t="shared" si="118"/>
        <v>0</v>
      </c>
      <c r="BG359" s="79"/>
    </row>
    <row r="360" spans="1:59" ht="15" x14ac:dyDescent="0.25">
      <c r="A360" s="39">
        <v>44096</v>
      </c>
      <c r="B360" s="12" t="str">
        <f>VLOOKUP($A360,[2]Summary!$A$2:$S$366, 2, FALSE)</f>
        <v/>
      </c>
      <c r="C360" s="13" t="str">
        <f t="shared" si="119"/>
        <v/>
      </c>
      <c r="D360" s="45"/>
      <c r="E360" s="14" t="str">
        <f>VLOOKUP($A360,[2]Summary!$A$2:$S$366, 3, FALSE)</f>
        <v/>
      </c>
      <c r="F360" s="9" t="str">
        <f t="shared" si="120"/>
        <v/>
      </c>
      <c r="G360" s="50"/>
      <c r="H360" s="14">
        <f>VLOOKUP($A360,[2]Summary!$A$2:$S$366,4,FALSE)</f>
        <v>0</v>
      </c>
      <c r="I360" s="9">
        <f t="shared" si="113"/>
        <v>0</v>
      </c>
      <c r="J360" s="54"/>
      <c r="K360" s="14" t="str">
        <f>VLOOKUP($A360,[2]Summary!$A$2:$S$366, 5, FALSE)</f>
        <v/>
      </c>
      <c r="L360" s="9" t="str">
        <f t="shared" si="121"/>
        <v/>
      </c>
      <c r="M360" s="50"/>
      <c r="N360" s="14" t="str">
        <f>VLOOKUP($A360,[2]Summary!$A$2:$S$366, 6, FALSE)</f>
        <v/>
      </c>
      <c r="O360" s="9" t="str">
        <f t="shared" si="122"/>
        <v/>
      </c>
      <c r="P360" s="50"/>
      <c r="Q360" s="14" t="str">
        <f>VLOOKUP($A360,[2]Summary!$A$2:$S$366, 7, FALSE)</f>
        <v/>
      </c>
      <c r="R360" s="9" t="str">
        <f t="shared" si="123"/>
        <v/>
      </c>
      <c r="S360" s="50"/>
      <c r="T360" s="12">
        <f>VLOOKUP($A360,[2]Summary!$A$2:$S$366, 8, FALSE)</f>
        <v>0</v>
      </c>
      <c r="U360" s="15">
        <f t="shared" si="124"/>
        <v>0</v>
      </c>
      <c r="V360" s="50"/>
      <c r="W360" s="16">
        <f>VLOOKUP($A360,[2]Summary!$A$2:$S$366,9,FALSE)</f>
        <v>0</v>
      </c>
      <c r="X360" s="17">
        <f t="shared" si="130"/>
        <v>0</v>
      </c>
      <c r="Y360" s="61"/>
      <c r="Z360" s="16">
        <f>VLOOKUP($A360,[2]Summary!$A$2:$S$366,10,FALSE)</f>
        <v>0</v>
      </c>
      <c r="AA360" s="19">
        <f t="shared" si="131"/>
        <v>0</v>
      </c>
      <c r="AB360" s="64"/>
      <c r="AC360" s="65">
        <f t="shared" si="114"/>
        <v>0</v>
      </c>
      <c r="AD360" s="12">
        <f>VLOOKUP($A360,[2]Summary!$A$2:$S$366,11,FALSE)</f>
        <v>0</v>
      </c>
      <c r="AE360" s="9">
        <f t="shared" si="125"/>
        <v>0</v>
      </c>
      <c r="AF360" s="54"/>
      <c r="AG360" s="12">
        <f>VLOOKUP($A360,[2]Summary!$A$2:$S$366, 12, FALSE)</f>
        <v>0</v>
      </c>
      <c r="AH360" s="9">
        <f t="shared" si="129"/>
        <v>0</v>
      </c>
      <c r="AI360" s="50"/>
      <c r="AJ360" s="12">
        <f>VLOOKUP($A360,[2]Summary!$A$2:$S$366, 13, FALSE)</f>
        <v>0</v>
      </c>
      <c r="AK360" s="9">
        <f t="shared" si="127"/>
        <v>0</v>
      </c>
      <c r="AL360" s="50"/>
      <c r="AM360" s="12" t="str">
        <f>VLOOKUP($A360,[2]Summary!$A$2:$S$366, 14, FALSE)</f>
        <v/>
      </c>
      <c r="AN360" s="9" t="str">
        <f t="shared" si="111"/>
        <v/>
      </c>
      <c r="AO360" s="54"/>
      <c r="AP360" s="12" t="str">
        <f>VLOOKUP($A360,[2]Summary!$A$2:$S$366, 15, FALSE)</f>
        <v/>
      </c>
      <c r="AQ360" s="9" t="str">
        <f t="shared" si="128"/>
        <v/>
      </c>
      <c r="AR360" s="50"/>
      <c r="AS360" s="12" t="str">
        <f>VLOOKUP($A360,[2]Summary!$A$2:$S$366, 16, FALSE)</f>
        <v/>
      </c>
      <c r="AT360" s="9" t="str">
        <f t="shared" si="112"/>
        <v/>
      </c>
      <c r="AU360" s="50"/>
      <c r="AV360" s="12" t="str">
        <f>VLOOKUP($A360,[2]Summary!$A$2:$S$366, 17, FALSE)</f>
        <v/>
      </c>
      <c r="AW360" s="9" t="str">
        <f t="shared" si="115"/>
        <v/>
      </c>
      <c r="AX360" s="54"/>
      <c r="AY360" s="12">
        <f>VLOOKUP($A360,[2]Summary!$A$2:$S$366, 18, FALSE)</f>
        <v>0</v>
      </c>
      <c r="AZ360" s="13">
        <f t="shared" si="116"/>
        <v>0</v>
      </c>
      <c r="BA360" s="45"/>
      <c r="BB360" s="12">
        <f>VLOOKUP($A360,[2]Summary!$A$2:$S$366, 19, FALSE)</f>
        <v>0</v>
      </c>
      <c r="BC360" s="11">
        <f t="shared" si="117"/>
        <v>0</v>
      </c>
      <c r="BD360" s="73"/>
      <c r="BE360" s="42">
        <f>VLOOKUP($A360,[2]Summary!$A$2:$T$366,20,FALSE)</f>
        <v>0</v>
      </c>
      <c r="BF360" s="41">
        <f t="shared" si="118"/>
        <v>0</v>
      </c>
      <c r="BG360" s="79"/>
    </row>
    <row r="361" spans="1:59" ht="15" x14ac:dyDescent="0.25">
      <c r="A361" s="39">
        <v>44097</v>
      </c>
      <c r="B361" s="12" t="str">
        <f>VLOOKUP($A361,[2]Summary!$A$2:$S$366, 2, FALSE)</f>
        <v/>
      </c>
      <c r="C361" s="13" t="str">
        <f t="shared" si="119"/>
        <v/>
      </c>
      <c r="D361" s="44"/>
      <c r="E361" s="14" t="str">
        <f>VLOOKUP($A361,[2]Summary!$A$2:$S$366, 3, FALSE)</f>
        <v/>
      </c>
      <c r="F361" s="9" t="str">
        <f t="shared" si="120"/>
        <v/>
      </c>
      <c r="G361" s="51"/>
      <c r="H361" s="14">
        <f>VLOOKUP($A361,[2]Summary!$A$2:$S$366,4,FALSE)</f>
        <v>0</v>
      </c>
      <c r="I361" s="9">
        <f t="shared" si="113"/>
        <v>0</v>
      </c>
      <c r="J361" s="54"/>
      <c r="K361" s="14" t="str">
        <f>VLOOKUP($A361,[2]Summary!$A$2:$S$366, 5, FALSE)</f>
        <v/>
      </c>
      <c r="L361" s="9" t="str">
        <f t="shared" si="121"/>
        <v/>
      </c>
      <c r="M361" s="57"/>
      <c r="N361" s="14" t="str">
        <f>VLOOKUP($A361,[2]Summary!$A$2:$S$366, 6, FALSE)</f>
        <v/>
      </c>
      <c r="O361" s="9" t="str">
        <f t="shared" si="122"/>
        <v/>
      </c>
      <c r="P361" s="51"/>
      <c r="Q361" s="14" t="str">
        <f>VLOOKUP($A361,[2]Summary!$A$2:$S$366, 7, FALSE)</f>
        <v/>
      </c>
      <c r="R361" s="9" t="str">
        <f t="shared" si="123"/>
        <v/>
      </c>
      <c r="S361" s="51"/>
      <c r="T361" s="12">
        <f>VLOOKUP($A361,[2]Summary!$A$2:$S$366, 8, FALSE)</f>
        <v>0</v>
      </c>
      <c r="U361" s="15">
        <f t="shared" si="124"/>
        <v>0</v>
      </c>
      <c r="V361" s="54"/>
      <c r="W361" s="16">
        <f>VLOOKUP($A361,[2]Summary!$A$2:$S$366,9,FALSE)</f>
        <v>0</v>
      </c>
      <c r="X361" s="17">
        <f t="shared" si="130"/>
        <v>0</v>
      </c>
      <c r="Y361" s="61"/>
      <c r="Z361" s="16">
        <f>VLOOKUP($A361,[2]Summary!$A$2:$S$366,10,FALSE)</f>
        <v>0</v>
      </c>
      <c r="AA361" s="19">
        <f t="shared" si="131"/>
        <v>0</v>
      </c>
      <c r="AB361" s="64"/>
      <c r="AC361" s="65">
        <f t="shared" si="114"/>
        <v>0</v>
      </c>
      <c r="AD361" s="12">
        <f>VLOOKUP($A361,[2]Summary!$A$2:$S$366,11,FALSE)</f>
        <v>0</v>
      </c>
      <c r="AE361" s="9">
        <f t="shared" si="125"/>
        <v>0</v>
      </c>
      <c r="AF361" s="54"/>
      <c r="AG361" s="12">
        <f>VLOOKUP($A361,[2]Summary!$A$2:$S$366, 12, FALSE)</f>
        <v>0</v>
      </c>
      <c r="AH361" s="9">
        <f t="shared" si="129"/>
        <v>0</v>
      </c>
      <c r="AI361" s="50"/>
      <c r="AJ361" s="12">
        <f>VLOOKUP($A361,[2]Summary!$A$2:$S$366, 13, FALSE)</f>
        <v>0</v>
      </c>
      <c r="AK361" s="9">
        <f t="shared" si="127"/>
        <v>0</v>
      </c>
      <c r="AL361" s="50"/>
      <c r="AM361" s="12" t="str">
        <f>VLOOKUP($A361,[2]Summary!$A$2:$S$366, 14, FALSE)</f>
        <v/>
      </c>
      <c r="AN361" s="9" t="str">
        <f t="shared" si="111"/>
        <v/>
      </c>
      <c r="AO361" s="54"/>
      <c r="AP361" s="12" t="str">
        <f>VLOOKUP($A361,[2]Summary!$A$2:$S$366, 15, FALSE)</f>
        <v/>
      </c>
      <c r="AQ361" s="9" t="str">
        <f t="shared" si="128"/>
        <v/>
      </c>
      <c r="AR361" s="50"/>
      <c r="AS361" s="12" t="str">
        <f>VLOOKUP($A361,[2]Summary!$A$2:$S$366, 16, FALSE)</f>
        <v/>
      </c>
      <c r="AT361" s="9" t="str">
        <f t="shared" si="112"/>
        <v/>
      </c>
      <c r="AU361" s="50"/>
      <c r="AV361" s="12" t="str">
        <f>VLOOKUP($A361,[2]Summary!$A$2:$S$366, 17, FALSE)</f>
        <v/>
      </c>
      <c r="AW361" s="9" t="str">
        <f t="shared" si="115"/>
        <v/>
      </c>
      <c r="AX361" s="68"/>
      <c r="AY361" s="12">
        <f>VLOOKUP($A361,[2]Summary!$A$2:$S$366, 18, FALSE)</f>
        <v>0</v>
      </c>
      <c r="AZ361" s="13">
        <f t="shared" si="116"/>
        <v>0</v>
      </c>
      <c r="BA361" s="45"/>
      <c r="BB361" s="12">
        <f>VLOOKUP($A361,[2]Summary!$A$2:$S$366, 19, FALSE)</f>
        <v>0</v>
      </c>
      <c r="BC361" s="11">
        <f t="shared" si="117"/>
        <v>0</v>
      </c>
      <c r="BD361" s="73"/>
      <c r="BE361" s="42">
        <f>VLOOKUP($A361,[2]Summary!$A$2:$T$366,20,FALSE)</f>
        <v>0</v>
      </c>
      <c r="BF361" s="41">
        <f t="shared" si="118"/>
        <v>0</v>
      </c>
      <c r="BG361" s="79"/>
    </row>
    <row r="362" spans="1:59" ht="15" x14ac:dyDescent="0.25">
      <c r="A362" s="39">
        <v>44098</v>
      </c>
      <c r="B362" s="12" t="str">
        <f>VLOOKUP($A362,[2]Summary!$A$2:$S$366, 2, FALSE)</f>
        <v/>
      </c>
      <c r="C362" s="13" t="str">
        <f t="shared" si="119"/>
        <v/>
      </c>
      <c r="D362" s="44"/>
      <c r="E362" s="14" t="str">
        <f>VLOOKUP($A362,[2]Summary!$A$2:$S$366, 3, FALSE)</f>
        <v/>
      </c>
      <c r="F362" s="9" t="str">
        <f t="shared" si="120"/>
        <v/>
      </c>
      <c r="G362" s="51"/>
      <c r="H362" s="14">
        <f>VLOOKUP($A362,[2]Summary!$A$2:$S$366,4,FALSE)</f>
        <v>0</v>
      </c>
      <c r="I362" s="9">
        <f t="shared" si="113"/>
        <v>0</v>
      </c>
      <c r="J362" s="54"/>
      <c r="K362" s="14" t="str">
        <f>VLOOKUP($A362,[2]Summary!$A$2:$S$366, 5, FALSE)</f>
        <v/>
      </c>
      <c r="L362" s="9" t="str">
        <f t="shared" si="121"/>
        <v/>
      </c>
      <c r="M362" s="57"/>
      <c r="N362" s="14" t="str">
        <f>VLOOKUP($A362,[2]Summary!$A$2:$S$366, 6, FALSE)</f>
        <v/>
      </c>
      <c r="O362" s="9" t="str">
        <f t="shared" si="122"/>
        <v/>
      </c>
      <c r="P362" s="51"/>
      <c r="Q362" s="14" t="str">
        <f>VLOOKUP($A362,[2]Summary!$A$2:$S$366, 7, FALSE)</f>
        <v/>
      </c>
      <c r="R362" s="9" t="str">
        <f t="shared" si="123"/>
        <v/>
      </c>
      <c r="S362" s="51"/>
      <c r="T362" s="12">
        <f>VLOOKUP($A362,[2]Summary!$A$2:$S$366, 8, FALSE)</f>
        <v>0</v>
      </c>
      <c r="U362" s="15">
        <f t="shared" si="124"/>
        <v>0</v>
      </c>
      <c r="V362" s="54"/>
      <c r="W362" s="16">
        <f>VLOOKUP($A362,[2]Summary!$A$2:$S$366,9,FALSE)</f>
        <v>0</v>
      </c>
      <c r="X362" s="17">
        <f t="shared" si="130"/>
        <v>0</v>
      </c>
      <c r="Y362" s="61"/>
      <c r="Z362" s="16">
        <f>VLOOKUP($A362,[2]Summary!$A$2:$S$366,10,FALSE)</f>
        <v>0</v>
      </c>
      <c r="AA362" s="19">
        <f t="shared" si="131"/>
        <v>0</v>
      </c>
      <c r="AB362" s="64"/>
      <c r="AC362" s="65">
        <f t="shared" si="114"/>
        <v>0</v>
      </c>
      <c r="AD362" s="12">
        <f>VLOOKUP($A362,[2]Summary!$A$2:$S$366,11,FALSE)</f>
        <v>0</v>
      </c>
      <c r="AE362" s="9">
        <f t="shared" si="125"/>
        <v>0</v>
      </c>
      <c r="AF362" s="54"/>
      <c r="AG362" s="12">
        <f>VLOOKUP($A362,[2]Summary!$A$2:$S$366, 12, FALSE)</f>
        <v>0</v>
      </c>
      <c r="AH362" s="9">
        <f t="shared" si="129"/>
        <v>0</v>
      </c>
      <c r="AI362" s="50"/>
      <c r="AJ362" s="12">
        <f>VLOOKUP($A362,[2]Summary!$A$2:$S$366, 13, FALSE)</f>
        <v>0</v>
      </c>
      <c r="AK362" s="9">
        <f t="shared" si="127"/>
        <v>0</v>
      </c>
      <c r="AL362" s="50"/>
      <c r="AM362" s="12" t="str">
        <f>VLOOKUP($A362,[2]Summary!$A$2:$S$366, 14, FALSE)</f>
        <v/>
      </c>
      <c r="AN362" s="9" t="str">
        <f t="shared" si="111"/>
        <v/>
      </c>
      <c r="AO362" s="54"/>
      <c r="AP362" s="12" t="str">
        <f>VLOOKUP($A362,[2]Summary!$A$2:$S$366, 15, FALSE)</f>
        <v/>
      </c>
      <c r="AQ362" s="9" t="str">
        <f t="shared" si="128"/>
        <v/>
      </c>
      <c r="AR362" s="50"/>
      <c r="AS362" s="12" t="str">
        <f>VLOOKUP($A362,[2]Summary!$A$2:$S$366, 16, FALSE)</f>
        <v/>
      </c>
      <c r="AT362" s="9" t="str">
        <f t="shared" si="112"/>
        <v/>
      </c>
      <c r="AU362" s="50"/>
      <c r="AV362" s="12" t="str">
        <f>VLOOKUP($A362,[2]Summary!$A$2:$S$366, 17, FALSE)</f>
        <v/>
      </c>
      <c r="AW362" s="9" t="str">
        <f t="shared" si="115"/>
        <v/>
      </c>
      <c r="AX362" s="68"/>
      <c r="AY362" s="12">
        <f>VLOOKUP($A362,[2]Summary!$A$2:$S$366, 18, FALSE)</f>
        <v>0</v>
      </c>
      <c r="AZ362" s="13">
        <f t="shared" si="116"/>
        <v>0</v>
      </c>
      <c r="BA362" s="45"/>
      <c r="BB362" s="12">
        <f>VLOOKUP($A362,[2]Summary!$A$2:$S$366, 19, FALSE)</f>
        <v>0</v>
      </c>
      <c r="BC362" s="11">
        <f t="shared" si="117"/>
        <v>0</v>
      </c>
      <c r="BD362" s="73"/>
      <c r="BE362" s="42">
        <f>VLOOKUP($A362,[2]Summary!$A$2:$T$366,20,FALSE)</f>
        <v>0</v>
      </c>
      <c r="BF362" s="41">
        <f t="shared" si="118"/>
        <v>0</v>
      </c>
      <c r="BG362" s="79"/>
    </row>
    <row r="363" spans="1:59" ht="15" x14ac:dyDescent="0.25">
      <c r="A363" s="39">
        <v>44099</v>
      </c>
      <c r="B363" s="12" t="str">
        <f>VLOOKUP($A363,[2]Summary!$A$2:$S$366, 2, FALSE)</f>
        <v/>
      </c>
      <c r="C363" s="13" t="str">
        <f t="shared" si="119"/>
        <v/>
      </c>
      <c r="D363" s="44"/>
      <c r="E363" s="14" t="str">
        <f>VLOOKUP($A363,[2]Summary!$A$2:$S$366, 3, FALSE)</f>
        <v/>
      </c>
      <c r="F363" s="9" t="str">
        <f t="shared" si="120"/>
        <v/>
      </c>
      <c r="G363" s="51"/>
      <c r="H363" s="14">
        <f>VLOOKUP($A363,[2]Summary!$A$2:$S$366,4,FALSE)</f>
        <v>0</v>
      </c>
      <c r="I363" s="9">
        <f t="shared" si="113"/>
        <v>0</v>
      </c>
      <c r="J363" s="54"/>
      <c r="K363" s="14" t="str">
        <f>VLOOKUP($A363,[2]Summary!$A$2:$S$366, 5, FALSE)</f>
        <v/>
      </c>
      <c r="L363" s="9" t="str">
        <f t="shared" si="121"/>
        <v/>
      </c>
      <c r="M363" s="57"/>
      <c r="N363" s="14" t="str">
        <f>VLOOKUP($A363,[2]Summary!$A$2:$S$366, 6, FALSE)</f>
        <v/>
      </c>
      <c r="O363" s="9" t="str">
        <f t="shared" si="122"/>
        <v/>
      </c>
      <c r="P363" s="51"/>
      <c r="Q363" s="14" t="str">
        <f>VLOOKUP($A363,[2]Summary!$A$2:$S$366, 7, FALSE)</f>
        <v/>
      </c>
      <c r="R363" s="9" t="str">
        <f t="shared" si="123"/>
        <v/>
      </c>
      <c r="S363" s="51"/>
      <c r="T363" s="12">
        <f>VLOOKUP($A363,[2]Summary!$A$2:$S$366, 8, FALSE)</f>
        <v>0</v>
      </c>
      <c r="U363" s="15">
        <f t="shared" si="124"/>
        <v>0</v>
      </c>
      <c r="V363" s="54"/>
      <c r="W363" s="16">
        <f>VLOOKUP($A363,[2]Summary!$A$2:$S$366,9,FALSE)</f>
        <v>0</v>
      </c>
      <c r="X363" s="17">
        <f t="shared" si="130"/>
        <v>0</v>
      </c>
      <c r="Y363" s="61"/>
      <c r="Z363" s="16">
        <f>VLOOKUP($A363,[2]Summary!$A$2:$S$366,10,FALSE)</f>
        <v>0</v>
      </c>
      <c r="AA363" s="19">
        <f t="shared" si="131"/>
        <v>0</v>
      </c>
      <c r="AB363" s="64"/>
      <c r="AC363" s="65">
        <f t="shared" si="114"/>
        <v>0</v>
      </c>
      <c r="AD363" s="12">
        <f>VLOOKUP($A363,[2]Summary!$A$2:$S$366,11,FALSE)</f>
        <v>0</v>
      </c>
      <c r="AE363" s="9">
        <f t="shared" si="125"/>
        <v>0</v>
      </c>
      <c r="AF363" s="54"/>
      <c r="AG363" s="12">
        <f>VLOOKUP($A363,[2]Summary!$A$2:$S$366, 12, FALSE)</f>
        <v>0</v>
      </c>
      <c r="AH363" s="9">
        <f t="shared" si="129"/>
        <v>0</v>
      </c>
      <c r="AI363" s="50"/>
      <c r="AJ363" s="12">
        <f>VLOOKUP($A363,[2]Summary!$A$2:$S$366, 13, FALSE)</f>
        <v>0</v>
      </c>
      <c r="AK363" s="9">
        <f t="shared" si="127"/>
        <v>0</v>
      </c>
      <c r="AL363" s="50"/>
      <c r="AM363" s="12" t="str">
        <f>VLOOKUP($A363,[2]Summary!$A$2:$S$366, 14, FALSE)</f>
        <v/>
      </c>
      <c r="AN363" s="9" t="str">
        <f t="shared" si="111"/>
        <v/>
      </c>
      <c r="AO363" s="54"/>
      <c r="AP363" s="12" t="str">
        <f>VLOOKUP($A363,[2]Summary!$A$2:$S$366, 15, FALSE)</f>
        <v/>
      </c>
      <c r="AQ363" s="9" t="str">
        <f t="shared" si="128"/>
        <v/>
      </c>
      <c r="AR363" s="50"/>
      <c r="AS363" s="12" t="str">
        <f>VLOOKUP($A363,[2]Summary!$A$2:$S$366, 16, FALSE)</f>
        <v/>
      </c>
      <c r="AT363" s="9" t="str">
        <f t="shared" si="112"/>
        <v/>
      </c>
      <c r="AU363" s="50"/>
      <c r="AV363" s="12" t="str">
        <f>VLOOKUP($A363,[2]Summary!$A$2:$S$366, 17, FALSE)</f>
        <v/>
      </c>
      <c r="AW363" s="9" t="str">
        <f t="shared" si="115"/>
        <v/>
      </c>
      <c r="AX363" s="68"/>
      <c r="AY363" s="12">
        <f>VLOOKUP($A363,[2]Summary!$A$2:$S$366, 18, FALSE)</f>
        <v>0</v>
      </c>
      <c r="AZ363" s="13">
        <f t="shared" si="116"/>
        <v>0</v>
      </c>
      <c r="BA363" s="45"/>
      <c r="BB363" s="12">
        <f>VLOOKUP($A363,[2]Summary!$A$2:$S$366, 19, FALSE)</f>
        <v>0</v>
      </c>
      <c r="BC363" s="11">
        <f t="shared" si="117"/>
        <v>0</v>
      </c>
      <c r="BD363" s="73"/>
      <c r="BE363" s="42">
        <f>VLOOKUP($A363,[2]Summary!$A$2:$T$366,20,FALSE)</f>
        <v>0</v>
      </c>
      <c r="BF363" s="41">
        <f t="shared" si="118"/>
        <v>0</v>
      </c>
      <c r="BG363" s="79"/>
    </row>
    <row r="364" spans="1:59" ht="15" x14ac:dyDescent="0.25">
      <c r="A364" s="39">
        <v>44100</v>
      </c>
      <c r="B364" s="12" t="str">
        <f>VLOOKUP($A364,[2]Summary!$A$2:$S$366, 2, FALSE)</f>
        <v/>
      </c>
      <c r="C364" s="13" t="str">
        <f t="shared" si="119"/>
        <v/>
      </c>
      <c r="D364" s="45"/>
      <c r="E364" s="14" t="str">
        <f>VLOOKUP($A364,[2]Summary!$A$2:$S$366, 3, FALSE)</f>
        <v/>
      </c>
      <c r="F364" s="9" t="str">
        <f t="shared" si="120"/>
        <v/>
      </c>
      <c r="G364" s="50"/>
      <c r="H364" s="14">
        <f>VLOOKUP($A364,[2]Summary!$A$2:$S$366,4,FALSE)</f>
        <v>0</v>
      </c>
      <c r="I364" s="9">
        <f t="shared" si="113"/>
        <v>0</v>
      </c>
      <c r="J364" s="54"/>
      <c r="K364" s="14" t="str">
        <f>VLOOKUP($A364,[2]Summary!$A$2:$S$366, 5, FALSE)</f>
        <v/>
      </c>
      <c r="L364" s="9" t="str">
        <f t="shared" si="121"/>
        <v/>
      </c>
      <c r="M364" s="50"/>
      <c r="N364" s="14" t="str">
        <f>VLOOKUP($A364,[2]Summary!$A$2:$S$366, 6, FALSE)</f>
        <v/>
      </c>
      <c r="O364" s="9" t="str">
        <f t="shared" si="122"/>
        <v/>
      </c>
      <c r="P364" s="50"/>
      <c r="Q364" s="14" t="str">
        <f>VLOOKUP($A364,[2]Summary!$A$2:$S$366, 7, FALSE)</f>
        <v/>
      </c>
      <c r="R364" s="9" t="str">
        <f t="shared" si="123"/>
        <v/>
      </c>
      <c r="S364" s="50"/>
      <c r="T364" s="12">
        <f>VLOOKUP($A364,[2]Summary!$A$2:$S$366, 8, FALSE)</f>
        <v>0</v>
      </c>
      <c r="U364" s="15">
        <f t="shared" si="124"/>
        <v>0</v>
      </c>
      <c r="V364" s="54"/>
      <c r="W364" s="16">
        <f>VLOOKUP($A364,[2]Summary!$A$2:$S$366,9,FALSE)</f>
        <v>0</v>
      </c>
      <c r="X364" s="17">
        <f t="shared" si="130"/>
        <v>0</v>
      </c>
      <c r="Y364" s="61"/>
      <c r="Z364" s="16">
        <f>VLOOKUP($A364,[2]Summary!$A$2:$S$366,10,FALSE)</f>
        <v>0</v>
      </c>
      <c r="AA364" s="19">
        <f t="shared" si="131"/>
        <v>0</v>
      </c>
      <c r="AB364" s="64"/>
      <c r="AC364" s="65">
        <f t="shared" si="114"/>
        <v>0</v>
      </c>
      <c r="AD364" s="12">
        <f>VLOOKUP($A364,[2]Summary!$A$2:$S$366,11,FALSE)</f>
        <v>0</v>
      </c>
      <c r="AE364" s="9">
        <f t="shared" si="125"/>
        <v>0</v>
      </c>
      <c r="AF364" s="54"/>
      <c r="AG364" s="12">
        <f>VLOOKUP($A364,[2]Summary!$A$2:$S$366, 12, FALSE)</f>
        <v>0</v>
      </c>
      <c r="AH364" s="9">
        <f t="shared" si="129"/>
        <v>0</v>
      </c>
      <c r="AI364" s="50"/>
      <c r="AJ364" s="12">
        <f>VLOOKUP($A364,[2]Summary!$A$2:$S$366, 13, FALSE)</f>
        <v>0</v>
      </c>
      <c r="AK364" s="9">
        <f t="shared" si="127"/>
        <v>0</v>
      </c>
      <c r="AL364" s="50"/>
      <c r="AM364" s="12" t="str">
        <f>VLOOKUP($A364,[2]Summary!$A$2:$S$366, 14, FALSE)</f>
        <v/>
      </c>
      <c r="AN364" s="9" t="str">
        <f t="shared" si="111"/>
        <v/>
      </c>
      <c r="AO364" s="54"/>
      <c r="AP364" s="12" t="str">
        <f>VLOOKUP($A364,[2]Summary!$A$2:$S$366, 15, FALSE)</f>
        <v/>
      </c>
      <c r="AQ364" s="9" t="str">
        <f t="shared" si="128"/>
        <v/>
      </c>
      <c r="AR364" s="50"/>
      <c r="AS364" s="12" t="str">
        <f>VLOOKUP($A364,[2]Summary!$A$2:$S$366, 16, FALSE)</f>
        <v/>
      </c>
      <c r="AT364" s="9" t="str">
        <f t="shared" si="112"/>
        <v/>
      </c>
      <c r="AU364" s="50"/>
      <c r="AV364" s="12" t="str">
        <f>VLOOKUP($A364,[2]Summary!$A$2:$S$366, 17, FALSE)</f>
        <v/>
      </c>
      <c r="AW364" s="9" t="str">
        <f t="shared" si="115"/>
        <v/>
      </c>
      <c r="AX364" s="68"/>
      <c r="AY364" s="12">
        <f>VLOOKUP($A364,[2]Summary!$A$2:$S$366, 18, FALSE)</f>
        <v>0</v>
      </c>
      <c r="AZ364" s="13">
        <f t="shared" si="116"/>
        <v>0</v>
      </c>
      <c r="BA364" s="45"/>
      <c r="BB364" s="12">
        <f>VLOOKUP($A364,[2]Summary!$A$2:$S$366, 19, FALSE)</f>
        <v>0</v>
      </c>
      <c r="BC364" s="11">
        <f t="shared" si="117"/>
        <v>0</v>
      </c>
      <c r="BD364" s="73"/>
      <c r="BE364" s="42">
        <f>VLOOKUP($A364,[2]Summary!$A$2:$T$366,20,FALSE)</f>
        <v>0</v>
      </c>
      <c r="BF364" s="41">
        <f t="shared" si="118"/>
        <v>0</v>
      </c>
      <c r="BG364" s="79"/>
    </row>
    <row r="365" spans="1:59" ht="15" x14ac:dyDescent="0.25">
      <c r="A365" s="39">
        <v>44101</v>
      </c>
      <c r="B365" s="12" t="str">
        <f>VLOOKUP($A365,[2]Summary!$A$2:$S$366, 2, FALSE)</f>
        <v/>
      </c>
      <c r="C365" s="13" t="str">
        <f t="shared" si="119"/>
        <v/>
      </c>
      <c r="D365" s="44"/>
      <c r="E365" s="14" t="str">
        <f>VLOOKUP($A365,[2]Summary!$A$2:$S$366, 3, FALSE)</f>
        <v/>
      </c>
      <c r="F365" s="9" t="str">
        <f t="shared" si="120"/>
        <v/>
      </c>
      <c r="G365" s="51"/>
      <c r="H365" s="14">
        <f>VLOOKUP($A365,[2]Summary!$A$2:$S$366,4,FALSE)</f>
        <v>0</v>
      </c>
      <c r="I365" s="9">
        <f t="shared" si="113"/>
        <v>0</v>
      </c>
      <c r="J365" s="54"/>
      <c r="K365" s="14" t="str">
        <f>VLOOKUP($A365,[2]Summary!$A$2:$S$366, 5, FALSE)</f>
        <v/>
      </c>
      <c r="L365" s="9" t="str">
        <f t="shared" si="121"/>
        <v/>
      </c>
      <c r="M365" s="57"/>
      <c r="N365" s="14" t="str">
        <f>VLOOKUP($A365,[2]Summary!$A$2:$S$366, 6, FALSE)</f>
        <v/>
      </c>
      <c r="O365" s="9" t="str">
        <f t="shared" si="122"/>
        <v/>
      </c>
      <c r="P365" s="51"/>
      <c r="Q365" s="14" t="str">
        <f>VLOOKUP($A365,[2]Summary!$A$2:$S$366, 7, FALSE)</f>
        <v/>
      </c>
      <c r="R365" s="9" t="str">
        <f t="shared" si="123"/>
        <v/>
      </c>
      <c r="S365" s="51"/>
      <c r="T365" s="12">
        <f>VLOOKUP($A365,[2]Summary!$A$2:$S$366, 8, FALSE)</f>
        <v>0</v>
      </c>
      <c r="U365" s="15">
        <f t="shared" si="124"/>
        <v>0</v>
      </c>
      <c r="V365" s="54"/>
      <c r="W365" s="16">
        <f>VLOOKUP($A365,[2]Summary!$A$2:$S$366,9,FALSE)</f>
        <v>0</v>
      </c>
      <c r="X365" s="17">
        <f t="shared" si="130"/>
        <v>0</v>
      </c>
      <c r="Y365" s="61"/>
      <c r="Z365" s="16">
        <f>VLOOKUP($A365,[2]Summary!$A$2:$S$366,10,FALSE)</f>
        <v>0</v>
      </c>
      <c r="AA365" s="19">
        <f t="shared" si="131"/>
        <v>0</v>
      </c>
      <c r="AB365" s="64"/>
      <c r="AC365" s="65">
        <f t="shared" si="114"/>
        <v>0</v>
      </c>
      <c r="AD365" s="12">
        <f>VLOOKUP($A365,[2]Summary!$A$2:$S$366,11,FALSE)</f>
        <v>0</v>
      </c>
      <c r="AE365" s="9">
        <f t="shared" si="125"/>
        <v>0</v>
      </c>
      <c r="AF365" s="54"/>
      <c r="AG365" s="12">
        <f>VLOOKUP($A365,[2]Summary!$A$2:$S$366, 12, FALSE)</f>
        <v>0</v>
      </c>
      <c r="AH365" s="9">
        <f t="shared" ref="AH365:AH369" si="132">AG365</f>
        <v>0</v>
      </c>
      <c r="AI365" s="50"/>
      <c r="AJ365" s="12">
        <f>VLOOKUP($A365,[2]Summary!$A$2:$S$366, 13, FALSE)</f>
        <v>0</v>
      </c>
      <c r="AK365" s="9">
        <f t="shared" si="127"/>
        <v>0</v>
      </c>
      <c r="AL365" s="50"/>
      <c r="AM365" s="12" t="str">
        <f>VLOOKUP($A365,[2]Summary!$A$2:$S$366, 14, FALSE)</f>
        <v/>
      </c>
      <c r="AN365" s="9" t="str">
        <f t="shared" ref="AN365:AN369" si="133">IF(AM365&lt;5,0,AM365)</f>
        <v/>
      </c>
      <c r="AO365" s="54"/>
      <c r="AP365" s="12" t="str">
        <f>VLOOKUP($A365,[2]Summary!$A$2:$S$366, 15, FALSE)</f>
        <v/>
      </c>
      <c r="AQ365" s="9" t="str">
        <f t="shared" si="128"/>
        <v/>
      </c>
      <c r="AR365" s="50"/>
      <c r="AS365" s="12" t="str">
        <f>VLOOKUP($A365,[2]Summary!$A$2:$S$366, 16, FALSE)</f>
        <v/>
      </c>
      <c r="AT365" s="9" t="str">
        <f t="shared" ref="AT365:AT369" si="134">IF(AS365&lt;0,0,AS365)</f>
        <v/>
      </c>
      <c r="AU365" s="50"/>
      <c r="AV365" s="12" t="str">
        <f>VLOOKUP($A365,[2]Summary!$A$2:$S$366, 17, FALSE)</f>
        <v/>
      </c>
      <c r="AW365" s="9" t="str">
        <f t="shared" si="115"/>
        <v/>
      </c>
      <c r="AX365" s="68"/>
      <c r="AY365" s="12">
        <f>VLOOKUP($A365,[2]Summary!$A$2:$S$366, 18, FALSE)</f>
        <v>0</v>
      </c>
      <c r="AZ365" s="13">
        <f t="shared" si="116"/>
        <v>0</v>
      </c>
      <c r="BA365" s="45"/>
      <c r="BB365" s="12">
        <f>VLOOKUP($A365,[2]Summary!$A$2:$S$366, 19, FALSE)</f>
        <v>0</v>
      </c>
      <c r="BC365" s="11">
        <f t="shared" si="117"/>
        <v>0</v>
      </c>
      <c r="BD365" s="73"/>
      <c r="BE365" s="42">
        <f>VLOOKUP($A365,[2]Summary!$A$2:$T$366,20,FALSE)</f>
        <v>0</v>
      </c>
      <c r="BF365" s="41">
        <f t="shared" si="118"/>
        <v>0</v>
      </c>
      <c r="BG365" s="79"/>
    </row>
    <row r="366" spans="1:59" ht="15" x14ac:dyDescent="0.25">
      <c r="A366" s="39">
        <v>44102</v>
      </c>
      <c r="B366" s="12" t="str">
        <f>VLOOKUP($A366,[2]Summary!$A$2:$S$366, 2, FALSE)</f>
        <v/>
      </c>
      <c r="C366" s="13" t="str">
        <f t="shared" si="119"/>
        <v/>
      </c>
      <c r="D366" s="44"/>
      <c r="E366" s="14" t="str">
        <f>VLOOKUP($A366,[2]Summary!$A$2:$S$366, 3, FALSE)</f>
        <v/>
      </c>
      <c r="F366" s="9" t="str">
        <f t="shared" si="120"/>
        <v/>
      </c>
      <c r="G366" s="51"/>
      <c r="H366" s="14">
        <f>VLOOKUP($A366,[2]Summary!$A$2:$S$366,4,FALSE)</f>
        <v>0</v>
      </c>
      <c r="I366" s="9">
        <f t="shared" si="113"/>
        <v>0</v>
      </c>
      <c r="J366" s="54"/>
      <c r="K366" s="14" t="str">
        <f>VLOOKUP($A366,[2]Summary!$A$2:$S$366, 5, FALSE)</f>
        <v/>
      </c>
      <c r="L366" s="9" t="str">
        <f t="shared" si="121"/>
        <v/>
      </c>
      <c r="M366" s="57"/>
      <c r="N366" s="14" t="str">
        <f>VLOOKUP($A366,[2]Summary!$A$2:$S$366, 6, FALSE)</f>
        <v/>
      </c>
      <c r="O366" s="9" t="str">
        <f t="shared" si="122"/>
        <v/>
      </c>
      <c r="P366" s="51"/>
      <c r="Q366" s="14" t="str">
        <f>VLOOKUP($A366,[2]Summary!$A$2:$S$366, 7, FALSE)</f>
        <v/>
      </c>
      <c r="R366" s="9" t="str">
        <f t="shared" si="123"/>
        <v/>
      </c>
      <c r="S366" s="51"/>
      <c r="T366" s="12">
        <f>VLOOKUP($A366,[2]Summary!$A$2:$S$366, 8, FALSE)</f>
        <v>0</v>
      </c>
      <c r="U366" s="15">
        <f t="shared" si="124"/>
        <v>0</v>
      </c>
      <c r="V366" s="54"/>
      <c r="W366" s="16">
        <f>VLOOKUP($A366,[2]Summary!$A$2:$S$366,9,FALSE)</f>
        <v>0</v>
      </c>
      <c r="X366" s="17">
        <f t="shared" si="130"/>
        <v>0</v>
      </c>
      <c r="Y366" s="61"/>
      <c r="Z366" s="16">
        <f>VLOOKUP($A366,[2]Summary!$A$2:$S$366,10,FALSE)</f>
        <v>0</v>
      </c>
      <c r="AA366" s="19">
        <f t="shared" si="131"/>
        <v>0</v>
      </c>
      <c r="AB366" s="64"/>
      <c r="AC366" s="65">
        <f t="shared" si="114"/>
        <v>0</v>
      </c>
      <c r="AD366" s="12">
        <f>VLOOKUP($A366,[2]Summary!$A$2:$S$366,11,FALSE)</f>
        <v>0</v>
      </c>
      <c r="AE366" s="9">
        <f t="shared" si="125"/>
        <v>0</v>
      </c>
      <c r="AF366" s="54"/>
      <c r="AG366" s="12">
        <f>VLOOKUP($A366,[2]Summary!$A$2:$S$366, 12, FALSE)</f>
        <v>0</v>
      </c>
      <c r="AH366" s="9">
        <f t="shared" si="132"/>
        <v>0</v>
      </c>
      <c r="AI366" s="50"/>
      <c r="AJ366" s="12">
        <f>VLOOKUP($A366,[2]Summary!$A$2:$S$366, 13, FALSE)</f>
        <v>0</v>
      </c>
      <c r="AK366" s="9">
        <f t="shared" si="127"/>
        <v>0</v>
      </c>
      <c r="AL366" s="50"/>
      <c r="AM366" s="12" t="str">
        <f>VLOOKUP($A366,[2]Summary!$A$2:$S$366, 14, FALSE)</f>
        <v/>
      </c>
      <c r="AN366" s="9" t="str">
        <f t="shared" si="133"/>
        <v/>
      </c>
      <c r="AO366" s="54"/>
      <c r="AP366" s="12" t="str">
        <f>VLOOKUP($A366,[2]Summary!$A$2:$S$366, 15, FALSE)</f>
        <v/>
      </c>
      <c r="AQ366" s="9" t="str">
        <f t="shared" si="128"/>
        <v/>
      </c>
      <c r="AR366" s="50"/>
      <c r="AS366" s="12" t="str">
        <f>VLOOKUP($A366,[2]Summary!$A$2:$S$366, 16, FALSE)</f>
        <v/>
      </c>
      <c r="AT366" s="9" t="str">
        <f t="shared" si="134"/>
        <v/>
      </c>
      <c r="AU366" s="50"/>
      <c r="AV366" s="12" t="str">
        <f>VLOOKUP($A366,[2]Summary!$A$2:$S$366, 17, FALSE)</f>
        <v/>
      </c>
      <c r="AW366" s="9" t="str">
        <f t="shared" si="115"/>
        <v/>
      </c>
      <c r="AX366" s="68"/>
      <c r="AY366" s="12">
        <f>VLOOKUP($A366,[2]Summary!$A$2:$S$366, 18, FALSE)</f>
        <v>0</v>
      </c>
      <c r="AZ366" s="13">
        <f t="shared" si="116"/>
        <v>0</v>
      </c>
      <c r="BA366" s="45"/>
      <c r="BB366" s="12">
        <f>VLOOKUP($A366,[2]Summary!$A$2:$S$366, 19, FALSE)</f>
        <v>0</v>
      </c>
      <c r="BC366" s="11">
        <f t="shared" si="117"/>
        <v>0</v>
      </c>
      <c r="BD366" s="73"/>
      <c r="BE366" s="42">
        <f>VLOOKUP($A366,[2]Summary!$A$2:$T$366,20,FALSE)</f>
        <v>0</v>
      </c>
      <c r="BF366" s="41">
        <f t="shared" si="118"/>
        <v>0</v>
      </c>
      <c r="BG366" s="79"/>
    </row>
    <row r="367" spans="1:59" ht="15" x14ac:dyDescent="0.25">
      <c r="A367" s="39">
        <v>44103</v>
      </c>
      <c r="B367" s="12" t="str">
        <f>VLOOKUP($A367,[2]Summary!$A$2:$S$366, 2, FALSE)</f>
        <v/>
      </c>
      <c r="C367" s="13" t="str">
        <f t="shared" si="119"/>
        <v/>
      </c>
      <c r="D367" s="44"/>
      <c r="E367" s="14" t="str">
        <f>VLOOKUP($A367,[2]Summary!$A$2:$S$366, 3, FALSE)</f>
        <v/>
      </c>
      <c r="F367" s="9" t="str">
        <f t="shared" si="120"/>
        <v/>
      </c>
      <c r="G367" s="51"/>
      <c r="H367" s="14">
        <f>VLOOKUP($A367,[2]Summary!$A$2:$S$366,4,FALSE)</f>
        <v>0</v>
      </c>
      <c r="I367" s="9">
        <f t="shared" si="113"/>
        <v>0</v>
      </c>
      <c r="J367" s="54"/>
      <c r="K367" s="14" t="str">
        <f>VLOOKUP($A367,[2]Summary!$A$2:$S$366, 5, FALSE)</f>
        <v/>
      </c>
      <c r="L367" s="9" t="str">
        <f t="shared" si="121"/>
        <v/>
      </c>
      <c r="M367" s="57"/>
      <c r="N367" s="14" t="str">
        <f>VLOOKUP($A367,[2]Summary!$A$2:$S$366, 6, FALSE)</f>
        <v/>
      </c>
      <c r="O367" s="9" t="str">
        <f t="shared" si="122"/>
        <v/>
      </c>
      <c r="P367" s="51"/>
      <c r="Q367" s="14" t="str">
        <f>VLOOKUP($A367,[2]Summary!$A$2:$S$366, 7, FALSE)</f>
        <v/>
      </c>
      <c r="R367" s="9" t="str">
        <f t="shared" si="123"/>
        <v/>
      </c>
      <c r="S367" s="51"/>
      <c r="T367" s="12">
        <f>VLOOKUP($A367,[2]Summary!$A$2:$S$366, 8, FALSE)</f>
        <v>0</v>
      </c>
      <c r="U367" s="15">
        <f t="shared" si="124"/>
        <v>0</v>
      </c>
      <c r="V367" s="54"/>
      <c r="W367" s="16">
        <f>VLOOKUP($A367,[2]Summary!$A$2:$S$366,9,FALSE)</f>
        <v>0</v>
      </c>
      <c r="X367" s="17">
        <f t="shared" si="130"/>
        <v>0</v>
      </c>
      <c r="Y367" s="61"/>
      <c r="Z367" s="16">
        <f>VLOOKUP($A367,[2]Summary!$A$2:$S$366,10,FALSE)</f>
        <v>0</v>
      </c>
      <c r="AA367" s="19">
        <f t="shared" si="131"/>
        <v>0</v>
      </c>
      <c r="AB367" s="64"/>
      <c r="AC367" s="65">
        <f t="shared" si="114"/>
        <v>0</v>
      </c>
      <c r="AD367" s="12">
        <f>VLOOKUP($A367,[2]Summary!$A$2:$S$366,11,FALSE)</f>
        <v>0</v>
      </c>
      <c r="AE367" s="9">
        <f t="shared" si="125"/>
        <v>0</v>
      </c>
      <c r="AF367" s="54"/>
      <c r="AG367" s="12">
        <f>VLOOKUP($A367,[2]Summary!$A$2:$S$366, 12, FALSE)</f>
        <v>0</v>
      </c>
      <c r="AH367" s="9">
        <f t="shared" si="132"/>
        <v>0</v>
      </c>
      <c r="AI367" s="50"/>
      <c r="AJ367" s="12">
        <f>VLOOKUP($A367,[2]Summary!$A$2:$S$366, 13, FALSE)</f>
        <v>0</v>
      </c>
      <c r="AK367" s="9">
        <f t="shared" si="127"/>
        <v>0</v>
      </c>
      <c r="AL367" s="50"/>
      <c r="AM367" s="12" t="str">
        <f>VLOOKUP($A367,[2]Summary!$A$2:$S$366, 14, FALSE)</f>
        <v/>
      </c>
      <c r="AN367" s="9" t="str">
        <f t="shared" si="133"/>
        <v/>
      </c>
      <c r="AO367" s="54"/>
      <c r="AP367" s="12" t="str">
        <f>VLOOKUP($A367,[2]Summary!$A$2:$S$366, 15, FALSE)</f>
        <v/>
      </c>
      <c r="AQ367" s="9" t="str">
        <f t="shared" si="128"/>
        <v/>
      </c>
      <c r="AR367" s="50"/>
      <c r="AS367" s="12" t="str">
        <f>VLOOKUP($A367,[2]Summary!$A$2:$S$366, 16, FALSE)</f>
        <v/>
      </c>
      <c r="AT367" s="9" t="str">
        <f t="shared" si="134"/>
        <v/>
      </c>
      <c r="AU367" s="50"/>
      <c r="AV367" s="12" t="str">
        <f>VLOOKUP($A367,[2]Summary!$A$2:$S$366, 17, FALSE)</f>
        <v/>
      </c>
      <c r="AW367" s="9" t="str">
        <f t="shared" si="115"/>
        <v/>
      </c>
      <c r="AX367" s="68"/>
      <c r="AY367" s="12">
        <f>VLOOKUP($A367,[2]Summary!$A$2:$S$366, 18, FALSE)</f>
        <v>0</v>
      </c>
      <c r="AZ367" s="13">
        <f t="shared" si="116"/>
        <v>0</v>
      </c>
      <c r="BA367" s="45"/>
      <c r="BB367" s="12">
        <f>VLOOKUP($A367,[2]Summary!$A$2:$S$366, 19, FALSE)</f>
        <v>0</v>
      </c>
      <c r="BC367" s="11">
        <f t="shared" si="117"/>
        <v>0</v>
      </c>
      <c r="BD367" s="73"/>
      <c r="BE367" s="42">
        <f>VLOOKUP($A367,[2]Summary!$A$2:$T$366,20,FALSE)</f>
        <v>0</v>
      </c>
      <c r="BF367" s="41">
        <f t="shared" si="118"/>
        <v>0</v>
      </c>
      <c r="BG367" s="79"/>
    </row>
    <row r="368" spans="1:59" ht="15" x14ac:dyDescent="0.25">
      <c r="A368" s="39">
        <v>44104</v>
      </c>
      <c r="B368" s="12" t="e">
        <f>VLOOKUP($A368,[2]Summary!$A$2:$S$366, 2, FALSE)</f>
        <v>#N/A</v>
      </c>
      <c r="C368" s="13" t="e">
        <f t="shared" si="119"/>
        <v>#N/A</v>
      </c>
      <c r="D368" s="46"/>
      <c r="E368" s="14" t="e">
        <f>VLOOKUP($A368,[2]Summary!$A$2:$S$366, 3, FALSE)</f>
        <v>#N/A</v>
      </c>
      <c r="F368" s="9" t="e">
        <f t="shared" si="120"/>
        <v>#N/A</v>
      </c>
      <c r="G368" s="52"/>
      <c r="H368" s="14" t="e">
        <f>VLOOKUP($A368,[2]Summary!$A$2:$S$366,4,FALSE)</f>
        <v>#N/A</v>
      </c>
      <c r="I368" s="9" t="e">
        <f t="shared" si="113"/>
        <v>#N/A</v>
      </c>
      <c r="J368" s="54"/>
      <c r="K368" s="14" t="e">
        <f>VLOOKUP($A368,[2]Summary!$A$2:$S$366, 5, FALSE)</f>
        <v>#N/A</v>
      </c>
      <c r="L368" s="9" t="e">
        <f t="shared" si="121"/>
        <v>#N/A</v>
      </c>
      <c r="M368" s="58"/>
      <c r="N368" s="14" t="e">
        <f>VLOOKUP($A368,[2]Summary!$A$2:$S$366, 6, FALSE)</f>
        <v>#N/A</v>
      </c>
      <c r="O368" s="9" t="e">
        <f t="shared" si="122"/>
        <v>#N/A</v>
      </c>
      <c r="P368" s="52"/>
      <c r="Q368" s="14" t="e">
        <f>VLOOKUP($A368,[2]Summary!$A$2:$S$366, 7, FALSE)</f>
        <v>#N/A</v>
      </c>
      <c r="R368" s="9" t="e">
        <f t="shared" si="123"/>
        <v>#N/A</v>
      </c>
      <c r="S368" s="52"/>
      <c r="T368" s="12" t="e">
        <f>VLOOKUP($A368,[2]Summary!$A$2:$S$366, 8, FALSE)</f>
        <v>#N/A</v>
      </c>
      <c r="U368" s="15" t="e">
        <f t="shared" si="124"/>
        <v>#N/A</v>
      </c>
      <c r="V368" s="60"/>
      <c r="W368" s="16" t="e">
        <f>VLOOKUP($A368,[2]Summary!$A$2:$S$366,9,FALSE)</f>
        <v>#N/A</v>
      </c>
      <c r="X368" s="17" t="e">
        <f t="shared" si="130"/>
        <v>#N/A</v>
      </c>
      <c r="Y368" s="61"/>
      <c r="Z368" s="16" t="e">
        <f>VLOOKUP($A368,[2]Summary!$A$2:$S$366,10,FALSE)</f>
        <v>#N/A</v>
      </c>
      <c r="AA368" s="19" t="e">
        <f t="shared" si="131"/>
        <v>#N/A</v>
      </c>
      <c r="AB368" s="64"/>
      <c r="AC368" s="65">
        <f t="shared" si="114"/>
        <v>0</v>
      </c>
      <c r="AD368" s="12" t="e">
        <f>VLOOKUP($A368,[2]Summary!$A$2:$S$366,11,FALSE)</f>
        <v>#N/A</v>
      </c>
      <c r="AE368" s="9" t="e">
        <f t="shared" si="125"/>
        <v>#N/A</v>
      </c>
      <c r="AF368" s="60"/>
      <c r="AG368" s="12" t="e">
        <f>VLOOKUP($A368,[2]Summary!$A$2:$S$366, 12, FALSE)</f>
        <v>#N/A</v>
      </c>
      <c r="AH368" s="9" t="e">
        <f t="shared" si="132"/>
        <v>#N/A</v>
      </c>
      <c r="AI368" s="50"/>
      <c r="AJ368" s="12" t="e">
        <f>VLOOKUP($A368,[2]Summary!$A$2:$S$366, 13, FALSE)</f>
        <v>#N/A</v>
      </c>
      <c r="AK368" s="9" t="e">
        <f t="shared" si="127"/>
        <v>#N/A</v>
      </c>
      <c r="AL368" s="50"/>
      <c r="AM368" s="12" t="e">
        <f>VLOOKUP($A368,[2]Summary!$A$2:$S$366, 14, FALSE)</f>
        <v>#N/A</v>
      </c>
      <c r="AN368" s="9" t="e">
        <f t="shared" si="133"/>
        <v>#N/A</v>
      </c>
      <c r="AO368" s="60"/>
      <c r="AP368" s="12" t="e">
        <f>VLOOKUP($A368,[2]Summary!$A$2:$S$366, 15, FALSE)</f>
        <v>#N/A</v>
      </c>
      <c r="AQ368" s="9" t="e">
        <f t="shared" si="128"/>
        <v>#N/A</v>
      </c>
      <c r="AR368" s="60"/>
      <c r="AS368" s="12" t="e">
        <f>VLOOKUP($A368,[2]Summary!$A$2:$S$366, 16, FALSE)</f>
        <v>#N/A</v>
      </c>
      <c r="AT368" s="9" t="e">
        <f t="shared" si="134"/>
        <v>#N/A</v>
      </c>
      <c r="AU368" s="60"/>
      <c r="AV368" s="12" t="e">
        <f>VLOOKUP($A368,[2]Summary!$A$2:$S$366, 17, FALSE)</f>
        <v>#N/A</v>
      </c>
      <c r="AW368" s="9" t="e">
        <f t="shared" si="115"/>
        <v>#N/A</v>
      </c>
      <c r="AX368" s="69"/>
      <c r="AY368" s="12" t="e">
        <f>VLOOKUP($A368,[2]Summary!$A$2:$S$366, 18, FALSE)</f>
        <v>#N/A</v>
      </c>
      <c r="AZ368" s="13" t="e">
        <f t="shared" si="116"/>
        <v>#N/A</v>
      </c>
      <c r="BA368" s="46"/>
      <c r="BB368" s="12" t="e">
        <f>VLOOKUP($A368,[2]Summary!$A$2:$S$366, 19, FALSE)</f>
        <v>#N/A</v>
      </c>
      <c r="BC368" s="11" t="e">
        <f t="shared" si="117"/>
        <v>#N/A</v>
      </c>
      <c r="BD368" s="76"/>
      <c r="BE368" s="42" t="e">
        <f>VLOOKUP($A368,[2]Summary!$A$2:$T$366,20,FALSE)</f>
        <v>#N/A</v>
      </c>
      <c r="BF368" s="41" t="e">
        <f t="shared" si="118"/>
        <v>#N/A</v>
      </c>
      <c r="BG368" s="79"/>
    </row>
    <row r="369" spans="1:59" ht="15" x14ac:dyDescent="0.25">
      <c r="A369" s="39">
        <v>44105</v>
      </c>
      <c r="B369" s="12" t="e">
        <f>VLOOKUP($A369,[2]Summary!$A$2:$S$366, 2, FALSE)</f>
        <v>#N/A</v>
      </c>
      <c r="C369" s="13" t="e">
        <f t="shared" si="119"/>
        <v>#N/A</v>
      </c>
      <c r="D369" s="47"/>
      <c r="E369" s="14" t="e">
        <f>VLOOKUP($A369,[2]Summary!$A$2:$S$366, 3, FALSE)</f>
        <v>#N/A</v>
      </c>
      <c r="F369" s="9" t="e">
        <f t="shared" si="120"/>
        <v>#N/A</v>
      </c>
      <c r="G369" s="53"/>
      <c r="H369" s="14" t="e">
        <f>VLOOKUP($A369,[2]Summary!$A$2:$S$366,4,FALSE)</f>
        <v>#N/A</v>
      </c>
      <c r="I369" s="9" t="e">
        <f t="shared" si="113"/>
        <v>#N/A</v>
      </c>
      <c r="J369" s="54"/>
      <c r="K369" s="14" t="e">
        <f>VLOOKUP($A369,[2]Summary!$A$2:$S$366, 5, FALSE)</f>
        <v>#N/A</v>
      </c>
      <c r="L369" s="9" t="e">
        <f t="shared" si="121"/>
        <v>#N/A</v>
      </c>
      <c r="M369" s="47"/>
      <c r="N369" s="14" t="e">
        <f>VLOOKUP($A369,[2]Summary!$A$2:$S$366, 6, FALSE)</f>
        <v>#N/A</v>
      </c>
      <c r="O369" s="9" t="e">
        <f t="shared" si="122"/>
        <v>#N/A</v>
      </c>
      <c r="P369" s="53"/>
      <c r="Q369" s="14" t="e">
        <f>VLOOKUP($A369,[2]Summary!$A$2:$S$366, 7, FALSE)</f>
        <v>#N/A</v>
      </c>
      <c r="R369" s="9" t="e">
        <f t="shared" si="123"/>
        <v>#N/A</v>
      </c>
      <c r="S369" s="53"/>
      <c r="T369" s="12" t="e">
        <f>VLOOKUP($A369,[2]Summary!$A$2:$S$366, 8, FALSE)</f>
        <v>#N/A</v>
      </c>
      <c r="U369" s="15" t="e">
        <f t="shared" si="124"/>
        <v>#N/A</v>
      </c>
      <c r="V369" s="47"/>
      <c r="W369" s="16" t="e">
        <f>VLOOKUP($A369,[2]Summary!$A$2:$S$366,9,FALSE)</f>
        <v>#N/A</v>
      </c>
      <c r="X369" s="17" t="e">
        <f t="shared" si="130"/>
        <v>#N/A</v>
      </c>
      <c r="Y369" s="61"/>
      <c r="Z369" s="16" t="e">
        <f>VLOOKUP($A369,[2]Summary!$A$2:$S$366,10,FALSE)</f>
        <v>#N/A</v>
      </c>
      <c r="AA369" s="19" t="e">
        <f t="shared" si="131"/>
        <v>#N/A</v>
      </c>
      <c r="AB369" s="64"/>
      <c r="AC369" s="65">
        <f t="shared" si="114"/>
        <v>0</v>
      </c>
      <c r="AD369" s="12" t="e">
        <f>VLOOKUP($A369,[2]Summary!$A$2:$S$366,11,FALSE)</f>
        <v>#N/A</v>
      </c>
      <c r="AE369" s="9" t="e">
        <f t="shared" si="125"/>
        <v>#N/A</v>
      </c>
      <c r="AF369" s="47"/>
      <c r="AG369" s="12" t="e">
        <f>VLOOKUP($A369,[2]Summary!$A$2:$S$366, 12, FALSE)</f>
        <v>#N/A</v>
      </c>
      <c r="AH369" s="9" t="e">
        <f t="shared" si="132"/>
        <v>#N/A</v>
      </c>
      <c r="AI369" s="50"/>
      <c r="AJ369" s="12" t="e">
        <f>VLOOKUP($A369,[2]Summary!$A$2:$S$366, 13, FALSE)</f>
        <v>#N/A</v>
      </c>
      <c r="AK369" s="9" t="e">
        <f t="shared" si="127"/>
        <v>#N/A</v>
      </c>
      <c r="AL369" s="50"/>
      <c r="AM369" s="12" t="e">
        <f>VLOOKUP($A369,[2]Summary!$A$2:$S$366, 14, FALSE)</f>
        <v>#N/A</v>
      </c>
      <c r="AN369" s="9" t="e">
        <f t="shared" si="133"/>
        <v>#N/A</v>
      </c>
      <c r="AO369" s="47"/>
      <c r="AP369" s="12" t="e">
        <f>VLOOKUP($A369,[2]Summary!$A$2:$S$366, 15, FALSE)</f>
        <v>#N/A</v>
      </c>
      <c r="AQ369" s="9" t="e">
        <f t="shared" si="128"/>
        <v>#N/A</v>
      </c>
      <c r="AR369" s="47"/>
      <c r="AS369" s="12" t="e">
        <f>VLOOKUP($A369,[2]Summary!$A$2:$S$366, 16, FALSE)</f>
        <v>#N/A</v>
      </c>
      <c r="AT369" s="9" t="e">
        <f t="shared" si="134"/>
        <v>#N/A</v>
      </c>
      <c r="AU369" s="47"/>
      <c r="AV369" s="12" t="e">
        <f>VLOOKUP($A369,[2]Summary!$A$2:$S$366, 17, FALSE)</f>
        <v>#N/A</v>
      </c>
      <c r="AW369" s="9" t="e">
        <f t="shared" si="115"/>
        <v>#N/A</v>
      </c>
      <c r="AX369" s="47"/>
      <c r="AY369" s="12" t="e">
        <f>VLOOKUP($A369,[2]Summary!$A$2:$S$366, 18, FALSE)</f>
        <v>#N/A</v>
      </c>
      <c r="AZ369" s="13" t="e">
        <f t="shared" si="116"/>
        <v>#N/A</v>
      </c>
      <c r="BA369" s="47"/>
      <c r="BB369" s="12" t="e">
        <f>VLOOKUP($A369,[2]Summary!$A$2:$S$366, 19, FALSE)</f>
        <v>#N/A</v>
      </c>
      <c r="BC369" s="11" t="e">
        <f t="shared" si="117"/>
        <v>#N/A</v>
      </c>
      <c r="BD369" s="77"/>
      <c r="BE369" s="42" t="e">
        <f>VLOOKUP($A369,[2]Summary!$A$2:$T$366,20,FALSE)</f>
        <v>#N/A</v>
      </c>
      <c r="BF369" s="41" t="e">
        <f t="shared" si="118"/>
        <v>#N/A</v>
      </c>
      <c r="BG369" s="79"/>
    </row>
    <row r="370" spans="1:59" x14ac:dyDescent="0.2">
      <c r="A370" s="34"/>
      <c r="G370" s="35"/>
      <c r="P370" s="35"/>
      <c r="S370" s="35"/>
      <c r="AC370" s="36"/>
    </row>
    <row r="371" spans="1:59" x14ac:dyDescent="0.2">
      <c r="A371" s="34"/>
      <c r="G371" s="35"/>
      <c r="P371" s="35"/>
      <c r="S371" s="35"/>
      <c r="AC371" s="36"/>
    </row>
    <row r="372" spans="1:59" x14ac:dyDescent="0.2">
      <c r="A372" s="34"/>
      <c r="G372" s="35"/>
      <c r="P372" s="35"/>
      <c r="S372" s="35"/>
      <c r="AC372" s="36"/>
    </row>
    <row r="373" spans="1:59" x14ac:dyDescent="0.2">
      <c r="A373" s="34"/>
      <c r="G373" s="35"/>
      <c r="P373" s="35"/>
      <c r="S373" s="35"/>
      <c r="AC373" s="36"/>
    </row>
    <row r="374" spans="1:59" x14ac:dyDescent="0.2">
      <c r="A374" s="34"/>
      <c r="G374" s="35"/>
      <c r="P374" s="35"/>
      <c r="S374" s="35"/>
      <c r="AC374" s="36"/>
    </row>
    <row r="375" spans="1:59" x14ac:dyDescent="0.2">
      <c r="A375" s="34"/>
      <c r="G375" s="35"/>
      <c r="P375" s="35"/>
      <c r="S375" s="35"/>
      <c r="AC375" s="36"/>
    </row>
    <row r="376" spans="1:59" x14ac:dyDescent="0.2">
      <c r="A376" s="34"/>
      <c r="G376" s="35"/>
      <c r="P376" s="35"/>
      <c r="S376" s="35"/>
      <c r="AC376" s="36"/>
    </row>
    <row r="377" spans="1:59" x14ac:dyDescent="0.2">
      <c r="A377" s="34"/>
      <c r="G377" s="35"/>
      <c r="P377" s="35"/>
      <c r="S377" s="35"/>
      <c r="AC377" s="36"/>
    </row>
    <row r="378" spans="1:59" x14ac:dyDescent="0.2">
      <c r="A378" s="34"/>
      <c r="G378" s="35"/>
      <c r="P378" s="35"/>
      <c r="S378" s="35"/>
      <c r="AC378" s="36"/>
    </row>
    <row r="379" spans="1:59" x14ac:dyDescent="0.2">
      <c r="A379" s="34"/>
      <c r="G379" s="35"/>
      <c r="P379" s="35"/>
      <c r="S379" s="35"/>
      <c r="AC379" s="36"/>
    </row>
    <row r="380" spans="1:59" x14ac:dyDescent="0.2">
      <c r="A380" s="34"/>
      <c r="G380" s="35"/>
      <c r="P380" s="35"/>
      <c r="S380" s="35"/>
      <c r="AC380" s="36"/>
    </row>
    <row r="381" spans="1:59" x14ac:dyDescent="0.2">
      <c r="A381" s="34"/>
      <c r="G381" s="35"/>
      <c r="P381" s="35"/>
      <c r="S381" s="35"/>
      <c r="AC381" s="36"/>
    </row>
    <row r="382" spans="1:59" x14ac:dyDescent="0.2">
      <c r="A382" s="34"/>
      <c r="G382" s="35"/>
      <c r="P382" s="35"/>
      <c r="S382" s="35"/>
      <c r="AC382" s="36"/>
    </row>
    <row r="383" spans="1:59" x14ac:dyDescent="0.2">
      <c r="A383" s="34"/>
      <c r="G383" s="35"/>
      <c r="P383" s="35"/>
      <c r="S383" s="35"/>
      <c r="AC383" s="36"/>
    </row>
    <row r="384" spans="1:59" x14ac:dyDescent="0.2">
      <c r="A384" s="34"/>
      <c r="G384" s="35"/>
      <c r="P384" s="35"/>
      <c r="S384" s="35"/>
      <c r="AC384" s="36"/>
    </row>
    <row r="385" spans="1:29" x14ac:dyDescent="0.2">
      <c r="A385" s="34"/>
      <c r="G385" s="35"/>
      <c r="P385" s="35"/>
      <c r="S385" s="35"/>
      <c r="AC385" s="36"/>
    </row>
    <row r="386" spans="1:29" x14ac:dyDescent="0.2">
      <c r="A386" s="34"/>
      <c r="G386" s="35"/>
      <c r="P386" s="35"/>
      <c r="S386" s="35"/>
      <c r="AC386" s="36"/>
    </row>
    <row r="387" spans="1:29" x14ac:dyDescent="0.2">
      <c r="A387" s="34"/>
      <c r="G387" s="35"/>
      <c r="P387" s="35"/>
      <c r="S387" s="35"/>
      <c r="AC387" s="36"/>
    </row>
    <row r="388" spans="1:29" x14ac:dyDescent="0.2">
      <c r="A388" s="34"/>
      <c r="G388" s="35"/>
      <c r="P388" s="35"/>
      <c r="S388" s="35"/>
      <c r="AC388" s="36"/>
    </row>
    <row r="389" spans="1:29" x14ac:dyDescent="0.2">
      <c r="A389" s="34"/>
      <c r="G389" s="35"/>
      <c r="P389" s="35"/>
      <c r="S389" s="35"/>
      <c r="AC389" s="36"/>
    </row>
    <row r="390" spans="1:29" x14ac:dyDescent="0.2">
      <c r="A390" s="34"/>
      <c r="G390" s="35"/>
      <c r="P390" s="35"/>
      <c r="S390" s="35"/>
      <c r="AC390" s="36"/>
    </row>
    <row r="391" spans="1:29" x14ac:dyDescent="0.2">
      <c r="A391" s="34"/>
      <c r="G391" s="35"/>
      <c r="P391" s="35"/>
      <c r="S391" s="35"/>
      <c r="AC391" s="36"/>
    </row>
    <row r="392" spans="1:29" x14ac:dyDescent="0.2">
      <c r="A392" s="34"/>
      <c r="G392" s="35"/>
      <c r="P392" s="35"/>
      <c r="S392" s="35"/>
      <c r="AC392" s="36"/>
    </row>
    <row r="393" spans="1:29" x14ac:dyDescent="0.2">
      <c r="A393" s="34"/>
      <c r="G393" s="35"/>
      <c r="P393" s="35"/>
      <c r="S393" s="35"/>
      <c r="AC393" s="36"/>
    </row>
    <row r="394" spans="1:29" x14ac:dyDescent="0.2">
      <c r="A394" s="34"/>
      <c r="G394" s="35"/>
      <c r="P394" s="35"/>
      <c r="S394" s="35"/>
      <c r="AC394" s="36"/>
    </row>
    <row r="395" spans="1:29" x14ac:dyDescent="0.2">
      <c r="A395" s="34"/>
      <c r="G395" s="35"/>
      <c r="P395" s="35"/>
      <c r="S395" s="35"/>
      <c r="AC395" s="36"/>
    </row>
    <row r="396" spans="1:29" x14ac:dyDescent="0.2">
      <c r="A396" s="34"/>
      <c r="G396" s="35"/>
      <c r="P396" s="35"/>
      <c r="S396" s="35"/>
      <c r="AC396" s="36"/>
    </row>
    <row r="397" spans="1:29" x14ac:dyDescent="0.2">
      <c r="A397" s="34"/>
      <c r="G397" s="35"/>
      <c r="P397" s="35"/>
      <c r="S397" s="35"/>
      <c r="AC397" s="36"/>
    </row>
    <row r="398" spans="1:29" x14ac:dyDescent="0.2">
      <c r="A398" s="34"/>
      <c r="G398" s="35"/>
      <c r="P398" s="35"/>
      <c r="S398" s="35"/>
      <c r="AC398" s="36"/>
    </row>
    <row r="399" spans="1:29" x14ac:dyDescent="0.2">
      <c r="A399" s="34"/>
      <c r="G399" s="35"/>
      <c r="P399" s="35"/>
      <c r="S399" s="35"/>
      <c r="AC399" s="36"/>
    </row>
    <row r="400" spans="1:29" x14ac:dyDescent="0.2">
      <c r="A400" s="34"/>
      <c r="G400" s="35"/>
      <c r="P400" s="35"/>
      <c r="S400" s="35"/>
      <c r="AC400" s="36"/>
    </row>
    <row r="401" spans="1:29" x14ac:dyDescent="0.2">
      <c r="A401" s="34"/>
      <c r="G401" s="35"/>
      <c r="P401" s="35"/>
      <c r="S401" s="35"/>
      <c r="AC401" s="36"/>
    </row>
    <row r="402" spans="1:29" x14ac:dyDescent="0.2">
      <c r="A402" s="34"/>
      <c r="G402" s="35"/>
      <c r="P402" s="35"/>
      <c r="S402" s="35"/>
      <c r="AC402" s="36"/>
    </row>
    <row r="403" spans="1:29" x14ac:dyDescent="0.2">
      <c r="A403" s="34"/>
      <c r="G403" s="35"/>
      <c r="P403" s="35"/>
      <c r="S403" s="35"/>
      <c r="AC403" s="36"/>
    </row>
    <row r="404" spans="1:29" x14ac:dyDescent="0.2">
      <c r="A404" s="34"/>
      <c r="G404" s="35"/>
      <c r="P404" s="35"/>
      <c r="S404" s="35"/>
      <c r="AC404" s="36"/>
    </row>
    <row r="405" spans="1:29" x14ac:dyDescent="0.2">
      <c r="A405" s="34"/>
      <c r="G405" s="35"/>
      <c r="P405" s="35"/>
      <c r="S405" s="35"/>
      <c r="AC405" s="36"/>
    </row>
    <row r="406" spans="1:29" x14ac:dyDescent="0.2">
      <c r="A406" s="34"/>
      <c r="G406" s="35"/>
      <c r="P406" s="35"/>
      <c r="S406" s="35"/>
      <c r="AC406" s="36"/>
    </row>
    <row r="407" spans="1:29" x14ac:dyDescent="0.2">
      <c r="A407" s="34"/>
      <c r="G407" s="35"/>
      <c r="P407" s="35"/>
      <c r="S407" s="35"/>
      <c r="AC407" s="36"/>
    </row>
    <row r="408" spans="1:29" x14ac:dyDescent="0.2">
      <c r="A408" s="34"/>
      <c r="G408" s="35"/>
      <c r="P408" s="35"/>
      <c r="S408" s="35"/>
      <c r="AC408" s="36"/>
    </row>
    <row r="409" spans="1:29" x14ac:dyDescent="0.2">
      <c r="A409" s="34"/>
      <c r="G409" s="35"/>
      <c r="P409" s="35"/>
      <c r="S409" s="35"/>
      <c r="AC409" s="36"/>
    </row>
    <row r="410" spans="1:29" x14ac:dyDescent="0.2">
      <c r="A410" s="34"/>
      <c r="G410" s="35"/>
      <c r="P410" s="35"/>
      <c r="S410" s="35"/>
      <c r="AC410" s="36"/>
    </row>
    <row r="411" spans="1:29" x14ac:dyDescent="0.2">
      <c r="A411" s="34"/>
      <c r="G411" s="35"/>
      <c r="P411" s="35"/>
      <c r="S411" s="35"/>
      <c r="AC411" s="36"/>
    </row>
    <row r="412" spans="1:29" x14ac:dyDescent="0.2">
      <c r="A412" s="34"/>
      <c r="G412" s="35"/>
      <c r="P412" s="35"/>
      <c r="S412" s="35"/>
      <c r="AC412" s="36"/>
    </row>
    <row r="413" spans="1:29" x14ac:dyDescent="0.2">
      <c r="A413" s="34"/>
      <c r="G413" s="35"/>
      <c r="P413" s="35"/>
      <c r="S413" s="35"/>
      <c r="AC413" s="36"/>
    </row>
    <row r="414" spans="1:29" x14ac:dyDescent="0.2">
      <c r="A414" s="34"/>
      <c r="G414" s="35"/>
      <c r="P414" s="35"/>
      <c r="S414" s="35"/>
      <c r="AC414" s="36"/>
    </row>
    <row r="415" spans="1:29" x14ac:dyDescent="0.2">
      <c r="A415" s="34"/>
      <c r="G415" s="35"/>
      <c r="P415" s="35"/>
      <c r="S415" s="35"/>
      <c r="AC415" s="36"/>
    </row>
    <row r="416" spans="1:29" x14ac:dyDescent="0.2">
      <c r="A416" s="34"/>
      <c r="G416" s="35"/>
      <c r="P416" s="35"/>
      <c r="S416" s="35"/>
      <c r="AC416" s="36"/>
    </row>
    <row r="417" spans="1:29" x14ac:dyDescent="0.2">
      <c r="A417" s="34"/>
      <c r="G417" s="35"/>
      <c r="P417" s="35"/>
      <c r="S417" s="35"/>
      <c r="AC417" s="36"/>
    </row>
    <row r="418" spans="1:29" x14ac:dyDescent="0.2">
      <c r="A418" s="34"/>
      <c r="G418" s="35"/>
      <c r="P418" s="35"/>
      <c r="S418" s="35"/>
      <c r="AC418" s="36"/>
    </row>
    <row r="419" spans="1:29" x14ac:dyDescent="0.2">
      <c r="A419" s="34"/>
      <c r="G419" s="35"/>
      <c r="P419" s="35"/>
      <c r="S419" s="35"/>
      <c r="AC419" s="36"/>
    </row>
    <row r="420" spans="1:29" x14ac:dyDescent="0.2">
      <c r="A420" s="34"/>
      <c r="G420" s="35"/>
      <c r="P420" s="35"/>
      <c r="S420" s="35"/>
      <c r="AC420" s="36"/>
    </row>
    <row r="421" spans="1:29" x14ac:dyDescent="0.2">
      <c r="A421" s="34"/>
      <c r="G421" s="35"/>
      <c r="P421" s="35"/>
      <c r="S421" s="35"/>
      <c r="AC421" s="36"/>
    </row>
    <row r="422" spans="1:29" x14ac:dyDescent="0.2">
      <c r="A422" s="34"/>
      <c r="G422" s="35"/>
      <c r="P422" s="35"/>
      <c r="S422" s="35"/>
      <c r="AC422" s="36"/>
    </row>
    <row r="423" spans="1:29" x14ac:dyDescent="0.2">
      <c r="A423" s="34"/>
      <c r="G423" s="35"/>
      <c r="P423" s="35"/>
      <c r="S423" s="35"/>
      <c r="AC423" s="36"/>
    </row>
    <row r="424" spans="1:29" x14ac:dyDescent="0.2">
      <c r="A424" s="34"/>
      <c r="G424" s="35"/>
      <c r="P424" s="35"/>
      <c r="S424" s="35"/>
      <c r="AC424" s="36"/>
    </row>
    <row r="425" spans="1:29" x14ac:dyDescent="0.2">
      <c r="A425" s="34"/>
      <c r="G425" s="35"/>
      <c r="P425" s="35"/>
      <c r="S425" s="35"/>
      <c r="AC425" s="36"/>
    </row>
    <row r="426" spans="1:29" x14ac:dyDescent="0.2">
      <c r="A426" s="34"/>
      <c r="G426" s="35"/>
      <c r="P426" s="35"/>
      <c r="S426" s="35"/>
      <c r="AC426" s="36"/>
    </row>
    <row r="427" spans="1:29" x14ac:dyDescent="0.2">
      <c r="A427" s="34"/>
      <c r="G427" s="35"/>
      <c r="P427" s="35"/>
      <c r="S427" s="35"/>
      <c r="AC427" s="36"/>
    </row>
    <row r="428" spans="1:29" x14ac:dyDescent="0.2">
      <c r="A428" s="34"/>
      <c r="G428" s="35"/>
      <c r="P428" s="35"/>
      <c r="S428" s="35"/>
      <c r="AC428" s="36"/>
    </row>
    <row r="429" spans="1:29" x14ac:dyDescent="0.2">
      <c r="A429" s="34"/>
      <c r="G429" s="35"/>
      <c r="P429" s="35"/>
      <c r="S429" s="35"/>
      <c r="AC429" s="36"/>
    </row>
    <row r="430" spans="1:29" x14ac:dyDescent="0.2">
      <c r="A430" s="34"/>
      <c r="G430" s="35"/>
      <c r="P430" s="35"/>
      <c r="S430" s="35"/>
      <c r="AC430" s="4"/>
    </row>
    <row r="431" spans="1:29" x14ac:dyDescent="0.2">
      <c r="A431" s="34"/>
      <c r="G431" s="35"/>
      <c r="P431" s="35"/>
      <c r="S431" s="35"/>
      <c r="AC431" s="4"/>
    </row>
    <row r="432" spans="1:29" x14ac:dyDescent="0.2">
      <c r="A432" s="34"/>
      <c r="G432" s="35"/>
      <c r="P432" s="35"/>
      <c r="S432" s="35"/>
      <c r="AC432" s="4"/>
    </row>
    <row r="433" spans="1:29" x14ac:dyDescent="0.2">
      <c r="A433" s="34"/>
      <c r="G433" s="35"/>
      <c r="P433" s="35"/>
      <c r="S433" s="35"/>
      <c r="AC433" s="4"/>
    </row>
    <row r="434" spans="1:29" x14ac:dyDescent="0.2">
      <c r="A434" s="34"/>
      <c r="G434" s="35"/>
      <c r="P434" s="35"/>
      <c r="S434" s="35"/>
      <c r="AC434" s="4"/>
    </row>
    <row r="435" spans="1:29" x14ac:dyDescent="0.2">
      <c r="A435" s="34"/>
      <c r="G435" s="35"/>
      <c r="P435" s="35"/>
      <c r="S435" s="35"/>
      <c r="AC435" s="4"/>
    </row>
    <row r="436" spans="1:29" x14ac:dyDescent="0.2">
      <c r="A436" s="34"/>
      <c r="G436" s="35"/>
      <c r="P436" s="35"/>
      <c r="S436" s="35"/>
      <c r="AC436" s="4"/>
    </row>
    <row r="437" spans="1:29" x14ac:dyDescent="0.2">
      <c r="A437" s="34"/>
      <c r="G437" s="35"/>
      <c r="P437" s="35"/>
      <c r="S437" s="35"/>
      <c r="AC437" s="4"/>
    </row>
    <row r="438" spans="1:29" x14ac:dyDescent="0.2">
      <c r="A438" s="34"/>
      <c r="G438" s="35"/>
      <c r="P438" s="35"/>
      <c r="S438" s="35"/>
      <c r="AC438" s="4"/>
    </row>
    <row r="439" spans="1:29" x14ac:dyDescent="0.2">
      <c r="A439" s="34"/>
      <c r="G439" s="35"/>
      <c r="P439" s="35"/>
      <c r="S439" s="35"/>
      <c r="AC439" s="4"/>
    </row>
    <row r="440" spans="1:29" x14ac:dyDescent="0.2">
      <c r="A440" s="34"/>
      <c r="G440" s="35"/>
      <c r="P440" s="35"/>
      <c r="S440" s="35"/>
      <c r="AC440" s="4"/>
    </row>
    <row r="441" spans="1:29" x14ac:dyDescent="0.2">
      <c r="A441" s="34"/>
      <c r="G441" s="35"/>
      <c r="P441" s="35"/>
      <c r="S441" s="35"/>
      <c r="AC441" s="4"/>
    </row>
    <row r="442" spans="1:29" x14ac:dyDescent="0.2">
      <c r="A442" s="34"/>
      <c r="G442" s="35"/>
      <c r="P442" s="35"/>
      <c r="S442" s="35"/>
      <c r="AC442" s="4"/>
    </row>
    <row r="443" spans="1:29" x14ac:dyDescent="0.2">
      <c r="A443" s="34"/>
      <c r="G443" s="35"/>
      <c r="P443" s="35"/>
      <c r="S443" s="35"/>
      <c r="AC443" s="4"/>
    </row>
    <row r="444" spans="1:29" x14ac:dyDescent="0.2">
      <c r="A444" s="34"/>
      <c r="G444" s="35"/>
      <c r="P444" s="35"/>
      <c r="S444" s="35"/>
      <c r="AC444" s="4"/>
    </row>
    <row r="445" spans="1:29" x14ac:dyDescent="0.2">
      <c r="A445" s="34"/>
      <c r="G445" s="35"/>
      <c r="P445" s="35"/>
      <c r="S445" s="35"/>
      <c r="AC445" s="4"/>
    </row>
    <row r="446" spans="1:29" x14ac:dyDescent="0.2">
      <c r="A446" s="34"/>
      <c r="G446" s="35"/>
      <c r="P446" s="35"/>
      <c r="S446" s="35"/>
      <c r="AC446" s="4"/>
    </row>
    <row r="447" spans="1:29" x14ac:dyDescent="0.2">
      <c r="A447" s="34"/>
      <c r="G447" s="35"/>
      <c r="P447" s="35"/>
      <c r="S447" s="35"/>
      <c r="AC447" s="4"/>
    </row>
    <row r="448" spans="1:29" x14ac:dyDescent="0.2">
      <c r="A448" s="34"/>
      <c r="G448" s="35"/>
      <c r="P448" s="35"/>
      <c r="S448" s="35"/>
      <c r="AC448" s="4"/>
    </row>
    <row r="449" spans="1:29" x14ac:dyDescent="0.2">
      <c r="A449" s="34"/>
      <c r="G449" s="35"/>
      <c r="P449" s="35"/>
      <c r="S449" s="35"/>
      <c r="AC449" s="4"/>
    </row>
    <row r="450" spans="1:29" x14ac:dyDescent="0.2">
      <c r="A450" s="34"/>
      <c r="G450" s="35"/>
      <c r="P450" s="35"/>
      <c r="S450" s="35"/>
      <c r="AC450" s="4"/>
    </row>
    <row r="451" spans="1:29" x14ac:dyDescent="0.2">
      <c r="A451" s="34"/>
      <c r="G451" s="35"/>
      <c r="P451" s="35"/>
      <c r="S451" s="35"/>
      <c r="AC451" s="4"/>
    </row>
    <row r="452" spans="1:29" x14ac:dyDescent="0.2">
      <c r="A452" s="34"/>
      <c r="G452" s="35"/>
      <c r="P452" s="35"/>
      <c r="S452" s="35"/>
      <c r="AC452" s="4"/>
    </row>
    <row r="453" spans="1:29" x14ac:dyDescent="0.2">
      <c r="A453" s="34"/>
      <c r="G453" s="35"/>
      <c r="P453" s="35"/>
      <c r="S453" s="35"/>
      <c r="AC453" s="4"/>
    </row>
    <row r="454" spans="1:29" x14ac:dyDescent="0.2">
      <c r="A454" s="34"/>
      <c r="G454" s="35"/>
      <c r="P454" s="35"/>
      <c r="S454" s="35"/>
      <c r="AC454" s="4"/>
    </row>
    <row r="455" spans="1:29" x14ac:dyDescent="0.2">
      <c r="A455" s="34"/>
      <c r="G455" s="35"/>
      <c r="P455" s="35"/>
      <c r="S455" s="35"/>
      <c r="AC455" s="4"/>
    </row>
    <row r="456" spans="1:29" x14ac:dyDescent="0.2">
      <c r="A456" s="34"/>
      <c r="G456" s="35"/>
      <c r="P456" s="35"/>
      <c r="S456" s="35"/>
      <c r="AC456" s="4"/>
    </row>
    <row r="457" spans="1:29" x14ac:dyDescent="0.2">
      <c r="A457" s="34"/>
      <c r="G457" s="35"/>
      <c r="P457" s="35"/>
      <c r="S457" s="35"/>
      <c r="AC457" s="4"/>
    </row>
    <row r="458" spans="1:29" x14ac:dyDescent="0.2">
      <c r="A458" s="34"/>
      <c r="G458" s="35"/>
      <c r="P458" s="35"/>
      <c r="S458" s="35"/>
      <c r="AC458" s="4"/>
    </row>
    <row r="459" spans="1:29" x14ac:dyDescent="0.2">
      <c r="A459" s="34"/>
      <c r="G459" s="35"/>
      <c r="P459" s="35"/>
      <c r="S459" s="35"/>
      <c r="AC459" s="4"/>
    </row>
    <row r="460" spans="1:29" x14ac:dyDescent="0.2">
      <c r="A460" s="34"/>
      <c r="G460" s="35"/>
      <c r="P460" s="35"/>
      <c r="S460" s="35"/>
      <c r="AC460" s="4"/>
    </row>
    <row r="461" spans="1:29" x14ac:dyDescent="0.2">
      <c r="A461" s="34"/>
      <c r="G461" s="35"/>
      <c r="P461" s="35"/>
      <c r="S461" s="35"/>
      <c r="AC461" s="4"/>
    </row>
    <row r="462" spans="1:29" x14ac:dyDescent="0.2">
      <c r="A462" s="34"/>
      <c r="G462" s="35"/>
      <c r="P462" s="35"/>
      <c r="S462" s="35"/>
      <c r="AC462" s="4"/>
    </row>
    <row r="463" spans="1:29" x14ac:dyDescent="0.2">
      <c r="A463" s="34"/>
      <c r="G463" s="35"/>
      <c r="P463" s="35"/>
      <c r="S463" s="35"/>
      <c r="AC463" s="4"/>
    </row>
    <row r="464" spans="1:29" x14ac:dyDescent="0.2">
      <c r="A464" s="34"/>
      <c r="G464" s="35"/>
      <c r="P464" s="35"/>
      <c r="S464" s="35"/>
      <c r="AC464" s="4"/>
    </row>
    <row r="465" spans="1:29" x14ac:dyDescent="0.2">
      <c r="A465" s="34"/>
      <c r="G465" s="35"/>
      <c r="P465" s="35"/>
      <c r="S465" s="35"/>
      <c r="AC465" s="4"/>
    </row>
    <row r="466" spans="1:29" x14ac:dyDescent="0.2">
      <c r="A466" s="34"/>
      <c r="G466" s="35"/>
      <c r="P466" s="35"/>
      <c r="S466" s="35"/>
      <c r="AC466" s="4"/>
    </row>
    <row r="467" spans="1:29" x14ac:dyDescent="0.2">
      <c r="A467" s="34"/>
      <c r="G467" s="35"/>
      <c r="P467" s="35"/>
      <c r="S467" s="35"/>
      <c r="AC467" s="4"/>
    </row>
    <row r="468" spans="1:29" x14ac:dyDescent="0.2">
      <c r="A468" s="34"/>
      <c r="G468" s="35"/>
      <c r="P468" s="35"/>
      <c r="S468" s="35"/>
      <c r="AC468" s="4"/>
    </row>
    <row r="469" spans="1:29" x14ac:dyDescent="0.2">
      <c r="A469" s="34"/>
      <c r="G469" s="35"/>
      <c r="P469" s="35"/>
      <c r="S469" s="35"/>
      <c r="AC469" s="4"/>
    </row>
    <row r="470" spans="1:29" x14ac:dyDescent="0.2">
      <c r="A470" s="34"/>
      <c r="G470" s="35"/>
      <c r="P470" s="35"/>
      <c r="S470" s="35"/>
      <c r="AC470" s="4"/>
    </row>
    <row r="471" spans="1:29" x14ac:dyDescent="0.2">
      <c r="A471" s="34"/>
      <c r="G471" s="35"/>
      <c r="P471" s="35"/>
      <c r="S471" s="35"/>
      <c r="AC471" s="4"/>
    </row>
    <row r="472" spans="1:29" x14ac:dyDescent="0.2">
      <c r="A472" s="34"/>
      <c r="G472" s="35"/>
      <c r="P472" s="35"/>
      <c r="S472" s="35"/>
      <c r="AC472" s="4"/>
    </row>
    <row r="473" spans="1:29" x14ac:dyDescent="0.2">
      <c r="A473" s="34"/>
      <c r="G473" s="35"/>
      <c r="P473" s="35"/>
      <c r="S473" s="35"/>
      <c r="AC473" s="4"/>
    </row>
    <row r="474" spans="1:29" x14ac:dyDescent="0.2">
      <c r="A474" s="34"/>
      <c r="G474" s="35"/>
      <c r="P474" s="35"/>
      <c r="S474" s="35"/>
      <c r="AC474" s="4"/>
    </row>
    <row r="475" spans="1:29" x14ac:dyDescent="0.2">
      <c r="A475" s="34"/>
      <c r="G475" s="35"/>
      <c r="P475" s="35"/>
      <c r="S475" s="35"/>
      <c r="AC475" s="4"/>
    </row>
    <row r="476" spans="1:29" x14ac:dyDescent="0.2">
      <c r="A476" s="34"/>
      <c r="G476" s="35"/>
      <c r="P476" s="35"/>
      <c r="S476" s="35"/>
      <c r="AC476" s="4"/>
    </row>
    <row r="477" spans="1:29" x14ac:dyDescent="0.2">
      <c r="A477" s="34"/>
      <c r="G477" s="35"/>
      <c r="P477" s="35"/>
      <c r="S477" s="35"/>
      <c r="AC477" s="4"/>
    </row>
    <row r="478" spans="1:29" x14ac:dyDescent="0.2">
      <c r="A478" s="34"/>
      <c r="G478" s="35"/>
      <c r="P478" s="35"/>
      <c r="S478" s="35"/>
      <c r="AC478" s="4"/>
    </row>
    <row r="479" spans="1:29" x14ac:dyDescent="0.2">
      <c r="A479" s="34"/>
      <c r="G479" s="35"/>
      <c r="P479" s="35"/>
      <c r="S479" s="35"/>
      <c r="AC479" s="4"/>
    </row>
    <row r="480" spans="1:29" x14ac:dyDescent="0.2">
      <c r="A480" s="34"/>
      <c r="G480" s="35"/>
      <c r="P480" s="35"/>
      <c r="S480" s="35"/>
      <c r="AC480" s="4"/>
    </row>
    <row r="481" spans="1:29" x14ac:dyDescent="0.2">
      <c r="A481" s="34"/>
      <c r="G481" s="35"/>
      <c r="P481" s="35"/>
      <c r="S481" s="35"/>
      <c r="AC481" s="4"/>
    </row>
    <row r="482" spans="1:29" x14ac:dyDescent="0.2">
      <c r="A482" s="34"/>
      <c r="G482" s="35"/>
      <c r="P482" s="35"/>
      <c r="S482" s="35"/>
      <c r="AC482" s="4"/>
    </row>
    <row r="483" spans="1:29" x14ac:dyDescent="0.2">
      <c r="A483" s="34"/>
      <c r="G483" s="35"/>
      <c r="P483" s="35"/>
      <c r="S483" s="35"/>
      <c r="AC483" s="4"/>
    </row>
    <row r="484" spans="1:29" x14ac:dyDescent="0.2">
      <c r="A484" s="34"/>
      <c r="G484" s="35"/>
      <c r="P484" s="35"/>
      <c r="S484" s="35"/>
      <c r="AC484" s="4"/>
    </row>
    <row r="485" spans="1:29" x14ac:dyDescent="0.2">
      <c r="A485" s="34"/>
      <c r="G485" s="35"/>
      <c r="P485" s="35"/>
      <c r="S485" s="35"/>
      <c r="AC485" s="4"/>
    </row>
    <row r="486" spans="1:29" x14ac:dyDescent="0.2">
      <c r="A486" s="34"/>
      <c r="G486" s="35"/>
      <c r="P486" s="35"/>
      <c r="S486" s="35"/>
      <c r="AC486" s="4"/>
    </row>
    <row r="487" spans="1:29" x14ac:dyDescent="0.2">
      <c r="A487" s="34"/>
      <c r="G487" s="35"/>
      <c r="P487" s="35"/>
      <c r="S487" s="35"/>
      <c r="AC487" s="4"/>
    </row>
    <row r="488" spans="1:29" x14ac:dyDescent="0.2">
      <c r="A488" s="34"/>
      <c r="G488" s="35"/>
      <c r="P488" s="35"/>
      <c r="S488" s="35"/>
      <c r="AC488" s="4"/>
    </row>
    <row r="489" spans="1:29" x14ac:dyDescent="0.2">
      <c r="A489" s="34"/>
      <c r="G489" s="35"/>
      <c r="P489" s="35"/>
      <c r="S489" s="35"/>
      <c r="AC489" s="4"/>
    </row>
    <row r="490" spans="1:29" x14ac:dyDescent="0.2">
      <c r="A490" s="34"/>
      <c r="G490" s="35"/>
      <c r="P490" s="35"/>
      <c r="S490" s="35"/>
      <c r="AC490" s="4"/>
    </row>
    <row r="491" spans="1:29" x14ac:dyDescent="0.2">
      <c r="A491" s="34"/>
      <c r="G491" s="35"/>
      <c r="P491" s="35"/>
      <c r="S491" s="35"/>
      <c r="AC491" s="4"/>
    </row>
    <row r="492" spans="1:29" x14ac:dyDescent="0.2">
      <c r="A492" s="34"/>
      <c r="G492" s="35"/>
      <c r="P492" s="35"/>
      <c r="S492" s="35"/>
      <c r="AC492" s="4"/>
    </row>
    <row r="493" spans="1:29" x14ac:dyDescent="0.2">
      <c r="A493" s="34"/>
      <c r="G493" s="35"/>
      <c r="P493" s="35"/>
      <c r="S493" s="35"/>
      <c r="AC493" s="4"/>
    </row>
    <row r="494" spans="1:29" x14ac:dyDescent="0.2">
      <c r="A494" s="34"/>
      <c r="G494" s="35"/>
      <c r="P494" s="35"/>
      <c r="S494" s="35"/>
      <c r="AC494" s="4"/>
    </row>
    <row r="495" spans="1:29" x14ac:dyDescent="0.2">
      <c r="A495" s="34"/>
      <c r="G495" s="35"/>
      <c r="P495" s="35"/>
      <c r="S495" s="35"/>
      <c r="AC495" s="4"/>
    </row>
    <row r="496" spans="1:29" x14ac:dyDescent="0.2">
      <c r="A496" s="34"/>
      <c r="G496" s="35"/>
      <c r="P496" s="35"/>
      <c r="S496" s="35"/>
      <c r="AC496" s="4"/>
    </row>
    <row r="497" spans="1:29" x14ac:dyDescent="0.2">
      <c r="A497" s="34"/>
      <c r="G497" s="35"/>
      <c r="P497" s="35"/>
      <c r="S497" s="35"/>
      <c r="AC497" s="4"/>
    </row>
    <row r="498" spans="1:29" x14ac:dyDescent="0.2">
      <c r="A498" s="34"/>
      <c r="G498" s="35"/>
      <c r="P498" s="35"/>
      <c r="S498" s="35"/>
      <c r="AC498" s="4"/>
    </row>
    <row r="499" spans="1:29" x14ac:dyDescent="0.2">
      <c r="A499" s="34"/>
      <c r="G499" s="35"/>
      <c r="P499" s="35"/>
      <c r="S499" s="35"/>
      <c r="AC499" s="4"/>
    </row>
    <row r="500" spans="1:29" x14ac:dyDescent="0.2">
      <c r="A500" s="34"/>
      <c r="G500" s="35"/>
      <c r="P500" s="35"/>
      <c r="S500" s="35"/>
      <c r="AC500" s="4"/>
    </row>
    <row r="501" spans="1:29" x14ac:dyDescent="0.2">
      <c r="A501" s="34"/>
      <c r="G501" s="35"/>
      <c r="P501" s="35"/>
      <c r="S501" s="35"/>
      <c r="AC501" s="4"/>
    </row>
    <row r="502" spans="1:29" x14ac:dyDescent="0.2">
      <c r="A502" s="34"/>
      <c r="G502" s="35"/>
      <c r="P502" s="35"/>
      <c r="S502" s="35"/>
      <c r="AC502" s="4"/>
    </row>
    <row r="503" spans="1:29" x14ac:dyDescent="0.2">
      <c r="A503" s="34"/>
      <c r="G503" s="35"/>
      <c r="P503" s="35"/>
      <c r="S503" s="35"/>
      <c r="AC503" s="4"/>
    </row>
    <row r="504" spans="1:29" x14ac:dyDescent="0.2">
      <c r="A504" s="34"/>
      <c r="G504" s="35"/>
      <c r="P504" s="35"/>
      <c r="S504" s="35"/>
      <c r="AC504" s="4"/>
    </row>
    <row r="505" spans="1:29" x14ac:dyDescent="0.2">
      <c r="A505" s="34"/>
      <c r="G505" s="35"/>
      <c r="P505" s="35"/>
      <c r="S505" s="35"/>
      <c r="AC505" s="4"/>
    </row>
    <row r="506" spans="1:29" x14ac:dyDescent="0.2">
      <c r="A506" s="34"/>
      <c r="G506" s="35"/>
      <c r="P506" s="35"/>
      <c r="S506" s="35"/>
      <c r="AC506" s="4"/>
    </row>
    <row r="507" spans="1:29" x14ac:dyDescent="0.2">
      <c r="A507" s="34"/>
      <c r="G507" s="35"/>
      <c r="P507" s="35"/>
      <c r="S507" s="35"/>
      <c r="AC507" s="4"/>
    </row>
    <row r="508" spans="1:29" x14ac:dyDescent="0.2">
      <c r="A508" s="34"/>
      <c r="G508" s="35"/>
      <c r="P508" s="35"/>
      <c r="S508" s="35"/>
      <c r="AC508" s="4"/>
    </row>
    <row r="509" spans="1:29" x14ac:dyDescent="0.2">
      <c r="A509" s="34"/>
      <c r="G509" s="35"/>
      <c r="P509" s="35"/>
      <c r="S509" s="35"/>
      <c r="AC509" s="4"/>
    </row>
    <row r="510" spans="1:29" x14ac:dyDescent="0.2">
      <c r="A510" s="34"/>
      <c r="G510" s="35"/>
      <c r="P510" s="35"/>
      <c r="S510" s="35"/>
      <c r="AC510" s="4"/>
    </row>
    <row r="511" spans="1:29" x14ac:dyDescent="0.2">
      <c r="A511" s="34"/>
      <c r="G511" s="35"/>
      <c r="P511" s="35"/>
      <c r="S511" s="35"/>
      <c r="AC511" s="4"/>
    </row>
    <row r="512" spans="1:29" x14ac:dyDescent="0.2">
      <c r="A512" s="34"/>
      <c r="G512" s="35"/>
      <c r="P512" s="35"/>
      <c r="S512" s="35"/>
      <c r="AC512" s="4"/>
    </row>
    <row r="513" spans="1:29" x14ac:dyDescent="0.2">
      <c r="A513" s="34"/>
      <c r="G513" s="35"/>
      <c r="P513" s="35"/>
      <c r="S513" s="35"/>
      <c r="AC513" s="4"/>
    </row>
    <row r="514" spans="1:29" x14ac:dyDescent="0.2">
      <c r="A514" s="34"/>
      <c r="G514" s="35"/>
      <c r="P514" s="35"/>
      <c r="S514" s="35"/>
      <c r="AC514" s="4"/>
    </row>
    <row r="515" spans="1:29" x14ac:dyDescent="0.2">
      <c r="A515" s="34"/>
      <c r="G515" s="35"/>
      <c r="P515" s="35"/>
      <c r="S515" s="35"/>
      <c r="AC515" s="4"/>
    </row>
    <row r="516" spans="1:29" x14ac:dyDescent="0.2">
      <c r="A516" s="34"/>
      <c r="G516" s="35"/>
      <c r="P516" s="35"/>
      <c r="S516" s="35"/>
      <c r="AC516" s="4"/>
    </row>
    <row r="517" spans="1:29" x14ac:dyDescent="0.2">
      <c r="A517" s="34"/>
      <c r="G517" s="35"/>
      <c r="P517" s="35"/>
      <c r="S517" s="35"/>
      <c r="AC517" s="4"/>
    </row>
    <row r="518" spans="1:29" x14ac:dyDescent="0.2">
      <c r="A518" s="34"/>
      <c r="G518" s="35"/>
      <c r="P518" s="35"/>
      <c r="S518" s="35"/>
      <c r="AC518" s="4"/>
    </row>
    <row r="519" spans="1:29" x14ac:dyDescent="0.2">
      <c r="A519" s="34"/>
      <c r="G519" s="35"/>
      <c r="P519" s="35"/>
      <c r="S519" s="35"/>
      <c r="AC519" s="4"/>
    </row>
    <row r="520" spans="1:29" x14ac:dyDescent="0.2">
      <c r="A520" s="34"/>
      <c r="G520" s="35"/>
      <c r="P520" s="35"/>
      <c r="S520" s="35"/>
      <c r="AC520" s="4"/>
    </row>
    <row r="521" spans="1:29" x14ac:dyDescent="0.2">
      <c r="A521" s="34"/>
      <c r="G521" s="35"/>
      <c r="P521" s="35"/>
      <c r="S521" s="35"/>
      <c r="AC521" s="4"/>
    </row>
    <row r="522" spans="1:29" x14ac:dyDescent="0.2">
      <c r="A522" s="34"/>
      <c r="G522" s="35"/>
      <c r="P522" s="35"/>
      <c r="S522" s="35"/>
      <c r="AC522" s="4"/>
    </row>
    <row r="523" spans="1:29" x14ac:dyDescent="0.2">
      <c r="A523" s="34"/>
      <c r="G523" s="35"/>
      <c r="P523" s="35"/>
      <c r="S523" s="35"/>
      <c r="AC523" s="4"/>
    </row>
    <row r="524" spans="1:29" x14ac:dyDescent="0.2">
      <c r="A524" s="34"/>
      <c r="G524" s="35"/>
      <c r="P524" s="35"/>
      <c r="S524" s="35"/>
      <c r="AC524" s="4"/>
    </row>
    <row r="525" spans="1:29" x14ac:dyDescent="0.2">
      <c r="A525" s="34"/>
      <c r="G525" s="35"/>
      <c r="P525" s="35"/>
      <c r="S525" s="35"/>
      <c r="AC525" s="4"/>
    </row>
    <row r="526" spans="1:29" x14ac:dyDescent="0.2">
      <c r="A526" s="34"/>
      <c r="G526" s="35"/>
      <c r="P526" s="35"/>
      <c r="S526" s="35"/>
      <c r="AC526" s="4"/>
    </row>
    <row r="527" spans="1:29" x14ac:dyDescent="0.2">
      <c r="A527" s="34"/>
      <c r="G527" s="35"/>
      <c r="P527" s="35"/>
      <c r="S527" s="35"/>
      <c r="AC527" s="4"/>
    </row>
    <row r="528" spans="1:29" x14ac:dyDescent="0.2">
      <c r="A528" s="34"/>
      <c r="G528" s="35"/>
      <c r="P528" s="35"/>
      <c r="S528" s="35"/>
      <c r="AC528" s="4"/>
    </row>
    <row r="529" spans="1:29" x14ac:dyDescent="0.2">
      <c r="A529" s="34"/>
      <c r="G529" s="35"/>
      <c r="P529" s="35"/>
      <c r="S529" s="35"/>
      <c r="AC529" s="4"/>
    </row>
    <row r="530" spans="1:29" x14ac:dyDescent="0.2">
      <c r="A530" s="34"/>
      <c r="G530" s="35"/>
      <c r="P530" s="35"/>
      <c r="S530" s="35"/>
      <c r="AC530" s="4"/>
    </row>
    <row r="531" spans="1:29" x14ac:dyDescent="0.2">
      <c r="A531" s="34"/>
      <c r="G531" s="35"/>
      <c r="P531" s="35"/>
      <c r="S531" s="35"/>
      <c r="AC531" s="4"/>
    </row>
    <row r="532" spans="1:29" x14ac:dyDescent="0.2">
      <c r="A532" s="34"/>
      <c r="G532" s="35"/>
      <c r="P532" s="35"/>
      <c r="S532" s="35"/>
      <c r="AC532" s="4"/>
    </row>
    <row r="533" spans="1:29" x14ac:dyDescent="0.2">
      <c r="A533" s="34"/>
      <c r="G533" s="35"/>
      <c r="P533" s="35"/>
      <c r="S533" s="35"/>
      <c r="AC533" s="4"/>
    </row>
    <row r="534" spans="1:29" x14ac:dyDescent="0.2">
      <c r="A534" s="34"/>
      <c r="G534" s="35"/>
      <c r="P534" s="35"/>
      <c r="S534" s="35"/>
      <c r="AC534" s="4"/>
    </row>
    <row r="535" spans="1:29" x14ac:dyDescent="0.2">
      <c r="A535" s="34"/>
      <c r="G535" s="35"/>
      <c r="P535" s="35"/>
      <c r="S535" s="35"/>
      <c r="AC535" s="4"/>
    </row>
    <row r="536" spans="1:29" x14ac:dyDescent="0.2">
      <c r="A536" s="34"/>
      <c r="G536" s="35"/>
      <c r="P536" s="35"/>
      <c r="S536" s="35"/>
      <c r="AC536" s="4"/>
    </row>
    <row r="537" spans="1:29" x14ac:dyDescent="0.2">
      <c r="A537" s="34"/>
      <c r="G537" s="35"/>
      <c r="P537" s="35"/>
      <c r="S537" s="35"/>
      <c r="AC537" s="4"/>
    </row>
    <row r="538" spans="1:29" x14ac:dyDescent="0.2">
      <c r="A538" s="34"/>
      <c r="G538" s="35"/>
      <c r="P538" s="35"/>
      <c r="S538" s="35"/>
      <c r="AC538" s="4"/>
    </row>
    <row r="539" spans="1:29" x14ac:dyDescent="0.2">
      <c r="A539" s="34"/>
      <c r="G539" s="35"/>
      <c r="P539" s="35"/>
      <c r="S539" s="35"/>
      <c r="AC539" s="4"/>
    </row>
    <row r="540" spans="1:29" x14ac:dyDescent="0.2">
      <c r="A540" s="34"/>
      <c r="G540" s="35"/>
      <c r="P540" s="35"/>
      <c r="S540" s="35"/>
      <c r="AC540" s="4"/>
    </row>
    <row r="541" spans="1:29" x14ac:dyDescent="0.2">
      <c r="A541" s="34"/>
      <c r="G541" s="35"/>
      <c r="P541" s="35"/>
      <c r="S541" s="35"/>
      <c r="AC541" s="4"/>
    </row>
    <row r="542" spans="1:29" x14ac:dyDescent="0.2">
      <c r="A542" s="34"/>
      <c r="G542" s="35"/>
      <c r="P542" s="35"/>
      <c r="S542" s="35"/>
      <c r="AC542" s="4"/>
    </row>
    <row r="543" spans="1:29" x14ac:dyDescent="0.2">
      <c r="A543" s="34"/>
      <c r="G543" s="35"/>
      <c r="P543" s="35"/>
      <c r="S543" s="35"/>
      <c r="AC543" s="4"/>
    </row>
    <row r="544" spans="1:29" x14ac:dyDescent="0.2">
      <c r="A544" s="34"/>
      <c r="G544" s="35"/>
      <c r="P544" s="35"/>
      <c r="S544" s="35"/>
      <c r="AC544" s="4"/>
    </row>
    <row r="545" spans="1:29" x14ac:dyDescent="0.2">
      <c r="A545" s="34"/>
      <c r="G545" s="35"/>
      <c r="P545" s="35"/>
      <c r="S545" s="35"/>
      <c r="AC545" s="4"/>
    </row>
    <row r="546" spans="1:29" x14ac:dyDescent="0.2">
      <c r="A546" s="34"/>
      <c r="G546" s="35"/>
      <c r="P546" s="35"/>
      <c r="S546" s="35"/>
      <c r="AC546" s="4"/>
    </row>
    <row r="547" spans="1:29" x14ac:dyDescent="0.2">
      <c r="A547" s="34"/>
      <c r="G547" s="35"/>
      <c r="P547" s="35"/>
      <c r="S547" s="35"/>
      <c r="AC547" s="4"/>
    </row>
    <row r="548" spans="1:29" x14ac:dyDescent="0.2">
      <c r="A548" s="34"/>
      <c r="G548" s="35"/>
      <c r="P548" s="35"/>
      <c r="S548" s="35"/>
      <c r="AC548" s="4"/>
    </row>
    <row r="549" spans="1:29" x14ac:dyDescent="0.2">
      <c r="A549" s="34"/>
      <c r="G549" s="35"/>
      <c r="P549" s="35"/>
      <c r="S549" s="35"/>
      <c r="AC549" s="4"/>
    </row>
    <row r="550" spans="1:29" x14ac:dyDescent="0.2">
      <c r="A550" s="34"/>
      <c r="G550" s="35"/>
      <c r="P550" s="35"/>
      <c r="S550" s="35"/>
      <c r="AC550" s="4"/>
    </row>
    <row r="551" spans="1:29" x14ac:dyDescent="0.2">
      <c r="A551" s="34"/>
      <c r="G551" s="35"/>
      <c r="P551" s="35"/>
      <c r="S551" s="35"/>
      <c r="AC551" s="4"/>
    </row>
    <row r="552" spans="1:29" x14ac:dyDescent="0.2">
      <c r="A552" s="34"/>
      <c r="G552" s="35"/>
      <c r="P552" s="35"/>
      <c r="S552" s="35"/>
      <c r="AC552" s="4"/>
    </row>
    <row r="553" spans="1:29" x14ac:dyDescent="0.2">
      <c r="A553" s="34"/>
      <c r="G553" s="35"/>
      <c r="P553" s="35"/>
      <c r="S553" s="35"/>
      <c r="AC553" s="4"/>
    </row>
    <row r="554" spans="1:29" x14ac:dyDescent="0.2">
      <c r="A554" s="34"/>
      <c r="G554" s="35"/>
      <c r="P554" s="35"/>
      <c r="S554" s="35"/>
      <c r="AC554" s="4"/>
    </row>
    <row r="555" spans="1:29" x14ac:dyDescent="0.2">
      <c r="A555" s="34"/>
      <c r="G555" s="35"/>
      <c r="P555" s="35"/>
      <c r="S555" s="35"/>
      <c r="AC555" s="4"/>
    </row>
    <row r="556" spans="1:29" x14ac:dyDescent="0.2">
      <c r="A556" s="34"/>
      <c r="G556" s="35"/>
      <c r="P556" s="35"/>
      <c r="S556" s="35"/>
      <c r="AC556" s="4"/>
    </row>
    <row r="557" spans="1:29" x14ac:dyDescent="0.2">
      <c r="A557" s="34"/>
      <c r="G557" s="35"/>
      <c r="P557" s="35"/>
      <c r="S557" s="35"/>
      <c r="AC557" s="4"/>
    </row>
    <row r="558" spans="1:29" x14ac:dyDescent="0.2">
      <c r="A558" s="34"/>
      <c r="G558" s="35"/>
      <c r="P558" s="35"/>
      <c r="S558" s="35"/>
      <c r="AC558" s="4"/>
    </row>
    <row r="559" spans="1:29" x14ac:dyDescent="0.2">
      <c r="A559" s="34"/>
      <c r="G559" s="35"/>
      <c r="P559" s="35"/>
      <c r="S559" s="35"/>
      <c r="AC559" s="4"/>
    </row>
    <row r="560" spans="1:29" x14ac:dyDescent="0.2">
      <c r="A560" s="34"/>
      <c r="G560" s="35"/>
      <c r="P560" s="35"/>
      <c r="S560" s="35"/>
      <c r="AC560" s="4"/>
    </row>
    <row r="561" spans="1:29" x14ac:dyDescent="0.2">
      <c r="A561" s="34"/>
      <c r="G561" s="35"/>
      <c r="P561" s="35"/>
      <c r="S561" s="35"/>
      <c r="AC561" s="4"/>
    </row>
    <row r="562" spans="1:29" x14ac:dyDescent="0.2">
      <c r="A562" s="34"/>
      <c r="G562" s="35"/>
      <c r="P562" s="35"/>
      <c r="S562" s="35"/>
      <c r="AC562" s="4"/>
    </row>
    <row r="563" spans="1:29" x14ac:dyDescent="0.2">
      <c r="A563" s="34"/>
      <c r="G563" s="35"/>
      <c r="P563" s="35"/>
      <c r="S563" s="35"/>
      <c r="AC563" s="4"/>
    </row>
    <row r="564" spans="1:29" x14ac:dyDescent="0.2">
      <c r="A564" s="34"/>
      <c r="G564" s="35"/>
      <c r="P564" s="35"/>
      <c r="S564" s="35"/>
      <c r="AC564" s="4"/>
    </row>
    <row r="565" spans="1:29" x14ac:dyDescent="0.2">
      <c r="A565" s="34"/>
      <c r="G565" s="35"/>
      <c r="P565" s="35"/>
      <c r="S565" s="35"/>
      <c r="AC565" s="4"/>
    </row>
    <row r="566" spans="1:29" x14ac:dyDescent="0.2">
      <c r="A566" s="34"/>
      <c r="G566" s="35"/>
      <c r="P566" s="35"/>
      <c r="S566" s="35"/>
      <c r="AC566" s="4"/>
    </row>
    <row r="567" spans="1:29" x14ac:dyDescent="0.2">
      <c r="A567" s="34"/>
      <c r="G567" s="35"/>
      <c r="P567" s="35"/>
      <c r="S567" s="35"/>
      <c r="AC567" s="4"/>
    </row>
    <row r="568" spans="1:29" x14ac:dyDescent="0.2">
      <c r="A568" s="34"/>
      <c r="G568" s="35"/>
      <c r="P568" s="35"/>
      <c r="S568" s="35"/>
      <c r="AC568" s="4"/>
    </row>
    <row r="569" spans="1:29" x14ac:dyDescent="0.2">
      <c r="A569" s="34"/>
      <c r="G569" s="35"/>
      <c r="P569" s="35"/>
      <c r="S569" s="35"/>
      <c r="AC569" s="4"/>
    </row>
    <row r="570" spans="1:29" x14ac:dyDescent="0.2">
      <c r="A570" s="34"/>
      <c r="G570" s="35"/>
      <c r="P570" s="35"/>
      <c r="S570" s="35"/>
      <c r="AC570" s="4"/>
    </row>
    <row r="571" spans="1:29" x14ac:dyDescent="0.2">
      <c r="A571" s="34"/>
      <c r="G571" s="35"/>
      <c r="P571" s="35"/>
      <c r="S571" s="35"/>
      <c r="AC571" s="4"/>
    </row>
    <row r="572" spans="1:29" x14ac:dyDescent="0.2">
      <c r="A572" s="34"/>
      <c r="G572" s="35"/>
      <c r="P572" s="35"/>
      <c r="S572" s="35"/>
      <c r="AC572" s="4"/>
    </row>
    <row r="573" spans="1:29" x14ac:dyDescent="0.2">
      <c r="A573" s="34"/>
      <c r="G573" s="35"/>
      <c r="P573" s="35"/>
      <c r="S573" s="35"/>
      <c r="AC573" s="4"/>
    </row>
    <row r="574" spans="1:29" x14ac:dyDescent="0.2">
      <c r="A574" s="34"/>
      <c r="G574" s="35"/>
      <c r="P574" s="35"/>
      <c r="S574" s="35"/>
      <c r="AC574" s="4"/>
    </row>
    <row r="575" spans="1:29" x14ac:dyDescent="0.2">
      <c r="A575" s="34"/>
      <c r="G575" s="35"/>
      <c r="P575" s="35"/>
      <c r="S575" s="35"/>
      <c r="AC575" s="4"/>
    </row>
    <row r="576" spans="1:29" x14ac:dyDescent="0.2">
      <c r="A576" s="34"/>
      <c r="G576" s="35"/>
      <c r="P576" s="35"/>
      <c r="S576" s="35"/>
      <c r="AC576" s="4"/>
    </row>
    <row r="577" spans="1:29" x14ac:dyDescent="0.2">
      <c r="A577" s="34"/>
      <c r="G577" s="35"/>
      <c r="P577" s="35"/>
      <c r="S577" s="35"/>
      <c r="AC577" s="4"/>
    </row>
    <row r="578" spans="1:29" x14ac:dyDescent="0.2">
      <c r="A578" s="34"/>
      <c r="G578" s="35"/>
      <c r="P578" s="35"/>
      <c r="S578" s="35"/>
      <c r="AC578" s="4"/>
    </row>
    <row r="579" spans="1:29" x14ac:dyDescent="0.2">
      <c r="A579" s="34"/>
      <c r="G579" s="35"/>
      <c r="P579" s="35"/>
      <c r="S579" s="35"/>
      <c r="AC579" s="4"/>
    </row>
    <row r="580" spans="1:29" x14ac:dyDescent="0.2">
      <c r="A580" s="34"/>
      <c r="G580" s="35"/>
      <c r="P580" s="35"/>
      <c r="S580" s="35"/>
      <c r="AC580" s="4"/>
    </row>
    <row r="581" spans="1:29" x14ac:dyDescent="0.2">
      <c r="A581" s="34"/>
      <c r="G581" s="35"/>
      <c r="P581" s="35"/>
      <c r="S581" s="35"/>
      <c r="AC581" s="4"/>
    </row>
    <row r="582" spans="1:29" x14ac:dyDescent="0.2">
      <c r="A582" s="34"/>
      <c r="G582" s="35"/>
      <c r="P582" s="35"/>
      <c r="S582" s="35"/>
      <c r="AC582" s="4"/>
    </row>
    <row r="583" spans="1:29" x14ac:dyDescent="0.2">
      <c r="A583" s="34"/>
      <c r="G583" s="35"/>
      <c r="P583" s="35"/>
      <c r="S583" s="35"/>
      <c r="AC583" s="4"/>
    </row>
    <row r="584" spans="1:29" x14ac:dyDescent="0.2">
      <c r="A584" s="34"/>
      <c r="G584" s="35"/>
      <c r="P584" s="35"/>
      <c r="S584" s="35"/>
      <c r="AC584" s="4"/>
    </row>
    <row r="585" spans="1:29" x14ac:dyDescent="0.2">
      <c r="A585" s="34"/>
      <c r="G585" s="35"/>
      <c r="P585" s="35"/>
      <c r="S585" s="35"/>
      <c r="AC585" s="4"/>
    </row>
    <row r="586" spans="1:29" x14ac:dyDescent="0.2">
      <c r="A586" s="34"/>
      <c r="G586" s="35"/>
      <c r="P586" s="35"/>
      <c r="S586" s="35"/>
      <c r="AC586" s="4"/>
    </row>
    <row r="587" spans="1:29" x14ac:dyDescent="0.2">
      <c r="A587" s="34"/>
      <c r="G587" s="35"/>
      <c r="P587" s="35"/>
      <c r="S587" s="35"/>
      <c r="AC587" s="4"/>
    </row>
    <row r="588" spans="1:29" x14ac:dyDescent="0.2">
      <c r="A588" s="34"/>
      <c r="G588" s="35"/>
      <c r="P588" s="35"/>
      <c r="S588" s="35"/>
      <c r="AC588" s="4"/>
    </row>
    <row r="589" spans="1:29" x14ac:dyDescent="0.2">
      <c r="A589" s="34"/>
      <c r="G589" s="35"/>
      <c r="P589" s="35"/>
      <c r="S589" s="35"/>
      <c r="AC589" s="4"/>
    </row>
    <row r="590" spans="1:29" x14ac:dyDescent="0.2">
      <c r="A590" s="34"/>
      <c r="G590" s="35"/>
      <c r="P590" s="35"/>
      <c r="S590" s="35"/>
      <c r="AC590" s="4"/>
    </row>
    <row r="591" spans="1:29" x14ac:dyDescent="0.2">
      <c r="A591" s="34"/>
      <c r="G591" s="35"/>
      <c r="P591" s="35"/>
      <c r="S591" s="35"/>
      <c r="AC591" s="4"/>
    </row>
    <row r="592" spans="1:29" x14ac:dyDescent="0.2">
      <c r="A592" s="34"/>
      <c r="G592" s="35"/>
      <c r="P592" s="35"/>
      <c r="S592" s="35"/>
      <c r="AC592" s="4"/>
    </row>
    <row r="593" spans="1:29" x14ac:dyDescent="0.2">
      <c r="A593" s="34"/>
      <c r="G593" s="35"/>
      <c r="P593" s="35"/>
      <c r="S593" s="35"/>
      <c r="AC593" s="4"/>
    </row>
    <row r="594" spans="1:29" x14ac:dyDescent="0.2">
      <c r="A594" s="34"/>
      <c r="G594" s="35"/>
      <c r="P594" s="35"/>
      <c r="S594" s="35"/>
      <c r="AC594" s="4"/>
    </row>
    <row r="595" spans="1:29" x14ac:dyDescent="0.2">
      <c r="A595" s="34"/>
      <c r="G595" s="35"/>
      <c r="P595" s="35"/>
      <c r="S595" s="35"/>
      <c r="AC595" s="4"/>
    </row>
    <row r="596" spans="1:29" x14ac:dyDescent="0.2">
      <c r="A596" s="34"/>
      <c r="G596" s="35"/>
      <c r="P596" s="35"/>
      <c r="S596" s="35"/>
      <c r="AC596" s="4"/>
    </row>
    <row r="597" spans="1:29" x14ac:dyDescent="0.2">
      <c r="A597" s="34"/>
      <c r="G597" s="35"/>
      <c r="P597" s="35"/>
      <c r="S597" s="35"/>
      <c r="AC597" s="4"/>
    </row>
    <row r="598" spans="1:29" x14ac:dyDescent="0.2">
      <c r="A598" s="34"/>
      <c r="G598" s="35"/>
      <c r="P598" s="35"/>
      <c r="S598" s="35"/>
      <c r="AC598" s="4"/>
    </row>
    <row r="599" spans="1:29" x14ac:dyDescent="0.2">
      <c r="A599" s="34"/>
      <c r="G599" s="35"/>
      <c r="P599" s="35"/>
      <c r="S599" s="35"/>
      <c r="AC599" s="4"/>
    </row>
    <row r="600" spans="1:29" x14ac:dyDescent="0.2">
      <c r="A600" s="34"/>
      <c r="G600" s="35"/>
      <c r="P600" s="35"/>
      <c r="S600" s="35"/>
      <c r="AC600" s="4"/>
    </row>
    <row r="601" spans="1:29" x14ac:dyDescent="0.2">
      <c r="A601" s="34"/>
      <c r="G601" s="35"/>
      <c r="P601" s="35"/>
      <c r="S601" s="35"/>
      <c r="AC601" s="4"/>
    </row>
    <row r="602" spans="1:29" x14ac:dyDescent="0.2">
      <c r="A602" s="34"/>
      <c r="G602" s="35"/>
      <c r="P602" s="35"/>
      <c r="S602" s="35"/>
      <c r="AC602" s="4"/>
    </row>
    <row r="603" spans="1:29" x14ac:dyDescent="0.2">
      <c r="A603" s="34"/>
      <c r="G603" s="35"/>
      <c r="P603" s="35"/>
      <c r="S603" s="35"/>
      <c r="AC603" s="4"/>
    </row>
    <row r="604" spans="1:29" x14ac:dyDescent="0.2">
      <c r="A604" s="34"/>
      <c r="G604" s="35"/>
      <c r="P604" s="35"/>
      <c r="S604" s="35"/>
      <c r="AC604" s="4"/>
    </row>
    <row r="605" spans="1:29" x14ac:dyDescent="0.2">
      <c r="A605" s="34"/>
      <c r="G605" s="35"/>
      <c r="P605" s="35"/>
      <c r="S605" s="35"/>
      <c r="AC605" s="4"/>
    </row>
    <row r="606" spans="1:29" x14ac:dyDescent="0.2">
      <c r="A606" s="34"/>
      <c r="G606" s="35"/>
      <c r="P606" s="35"/>
      <c r="S606" s="35"/>
      <c r="AC606" s="4"/>
    </row>
    <row r="607" spans="1:29" x14ac:dyDescent="0.2">
      <c r="A607" s="34"/>
      <c r="G607" s="35"/>
      <c r="P607" s="35"/>
      <c r="S607" s="35"/>
      <c r="AC607" s="4"/>
    </row>
    <row r="608" spans="1:29" x14ac:dyDescent="0.2">
      <c r="A608" s="34"/>
      <c r="G608" s="35"/>
      <c r="P608" s="35"/>
      <c r="S608" s="35"/>
      <c r="AC608" s="4"/>
    </row>
    <row r="609" spans="1:29" x14ac:dyDescent="0.2">
      <c r="A609" s="34"/>
      <c r="G609" s="35"/>
      <c r="P609" s="35"/>
      <c r="S609" s="35"/>
      <c r="AC609" s="4"/>
    </row>
    <row r="610" spans="1:29" x14ac:dyDescent="0.2">
      <c r="A610" s="34"/>
      <c r="G610" s="35"/>
      <c r="P610" s="35"/>
      <c r="S610" s="35"/>
      <c r="AC610" s="4"/>
    </row>
    <row r="611" spans="1:29" x14ac:dyDescent="0.2">
      <c r="A611" s="34"/>
      <c r="G611" s="35"/>
      <c r="P611" s="35"/>
      <c r="S611" s="35"/>
      <c r="AC611" s="4"/>
    </row>
    <row r="612" spans="1:29" x14ac:dyDescent="0.2">
      <c r="A612" s="34"/>
      <c r="G612" s="35"/>
      <c r="P612" s="35"/>
      <c r="S612" s="35"/>
      <c r="AC612" s="4"/>
    </row>
    <row r="613" spans="1:29" x14ac:dyDescent="0.2">
      <c r="A613" s="34"/>
      <c r="G613" s="35"/>
      <c r="P613" s="35"/>
      <c r="S613" s="35"/>
      <c r="AC613" s="4"/>
    </row>
    <row r="614" spans="1:29" x14ac:dyDescent="0.2">
      <c r="A614" s="34"/>
      <c r="G614" s="35"/>
      <c r="P614" s="35"/>
      <c r="S614" s="35"/>
      <c r="AC614" s="4"/>
    </row>
    <row r="615" spans="1:29" x14ac:dyDescent="0.2">
      <c r="A615" s="34"/>
      <c r="G615" s="35"/>
      <c r="P615" s="35"/>
      <c r="S615" s="35"/>
      <c r="AC615" s="4"/>
    </row>
    <row r="616" spans="1:29" x14ac:dyDescent="0.2">
      <c r="A616" s="34"/>
      <c r="G616" s="35"/>
      <c r="P616" s="35"/>
      <c r="S616" s="35"/>
      <c r="AC616" s="4"/>
    </row>
    <row r="617" spans="1:29" x14ac:dyDescent="0.2">
      <c r="A617" s="34"/>
      <c r="G617" s="35"/>
      <c r="P617" s="35"/>
      <c r="S617" s="35"/>
      <c r="AC617" s="4"/>
    </row>
    <row r="618" spans="1:29" x14ac:dyDescent="0.2">
      <c r="A618" s="34"/>
      <c r="G618" s="35"/>
      <c r="P618" s="35"/>
      <c r="S618" s="35"/>
      <c r="AC618" s="4"/>
    </row>
    <row r="619" spans="1:29" x14ac:dyDescent="0.2">
      <c r="A619" s="34"/>
      <c r="G619" s="35"/>
      <c r="P619" s="35"/>
      <c r="S619" s="35"/>
      <c r="AC619" s="4"/>
    </row>
    <row r="620" spans="1:29" x14ac:dyDescent="0.2">
      <c r="A620" s="34"/>
      <c r="G620" s="35"/>
      <c r="P620" s="35"/>
      <c r="S620" s="35"/>
      <c r="AC620" s="4"/>
    </row>
    <row r="621" spans="1:29" x14ac:dyDescent="0.2">
      <c r="A621" s="34"/>
      <c r="G621" s="35"/>
      <c r="P621" s="35"/>
      <c r="S621" s="35"/>
      <c r="AC621" s="4"/>
    </row>
    <row r="622" spans="1:29" x14ac:dyDescent="0.2">
      <c r="A622" s="34"/>
      <c r="G622" s="35"/>
      <c r="P622" s="35"/>
      <c r="S622" s="35"/>
      <c r="AC622" s="4"/>
    </row>
    <row r="623" spans="1:29" x14ac:dyDescent="0.2">
      <c r="A623" s="34"/>
      <c r="G623" s="35"/>
      <c r="P623" s="35"/>
      <c r="S623" s="35"/>
      <c r="AC623" s="4"/>
    </row>
    <row r="624" spans="1:29" x14ac:dyDescent="0.2">
      <c r="A624" s="34"/>
      <c r="G624" s="35"/>
      <c r="P624" s="35"/>
      <c r="S624" s="35"/>
      <c r="AC624" s="4"/>
    </row>
    <row r="625" spans="1:29" x14ac:dyDescent="0.2">
      <c r="A625" s="34"/>
      <c r="G625" s="35"/>
      <c r="P625" s="35"/>
      <c r="S625" s="35"/>
      <c r="AC625" s="4"/>
    </row>
    <row r="626" spans="1:29" x14ac:dyDescent="0.2">
      <c r="A626" s="34"/>
      <c r="G626" s="35"/>
      <c r="P626" s="35"/>
      <c r="S626" s="35"/>
      <c r="AC626" s="4"/>
    </row>
    <row r="627" spans="1:29" x14ac:dyDescent="0.2">
      <c r="A627" s="34"/>
      <c r="G627" s="35"/>
      <c r="P627" s="35"/>
      <c r="S627" s="35"/>
      <c r="AC627" s="4"/>
    </row>
    <row r="628" spans="1:29" x14ac:dyDescent="0.2">
      <c r="A628" s="34"/>
      <c r="G628" s="35"/>
      <c r="P628" s="35"/>
      <c r="S628" s="35"/>
      <c r="AC628" s="4"/>
    </row>
    <row r="629" spans="1:29" x14ac:dyDescent="0.2">
      <c r="A629" s="34"/>
      <c r="G629" s="35"/>
      <c r="P629" s="35"/>
      <c r="S629" s="35"/>
      <c r="AC629" s="4"/>
    </row>
    <row r="630" spans="1:29" x14ac:dyDescent="0.2">
      <c r="A630" s="34"/>
      <c r="G630" s="35"/>
      <c r="P630" s="35"/>
      <c r="S630" s="35"/>
      <c r="AC630" s="4"/>
    </row>
    <row r="631" spans="1:29" x14ac:dyDescent="0.2">
      <c r="A631" s="34"/>
      <c r="G631" s="35"/>
      <c r="P631" s="35"/>
      <c r="S631" s="35"/>
      <c r="AC631" s="4"/>
    </row>
    <row r="632" spans="1:29" x14ac:dyDescent="0.2">
      <c r="A632" s="34"/>
      <c r="G632" s="35"/>
      <c r="P632" s="35"/>
      <c r="S632" s="35"/>
      <c r="AC632" s="4"/>
    </row>
    <row r="633" spans="1:29" x14ac:dyDescent="0.2">
      <c r="A633" s="34"/>
      <c r="G633" s="35"/>
      <c r="P633" s="35"/>
      <c r="S633" s="35"/>
      <c r="AC633" s="4"/>
    </row>
    <row r="634" spans="1:29" x14ac:dyDescent="0.2">
      <c r="A634" s="34"/>
      <c r="G634" s="35"/>
      <c r="P634" s="35"/>
      <c r="S634" s="35"/>
      <c r="AC634" s="4"/>
    </row>
    <row r="635" spans="1:29" x14ac:dyDescent="0.2">
      <c r="A635" s="34"/>
      <c r="G635" s="35"/>
      <c r="P635" s="35"/>
      <c r="S635" s="35"/>
      <c r="AC635" s="4"/>
    </row>
    <row r="636" spans="1:29" x14ac:dyDescent="0.2">
      <c r="A636" s="34"/>
      <c r="G636" s="35"/>
      <c r="P636" s="35"/>
      <c r="S636" s="35"/>
      <c r="AC636" s="4"/>
    </row>
    <row r="637" spans="1:29" x14ac:dyDescent="0.2">
      <c r="A637" s="34"/>
      <c r="G637" s="35"/>
      <c r="P637" s="35"/>
      <c r="S637" s="35"/>
      <c r="AC637" s="4"/>
    </row>
    <row r="638" spans="1:29" x14ac:dyDescent="0.2">
      <c r="A638" s="34"/>
      <c r="G638" s="35"/>
      <c r="P638" s="35"/>
      <c r="S638" s="35"/>
      <c r="AC638" s="4"/>
    </row>
    <row r="639" spans="1:29" x14ac:dyDescent="0.2">
      <c r="A639" s="34"/>
      <c r="G639" s="35"/>
      <c r="P639" s="35"/>
      <c r="S639" s="35"/>
      <c r="AC639" s="4"/>
    </row>
    <row r="640" spans="1:29" x14ac:dyDescent="0.2">
      <c r="A640" s="34"/>
      <c r="G640" s="35"/>
      <c r="P640" s="35"/>
      <c r="S640" s="35"/>
      <c r="AC640" s="4"/>
    </row>
    <row r="641" spans="1:29" x14ac:dyDescent="0.2">
      <c r="A641" s="34"/>
      <c r="G641" s="35"/>
      <c r="P641" s="35"/>
      <c r="S641" s="35"/>
      <c r="AC641" s="4"/>
    </row>
    <row r="642" spans="1:29" x14ac:dyDescent="0.2">
      <c r="A642" s="34"/>
      <c r="G642" s="35"/>
      <c r="P642" s="35"/>
      <c r="S642" s="35"/>
      <c r="AC642" s="4"/>
    </row>
    <row r="643" spans="1:29" x14ac:dyDescent="0.2">
      <c r="A643" s="34"/>
      <c r="G643" s="35"/>
      <c r="P643" s="35"/>
      <c r="S643" s="35"/>
      <c r="AC643" s="4"/>
    </row>
    <row r="644" spans="1:29" x14ac:dyDescent="0.2">
      <c r="A644" s="34"/>
      <c r="G644" s="35"/>
      <c r="P644" s="35"/>
      <c r="S644" s="35"/>
      <c r="AC644" s="4"/>
    </row>
    <row r="645" spans="1:29" x14ac:dyDescent="0.2">
      <c r="A645" s="34"/>
      <c r="G645" s="35"/>
      <c r="P645" s="35"/>
      <c r="S645" s="35"/>
      <c r="AC645" s="4"/>
    </row>
    <row r="646" spans="1:29" x14ac:dyDescent="0.2">
      <c r="A646" s="34"/>
      <c r="G646" s="35"/>
      <c r="P646" s="35"/>
      <c r="S646" s="35"/>
      <c r="AC646" s="4"/>
    </row>
    <row r="647" spans="1:29" x14ac:dyDescent="0.2">
      <c r="A647" s="34"/>
      <c r="G647" s="35"/>
      <c r="P647" s="35"/>
      <c r="S647" s="35"/>
      <c r="AC647" s="4"/>
    </row>
    <row r="648" spans="1:29" x14ac:dyDescent="0.2">
      <c r="A648" s="34"/>
      <c r="G648" s="35"/>
      <c r="P648" s="35"/>
      <c r="S648" s="35"/>
      <c r="AC648" s="4"/>
    </row>
    <row r="649" spans="1:29" x14ac:dyDescent="0.2">
      <c r="A649" s="34"/>
      <c r="G649" s="35"/>
      <c r="P649" s="35"/>
      <c r="S649" s="35"/>
      <c r="AC649" s="4"/>
    </row>
    <row r="650" spans="1:29" x14ac:dyDescent="0.2">
      <c r="A650" s="34"/>
      <c r="G650" s="35"/>
      <c r="P650" s="35"/>
      <c r="S650" s="35"/>
      <c r="AC650" s="4"/>
    </row>
    <row r="651" spans="1:29" x14ac:dyDescent="0.2">
      <c r="A651" s="34"/>
      <c r="G651" s="35"/>
      <c r="P651" s="35"/>
      <c r="S651" s="35"/>
      <c r="AC651" s="4"/>
    </row>
    <row r="652" spans="1:29" x14ac:dyDescent="0.2">
      <c r="A652" s="34"/>
      <c r="G652" s="35"/>
      <c r="P652" s="35"/>
      <c r="S652" s="35"/>
      <c r="AC652" s="4"/>
    </row>
    <row r="653" spans="1:29" x14ac:dyDescent="0.2">
      <c r="A653" s="34"/>
      <c r="G653" s="35"/>
      <c r="P653" s="35"/>
      <c r="S653" s="35"/>
      <c r="AC653" s="4"/>
    </row>
    <row r="654" spans="1:29" x14ac:dyDescent="0.2">
      <c r="A654" s="34"/>
      <c r="G654" s="35"/>
      <c r="P654" s="35"/>
      <c r="S654" s="35"/>
      <c r="AC654" s="4"/>
    </row>
    <row r="655" spans="1:29" x14ac:dyDescent="0.2">
      <c r="A655" s="34"/>
      <c r="G655" s="35"/>
      <c r="P655" s="35"/>
      <c r="S655" s="35"/>
      <c r="AC655" s="4"/>
    </row>
    <row r="656" spans="1:29" x14ac:dyDescent="0.2">
      <c r="A656" s="34"/>
      <c r="G656" s="35"/>
      <c r="P656" s="35"/>
      <c r="S656" s="35"/>
      <c r="AC656" s="4"/>
    </row>
    <row r="657" spans="1:29" x14ac:dyDescent="0.2">
      <c r="A657" s="34"/>
      <c r="G657" s="35"/>
      <c r="P657" s="35"/>
      <c r="S657" s="35"/>
      <c r="AC657" s="4"/>
    </row>
    <row r="658" spans="1:29" x14ac:dyDescent="0.2">
      <c r="A658" s="34"/>
      <c r="G658" s="35"/>
      <c r="P658" s="35"/>
      <c r="S658" s="35"/>
      <c r="AC658" s="4"/>
    </row>
    <row r="659" spans="1:29" x14ac:dyDescent="0.2">
      <c r="A659" s="34"/>
      <c r="G659" s="35"/>
      <c r="P659" s="35"/>
      <c r="S659" s="35"/>
      <c r="AC659" s="4"/>
    </row>
    <row r="660" spans="1:29" x14ac:dyDescent="0.2">
      <c r="A660" s="34"/>
      <c r="G660" s="35"/>
      <c r="P660" s="35"/>
      <c r="S660" s="35"/>
      <c r="AC660" s="4"/>
    </row>
    <row r="661" spans="1:29" x14ac:dyDescent="0.2">
      <c r="A661" s="34"/>
      <c r="G661" s="35"/>
      <c r="P661" s="35"/>
      <c r="S661" s="35"/>
      <c r="AC661" s="4"/>
    </row>
    <row r="662" spans="1:29" x14ac:dyDescent="0.2">
      <c r="A662" s="34"/>
      <c r="G662" s="35"/>
      <c r="P662" s="35"/>
      <c r="S662" s="35"/>
      <c r="AC662" s="4"/>
    </row>
    <row r="663" spans="1:29" x14ac:dyDescent="0.2">
      <c r="A663" s="34"/>
      <c r="G663" s="35"/>
      <c r="P663" s="35"/>
      <c r="S663" s="35"/>
      <c r="AC663" s="4"/>
    </row>
    <row r="664" spans="1:29" x14ac:dyDescent="0.2">
      <c r="A664" s="34"/>
      <c r="G664" s="35"/>
      <c r="P664" s="35"/>
      <c r="S664" s="35"/>
      <c r="AC664" s="4"/>
    </row>
    <row r="665" spans="1:29" x14ac:dyDescent="0.2">
      <c r="A665" s="34"/>
      <c r="G665" s="35"/>
      <c r="P665" s="35"/>
      <c r="S665" s="35"/>
      <c r="AC665" s="4"/>
    </row>
    <row r="666" spans="1:29" x14ac:dyDescent="0.2">
      <c r="A666" s="34"/>
      <c r="G666" s="35"/>
      <c r="P666" s="35"/>
      <c r="S666" s="35"/>
      <c r="AC666" s="4"/>
    </row>
    <row r="667" spans="1:29" x14ac:dyDescent="0.2">
      <c r="A667" s="34"/>
      <c r="G667" s="35"/>
      <c r="P667" s="35"/>
      <c r="S667" s="35"/>
      <c r="AC667" s="4"/>
    </row>
    <row r="668" spans="1:29" x14ac:dyDescent="0.2">
      <c r="A668" s="34"/>
      <c r="G668" s="35"/>
      <c r="P668" s="35"/>
      <c r="S668" s="35"/>
      <c r="AC668" s="4"/>
    </row>
    <row r="669" spans="1:29" x14ac:dyDescent="0.2">
      <c r="A669" s="34"/>
      <c r="G669" s="35"/>
      <c r="P669" s="35"/>
      <c r="S669" s="35"/>
      <c r="AC669" s="4"/>
    </row>
    <row r="670" spans="1:29" x14ac:dyDescent="0.2">
      <c r="A670" s="34"/>
      <c r="G670" s="35"/>
      <c r="P670" s="35"/>
      <c r="S670" s="35"/>
      <c r="AC670" s="4"/>
    </row>
    <row r="671" spans="1:29" x14ac:dyDescent="0.2">
      <c r="A671" s="34"/>
      <c r="G671" s="35"/>
      <c r="P671" s="35"/>
      <c r="S671" s="35"/>
      <c r="AC671" s="4"/>
    </row>
    <row r="672" spans="1:29" x14ac:dyDescent="0.2">
      <c r="A672" s="34"/>
      <c r="G672" s="35"/>
      <c r="P672" s="35"/>
      <c r="S672" s="35"/>
      <c r="AC672" s="4"/>
    </row>
    <row r="673" spans="1:29" x14ac:dyDescent="0.2">
      <c r="A673" s="34"/>
      <c r="G673" s="35"/>
      <c r="P673" s="35"/>
      <c r="S673" s="35"/>
      <c r="AC673" s="4"/>
    </row>
    <row r="674" spans="1:29" x14ac:dyDescent="0.2">
      <c r="A674" s="34"/>
      <c r="G674" s="35"/>
      <c r="P674" s="35"/>
      <c r="S674" s="35"/>
      <c r="AC674" s="4"/>
    </row>
    <row r="675" spans="1:29" x14ac:dyDescent="0.2">
      <c r="A675" s="34"/>
      <c r="G675" s="35"/>
      <c r="P675" s="35"/>
      <c r="S675" s="35"/>
      <c r="AC675" s="4"/>
    </row>
    <row r="676" spans="1:29" x14ac:dyDescent="0.2">
      <c r="A676" s="34"/>
      <c r="G676" s="35"/>
      <c r="P676" s="35"/>
      <c r="S676" s="35"/>
      <c r="AC676" s="4"/>
    </row>
    <row r="677" spans="1:29" x14ac:dyDescent="0.2">
      <c r="A677" s="34"/>
      <c r="G677" s="35"/>
      <c r="P677" s="35"/>
      <c r="S677" s="35"/>
      <c r="AC677" s="4"/>
    </row>
    <row r="678" spans="1:29" x14ac:dyDescent="0.2">
      <c r="A678" s="34"/>
      <c r="G678" s="35"/>
      <c r="P678" s="35"/>
      <c r="S678" s="35"/>
      <c r="AC678" s="4"/>
    </row>
    <row r="679" spans="1:29" x14ac:dyDescent="0.2">
      <c r="A679" s="34"/>
      <c r="G679" s="35"/>
      <c r="P679" s="35"/>
      <c r="S679" s="35"/>
      <c r="AC679" s="4"/>
    </row>
    <row r="680" spans="1:29" x14ac:dyDescent="0.2">
      <c r="A680" s="34"/>
      <c r="G680" s="35"/>
      <c r="P680" s="35"/>
      <c r="S680" s="35"/>
      <c r="AC680" s="4"/>
    </row>
    <row r="681" spans="1:29" x14ac:dyDescent="0.2">
      <c r="A681" s="34"/>
      <c r="G681" s="35"/>
      <c r="P681" s="35"/>
      <c r="S681" s="35"/>
      <c r="AC681" s="4"/>
    </row>
    <row r="682" spans="1:29" x14ac:dyDescent="0.2">
      <c r="A682" s="34"/>
      <c r="G682" s="35"/>
      <c r="P682" s="35"/>
      <c r="S682" s="35"/>
      <c r="AC682" s="4"/>
    </row>
    <row r="683" spans="1:29" x14ac:dyDescent="0.2">
      <c r="A683" s="34"/>
      <c r="G683" s="35"/>
      <c r="P683" s="35"/>
      <c r="S683" s="35"/>
      <c r="AC683" s="4"/>
    </row>
    <row r="684" spans="1:29" x14ac:dyDescent="0.2">
      <c r="A684" s="34"/>
      <c r="G684" s="35"/>
      <c r="P684" s="35"/>
      <c r="S684" s="35"/>
      <c r="AC684" s="4"/>
    </row>
    <row r="685" spans="1:29" x14ac:dyDescent="0.2">
      <c r="A685" s="34"/>
      <c r="G685" s="35"/>
      <c r="P685" s="35"/>
      <c r="S685" s="35"/>
      <c r="AC685" s="4"/>
    </row>
    <row r="686" spans="1:29" x14ac:dyDescent="0.2">
      <c r="A686" s="34"/>
      <c r="G686" s="35"/>
      <c r="P686" s="35"/>
      <c r="S686" s="35"/>
      <c r="AC686" s="4"/>
    </row>
    <row r="687" spans="1:29" x14ac:dyDescent="0.2">
      <c r="A687" s="34"/>
      <c r="G687" s="35"/>
      <c r="P687" s="35"/>
      <c r="S687" s="35"/>
      <c r="AC687" s="4"/>
    </row>
    <row r="688" spans="1:29" x14ac:dyDescent="0.2">
      <c r="A688" s="34"/>
      <c r="G688" s="35"/>
      <c r="P688" s="35"/>
      <c r="S688" s="35"/>
      <c r="AC688" s="4"/>
    </row>
    <row r="689" spans="1:29" x14ac:dyDescent="0.2">
      <c r="A689" s="34"/>
      <c r="G689" s="35"/>
      <c r="P689" s="35"/>
      <c r="S689" s="35"/>
      <c r="AC689" s="4"/>
    </row>
    <row r="690" spans="1:29" x14ac:dyDescent="0.2">
      <c r="A690" s="34"/>
      <c r="G690" s="35"/>
      <c r="P690" s="35"/>
      <c r="S690" s="35"/>
      <c r="AC690" s="4"/>
    </row>
    <row r="691" spans="1:29" x14ac:dyDescent="0.2">
      <c r="A691" s="34"/>
      <c r="G691" s="35"/>
      <c r="P691" s="35"/>
      <c r="S691" s="35"/>
      <c r="AC691" s="4"/>
    </row>
    <row r="692" spans="1:29" x14ac:dyDescent="0.2">
      <c r="A692" s="34"/>
      <c r="G692" s="35"/>
      <c r="P692" s="35"/>
      <c r="S692" s="35"/>
      <c r="AC692" s="4"/>
    </row>
    <row r="693" spans="1:29" x14ac:dyDescent="0.2">
      <c r="A693" s="34"/>
      <c r="G693" s="35"/>
      <c r="P693" s="35"/>
      <c r="S693" s="35"/>
      <c r="AC693" s="4"/>
    </row>
    <row r="694" spans="1:29" x14ac:dyDescent="0.2">
      <c r="A694" s="34"/>
      <c r="G694" s="35"/>
      <c r="P694" s="35"/>
      <c r="S694" s="35"/>
      <c r="AC694" s="4"/>
    </row>
    <row r="695" spans="1:29" x14ac:dyDescent="0.2">
      <c r="A695" s="34"/>
      <c r="G695" s="35"/>
      <c r="P695" s="35"/>
      <c r="S695" s="35"/>
      <c r="AC695" s="4"/>
    </row>
    <row r="696" spans="1:29" x14ac:dyDescent="0.2">
      <c r="A696" s="34"/>
      <c r="G696" s="35"/>
      <c r="P696" s="35"/>
      <c r="S696" s="35"/>
      <c r="AC696" s="4"/>
    </row>
    <row r="697" spans="1:29" x14ac:dyDescent="0.2">
      <c r="A697" s="34"/>
      <c r="G697" s="35"/>
      <c r="P697" s="35"/>
      <c r="S697" s="35"/>
      <c r="AC697" s="4"/>
    </row>
    <row r="698" spans="1:29" x14ac:dyDescent="0.2">
      <c r="A698" s="34"/>
      <c r="G698" s="35"/>
      <c r="P698" s="35"/>
      <c r="S698" s="35"/>
      <c r="AC698" s="4"/>
    </row>
    <row r="699" spans="1:29" x14ac:dyDescent="0.2">
      <c r="A699" s="34"/>
      <c r="G699" s="35"/>
      <c r="P699" s="35"/>
      <c r="S699" s="35"/>
      <c r="AC699" s="4"/>
    </row>
    <row r="700" spans="1:29" x14ac:dyDescent="0.2">
      <c r="A700" s="34"/>
      <c r="G700" s="35"/>
      <c r="P700" s="35"/>
      <c r="S700" s="35"/>
      <c r="AC700" s="4"/>
    </row>
    <row r="701" spans="1:29" x14ac:dyDescent="0.2">
      <c r="A701" s="34"/>
      <c r="G701" s="35"/>
      <c r="P701" s="35"/>
      <c r="S701" s="35"/>
      <c r="AC701" s="4"/>
    </row>
    <row r="702" spans="1:29" x14ac:dyDescent="0.2">
      <c r="A702" s="34"/>
      <c r="G702" s="35"/>
      <c r="P702" s="35"/>
      <c r="S702" s="35"/>
      <c r="AC702" s="4"/>
    </row>
    <row r="703" spans="1:29" x14ac:dyDescent="0.2">
      <c r="A703" s="34"/>
      <c r="G703" s="35"/>
      <c r="P703" s="35"/>
      <c r="S703" s="35"/>
      <c r="AC703" s="4"/>
    </row>
    <row r="704" spans="1:29" x14ac:dyDescent="0.2">
      <c r="A704" s="34"/>
      <c r="G704" s="35"/>
      <c r="P704" s="35"/>
      <c r="S704" s="35"/>
      <c r="AC704" s="4"/>
    </row>
    <row r="705" spans="1:29" x14ac:dyDescent="0.2">
      <c r="A705" s="34"/>
      <c r="G705" s="35"/>
      <c r="P705" s="35"/>
      <c r="S705" s="35"/>
      <c r="AC705" s="4"/>
    </row>
    <row r="706" spans="1:29" x14ac:dyDescent="0.2">
      <c r="A706" s="34"/>
      <c r="G706" s="35"/>
      <c r="P706" s="35"/>
      <c r="S706" s="35"/>
      <c r="AC706" s="4"/>
    </row>
    <row r="707" spans="1:29" x14ac:dyDescent="0.2">
      <c r="A707" s="34"/>
      <c r="G707" s="35"/>
      <c r="P707" s="35"/>
      <c r="S707" s="35"/>
      <c r="AC707" s="4"/>
    </row>
    <row r="708" spans="1:29" x14ac:dyDescent="0.2">
      <c r="A708" s="34"/>
      <c r="G708" s="35"/>
      <c r="P708" s="35"/>
      <c r="S708" s="35"/>
      <c r="AC708" s="4"/>
    </row>
    <row r="709" spans="1:29" x14ac:dyDescent="0.2">
      <c r="A709" s="34"/>
      <c r="G709" s="35"/>
      <c r="P709" s="35"/>
      <c r="S709" s="35"/>
      <c r="AC709" s="4"/>
    </row>
    <row r="710" spans="1:29" x14ac:dyDescent="0.2">
      <c r="A710" s="34"/>
      <c r="G710" s="35"/>
      <c r="P710" s="35"/>
      <c r="S710" s="35"/>
      <c r="AC710" s="4"/>
    </row>
    <row r="711" spans="1:29" x14ac:dyDescent="0.2">
      <c r="A711" s="34"/>
      <c r="G711" s="35"/>
      <c r="P711" s="35"/>
      <c r="S711" s="35"/>
      <c r="AC711" s="4"/>
    </row>
    <row r="712" spans="1:29" x14ac:dyDescent="0.2">
      <c r="A712" s="34"/>
      <c r="G712" s="35"/>
      <c r="P712" s="35"/>
      <c r="S712" s="35"/>
      <c r="AC712" s="4"/>
    </row>
    <row r="713" spans="1:29" x14ac:dyDescent="0.2">
      <c r="A713" s="34"/>
      <c r="G713" s="35"/>
      <c r="P713" s="35"/>
      <c r="S713" s="35"/>
      <c r="AC713" s="4"/>
    </row>
    <row r="714" spans="1:29" x14ac:dyDescent="0.2">
      <c r="A714" s="34"/>
      <c r="G714" s="35"/>
      <c r="P714" s="35"/>
      <c r="S714" s="35"/>
      <c r="AC714" s="4"/>
    </row>
    <row r="715" spans="1:29" x14ac:dyDescent="0.2">
      <c r="A715" s="34"/>
      <c r="G715" s="35"/>
      <c r="P715" s="35"/>
      <c r="S715" s="35"/>
      <c r="AC715" s="4"/>
    </row>
    <row r="716" spans="1:29" x14ac:dyDescent="0.2">
      <c r="A716" s="34"/>
      <c r="G716" s="35"/>
      <c r="P716" s="35"/>
      <c r="S716" s="35"/>
      <c r="AC716" s="4"/>
    </row>
    <row r="717" spans="1:29" x14ac:dyDescent="0.2">
      <c r="A717" s="34"/>
      <c r="G717" s="35"/>
      <c r="P717" s="35"/>
      <c r="S717" s="35"/>
      <c r="AC717" s="4"/>
    </row>
    <row r="718" spans="1:29" x14ac:dyDescent="0.2">
      <c r="A718" s="34"/>
      <c r="G718" s="35"/>
      <c r="P718" s="35"/>
      <c r="S718" s="35"/>
      <c r="AC718" s="4"/>
    </row>
    <row r="719" spans="1:29" x14ac:dyDescent="0.2">
      <c r="A719" s="34"/>
      <c r="G719" s="35"/>
      <c r="P719" s="35"/>
      <c r="S719" s="35"/>
      <c r="AC719" s="4"/>
    </row>
    <row r="720" spans="1:29" x14ac:dyDescent="0.2">
      <c r="A720" s="34"/>
      <c r="G720" s="35"/>
      <c r="P720" s="35"/>
      <c r="S720" s="35"/>
      <c r="AC720" s="4"/>
    </row>
    <row r="721" spans="1:29" x14ac:dyDescent="0.2">
      <c r="A721" s="34"/>
      <c r="G721" s="35"/>
      <c r="P721" s="35"/>
      <c r="S721" s="35"/>
      <c r="AC721" s="4"/>
    </row>
    <row r="722" spans="1:29" x14ac:dyDescent="0.2">
      <c r="A722" s="34"/>
      <c r="G722" s="35"/>
      <c r="P722" s="35"/>
      <c r="S722" s="35"/>
      <c r="AC722" s="4"/>
    </row>
    <row r="723" spans="1:29" x14ac:dyDescent="0.2">
      <c r="A723" s="34"/>
      <c r="G723" s="35"/>
      <c r="P723" s="35"/>
      <c r="S723" s="35"/>
      <c r="AC723" s="4"/>
    </row>
    <row r="724" spans="1:29" x14ac:dyDescent="0.2">
      <c r="A724" s="34"/>
      <c r="G724" s="35"/>
      <c r="P724" s="35"/>
      <c r="S724" s="35"/>
      <c r="AC724" s="4"/>
    </row>
    <row r="725" spans="1:29" x14ac:dyDescent="0.2">
      <c r="A725" s="34"/>
      <c r="G725" s="35"/>
      <c r="P725" s="35"/>
      <c r="S725" s="35"/>
      <c r="AC725" s="4"/>
    </row>
    <row r="726" spans="1:29" x14ac:dyDescent="0.2">
      <c r="A726" s="34"/>
      <c r="G726" s="35"/>
      <c r="P726" s="35"/>
      <c r="S726" s="35"/>
      <c r="AC726" s="4"/>
    </row>
    <row r="727" spans="1:29" x14ac:dyDescent="0.2">
      <c r="A727" s="34"/>
      <c r="G727" s="35"/>
      <c r="P727" s="35"/>
      <c r="S727" s="35"/>
      <c r="AC727" s="4"/>
    </row>
    <row r="728" spans="1:29" x14ac:dyDescent="0.2">
      <c r="A728" s="34"/>
      <c r="G728" s="35"/>
      <c r="P728" s="35"/>
      <c r="S728" s="35"/>
      <c r="AC728" s="4"/>
    </row>
    <row r="729" spans="1:29" x14ac:dyDescent="0.2">
      <c r="A729" s="34"/>
      <c r="G729" s="35"/>
      <c r="P729" s="35"/>
      <c r="S729" s="35"/>
      <c r="AC729" s="4"/>
    </row>
    <row r="730" spans="1:29" x14ac:dyDescent="0.2">
      <c r="A730" s="34"/>
      <c r="G730" s="35"/>
      <c r="P730" s="35"/>
      <c r="S730" s="35"/>
      <c r="AC730" s="4"/>
    </row>
    <row r="731" spans="1:29" x14ac:dyDescent="0.2">
      <c r="A731" s="34"/>
      <c r="G731" s="35"/>
      <c r="P731" s="35"/>
      <c r="S731" s="35"/>
      <c r="AC731" s="4"/>
    </row>
    <row r="732" spans="1:29" x14ac:dyDescent="0.2">
      <c r="A732" s="34"/>
      <c r="G732" s="35"/>
      <c r="P732" s="35"/>
      <c r="S732" s="35"/>
      <c r="AC732" s="4"/>
    </row>
    <row r="733" spans="1:29" x14ac:dyDescent="0.2">
      <c r="A733" s="34"/>
      <c r="G733" s="35"/>
      <c r="P733" s="35"/>
      <c r="S733" s="35"/>
      <c r="AC733" s="4"/>
    </row>
    <row r="734" spans="1:29" x14ac:dyDescent="0.2">
      <c r="A734" s="34"/>
      <c r="G734" s="35"/>
      <c r="P734" s="35"/>
      <c r="S734" s="35"/>
      <c r="AC734" s="4"/>
    </row>
    <row r="735" spans="1:29" x14ac:dyDescent="0.2">
      <c r="A735" s="34"/>
      <c r="G735" s="35"/>
      <c r="P735" s="35"/>
      <c r="S735" s="35"/>
      <c r="AC735" s="4"/>
    </row>
    <row r="736" spans="1:29" x14ac:dyDescent="0.2">
      <c r="G736" s="35"/>
      <c r="P736" s="35"/>
      <c r="S736" s="35"/>
      <c r="AC736" s="4"/>
    </row>
    <row r="737" spans="7:29" x14ac:dyDescent="0.2">
      <c r="G737" s="35"/>
      <c r="P737" s="35"/>
      <c r="S737" s="35"/>
      <c r="AC737" s="4"/>
    </row>
    <row r="738" spans="7:29" x14ac:dyDescent="0.2">
      <c r="G738" s="35"/>
      <c r="P738" s="35"/>
      <c r="S738" s="35"/>
      <c r="AC738" s="4"/>
    </row>
    <row r="739" spans="7:29" x14ac:dyDescent="0.2">
      <c r="G739" s="35"/>
      <c r="P739" s="35"/>
      <c r="S739" s="35"/>
      <c r="AC739" s="4"/>
    </row>
    <row r="740" spans="7:29" x14ac:dyDescent="0.2">
      <c r="G740" s="35"/>
      <c r="P740" s="35"/>
      <c r="S740" s="35"/>
      <c r="AC740" s="4"/>
    </row>
    <row r="741" spans="7:29" x14ac:dyDescent="0.2">
      <c r="G741" s="35"/>
      <c r="P741" s="35"/>
      <c r="S741" s="35"/>
      <c r="AC741" s="4"/>
    </row>
    <row r="742" spans="7:29" x14ac:dyDescent="0.2">
      <c r="G742" s="35"/>
      <c r="P742" s="35"/>
      <c r="S742" s="35"/>
      <c r="AC742" s="4"/>
    </row>
    <row r="743" spans="7:29" x14ac:dyDescent="0.2">
      <c r="G743" s="35"/>
      <c r="P743" s="35"/>
      <c r="S743" s="35"/>
      <c r="AC743" s="4"/>
    </row>
    <row r="744" spans="7:29" x14ac:dyDescent="0.2">
      <c r="G744" s="35"/>
      <c r="P744" s="35"/>
      <c r="S744" s="35"/>
      <c r="AC744" s="4"/>
    </row>
    <row r="745" spans="7:29" x14ac:dyDescent="0.2">
      <c r="G745" s="35"/>
      <c r="P745" s="35"/>
      <c r="S745" s="35"/>
      <c r="AC745" s="4"/>
    </row>
    <row r="746" spans="7:29" x14ac:dyDescent="0.2">
      <c r="G746" s="35"/>
      <c r="P746" s="35"/>
      <c r="S746" s="35"/>
      <c r="AC746" s="4"/>
    </row>
    <row r="747" spans="7:29" x14ac:dyDescent="0.2">
      <c r="G747" s="35"/>
      <c r="P747" s="35"/>
      <c r="S747" s="35"/>
      <c r="AC747" s="4"/>
    </row>
    <row r="748" spans="7:29" x14ac:dyDescent="0.2">
      <c r="G748" s="35"/>
      <c r="P748" s="35"/>
      <c r="S748" s="35"/>
      <c r="AC748" s="4"/>
    </row>
    <row r="749" spans="7:29" x14ac:dyDescent="0.2">
      <c r="G749" s="35"/>
      <c r="P749" s="35"/>
      <c r="S749" s="35"/>
      <c r="AC749" s="4"/>
    </row>
    <row r="750" spans="7:29" x14ac:dyDescent="0.2">
      <c r="G750" s="35"/>
      <c r="P750" s="35"/>
      <c r="S750" s="35"/>
      <c r="AC750" s="4"/>
    </row>
    <row r="751" spans="7:29" x14ac:dyDescent="0.2">
      <c r="G751" s="35"/>
      <c r="P751" s="35"/>
      <c r="S751" s="35"/>
      <c r="AC751" s="4"/>
    </row>
    <row r="752" spans="7:29" x14ac:dyDescent="0.2">
      <c r="G752" s="35"/>
      <c r="P752" s="35"/>
      <c r="S752" s="35"/>
      <c r="AC752" s="4"/>
    </row>
    <row r="753" spans="7:29" x14ac:dyDescent="0.2">
      <c r="G753" s="35"/>
      <c r="P753" s="35"/>
      <c r="S753" s="35"/>
      <c r="AC753" s="4"/>
    </row>
    <row r="754" spans="7:29" x14ac:dyDescent="0.2">
      <c r="G754" s="35"/>
      <c r="P754" s="35"/>
      <c r="S754" s="35"/>
      <c r="AC754" s="4"/>
    </row>
    <row r="755" spans="7:29" x14ac:dyDescent="0.2">
      <c r="G755" s="35"/>
      <c r="P755" s="35"/>
      <c r="S755" s="35"/>
      <c r="AC755" s="4"/>
    </row>
    <row r="756" spans="7:29" x14ac:dyDescent="0.2">
      <c r="G756" s="35"/>
      <c r="P756" s="35"/>
      <c r="S756" s="35"/>
      <c r="AC756" s="4"/>
    </row>
    <row r="757" spans="7:29" x14ac:dyDescent="0.2">
      <c r="G757" s="35"/>
      <c r="P757" s="35"/>
      <c r="S757" s="35"/>
      <c r="AC757" s="4"/>
    </row>
    <row r="758" spans="7:29" x14ac:dyDescent="0.2">
      <c r="G758" s="35"/>
      <c r="P758" s="35"/>
      <c r="S758" s="35"/>
      <c r="AC758" s="4"/>
    </row>
    <row r="759" spans="7:29" x14ac:dyDescent="0.2">
      <c r="G759" s="35"/>
      <c r="P759" s="35"/>
      <c r="S759" s="35"/>
      <c r="AC759" s="4"/>
    </row>
    <row r="760" spans="7:29" x14ac:dyDescent="0.2">
      <c r="G760" s="35"/>
      <c r="P760" s="35"/>
      <c r="S760" s="35"/>
      <c r="AC760" s="4"/>
    </row>
    <row r="761" spans="7:29" x14ac:dyDescent="0.2">
      <c r="G761" s="35"/>
      <c r="P761" s="35"/>
      <c r="S761" s="35"/>
      <c r="AC761" s="4"/>
    </row>
    <row r="762" spans="7:29" x14ac:dyDescent="0.2">
      <c r="G762" s="35"/>
      <c r="P762" s="35"/>
      <c r="S762" s="35"/>
      <c r="AC762" s="4"/>
    </row>
    <row r="763" spans="7:29" x14ac:dyDescent="0.2">
      <c r="G763" s="35"/>
      <c r="P763" s="35"/>
      <c r="S763" s="35"/>
      <c r="AC763" s="4"/>
    </row>
    <row r="764" spans="7:29" x14ac:dyDescent="0.2">
      <c r="G764" s="35"/>
      <c r="P764" s="35"/>
      <c r="S764" s="35"/>
      <c r="AC764" s="4"/>
    </row>
    <row r="765" spans="7:29" x14ac:dyDescent="0.2">
      <c r="G765" s="35"/>
      <c r="P765" s="35"/>
      <c r="S765" s="35"/>
      <c r="AC765" s="4"/>
    </row>
    <row r="766" spans="7:29" x14ac:dyDescent="0.2">
      <c r="G766" s="35"/>
      <c r="P766" s="35"/>
      <c r="S766" s="35"/>
      <c r="AC766" s="4"/>
    </row>
    <row r="767" spans="7:29" x14ac:dyDescent="0.2">
      <c r="G767" s="35"/>
      <c r="P767" s="35"/>
      <c r="S767" s="35"/>
      <c r="AC767" s="4"/>
    </row>
    <row r="768" spans="7:29" x14ac:dyDescent="0.2">
      <c r="G768" s="35"/>
      <c r="P768" s="35"/>
      <c r="S768" s="35"/>
      <c r="AC768" s="4"/>
    </row>
    <row r="769" spans="7:29" x14ac:dyDescent="0.2">
      <c r="G769" s="35"/>
      <c r="P769" s="35"/>
      <c r="S769" s="35"/>
      <c r="AC769" s="4"/>
    </row>
    <row r="770" spans="7:29" x14ac:dyDescent="0.2">
      <c r="G770" s="35"/>
      <c r="P770" s="35"/>
      <c r="S770" s="35"/>
      <c r="AC770" s="4"/>
    </row>
    <row r="771" spans="7:29" x14ac:dyDescent="0.2">
      <c r="G771" s="35"/>
      <c r="P771" s="35"/>
      <c r="S771" s="35"/>
      <c r="AC771" s="4"/>
    </row>
    <row r="772" spans="7:29" x14ac:dyDescent="0.2">
      <c r="G772" s="35"/>
      <c r="P772" s="35"/>
      <c r="S772" s="35"/>
      <c r="AC772" s="4"/>
    </row>
    <row r="773" spans="7:29" x14ac:dyDescent="0.2">
      <c r="G773" s="35"/>
      <c r="P773" s="35"/>
      <c r="S773" s="35"/>
      <c r="AC773" s="4"/>
    </row>
    <row r="774" spans="7:29" x14ac:dyDescent="0.2">
      <c r="G774" s="35"/>
      <c r="P774" s="35"/>
      <c r="S774" s="35"/>
      <c r="AC774" s="4"/>
    </row>
    <row r="775" spans="7:29" x14ac:dyDescent="0.2">
      <c r="G775" s="35"/>
      <c r="P775" s="35"/>
      <c r="S775" s="35"/>
      <c r="AC775" s="4"/>
    </row>
    <row r="776" spans="7:29" x14ac:dyDescent="0.2">
      <c r="G776" s="35"/>
      <c r="P776" s="35"/>
      <c r="S776" s="35"/>
      <c r="AC776" s="4"/>
    </row>
    <row r="777" spans="7:29" x14ac:dyDescent="0.2">
      <c r="G777" s="35"/>
      <c r="P777" s="35"/>
      <c r="S777" s="35"/>
      <c r="AC777" s="4"/>
    </row>
    <row r="778" spans="7:29" x14ac:dyDescent="0.2">
      <c r="G778" s="35"/>
      <c r="P778" s="35"/>
      <c r="S778" s="35"/>
      <c r="AC778" s="4"/>
    </row>
    <row r="779" spans="7:29" x14ac:dyDescent="0.2">
      <c r="G779" s="35"/>
      <c r="P779" s="35"/>
      <c r="S779" s="35"/>
      <c r="AC779" s="4"/>
    </row>
    <row r="780" spans="7:29" x14ac:dyDescent="0.2">
      <c r="G780" s="35"/>
      <c r="P780" s="35"/>
      <c r="S780" s="35"/>
      <c r="AC780" s="4"/>
    </row>
    <row r="781" spans="7:29" x14ac:dyDescent="0.2">
      <c r="G781" s="35"/>
      <c r="P781" s="35"/>
      <c r="S781" s="35"/>
      <c r="AC781" s="4"/>
    </row>
    <row r="782" spans="7:29" x14ac:dyDescent="0.2">
      <c r="G782" s="35"/>
      <c r="P782" s="35"/>
      <c r="S782" s="35"/>
      <c r="AC782" s="4"/>
    </row>
    <row r="783" spans="7:29" x14ac:dyDescent="0.2">
      <c r="G783" s="35"/>
      <c r="P783" s="35"/>
      <c r="S783" s="35"/>
      <c r="AC783" s="4"/>
    </row>
    <row r="784" spans="7:29" x14ac:dyDescent="0.2">
      <c r="G784" s="35"/>
      <c r="P784" s="35"/>
      <c r="S784" s="35"/>
      <c r="AC784" s="4"/>
    </row>
    <row r="785" spans="7:29" x14ac:dyDescent="0.2">
      <c r="G785" s="35"/>
      <c r="P785" s="35"/>
      <c r="S785" s="35"/>
      <c r="AC785" s="4"/>
    </row>
    <row r="786" spans="7:29" x14ac:dyDescent="0.2">
      <c r="G786" s="35"/>
      <c r="P786" s="35"/>
      <c r="S786" s="35"/>
      <c r="AC786" s="4"/>
    </row>
    <row r="787" spans="7:29" x14ac:dyDescent="0.2">
      <c r="G787" s="35"/>
      <c r="P787" s="35"/>
      <c r="S787" s="35"/>
      <c r="AC787" s="4"/>
    </row>
    <row r="788" spans="7:29" x14ac:dyDescent="0.2">
      <c r="G788" s="35"/>
      <c r="P788" s="35"/>
      <c r="S788" s="35"/>
      <c r="AC788" s="4"/>
    </row>
    <row r="789" spans="7:29" x14ac:dyDescent="0.2">
      <c r="G789" s="35"/>
      <c r="P789" s="35"/>
      <c r="S789" s="35"/>
      <c r="AC789" s="4"/>
    </row>
    <row r="790" spans="7:29" x14ac:dyDescent="0.2">
      <c r="G790" s="35"/>
      <c r="P790" s="35"/>
      <c r="S790" s="35"/>
      <c r="AC790" s="4"/>
    </row>
    <row r="791" spans="7:29" x14ac:dyDescent="0.2">
      <c r="G791" s="35"/>
      <c r="P791" s="35"/>
      <c r="S791" s="35"/>
      <c r="AC791" s="4"/>
    </row>
    <row r="792" spans="7:29" x14ac:dyDescent="0.2">
      <c r="G792" s="35"/>
      <c r="P792" s="35"/>
      <c r="S792" s="35"/>
      <c r="AC792" s="4"/>
    </row>
    <row r="793" spans="7:29" x14ac:dyDescent="0.2">
      <c r="G793" s="35"/>
      <c r="P793" s="35"/>
      <c r="S793" s="35"/>
      <c r="AC793" s="4"/>
    </row>
    <row r="794" spans="7:29" x14ac:dyDescent="0.2">
      <c r="G794" s="35"/>
      <c r="P794" s="35"/>
      <c r="S794" s="35"/>
      <c r="AC794" s="4"/>
    </row>
    <row r="795" spans="7:29" x14ac:dyDescent="0.2">
      <c r="G795" s="35"/>
      <c r="P795" s="35"/>
      <c r="S795" s="35"/>
      <c r="AC795" s="4"/>
    </row>
    <row r="796" spans="7:29" x14ac:dyDescent="0.2">
      <c r="G796" s="35"/>
      <c r="P796" s="35"/>
      <c r="S796" s="35"/>
      <c r="AC796" s="4"/>
    </row>
    <row r="797" spans="7:29" x14ac:dyDescent="0.2">
      <c r="G797" s="35"/>
      <c r="P797" s="35"/>
      <c r="S797" s="35"/>
      <c r="AC797" s="4"/>
    </row>
    <row r="798" spans="7:29" x14ac:dyDescent="0.2">
      <c r="G798" s="35"/>
      <c r="P798" s="35"/>
      <c r="S798" s="35"/>
      <c r="AC798" s="4"/>
    </row>
    <row r="799" spans="7:29" x14ac:dyDescent="0.2">
      <c r="G799" s="35"/>
      <c r="P799" s="35"/>
      <c r="S799" s="35"/>
      <c r="AC799" s="4"/>
    </row>
    <row r="800" spans="7:29" x14ac:dyDescent="0.2">
      <c r="G800" s="35"/>
      <c r="P800" s="35"/>
      <c r="S800" s="35"/>
      <c r="AC800" s="4"/>
    </row>
    <row r="801" spans="7:29" x14ac:dyDescent="0.2">
      <c r="G801" s="35"/>
      <c r="P801" s="35"/>
      <c r="S801" s="35"/>
      <c r="AC801" s="4"/>
    </row>
    <row r="802" spans="7:29" x14ac:dyDescent="0.2">
      <c r="G802" s="35"/>
      <c r="P802" s="35"/>
      <c r="S802" s="35"/>
      <c r="AC802" s="4"/>
    </row>
    <row r="803" spans="7:29" x14ac:dyDescent="0.2">
      <c r="G803" s="35"/>
      <c r="P803" s="35"/>
      <c r="S803" s="35"/>
      <c r="AC803" s="4"/>
    </row>
    <row r="804" spans="7:29" x14ac:dyDescent="0.2">
      <c r="G804" s="35"/>
      <c r="P804" s="35"/>
      <c r="S804" s="35"/>
      <c r="AC804" s="4"/>
    </row>
    <row r="805" spans="7:29" x14ac:dyDescent="0.2">
      <c r="G805" s="35"/>
      <c r="P805" s="35"/>
      <c r="S805" s="35"/>
      <c r="AC805" s="4"/>
    </row>
    <row r="806" spans="7:29" x14ac:dyDescent="0.2">
      <c r="G806" s="35"/>
      <c r="P806" s="35"/>
      <c r="S806" s="35"/>
      <c r="AC806" s="4"/>
    </row>
    <row r="807" spans="7:29" x14ac:dyDescent="0.2">
      <c r="G807" s="35"/>
      <c r="P807" s="35"/>
      <c r="S807" s="35"/>
      <c r="AC807" s="4"/>
    </row>
    <row r="808" spans="7:29" x14ac:dyDescent="0.2">
      <c r="G808" s="35"/>
      <c r="P808" s="35"/>
      <c r="S808" s="35"/>
      <c r="AC808" s="4"/>
    </row>
    <row r="809" spans="7:29" x14ac:dyDescent="0.2">
      <c r="G809" s="35"/>
      <c r="P809" s="35"/>
      <c r="S809" s="35"/>
      <c r="AC809" s="4"/>
    </row>
    <row r="810" spans="7:29" x14ac:dyDescent="0.2">
      <c r="G810" s="35"/>
      <c r="P810" s="35"/>
      <c r="S810" s="35"/>
      <c r="AC810" s="4"/>
    </row>
    <row r="811" spans="7:29" x14ac:dyDescent="0.2">
      <c r="G811" s="35"/>
      <c r="P811" s="35"/>
      <c r="S811" s="35"/>
      <c r="AC811" s="4"/>
    </row>
    <row r="812" spans="7:29" x14ac:dyDescent="0.2">
      <c r="G812" s="35"/>
      <c r="P812" s="35"/>
      <c r="S812" s="35"/>
      <c r="AC812" s="4"/>
    </row>
    <row r="813" spans="7:29" x14ac:dyDescent="0.2">
      <c r="G813" s="35"/>
      <c r="P813" s="35"/>
      <c r="S813" s="35"/>
      <c r="AC813" s="4"/>
    </row>
    <row r="814" spans="7:29" x14ac:dyDescent="0.2">
      <c r="G814" s="35"/>
      <c r="P814" s="35"/>
      <c r="S814" s="35"/>
      <c r="AC814" s="4"/>
    </row>
    <row r="815" spans="7:29" x14ac:dyDescent="0.2">
      <c r="G815" s="35"/>
      <c r="P815" s="35"/>
      <c r="S815" s="35"/>
      <c r="AC815" s="4"/>
    </row>
    <row r="816" spans="7:29" x14ac:dyDescent="0.2">
      <c r="G816" s="35"/>
      <c r="P816" s="35"/>
      <c r="S816" s="35"/>
      <c r="AC816" s="4"/>
    </row>
    <row r="817" spans="7:29" x14ac:dyDescent="0.2">
      <c r="G817" s="35"/>
      <c r="P817" s="35"/>
      <c r="S817" s="35"/>
      <c r="AC817" s="4"/>
    </row>
    <row r="818" spans="7:29" x14ac:dyDescent="0.2">
      <c r="G818" s="35"/>
      <c r="P818" s="35"/>
      <c r="S818" s="35"/>
      <c r="AC818" s="4"/>
    </row>
    <row r="819" spans="7:29" x14ac:dyDescent="0.2">
      <c r="G819" s="35"/>
      <c r="P819" s="35"/>
      <c r="S819" s="35"/>
      <c r="AC819" s="4"/>
    </row>
    <row r="820" spans="7:29" x14ac:dyDescent="0.2">
      <c r="G820" s="35"/>
      <c r="P820" s="35"/>
      <c r="S820" s="35"/>
      <c r="AC820" s="4"/>
    </row>
    <row r="821" spans="7:29" x14ac:dyDescent="0.2">
      <c r="G821" s="35"/>
      <c r="P821" s="35"/>
      <c r="S821" s="35"/>
      <c r="AC821" s="4"/>
    </row>
    <row r="822" spans="7:29" x14ac:dyDescent="0.2">
      <c r="G822" s="35"/>
      <c r="P822" s="35"/>
      <c r="S822" s="35"/>
      <c r="AC822" s="4"/>
    </row>
    <row r="823" spans="7:29" x14ac:dyDescent="0.2">
      <c r="G823" s="35"/>
      <c r="P823" s="35"/>
      <c r="S823" s="35"/>
      <c r="AC823" s="4"/>
    </row>
    <row r="824" spans="7:29" x14ac:dyDescent="0.2">
      <c r="G824" s="35"/>
      <c r="P824" s="35"/>
      <c r="S824" s="35"/>
      <c r="AC824" s="4"/>
    </row>
    <row r="825" spans="7:29" x14ac:dyDescent="0.2">
      <c r="G825" s="35"/>
      <c r="P825" s="35"/>
      <c r="S825" s="35"/>
      <c r="AC825" s="4"/>
    </row>
    <row r="826" spans="7:29" x14ac:dyDescent="0.2">
      <c r="G826" s="35"/>
      <c r="P826" s="35"/>
      <c r="S826" s="35"/>
      <c r="AC826" s="4"/>
    </row>
    <row r="827" spans="7:29" x14ac:dyDescent="0.2">
      <c r="G827" s="35"/>
      <c r="P827" s="35"/>
      <c r="S827" s="35"/>
      <c r="AC827" s="4"/>
    </row>
    <row r="828" spans="7:29" x14ac:dyDescent="0.2">
      <c r="G828" s="35"/>
      <c r="P828" s="35"/>
      <c r="S828" s="35"/>
      <c r="AC828" s="4"/>
    </row>
    <row r="829" spans="7:29" x14ac:dyDescent="0.2">
      <c r="G829" s="35"/>
      <c r="P829" s="35"/>
      <c r="S829" s="35"/>
      <c r="AC829" s="4"/>
    </row>
    <row r="830" spans="7:29" x14ac:dyDescent="0.2">
      <c r="G830" s="35"/>
      <c r="P830" s="35"/>
      <c r="S830" s="35"/>
      <c r="AC830" s="4"/>
    </row>
    <row r="831" spans="7:29" x14ac:dyDescent="0.2">
      <c r="G831" s="35"/>
      <c r="P831" s="35"/>
      <c r="S831" s="35"/>
      <c r="AC831" s="4"/>
    </row>
    <row r="832" spans="7:29" x14ac:dyDescent="0.2">
      <c r="G832" s="35"/>
      <c r="P832" s="35"/>
      <c r="S832" s="35"/>
      <c r="AC832" s="4"/>
    </row>
    <row r="833" spans="7:29" x14ac:dyDescent="0.2">
      <c r="G833" s="35"/>
      <c r="P833" s="35"/>
      <c r="S833" s="35"/>
      <c r="AC833" s="4"/>
    </row>
    <row r="834" spans="7:29" x14ac:dyDescent="0.2">
      <c r="G834" s="35"/>
      <c r="P834" s="35"/>
      <c r="S834" s="35"/>
      <c r="AC834" s="4"/>
    </row>
    <row r="835" spans="7:29" x14ac:dyDescent="0.2">
      <c r="G835" s="35"/>
      <c r="P835" s="35"/>
      <c r="S835" s="35"/>
      <c r="AC835" s="4"/>
    </row>
    <row r="836" spans="7:29" x14ac:dyDescent="0.2">
      <c r="G836" s="35"/>
      <c r="P836" s="35"/>
      <c r="S836" s="35"/>
      <c r="AC836" s="4"/>
    </row>
    <row r="837" spans="7:29" x14ac:dyDescent="0.2">
      <c r="G837" s="35"/>
      <c r="P837" s="35"/>
      <c r="S837" s="35"/>
      <c r="AC837" s="4"/>
    </row>
    <row r="838" spans="7:29" x14ac:dyDescent="0.2">
      <c r="G838" s="35"/>
      <c r="P838" s="35"/>
      <c r="S838" s="35"/>
      <c r="AC838" s="4"/>
    </row>
    <row r="839" spans="7:29" x14ac:dyDescent="0.2">
      <c r="G839" s="35"/>
      <c r="P839" s="35"/>
      <c r="S839" s="35"/>
      <c r="AC839" s="4"/>
    </row>
    <row r="840" spans="7:29" x14ac:dyDescent="0.2">
      <c r="G840" s="35"/>
      <c r="P840" s="35"/>
      <c r="S840" s="35"/>
      <c r="AC840" s="4"/>
    </row>
    <row r="841" spans="7:29" x14ac:dyDescent="0.2">
      <c r="G841" s="35"/>
      <c r="P841" s="35"/>
      <c r="S841" s="35"/>
      <c r="AC841" s="4"/>
    </row>
    <row r="842" spans="7:29" x14ac:dyDescent="0.2">
      <c r="G842" s="35"/>
      <c r="P842" s="35"/>
      <c r="S842" s="35"/>
      <c r="AC842" s="4"/>
    </row>
    <row r="843" spans="7:29" x14ac:dyDescent="0.2">
      <c r="G843" s="35"/>
      <c r="P843" s="35"/>
      <c r="S843" s="35"/>
      <c r="AC843" s="4"/>
    </row>
    <row r="844" spans="7:29" x14ac:dyDescent="0.2">
      <c r="G844" s="35"/>
      <c r="P844" s="35"/>
      <c r="S844" s="35"/>
      <c r="AC844" s="4"/>
    </row>
    <row r="845" spans="7:29" x14ac:dyDescent="0.2">
      <c r="G845" s="35"/>
      <c r="P845" s="35"/>
      <c r="S845" s="35"/>
      <c r="AC845" s="4"/>
    </row>
    <row r="846" spans="7:29" x14ac:dyDescent="0.2">
      <c r="G846" s="35"/>
      <c r="P846" s="35"/>
      <c r="S846" s="35"/>
      <c r="AC846" s="4"/>
    </row>
    <row r="847" spans="7:29" x14ac:dyDescent="0.2">
      <c r="G847" s="35"/>
      <c r="P847" s="35"/>
      <c r="S847" s="35"/>
      <c r="AC847" s="4"/>
    </row>
    <row r="848" spans="7:29" x14ac:dyDescent="0.2">
      <c r="G848" s="35"/>
      <c r="P848" s="35"/>
      <c r="S848" s="35"/>
      <c r="AC848" s="4"/>
    </row>
    <row r="849" spans="7:29" x14ac:dyDescent="0.2">
      <c r="G849" s="35"/>
      <c r="P849" s="35"/>
      <c r="S849" s="35"/>
      <c r="AC849" s="4"/>
    </row>
    <row r="850" spans="7:29" x14ac:dyDescent="0.2">
      <c r="G850" s="35"/>
      <c r="P850" s="35"/>
      <c r="S850" s="35"/>
      <c r="AC850" s="4"/>
    </row>
    <row r="851" spans="7:29" x14ac:dyDescent="0.2">
      <c r="G851" s="35"/>
      <c r="P851" s="35"/>
      <c r="S851" s="35"/>
      <c r="AC851" s="4"/>
    </row>
    <row r="852" spans="7:29" x14ac:dyDescent="0.2">
      <c r="G852" s="35"/>
      <c r="P852" s="35"/>
      <c r="S852" s="35"/>
      <c r="AC852" s="4"/>
    </row>
    <row r="853" spans="7:29" x14ac:dyDescent="0.2">
      <c r="G853" s="35"/>
      <c r="P853" s="35"/>
      <c r="S853" s="35"/>
      <c r="AC853" s="4"/>
    </row>
    <row r="854" spans="7:29" x14ac:dyDescent="0.2">
      <c r="G854" s="35"/>
      <c r="P854" s="35"/>
      <c r="S854" s="35"/>
      <c r="AC854" s="4"/>
    </row>
    <row r="855" spans="7:29" x14ac:dyDescent="0.2">
      <c r="G855" s="35"/>
      <c r="P855" s="35"/>
      <c r="S855" s="35"/>
      <c r="AC855" s="4"/>
    </row>
    <row r="856" spans="7:29" x14ac:dyDescent="0.2">
      <c r="G856" s="35"/>
      <c r="P856" s="35"/>
      <c r="S856" s="35"/>
      <c r="AC856" s="4"/>
    </row>
    <row r="857" spans="7:29" x14ac:dyDescent="0.2">
      <c r="G857" s="35"/>
      <c r="P857" s="35"/>
      <c r="S857" s="35"/>
      <c r="AC857" s="4"/>
    </row>
    <row r="858" spans="7:29" x14ac:dyDescent="0.2">
      <c r="G858" s="35"/>
      <c r="P858" s="35"/>
      <c r="S858" s="35"/>
      <c r="AC858" s="4"/>
    </row>
    <row r="859" spans="7:29" x14ac:dyDescent="0.2">
      <c r="G859" s="35"/>
      <c r="P859" s="35"/>
      <c r="S859" s="35"/>
      <c r="AC859" s="4"/>
    </row>
    <row r="860" spans="7:29" x14ac:dyDescent="0.2">
      <c r="G860" s="35"/>
      <c r="P860" s="35"/>
      <c r="S860" s="35"/>
      <c r="AC860" s="4"/>
    </row>
    <row r="861" spans="7:29" x14ac:dyDescent="0.2">
      <c r="G861" s="35"/>
      <c r="P861" s="35"/>
      <c r="S861" s="35"/>
      <c r="AC861" s="4"/>
    </row>
    <row r="862" spans="7:29" x14ac:dyDescent="0.2">
      <c r="G862" s="35"/>
      <c r="P862" s="35"/>
      <c r="S862" s="35"/>
      <c r="AC862" s="4"/>
    </row>
    <row r="863" spans="7:29" x14ac:dyDescent="0.2">
      <c r="G863" s="35"/>
      <c r="P863" s="35"/>
      <c r="S863" s="35"/>
      <c r="AC863" s="4"/>
    </row>
    <row r="864" spans="7:29" x14ac:dyDescent="0.2">
      <c r="G864" s="35"/>
      <c r="P864" s="35"/>
      <c r="S864" s="35"/>
      <c r="AC864" s="4"/>
    </row>
    <row r="865" spans="7:29" x14ac:dyDescent="0.2">
      <c r="G865" s="35"/>
      <c r="P865" s="35"/>
      <c r="S865" s="35"/>
      <c r="AC865" s="4"/>
    </row>
    <row r="866" spans="7:29" x14ac:dyDescent="0.2">
      <c r="G866" s="35"/>
      <c r="P866" s="35"/>
      <c r="S866" s="35"/>
      <c r="AC866" s="4"/>
    </row>
    <row r="867" spans="7:29" x14ac:dyDescent="0.2">
      <c r="G867" s="35"/>
      <c r="P867" s="35"/>
      <c r="S867" s="35"/>
      <c r="AC867" s="4"/>
    </row>
    <row r="868" spans="7:29" x14ac:dyDescent="0.2">
      <c r="G868" s="35"/>
      <c r="P868" s="35"/>
      <c r="S868" s="35"/>
      <c r="AC868" s="4"/>
    </row>
    <row r="869" spans="7:29" x14ac:dyDescent="0.2">
      <c r="G869" s="35"/>
      <c r="P869" s="35"/>
      <c r="S869" s="35"/>
      <c r="AC869" s="4"/>
    </row>
    <row r="870" spans="7:29" x14ac:dyDescent="0.2">
      <c r="G870" s="35"/>
      <c r="P870" s="35"/>
      <c r="S870" s="35"/>
      <c r="AC870" s="4"/>
    </row>
    <row r="871" spans="7:29" x14ac:dyDescent="0.2">
      <c r="G871" s="35"/>
      <c r="P871" s="35"/>
      <c r="S871" s="35"/>
      <c r="AC871" s="4"/>
    </row>
    <row r="872" spans="7:29" x14ac:dyDescent="0.2">
      <c r="G872" s="35"/>
      <c r="P872" s="35"/>
      <c r="S872" s="35"/>
      <c r="AC872" s="4"/>
    </row>
    <row r="873" spans="7:29" x14ac:dyDescent="0.2">
      <c r="G873" s="35"/>
      <c r="P873" s="35"/>
      <c r="S873" s="35"/>
      <c r="AC873" s="4"/>
    </row>
    <row r="874" spans="7:29" x14ac:dyDescent="0.2">
      <c r="G874" s="35"/>
      <c r="P874" s="35"/>
      <c r="S874" s="35"/>
      <c r="AC874" s="4"/>
    </row>
    <row r="875" spans="7:29" x14ac:dyDescent="0.2">
      <c r="G875" s="35"/>
      <c r="P875" s="35"/>
      <c r="S875" s="35"/>
      <c r="AC875" s="4"/>
    </row>
    <row r="876" spans="7:29" x14ac:dyDescent="0.2">
      <c r="G876" s="35"/>
      <c r="P876" s="35"/>
      <c r="S876" s="35"/>
      <c r="AC876" s="4"/>
    </row>
    <row r="877" spans="7:29" x14ac:dyDescent="0.2">
      <c r="G877" s="35"/>
      <c r="P877" s="35"/>
      <c r="S877" s="35"/>
      <c r="AC877" s="4"/>
    </row>
    <row r="878" spans="7:29" x14ac:dyDescent="0.2">
      <c r="G878" s="35"/>
      <c r="P878" s="35"/>
      <c r="S878" s="35"/>
      <c r="AC878" s="4"/>
    </row>
    <row r="879" spans="7:29" x14ac:dyDescent="0.2">
      <c r="G879" s="35"/>
      <c r="P879" s="35"/>
      <c r="S879" s="35"/>
      <c r="AC879" s="4"/>
    </row>
    <row r="880" spans="7:29" x14ac:dyDescent="0.2">
      <c r="G880" s="35"/>
      <c r="P880" s="35"/>
      <c r="S880" s="35"/>
      <c r="AC880" s="4"/>
    </row>
    <row r="881" spans="7:29" x14ac:dyDescent="0.2">
      <c r="G881" s="35"/>
      <c r="P881" s="35"/>
      <c r="S881" s="35"/>
      <c r="AC881" s="4"/>
    </row>
    <row r="882" spans="7:29" x14ac:dyDescent="0.2">
      <c r="G882" s="35"/>
      <c r="P882" s="35"/>
      <c r="S882" s="35"/>
      <c r="AC882" s="4"/>
    </row>
    <row r="883" spans="7:29" x14ac:dyDescent="0.2">
      <c r="G883" s="35"/>
      <c r="P883" s="35"/>
      <c r="S883" s="35"/>
      <c r="AC883" s="4"/>
    </row>
    <row r="884" spans="7:29" x14ac:dyDescent="0.2">
      <c r="G884" s="35"/>
      <c r="P884" s="35"/>
      <c r="S884" s="35"/>
      <c r="AC884" s="4"/>
    </row>
    <row r="885" spans="7:29" x14ac:dyDescent="0.2">
      <c r="G885" s="35"/>
      <c r="P885" s="35"/>
      <c r="S885" s="35"/>
      <c r="AC885" s="4"/>
    </row>
    <row r="886" spans="7:29" x14ac:dyDescent="0.2">
      <c r="G886" s="35"/>
      <c r="P886" s="35"/>
      <c r="S886" s="35"/>
      <c r="AC886" s="4"/>
    </row>
    <row r="887" spans="7:29" x14ac:dyDescent="0.2">
      <c r="G887" s="35"/>
      <c r="P887" s="35"/>
      <c r="S887" s="35"/>
      <c r="AC887" s="4"/>
    </row>
    <row r="888" spans="7:29" x14ac:dyDescent="0.2">
      <c r="G888" s="35"/>
      <c r="P888" s="35"/>
      <c r="S888" s="35"/>
      <c r="AC888" s="4"/>
    </row>
    <row r="889" spans="7:29" x14ac:dyDescent="0.2">
      <c r="G889" s="35"/>
      <c r="P889" s="35"/>
      <c r="S889" s="35"/>
      <c r="AC889" s="4"/>
    </row>
    <row r="890" spans="7:29" x14ac:dyDescent="0.2">
      <c r="G890" s="35"/>
      <c r="P890" s="35"/>
      <c r="S890" s="35"/>
      <c r="AC890" s="4"/>
    </row>
    <row r="891" spans="7:29" x14ac:dyDescent="0.2">
      <c r="G891" s="35"/>
      <c r="P891" s="35"/>
      <c r="S891" s="35"/>
      <c r="AC891" s="4"/>
    </row>
    <row r="892" spans="7:29" x14ac:dyDescent="0.2">
      <c r="G892" s="35"/>
      <c r="P892" s="35"/>
      <c r="S892" s="35"/>
      <c r="AC892" s="4"/>
    </row>
    <row r="893" spans="7:29" x14ac:dyDescent="0.2">
      <c r="G893" s="35"/>
      <c r="P893" s="35"/>
      <c r="S893" s="35"/>
      <c r="AC893" s="4"/>
    </row>
    <row r="894" spans="7:29" x14ac:dyDescent="0.2">
      <c r="G894" s="35"/>
      <c r="P894" s="35"/>
      <c r="S894" s="35"/>
      <c r="AC894" s="4"/>
    </row>
    <row r="895" spans="7:29" x14ac:dyDescent="0.2">
      <c r="G895" s="35"/>
      <c r="P895" s="35"/>
      <c r="S895" s="35"/>
      <c r="AC895" s="4"/>
    </row>
    <row r="896" spans="7:29" x14ac:dyDescent="0.2">
      <c r="G896" s="35"/>
      <c r="P896" s="35"/>
      <c r="S896" s="35"/>
      <c r="AC896" s="4"/>
    </row>
    <row r="897" spans="7:29" x14ac:dyDescent="0.2">
      <c r="G897" s="35"/>
      <c r="P897" s="35"/>
      <c r="S897" s="35"/>
      <c r="AC897" s="4"/>
    </row>
    <row r="898" spans="7:29" x14ac:dyDescent="0.2">
      <c r="G898" s="35"/>
      <c r="P898" s="35"/>
      <c r="S898" s="35"/>
      <c r="AC898" s="4"/>
    </row>
    <row r="899" spans="7:29" x14ac:dyDescent="0.2">
      <c r="G899" s="35"/>
      <c r="P899" s="35"/>
      <c r="S899" s="35"/>
      <c r="AC899" s="4"/>
    </row>
    <row r="900" spans="7:29" x14ac:dyDescent="0.2">
      <c r="G900" s="35"/>
      <c r="P900" s="35"/>
      <c r="S900" s="35"/>
      <c r="AC900" s="4"/>
    </row>
    <row r="901" spans="7:29" x14ac:dyDescent="0.2">
      <c r="G901" s="35"/>
      <c r="P901" s="35"/>
      <c r="S901" s="35"/>
      <c r="AC901" s="4"/>
    </row>
    <row r="902" spans="7:29" x14ac:dyDescent="0.2">
      <c r="G902" s="35"/>
      <c r="P902" s="35"/>
      <c r="S902" s="35"/>
      <c r="AC902" s="4"/>
    </row>
    <row r="903" spans="7:29" x14ac:dyDescent="0.2">
      <c r="G903" s="35"/>
      <c r="P903" s="35"/>
      <c r="S903" s="35"/>
      <c r="AC903" s="4"/>
    </row>
    <row r="904" spans="7:29" x14ac:dyDescent="0.2">
      <c r="G904" s="35"/>
      <c r="P904" s="35"/>
      <c r="S904" s="35"/>
      <c r="AC904" s="4"/>
    </row>
    <row r="905" spans="7:29" x14ac:dyDescent="0.2">
      <c r="G905" s="35"/>
      <c r="P905" s="35"/>
      <c r="S905" s="35"/>
      <c r="AC905" s="4"/>
    </row>
    <row r="906" spans="7:29" x14ac:dyDescent="0.2">
      <c r="G906" s="35"/>
      <c r="P906" s="35"/>
      <c r="S906" s="35"/>
      <c r="AC906" s="4"/>
    </row>
    <row r="907" spans="7:29" x14ac:dyDescent="0.2">
      <c r="G907" s="35"/>
      <c r="P907" s="35"/>
      <c r="S907" s="35"/>
      <c r="AC907" s="4"/>
    </row>
    <row r="908" spans="7:29" x14ac:dyDescent="0.2">
      <c r="G908" s="35"/>
      <c r="P908" s="35"/>
      <c r="S908" s="35"/>
      <c r="AC908" s="4"/>
    </row>
    <row r="909" spans="7:29" x14ac:dyDescent="0.2">
      <c r="G909" s="35"/>
      <c r="P909" s="35"/>
      <c r="S909" s="35"/>
      <c r="AC909" s="4"/>
    </row>
    <row r="910" spans="7:29" x14ac:dyDescent="0.2">
      <c r="G910" s="35"/>
      <c r="P910" s="35"/>
      <c r="S910" s="35"/>
      <c r="AC910" s="4"/>
    </row>
    <row r="911" spans="7:29" x14ac:dyDescent="0.2">
      <c r="G911" s="35"/>
      <c r="P911" s="35"/>
      <c r="S911" s="35"/>
      <c r="AC911" s="4"/>
    </row>
    <row r="912" spans="7:29" x14ac:dyDescent="0.2">
      <c r="G912" s="35"/>
      <c r="P912" s="35"/>
      <c r="S912" s="35"/>
      <c r="AC912" s="4"/>
    </row>
    <row r="913" spans="7:29" x14ac:dyDescent="0.2">
      <c r="G913" s="35"/>
      <c r="P913" s="35"/>
      <c r="S913" s="35"/>
      <c r="AC913" s="4"/>
    </row>
    <row r="914" spans="7:29" x14ac:dyDescent="0.2">
      <c r="G914" s="35"/>
      <c r="P914" s="35"/>
      <c r="S914" s="35"/>
      <c r="AC914" s="4"/>
    </row>
    <row r="915" spans="7:29" x14ac:dyDescent="0.2">
      <c r="G915" s="35"/>
      <c r="P915" s="35"/>
      <c r="S915" s="35"/>
      <c r="AC915" s="4"/>
    </row>
    <row r="916" spans="7:29" x14ac:dyDescent="0.2">
      <c r="G916" s="35"/>
      <c r="P916" s="35"/>
      <c r="S916" s="35"/>
      <c r="AC916" s="4"/>
    </row>
    <row r="917" spans="7:29" x14ac:dyDescent="0.2">
      <c r="G917" s="35"/>
      <c r="P917" s="35"/>
      <c r="S917" s="35"/>
      <c r="AC917" s="4"/>
    </row>
    <row r="918" spans="7:29" x14ac:dyDescent="0.2">
      <c r="G918" s="35"/>
      <c r="P918" s="35"/>
      <c r="S918" s="35"/>
      <c r="AC918" s="4"/>
    </row>
    <row r="919" spans="7:29" x14ac:dyDescent="0.2">
      <c r="G919" s="35"/>
      <c r="P919" s="35"/>
      <c r="S919" s="35"/>
      <c r="AC919" s="4"/>
    </row>
    <row r="920" spans="7:29" x14ac:dyDescent="0.2">
      <c r="G920" s="35"/>
      <c r="P920" s="35"/>
      <c r="S920" s="35"/>
      <c r="AC920" s="4"/>
    </row>
    <row r="921" spans="7:29" x14ac:dyDescent="0.2">
      <c r="G921" s="35"/>
      <c r="P921" s="35"/>
      <c r="S921" s="35"/>
      <c r="AC921" s="4"/>
    </row>
    <row r="922" spans="7:29" x14ac:dyDescent="0.2">
      <c r="G922" s="35"/>
      <c r="P922" s="35"/>
      <c r="S922" s="35"/>
      <c r="AC922" s="4"/>
    </row>
    <row r="923" spans="7:29" x14ac:dyDescent="0.2">
      <c r="G923" s="35"/>
      <c r="P923" s="35"/>
      <c r="S923" s="35"/>
      <c r="AC923" s="4"/>
    </row>
    <row r="924" spans="7:29" x14ac:dyDescent="0.2">
      <c r="G924" s="35"/>
      <c r="P924" s="35"/>
      <c r="S924" s="35"/>
      <c r="AC924" s="4"/>
    </row>
    <row r="925" spans="7:29" x14ac:dyDescent="0.2">
      <c r="G925" s="35"/>
      <c r="P925" s="35"/>
      <c r="S925" s="35"/>
      <c r="AC925" s="4"/>
    </row>
    <row r="926" spans="7:29" x14ac:dyDescent="0.2">
      <c r="G926" s="35"/>
      <c r="P926" s="35"/>
      <c r="S926" s="35"/>
      <c r="AC926" s="4"/>
    </row>
    <row r="927" spans="7:29" x14ac:dyDescent="0.2">
      <c r="G927" s="35"/>
      <c r="P927" s="35"/>
      <c r="S927" s="35"/>
      <c r="AC927" s="4"/>
    </row>
    <row r="928" spans="7:29" x14ac:dyDescent="0.2">
      <c r="G928" s="35"/>
      <c r="P928" s="35"/>
      <c r="S928" s="35"/>
      <c r="AC928" s="4"/>
    </row>
    <row r="929" spans="7:29" x14ac:dyDescent="0.2">
      <c r="G929" s="35"/>
      <c r="P929" s="35"/>
      <c r="S929" s="35"/>
      <c r="AC929" s="4"/>
    </row>
    <row r="930" spans="7:29" x14ac:dyDescent="0.2">
      <c r="G930" s="35"/>
      <c r="P930" s="35"/>
      <c r="S930" s="35"/>
      <c r="AC930" s="4"/>
    </row>
    <row r="931" spans="7:29" x14ac:dyDescent="0.2">
      <c r="G931" s="35"/>
      <c r="P931" s="35"/>
      <c r="S931" s="35"/>
      <c r="AC931" s="4"/>
    </row>
    <row r="932" spans="7:29" x14ac:dyDescent="0.2">
      <c r="G932" s="35"/>
      <c r="P932" s="35"/>
      <c r="S932" s="35"/>
      <c r="AC932" s="4"/>
    </row>
    <row r="933" spans="7:29" x14ac:dyDescent="0.2">
      <c r="G933" s="35"/>
      <c r="P933" s="35"/>
      <c r="S933" s="35"/>
      <c r="AC933" s="4"/>
    </row>
    <row r="934" spans="7:29" x14ac:dyDescent="0.2">
      <c r="G934" s="35"/>
      <c r="P934" s="35"/>
      <c r="S934" s="35"/>
      <c r="AC934" s="4"/>
    </row>
    <row r="935" spans="7:29" x14ac:dyDescent="0.2">
      <c r="G935" s="35"/>
      <c r="P935" s="35"/>
      <c r="S935" s="35"/>
      <c r="AC935" s="4"/>
    </row>
    <row r="936" spans="7:29" x14ac:dyDescent="0.2">
      <c r="G936" s="35"/>
      <c r="P936" s="35"/>
      <c r="S936" s="35"/>
      <c r="AC936" s="4"/>
    </row>
    <row r="937" spans="7:29" x14ac:dyDescent="0.2">
      <c r="G937" s="35"/>
      <c r="P937" s="35"/>
      <c r="S937" s="35"/>
      <c r="AC937" s="4"/>
    </row>
    <row r="938" spans="7:29" x14ac:dyDescent="0.2">
      <c r="G938" s="35"/>
      <c r="P938" s="35"/>
      <c r="S938" s="35"/>
      <c r="AC938" s="4"/>
    </row>
    <row r="939" spans="7:29" x14ac:dyDescent="0.2">
      <c r="G939" s="35"/>
      <c r="P939" s="35"/>
      <c r="S939" s="35"/>
      <c r="AC939" s="4"/>
    </row>
    <row r="940" spans="7:29" x14ac:dyDescent="0.2">
      <c r="G940" s="35"/>
      <c r="P940" s="35"/>
      <c r="S940" s="35"/>
      <c r="AC940" s="4"/>
    </row>
    <row r="941" spans="7:29" x14ac:dyDescent="0.2">
      <c r="G941" s="35"/>
      <c r="P941" s="35"/>
      <c r="S941" s="35"/>
      <c r="AC941" s="4"/>
    </row>
    <row r="942" spans="7:29" x14ac:dyDescent="0.2">
      <c r="G942" s="35"/>
      <c r="P942" s="35"/>
      <c r="S942" s="35"/>
      <c r="AC942" s="4"/>
    </row>
    <row r="943" spans="7:29" x14ac:dyDescent="0.2">
      <c r="G943" s="35"/>
      <c r="P943" s="35"/>
      <c r="S943" s="35"/>
      <c r="AC943" s="4"/>
    </row>
    <row r="944" spans="7:29" x14ac:dyDescent="0.2">
      <c r="G944" s="35"/>
      <c r="P944" s="35"/>
      <c r="S944" s="35"/>
      <c r="AC944" s="4"/>
    </row>
    <row r="945" spans="7:29" x14ac:dyDescent="0.2">
      <c r="G945" s="35"/>
      <c r="P945" s="35"/>
      <c r="S945" s="35"/>
      <c r="AC945" s="4"/>
    </row>
    <row r="946" spans="7:29" x14ac:dyDescent="0.2">
      <c r="G946" s="35"/>
      <c r="P946" s="35"/>
      <c r="S946" s="35"/>
      <c r="AC946" s="4"/>
    </row>
    <row r="947" spans="7:29" x14ac:dyDescent="0.2">
      <c r="G947" s="35"/>
      <c r="P947" s="35"/>
      <c r="S947" s="35"/>
      <c r="AC947" s="4"/>
    </row>
    <row r="948" spans="7:29" x14ac:dyDescent="0.2">
      <c r="G948" s="35"/>
      <c r="P948" s="35"/>
      <c r="S948" s="35"/>
      <c r="AC948" s="4"/>
    </row>
    <row r="949" spans="7:29" x14ac:dyDescent="0.2">
      <c r="G949" s="35"/>
      <c r="P949" s="35"/>
      <c r="S949" s="35"/>
      <c r="AC949" s="4"/>
    </row>
    <row r="950" spans="7:29" x14ac:dyDescent="0.2">
      <c r="G950" s="35"/>
      <c r="P950" s="35"/>
      <c r="S950" s="35"/>
      <c r="AC950" s="4"/>
    </row>
    <row r="951" spans="7:29" x14ac:dyDescent="0.2">
      <c r="G951" s="35"/>
      <c r="P951" s="35"/>
      <c r="S951" s="35"/>
      <c r="AC951" s="4"/>
    </row>
    <row r="952" spans="7:29" x14ac:dyDescent="0.2">
      <c r="G952" s="35"/>
      <c r="P952" s="35"/>
      <c r="S952" s="35"/>
      <c r="AC952" s="4"/>
    </row>
    <row r="953" spans="7:29" x14ac:dyDescent="0.2">
      <c r="G953" s="35"/>
      <c r="P953" s="35"/>
      <c r="S953" s="35"/>
      <c r="AC953" s="4"/>
    </row>
    <row r="954" spans="7:29" x14ac:dyDescent="0.2">
      <c r="G954" s="35"/>
      <c r="P954" s="35"/>
      <c r="S954" s="35"/>
      <c r="AC954" s="4"/>
    </row>
    <row r="955" spans="7:29" x14ac:dyDescent="0.2">
      <c r="G955" s="35"/>
      <c r="P955" s="35"/>
      <c r="S955" s="35"/>
      <c r="AC955" s="4"/>
    </row>
    <row r="956" spans="7:29" x14ac:dyDescent="0.2">
      <c r="G956" s="35"/>
      <c r="P956" s="35"/>
      <c r="S956" s="35"/>
      <c r="AC956" s="4"/>
    </row>
    <row r="957" spans="7:29" x14ac:dyDescent="0.2">
      <c r="G957" s="35"/>
      <c r="P957" s="35"/>
      <c r="S957" s="35"/>
      <c r="AC957" s="4"/>
    </row>
    <row r="958" spans="7:29" x14ac:dyDescent="0.2">
      <c r="G958" s="35"/>
      <c r="P958" s="35"/>
      <c r="S958" s="35"/>
      <c r="AC958" s="4"/>
    </row>
    <row r="959" spans="7:29" x14ac:dyDescent="0.2">
      <c r="G959" s="35"/>
      <c r="P959" s="35"/>
      <c r="S959" s="35"/>
      <c r="AC959" s="4"/>
    </row>
    <row r="960" spans="7:29" x14ac:dyDescent="0.2">
      <c r="G960" s="35"/>
      <c r="P960" s="35"/>
      <c r="S960" s="35"/>
      <c r="AC960" s="4"/>
    </row>
    <row r="961" spans="7:29" x14ac:dyDescent="0.2">
      <c r="G961" s="35"/>
      <c r="P961" s="35"/>
      <c r="S961" s="35"/>
      <c r="AC961" s="4"/>
    </row>
    <row r="962" spans="7:29" x14ac:dyDescent="0.2">
      <c r="G962" s="35"/>
      <c r="P962" s="35"/>
      <c r="S962" s="35"/>
      <c r="AC962" s="4"/>
    </row>
    <row r="963" spans="7:29" x14ac:dyDescent="0.2">
      <c r="G963" s="35"/>
      <c r="P963" s="35"/>
      <c r="S963" s="35"/>
      <c r="AC963" s="4"/>
    </row>
    <row r="964" spans="7:29" x14ac:dyDescent="0.2">
      <c r="G964" s="35"/>
      <c r="P964" s="35"/>
      <c r="S964" s="35"/>
      <c r="AC964" s="4"/>
    </row>
    <row r="965" spans="7:29" x14ac:dyDescent="0.2">
      <c r="G965" s="35"/>
      <c r="P965" s="35"/>
      <c r="S965" s="35"/>
      <c r="AC965" s="4"/>
    </row>
    <row r="966" spans="7:29" x14ac:dyDescent="0.2">
      <c r="G966" s="35"/>
      <c r="P966" s="35"/>
      <c r="S966" s="35"/>
      <c r="AC966" s="4"/>
    </row>
    <row r="967" spans="7:29" x14ac:dyDescent="0.2">
      <c r="G967" s="35"/>
      <c r="P967" s="35"/>
      <c r="S967" s="35"/>
      <c r="AC967" s="4"/>
    </row>
    <row r="968" spans="7:29" x14ac:dyDescent="0.2">
      <c r="G968" s="35"/>
      <c r="P968" s="35"/>
      <c r="S968" s="35"/>
      <c r="AC968" s="4"/>
    </row>
    <row r="969" spans="7:29" x14ac:dyDescent="0.2">
      <c r="G969" s="35"/>
      <c r="P969" s="35"/>
      <c r="S969" s="35"/>
      <c r="AC969" s="4"/>
    </row>
    <row r="970" spans="7:29" x14ac:dyDescent="0.2">
      <c r="G970" s="35"/>
      <c r="P970" s="35"/>
      <c r="S970" s="35"/>
      <c r="AC970" s="4"/>
    </row>
    <row r="971" spans="7:29" x14ac:dyDescent="0.2">
      <c r="G971" s="35"/>
      <c r="P971" s="35"/>
      <c r="S971" s="35"/>
      <c r="AC971" s="4"/>
    </row>
    <row r="972" spans="7:29" x14ac:dyDescent="0.2">
      <c r="G972" s="35"/>
      <c r="P972" s="35"/>
      <c r="S972" s="35"/>
      <c r="AC972" s="4"/>
    </row>
    <row r="973" spans="7:29" x14ac:dyDescent="0.2">
      <c r="G973" s="35"/>
      <c r="P973" s="35"/>
      <c r="S973" s="35"/>
      <c r="AC973" s="4"/>
    </row>
    <row r="974" spans="7:29" x14ac:dyDescent="0.2">
      <c r="G974" s="35"/>
      <c r="P974" s="35"/>
      <c r="S974" s="35"/>
      <c r="AC974" s="4"/>
    </row>
    <row r="975" spans="7:29" x14ac:dyDescent="0.2">
      <c r="G975" s="35"/>
      <c r="P975" s="35"/>
      <c r="S975" s="35"/>
      <c r="AC975" s="4"/>
    </row>
    <row r="976" spans="7:29" x14ac:dyDescent="0.2">
      <c r="G976" s="35"/>
      <c r="P976" s="35"/>
      <c r="S976" s="35"/>
      <c r="AC976" s="4"/>
    </row>
    <row r="977" spans="7:29" x14ac:dyDescent="0.2">
      <c r="G977" s="35"/>
      <c r="P977" s="35"/>
      <c r="S977" s="35"/>
      <c r="AC977" s="4"/>
    </row>
    <row r="978" spans="7:29" x14ac:dyDescent="0.2">
      <c r="G978" s="35"/>
      <c r="P978" s="35"/>
      <c r="S978" s="35"/>
      <c r="AC978" s="4"/>
    </row>
    <row r="979" spans="7:29" x14ac:dyDescent="0.2">
      <c r="G979" s="35"/>
      <c r="P979" s="35"/>
      <c r="S979" s="35"/>
      <c r="AC979" s="4"/>
    </row>
    <row r="980" spans="7:29" x14ac:dyDescent="0.2">
      <c r="G980" s="35"/>
      <c r="P980" s="35"/>
      <c r="S980" s="35"/>
      <c r="AC980" s="4"/>
    </row>
    <row r="981" spans="7:29" x14ac:dyDescent="0.2">
      <c r="G981" s="35"/>
      <c r="P981" s="35"/>
      <c r="S981" s="35"/>
      <c r="AC981" s="4"/>
    </row>
    <row r="982" spans="7:29" x14ac:dyDescent="0.2">
      <c r="G982" s="35"/>
      <c r="P982" s="35"/>
      <c r="S982" s="35"/>
      <c r="AC982" s="4"/>
    </row>
    <row r="983" spans="7:29" x14ac:dyDescent="0.2">
      <c r="G983" s="35"/>
      <c r="P983" s="35"/>
      <c r="S983" s="35"/>
      <c r="AC983" s="4"/>
    </row>
    <row r="984" spans="7:29" x14ac:dyDescent="0.2">
      <c r="G984" s="35"/>
      <c r="P984" s="35"/>
      <c r="S984" s="35"/>
      <c r="AC984" s="4"/>
    </row>
    <row r="985" spans="7:29" x14ac:dyDescent="0.2">
      <c r="G985" s="35"/>
      <c r="P985" s="35"/>
      <c r="S985" s="35"/>
      <c r="AC985" s="4"/>
    </row>
    <row r="986" spans="7:29" x14ac:dyDescent="0.2">
      <c r="G986" s="35"/>
      <c r="P986" s="35"/>
      <c r="S986" s="35"/>
      <c r="AC986" s="4"/>
    </row>
    <row r="987" spans="7:29" x14ac:dyDescent="0.2">
      <c r="G987" s="35"/>
      <c r="P987" s="35"/>
      <c r="S987" s="35"/>
      <c r="AC987" s="4"/>
    </row>
    <row r="988" spans="7:29" x14ac:dyDescent="0.2">
      <c r="G988" s="35"/>
      <c r="P988" s="35"/>
      <c r="S988" s="35"/>
      <c r="AC988" s="4"/>
    </row>
    <row r="989" spans="7:29" x14ac:dyDescent="0.2">
      <c r="G989" s="35"/>
      <c r="P989" s="35"/>
      <c r="S989" s="35"/>
      <c r="AC989" s="4"/>
    </row>
    <row r="990" spans="7:29" x14ac:dyDescent="0.2">
      <c r="G990" s="35"/>
      <c r="P990" s="35"/>
      <c r="S990" s="35"/>
      <c r="AC990" s="4"/>
    </row>
    <row r="991" spans="7:29" x14ac:dyDescent="0.2">
      <c r="G991" s="35"/>
      <c r="P991" s="35"/>
      <c r="S991" s="35"/>
      <c r="AC991" s="4"/>
    </row>
    <row r="992" spans="7:29" x14ac:dyDescent="0.2">
      <c r="G992" s="35"/>
      <c r="P992" s="35"/>
      <c r="S992" s="35"/>
      <c r="AC992" s="4"/>
    </row>
    <row r="993" spans="7:29" x14ac:dyDescent="0.2">
      <c r="G993" s="35"/>
      <c r="P993" s="35"/>
      <c r="S993" s="35"/>
      <c r="AC993" s="4"/>
    </row>
    <row r="994" spans="7:29" x14ac:dyDescent="0.2">
      <c r="G994" s="35"/>
      <c r="P994" s="35"/>
      <c r="S994" s="35"/>
      <c r="AC994" s="4"/>
    </row>
    <row r="995" spans="7:29" x14ac:dyDescent="0.2">
      <c r="G995" s="35"/>
      <c r="P995" s="35"/>
      <c r="S995" s="35"/>
      <c r="AC995" s="4"/>
    </row>
    <row r="996" spans="7:29" x14ac:dyDescent="0.2">
      <c r="G996" s="35"/>
      <c r="P996" s="35"/>
      <c r="S996" s="35"/>
      <c r="AC996" s="4"/>
    </row>
    <row r="997" spans="7:29" x14ac:dyDescent="0.2">
      <c r="G997" s="35"/>
      <c r="P997" s="35"/>
      <c r="S997" s="35"/>
      <c r="AC997" s="4"/>
    </row>
    <row r="998" spans="7:29" x14ac:dyDescent="0.2">
      <c r="G998" s="35"/>
      <c r="P998" s="35"/>
      <c r="S998" s="35"/>
      <c r="AC998" s="4"/>
    </row>
    <row r="999" spans="7:29" x14ac:dyDescent="0.2">
      <c r="G999" s="35"/>
      <c r="P999" s="35"/>
      <c r="S999" s="35"/>
      <c r="AC999" s="4"/>
    </row>
    <row r="1000" spans="7:29" x14ac:dyDescent="0.2">
      <c r="G1000" s="35"/>
      <c r="P1000" s="35"/>
      <c r="S1000" s="35"/>
      <c r="AC1000" s="4"/>
    </row>
    <row r="1001" spans="7:29" x14ac:dyDescent="0.2">
      <c r="G1001" s="35"/>
      <c r="P1001" s="35"/>
      <c r="S1001" s="35"/>
      <c r="AC1001" s="4"/>
    </row>
    <row r="1002" spans="7:29" x14ac:dyDescent="0.2">
      <c r="G1002" s="35"/>
      <c r="P1002" s="35"/>
      <c r="S1002" s="35"/>
      <c r="AC1002" s="4"/>
    </row>
    <row r="1003" spans="7:29" x14ac:dyDescent="0.2">
      <c r="G1003" s="35"/>
      <c r="P1003" s="35"/>
      <c r="S1003" s="35"/>
      <c r="AC1003" s="4"/>
    </row>
    <row r="1004" spans="7:29" x14ac:dyDescent="0.2">
      <c r="G1004" s="35"/>
      <c r="P1004" s="35"/>
      <c r="S1004" s="35"/>
      <c r="AC1004" s="4"/>
    </row>
    <row r="1005" spans="7:29" x14ac:dyDescent="0.2">
      <c r="G1005" s="35"/>
      <c r="P1005" s="35"/>
      <c r="S1005" s="35"/>
      <c r="AC1005" s="4"/>
    </row>
    <row r="1006" spans="7:29" x14ac:dyDescent="0.2">
      <c r="G1006" s="35"/>
      <c r="P1006" s="35"/>
      <c r="S1006" s="35"/>
      <c r="AC1006" s="4"/>
    </row>
    <row r="1007" spans="7:29" x14ac:dyDescent="0.2">
      <c r="G1007" s="35"/>
      <c r="P1007" s="35"/>
      <c r="S1007" s="35"/>
      <c r="AC1007" s="4"/>
    </row>
    <row r="1008" spans="7:29" x14ac:dyDescent="0.2">
      <c r="G1008" s="35"/>
      <c r="P1008" s="35"/>
      <c r="S1008" s="35"/>
      <c r="AC1008" s="4"/>
    </row>
    <row r="1009" spans="7:29" x14ac:dyDescent="0.2">
      <c r="G1009" s="35"/>
      <c r="P1009" s="35"/>
      <c r="S1009" s="35"/>
      <c r="AC1009" s="4"/>
    </row>
    <row r="1010" spans="7:29" x14ac:dyDescent="0.2">
      <c r="G1010" s="35"/>
      <c r="P1010" s="35"/>
      <c r="S1010" s="35"/>
      <c r="AC1010" s="4"/>
    </row>
    <row r="1011" spans="7:29" x14ac:dyDescent="0.2">
      <c r="G1011" s="35"/>
      <c r="P1011" s="35"/>
      <c r="S1011" s="35"/>
      <c r="AC1011" s="4"/>
    </row>
    <row r="1012" spans="7:29" x14ac:dyDescent="0.2">
      <c r="G1012" s="35"/>
      <c r="P1012" s="35"/>
      <c r="S1012" s="35"/>
      <c r="AC1012" s="4"/>
    </row>
    <row r="1013" spans="7:29" x14ac:dyDescent="0.2">
      <c r="G1013" s="35"/>
      <c r="P1013" s="35"/>
      <c r="S1013" s="35"/>
      <c r="AC1013" s="4"/>
    </row>
    <row r="1014" spans="7:29" x14ac:dyDescent="0.2">
      <c r="G1014" s="35"/>
      <c r="P1014" s="35"/>
      <c r="S1014" s="35"/>
      <c r="AC1014" s="4"/>
    </row>
    <row r="1015" spans="7:29" x14ac:dyDescent="0.2">
      <c r="G1015" s="35"/>
      <c r="P1015" s="35"/>
      <c r="S1015" s="35"/>
      <c r="AC1015" s="4"/>
    </row>
    <row r="1016" spans="7:29" x14ac:dyDescent="0.2">
      <c r="G1016" s="35"/>
      <c r="P1016" s="35"/>
      <c r="S1016" s="35"/>
      <c r="AC1016" s="4"/>
    </row>
    <row r="1017" spans="7:29" x14ac:dyDescent="0.2">
      <c r="G1017" s="35"/>
      <c r="P1017" s="35"/>
      <c r="S1017" s="35"/>
      <c r="AC1017" s="4"/>
    </row>
    <row r="1018" spans="7:29" x14ac:dyDescent="0.2">
      <c r="G1018" s="35"/>
      <c r="P1018" s="35"/>
      <c r="S1018" s="35"/>
      <c r="AC1018" s="4"/>
    </row>
    <row r="1019" spans="7:29" x14ac:dyDescent="0.2">
      <c r="G1019" s="35"/>
      <c r="P1019" s="35"/>
      <c r="S1019" s="35"/>
      <c r="AC1019" s="4"/>
    </row>
    <row r="1020" spans="7:29" x14ac:dyDescent="0.2">
      <c r="G1020" s="35"/>
      <c r="P1020" s="35"/>
      <c r="S1020" s="35"/>
      <c r="AC1020" s="4"/>
    </row>
    <row r="1021" spans="7:29" x14ac:dyDescent="0.2">
      <c r="G1021" s="35"/>
      <c r="P1021" s="35"/>
      <c r="S1021" s="35"/>
      <c r="AC1021" s="4"/>
    </row>
    <row r="1022" spans="7:29" x14ac:dyDescent="0.2">
      <c r="G1022" s="35"/>
      <c r="P1022" s="35"/>
      <c r="S1022" s="35"/>
      <c r="AC1022" s="4"/>
    </row>
    <row r="1023" spans="7:29" x14ac:dyDescent="0.2">
      <c r="G1023" s="35"/>
      <c r="P1023" s="35"/>
      <c r="S1023" s="35"/>
      <c r="AC1023" s="4"/>
    </row>
    <row r="1024" spans="7:29" x14ac:dyDescent="0.2">
      <c r="G1024" s="35"/>
      <c r="P1024" s="35"/>
      <c r="S1024" s="35"/>
      <c r="AC1024" s="4"/>
    </row>
    <row r="1025" spans="7:29" x14ac:dyDescent="0.2">
      <c r="G1025" s="35"/>
      <c r="P1025" s="35"/>
      <c r="S1025" s="35"/>
      <c r="AC1025" s="4"/>
    </row>
    <row r="1026" spans="7:29" x14ac:dyDescent="0.2">
      <c r="G1026" s="35"/>
      <c r="P1026" s="35"/>
      <c r="S1026" s="35"/>
      <c r="AC1026" s="4"/>
    </row>
    <row r="1027" spans="7:29" x14ac:dyDescent="0.2">
      <c r="G1027" s="35"/>
      <c r="P1027" s="35"/>
      <c r="S1027" s="35"/>
      <c r="AC1027" s="4"/>
    </row>
    <row r="1028" spans="7:29" x14ac:dyDescent="0.2">
      <c r="G1028" s="35"/>
      <c r="P1028" s="35"/>
      <c r="S1028" s="35"/>
      <c r="AC1028" s="4"/>
    </row>
    <row r="1029" spans="7:29" x14ac:dyDescent="0.2">
      <c r="G1029" s="35"/>
      <c r="P1029" s="35"/>
      <c r="S1029" s="35"/>
      <c r="AC1029" s="4"/>
    </row>
    <row r="1030" spans="7:29" x14ac:dyDescent="0.2">
      <c r="G1030" s="35"/>
      <c r="P1030" s="35"/>
      <c r="S1030" s="35"/>
      <c r="AC1030" s="4"/>
    </row>
    <row r="1031" spans="7:29" x14ac:dyDescent="0.2">
      <c r="G1031" s="35"/>
      <c r="P1031" s="35"/>
      <c r="S1031" s="35"/>
      <c r="AC1031" s="4"/>
    </row>
    <row r="1032" spans="7:29" x14ac:dyDescent="0.2">
      <c r="G1032" s="35"/>
      <c r="P1032" s="35"/>
      <c r="S1032" s="35"/>
      <c r="AC1032" s="4"/>
    </row>
    <row r="1033" spans="7:29" x14ac:dyDescent="0.2">
      <c r="G1033" s="35"/>
      <c r="P1033" s="35"/>
      <c r="S1033" s="35"/>
      <c r="AC1033" s="4"/>
    </row>
    <row r="1034" spans="7:29" x14ac:dyDescent="0.2">
      <c r="G1034" s="35"/>
      <c r="P1034" s="35"/>
      <c r="S1034" s="35"/>
      <c r="AC1034" s="4"/>
    </row>
    <row r="1035" spans="7:29" x14ac:dyDescent="0.2">
      <c r="G1035" s="35"/>
      <c r="P1035" s="35"/>
      <c r="S1035" s="35"/>
      <c r="AC1035" s="4"/>
    </row>
    <row r="1036" spans="7:29" x14ac:dyDescent="0.2">
      <c r="G1036" s="35"/>
      <c r="P1036" s="35"/>
      <c r="S1036" s="35"/>
      <c r="AC1036" s="4"/>
    </row>
    <row r="1037" spans="7:29" x14ac:dyDescent="0.2">
      <c r="G1037" s="35"/>
      <c r="P1037" s="35"/>
      <c r="S1037" s="35"/>
      <c r="AC1037" s="4"/>
    </row>
    <row r="1038" spans="7:29" x14ac:dyDescent="0.2">
      <c r="G1038" s="35"/>
      <c r="P1038" s="35"/>
      <c r="S1038" s="35"/>
      <c r="AC1038" s="4"/>
    </row>
    <row r="1039" spans="7:29" x14ac:dyDescent="0.2">
      <c r="G1039" s="35"/>
      <c r="P1039" s="35"/>
      <c r="S1039" s="35"/>
      <c r="AC1039" s="4"/>
    </row>
    <row r="1040" spans="7:29" x14ac:dyDescent="0.2">
      <c r="G1040" s="35"/>
      <c r="P1040" s="35"/>
      <c r="S1040" s="35"/>
      <c r="AC1040" s="4"/>
    </row>
    <row r="1041" spans="7:29" x14ac:dyDescent="0.2">
      <c r="G1041" s="35"/>
      <c r="P1041" s="35"/>
      <c r="S1041" s="35"/>
      <c r="AC1041" s="4"/>
    </row>
    <row r="1042" spans="7:29" x14ac:dyDescent="0.2">
      <c r="G1042" s="35"/>
      <c r="P1042" s="35"/>
      <c r="S1042" s="35"/>
      <c r="AC1042" s="4"/>
    </row>
    <row r="1043" spans="7:29" x14ac:dyDescent="0.2">
      <c r="G1043" s="35"/>
      <c r="P1043" s="35"/>
      <c r="S1043" s="35"/>
      <c r="AC1043" s="4"/>
    </row>
    <row r="1044" spans="7:29" x14ac:dyDescent="0.2">
      <c r="G1044" s="35"/>
      <c r="P1044" s="35"/>
      <c r="S1044" s="35"/>
      <c r="AC1044" s="4"/>
    </row>
    <row r="1045" spans="7:29" x14ac:dyDescent="0.2">
      <c r="G1045" s="35"/>
      <c r="P1045" s="35"/>
      <c r="S1045" s="35"/>
      <c r="AC1045" s="4"/>
    </row>
    <row r="1046" spans="7:29" x14ac:dyDescent="0.2">
      <c r="G1046" s="35"/>
      <c r="P1046" s="35"/>
      <c r="S1046" s="35"/>
      <c r="AC1046" s="4"/>
    </row>
    <row r="1047" spans="7:29" x14ac:dyDescent="0.2">
      <c r="G1047" s="35"/>
      <c r="P1047" s="35"/>
      <c r="S1047" s="35"/>
      <c r="AC1047" s="4"/>
    </row>
    <row r="1048" spans="7:29" x14ac:dyDescent="0.2">
      <c r="G1048" s="35"/>
      <c r="P1048" s="35"/>
      <c r="S1048" s="35"/>
      <c r="AC1048" s="4"/>
    </row>
    <row r="1049" spans="7:29" x14ac:dyDescent="0.2">
      <c r="G1049" s="35"/>
      <c r="P1049" s="35"/>
      <c r="S1049" s="35"/>
      <c r="AC1049" s="4"/>
    </row>
    <row r="1050" spans="7:29" x14ac:dyDescent="0.2">
      <c r="G1050" s="35"/>
      <c r="P1050" s="35"/>
      <c r="S1050" s="35"/>
      <c r="AC1050" s="4"/>
    </row>
    <row r="1051" spans="7:29" x14ac:dyDescent="0.2">
      <c r="G1051" s="35"/>
      <c r="P1051" s="35"/>
      <c r="S1051" s="35"/>
      <c r="AC1051" s="4"/>
    </row>
    <row r="1052" spans="7:29" x14ac:dyDescent="0.2">
      <c r="G1052" s="35"/>
      <c r="P1052" s="35"/>
      <c r="S1052" s="35"/>
      <c r="AC1052" s="4"/>
    </row>
    <row r="1053" spans="7:29" x14ac:dyDescent="0.2">
      <c r="G1053" s="35"/>
      <c r="P1053" s="35"/>
      <c r="S1053" s="35"/>
      <c r="AC1053" s="4"/>
    </row>
    <row r="1054" spans="7:29" x14ac:dyDescent="0.2">
      <c r="G1054" s="35"/>
      <c r="P1054" s="35"/>
      <c r="S1054" s="35"/>
      <c r="AC1054" s="4"/>
    </row>
    <row r="1055" spans="7:29" x14ac:dyDescent="0.2">
      <c r="G1055" s="35"/>
      <c r="P1055" s="35"/>
      <c r="S1055" s="35"/>
      <c r="AC1055" s="4"/>
    </row>
    <row r="1056" spans="7:29" x14ac:dyDescent="0.2">
      <c r="G1056" s="35"/>
      <c r="P1056" s="35"/>
      <c r="S1056" s="35"/>
      <c r="AC1056" s="4"/>
    </row>
    <row r="1057" spans="7:29" x14ac:dyDescent="0.2">
      <c r="G1057" s="35"/>
      <c r="P1057" s="35"/>
      <c r="S1057" s="35"/>
      <c r="AC1057" s="4"/>
    </row>
    <row r="1058" spans="7:29" x14ac:dyDescent="0.2">
      <c r="G1058" s="35"/>
      <c r="P1058" s="35"/>
      <c r="S1058" s="35"/>
      <c r="AC1058" s="4"/>
    </row>
    <row r="1059" spans="7:29" x14ac:dyDescent="0.2">
      <c r="G1059" s="35"/>
      <c r="P1059" s="35"/>
      <c r="S1059" s="35"/>
      <c r="AC1059" s="4"/>
    </row>
    <row r="1060" spans="7:29" x14ac:dyDescent="0.2">
      <c r="G1060" s="35"/>
      <c r="P1060" s="35"/>
      <c r="S1060" s="35"/>
      <c r="AC1060" s="4"/>
    </row>
    <row r="1061" spans="7:29" x14ac:dyDescent="0.2">
      <c r="G1061" s="35"/>
      <c r="P1061" s="35"/>
      <c r="S1061" s="35"/>
      <c r="AC1061" s="4"/>
    </row>
    <row r="1062" spans="7:29" x14ac:dyDescent="0.2">
      <c r="G1062" s="35"/>
      <c r="P1062" s="35"/>
      <c r="S1062" s="35"/>
      <c r="AC1062" s="4"/>
    </row>
    <row r="1063" spans="7:29" x14ac:dyDescent="0.2">
      <c r="G1063" s="35"/>
      <c r="P1063" s="35"/>
      <c r="S1063" s="35"/>
      <c r="AC1063" s="4"/>
    </row>
    <row r="1064" spans="7:29" x14ac:dyDescent="0.2">
      <c r="G1064" s="35"/>
      <c r="P1064" s="35"/>
      <c r="S1064" s="35"/>
      <c r="AC1064" s="4"/>
    </row>
    <row r="1065" spans="7:29" x14ac:dyDescent="0.2">
      <c r="G1065" s="35"/>
      <c r="P1065" s="35"/>
      <c r="S1065" s="35"/>
      <c r="AC1065" s="4"/>
    </row>
    <row r="1066" spans="7:29" x14ac:dyDescent="0.2">
      <c r="G1066" s="35"/>
      <c r="P1066" s="35"/>
      <c r="S1066" s="35"/>
      <c r="AC1066" s="4"/>
    </row>
    <row r="1067" spans="7:29" x14ac:dyDescent="0.2">
      <c r="G1067" s="35"/>
      <c r="P1067" s="35"/>
      <c r="S1067" s="35"/>
      <c r="AC1067" s="4"/>
    </row>
    <row r="1068" spans="7:29" x14ac:dyDescent="0.2">
      <c r="G1068" s="35"/>
      <c r="P1068" s="35"/>
      <c r="S1068" s="35"/>
      <c r="AC1068" s="4"/>
    </row>
    <row r="1069" spans="7:29" x14ac:dyDescent="0.2">
      <c r="G1069" s="35"/>
      <c r="P1069" s="35"/>
      <c r="S1069" s="35"/>
      <c r="AC1069" s="4"/>
    </row>
    <row r="1070" spans="7:29" x14ac:dyDescent="0.2">
      <c r="G1070" s="35"/>
      <c r="P1070" s="35"/>
      <c r="S1070" s="35"/>
      <c r="AC1070" s="4"/>
    </row>
    <row r="1071" spans="7:29" x14ac:dyDescent="0.2">
      <c r="G1071" s="35"/>
      <c r="P1071" s="35"/>
      <c r="S1071" s="35"/>
      <c r="AC1071" s="4"/>
    </row>
    <row r="1072" spans="7:29" x14ac:dyDescent="0.2">
      <c r="G1072" s="35"/>
      <c r="P1072" s="35"/>
      <c r="S1072" s="35"/>
      <c r="AC1072" s="4"/>
    </row>
    <row r="1073" spans="7:29" x14ac:dyDescent="0.2">
      <c r="G1073" s="35"/>
      <c r="P1073" s="35"/>
      <c r="S1073" s="35"/>
      <c r="AC1073" s="4"/>
    </row>
    <row r="1074" spans="7:29" x14ac:dyDescent="0.2">
      <c r="G1074" s="35"/>
      <c r="P1074" s="35"/>
      <c r="S1074" s="35"/>
      <c r="AC1074" s="4"/>
    </row>
    <row r="1075" spans="7:29" x14ac:dyDescent="0.2">
      <c r="G1075" s="35"/>
      <c r="P1075" s="35"/>
      <c r="S1075" s="35"/>
      <c r="AC1075" s="4"/>
    </row>
    <row r="1076" spans="7:29" x14ac:dyDescent="0.2">
      <c r="G1076" s="35"/>
      <c r="P1076" s="35"/>
      <c r="S1076" s="35"/>
      <c r="AC1076" s="4"/>
    </row>
    <row r="1077" spans="7:29" x14ac:dyDescent="0.2">
      <c r="G1077" s="35"/>
      <c r="P1077" s="35"/>
      <c r="S1077" s="35"/>
      <c r="AC1077" s="4"/>
    </row>
    <row r="1078" spans="7:29" x14ac:dyDescent="0.2">
      <c r="G1078" s="35"/>
      <c r="P1078" s="35"/>
      <c r="S1078" s="35"/>
      <c r="AC1078" s="4"/>
    </row>
    <row r="1079" spans="7:29" x14ac:dyDescent="0.2">
      <c r="G1079" s="35"/>
      <c r="P1079" s="35"/>
      <c r="S1079" s="35"/>
      <c r="AC1079" s="4"/>
    </row>
    <row r="1080" spans="7:29" x14ac:dyDescent="0.2">
      <c r="G1080" s="35"/>
      <c r="P1080" s="35"/>
      <c r="S1080" s="35"/>
      <c r="AC1080" s="4"/>
    </row>
    <row r="1081" spans="7:29" x14ac:dyDescent="0.2">
      <c r="G1081" s="35"/>
      <c r="P1081" s="35"/>
      <c r="S1081" s="35"/>
      <c r="AC1081" s="4"/>
    </row>
    <row r="1082" spans="7:29" x14ac:dyDescent="0.2">
      <c r="G1082" s="35"/>
      <c r="P1082" s="35"/>
      <c r="S1082" s="35"/>
      <c r="AC1082" s="4"/>
    </row>
    <row r="1083" spans="7:29" x14ac:dyDescent="0.2">
      <c r="G1083" s="35"/>
      <c r="P1083" s="35"/>
      <c r="S1083" s="35"/>
      <c r="AC1083" s="4"/>
    </row>
    <row r="1084" spans="7:29" x14ac:dyDescent="0.2">
      <c r="G1084" s="35"/>
      <c r="P1084" s="35"/>
      <c r="S1084" s="35"/>
      <c r="AC1084" s="4"/>
    </row>
    <row r="1085" spans="7:29" x14ac:dyDescent="0.2">
      <c r="G1085" s="35"/>
      <c r="P1085" s="35"/>
      <c r="S1085" s="35"/>
      <c r="AC1085" s="4"/>
    </row>
    <row r="1086" spans="7:29" x14ac:dyDescent="0.2">
      <c r="G1086" s="35"/>
      <c r="P1086" s="35"/>
      <c r="S1086" s="35"/>
      <c r="AC1086" s="4"/>
    </row>
    <row r="1087" spans="7:29" x14ac:dyDescent="0.2">
      <c r="G1087" s="35"/>
      <c r="P1087" s="35"/>
      <c r="S1087" s="35"/>
      <c r="AC1087" s="4"/>
    </row>
    <row r="1088" spans="7:29" x14ac:dyDescent="0.2">
      <c r="G1088" s="35"/>
      <c r="P1088" s="35"/>
      <c r="S1088" s="35"/>
      <c r="AC1088" s="4"/>
    </row>
    <row r="1089" spans="7:29" x14ac:dyDescent="0.2">
      <c r="G1089" s="35"/>
      <c r="P1089" s="35"/>
      <c r="S1089" s="35"/>
      <c r="AC1089" s="4"/>
    </row>
    <row r="1090" spans="7:29" x14ac:dyDescent="0.2">
      <c r="G1090" s="35"/>
      <c r="P1090" s="35"/>
      <c r="S1090" s="35"/>
      <c r="AC1090" s="4"/>
    </row>
    <row r="1091" spans="7:29" x14ac:dyDescent="0.2">
      <c r="G1091" s="35"/>
      <c r="P1091" s="35"/>
      <c r="S1091" s="35"/>
      <c r="AC1091" s="4"/>
    </row>
    <row r="1092" spans="7:29" x14ac:dyDescent="0.2">
      <c r="G1092" s="35"/>
      <c r="P1092" s="35"/>
      <c r="S1092" s="35"/>
      <c r="AC1092" s="4"/>
    </row>
    <row r="1093" spans="7:29" x14ac:dyDescent="0.2">
      <c r="G1093" s="35"/>
      <c r="P1093" s="35"/>
      <c r="S1093" s="35"/>
      <c r="AC1093" s="4"/>
    </row>
    <row r="1094" spans="7:29" x14ac:dyDescent="0.2">
      <c r="G1094" s="35"/>
      <c r="P1094" s="35"/>
      <c r="S1094" s="35"/>
      <c r="AC1094" s="4"/>
    </row>
    <row r="1095" spans="7:29" x14ac:dyDescent="0.2">
      <c r="G1095" s="35"/>
      <c r="P1095" s="35"/>
      <c r="S1095" s="35"/>
      <c r="AC1095" s="4"/>
    </row>
    <row r="1096" spans="7:29" x14ac:dyDescent="0.2">
      <c r="G1096" s="35"/>
      <c r="P1096" s="35"/>
      <c r="S1096" s="35"/>
      <c r="AC1096" s="4"/>
    </row>
    <row r="1097" spans="7:29" x14ac:dyDescent="0.2">
      <c r="G1097" s="35"/>
      <c r="P1097" s="35"/>
      <c r="S1097" s="35"/>
      <c r="AC1097" s="4"/>
    </row>
    <row r="1098" spans="7:29" x14ac:dyDescent="0.2">
      <c r="G1098" s="35"/>
      <c r="P1098" s="35"/>
      <c r="S1098" s="35"/>
      <c r="AC1098" s="4"/>
    </row>
    <row r="1099" spans="7:29" x14ac:dyDescent="0.2">
      <c r="G1099" s="35"/>
      <c r="P1099" s="35"/>
      <c r="S1099" s="35"/>
      <c r="AC1099" s="4"/>
    </row>
    <row r="1100" spans="7:29" x14ac:dyDescent="0.2">
      <c r="G1100" s="35"/>
      <c r="P1100" s="35"/>
      <c r="S1100" s="35"/>
      <c r="AC1100" s="4"/>
    </row>
    <row r="1101" spans="7:29" x14ac:dyDescent="0.2">
      <c r="G1101" s="35"/>
      <c r="P1101" s="35"/>
      <c r="S1101" s="35"/>
      <c r="AC1101" s="4"/>
    </row>
    <row r="1102" spans="7:29" x14ac:dyDescent="0.2">
      <c r="G1102" s="35"/>
      <c r="P1102" s="35"/>
      <c r="S1102" s="35"/>
      <c r="AC1102" s="4"/>
    </row>
    <row r="1103" spans="7:29" x14ac:dyDescent="0.2">
      <c r="G1103" s="35"/>
      <c r="P1103" s="35"/>
      <c r="S1103" s="35"/>
      <c r="AC1103" s="4"/>
    </row>
    <row r="1104" spans="7:29" x14ac:dyDescent="0.2">
      <c r="G1104" s="35"/>
      <c r="P1104" s="35"/>
      <c r="S1104" s="35"/>
      <c r="AC1104" s="4"/>
    </row>
    <row r="1105" spans="7:29" x14ac:dyDescent="0.2">
      <c r="G1105" s="35"/>
      <c r="P1105" s="35"/>
      <c r="S1105" s="35"/>
      <c r="AC1105" s="4"/>
    </row>
    <row r="1106" spans="7:29" x14ac:dyDescent="0.2">
      <c r="G1106" s="35"/>
      <c r="P1106" s="35"/>
      <c r="S1106" s="35"/>
      <c r="AC1106" s="4"/>
    </row>
    <row r="1107" spans="7:29" x14ac:dyDescent="0.2">
      <c r="G1107" s="35"/>
      <c r="P1107" s="35"/>
      <c r="S1107" s="35"/>
      <c r="AC1107" s="4"/>
    </row>
    <row r="1108" spans="7:29" x14ac:dyDescent="0.2">
      <c r="G1108" s="35"/>
      <c r="P1108" s="35"/>
      <c r="S1108" s="35"/>
      <c r="AC1108" s="4"/>
    </row>
    <row r="1109" spans="7:29" x14ac:dyDescent="0.2">
      <c r="G1109" s="35"/>
      <c r="P1109" s="35"/>
      <c r="S1109" s="35"/>
      <c r="AC1109" s="4"/>
    </row>
    <row r="1110" spans="7:29" x14ac:dyDescent="0.2">
      <c r="G1110" s="35"/>
      <c r="P1110" s="35"/>
      <c r="S1110" s="35"/>
      <c r="AC1110" s="4"/>
    </row>
    <row r="1111" spans="7:29" x14ac:dyDescent="0.2">
      <c r="G1111" s="35"/>
      <c r="P1111" s="35"/>
      <c r="S1111" s="35"/>
      <c r="AC1111" s="4"/>
    </row>
    <row r="1112" spans="7:29" x14ac:dyDescent="0.2">
      <c r="G1112" s="35"/>
      <c r="P1112" s="35"/>
      <c r="S1112" s="35"/>
      <c r="AC1112" s="4"/>
    </row>
    <row r="1113" spans="7:29" x14ac:dyDescent="0.2">
      <c r="G1113" s="35"/>
      <c r="P1113" s="35"/>
      <c r="S1113" s="35"/>
      <c r="AC1113" s="4"/>
    </row>
    <row r="1114" spans="7:29" x14ac:dyDescent="0.2">
      <c r="G1114" s="35"/>
      <c r="P1114" s="35"/>
      <c r="S1114" s="35"/>
      <c r="AC1114" s="4"/>
    </row>
    <row r="1115" spans="7:29" x14ac:dyDescent="0.2">
      <c r="G1115" s="35"/>
      <c r="P1115" s="35"/>
      <c r="S1115" s="35"/>
      <c r="AC1115" s="4"/>
    </row>
    <row r="1116" spans="7:29" x14ac:dyDescent="0.2">
      <c r="G1116" s="35"/>
      <c r="P1116" s="35"/>
      <c r="S1116" s="35"/>
      <c r="AC1116" s="4"/>
    </row>
    <row r="1117" spans="7:29" x14ac:dyDescent="0.2">
      <c r="G1117" s="35"/>
      <c r="P1117" s="35"/>
      <c r="S1117" s="35"/>
      <c r="AC1117" s="4"/>
    </row>
    <row r="1118" spans="7:29" x14ac:dyDescent="0.2">
      <c r="G1118" s="35"/>
      <c r="P1118" s="35"/>
      <c r="S1118" s="35"/>
      <c r="AC1118" s="4"/>
    </row>
    <row r="1119" spans="7:29" x14ac:dyDescent="0.2">
      <c r="G1119" s="35"/>
      <c r="P1119" s="35"/>
      <c r="S1119" s="35"/>
      <c r="AC1119" s="4"/>
    </row>
    <row r="1120" spans="7:29" x14ac:dyDescent="0.2">
      <c r="G1120" s="35"/>
      <c r="P1120" s="35"/>
      <c r="S1120" s="35"/>
      <c r="AC1120" s="4"/>
    </row>
    <row r="1121" spans="7:29" x14ac:dyDescent="0.2">
      <c r="G1121" s="35"/>
      <c r="P1121" s="35"/>
      <c r="S1121" s="35"/>
      <c r="AC1121" s="4"/>
    </row>
    <row r="1122" spans="7:29" x14ac:dyDescent="0.2">
      <c r="G1122" s="35"/>
      <c r="P1122" s="35"/>
      <c r="S1122" s="35"/>
      <c r="AC1122" s="4"/>
    </row>
    <row r="1123" spans="7:29" x14ac:dyDescent="0.2">
      <c r="G1123" s="35"/>
      <c r="P1123" s="35"/>
      <c r="S1123" s="35"/>
      <c r="AC1123" s="4"/>
    </row>
    <row r="1124" spans="7:29" x14ac:dyDescent="0.2">
      <c r="G1124" s="35"/>
      <c r="P1124" s="35"/>
      <c r="S1124" s="35"/>
      <c r="AC1124" s="4"/>
    </row>
    <row r="1125" spans="7:29" x14ac:dyDescent="0.2">
      <c r="G1125" s="35"/>
      <c r="P1125" s="35"/>
      <c r="S1125" s="35"/>
      <c r="AC1125" s="4"/>
    </row>
    <row r="1126" spans="7:29" x14ac:dyDescent="0.2">
      <c r="G1126" s="35"/>
      <c r="P1126" s="35"/>
      <c r="S1126" s="35"/>
      <c r="AC1126" s="4"/>
    </row>
    <row r="1127" spans="7:29" x14ac:dyDescent="0.2">
      <c r="G1127" s="35"/>
      <c r="P1127" s="35"/>
      <c r="S1127" s="35"/>
      <c r="AC1127" s="4"/>
    </row>
    <row r="1128" spans="7:29" x14ac:dyDescent="0.2">
      <c r="G1128" s="35"/>
      <c r="P1128" s="35"/>
      <c r="S1128" s="35"/>
      <c r="AC1128" s="4"/>
    </row>
    <row r="1129" spans="7:29" x14ac:dyDescent="0.2">
      <c r="G1129" s="35"/>
      <c r="P1129" s="35"/>
      <c r="S1129" s="35"/>
      <c r="AC1129" s="4"/>
    </row>
    <row r="1130" spans="7:29" x14ac:dyDescent="0.2">
      <c r="G1130" s="35"/>
      <c r="P1130" s="35"/>
      <c r="S1130" s="35"/>
      <c r="AC1130" s="4"/>
    </row>
    <row r="1131" spans="7:29" x14ac:dyDescent="0.2">
      <c r="G1131" s="35"/>
      <c r="P1131" s="35"/>
      <c r="S1131" s="35"/>
      <c r="AC1131" s="4"/>
    </row>
    <row r="1132" spans="7:29" x14ac:dyDescent="0.2">
      <c r="G1132" s="35"/>
      <c r="P1132" s="35"/>
      <c r="S1132" s="35"/>
      <c r="AC1132" s="4"/>
    </row>
    <row r="1133" spans="7:29" x14ac:dyDescent="0.2">
      <c r="G1133" s="35"/>
      <c r="P1133" s="35"/>
      <c r="S1133" s="35"/>
      <c r="AC1133" s="4"/>
    </row>
    <row r="1134" spans="7:29" x14ac:dyDescent="0.2">
      <c r="G1134" s="35"/>
      <c r="P1134" s="35"/>
      <c r="S1134" s="35"/>
      <c r="AC1134" s="4"/>
    </row>
    <row r="1135" spans="7:29" x14ac:dyDescent="0.2">
      <c r="G1135" s="35"/>
      <c r="P1135" s="35"/>
      <c r="S1135" s="35"/>
      <c r="AC1135" s="4"/>
    </row>
    <row r="1136" spans="7:29" x14ac:dyDescent="0.2">
      <c r="G1136" s="35"/>
      <c r="P1136" s="35"/>
      <c r="S1136" s="35"/>
      <c r="AC1136" s="4"/>
    </row>
    <row r="1137" spans="7:29" x14ac:dyDescent="0.2">
      <c r="G1137" s="35"/>
      <c r="P1137" s="35"/>
      <c r="S1137" s="35"/>
      <c r="AC1137" s="4"/>
    </row>
    <row r="1138" spans="7:29" x14ac:dyDescent="0.2">
      <c r="G1138" s="35"/>
      <c r="P1138" s="35"/>
      <c r="S1138" s="35"/>
      <c r="AC1138" s="4"/>
    </row>
    <row r="1139" spans="7:29" x14ac:dyDescent="0.2">
      <c r="G1139" s="35"/>
      <c r="P1139" s="35"/>
      <c r="S1139" s="35"/>
      <c r="AC1139" s="4"/>
    </row>
    <row r="1140" spans="7:29" x14ac:dyDescent="0.2">
      <c r="G1140" s="35"/>
      <c r="P1140" s="35"/>
      <c r="S1140" s="35"/>
      <c r="AC1140" s="4"/>
    </row>
    <row r="1141" spans="7:29" x14ac:dyDescent="0.2">
      <c r="G1141" s="35"/>
      <c r="P1141" s="35"/>
      <c r="S1141" s="35"/>
      <c r="AC1141" s="4"/>
    </row>
    <row r="1142" spans="7:29" x14ac:dyDescent="0.2">
      <c r="G1142" s="35"/>
      <c r="P1142" s="35"/>
      <c r="S1142" s="35"/>
      <c r="AC1142" s="4"/>
    </row>
    <row r="1143" spans="7:29" x14ac:dyDescent="0.2">
      <c r="G1143" s="35"/>
      <c r="P1143" s="35"/>
      <c r="S1143" s="35"/>
      <c r="AC1143" s="4"/>
    </row>
    <row r="1144" spans="7:29" x14ac:dyDescent="0.2">
      <c r="G1144" s="35"/>
      <c r="P1144" s="35"/>
      <c r="S1144" s="35"/>
      <c r="AC1144" s="4"/>
    </row>
    <row r="1145" spans="7:29" x14ac:dyDescent="0.2">
      <c r="G1145" s="35"/>
      <c r="P1145" s="35"/>
      <c r="S1145" s="35"/>
      <c r="AC1145" s="4"/>
    </row>
    <row r="1146" spans="7:29" x14ac:dyDescent="0.2">
      <c r="G1146" s="35"/>
      <c r="P1146" s="35"/>
      <c r="S1146" s="35"/>
      <c r="AC1146" s="4"/>
    </row>
    <row r="1147" spans="7:29" x14ac:dyDescent="0.2">
      <c r="G1147" s="35"/>
      <c r="P1147" s="35"/>
      <c r="S1147" s="35"/>
      <c r="AC1147" s="4"/>
    </row>
    <row r="1148" spans="7:29" x14ac:dyDescent="0.2">
      <c r="G1148" s="35"/>
      <c r="P1148" s="35"/>
      <c r="S1148" s="35"/>
      <c r="AC1148" s="4"/>
    </row>
    <row r="1149" spans="7:29" x14ac:dyDescent="0.2">
      <c r="G1149" s="35"/>
      <c r="P1149" s="35"/>
      <c r="S1149" s="35"/>
      <c r="AC1149" s="4"/>
    </row>
    <row r="1150" spans="7:29" x14ac:dyDescent="0.2">
      <c r="G1150" s="35"/>
      <c r="P1150" s="35"/>
      <c r="S1150" s="35"/>
      <c r="AC1150" s="4"/>
    </row>
    <row r="1151" spans="7:29" x14ac:dyDescent="0.2">
      <c r="G1151" s="35"/>
      <c r="P1151" s="35"/>
      <c r="S1151" s="35"/>
      <c r="AC1151" s="4"/>
    </row>
    <row r="1152" spans="7:29" x14ac:dyDescent="0.2">
      <c r="G1152" s="35"/>
      <c r="P1152" s="35"/>
      <c r="S1152" s="35"/>
      <c r="AC1152" s="4"/>
    </row>
    <row r="1153" spans="7:29" x14ac:dyDescent="0.2">
      <c r="G1153" s="35"/>
      <c r="P1153" s="35"/>
      <c r="S1153" s="35"/>
      <c r="AC1153" s="4"/>
    </row>
    <row r="1154" spans="7:29" x14ac:dyDescent="0.2">
      <c r="G1154" s="35"/>
      <c r="P1154" s="35"/>
      <c r="S1154" s="35"/>
      <c r="AC1154" s="4"/>
    </row>
    <row r="1155" spans="7:29" x14ac:dyDescent="0.2">
      <c r="G1155" s="35"/>
      <c r="P1155" s="35"/>
      <c r="S1155" s="35"/>
      <c r="AC1155" s="4"/>
    </row>
    <row r="1156" spans="7:29" x14ac:dyDescent="0.2">
      <c r="G1156" s="35"/>
      <c r="P1156" s="35"/>
      <c r="S1156" s="35"/>
      <c r="AC1156" s="4"/>
    </row>
    <row r="1157" spans="7:29" x14ac:dyDescent="0.2">
      <c r="G1157" s="35"/>
      <c r="P1157" s="35"/>
      <c r="S1157" s="35"/>
      <c r="AC1157" s="4"/>
    </row>
    <row r="1158" spans="7:29" x14ac:dyDescent="0.2">
      <c r="G1158" s="35"/>
      <c r="P1158" s="35"/>
      <c r="S1158" s="35"/>
      <c r="AC1158" s="4"/>
    </row>
    <row r="1159" spans="7:29" x14ac:dyDescent="0.2">
      <c r="G1159" s="35"/>
      <c r="P1159" s="35"/>
      <c r="S1159" s="35"/>
      <c r="AC1159" s="4"/>
    </row>
    <row r="1160" spans="7:29" x14ac:dyDescent="0.2">
      <c r="G1160" s="35"/>
      <c r="P1160" s="35"/>
      <c r="S1160" s="35"/>
      <c r="AC1160" s="4"/>
    </row>
    <row r="1161" spans="7:29" x14ac:dyDescent="0.2">
      <c r="G1161" s="35"/>
      <c r="P1161" s="35"/>
      <c r="S1161" s="35"/>
      <c r="AC1161" s="4"/>
    </row>
    <row r="1162" spans="7:29" x14ac:dyDescent="0.2">
      <c r="G1162" s="35"/>
      <c r="P1162" s="35"/>
      <c r="S1162" s="35"/>
      <c r="AC1162" s="4"/>
    </row>
    <row r="1163" spans="7:29" x14ac:dyDescent="0.2">
      <c r="G1163" s="35"/>
      <c r="P1163" s="35"/>
      <c r="S1163" s="35"/>
      <c r="AC1163" s="4"/>
    </row>
    <row r="1164" spans="7:29" x14ac:dyDescent="0.2">
      <c r="G1164" s="35"/>
      <c r="P1164" s="35"/>
      <c r="S1164" s="35"/>
      <c r="AC1164" s="4"/>
    </row>
    <row r="1165" spans="7:29" x14ac:dyDescent="0.2">
      <c r="G1165" s="35"/>
      <c r="P1165" s="35"/>
      <c r="S1165" s="35"/>
      <c r="AC1165" s="4"/>
    </row>
    <row r="1166" spans="7:29" x14ac:dyDescent="0.2">
      <c r="G1166" s="35"/>
      <c r="P1166" s="35"/>
      <c r="S1166" s="35"/>
      <c r="AC1166" s="4"/>
    </row>
    <row r="1167" spans="7:29" x14ac:dyDescent="0.2">
      <c r="G1167" s="35"/>
      <c r="P1167" s="35"/>
      <c r="S1167" s="35"/>
      <c r="AC1167" s="4"/>
    </row>
    <row r="1168" spans="7:29" x14ac:dyDescent="0.2">
      <c r="G1168" s="35"/>
      <c r="P1168" s="35"/>
      <c r="S1168" s="35"/>
      <c r="AC1168" s="4"/>
    </row>
    <row r="1169" spans="7:29" x14ac:dyDescent="0.2">
      <c r="G1169" s="35"/>
      <c r="P1169" s="35"/>
      <c r="S1169" s="35"/>
      <c r="AC1169" s="4"/>
    </row>
    <row r="1170" spans="7:29" x14ac:dyDescent="0.2">
      <c r="G1170" s="35"/>
      <c r="P1170" s="35"/>
      <c r="S1170" s="35"/>
      <c r="AC1170" s="4"/>
    </row>
    <row r="1171" spans="7:29" x14ac:dyDescent="0.2">
      <c r="G1171" s="35"/>
      <c r="P1171" s="35"/>
      <c r="S1171" s="35"/>
      <c r="AC1171" s="4"/>
    </row>
    <row r="1172" spans="7:29" x14ac:dyDescent="0.2">
      <c r="G1172" s="35"/>
      <c r="P1172" s="35"/>
      <c r="S1172" s="35"/>
      <c r="AC1172" s="4"/>
    </row>
    <row r="1173" spans="7:29" x14ac:dyDescent="0.2">
      <c r="G1173" s="35"/>
      <c r="P1173" s="35"/>
      <c r="S1173" s="35"/>
      <c r="AC1173" s="4"/>
    </row>
    <row r="1174" spans="7:29" x14ac:dyDescent="0.2">
      <c r="G1174" s="35"/>
      <c r="P1174" s="35"/>
      <c r="S1174" s="35"/>
      <c r="AC1174" s="4"/>
    </row>
    <row r="1175" spans="7:29" x14ac:dyDescent="0.2">
      <c r="G1175" s="35"/>
      <c r="P1175" s="35"/>
      <c r="S1175" s="35"/>
      <c r="AC1175" s="4"/>
    </row>
    <row r="1176" spans="7:29" x14ac:dyDescent="0.2">
      <c r="G1176" s="35"/>
      <c r="P1176" s="35"/>
      <c r="S1176" s="35"/>
      <c r="AC1176" s="4"/>
    </row>
    <row r="1177" spans="7:29" x14ac:dyDescent="0.2">
      <c r="G1177" s="35"/>
      <c r="P1177" s="35"/>
      <c r="S1177" s="35"/>
      <c r="AC1177" s="4"/>
    </row>
    <row r="1178" spans="7:29" x14ac:dyDescent="0.2">
      <c r="G1178" s="35"/>
      <c r="P1178" s="35"/>
      <c r="S1178" s="35"/>
      <c r="AC1178" s="4"/>
    </row>
    <row r="1179" spans="7:29" x14ac:dyDescent="0.2">
      <c r="G1179" s="35"/>
      <c r="P1179" s="35"/>
      <c r="S1179" s="35"/>
      <c r="AC1179" s="4"/>
    </row>
    <row r="1180" spans="7:29" x14ac:dyDescent="0.2">
      <c r="G1180" s="35"/>
      <c r="P1180" s="35"/>
      <c r="S1180" s="35"/>
      <c r="AC1180" s="4"/>
    </row>
    <row r="1181" spans="7:29" x14ac:dyDescent="0.2">
      <c r="G1181" s="35"/>
      <c r="P1181" s="35"/>
      <c r="S1181" s="35"/>
      <c r="AC1181" s="4"/>
    </row>
    <row r="1182" spans="7:29" x14ac:dyDescent="0.2">
      <c r="G1182" s="35"/>
      <c r="P1182" s="35"/>
      <c r="S1182" s="35"/>
      <c r="AC1182" s="4"/>
    </row>
    <row r="1183" spans="7:29" x14ac:dyDescent="0.2">
      <c r="G1183" s="35"/>
      <c r="P1183" s="35"/>
      <c r="S1183" s="35"/>
      <c r="AC1183" s="4"/>
    </row>
    <row r="1184" spans="7:29" x14ac:dyDescent="0.2">
      <c r="G1184" s="35"/>
      <c r="P1184" s="35"/>
      <c r="S1184" s="35"/>
      <c r="AC1184" s="4"/>
    </row>
    <row r="1185" spans="7:29" x14ac:dyDescent="0.2">
      <c r="G1185" s="35"/>
      <c r="P1185" s="35"/>
      <c r="S1185" s="35"/>
      <c r="AC1185" s="4"/>
    </row>
    <row r="1186" spans="7:29" x14ac:dyDescent="0.2">
      <c r="G1186" s="35"/>
      <c r="P1186" s="35"/>
      <c r="S1186" s="35"/>
      <c r="AC1186" s="4"/>
    </row>
    <row r="1187" spans="7:29" x14ac:dyDescent="0.2">
      <c r="G1187" s="35"/>
      <c r="P1187" s="35"/>
      <c r="S1187" s="35"/>
      <c r="AC1187" s="4"/>
    </row>
    <row r="1188" spans="7:29" x14ac:dyDescent="0.2">
      <c r="G1188" s="35"/>
      <c r="P1188" s="35"/>
      <c r="S1188" s="35"/>
      <c r="AC1188" s="4"/>
    </row>
    <row r="1189" spans="7:29" x14ac:dyDescent="0.2">
      <c r="G1189" s="35"/>
      <c r="P1189" s="35"/>
      <c r="S1189" s="35"/>
      <c r="AC1189" s="4"/>
    </row>
    <row r="1190" spans="7:29" x14ac:dyDescent="0.2">
      <c r="G1190" s="35"/>
      <c r="P1190" s="35"/>
      <c r="S1190" s="35"/>
      <c r="AC1190" s="4"/>
    </row>
    <row r="1191" spans="7:29" x14ac:dyDescent="0.2">
      <c r="G1191" s="35"/>
      <c r="P1191" s="35"/>
      <c r="S1191" s="35"/>
      <c r="AC1191" s="4"/>
    </row>
    <row r="1192" spans="7:29" x14ac:dyDescent="0.2">
      <c r="G1192" s="35"/>
      <c r="P1192" s="35"/>
      <c r="S1192" s="35"/>
      <c r="AC1192" s="4"/>
    </row>
    <row r="1193" spans="7:29" x14ac:dyDescent="0.2">
      <c r="G1193" s="35"/>
      <c r="P1193" s="35"/>
      <c r="S1193" s="35"/>
      <c r="AC1193" s="4"/>
    </row>
    <row r="1194" spans="7:29" x14ac:dyDescent="0.2">
      <c r="G1194" s="35"/>
      <c r="P1194" s="35"/>
      <c r="S1194" s="35"/>
      <c r="AC1194" s="4"/>
    </row>
    <row r="1195" spans="7:29" x14ac:dyDescent="0.2">
      <c r="G1195" s="35"/>
      <c r="P1195" s="35"/>
      <c r="S1195" s="35"/>
      <c r="AC1195" s="4"/>
    </row>
    <row r="1196" spans="7:29" x14ac:dyDescent="0.2">
      <c r="G1196" s="35"/>
      <c r="P1196" s="35"/>
      <c r="S1196" s="35"/>
      <c r="AC1196" s="4"/>
    </row>
    <row r="1197" spans="7:29" x14ac:dyDescent="0.2">
      <c r="G1197" s="35"/>
      <c r="P1197" s="35"/>
      <c r="S1197" s="35"/>
      <c r="AC1197" s="4"/>
    </row>
    <row r="1198" spans="7:29" x14ac:dyDescent="0.2">
      <c r="G1198" s="35"/>
      <c r="P1198" s="35"/>
      <c r="S1198" s="35"/>
      <c r="AC1198" s="4"/>
    </row>
    <row r="1199" spans="7:29" x14ac:dyDescent="0.2">
      <c r="G1199" s="35"/>
      <c r="P1199" s="35"/>
      <c r="S1199" s="35"/>
      <c r="AC1199" s="4"/>
    </row>
    <row r="1200" spans="7:29" x14ac:dyDescent="0.2">
      <c r="G1200" s="35"/>
      <c r="P1200" s="35"/>
      <c r="S1200" s="35"/>
      <c r="AC1200" s="4"/>
    </row>
    <row r="1201" spans="7:29" x14ac:dyDescent="0.2">
      <c r="G1201" s="35"/>
      <c r="P1201" s="35"/>
      <c r="S1201" s="35"/>
      <c r="AC1201" s="4"/>
    </row>
    <row r="1202" spans="7:29" x14ac:dyDescent="0.2">
      <c r="G1202" s="35"/>
      <c r="P1202" s="35"/>
      <c r="S1202" s="35"/>
      <c r="AC1202" s="4"/>
    </row>
    <row r="1203" spans="7:29" x14ac:dyDescent="0.2">
      <c r="G1203" s="35"/>
      <c r="P1203" s="35"/>
      <c r="S1203" s="35"/>
      <c r="AC1203" s="4"/>
    </row>
    <row r="1204" spans="7:29" x14ac:dyDescent="0.2">
      <c r="G1204" s="35"/>
      <c r="P1204" s="35"/>
      <c r="S1204" s="35"/>
      <c r="AC1204" s="4"/>
    </row>
    <row r="1205" spans="7:29" x14ac:dyDescent="0.2">
      <c r="G1205" s="35"/>
      <c r="P1205" s="35"/>
      <c r="S1205" s="35"/>
      <c r="AC1205" s="4"/>
    </row>
    <row r="1206" spans="7:29" x14ac:dyDescent="0.2">
      <c r="G1206" s="35"/>
      <c r="P1206" s="35"/>
      <c r="S1206" s="35"/>
      <c r="AC1206" s="4"/>
    </row>
    <row r="1207" spans="7:29" x14ac:dyDescent="0.2">
      <c r="G1207" s="35"/>
      <c r="P1207" s="35"/>
      <c r="S1207" s="35"/>
      <c r="AC1207" s="4"/>
    </row>
    <row r="1208" spans="7:29" x14ac:dyDescent="0.2">
      <c r="G1208" s="35"/>
      <c r="P1208" s="35"/>
      <c r="S1208" s="35"/>
      <c r="AC1208" s="4"/>
    </row>
    <row r="1209" spans="7:29" x14ac:dyDescent="0.2">
      <c r="G1209" s="35"/>
      <c r="P1209" s="35"/>
      <c r="S1209" s="35"/>
      <c r="AC1209" s="4"/>
    </row>
    <row r="1210" spans="7:29" x14ac:dyDescent="0.2">
      <c r="G1210" s="35"/>
      <c r="P1210" s="35"/>
      <c r="S1210" s="35"/>
      <c r="AC1210" s="4"/>
    </row>
    <row r="1211" spans="7:29" x14ac:dyDescent="0.2">
      <c r="G1211" s="35"/>
      <c r="P1211" s="35"/>
      <c r="S1211" s="35"/>
      <c r="AC1211" s="4"/>
    </row>
    <row r="1212" spans="7:29" x14ac:dyDescent="0.2">
      <c r="G1212" s="35"/>
      <c r="P1212" s="35"/>
      <c r="S1212" s="35"/>
      <c r="AC1212" s="4"/>
    </row>
    <row r="1213" spans="7:29" x14ac:dyDescent="0.2">
      <c r="G1213" s="35"/>
      <c r="P1213" s="35"/>
      <c r="S1213" s="35"/>
      <c r="AC1213" s="4"/>
    </row>
    <row r="1214" spans="7:29" x14ac:dyDescent="0.2">
      <c r="G1214" s="35"/>
      <c r="P1214" s="35"/>
      <c r="S1214" s="35"/>
      <c r="AC1214" s="4"/>
    </row>
    <row r="1215" spans="7:29" x14ac:dyDescent="0.2">
      <c r="G1215" s="35"/>
      <c r="P1215" s="35"/>
      <c r="S1215" s="35"/>
      <c r="AC1215" s="4"/>
    </row>
    <row r="1216" spans="7:29" x14ac:dyDescent="0.2">
      <c r="G1216" s="35"/>
      <c r="P1216" s="35"/>
      <c r="S1216" s="35"/>
      <c r="AC1216" s="4"/>
    </row>
    <row r="1217" spans="7:29" x14ac:dyDescent="0.2">
      <c r="G1217" s="35"/>
      <c r="P1217" s="35"/>
      <c r="S1217" s="35"/>
      <c r="AC1217" s="4"/>
    </row>
    <row r="1218" spans="7:29" x14ac:dyDescent="0.2">
      <c r="G1218" s="35"/>
      <c r="P1218" s="35"/>
      <c r="S1218" s="35"/>
      <c r="AC1218" s="4"/>
    </row>
    <row r="1219" spans="7:29" x14ac:dyDescent="0.2">
      <c r="G1219" s="35"/>
      <c r="P1219" s="35"/>
      <c r="S1219" s="35"/>
      <c r="AC1219" s="4"/>
    </row>
    <row r="1220" spans="7:29" x14ac:dyDescent="0.2">
      <c r="G1220" s="35"/>
      <c r="P1220" s="35"/>
      <c r="S1220" s="35"/>
      <c r="AC1220" s="4"/>
    </row>
    <row r="1221" spans="7:29" x14ac:dyDescent="0.2">
      <c r="G1221" s="35"/>
      <c r="P1221" s="35"/>
      <c r="S1221" s="35"/>
      <c r="AC1221" s="4"/>
    </row>
    <row r="1222" spans="7:29" x14ac:dyDescent="0.2">
      <c r="G1222" s="35"/>
      <c r="P1222" s="35"/>
      <c r="S1222" s="35"/>
      <c r="AC1222" s="4"/>
    </row>
    <row r="1223" spans="7:29" x14ac:dyDescent="0.2">
      <c r="G1223" s="35"/>
      <c r="P1223" s="35"/>
      <c r="S1223" s="35"/>
      <c r="AC1223" s="4"/>
    </row>
    <row r="1224" spans="7:29" x14ac:dyDescent="0.2">
      <c r="G1224" s="35"/>
      <c r="P1224" s="35"/>
      <c r="S1224" s="35"/>
      <c r="AC1224" s="4"/>
    </row>
    <row r="1225" spans="7:29" x14ac:dyDescent="0.2">
      <c r="G1225" s="35"/>
      <c r="P1225" s="35"/>
      <c r="S1225" s="35"/>
      <c r="AC1225" s="4"/>
    </row>
    <row r="1226" spans="7:29" x14ac:dyDescent="0.2">
      <c r="G1226" s="35"/>
      <c r="P1226" s="35"/>
      <c r="S1226" s="35"/>
      <c r="AC1226" s="4"/>
    </row>
    <row r="1227" spans="7:29" x14ac:dyDescent="0.2">
      <c r="G1227" s="35"/>
      <c r="P1227" s="35"/>
      <c r="S1227" s="35"/>
      <c r="AC1227" s="4"/>
    </row>
    <row r="1228" spans="7:29" x14ac:dyDescent="0.2">
      <c r="G1228" s="35"/>
      <c r="P1228" s="35"/>
      <c r="S1228" s="35"/>
      <c r="AC1228" s="4"/>
    </row>
    <row r="1229" spans="7:29" x14ac:dyDescent="0.2">
      <c r="G1229" s="35"/>
      <c r="P1229" s="35"/>
      <c r="S1229" s="35"/>
      <c r="AC1229" s="4"/>
    </row>
    <row r="1230" spans="7:29" x14ac:dyDescent="0.2">
      <c r="G1230" s="35"/>
      <c r="P1230" s="35"/>
      <c r="S1230" s="35"/>
      <c r="AC1230" s="4"/>
    </row>
    <row r="1231" spans="7:29" x14ac:dyDescent="0.2">
      <c r="G1231" s="35"/>
      <c r="P1231" s="35"/>
      <c r="S1231" s="35"/>
      <c r="AC1231" s="4"/>
    </row>
    <row r="1232" spans="7:29" x14ac:dyDescent="0.2">
      <c r="G1232" s="35"/>
      <c r="P1232" s="35"/>
      <c r="S1232" s="35"/>
      <c r="AC1232" s="4"/>
    </row>
    <row r="1233" spans="7:29" x14ac:dyDescent="0.2">
      <c r="G1233" s="35"/>
      <c r="P1233" s="35"/>
      <c r="S1233" s="35"/>
      <c r="AC1233" s="4"/>
    </row>
    <row r="1234" spans="7:29" x14ac:dyDescent="0.2">
      <c r="G1234" s="35"/>
      <c r="P1234" s="35"/>
      <c r="S1234" s="35"/>
      <c r="AC1234" s="4"/>
    </row>
    <row r="1235" spans="7:29" x14ac:dyDescent="0.2">
      <c r="G1235" s="35"/>
      <c r="P1235" s="35"/>
      <c r="S1235" s="35"/>
      <c r="AC1235" s="4"/>
    </row>
    <row r="1236" spans="7:29" x14ac:dyDescent="0.2">
      <c r="G1236" s="35"/>
      <c r="P1236" s="35"/>
      <c r="S1236" s="35"/>
      <c r="AC1236" s="4"/>
    </row>
    <row r="1237" spans="7:29" x14ac:dyDescent="0.2">
      <c r="G1237" s="35"/>
      <c r="P1237" s="35"/>
      <c r="S1237" s="35"/>
      <c r="AC1237" s="4"/>
    </row>
    <row r="1238" spans="7:29" x14ac:dyDescent="0.2">
      <c r="G1238" s="35"/>
      <c r="P1238" s="35"/>
      <c r="S1238" s="35"/>
      <c r="AC1238" s="4"/>
    </row>
    <row r="1239" spans="7:29" x14ac:dyDescent="0.2">
      <c r="G1239" s="35"/>
      <c r="P1239" s="35"/>
      <c r="S1239" s="35"/>
      <c r="AC1239" s="4"/>
    </row>
    <row r="1240" spans="7:29" x14ac:dyDescent="0.2">
      <c r="G1240" s="35"/>
      <c r="P1240" s="35"/>
      <c r="S1240" s="35"/>
      <c r="AC1240" s="4"/>
    </row>
    <row r="1241" spans="7:29" x14ac:dyDescent="0.2">
      <c r="G1241" s="35"/>
      <c r="P1241" s="35"/>
      <c r="S1241" s="35"/>
      <c r="AC1241" s="4"/>
    </row>
    <row r="1242" spans="7:29" x14ac:dyDescent="0.2">
      <c r="G1242" s="35"/>
      <c r="P1242" s="35"/>
      <c r="S1242" s="35"/>
      <c r="AC1242" s="4"/>
    </row>
    <row r="1243" spans="7:29" x14ac:dyDescent="0.2">
      <c r="G1243" s="35"/>
      <c r="P1243" s="35"/>
      <c r="S1243" s="35"/>
      <c r="AC1243" s="4"/>
    </row>
    <row r="1244" spans="7:29" x14ac:dyDescent="0.2">
      <c r="G1244" s="35"/>
      <c r="P1244" s="35"/>
      <c r="S1244" s="35"/>
      <c r="AC1244" s="4"/>
    </row>
    <row r="1245" spans="7:29" x14ac:dyDescent="0.2">
      <c r="G1245" s="35"/>
      <c r="P1245" s="35"/>
      <c r="S1245" s="35"/>
      <c r="AC1245" s="4"/>
    </row>
    <row r="1246" spans="7:29" x14ac:dyDescent="0.2">
      <c r="G1246" s="35"/>
      <c r="P1246" s="35"/>
      <c r="S1246" s="35"/>
      <c r="AC1246" s="4"/>
    </row>
    <row r="1247" spans="7:29" x14ac:dyDescent="0.2">
      <c r="G1247" s="35"/>
      <c r="P1247" s="35"/>
      <c r="S1247" s="35"/>
      <c r="AC1247" s="4"/>
    </row>
    <row r="1248" spans="7:29" x14ac:dyDescent="0.2">
      <c r="G1248" s="35"/>
      <c r="P1248" s="35"/>
      <c r="S1248" s="35"/>
      <c r="AC1248" s="4"/>
    </row>
    <row r="1249" spans="7:29" x14ac:dyDescent="0.2">
      <c r="G1249" s="35"/>
      <c r="P1249" s="35"/>
      <c r="S1249" s="35"/>
      <c r="AC1249" s="4"/>
    </row>
    <row r="1250" spans="7:29" x14ac:dyDescent="0.2">
      <c r="G1250" s="35"/>
      <c r="P1250" s="35"/>
      <c r="S1250" s="35"/>
      <c r="AC1250" s="4"/>
    </row>
    <row r="1251" spans="7:29" x14ac:dyDescent="0.2">
      <c r="G1251" s="35"/>
      <c r="P1251" s="35"/>
      <c r="S1251" s="35"/>
      <c r="AC1251" s="4"/>
    </row>
    <row r="1252" spans="7:29" x14ac:dyDescent="0.2">
      <c r="G1252" s="35"/>
      <c r="P1252" s="35"/>
      <c r="S1252" s="35"/>
      <c r="AC1252" s="4"/>
    </row>
    <row r="1253" spans="7:29" x14ac:dyDescent="0.2">
      <c r="G1253" s="35"/>
      <c r="P1253" s="35"/>
      <c r="S1253" s="35"/>
      <c r="AC1253" s="4"/>
    </row>
    <row r="1254" spans="7:29" x14ac:dyDescent="0.2">
      <c r="G1254" s="35"/>
      <c r="P1254" s="35"/>
      <c r="S1254" s="35"/>
      <c r="AC1254" s="4"/>
    </row>
    <row r="1255" spans="7:29" x14ac:dyDescent="0.2">
      <c r="G1255" s="35"/>
      <c r="P1255" s="35"/>
      <c r="S1255" s="35"/>
      <c r="AC1255" s="4"/>
    </row>
    <row r="1256" spans="7:29" x14ac:dyDescent="0.2">
      <c r="G1256" s="35"/>
      <c r="P1256" s="35"/>
      <c r="S1256" s="35"/>
      <c r="AC1256" s="4"/>
    </row>
    <row r="1257" spans="7:29" x14ac:dyDescent="0.2">
      <c r="G1257" s="35"/>
      <c r="P1257" s="35"/>
      <c r="S1257" s="35"/>
      <c r="AC1257" s="4"/>
    </row>
    <row r="1258" spans="7:29" x14ac:dyDescent="0.2">
      <c r="G1258" s="35"/>
      <c r="P1258" s="35"/>
      <c r="S1258" s="35"/>
      <c r="AC1258" s="4"/>
    </row>
    <row r="1259" spans="7:29" x14ac:dyDescent="0.2">
      <c r="G1259" s="35"/>
      <c r="P1259" s="35"/>
      <c r="S1259" s="35"/>
      <c r="AC1259" s="4"/>
    </row>
    <row r="1260" spans="7:29" x14ac:dyDescent="0.2">
      <c r="G1260" s="35"/>
      <c r="P1260" s="35"/>
      <c r="S1260" s="35"/>
      <c r="AC1260" s="4"/>
    </row>
    <row r="1261" spans="7:29" x14ac:dyDescent="0.2">
      <c r="G1261" s="35"/>
      <c r="P1261" s="35"/>
      <c r="S1261" s="35"/>
      <c r="AC1261" s="4"/>
    </row>
    <row r="1262" spans="7:29" x14ac:dyDescent="0.2">
      <c r="G1262" s="35"/>
      <c r="P1262" s="35"/>
      <c r="S1262" s="35"/>
      <c r="AC1262" s="4"/>
    </row>
    <row r="1263" spans="7:29" x14ac:dyDescent="0.2">
      <c r="G1263" s="35"/>
      <c r="P1263" s="35"/>
      <c r="S1263" s="35"/>
      <c r="AC1263" s="4"/>
    </row>
    <row r="1264" spans="7:29" x14ac:dyDescent="0.2">
      <c r="G1264" s="35"/>
      <c r="P1264" s="35"/>
      <c r="S1264" s="35"/>
      <c r="AC1264" s="4"/>
    </row>
    <row r="1265" spans="7:29" x14ac:dyDescent="0.2">
      <c r="G1265" s="35"/>
      <c r="P1265" s="35"/>
      <c r="S1265" s="35"/>
      <c r="AC1265" s="4"/>
    </row>
    <row r="1266" spans="7:29" x14ac:dyDescent="0.2">
      <c r="G1266" s="35"/>
      <c r="P1266" s="35"/>
      <c r="S1266" s="35"/>
      <c r="AC1266" s="4"/>
    </row>
    <row r="1267" spans="7:29" x14ac:dyDescent="0.2">
      <c r="G1267" s="35"/>
      <c r="P1267" s="35"/>
      <c r="S1267" s="35"/>
      <c r="AC1267" s="4"/>
    </row>
    <row r="1268" spans="7:29" x14ac:dyDescent="0.2">
      <c r="G1268" s="35"/>
      <c r="P1268" s="35"/>
      <c r="S1268" s="35"/>
      <c r="AC1268" s="4"/>
    </row>
    <row r="1269" spans="7:29" x14ac:dyDescent="0.2">
      <c r="G1269" s="35"/>
      <c r="P1269" s="35"/>
      <c r="S1269" s="35"/>
      <c r="AC1269" s="4"/>
    </row>
    <row r="1270" spans="7:29" x14ac:dyDescent="0.2">
      <c r="G1270" s="35"/>
      <c r="P1270" s="35"/>
      <c r="S1270" s="35"/>
      <c r="AC1270" s="4"/>
    </row>
    <row r="1271" spans="7:29" x14ac:dyDescent="0.2">
      <c r="G1271" s="35"/>
      <c r="P1271" s="35"/>
      <c r="S1271" s="35"/>
      <c r="AC1271" s="4"/>
    </row>
    <row r="1272" spans="7:29" x14ac:dyDescent="0.2">
      <c r="G1272" s="35"/>
      <c r="P1272" s="35"/>
      <c r="S1272" s="35"/>
      <c r="AC1272" s="4"/>
    </row>
    <row r="1273" spans="7:29" x14ac:dyDescent="0.2">
      <c r="G1273" s="35"/>
      <c r="P1273" s="35"/>
      <c r="S1273" s="35"/>
      <c r="AC1273" s="4"/>
    </row>
    <row r="1274" spans="7:29" x14ac:dyDescent="0.2">
      <c r="G1274" s="35"/>
      <c r="P1274" s="35"/>
      <c r="S1274" s="35"/>
      <c r="AC1274" s="4"/>
    </row>
    <row r="1275" spans="7:29" x14ac:dyDescent="0.2">
      <c r="G1275" s="35"/>
      <c r="P1275" s="35"/>
      <c r="S1275" s="35"/>
      <c r="AC1275" s="4"/>
    </row>
    <row r="1276" spans="7:29" x14ac:dyDescent="0.2">
      <c r="G1276" s="35"/>
      <c r="P1276" s="35"/>
      <c r="S1276" s="35"/>
      <c r="AC1276" s="4"/>
    </row>
    <row r="1277" spans="7:29" x14ac:dyDescent="0.2">
      <c r="G1277" s="35"/>
      <c r="P1277" s="35"/>
      <c r="S1277" s="35"/>
      <c r="AC1277" s="4"/>
    </row>
    <row r="1278" spans="7:29" x14ac:dyDescent="0.2">
      <c r="G1278" s="35"/>
      <c r="P1278" s="35"/>
      <c r="S1278" s="35"/>
      <c r="AC1278" s="4"/>
    </row>
    <row r="1279" spans="7:29" x14ac:dyDescent="0.2">
      <c r="G1279" s="35"/>
      <c r="P1279" s="35"/>
      <c r="S1279" s="35"/>
      <c r="AC1279" s="4"/>
    </row>
    <row r="1280" spans="7:29" x14ac:dyDescent="0.2">
      <c r="G1280" s="35"/>
      <c r="P1280" s="35"/>
      <c r="S1280" s="35"/>
      <c r="AC1280" s="4"/>
    </row>
    <row r="1281" spans="7:29" x14ac:dyDescent="0.2">
      <c r="G1281" s="35"/>
      <c r="P1281" s="35"/>
      <c r="S1281" s="35"/>
      <c r="AC1281" s="4"/>
    </row>
    <row r="1282" spans="7:29" x14ac:dyDescent="0.2">
      <c r="G1282" s="35"/>
      <c r="P1282" s="35"/>
      <c r="S1282" s="35"/>
      <c r="AC1282" s="4"/>
    </row>
    <row r="1283" spans="7:29" x14ac:dyDescent="0.2">
      <c r="G1283" s="35"/>
      <c r="P1283" s="35"/>
      <c r="S1283" s="35"/>
      <c r="AC1283" s="4"/>
    </row>
    <row r="1284" spans="7:29" x14ac:dyDescent="0.2">
      <c r="G1284" s="35"/>
      <c r="P1284" s="35"/>
      <c r="S1284" s="35"/>
      <c r="AC1284" s="4"/>
    </row>
    <row r="1285" spans="7:29" x14ac:dyDescent="0.2">
      <c r="G1285" s="35"/>
      <c r="P1285" s="35"/>
      <c r="S1285" s="35"/>
      <c r="AC1285" s="4"/>
    </row>
    <row r="1286" spans="7:29" x14ac:dyDescent="0.2">
      <c r="G1286" s="35"/>
      <c r="P1286" s="35"/>
      <c r="S1286" s="35"/>
      <c r="AC1286" s="4"/>
    </row>
    <row r="1287" spans="7:29" x14ac:dyDescent="0.2">
      <c r="G1287" s="35"/>
      <c r="P1287" s="35"/>
      <c r="S1287" s="35"/>
      <c r="AC1287" s="4"/>
    </row>
    <row r="1288" spans="7:29" x14ac:dyDescent="0.2">
      <c r="G1288" s="35"/>
      <c r="P1288" s="35"/>
      <c r="S1288" s="35"/>
      <c r="AC1288" s="4"/>
    </row>
    <row r="1289" spans="7:29" x14ac:dyDescent="0.2">
      <c r="G1289" s="35"/>
      <c r="P1289" s="35"/>
      <c r="S1289" s="35"/>
      <c r="AC1289" s="4"/>
    </row>
    <row r="1290" spans="7:29" x14ac:dyDescent="0.2">
      <c r="G1290" s="35"/>
      <c r="P1290" s="35"/>
      <c r="S1290" s="35"/>
      <c r="AC1290" s="4"/>
    </row>
    <row r="1291" spans="7:29" x14ac:dyDescent="0.2">
      <c r="G1291" s="35"/>
      <c r="P1291" s="35"/>
      <c r="S1291" s="35"/>
      <c r="AC1291" s="4"/>
    </row>
    <row r="1292" spans="7:29" x14ac:dyDescent="0.2">
      <c r="G1292" s="35"/>
      <c r="P1292" s="35"/>
      <c r="S1292" s="35"/>
      <c r="AC1292" s="4"/>
    </row>
    <row r="1293" spans="7:29" x14ac:dyDescent="0.2">
      <c r="G1293" s="35"/>
      <c r="P1293" s="35"/>
      <c r="S1293" s="35"/>
      <c r="AC1293" s="4"/>
    </row>
    <row r="1294" spans="7:29" x14ac:dyDescent="0.2">
      <c r="G1294" s="35"/>
      <c r="P1294" s="35"/>
      <c r="S1294" s="35"/>
      <c r="AC1294" s="4"/>
    </row>
    <row r="1295" spans="7:29" x14ac:dyDescent="0.2">
      <c r="G1295" s="35"/>
      <c r="P1295" s="35"/>
      <c r="S1295" s="35"/>
      <c r="AC1295" s="4"/>
    </row>
    <row r="1296" spans="7:29" x14ac:dyDescent="0.2">
      <c r="G1296" s="35"/>
      <c r="P1296" s="35"/>
      <c r="S1296" s="35"/>
      <c r="AC1296" s="4"/>
    </row>
    <row r="1297" spans="7:29" x14ac:dyDescent="0.2">
      <c r="G1297" s="35"/>
      <c r="P1297" s="35"/>
      <c r="S1297" s="35"/>
      <c r="AC1297" s="4"/>
    </row>
    <row r="1298" spans="7:29" x14ac:dyDescent="0.2">
      <c r="G1298" s="35"/>
      <c r="P1298" s="35"/>
      <c r="S1298" s="35"/>
      <c r="AC1298" s="4"/>
    </row>
    <row r="1299" spans="7:29" x14ac:dyDescent="0.2">
      <c r="G1299" s="35"/>
      <c r="P1299" s="35"/>
      <c r="S1299" s="35"/>
      <c r="AC1299" s="4"/>
    </row>
    <row r="1300" spans="7:29" x14ac:dyDescent="0.2">
      <c r="G1300" s="35"/>
      <c r="P1300" s="35"/>
      <c r="S1300" s="35"/>
      <c r="AC1300" s="4"/>
    </row>
    <row r="1301" spans="7:29" x14ac:dyDescent="0.2">
      <c r="G1301" s="35"/>
      <c r="P1301" s="35"/>
      <c r="S1301" s="35"/>
      <c r="AC1301" s="4"/>
    </row>
    <row r="1302" spans="7:29" x14ac:dyDescent="0.2">
      <c r="G1302" s="35"/>
      <c r="P1302" s="35"/>
      <c r="S1302" s="35"/>
      <c r="AC1302" s="4"/>
    </row>
    <row r="1303" spans="7:29" x14ac:dyDescent="0.2">
      <c r="G1303" s="35"/>
      <c r="P1303" s="35"/>
      <c r="S1303" s="35"/>
      <c r="AC1303" s="4"/>
    </row>
    <row r="1304" spans="7:29" x14ac:dyDescent="0.2">
      <c r="G1304" s="35"/>
      <c r="P1304" s="35"/>
      <c r="S1304" s="35"/>
      <c r="AC1304" s="4"/>
    </row>
    <row r="1305" spans="7:29" x14ac:dyDescent="0.2">
      <c r="G1305" s="35"/>
      <c r="P1305" s="35"/>
      <c r="S1305" s="35"/>
      <c r="AC1305" s="4"/>
    </row>
    <row r="1306" spans="7:29" x14ac:dyDescent="0.2">
      <c r="G1306" s="35"/>
      <c r="P1306" s="35"/>
      <c r="S1306" s="35"/>
      <c r="AC1306" s="4"/>
    </row>
    <row r="1307" spans="7:29" x14ac:dyDescent="0.2">
      <c r="G1307" s="35"/>
      <c r="P1307" s="35"/>
      <c r="S1307" s="35"/>
      <c r="AC1307" s="4"/>
    </row>
    <row r="1308" spans="7:29" x14ac:dyDescent="0.2">
      <c r="G1308" s="35"/>
      <c r="P1308" s="35"/>
      <c r="S1308" s="35"/>
      <c r="AC1308" s="4"/>
    </row>
    <row r="1309" spans="7:29" x14ac:dyDescent="0.2">
      <c r="G1309" s="35"/>
      <c r="P1309" s="35"/>
      <c r="S1309" s="35"/>
      <c r="AC1309" s="4"/>
    </row>
    <row r="1310" spans="7:29" x14ac:dyDescent="0.2">
      <c r="G1310" s="35"/>
      <c r="P1310" s="35"/>
      <c r="S1310" s="35"/>
      <c r="AC1310" s="4"/>
    </row>
    <row r="1311" spans="7:29" x14ac:dyDescent="0.2">
      <c r="G1311" s="35"/>
      <c r="P1311" s="35"/>
      <c r="S1311" s="35"/>
      <c r="AC1311" s="4"/>
    </row>
    <row r="1312" spans="7:29" x14ac:dyDescent="0.2">
      <c r="G1312" s="35"/>
      <c r="P1312" s="35"/>
      <c r="S1312" s="35"/>
      <c r="AC1312" s="4"/>
    </row>
    <row r="1313" spans="7:29" x14ac:dyDescent="0.2">
      <c r="G1313" s="35"/>
      <c r="P1313" s="35"/>
      <c r="S1313" s="35"/>
      <c r="AC1313" s="4"/>
    </row>
    <row r="1314" spans="7:29" x14ac:dyDescent="0.2">
      <c r="G1314" s="35"/>
      <c r="P1314" s="35"/>
      <c r="S1314" s="35"/>
      <c r="AC1314" s="4"/>
    </row>
    <row r="1315" spans="7:29" x14ac:dyDescent="0.2">
      <c r="G1315" s="35"/>
      <c r="P1315" s="35"/>
      <c r="S1315" s="35"/>
      <c r="AC1315" s="4"/>
    </row>
    <row r="1316" spans="7:29" x14ac:dyDescent="0.2">
      <c r="G1316" s="35"/>
      <c r="P1316" s="35"/>
      <c r="S1316" s="35"/>
      <c r="AC1316" s="4"/>
    </row>
    <row r="1317" spans="7:29" x14ac:dyDescent="0.2">
      <c r="G1317" s="35"/>
      <c r="P1317" s="35"/>
      <c r="S1317" s="35"/>
      <c r="AC1317" s="4"/>
    </row>
    <row r="1318" spans="7:29" x14ac:dyDescent="0.2">
      <c r="G1318" s="35"/>
      <c r="P1318" s="35"/>
      <c r="S1318" s="35"/>
      <c r="AC1318" s="4"/>
    </row>
    <row r="1319" spans="7:29" x14ac:dyDescent="0.2">
      <c r="G1319" s="35"/>
      <c r="P1319" s="35"/>
      <c r="S1319" s="35"/>
      <c r="AC1319" s="4"/>
    </row>
    <row r="1320" spans="7:29" x14ac:dyDescent="0.2">
      <c r="G1320" s="35"/>
      <c r="P1320" s="35"/>
      <c r="S1320" s="35"/>
      <c r="AC1320" s="4"/>
    </row>
    <row r="1321" spans="7:29" x14ac:dyDescent="0.2">
      <c r="G1321" s="35"/>
      <c r="P1321" s="35"/>
      <c r="S1321" s="35"/>
      <c r="AC1321" s="4"/>
    </row>
    <row r="1322" spans="7:29" x14ac:dyDescent="0.2">
      <c r="G1322" s="35"/>
      <c r="P1322" s="35"/>
      <c r="S1322" s="35"/>
      <c r="AC1322" s="4"/>
    </row>
    <row r="1323" spans="7:29" x14ac:dyDescent="0.2">
      <c r="G1323" s="35"/>
      <c r="P1323" s="35"/>
      <c r="S1323" s="35"/>
      <c r="AC1323" s="4"/>
    </row>
    <row r="1324" spans="7:29" x14ac:dyDescent="0.2">
      <c r="G1324" s="35"/>
      <c r="P1324" s="35"/>
      <c r="S1324" s="35"/>
      <c r="AC1324" s="4"/>
    </row>
    <row r="1325" spans="7:29" x14ac:dyDescent="0.2">
      <c r="G1325" s="35"/>
      <c r="P1325" s="35"/>
      <c r="S1325" s="35"/>
      <c r="AC1325" s="4"/>
    </row>
    <row r="1326" spans="7:29" x14ac:dyDescent="0.2">
      <c r="G1326" s="35"/>
      <c r="P1326" s="35"/>
      <c r="S1326" s="35"/>
      <c r="AC1326" s="4"/>
    </row>
    <row r="1327" spans="7:29" x14ac:dyDescent="0.2">
      <c r="G1327" s="35"/>
      <c r="P1327" s="35"/>
      <c r="S1327" s="35"/>
      <c r="AC1327" s="4"/>
    </row>
    <row r="1328" spans="7:29" x14ac:dyDescent="0.2">
      <c r="G1328" s="35"/>
      <c r="P1328" s="35"/>
      <c r="S1328" s="35"/>
      <c r="AC1328" s="4"/>
    </row>
    <row r="1329" spans="7:29" x14ac:dyDescent="0.2">
      <c r="G1329" s="35"/>
      <c r="P1329" s="35"/>
      <c r="S1329" s="35"/>
      <c r="AC1329" s="4"/>
    </row>
    <row r="1330" spans="7:29" x14ac:dyDescent="0.2">
      <c r="G1330" s="35"/>
      <c r="P1330" s="35"/>
      <c r="S1330" s="35"/>
      <c r="AC1330" s="4"/>
    </row>
    <row r="1331" spans="7:29" x14ac:dyDescent="0.2">
      <c r="G1331" s="35"/>
      <c r="P1331" s="35"/>
      <c r="S1331" s="35"/>
      <c r="AC1331" s="4"/>
    </row>
    <row r="1332" spans="7:29" x14ac:dyDescent="0.2">
      <c r="G1332" s="35"/>
      <c r="P1332" s="35"/>
      <c r="S1332" s="35"/>
      <c r="AC1332" s="4"/>
    </row>
    <row r="1333" spans="7:29" x14ac:dyDescent="0.2">
      <c r="G1333" s="35"/>
      <c r="P1333" s="35"/>
      <c r="S1333" s="35"/>
      <c r="AC1333" s="4"/>
    </row>
    <row r="1334" spans="7:29" x14ac:dyDescent="0.2">
      <c r="G1334" s="35"/>
      <c r="P1334" s="35"/>
      <c r="S1334" s="35"/>
      <c r="AC1334" s="4"/>
    </row>
    <row r="1335" spans="7:29" x14ac:dyDescent="0.2">
      <c r="G1335" s="35"/>
      <c r="P1335" s="35"/>
      <c r="S1335" s="35"/>
      <c r="AC1335" s="4"/>
    </row>
    <row r="1336" spans="7:29" x14ac:dyDescent="0.2">
      <c r="G1336" s="35"/>
      <c r="P1336" s="35"/>
      <c r="S1336" s="35"/>
      <c r="AC1336" s="4"/>
    </row>
    <row r="1337" spans="7:29" x14ac:dyDescent="0.2">
      <c r="G1337" s="35"/>
      <c r="P1337" s="35"/>
      <c r="S1337" s="35"/>
      <c r="AC1337" s="4"/>
    </row>
    <row r="1338" spans="7:29" x14ac:dyDescent="0.2">
      <c r="G1338" s="35"/>
      <c r="P1338" s="35"/>
      <c r="S1338" s="35"/>
      <c r="AC1338" s="4"/>
    </row>
    <row r="1339" spans="7:29" x14ac:dyDescent="0.2">
      <c r="G1339" s="35"/>
      <c r="P1339" s="35"/>
      <c r="S1339" s="35"/>
      <c r="AC1339" s="4"/>
    </row>
    <row r="1340" spans="7:29" x14ac:dyDescent="0.2">
      <c r="G1340" s="35"/>
      <c r="P1340" s="35"/>
      <c r="S1340" s="35"/>
      <c r="AC1340" s="4"/>
    </row>
    <row r="1341" spans="7:29" x14ac:dyDescent="0.2">
      <c r="G1341" s="35"/>
      <c r="P1341" s="35"/>
      <c r="S1341" s="35"/>
      <c r="AC1341" s="4"/>
    </row>
    <row r="1342" spans="7:29" x14ac:dyDescent="0.2">
      <c r="G1342" s="35"/>
      <c r="P1342" s="35"/>
      <c r="S1342" s="35"/>
      <c r="AC1342" s="4"/>
    </row>
    <row r="1343" spans="7:29" x14ac:dyDescent="0.2">
      <c r="G1343" s="35"/>
      <c r="P1343" s="35"/>
      <c r="S1343" s="35"/>
      <c r="AC1343" s="4"/>
    </row>
    <row r="1344" spans="7:29" x14ac:dyDescent="0.2">
      <c r="G1344" s="35"/>
      <c r="P1344" s="35"/>
      <c r="S1344" s="35"/>
      <c r="AC1344" s="4"/>
    </row>
    <row r="1345" spans="7:29" x14ac:dyDescent="0.2">
      <c r="G1345" s="35"/>
      <c r="P1345" s="35"/>
      <c r="S1345" s="35"/>
      <c r="AC1345" s="4"/>
    </row>
    <row r="1346" spans="7:29" x14ac:dyDescent="0.2">
      <c r="G1346" s="35"/>
      <c r="P1346" s="35"/>
      <c r="S1346" s="35"/>
      <c r="AC1346" s="4"/>
    </row>
    <row r="1347" spans="7:29" x14ac:dyDescent="0.2">
      <c r="G1347" s="35"/>
      <c r="P1347" s="35"/>
      <c r="S1347" s="35"/>
      <c r="AC1347" s="4"/>
    </row>
    <row r="1348" spans="7:29" x14ac:dyDescent="0.2">
      <c r="G1348" s="35"/>
      <c r="P1348" s="35"/>
      <c r="S1348" s="35"/>
      <c r="AC1348" s="4"/>
    </row>
    <row r="1349" spans="7:29" x14ac:dyDescent="0.2">
      <c r="G1349" s="35"/>
      <c r="P1349" s="35"/>
      <c r="S1349" s="35"/>
      <c r="AC1349" s="4"/>
    </row>
    <row r="1350" spans="7:29" x14ac:dyDescent="0.2">
      <c r="G1350" s="35"/>
      <c r="P1350" s="35"/>
      <c r="S1350" s="35"/>
      <c r="AC1350" s="4"/>
    </row>
    <row r="1351" spans="7:29" x14ac:dyDescent="0.2">
      <c r="G1351" s="35"/>
      <c r="P1351" s="35"/>
      <c r="S1351" s="35"/>
      <c r="AC1351" s="4"/>
    </row>
    <row r="1352" spans="7:29" x14ac:dyDescent="0.2">
      <c r="G1352" s="35"/>
      <c r="P1352" s="35"/>
      <c r="S1352" s="35"/>
      <c r="AC1352" s="4"/>
    </row>
    <row r="1353" spans="7:29" x14ac:dyDescent="0.2">
      <c r="G1353" s="35"/>
      <c r="P1353" s="35"/>
      <c r="S1353" s="35"/>
      <c r="AC1353" s="4"/>
    </row>
    <row r="1354" spans="7:29" x14ac:dyDescent="0.2">
      <c r="G1354" s="35"/>
      <c r="P1354" s="35"/>
      <c r="S1354" s="35"/>
      <c r="AC1354" s="4"/>
    </row>
    <row r="1355" spans="7:29" x14ac:dyDescent="0.2">
      <c r="G1355" s="35"/>
      <c r="P1355" s="35"/>
      <c r="S1355" s="35"/>
      <c r="AC1355" s="4"/>
    </row>
    <row r="1356" spans="7:29" x14ac:dyDescent="0.2">
      <c r="G1356" s="35"/>
      <c r="P1356" s="35"/>
      <c r="S1356" s="35"/>
      <c r="AC1356" s="4"/>
    </row>
    <row r="1357" spans="7:29" x14ac:dyDescent="0.2">
      <c r="G1357" s="35"/>
      <c r="P1357" s="35"/>
      <c r="S1357" s="35"/>
      <c r="AC1357" s="4"/>
    </row>
    <row r="1358" spans="7:29" x14ac:dyDescent="0.2">
      <c r="G1358" s="35"/>
      <c r="P1358" s="35"/>
      <c r="S1358" s="35"/>
      <c r="AC1358" s="4"/>
    </row>
    <row r="1359" spans="7:29" x14ac:dyDescent="0.2">
      <c r="G1359" s="35"/>
      <c r="P1359" s="35"/>
      <c r="S1359" s="35"/>
      <c r="AC1359" s="4"/>
    </row>
    <row r="1360" spans="7:29" x14ac:dyDescent="0.2">
      <c r="G1360" s="35"/>
      <c r="P1360" s="35"/>
      <c r="S1360" s="35"/>
      <c r="AC1360" s="4"/>
    </row>
    <row r="1361" spans="7:29" x14ac:dyDescent="0.2">
      <c r="G1361" s="35"/>
      <c r="P1361" s="35"/>
      <c r="S1361" s="35"/>
      <c r="AC1361" s="4"/>
    </row>
    <row r="1362" spans="7:29" x14ac:dyDescent="0.2">
      <c r="G1362" s="35"/>
      <c r="P1362" s="35"/>
      <c r="S1362" s="35"/>
      <c r="AC1362" s="4"/>
    </row>
    <row r="1363" spans="7:29" x14ac:dyDescent="0.2">
      <c r="G1363" s="35"/>
      <c r="P1363" s="35"/>
      <c r="S1363" s="35"/>
      <c r="AC1363" s="4"/>
    </row>
    <row r="1364" spans="7:29" x14ac:dyDescent="0.2">
      <c r="G1364" s="35"/>
      <c r="P1364" s="35"/>
      <c r="S1364" s="35"/>
      <c r="AC1364" s="4"/>
    </row>
    <row r="1365" spans="7:29" x14ac:dyDescent="0.2">
      <c r="G1365" s="35"/>
      <c r="P1365" s="35"/>
      <c r="S1365" s="35"/>
      <c r="AC1365" s="4"/>
    </row>
    <row r="1366" spans="7:29" x14ac:dyDescent="0.2">
      <c r="G1366" s="35"/>
      <c r="P1366" s="35"/>
      <c r="S1366" s="35"/>
      <c r="AC1366" s="4"/>
    </row>
    <row r="1367" spans="7:29" x14ac:dyDescent="0.2">
      <c r="G1367" s="35"/>
      <c r="P1367" s="35"/>
      <c r="S1367" s="35"/>
      <c r="AC1367" s="4"/>
    </row>
    <row r="1368" spans="7:29" x14ac:dyDescent="0.2">
      <c r="G1368" s="35"/>
      <c r="P1368" s="35"/>
      <c r="S1368" s="35"/>
      <c r="AC1368" s="4"/>
    </row>
    <row r="1369" spans="7:29" x14ac:dyDescent="0.2">
      <c r="G1369" s="35"/>
      <c r="P1369" s="35"/>
      <c r="S1369" s="35"/>
      <c r="AC1369" s="4"/>
    </row>
    <row r="1370" spans="7:29" x14ac:dyDescent="0.2">
      <c r="G1370" s="35"/>
      <c r="P1370" s="35"/>
      <c r="S1370" s="35"/>
      <c r="AC1370" s="4"/>
    </row>
    <row r="1371" spans="7:29" x14ac:dyDescent="0.2">
      <c r="G1371" s="35"/>
      <c r="P1371" s="35"/>
      <c r="S1371" s="35"/>
      <c r="AC1371" s="4"/>
    </row>
    <row r="1372" spans="7:29" x14ac:dyDescent="0.2">
      <c r="G1372" s="35"/>
      <c r="P1372" s="35"/>
      <c r="S1372" s="35"/>
      <c r="AC1372" s="4"/>
    </row>
    <row r="1373" spans="7:29" x14ac:dyDescent="0.2">
      <c r="G1373" s="35"/>
      <c r="P1373" s="35"/>
      <c r="S1373" s="35"/>
      <c r="AC1373" s="4"/>
    </row>
    <row r="1374" spans="7:29" x14ac:dyDescent="0.2">
      <c r="G1374" s="35"/>
      <c r="P1374" s="35"/>
      <c r="S1374" s="35"/>
      <c r="AC1374" s="4"/>
    </row>
    <row r="1375" spans="7:29" x14ac:dyDescent="0.2">
      <c r="G1375" s="35"/>
      <c r="P1375" s="35"/>
      <c r="S1375" s="35"/>
      <c r="AC1375" s="4"/>
    </row>
    <row r="1376" spans="7:29" x14ac:dyDescent="0.2">
      <c r="G1376" s="35"/>
      <c r="P1376" s="35"/>
      <c r="S1376" s="35"/>
      <c r="AC1376" s="4"/>
    </row>
    <row r="1377" spans="7:29" x14ac:dyDescent="0.2">
      <c r="G1377" s="35"/>
      <c r="P1377" s="35"/>
      <c r="S1377" s="35"/>
      <c r="AC1377" s="4"/>
    </row>
    <row r="1378" spans="7:29" x14ac:dyDescent="0.2">
      <c r="G1378" s="35"/>
      <c r="P1378" s="35"/>
      <c r="S1378" s="35"/>
      <c r="AC1378" s="4"/>
    </row>
    <row r="1379" spans="7:29" x14ac:dyDescent="0.2">
      <c r="G1379" s="35"/>
      <c r="P1379" s="35"/>
      <c r="S1379" s="35"/>
      <c r="AC1379" s="4"/>
    </row>
    <row r="1380" spans="7:29" x14ac:dyDescent="0.2">
      <c r="G1380" s="35"/>
      <c r="P1380" s="35"/>
      <c r="S1380" s="35"/>
      <c r="AC1380" s="4"/>
    </row>
    <row r="1381" spans="7:29" x14ac:dyDescent="0.2">
      <c r="G1381" s="35"/>
      <c r="P1381" s="35"/>
      <c r="S1381" s="35"/>
      <c r="AC1381" s="4"/>
    </row>
    <row r="1382" spans="7:29" x14ac:dyDescent="0.2">
      <c r="G1382" s="35"/>
      <c r="P1382" s="35"/>
      <c r="S1382" s="35"/>
      <c r="AC1382" s="4"/>
    </row>
    <row r="1383" spans="7:29" x14ac:dyDescent="0.2">
      <c r="G1383" s="35"/>
      <c r="P1383" s="35"/>
      <c r="S1383" s="35"/>
      <c r="AC1383" s="4"/>
    </row>
    <row r="1384" spans="7:29" x14ac:dyDescent="0.2">
      <c r="G1384" s="35"/>
      <c r="P1384" s="35"/>
      <c r="S1384" s="35"/>
      <c r="AC1384" s="4"/>
    </row>
    <row r="1385" spans="7:29" x14ac:dyDescent="0.2">
      <c r="G1385" s="35"/>
      <c r="P1385" s="35"/>
      <c r="S1385" s="35"/>
      <c r="AC1385" s="4"/>
    </row>
    <row r="1386" spans="7:29" x14ac:dyDescent="0.2">
      <c r="G1386" s="35"/>
      <c r="P1386" s="35"/>
      <c r="S1386" s="35"/>
      <c r="AC1386" s="4"/>
    </row>
    <row r="1387" spans="7:29" x14ac:dyDescent="0.2">
      <c r="G1387" s="35"/>
      <c r="P1387" s="35"/>
      <c r="S1387" s="35"/>
      <c r="AC1387" s="4"/>
    </row>
    <row r="1388" spans="7:29" x14ac:dyDescent="0.2">
      <c r="G1388" s="35"/>
      <c r="P1388" s="35"/>
      <c r="S1388" s="35"/>
      <c r="AC1388" s="4"/>
    </row>
    <row r="1389" spans="7:29" x14ac:dyDescent="0.2">
      <c r="G1389" s="35"/>
      <c r="P1389" s="35"/>
      <c r="S1389" s="35"/>
      <c r="AC1389" s="4"/>
    </row>
    <row r="1390" spans="7:29" x14ac:dyDescent="0.2">
      <c r="G1390" s="35"/>
      <c r="P1390" s="35"/>
      <c r="S1390" s="35"/>
      <c r="AC1390" s="4"/>
    </row>
    <row r="1391" spans="7:29" x14ac:dyDescent="0.2">
      <c r="G1391" s="35"/>
      <c r="P1391" s="35"/>
      <c r="S1391" s="35"/>
      <c r="AC1391" s="4"/>
    </row>
    <row r="1392" spans="7:29" x14ac:dyDescent="0.2">
      <c r="G1392" s="35"/>
      <c r="P1392" s="35"/>
      <c r="S1392" s="35"/>
      <c r="AC1392" s="4"/>
    </row>
    <row r="1393" spans="7:29" x14ac:dyDescent="0.2">
      <c r="G1393" s="35"/>
      <c r="P1393" s="35"/>
      <c r="S1393" s="35"/>
      <c r="AC1393" s="4"/>
    </row>
    <row r="1394" spans="7:29" x14ac:dyDescent="0.2">
      <c r="G1394" s="35"/>
      <c r="P1394" s="35"/>
      <c r="S1394" s="35"/>
      <c r="AC1394" s="4"/>
    </row>
    <row r="1395" spans="7:29" x14ac:dyDescent="0.2">
      <c r="G1395" s="35"/>
      <c r="P1395" s="35"/>
      <c r="S1395" s="35"/>
      <c r="AC1395" s="4"/>
    </row>
    <row r="1396" spans="7:29" x14ac:dyDescent="0.2">
      <c r="G1396" s="35"/>
      <c r="P1396" s="35"/>
      <c r="S1396" s="35"/>
      <c r="AC1396" s="4"/>
    </row>
    <row r="1397" spans="7:29" x14ac:dyDescent="0.2">
      <c r="G1397" s="35"/>
      <c r="P1397" s="35"/>
      <c r="S1397" s="35"/>
      <c r="AC1397" s="4"/>
    </row>
    <row r="1398" spans="7:29" x14ac:dyDescent="0.2">
      <c r="G1398" s="35"/>
      <c r="P1398" s="35"/>
      <c r="S1398" s="35"/>
      <c r="AC1398" s="4"/>
    </row>
    <row r="1399" spans="7:29" x14ac:dyDescent="0.2">
      <c r="G1399" s="35"/>
      <c r="P1399" s="35"/>
      <c r="S1399" s="35"/>
      <c r="AC1399" s="4"/>
    </row>
    <row r="1400" spans="7:29" x14ac:dyDescent="0.2">
      <c r="G1400" s="35"/>
      <c r="P1400" s="35"/>
      <c r="S1400" s="35"/>
      <c r="AC1400" s="4"/>
    </row>
    <row r="1401" spans="7:29" x14ac:dyDescent="0.2">
      <c r="G1401" s="35"/>
      <c r="P1401" s="35"/>
      <c r="S1401" s="35"/>
      <c r="AC1401" s="4"/>
    </row>
    <row r="1402" spans="7:29" x14ac:dyDescent="0.2">
      <c r="G1402" s="35"/>
      <c r="P1402" s="35"/>
      <c r="S1402" s="35"/>
      <c r="AC1402" s="4"/>
    </row>
    <row r="1403" spans="7:29" x14ac:dyDescent="0.2">
      <c r="G1403" s="35"/>
      <c r="P1403" s="35"/>
      <c r="S1403" s="35"/>
      <c r="AC1403" s="4"/>
    </row>
    <row r="1404" spans="7:29" x14ac:dyDescent="0.2">
      <c r="G1404" s="35"/>
      <c r="P1404" s="35"/>
      <c r="S1404" s="35"/>
      <c r="AC1404" s="4"/>
    </row>
    <row r="1405" spans="7:29" x14ac:dyDescent="0.2">
      <c r="G1405" s="35"/>
      <c r="P1405" s="35"/>
      <c r="S1405" s="35"/>
      <c r="AC1405" s="4"/>
    </row>
    <row r="1406" spans="7:29" x14ac:dyDescent="0.2">
      <c r="G1406" s="35"/>
      <c r="P1406" s="35"/>
      <c r="S1406" s="35"/>
      <c r="AC1406" s="4"/>
    </row>
    <row r="1407" spans="7:29" x14ac:dyDescent="0.2">
      <c r="G1407" s="35"/>
      <c r="P1407" s="35"/>
      <c r="S1407" s="35"/>
      <c r="AC1407" s="4"/>
    </row>
    <row r="1408" spans="7:29" x14ac:dyDescent="0.2">
      <c r="G1408" s="35"/>
      <c r="P1408" s="35"/>
      <c r="S1408" s="35"/>
      <c r="AC1408" s="4"/>
    </row>
    <row r="1409" spans="7:29" x14ac:dyDescent="0.2">
      <c r="G1409" s="35"/>
      <c r="P1409" s="35"/>
      <c r="S1409" s="35"/>
      <c r="AC1409" s="4"/>
    </row>
    <row r="1410" spans="7:29" x14ac:dyDescent="0.2">
      <c r="G1410" s="35"/>
      <c r="P1410" s="35"/>
      <c r="S1410" s="35"/>
      <c r="AC1410" s="4"/>
    </row>
    <row r="1411" spans="7:29" x14ac:dyDescent="0.2">
      <c r="G1411" s="35"/>
      <c r="P1411" s="35"/>
      <c r="S1411" s="35"/>
      <c r="AC1411" s="4"/>
    </row>
    <row r="1412" spans="7:29" x14ac:dyDescent="0.2">
      <c r="G1412" s="35"/>
      <c r="P1412" s="35"/>
      <c r="S1412" s="35"/>
      <c r="AC1412" s="4"/>
    </row>
    <row r="1413" spans="7:29" x14ac:dyDescent="0.2">
      <c r="G1413" s="35"/>
      <c r="P1413" s="35"/>
      <c r="S1413" s="35"/>
      <c r="AC1413" s="4"/>
    </row>
    <row r="1414" spans="7:29" x14ac:dyDescent="0.2">
      <c r="G1414" s="35"/>
      <c r="P1414" s="35"/>
      <c r="S1414" s="35"/>
      <c r="AC1414" s="4"/>
    </row>
    <row r="1415" spans="7:29" x14ac:dyDescent="0.2">
      <c r="G1415" s="35"/>
      <c r="P1415" s="35"/>
      <c r="S1415" s="35"/>
      <c r="AC1415" s="4"/>
    </row>
    <row r="1416" spans="7:29" x14ac:dyDescent="0.2">
      <c r="G1416" s="35"/>
      <c r="P1416" s="35"/>
      <c r="S1416" s="35"/>
      <c r="AC1416" s="4"/>
    </row>
    <row r="1417" spans="7:29" x14ac:dyDescent="0.2">
      <c r="G1417" s="35"/>
      <c r="P1417" s="35"/>
      <c r="S1417" s="35"/>
      <c r="AC1417" s="4"/>
    </row>
    <row r="1418" spans="7:29" x14ac:dyDescent="0.2">
      <c r="G1418" s="35"/>
      <c r="P1418" s="35"/>
      <c r="S1418" s="35"/>
      <c r="AC1418" s="4"/>
    </row>
    <row r="1419" spans="7:29" x14ac:dyDescent="0.2">
      <c r="G1419" s="35"/>
      <c r="P1419" s="35"/>
      <c r="S1419" s="35"/>
      <c r="AC1419" s="4"/>
    </row>
    <row r="1420" spans="7:29" x14ac:dyDescent="0.2">
      <c r="G1420" s="35"/>
      <c r="P1420" s="35"/>
      <c r="S1420" s="35"/>
      <c r="AC1420" s="4"/>
    </row>
    <row r="1421" spans="7:29" x14ac:dyDescent="0.2">
      <c r="G1421" s="35"/>
      <c r="P1421" s="35"/>
      <c r="S1421" s="35"/>
      <c r="AC1421" s="4"/>
    </row>
    <row r="1422" spans="7:29" x14ac:dyDescent="0.2">
      <c r="G1422" s="35"/>
      <c r="P1422" s="35"/>
      <c r="S1422" s="35"/>
      <c r="AC1422" s="4"/>
    </row>
    <row r="1423" spans="7:29" x14ac:dyDescent="0.2">
      <c r="G1423" s="35"/>
      <c r="P1423" s="35"/>
      <c r="S1423" s="35"/>
      <c r="AC1423" s="4"/>
    </row>
    <row r="1424" spans="7:29" x14ac:dyDescent="0.2">
      <c r="G1424" s="35"/>
      <c r="P1424" s="35"/>
      <c r="S1424" s="35"/>
      <c r="AC1424" s="4"/>
    </row>
    <row r="1425" spans="7:29" x14ac:dyDescent="0.2">
      <c r="G1425" s="35"/>
      <c r="P1425" s="35"/>
      <c r="S1425" s="35"/>
      <c r="AC1425" s="4"/>
    </row>
    <row r="1426" spans="7:29" x14ac:dyDescent="0.2">
      <c r="G1426" s="35"/>
      <c r="P1426" s="35"/>
      <c r="S1426" s="35"/>
      <c r="AC1426" s="4"/>
    </row>
    <row r="1427" spans="7:29" x14ac:dyDescent="0.2">
      <c r="G1427" s="35"/>
      <c r="P1427" s="35"/>
      <c r="S1427" s="35"/>
      <c r="AC1427" s="4"/>
    </row>
    <row r="1428" spans="7:29" x14ac:dyDescent="0.2">
      <c r="G1428" s="35"/>
      <c r="P1428" s="35"/>
      <c r="S1428" s="35"/>
      <c r="AC1428" s="4"/>
    </row>
    <row r="1429" spans="7:29" x14ac:dyDescent="0.2">
      <c r="G1429" s="35"/>
      <c r="P1429" s="35"/>
      <c r="S1429" s="35"/>
      <c r="AC1429" s="4"/>
    </row>
    <row r="1430" spans="7:29" x14ac:dyDescent="0.2">
      <c r="G1430" s="35"/>
      <c r="P1430" s="35"/>
      <c r="S1430" s="35"/>
      <c r="AC1430" s="4"/>
    </row>
    <row r="1431" spans="7:29" x14ac:dyDescent="0.2">
      <c r="G1431" s="35"/>
      <c r="P1431" s="35"/>
      <c r="S1431" s="35"/>
      <c r="AC1431" s="4"/>
    </row>
    <row r="1432" spans="7:29" x14ac:dyDescent="0.2">
      <c r="G1432" s="35"/>
      <c r="P1432" s="35"/>
      <c r="S1432" s="35"/>
      <c r="AC1432" s="4"/>
    </row>
    <row r="1433" spans="7:29" x14ac:dyDescent="0.2">
      <c r="G1433" s="35"/>
      <c r="P1433" s="35"/>
      <c r="S1433" s="35"/>
      <c r="AC1433" s="4"/>
    </row>
    <row r="1434" spans="7:29" x14ac:dyDescent="0.2">
      <c r="G1434" s="35"/>
      <c r="P1434" s="35"/>
      <c r="S1434" s="35"/>
      <c r="AC1434" s="4"/>
    </row>
    <row r="1435" spans="7:29" x14ac:dyDescent="0.2">
      <c r="G1435" s="35"/>
      <c r="P1435" s="35"/>
      <c r="S1435" s="35"/>
      <c r="AC1435" s="4"/>
    </row>
    <row r="1436" spans="7:29" x14ac:dyDescent="0.2">
      <c r="G1436" s="35"/>
      <c r="P1436" s="35"/>
      <c r="S1436" s="35"/>
      <c r="AC1436" s="4"/>
    </row>
    <row r="1437" spans="7:29" x14ac:dyDescent="0.2">
      <c r="G1437" s="35"/>
      <c r="P1437" s="35"/>
      <c r="S1437" s="35"/>
      <c r="AC1437" s="4"/>
    </row>
    <row r="1438" spans="7:29" x14ac:dyDescent="0.2">
      <c r="G1438" s="35"/>
      <c r="P1438" s="35"/>
      <c r="S1438" s="35"/>
      <c r="AC1438" s="4"/>
    </row>
    <row r="1439" spans="7:29" x14ac:dyDescent="0.2">
      <c r="G1439" s="35"/>
      <c r="P1439" s="35"/>
      <c r="S1439" s="35"/>
      <c r="AC1439" s="4"/>
    </row>
    <row r="1440" spans="7:29" x14ac:dyDescent="0.2">
      <c r="G1440" s="35"/>
      <c r="P1440" s="35"/>
      <c r="S1440" s="35"/>
      <c r="AC1440" s="4"/>
    </row>
    <row r="1441" spans="7:29" x14ac:dyDescent="0.2">
      <c r="G1441" s="35"/>
      <c r="P1441" s="35"/>
      <c r="S1441" s="35"/>
      <c r="AC1441" s="4"/>
    </row>
    <row r="1442" spans="7:29" x14ac:dyDescent="0.2">
      <c r="G1442" s="35"/>
      <c r="P1442" s="35"/>
      <c r="S1442" s="35"/>
      <c r="AC1442" s="4"/>
    </row>
    <row r="1443" spans="7:29" x14ac:dyDescent="0.2">
      <c r="G1443" s="35"/>
      <c r="P1443" s="35"/>
      <c r="S1443" s="35"/>
      <c r="AC1443" s="4"/>
    </row>
    <row r="1444" spans="7:29" x14ac:dyDescent="0.2">
      <c r="G1444" s="35"/>
      <c r="P1444" s="35"/>
      <c r="S1444" s="35"/>
      <c r="AC1444" s="4"/>
    </row>
    <row r="1445" spans="7:29" x14ac:dyDescent="0.2">
      <c r="G1445" s="35"/>
      <c r="P1445" s="35"/>
      <c r="S1445" s="35"/>
      <c r="AC1445" s="4"/>
    </row>
    <row r="1446" spans="7:29" x14ac:dyDescent="0.2">
      <c r="G1446" s="35"/>
      <c r="P1446" s="35"/>
      <c r="S1446" s="35"/>
      <c r="AC1446" s="4"/>
    </row>
    <row r="1447" spans="7:29" x14ac:dyDescent="0.2">
      <c r="G1447" s="35"/>
      <c r="P1447" s="35"/>
      <c r="S1447" s="35"/>
      <c r="AC1447" s="4"/>
    </row>
    <row r="1448" spans="7:29" x14ac:dyDescent="0.2">
      <c r="G1448" s="35"/>
      <c r="P1448" s="35"/>
      <c r="S1448" s="35"/>
      <c r="AC1448" s="4"/>
    </row>
    <row r="1449" spans="7:29" x14ac:dyDescent="0.2">
      <c r="G1449" s="35"/>
      <c r="P1449" s="35"/>
      <c r="S1449" s="35"/>
      <c r="AC1449" s="4"/>
    </row>
    <row r="1450" spans="7:29" x14ac:dyDescent="0.2">
      <c r="G1450" s="35"/>
      <c r="P1450" s="35"/>
      <c r="S1450" s="35"/>
      <c r="AC1450" s="4"/>
    </row>
    <row r="1451" spans="7:29" x14ac:dyDescent="0.2">
      <c r="G1451" s="35"/>
      <c r="P1451" s="35"/>
      <c r="S1451" s="35"/>
      <c r="AC1451" s="4"/>
    </row>
    <row r="1452" spans="7:29" x14ac:dyDescent="0.2">
      <c r="G1452" s="35"/>
      <c r="P1452" s="35"/>
      <c r="S1452" s="35"/>
      <c r="AC1452" s="4"/>
    </row>
    <row r="1453" spans="7:29" x14ac:dyDescent="0.2">
      <c r="G1453" s="35"/>
      <c r="P1453" s="35"/>
      <c r="S1453" s="35"/>
      <c r="AC1453" s="4"/>
    </row>
    <row r="1454" spans="7:29" x14ac:dyDescent="0.2">
      <c r="G1454" s="35"/>
      <c r="P1454" s="35"/>
      <c r="S1454" s="35"/>
      <c r="AC1454" s="4"/>
    </row>
    <row r="1455" spans="7:29" x14ac:dyDescent="0.2">
      <c r="G1455" s="35"/>
      <c r="P1455" s="35"/>
      <c r="S1455" s="35"/>
      <c r="AC1455" s="4"/>
    </row>
    <row r="1456" spans="7:29" x14ac:dyDescent="0.2">
      <c r="G1456" s="35"/>
      <c r="P1456" s="35"/>
      <c r="S1456" s="35"/>
      <c r="AC1456" s="4"/>
    </row>
    <row r="1457" spans="7:29" x14ac:dyDescent="0.2">
      <c r="G1457" s="35"/>
      <c r="P1457" s="35"/>
      <c r="S1457" s="35"/>
      <c r="AC1457" s="4"/>
    </row>
    <row r="1458" spans="7:29" x14ac:dyDescent="0.2">
      <c r="G1458" s="35"/>
      <c r="P1458" s="35"/>
      <c r="S1458" s="35"/>
      <c r="AC1458" s="4"/>
    </row>
    <row r="1459" spans="7:29" x14ac:dyDescent="0.2">
      <c r="G1459" s="35"/>
      <c r="P1459" s="35"/>
      <c r="S1459" s="35"/>
      <c r="AC1459" s="4"/>
    </row>
    <row r="1460" spans="7:29" x14ac:dyDescent="0.2">
      <c r="G1460" s="35"/>
      <c r="P1460" s="35"/>
      <c r="S1460" s="35"/>
      <c r="AC1460" s="4"/>
    </row>
    <row r="1461" spans="7:29" x14ac:dyDescent="0.2">
      <c r="G1461" s="35"/>
      <c r="P1461" s="35"/>
      <c r="S1461" s="35"/>
      <c r="AC1461" s="4"/>
    </row>
    <row r="1462" spans="7:29" x14ac:dyDescent="0.2">
      <c r="G1462" s="35"/>
      <c r="P1462" s="35"/>
      <c r="S1462" s="35"/>
      <c r="AC1462" s="4"/>
    </row>
    <row r="1463" spans="7:29" x14ac:dyDescent="0.2">
      <c r="G1463" s="35"/>
      <c r="P1463" s="35"/>
      <c r="S1463" s="35"/>
      <c r="AC1463" s="4"/>
    </row>
    <row r="1464" spans="7:29" x14ac:dyDescent="0.2">
      <c r="G1464" s="35"/>
      <c r="P1464" s="35"/>
      <c r="S1464" s="35"/>
      <c r="AC1464" s="4"/>
    </row>
    <row r="1465" spans="7:29" x14ac:dyDescent="0.2">
      <c r="G1465" s="35"/>
      <c r="P1465" s="35"/>
      <c r="S1465" s="35"/>
      <c r="AC1465" s="4"/>
    </row>
    <row r="1466" spans="7:29" x14ac:dyDescent="0.2">
      <c r="G1466" s="35"/>
      <c r="P1466" s="35"/>
      <c r="S1466" s="35"/>
      <c r="AC1466" s="4"/>
    </row>
    <row r="1467" spans="7:29" x14ac:dyDescent="0.2">
      <c r="G1467" s="35"/>
      <c r="P1467" s="35"/>
      <c r="S1467" s="35"/>
      <c r="AC1467" s="4"/>
    </row>
    <row r="1468" spans="7:29" x14ac:dyDescent="0.2">
      <c r="G1468" s="35"/>
      <c r="P1468" s="35"/>
      <c r="S1468" s="35"/>
      <c r="AC1468" s="4"/>
    </row>
    <row r="1469" spans="7:29" x14ac:dyDescent="0.2">
      <c r="G1469" s="35"/>
      <c r="P1469" s="35"/>
      <c r="S1469" s="35"/>
      <c r="AC1469" s="4"/>
    </row>
    <row r="1470" spans="7:29" x14ac:dyDescent="0.2">
      <c r="G1470" s="35"/>
      <c r="P1470" s="35"/>
      <c r="S1470" s="35"/>
      <c r="AC1470" s="4"/>
    </row>
    <row r="1471" spans="7:29" x14ac:dyDescent="0.2">
      <c r="G1471" s="35"/>
      <c r="P1471" s="35"/>
      <c r="S1471" s="35"/>
      <c r="AC1471" s="4"/>
    </row>
    <row r="1472" spans="7:29" x14ac:dyDescent="0.2">
      <c r="G1472" s="35"/>
      <c r="P1472" s="35"/>
      <c r="S1472" s="35"/>
      <c r="AC1472" s="4"/>
    </row>
    <row r="1473" spans="7:29" x14ac:dyDescent="0.2">
      <c r="G1473" s="35"/>
      <c r="P1473" s="35"/>
      <c r="S1473" s="35"/>
      <c r="AC1473" s="4"/>
    </row>
    <row r="1474" spans="7:29" x14ac:dyDescent="0.2">
      <c r="G1474" s="35"/>
      <c r="P1474" s="35"/>
      <c r="S1474" s="35"/>
      <c r="AC1474" s="4"/>
    </row>
    <row r="1475" spans="7:29" x14ac:dyDescent="0.2">
      <c r="G1475" s="35"/>
      <c r="P1475" s="35"/>
      <c r="S1475" s="35"/>
      <c r="AC1475" s="4"/>
    </row>
    <row r="1476" spans="7:29" x14ac:dyDescent="0.2">
      <c r="G1476" s="35"/>
      <c r="P1476" s="35"/>
      <c r="S1476" s="35"/>
      <c r="AC1476" s="4"/>
    </row>
    <row r="1477" spans="7:29" x14ac:dyDescent="0.2">
      <c r="G1477" s="35"/>
      <c r="P1477" s="35"/>
      <c r="S1477" s="35"/>
      <c r="AC1477" s="4"/>
    </row>
    <row r="1478" spans="7:29" x14ac:dyDescent="0.2">
      <c r="G1478" s="35"/>
      <c r="P1478" s="35"/>
      <c r="S1478" s="35"/>
      <c r="AC1478" s="4"/>
    </row>
    <row r="1479" spans="7:29" x14ac:dyDescent="0.2">
      <c r="G1479" s="35"/>
      <c r="P1479" s="35"/>
      <c r="S1479" s="35"/>
      <c r="AC1479" s="4"/>
    </row>
    <row r="1480" spans="7:29" x14ac:dyDescent="0.2">
      <c r="G1480" s="35"/>
      <c r="P1480" s="35"/>
      <c r="S1480" s="35"/>
      <c r="AC1480" s="4"/>
    </row>
    <row r="1481" spans="7:29" x14ac:dyDescent="0.2">
      <c r="G1481" s="35"/>
      <c r="P1481" s="35"/>
      <c r="S1481" s="35"/>
      <c r="AC1481" s="4"/>
    </row>
    <row r="1482" spans="7:29" x14ac:dyDescent="0.2">
      <c r="G1482" s="35"/>
      <c r="P1482" s="35"/>
      <c r="S1482" s="35"/>
      <c r="AC1482" s="4"/>
    </row>
    <row r="1483" spans="7:29" x14ac:dyDescent="0.2">
      <c r="G1483" s="35"/>
      <c r="P1483" s="35"/>
      <c r="S1483" s="35"/>
      <c r="AC1483" s="4"/>
    </row>
    <row r="1484" spans="7:29" x14ac:dyDescent="0.2">
      <c r="G1484" s="35"/>
      <c r="P1484" s="35"/>
      <c r="S1484" s="35"/>
      <c r="AC1484" s="4"/>
    </row>
    <row r="1485" spans="7:29" x14ac:dyDescent="0.2">
      <c r="G1485" s="35"/>
      <c r="P1485" s="35"/>
      <c r="S1485" s="35"/>
      <c r="AC1485" s="4"/>
    </row>
    <row r="1486" spans="7:29" x14ac:dyDescent="0.2">
      <c r="G1486" s="35"/>
      <c r="P1486" s="35"/>
      <c r="S1486" s="35"/>
      <c r="AC1486" s="4"/>
    </row>
    <row r="1487" spans="7:29" x14ac:dyDescent="0.2">
      <c r="G1487" s="35"/>
      <c r="P1487" s="35"/>
      <c r="S1487" s="35"/>
      <c r="AC1487" s="4"/>
    </row>
    <row r="1488" spans="7:29" x14ac:dyDescent="0.2">
      <c r="G1488" s="35"/>
      <c r="P1488" s="35"/>
      <c r="S1488" s="35"/>
      <c r="AC1488" s="4"/>
    </row>
    <row r="1489" spans="7:29" x14ac:dyDescent="0.2">
      <c r="G1489" s="35"/>
      <c r="P1489" s="35"/>
      <c r="S1489" s="35"/>
      <c r="AC1489" s="4"/>
    </row>
    <row r="1490" spans="7:29" x14ac:dyDescent="0.2">
      <c r="G1490" s="35"/>
      <c r="P1490" s="35"/>
      <c r="S1490" s="35"/>
      <c r="AC1490" s="4"/>
    </row>
    <row r="1491" spans="7:29" x14ac:dyDescent="0.2">
      <c r="G1491" s="35"/>
      <c r="P1491" s="35"/>
      <c r="S1491" s="35"/>
      <c r="AC1491" s="4"/>
    </row>
    <row r="1492" spans="7:29" x14ac:dyDescent="0.2">
      <c r="G1492" s="35"/>
      <c r="P1492" s="35"/>
      <c r="S1492" s="35"/>
      <c r="AC1492" s="4"/>
    </row>
    <row r="1493" spans="7:29" x14ac:dyDescent="0.2">
      <c r="G1493" s="35"/>
      <c r="P1493" s="35"/>
      <c r="S1493" s="35"/>
      <c r="AC1493" s="4"/>
    </row>
    <row r="1494" spans="7:29" x14ac:dyDescent="0.2">
      <c r="G1494" s="35"/>
      <c r="P1494" s="35"/>
      <c r="S1494" s="35"/>
      <c r="AC1494" s="4"/>
    </row>
    <row r="1495" spans="7:29" x14ac:dyDescent="0.2">
      <c r="G1495" s="35"/>
      <c r="P1495" s="35"/>
      <c r="S1495" s="35"/>
      <c r="AC1495" s="4"/>
    </row>
    <row r="1496" spans="7:29" x14ac:dyDescent="0.2">
      <c r="G1496" s="35"/>
      <c r="P1496" s="35"/>
      <c r="S1496" s="35"/>
      <c r="AC1496" s="4"/>
    </row>
    <row r="1497" spans="7:29" x14ac:dyDescent="0.2">
      <c r="G1497" s="35"/>
      <c r="P1497" s="35"/>
      <c r="S1497" s="35"/>
      <c r="AC1497" s="4"/>
    </row>
    <row r="1498" spans="7:29" x14ac:dyDescent="0.2">
      <c r="G1498" s="35"/>
      <c r="P1498" s="35"/>
      <c r="S1498" s="35"/>
      <c r="AC1498" s="4"/>
    </row>
    <row r="1499" spans="7:29" x14ac:dyDescent="0.2">
      <c r="G1499" s="35"/>
      <c r="P1499" s="35"/>
      <c r="S1499" s="35"/>
      <c r="AC1499" s="4"/>
    </row>
    <row r="1500" spans="7:29" x14ac:dyDescent="0.2">
      <c r="G1500" s="35"/>
      <c r="P1500" s="35"/>
      <c r="S1500" s="35"/>
      <c r="AC1500" s="4"/>
    </row>
    <row r="1501" spans="7:29" x14ac:dyDescent="0.2">
      <c r="G1501" s="35"/>
      <c r="P1501" s="35"/>
      <c r="S1501" s="35"/>
      <c r="AC1501" s="4"/>
    </row>
    <row r="1502" spans="7:29" x14ac:dyDescent="0.2">
      <c r="G1502" s="35"/>
      <c r="P1502" s="35"/>
      <c r="S1502" s="35"/>
      <c r="AC1502" s="4"/>
    </row>
    <row r="1503" spans="7:29" x14ac:dyDescent="0.2">
      <c r="G1503" s="35"/>
      <c r="P1503" s="35"/>
      <c r="S1503" s="35"/>
      <c r="AC1503" s="4"/>
    </row>
    <row r="1504" spans="7:29" x14ac:dyDescent="0.2">
      <c r="G1504" s="35"/>
      <c r="P1504" s="35"/>
      <c r="S1504" s="35"/>
      <c r="AC1504" s="4"/>
    </row>
    <row r="1505" spans="7:29" x14ac:dyDescent="0.2">
      <c r="G1505" s="35"/>
      <c r="P1505" s="35"/>
      <c r="S1505" s="35"/>
      <c r="AC1505" s="4"/>
    </row>
    <row r="1506" spans="7:29" x14ac:dyDescent="0.2">
      <c r="G1506" s="35"/>
      <c r="P1506" s="35"/>
      <c r="S1506" s="35"/>
      <c r="AC1506" s="4"/>
    </row>
    <row r="1507" spans="7:29" x14ac:dyDescent="0.2">
      <c r="G1507" s="35"/>
      <c r="P1507" s="35"/>
      <c r="S1507" s="35"/>
      <c r="AC1507" s="4"/>
    </row>
    <row r="1508" spans="7:29" x14ac:dyDescent="0.2">
      <c r="G1508" s="35"/>
      <c r="P1508" s="35"/>
      <c r="S1508" s="35"/>
      <c r="AC1508" s="4"/>
    </row>
    <row r="1509" spans="7:29" x14ac:dyDescent="0.2">
      <c r="G1509" s="35"/>
      <c r="P1509" s="35"/>
      <c r="S1509" s="35"/>
      <c r="AC1509" s="4"/>
    </row>
    <row r="1510" spans="7:29" x14ac:dyDescent="0.2">
      <c r="G1510" s="35"/>
      <c r="P1510" s="35"/>
      <c r="S1510" s="35"/>
      <c r="AC1510" s="4"/>
    </row>
    <row r="1511" spans="7:29" x14ac:dyDescent="0.2">
      <c r="G1511" s="35"/>
      <c r="P1511" s="35"/>
      <c r="S1511" s="35"/>
      <c r="AC1511" s="4"/>
    </row>
    <row r="1512" spans="7:29" x14ac:dyDescent="0.2">
      <c r="G1512" s="35"/>
      <c r="P1512" s="35"/>
      <c r="S1512" s="35"/>
      <c r="AC1512" s="4"/>
    </row>
    <row r="1513" spans="7:29" x14ac:dyDescent="0.2">
      <c r="G1513" s="35"/>
      <c r="P1513" s="35"/>
      <c r="S1513" s="35"/>
      <c r="AC1513" s="4"/>
    </row>
    <row r="1514" spans="7:29" x14ac:dyDescent="0.2">
      <c r="G1514" s="35"/>
      <c r="P1514" s="35"/>
      <c r="S1514" s="35"/>
      <c r="AC1514" s="4"/>
    </row>
    <row r="1515" spans="7:29" x14ac:dyDescent="0.2">
      <c r="G1515" s="35"/>
      <c r="P1515" s="35"/>
      <c r="S1515" s="35"/>
      <c r="AC1515" s="4"/>
    </row>
    <row r="1516" spans="7:29" x14ac:dyDescent="0.2">
      <c r="G1516" s="35"/>
      <c r="P1516" s="35"/>
      <c r="S1516" s="35"/>
      <c r="AC1516" s="4"/>
    </row>
    <row r="1517" spans="7:29" x14ac:dyDescent="0.2">
      <c r="G1517" s="35"/>
      <c r="P1517" s="35"/>
      <c r="S1517" s="35"/>
      <c r="AC1517" s="4"/>
    </row>
    <row r="1518" spans="7:29" x14ac:dyDescent="0.2">
      <c r="G1518" s="35"/>
      <c r="P1518" s="35"/>
      <c r="S1518" s="35"/>
      <c r="AC1518" s="4"/>
    </row>
    <row r="1519" spans="7:29" x14ac:dyDescent="0.2">
      <c r="G1519" s="35"/>
      <c r="P1519" s="35"/>
      <c r="S1519" s="35"/>
      <c r="AC1519" s="4"/>
    </row>
    <row r="1520" spans="7:29" x14ac:dyDescent="0.2">
      <c r="G1520" s="35"/>
      <c r="P1520" s="35"/>
      <c r="S1520" s="35"/>
      <c r="AC1520" s="4"/>
    </row>
    <row r="1521" spans="7:29" x14ac:dyDescent="0.2">
      <c r="G1521" s="35"/>
      <c r="P1521" s="35"/>
      <c r="S1521" s="35"/>
      <c r="AC1521" s="4"/>
    </row>
    <row r="1522" spans="7:29" x14ac:dyDescent="0.2">
      <c r="G1522" s="35"/>
      <c r="P1522" s="35"/>
      <c r="S1522" s="35"/>
      <c r="AC1522" s="4"/>
    </row>
    <row r="1523" spans="7:29" x14ac:dyDescent="0.2">
      <c r="G1523" s="35"/>
      <c r="P1523" s="35"/>
      <c r="S1523" s="35"/>
      <c r="AC1523" s="4"/>
    </row>
    <row r="1524" spans="7:29" x14ac:dyDescent="0.2">
      <c r="G1524" s="35"/>
      <c r="P1524" s="35"/>
      <c r="S1524" s="35"/>
      <c r="AC1524" s="4"/>
    </row>
    <row r="1525" spans="7:29" x14ac:dyDescent="0.2">
      <c r="G1525" s="35"/>
      <c r="P1525" s="35"/>
      <c r="S1525" s="35"/>
      <c r="AC1525" s="4"/>
    </row>
    <row r="1526" spans="7:29" x14ac:dyDescent="0.2">
      <c r="G1526" s="35"/>
      <c r="P1526" s="35"/>
      <c r="S1526" s="35"/>
      <c r="AC1526" s="4"/>
    </row>
    <row r="1527" spans="7:29" x14ac:dyDescent="0.2">
      <c r="G1527" s="35"/>
      <c r="P1527" s="35"/>
      <c r="S1527" s="35"/>
      <c r="AC1527" s="4"/>
    </row>
    <row r="1528" spans="7:29" x14ac:dyDescent="0.2">
      <c r="G1528" s="35"/>
      <c r="P1528" s="35"/>
      <c r="S1528" s="35"/>
      <c r="AC1528" s="4"/>
    </row>
    <row r="1529" spans="7:29" x14ac:dyDescent="0.2">
      <c r="G1529" s="35"/>
      <c r="P1529" s="35"/>
      <c r="S1529" s="35"/>
      <c r="AC1529" s="4"/>
    </row>
    <row r="1530" spans="7:29" x14ac:dyDescent="0.2">
      <c r="G1530" s="35"/>
      <c r="P1530" s="35"/>
      <c r="S1530" s="35"/>
      <c r="AC1530" s="4"/>
    </row>
    <row r="1531" spans="7:29" x14ac:dyDescent="0.2">
      <c r="G1531" s="35"/>
      <c r="P1531" s="35"/>
      <c r="S1531" s="35"/>
      <c r="AC1531" s="4"/>
    </row>
    <row r="1532" spans="7:29" x14ac:dyDescent="0.2">
      <c r="G1532" s="35"/>
      <c r="P1532" s="35"/>
      <c r="S1532" s="35"/>
      <c r="AC1532" s="4"/>
    </row>
    <row r="1533" spans="7:29" x14ac:dyDescent="0.2">
      <c r="G1533" s="35"/>
      <c r="P1533" s="35"/>
      <c r="S1533" s="35"/>
      <c r="AC1533" s="4"/>
    </row>
    <row r="1534" spans="7:29" x14ac:dyDescent="0.2">
      <c r="G1534" s="35"/>
      <c r="P1534" s="35"/>
      <c r="S1534" s="35"/>
      <c r="AC1534" s="4"/>
    </row>
    <row r="1535" spans="7:29" x14ac:dyDescent="0.2">
      <c r="G1535" s="35"/>
      <c r="P1535" s="35"/>
      <c r="S1535" s="35"/>
      <c r="AC1535" s="4"/>
    </row>
    <row r="1536" spans="7:29" x14ac:dyDescent="0.2">
      <c r="G1536" s="35"/>
      <c r="P1536" s="35"/>
      <c r="S1536" s="35"/>
      <c r="AC1536" s="4"/>
    </row>
    <row r="1537" spans="7:29" x14ac:dyDescent="0.2">
      <c r="G1537" s="35"/>
      <c r="P1537" s="35"/>
      <c r="S1537" s="35"/>
      <c r="AC1537" s="4"/>
    </row>
    <row r="1538" spans="7:29" x14ac:dyDescent="0.2">
      <c r="G1538" s="35"/>
      <c r="P1538" s="35"/>
      <c r="S1538" s="35"/>
      <c r="AC1538" s="4"/>
    </row>
    <row r="1539" spans="7:29" x14ac:dyDescent="0.2">
      <c r="G1539" s="35"/>
      <c r="P1539" s="35"/>
      <c r="S1539" s="35"/>
      <c r="AC1539" s="4"/>
    </row>
    <row r="1540" spans="7:29" x14ac:dyDescent="0.2">
      <c r="G1540" s="35"/>
      <c r="P1540" s="35"/>
      <c r="S1540" s="35"/>
      <c r="AC1540" s="4"/>
    </row>
    <row r="1541" spans="7:29" x14ac:dyDescent="0.2">
      <c r="G1541" s="35"/>
      <c r="P1541" s="35"/>
      <c r="S1541" s="35"/>
      <c r="AC1541" s="4"/>
    </row>
    <row r="1542" spans="7:29" x14ac:dyDescent="0.2">
      <c r="G1542" s="35"/>
      <c r="P1542" s="35"/>
      <c r="S1542" s="35"/>
      <c r="AC1542" s="4"/>
    </row>
    <row r="1543" spans="7:29" x14ac:dyDescent="0.2">
      <c r="G1543" s="35"/>
      <c r="P1543" s="35"/>
      <c r="S1543" s="35"/>
      <c r="AC1543" s="4"/>
    </row>
    <row r="1544" spans="7:29" x14ac:dyDescent="0.2">
      <c r="G1544" s="35"/>
      <c r="P1544" s="35"/>
      <c r="S1544" s="35"/>
      <c r="AC1544" s="4"/>
    </row>
    <row r="1545" spans="7:29" x14ac:dyDescent="0.2">
      <c r="G1545" s="35"/>
      <c r="P1545" s="35"/>
      <c r="S1545" s="35"/>
      <c r="AC1545" s="4"/>
    </row>
    <row r="1546" spans="7:29" x14ac:dyDescent="0.2">
      <c r="G1546" s="35"/>
      <c r="P1546" s="35"/>
      <c r="S1546" s="35"/>
      <c r="AC1546" s="4"/>
    </row>
    <row r="1547" spans="7:29" x14ac:dyDescent="0.2">
      <c r="G1547" s="35"/>
      <c r="P1547" s="35"/>
      <c r="S1547" s="35"/>
      <c r="AC1547" s="4"/>
    </row>
    <row r="1548" spans="7:29" x14ac:dyDescent="0.2">
      <c r="G1548" s="35"/>
      <c r="P1548" s="35"/>
      <c r="S1548" s="35"/>
      <c r="AC1548" s="4"/>
    </row>
    <row r="1549" spans="7:29" x14ac:dyDescent="0.2">
      <c r="G1549" s="35"/>
      <c r="P1549" s="35"/>
      <c r="S1549" s="35"/>
      <c r="AC1549" s="4"/>
    </row>
    <row r="1550" spans="7:29" x14ac:dyDescent="0.2">
      <c r="G1550" s="35"/>
      <c r="P1550" s="35"/>
      <c r="S1550" s="35"/>
      <c r="AC1550" s="4"/>
    </row>
    <row r="1551" spans="7:29" x14ac:dyDescent="0.2">
      <c r="G1551" s="35"/>
      <c r="P1551" s="35"/>
      <c r="S1551" s="35"/>
      <c r="AC1551" s="4"/>
    </row>
    <row r="1552" spans="7:29" x14ac:dyDescent="0.2">
      <c r="G1552" s="35"/>
      <c r="P1552" s="35"/>
      <c r="S1552" s="35"/>
      <c r="AC1552" s="4"/>
    </row>
    <row r="1553" spans="7:29" x14ac:dyDescent="0.2">
      <c r="G1553" s="35"/>
      <c r="P1553" s="35"/>
      <c r="S1553" s="35"/>
      <c r="AC1553" s="4"/>
    </row>
    <row r="1554" spans="7:29" x14ac:dyDescent="0.2">
      <c r="G1554" s="35"/>
      <c r="P1554" s="35"/>
      <c r="S1554" s="35"/>
      <c r="AC1554" s="4"/>
    </row>
    <row r="1555" spans="7:29" x14ac:dyDescent="0.2">
      <c r="G1555" s="35"/>
      <c r="P1555" s="35"/>
      <c r="S1555" s="35"/>
      <c r="AC1555" s="4"/>
    </row>
    <row r="1556" spans="7:29" x14ac:dyDescent="0.2">
      <c r="G1556" s="35"/>
      <c r="P1556" s="35"/>
      <c r="S1556" s="35"/>
      <c r="AC1556" s="4"/>
    </row>
    <row r="1557" spans="7:29" x14ac:dyDescent="0.2">
      <c r="G1557" s="35"/>
      <c r="P1557" s="35"/>
      <c r="S1557" s="35"/>
      <c r="AC1557" s="4"/>
    </row>
    <row r="1558" spans="7:29" x14ac:dyDescent="0.2">
      <c r="G1558" s="35"/>
      <c r="P1558" s="35"/>
      <c r="S1558" s="35"/>
      <c r="AC1558" s="4"/>
    </row>
    <row r="1559" spans="7:29" x14ac:dyDescent="0.2">
      <c r="G1559" s="35"/>
      <c r="P1559" s="35"/>
      <c r="S1559" s="35"/>
      <c r="AC1559" s="4"/>
    </row>
    <row r="1560" spans="7:29" x14ac:dyDescent="0.2">
      <c r="G1560" s="35"/>
      <c r="P1560" s="35"/>
      <c r="S1560" s="35"/>
      <c r="AC1560" s="4"/>
    </row>
    <row r="1561" spans="7:29" x14ac:dyDescent="0.2">
      <c r="G1561" s="35"/>
      <c r="P1561" s="35"/>
      <c r="S1561" s="35"/>
      <c r="AC1561" s="4"/>
    </row>
    <row r="1562" spans="7:29" x14ac:dyDescent="0.2">
      <c r="G1562" s="35"/>
      <c r="P1562" s="35"/>
      <c r="S1562" s="35"/>
      <c r="AC1562" s="4"/>
    </row>
    <row r="1563" spans="7:29" x14ac:dyDescent="0.2">
      <c r="G1563" s="35"/>
      <c r="P1563" s="35"/>
      <c r="S1563" s="35"/>
      <c r="AC1563" s="4"/>
    </row>
    <row r="1564" spans="7:29" x14ac:dyDescent="0.2">
      <c r="G1564" s="35"/>
      <c r="P1564" s="35"/>
      <c r="S1564" s="35"/>
      <c r="AC1564" s="4"/>
    </row>
    <row r="1565" spans="7:29" x14ac:dyDescent="0.2">
      <c r="G1565" s="35"/>
      <c r="P1565" s="35"/>
      <c r="S1565" s="35"/>
      <c r="AC1565" s="4"/>
    </row>
    <row r="1566" spans="7:29" x14ac:dyDescent="0.2">
      <c r="G1566" s="35"/>
      <c r="P1566" s="35"/>
      <c r="S1566" s="35"/>
      <c r="AC1566" s="4"/>
    </row>
    <row r="1567" spans="7:29" x14ac:dyDescent="0.2">
      <c r="G1567" s="35"/>
      <c r="P1567" s="35"/>
      <c r="S1567" s="35"/>
      <c r="AC1567" s="4"/>
    </row>
    <row r="1568" spans="7:29" x14ac:dyDescent="0.2">
      <c r="G1568" s="35"/>
      <c r="P1568" s="35"/>
      <c r="S1568" s="35"/>
      <c r="AC1568" s="4"/>
    </row>
    <row r="1569" spans="7:29" x14ac:dyDescent="0.2">
      <c r="G1569" s="35"/>
      <c r="P1569" s="35"/>
      <c r="S1569" s="35"/>
      <c r="AC1569" s="4"/>
    </row>
    <row r="1570" spans="7:29" x14ac:dyDescent="0.2">
      <c r="G1570" s="35"/>
      <c r="P1570" s="35"/>
      <c r="S1570" s="35"/>
      <c r="AC1570" s="4"/>
    </row>
    <row r="1571" spans="7:29" x14ac:dyDescent="0.2">
      <c r="G1571" s="35"/>
      <c r="P1571" s="35"/>
      <c r="S1571" s="35"/>
      <c r="AC1571" s="4"/>
    </row>
    <row r="1572" spans="7:29" x14ac:dyDescent="0.2">
      <c r="G1572" s="35"/>
      <c r="P1572" s="35"/>
      <c r="S1572" s="35"/>
      <c r="AC1572" s="4"/>
    </row>
    <row r="1573" spans="7:29" x14ac:dyDescent="0.2">
      <c r="G1573" s="35"/>
      <c r="P1573" s="35"/>
      <c r="S1573" s="35"/>
      <c r="AC1573" s="4"/>
    </row>
    <row r="1574" spans="7:29" x14ac:dyDescent="0.2">
      <c r="G1574" s="35"/>
      <c r="P1574" s="35"/>
      <c r="S1574" s="35"/>
      <c r="AC1574" s="4"/>
    </row>
    <row r="1575" spans="7:29" x14ac:dyDescent="0.2">
      <c r="G1575" s="35"/>
      <c r="P1575" s="35"/>
      <c r="S1575" s="35"/>
      <c r="AC1575" s="4"/>
    </row>
    <row r="1576" spans="7:29" x14ac:dyDescent="0.2">
      <c r="G1576" s="35"/>
      <c r="P1576" s="35"/>
      <c r="S1576" s="35"/>
      <c r="AC1576" s="4"/>
    </row>
    <row r="1577" spans="7:29" x14ac:dyDescent="0.2">
      <c r="G1577" s="35"/>
      <c r="P1577" s="35"/>
      <c r="S1577" s="35"/>
      <c r="AC1577" s="4"/>
    </row>
    <row r="1578" spans="7:29" x14ac:dyDescent="0.2">
      <c r="G1578" s="35"/>
      <c r="P1578" s="35"/>
      <c r="S1578" s="35"/>
      <c r="AC1578" s="4"/>
    </row>
    <row r="1579" spans="7:29" x14ac:dyDescent="0.2">
      <c r="G1579" s="35"/>
      <c r="P1579" s="35"/>
      <c r="S1579" s="35"/>
      <c r="AC1579" s="4"/>
    </row>
    <row r="1580" spans="7:29" x14ac:dyDescent="0.2">
      <c r="G1580" s="35"/>
      <c r="P1580" s="35"/>
      <c r="S1580" s="35"/>
      <c r="AC1580" s="4"/>
    </row>
    <row r="1581" spans="7:29" x14ac:dyDescent="0.2">
      <c r="G1581" s="35"/>
      <c r="P1581" s="35"/>
      <c r="S1581" s="35"/>
      <c r="AC1581" s="4"/>
    </row>
    <row r="1582" spans="7:29" x14ac:dyDescent="0.2">
      <c r="G1582" s="35"/>
      <c r="P1582" s="35"/>
      <c r="S1582" s="35"/>
      <c r="AC1582" s="4"/>
    </row>
    <row r="1583" spans="7:29" x14ac:dyDescent="0.2">
      <c r="G1583" s="35"/>
      <c r="P1583" s="35"/>
      <c r="S1583" s="35"/>
      <c r="AC1583" s="4"/>
    </row>
    <row r="1584" spans="7:29" x14ac:dyDescent="0.2">
      <c r="G1584" s="35"/>
      <c r="P1584" s="35"/>
      <c r="S1584" s="35"/>
      <c r="AC1584" s="4"/>
    </row>
    <row r="1585" spans="7:29" x14ac:dyDescent="0.2">
      <c r="G1585" s="35"/>
      <c r="P1585" s="35"/>
      <c r="S1585" s="35"/>
      <c r="AC1585" s="4"/>
    </row>
    <row r="1586" spans="7:29" x14ac:dyDescent="0.2">
      <c r="G1586" s="35"/>
      <c r="P1586" s="35"/>
      <c r="S1586" s="35"/>
      <c r="AC1586" s="4"/>
    </row>
    <row r="1587" spans="7:29" x14ac:dyDescent="0.2">
      <c r="G1587" s="35"/>
      <c r="P1587" s="35"/>
      <c r="S1587" s="35"/>
      <c r="AC1587" s="4"/>
    </row>
    <row r="1588" spans="7:29" x14ac:dyDescent="0.2">
      <c r="G1588" s="35"/>
      <c r="P1588" s="35"/>
      <c r="S1588" s="35"/>
      <c r="AC1588" s="4"/>
    </row>
    <row r="1589" spans="7:29" x14ac:dyDescent="0.2">
      <c r="G1589" s="35"/>
      <c r="P1589" s="35"/>
      <c r="S1589" s="35"/>
      <c r="AC1589" s="4"/>
    </row>
    <row r="1590" spans="7:29" x14ac:dyDescent="0.2">
      <c r="G1590" s="35"/>
      <c r="P1590" s="35"/>
      <c r="S1590" s="35"/>
      <c r="AC1590" s="4"/>
    </row>
    <row r="1591" spans="7:29" x14ac:dyDescent="0.2">
      <c r="G1591" s="35"/>
      <c r="P1591" s="35"/>
      <c r="S1591" s="35"/>
      <c r="AC1591" s="4"/>
    </row>
    <row r="1592" spans="7:29" x14ac:dyDescent="0.2">
      <c r="G1592" s="35"/>
      <c r="P1592" s="35"/>
      <c r="S1592" s="35"/>
      <c r="AC1592" s="4"/>
    </row>
    <row r="1593" spans="7:29" x14ac:dyDescent="0.2">
      <c r="G1593" s="35"/>
      <c r="P1593" s="35"/>
      <c r="S1593" s="35"/>
      <c r="AC1593" s="4"/>
    </row>
    <row r="1594" spans="7:29" x14ac:dyDescent="0.2">
      <c r="G1594" s="35"/>
      <c r="P1594" s="35"/>
      <c r="S1594" s="35"/>
      <c r="AC1594" s="4"/>
    </row>
    <row r="1595" spans="7:29" x14ac:dyDescent="0.2">
      <c r="G1595" s="35"/>
      <c r="P1595" s="35"/>
      <c r="S1595" s="35"/>
      <c r="AC1595" s="4"/>
    </row>
    <row r="1596" spans="7:29" x14ac:dyDescent="0.2">
      <c r="G1596" s="35"/>
      <c r="P1596" s="35"/>
      <c r="S1596" s="35"/>
      <c r="AC1596" s="4"/>
    </row>
    <row r="1597" spans="7:29" x14ac:dyDescent="0.2">
      <c r="G1597" s="35"/>
      <c r="P1597" s="35"/>
      <c r="S1597" s="35"/>
      <c r="AC1597" s="4"/>
    </row>
    <row r="1598" spans="7:29" x14ac:dyDescent="0.2">
      <c r="G1598" s="35"/>
      <c r="P1598" s="35"/>
      <c r="S1598" s="35"/>
      <c r="AC1598" s="4"/>
    </row>
    <row r="1599" spans="7:29" x14ac:dyDescent="0.2">
      <c r="G1599" s="35"/>
      <c r="P1599" s="35"/>
      <c r="S1599" s="35"/>
      <c r="AC1599" s="4"/>
    </row>
    <row r="1600" spans="7:29" x14ac:dyDescent="0.2">
      <c r="G1600" s="35"/>
      <c r="P1600" s="35"/>
      <c r="S1600" s="35"/>
      <c r="AC1600" s="4"/>
    </row>
    <row r="1601" spans="7:29" x14ac:dyDescent="0.2">
      <c r="G1601" s="35"/>
      <c r="P1601" s="35"/>
      <c r="S1601" s="35"/>
      <c r="AC1601" s="4"/>
    </row>
    <row r="1602" spans="7:29" x14ac:dyDescent="0.2">
      <c r="G1602" s="35"/>
      <c r="P1602" s="35"/>
      <c r="S1602" s="35"/>
      <c r="AC1602" s="4"/>
    </row>
    <row r="1603" spans="7:29" x14ac:dyDescent="0.2">
      <c r="G1603" s="35"/>
      <c r="P1603" s="35"/>
      <c r="S1603" s="35"/>
      <c r="AC1603" s="4"/>
    </row>
    <row r="1604" spans="7:29" x14ac:dyDescent="0.2">
      <c r="G1604" s="35"/>
      <c r="P1604" s="35"/>
      <c r="S1604" s="35"/>
      <c r="AC1604" s="4"/>
    </row>
    <row r="1605" spans="7:29" x14ac:dyDescent="0.2">
      <c r="G1605" s="35"/>
      <c r="P1605" s="35"/>
      <c r="S1605" s="35"/>
      <c r="AC1605" s="4"/>
    </row>
    <row r="1606" spans="7:29" x14ac:dyDescent="0.2">
      <c r="G1606" s="35"/>
      <c r="P1606" s="35"/>
      <c r="S1606" s="35"/>
      <c r="AC1606" s="4"/>
    </row>
    <row r="1607" spans="7:29" x14ac:dyDescent="0.2">
      <c r="G1607" s="35"/>
      <c r="P1607" s="35"/>
      <c r="S1607" s="35"/>
      <c r="AC1607" s="4"/>
    </row>
    <row r="1608" spans="7:29" x14ac:dyDescent="0.2">
      <c r="G1608" s="35"/>
      <c r="P1608" s="35"/>
      <c r="S1608" s="35"/>
      <c r="AC1608" s="4"/>
    </row>
    <row r="1609" spans="7:29" x14ac:dyDescent="0.2">
      <c r="G1609" s="35"/>
      <c r="P1609" s="35"/>
      <c r="S1609" s="35"/>
      <c r="AC1609" s="4"/>
    </row>
    <row r="1610" spans="7:29" x14ac:dyDescent="0.2">
      <c r="G1610" s="35"/>
      <c r="P1610" s="35"/>
      <c r="S1610" s="35"/>
      <c r="AC1610" s="4"/>
    </row>
    <row r="1611" spans="7:29" x14ac:dyDescent="0.2">
      <c r="G1611" s="35"/>
      <c r="P1611" s="35"/>
      <c r="S1611" s="35"/>
      <c r="AC1611" s="4"/>
    </row>
    <row r="1612" spans="7:29" x14ac:dyDescent="0.2">
      <c r="G1612" s="35"/>
      <c r="P1612" s="35"/>
      <c r="S1612" s="35"/>
      <c r="AC1612" s="4"/>
    </row>
    <row r="1613" spans="7:29" x14ac:dyDescent="0.2">
      <c r="G1613" s="35"/>
      <c r="P1613" s="35"/>
      <c r="S1613" s="35"/>
      <c r="AC1613" s="4"/>
    </row>
    <row r="1614" spans="7:29" x14ac:dyDescent="0.2">
      <c r="G1614" s="35"/>
      <c r="P1614" s="35"/>
      <c r="S1614" s="35"/>
      <c r="AC1614" s="4"/>
    </row>
    <row r="1615" spans="7:29" x14ac:dyDescent="0.2">
      <c r="G1615" s="35"/>
      <c r="P1615" s="35"/>
      <c r="S1615" s="35"/>
      <c r="AC1615" s="4"/>
    </row>
    <row r="1616" spans="7:29" x14ac:dyDescent="0.2">
      <c r="G1616" s="35"/>
      <c r="P1616" s="35"/>
      <c r="S1616" s="35"/>
      <c r="AC1616" s="4"/>
    </row>
    <row r="1617" spans="7:29" x14ac:dyDescent="0.2">
      <c r="G1617" s="35"/>
      <c r="P1617" s="35"/>
      <c r="S1617" s="35"/>
      <c r="AC1617" s="4"/>
    </row>
    <row r="1618" spans="7:29" x14ac:dyDescent="0.2">
      <c r="G1618" s="35"/>
      <c r="P1618" s="35"/>
      <c r="S1618" s="35"/>
      <c r="AC1618" s="4"/>
    </row>
    <row r="1619" spans="7:29" x14ac:dyDescent="0.2">
      <c r="G1619" s="35"/>
      <c r="P1619" s="35"/>
      <c r="S1619" s="35"/>
      <c r="AC1619" s="4"/>
    </row>
    <row r="1620" spans="7:29" x14ac:dyDescent="0.2">
      <c r="G1620" s="35"/>
      <c r="P1620" s="35"/>
      <c r="S1620" s="35"/>
      <c r="AC1620" s="4"/>
    </row>
    <row r="1621" spans="7:29" x14ac:dyDescent="0.2">
      <c r="G1621" s="35"/>
      <c r="P1621" s="35"/>
      <c r="S1621" s="35"/>
      <c r="AC1621" s="4"/>
    </row>
    <row r="1622" spans="7:29" x14ac:dyDescent="0.2">
      <c r="G1622" s="35"/>
      <c r="P1622" s="35"/>
      <c r="S1622" s="35"/>
      <c r="AC1622" s="4"/>
    </row>
    <row r="1623" spans="7:29" x14ac:dyDescent="0.2">
      <c r="G1623" s="35"/>
      <c r="P1623" s="35"/>
      <c r="S1623" s="35"/>
      <c r="AC1623" s="4"/>
    </row>
    <row r="1624" spans="7:29" x14ac:dyDescent="0.2">
      <c r="G1624" s="35"/>
      <c r="P1624" s="35"/>
      <c r="S1624" s="35"/>
      <c r="AC1624" s="4"/>
    </row>
    <row r="1625" spans="7:29" x14ac:dyDescent="0.2">
      <c r="G1625" s="35"/>
      <c r="P1625" s="35"/>
      <c r="S1625" s="35"/>
      <c r="AC1625" s="4"/>
    </row>
    <row r="1626" spans="7:29" x14ac:dyDescent="0.2">
      <c r="G1626" s="35"/>
      <c r="P1626" s="35"/>
      <c r="S1626" s="35"/>
      <c r="AC1626" s="4"/>
    </row>
    <row r="1627" spans="7:29" x14ac:dyDescent="0.2">
      <c r="G1627" s="35"/>
      <c r="P1627" s="35"/>
      <c r="S1627" s="35"/>
      <c r="AC1627" s="4"/>
    </row>
    <row r="1628" spans="7:29" x14ac:dyDescent="0.2">
      <c r="G1628" s="35"/>
      <c r="P1628" s="35"/>
      <c r="S1628" s="35"/>
      <c r="AC1628" s="4"/>
    </row>
    <row r="1629" spans="7:29" x14ac:dyDescent="0.2">
      <c r="G1629" s="35"/>
      <c r="P1629" s="35"/>
      <c r="S1629" s="35"/>
      <c r="AC1629" s="4"/>
    </row>
    <row r="1630" spans="7:29" x14ac:dyDescent="0.2">
      <c r="G1630" s="35"/>
      <c r="P1630" s="35"/>
      <c r="S1630" s="35"/>
      <c r="AC1630" s="4"/>
    </row>
    <row r="1631" spans="7:29" x14ac:dyDescent="0.2">
      <c r="G1631" s="35"/>
      <c r="P1631" s="35"/>
      <c r="S1631" s="35"/>
      <c r="AC1631" s="4"/>
    </row>
    <row r="1632" spans="7:29" x14ac:dyDescent="0.2">
      <c r="G1632" s="35"/>
      <c r="P1632" s="35"/>
      <c r="S1632" s="35"/>
      <c r="AC1632" s="4"/>
    </row>
    <row r="1633" spans="7:29" x14ac:dyDescent="0.2">
      <c r="G1633" s="35"/>
      <c r="P1633" s="35"/>
      <c r="S1633" s="35"/>
      <c r="AC1633" s="4"/>
    </row>
    <row r="1634" spans="7:29" x14ac:dyDescent="0.2">
      <c r="G1634" s="35"/>
      <c r="P1634" s="35"/>
      <c r="S1634" s="35"/>
      <c r="AC1634" s="4"/>
    </row>
    <row r="1635" spans="7:29" x14ac:dyDescent="0.2">
      <c r="G1635" s="35"/>
      <c r="P1635" s="35"/>
      <c r="S1635" s="35"/>
      <c r="AC1635" s="4"/>
    </row>
    <row r="1636" spans="7:29" x14ac:dyDescent="0.2">
      <c r="G1636" s="35"/>
      <c r="P1636" s="35"/>
      <c r="S1636" s="35"/>
      <c r="AC1636" s="4"/>
    </row>
    <row r="1637" spans="7:29" x14ac:dyDescent="0.2">
      <c r="G1637" s="35"/>
      <c r="P1637" s="35"/>
      <c r="S1637" s="35"/>
      <c r="AC1637" s="4"/>
    </row>
    <row r="1638" spans="7:29" x14ac:dyDescent="0.2">
      <c r="G1638" s="35"/>
      <c r="P1638" s="35"/>
      <c r="S1638" s="35"/>
      <c r="AC1638" s="4"/>
    </row>
    <row r="1639" spans="7:29" x14ac:dyDescent="0.2">
      <c r="G1639" s="35"/>
      <c r="P1639" s="35"/>
      <c r="S1639" s="35"/>
      <c r="AC1639" s="4"/>
    </row>
    <row r="1640" spans="7:29" x14ac:dyDescent="0.2">
      <c r="G1640" s="35"/>
      <c r="P1640" s="35"/>
      <c r="S1640" s="35"/>
      <c r="AC1640" s="4"/>
    </row>
    <row r="1641" spans="7:29" x14ac:dyDescent="0.2">
      <c r="G1641" s="35"/>
      <c r="P1641" s="35"/>
      <c r="S1641" s="35"/>
      <c r="AC1641" s="4"/>
    </row>
    <row r="1642" spans="7:29" x14ac:dyDescent="0.2">
      <c r="G1642" s="35"/>
      <c r="P1642" s="35"/>
      <c r="S1642" s="35"/>
      <c r="AC1642" s="4"/>
    </row>
    <row r="1643" spans="7:29" x14ac:dyDescent="0.2">
      <c r="G1643" s="35"/>
      <c r="P1643" s="35"/>
      <c r="S1643" s="35"/>
      <c r="AC1643" s="4"/>
    </row>
    <row r="1644" spans="7:29" x14ac:dyDescent="0.2">
      <c r="G1644" s="35"/>
      <c r="P1644" s="35"/>
      <c r="S1644" s="35"/>
      <c r="AC1644" s="4"/>
    </row>
    <row r="1645" spans="7:29" x14ac:dyDescent="0.2">
      <c r="G1645" s="35"/>
      <c r="P1645" s="35"/>
      <c r="S1645" s="35"/>
      <c r="AC1645" s="4"/>
    </row>
    <row r="1646" spans="7:29" x14ac:dyDescent="0.2">
      <c r="G1646" s="35"/>
      <c r="P1646" s="35"/>
      <c r="S1646" s="35"/>
      <c r="AC1646" s="4"/>
    </row>
    <row r="1647" spans="7:29" x14ac:dyDescent="0.2">
      <c r="G1647" s="35"/>
      <c r="P1647" s="35"/>
      <c r="S1647" s="35"/>
      <c r="AC1647" s="4"/>
    </row>
    <row r="1648" spans="7:29" x14ac:dyDescent="0.2">
      <c r="G1648" s="35"/>
      <c r="P1648" s="35"/>
      <c r="S1648" s="35"/>
      <c r="AC1648" s="4"/>
    </row>
    <row r="1649" spans="7:29" x14ac:dyDescent="0.2">
      <c r="G1649" s="35"/>
      <c r="P1649" s="35"/>
      <c r="S1649" s="35"/>
      <c r="AC1649" s="4"/>
    </row>
    <row r="1650" spans="7:29" x14ac:dyDescent="0.2">
      <c r="G1650" s="35"/>
      <c r="P1650" s="35"/>
      <c r="S1650" s="35"/>
      <c r="AC1650" s="4"/>
    </row>
    <row r="1651" spans="7:29" x14ac:dyDescent="0.2">
      <c r="G1651" s="35"/>
      <c r="P1651" s="35"/>
      <c r="S1651" s="35"/>
      <c r="AC1651" s="4"/>
    </row>
    <row r="1652" spans="7:29" x14ac:dyDescent="0.2">
      <c r="G1652" s="35"/>
      <c r="P1652" s="35"/>
      <c r="S1652" s="35"/>
      <c r="AC1652" s="4"/>
    </row>
    <row r="1653" spans="7:29" x14ac:dyDescent="0.2">
      <c r="G1653" s="35"/>
      <c r="P1653" s="35"/>
      <c r="S1653" s="35"/>
      <c r="AC1653" s="4"/>
    </row>
    <row r="1654" spans="7:29" x14ac:dyDescent="0.2">
      <c r="G1654" s="35"/>
      <c r="P1654" s="35"/>
      <c r="S1654" s="35"/>
      <c r="AC1654" s="4"/>
    </row>
    <row r="1655" spans="7:29" x14ac:dyDescent="0.2">
      <c r="G1655" s="35"/>
      <c r="P1655" s="35"/>
      <c r="S1655" s="35"/>
      <c r="AC1655" s="4"/>
    </row>
    <row r="1656" spans="7:29" x14ac:dyDescent="0.2">
      <c r="G1656" s="35"/>
      <c r="P1656" s="35"/>
      <c r="S1656" s="35"/>
      <c r="AC1656" s="4"/>
    </row>
    <row r="1657" spans="7:29" x14ac:dyDescent="0.2">
      <c r="G1657" s="35"/>
      <c r="P1657" s="35"/>
      <c r="S1657" s="35"/>
      <c r="AC1657" s="4"/>
    </row>
    <row r="1658" spans="7:29" x14ac:dyDescent="0.2">
      <c r="G1658" s="35"/>
      <c r="P1658" s="35"/>
      <c r="S1658" s="35"/>
      <c r="AC1658" s="4"/>
    </row>
    <row r="1659" spans="7:29" x14ac:dyDescent="0.2">
      <c r="G1659" s="35"/>
      <c r="P1659" s="35"/>
      <c r="S1659" s="35"/>
      <c r="AC1659" s="4"/>
    </row>
    <row r="1660" spans="7:29" x14ac:dyDescent="0.2">
      <c r="G1660" s="35"/>
      <c r="P1660" s="35"/>
      <c r="S1660" s="35"/>
      <c r="AC1660" s="4"/>
    </row>
    <row r="1661" spans="7:29" x14ac:dyDescent="0.2">
      <c r="G1661" s="35"/>
      <c r="P1661" s="35"/>
      <c r="S1661" s="35"/>
      <c r="AC1661" s="4"/>
    </row>
    <row r="1662" spans="7:29" x14ac:dyDescent="0.2">
      <c r="G1662" s="35"/>
      <c r="P1662" s="35"/>
      <c r="S1662" s="35"/>
      <c r="AC1662" s="4"/>
    </row>
    <row r="1663" spans="7:29" x14ac:dyDescent="0.2">
      <c r="G1663" s="35"/>
      <c r="P1663" s="35"/>
      <c r="S1663" s="35"/>
      <c r="AC1663" s="4"/>
    </row>
    <row r="1664" spans="7:29" x14ac:dyDescent="0.2">
      <c r="G1664" s="35"/>
      <c r="P1664" s="35"/>
      <c r="S1664" s="35"/>
      <c r="AC1664" s="4"/>
    </row>
    <row r="1665" spans="7:29" x14ac:dyDescent="0.2">
      <c r="G1665" s="35"/>
      <c r="P1665" s="35"/>
      <c r="S1665" s="35"/>
      <c r="AC1665" s="4"/>
    </row>
    <row r="1666" spans="7:29" x14ac:dyDescent="0.2">
      <c r="G1666" s="35"/>
      <c r="P1666" s="35"/>
      <c r="S1666" s="35"/>
      <c r="AC1666" s="4"/>
    </row>
    <row r="1667" spans="7:29" x14ac:dyDescent="0.2">
      <c r="G1667" s="35"/>
      <c r="P1667" s="35"/>
      <c r="S1667" s="35"/>
      <c r="AC1667" s="4"/>
    </row>
    <row r="1668" spans="7:29" x14ac:dyDescent="0.2">
      <c r="G1668" s="35"/>
      <c r="P1668" s="35"/>
      <c r="S1668" s="35"/>
      <c r="AC1668" s="4"/>
    </row>
    <row r="1669" spans="7:29" x14ac:dyDescent="0.2">
      <c r="G1669" s="35"/>
      <c r="P1669" s="35"/>
      <c r="S1669" s="35"/>
      <c r="AC1669" s="4"/>
    </row>
    <row r="1670" spans="7:29" x14ac:dyDescent="0.2">
      <c r="G1670" s="35"/>
      <c r="P1670" s="35"/>
      <c r="S1670" s="35"/>
      <c r="AC1670" s="4"/>
    </row>
    <row r="1671" spans="7:29" x14ac:dyDescent="0.2">
      <c r="G1671" s="35"/>
      <c r="P1671" s="35"/>
      <c r="S1671" s="35"/>
      <c r="AC1671" s="4"/>
    </row>
    <row r="1672" spans="7:29" x14ac:dyDescent="0.2">
      <c r="G1672" s="35"/>
      <c r="P1672" s="35"/>
      <c r="S1672" s="35"/>
      <c r="AC1672" s="4"/>
    </row>
    <row r="1673" spans="7:29" x14ac:dyDescent="0.2">
      <c r="G1673" s="35"/>
      <c r="P1673" s="35"/>
      <c r="S1673" s="35"/>
      <c r="AC1673" s="4"/>
    </row>
    <row r="1674" spans="7:29" x14ac:dyDescent="0.2">
      <c r="G1674" s="35"/>
      <c r="P1674" s="35"/>
      <c r="S1674" s="35"/>
      <c r="AC1674" s="4"/>
    </row>
    <row r="1675" spans="7:29" x14ac:dyDescent="0.2">
      <c r="G1675" s="35"/>
      <c r="P1675" s="35"/>
      <c r="S1675" s="35"/>
      <c r="AC1675" s="4"/>
    </row>
    <row r="1676" spans="7:29" x14ac:dyDescent="0.2">
      <c r="G1676" s="35"/>
      <c r="P1676" s="35"/>
      <c r="S1676" s="35"/>
      <c r="AC1676" s="4"/>
    </row>
    <row r="1677" spans="7:29" x14ac:dyDescent="0.2">
      <c r="G1677" s="35"/>
      <c r="P1677" s="35"/>
      <c r="S1677" s="35"/>
      <c r="AC1677" s="4"/>
    </row>
    <row r="1678" spans="7:29" x14ac:dyDescent="0.2">
      <c r="G1678" s="35"/>
      <c r="P1678" s="35"/>
      <c r="S1678" s="35"/>
      <c r="AC1678" s="4"/>
    </row>
    <row r="1679" spans="7:29" x14ac:dyDescent="0.2">
      <c r="G1679" s="35"/>
      <c r="P1679" s="35"/>
      <c r="S1679" s="35"/>
      <c r="AC1679" s="4"/>
    </row>
    <row r="1680" spans="7:29" x14ac:dyDescent="0.2">
      <c r="G1680" s="35"/>
      <c r="P1680" s="35"/>
      <c r="S1680" s="35"/>
      <c r="AC1680" s="4"/>
    </row>
    <row r="1681" spans="7:29" x14ac:dyDescent="0.2">
      <c r="G1681" s="35"/>
      <c r="P1681" s="35"/>
      <c r="S1681" s="35"/>
      <c r="AC1681" s="4"/>
    </row>
    <row r="1682" spans="7:29" x14ac:dyDescent="0.2">
      <c r="G1682" s="35"/>
      <c r="P1682" s="35"/>
      <c r="S1682" s="35"/>
      <c r="AC1682" s="4"/>
    </row>
    <row r="1683" spans="7:29" x14ac:dyDescent="0.2">
      <c r="G1683" s="35"/>
      <c r="P1683" s="35"/>
      <c r="S1683" s="35"/>
      <c r="AC1683" s="4"/>
    </row>
    <row r="1684" spans="7:29" x14ac:dyDescent="0.2">
      <c r="G1684" s="35"/>
      <c r="P1684" s="35"/>
      <c r="S1684" s="35"/>
      <c r="AC1684" s="4"/>
    </row>
    <row r="1685" spans="7:29" x14ac:dyDescent="0.2">
      <c r="G1685" s="35"/>
      <c r="P1685" s="35"/>
      <c r="S1685" s="35"/>
      <c r="AC1685" s="4"/>
    </row>
    <row r="1686" spans="7:29" x14ac:dyDescent="0.2">
      <c r="G1686" s="35"/>
      <c r="P1686" s="35"/>
      <c r="S1686" s="35"/>
      <c r="AC1686" s="4"/>
    </row>
    <row r="1687" spans="7:29" x14ac:dyDescent="0.2">
      <c r="G1687" s="35"/>
      <c r="P1687" s="35"/>
      <c r="S1687" s="35"/>
      <c r="AC1687" s="4"/>
    </row>
    <row r="1688" spans="7:29" x14ac:dyDescent="0.2">
      <c r="G1688" s="35"/>
      <c r="P1688" s="35"/>
      <c r="S1688" s="35"/>
      <c r="AC1688" s="4"/>
    </row>
    <row r="1689" spans="7:29" x14ac:dyDescent="0.2">
      <c r="G1689" s="35"/>
      <c r="P1689" s="35"/>
      <c r="S1689" s="35"/>
      <c r="AC1689" s="4"/>
    </row>
    <row r="1690" spans="7:29" x14ac:dyDescent="0.2">
      <c r="G1690" s="35"/>
      <c r="P1690" s="35"/>
      <c r="S1690" s="35"/>
      <c r="AC1690" s="4"/>
    </row>
    <row r="1691" spans="7:29" x14ac:dyDescent="0.2">
      <c r="G1691" s="35"/>
      <c r="P1691" s="35"/>
      <c r="S1691" s="35"/>
      <c r="AC1691" s="4"/>
    </row>
    <row r="1692" spans="7:29" x14ac:dyDescent="0.2">
      <c r="G1692" s="35"/>
      <c r="P1692" s="35"/>
      <c r="S1692" s="35"/>
      <c r="AC1692" s="4"/>
    </row>
    <row r="1693" spans="7:29" x14ac:dyDescent="0.2">
      <c r="G1693" s="35"/>
      <c r="P1693" s="35"/>
      <c r="S1693" s="35"/>
      <c r="AC1693" s="4"/>
    </row>
    <row r="1694" spans="7:29" x14ac:dyDescent="0.2">
      <c r="G1694" s="35"/>
      <c r="P1694" s="35"/>
      <c r="S1694" s="35"/>
      <c r="AC1694" s="4"/>
    </row>
    <row r="1695" spans="7:29" x14ac:dyDescent="0.2">
      <c r="G1695" s="35"/>
      <c r="P1695" s="35"/>
      <c r="S1695" s="35"/>
      <c r="AC1695" s="4"/>
    </row>
    <row r="1696" spans="7:29" x14ac:dyDescent="0.2">
      <c r="G1696" s="35"/>
      <c r="P1696" s="35"/>
      <c r="S1696" s="35"/>
      <c r="AC1696" s="4"/>
    </row>
    <row r="1697" spans="7:29" x14ac:dyDescent="0.2">
      <c r="G1697" s="35"/>
      <c r="P1697" s="35"/>
      <c r="S1697" s="35"/>
      <c r="AC1697" s="4"/>
    </row>
    <row r="1698" spans="7:29" x14ac:dyDescent="0.2">
      <c r="G1698" s="35"/>
      <c r="P1698" s="35"/>
      <c r="S1698" s="35"/>
      <c r="AC1698" s="4"/>
    </row>
    <row r="1699" spans="7:29" x14ac:dyDescent="0.2">
      <c r="G1699" s="35"/>
      <c r="P1699" s="35"/>
      <c r="S1699" s="35"/>
      <c r="AC1699" s="4"/>
    </row>
    <row r="1700" spans="7:29" x14ac:dyDescent="0.2">
      <c r="G1700" s="35"/>
      <c r="P1700" s="35"/>
      <c r="S1700" s="35"/>
      <c r="AC1700" s="4"/>
    </row>
    <row r="1701" spans="7:29" x14ac:dyDescent="0.2">
      <c r="G1701" s="35"/>
      <c r="P1701" s="35"/>
      <c r="S1701" s="35"/>
      <c r="AC1701" s="4"/>
    </row>
    <row r="1702" spans="7:29" x14ac:dyDescent="0.2">
      <c r="G1702" s="35"/>
      <c r="P1702" s="35"/>
      <c r="S1702" s="35"/>
      <c r="AC1702" s="4"/>
    </row>
    <row r="1703" spans="7:29" x14ac:dyDescent="0.2">
      <c r="G1703" s="35"/>
      <c r="P1703" s="35"/>
      <c r="S1703" s="35"/>
      <c r="AC1703" s="4"/>
    </row>
    <row r="1704" spans="7:29" x14ac:dyDescent="0.2">
      <c r="G1704" s="35"/>
      <c r="P1704" s="35"/>
      <c r="S1704" s="35"/>
      <c r="AC1704" s="4"/>
    </row>
    <row r="1705" spans="7:29" x14ac:dyDescent="0.2">
      <c r="G1705" s="35"/>
      <c r="P1705" s="35"/>
      <c r="S1705" s="35"/>
      <c r="AC1705" s="4"/>
    </row>
    <row r="1706" spans="7:29" x14ac:dyDescent="0.2">
      <c r="G1706" s="35"/>
      <c r="P1706" s="35"/>
      <c r="S1706" s="35"/>
      <c r="AC1706" s="4"/>
    </row>
    <row r="1707" spans="7:29" x14ac:dyDescent="0.2">
      <c r="G1707" s="35"/>
      <c r="P1707" s="35"/>
      <c r="S1707" s="35"/>
      <c r="AC1707" s="4"/>
    </row>
    <row r="1708" spans="7:29" x14ac:dyDescent="0.2">
      <c r="G1708" s="35"/>
      <c r="P1708" s="35"/>
      <c r="S1708" s="35"/>
      <c r="AC1708" s="4"/>
    </row>
    <row r="1709" spans="7:29" x14ac:dyDescent="0.2">
      <c r="G1709" s="35"/>
      <c r="P1709" s="35"/>
      <c r="S1709" s="35"/>
      <c r="AC1709" s="4"/>
    </row>
    <row r="1710" spans="7:29" x14ac:dyDescent="0.2">
      <c r="G1710" s="35"/>
      <c r="P1710" s="35"/>
      <c r="S1710" s="35"/>
      <c r="AC1710" s="4"/>
    </row>
    <row r="1711" spans="7:29" x14ac:dyDescent="0.2">
      <c r="G1711" s="35"/>
      <c r="P1711" s="35"/>
      <c r="S1711" s="35"/>
      <c r="AC1711" s="4"/>
    </row>
    <row r="1712" spans="7:29" x14ac:dyDescent="0.2">
      <c r="G1712" s="35"/>
      <c r="P1712" s="35"/>
      <c r="S1712" s="35"/>
      <c r="AC1712" s="4"/>
    </row>
    <row r="1713" spans="7:29" x14ac:dyDescent="0.2">
      <c r="G1713" s="35"/>
      <c r="P1713" s="35"/>
      <c r="S1713" s="35"/>
      <c r="AC1713" s="4"/>
    </row>
    <row r="1714" spans="7:29" x14ac:dyDescent="0.2">
      <c r="G1714" s="35"/>
      <c r="P1714" s="35"/>
      <c r="S1714" s="35"/>
      <c r="AC1714" s="4"/>
    </row>
    <row r="1715" spans="7:29" x14ac:dyDescent="0.2">
      <c r="G1715" s="35"/>
      <c r="P1715" s="35"/>
      <c r="S1715" s="35"/>
      <c r="AC1715" s="4"/>
    </row>
    <row r="1716" spans="7:29" x14ac:dyDescent="0.2">
      <c r="G1716" s="35"/>
      <c r="P1716" s="35"/>
      <c r="S1716" s="35"/>
      <c r="AC1716" s="4"/>
    </row>
    <row r="1717" spans="7:29" x14ac:dyDescent="0.2">
      <c r="G1717" s="35"/>
      <c r="P1717" s="35"/>
      <c r="S1717" s="35"/>
      <c r="AC1717" s="4"/>
    </row>
    <row r="1718" spans="7:29" x14ac:dyDescent="0.2">
      <c r="G1718" s="35"/>
      <c r="P1718" s="35"/>
      <c r="S1718" s="35"/>
      <c r="AC1718" s="4"/>
    </row>
    <row r="1719" spans="7:29" x14ac:dyDescent="0.2">
      <c r="G1719" s="35"/>
      <c r="P1719" s="35"/>
      <c r="S1719" s="35"/>
      <c r="AC1719" s="4"/>
    </row>
    <row r="1720" spans="7:29" x14ac:dyDescent="0.2">
      <c r="G1720" s="35"/>
      <c r="P1720" s="35"/>
      <c r="S1720" s="35"/>
      <c r="AC1720" s="4"/>
    </row>
    <row r="1721" spans="7:29" x14ac:dyDescent="0.2">
      <c r="G1721" s="35"/>
      <c r="P1721" s="35"/>
      <c r="S1721" s="35"/>
      <c r="AC1721" s="4"/>
    </row>
    <row r="1722" spans="7:29" x14ac:dyDescent="0.2">
      <c r="G1722" s="35"/>
      <c r="P1722" s="35"/>
      <c r="S1722" s="35"/>
      <c r="AC1722" s="4"/>
    </row>
    <row r="1723" spans="7:29" x14ac:dyDescent="0.2">
      <c r="G1723" s="35"/>
      <c r="P1723" s="35"/>
      <c r="S1723" s="35"/>
      <c r="AC1723" s="4"/>
    </row>
    <row r="1724" spans="7:29" x14ac:dyDescent="0.2">
      <c r="G1724" s="35"/>
      <c r="P1724" s="35"/>
      <c r="S1724" s="35"/>
      <c r="AC1724" s="4"/>
    </row>
    <row r="1725" spans="7:29" x14ac:dyDescent="0.2">
      <c r="G1725" s="35"/>
      <c r="P1725" s="35"/>
      <c r="S1725" s="35"/>
      <c r="AC1725" s="4"/>
    </row>
    <row r="1726" spans="7:29" x14ac:dyDescent="0.2">
      <c r="G1726" s="35"/>
      <c r="P1726" s="35"/>
      <c r="S1726" s="35"/>
      <c r="AC1726" s="4"/>
    </row>
    <row r="1727" spans="7:29" x14ac:dyDescent="0.2">
      <c r="G1727" s="35"/>
      <c r="P1727" s="35"/>
      <c r="S1727" s="35"/>
      <c r="AC1727" s="4"/>
    </row>
    <row r="1728" spans="7:29" x14ac:dyDescent="0.2">
      <c r="G1728" s="35"/>
      <c r="P1728" s="35"/>
      <c r="S1728" s="35"/>
      <c r="AC1728" s="4"/>
    </row>
    <row r="1729" spans="7:29" x14ac:dyDescent="0.2">
      <c r="G1729" s="35"/>
      <c r="P1729" s="35"/>
      <c r="S1729" s="35"/>
      <c r="AC1729" s="4"/>
    </row>
    <row r="1730" spans="7:29" x14ac:dyDescent="0.2">
      <c r="G1730" s="35"/>
      <c r="P1730" s="35"/>
      <c r="S1730" s="35"/>
      <c r="AC1730" s="4"/>
    </row>
    <row r="1731" spans="7:29" x14ac:dyDescent="0.2">
      <c r="G1731" s="35"/>
      <c r="P1731" s="35"/>
      <c r="S1731" s="35"/>
      <c r="AC1731" s="4"/>
    </row>
    <row r="1732" spans="7:29" x14ac:dyDescent="0.2">
      <c r="G1732" s="35"/>
      <c r="P1732" s="35"/>
      <c r="S1732" s="35"/>
      <c r="AC1732" s="4"/>
    </row>
    <row r="1733" spans="7:29" x14ac:dyDescent="0.2">
      <c r="G1733" s="35"/>
      <c r="P1733" s="35"/>
      <c r="S1733" s="35"/>
      <c r="AC1733" s="4"/>
    </row>
    <row r="1734" spans="7:29" x14ac:dyDescent="0.2">
      <c r="G1734" s="35"/>
      <c r="P1734" s="35"/>
      <c r="S1734" s="35"/>
      <c r="AC1734" s="4"/>
    </row>
    <row r="1735" spans="7:29" x14ac:dyDescent="0.2">
      <c r="G1735" s="35"/>
      <c r="P1735" s="35"/>
      <c r="S1735" s="35"/>
      <c r="AC1735" s="4"/>
    </row>
    <row r="1736" spans="7:29" x14ac:dyDescent="0.2">
      <c r="G1736" s="35"/>
      <c r="P1736" s="35"/>
      <c r="S1736" s="35"/>
      <c r="AC1736" s="4"/>
    </row>
    <row r="1737" spans="7:29" x14ac:dyDescent="0.2">
      <c r="G1737" s="35"/>
      <c r="P1737" s="35"/>
      <c r="S1737" s="35"/>
      <c r="AC1737" s="4"/>
    </row>
    <row r="1738" spans="7:29" x14ac:dyDescent="0.2">
      <c r="G1738" s="35"/>
      <c r="P1738" s="35"/>
      <c r="S1738" s="35"/>
      <c r="AC1738" s="4"/>
    </row>
    <row r="1739" spans="7:29" x14ac:dyDescent="0.2">
      <c r="G1739" s="35"/>
      <c r="P1739" s="35"/>
      <c r="S1739" s="35"/>
      <c r="AC1739" s="4"/>
    </row>
    <row r="1740" spans="7:29" x14ac:dyDescent="0.2">
      <c r="G1740" s="35"/>
      <c r="P1740" s="35"/>
      <c r="S1740" s="35"/>
      <c r="AC1740" s="4"/>
    </row>
    <row r="1741" spans="7:29" x14ac:dyDescent="0.2">
      <c r="G1741" s="35"/>
      <c r="P1741" s="35"/>
      <c r="S1741" s="35"/>
      <c r="AC1741" s="4"/>
    </row>
    <row r="1742" spans="7:29" x14ac:dyDescent="0.2">
      <c r="G1742" s="35"/>
      <c r="P1742" s="35"/>
      <c r="S1742" s="35"/>
      <c r="AC1742" s="4"/>
    </row>
    <row r="1743" spans="7:29" x14ac:dyDescent="0.2">
      <c r="G1743" s="35"/>
      <c r="P1743" s="35"/>
      <c r="S1743" s="35"/>
      <c r="AC1743" s="4"/>
    </row>
    <row r="1744" spans="7:29" x14ac:dyDescent="0.2">
      <c r="G1744" s="35"/>
      <c r="P1744" s="35"/>
      <c r="S1744" s="35"/>
      <c r="AC1744" s="4"/>
    </row>
    <row r="1745" spans="7:29" x14ac:dyDescent="0.2">
      <c r="G1745" s="35"/>
      <c r="P1745" s="35"/>
      <c r="S1745" s="35"/>
      <c r="AC1745" s="4"/>
    </row>
    <row r="1746" spans="7:29" x14ac:dyDescent="0.2">
      <c r="G1746" s="35"/>
      <c r="P1746" s="35"/>
      <c r="S1746" s="35"/>
      <c r="AC1746" s="4"/>
    </row>
    <row r="1747" spans="7:29" x14ac:dyDescent="0.2">
      <c r="G1747" s="35"/>
      <c r="P1747" s="35"/>
      <c r="S1747" s="35"/>
      <c r="AC1747" s="4"/>
    </row>
    <row r="1748" spans="7:29" x14ac:dyDescent="0.2">
      <c r="G1748" s="35"/>
      <c r="P1748" s="35"/>
      <c r="S1748" s="35"/>
      <c r="AC1748" s="4"/>
    </row>
    <row r="1749" spans="7:29" x14ac:dyDescent="0.2">
      <c r="G1749" s="35"/>
      <c r="P1749" s="35"/>
      <c r="S1749" s="35"/>
      <c r="AC1749" s="4"/>
    </row>
    <row r="1750" spans="7:29" x14ac:dyDescent="0.2">
      <c r="G1750" s="35"/>
      <c r="P1750" s="35"/>
      <c r="S1750" s="35"/>
      <c r="AC1750" s="4"/>
    </row>
    <row r="1751" spans="7:29" x14ac:dyDescent="0.2">
      <c r="G1751" s="35"/>
      <c r="P1751" s="35"/>
      <c r="S1751" s="35"/>
      <c r="AC1751" s="4"/>
    </row>
    <row r="1752" spans="7:29" x14ac:dyDescent="0.2">
      <c r="G1752" s="35"/>
      <c r="P1752" s="35"/>
      <c r="S1752" s="35"/>
      <c r="AC1752" s="4"/>
    </row>
    <row r="1753" spans="7:29" x14ac:dyDescent="0.2">
      <c r="G1753" s="35"/>
      <c r="P1753" s="35"/>
      <c r="S1753" s="35"/>
      <c r="AC1753" s="4"/>
    </row>
    <row r="1754" spans="7:29" x14ac:dyDescent="0.2">
      <c r="G1754" s="35"/>
      <c r="P1754" s="35"/>
      <c r="S1754" s="35"/>
      <c r="AC1754" s="4"/>
    </row>
    <row r="1755" spans="7:29" x14ac:dyDescent="0.2">
      <c r="G1755" s="35"/>
      <c r="P1755" s="35"/>
      <c r="S1755" s="35"/>
      <c r="AC1755" s="4"/>
    </row>
    <row r="1756" spans="7:29" x14ac:dyDescent="0.2">
      <c r="G1756" s="35"/>
      <c r="P1756" s="35"/>
      <c r="S1756" s="35"/>
      <c r="AC1756" s="4"/>
    </row>
    <row r="1757" spans="7:29" x14ac:dyDescent="0.2">
      <c r="G1757" s="35"/>
      <c r="P1757" s="35"/>
      <c r="S1757" s="35"/>
      <c r="AC1757" s="4"/>
    </row>
    <row r="1758" spans="7:29" x14ac:dyDescent="0.2">
      <c r="G1758" s="35"/>
      <c r="P1758" s="35"/>
      <c r="S1758" s="35"/>
      <c r="AC1758" s="4"/>
    </row>
    <row r="1759" spans="7:29" x14ac:dyDescent="0.2">
      <c r="G1759" s="35"/>
      <c r="P1759" s="35"/>
      <c r="S1759" s="35"/>
      <c r="AC1759" s="4"/>
    </row>
    <row r="1760" spans="7:29" x14ac:dyDescent="0.2">
      <c r="G1760" s="35"/>
      <c r="P1760" s="35"/>
      <c r="S1760" s="35"/>
      <c r="AC1760" s="4"/>
    </row>
    <row r="1761" spans="7:29" x14ac:dyDescent="0.2">
      <c r="G1761" s="35"/>
      <c r="P1761" s="35"/>
      <c r="S1761" s="35"/>
      <c r="AC1761" s="4"/>
    </row>
    <row r="1762" spans="7:29" x14ac:dyDescent="0.2">
      <c r="G1762" s="35"/>
      <c r="P1762" s="35"/>
      <c r="S1762" s="35"/>
      <c r="AC1762" s="4"/>
    </row>
    <row r="1763" spans="7:29" x14ac:dyDescent="0.2">
      <c r="G1763" s="35"/>
      <c r="P1763" s="35"/>
      <c r="S1763" s="35"/>
      <c r="AC1763" s="4"/>
    </row>
    <row r="1764" spans="7:29" x14ac:dyDescent="0.2">
      <c r="G1764" s="35"/>
      <c r="P1764" s="35"/>
      <c r="S1764" s="35"/>
      <c r="AC1764" s="4"/>
    </row>
    <row r="1765" spans="7:29" x14ac:dyDescent="0.2">
      <c r="G1765" s="35"/>
      <c r="P1765" s="35"/>
      <c r="S1765" s="35"/>
      <c r="AC1765" s="4"/>
    </row>
    <row r="1766" spans="7:29" x14ac:dyDescent="0.2">
      <c r="G1766" s="35"/>
      <c r="P1766" s="35"/>
      <c r="S1766" s="35"/>
      <c r="AC1766" s="4"/>
    </row>
    <row r="1767" spans="7:29" x14ac:dyDescent="0.2">
      <c r="G1767" s="35"/>
      <c r="P1767" s="35"/>
      <c r="S1767" s="35"/>
      <c r="AC1767" s="4"/>
    </row>
    <row r="1768" spans="7:29" x14ac:dyDescent="0.2">
      <c r="G1768" s="35"/>
      <c r="P1768" s="35"/>
      <c r="S1768" s="35"/>
      <c r="AC1768" s="4"/>
    </row>
    <row r="1769" spans="7:29" x14ac:dyDescent="0.2">
      <c r="G1769" s="35"/>
      <c r="P1769" s="35"/>
      <c r="S1769" s="35"/>
      <c r="AC1769" s="4"/>
    </row>
    <row r="1770" spans="7:29" x14ac:dyDescent="0.2">
      <c r="G1770" s="35"/>
      <c r="P1770" s="35"/>
      <c r="S1770" s="35"/>
      <c r="AC1770" s="4"/>
    </row>
    <row r="1771" spans="7:29" x14ac:dyDescent="0.2">
      <c r="G1771" s="35"/>
      <c r="P1771" s="35"/>
      <c r="S1771" s="35"/>
      <c r="AC1771" s="4"/>
    </row>
    <row r="1772" spans="7:29" x14ac:dyDescent="0.2">
      <c r="G1772" s="35"/>
      <c r="P1772" s="35"/>
      <c r="S1772" s="35"/>
      <c r="AC1772" s="4"/>
    </row>
    <row r="1773" spans="7:29" x14ac:dyDescent="0.2">
      <c r="G1773" s="35"/>
      <c r="P1773" s="35"/>
      <c r="S1773" s="35"/>
      <c r="AC1773" s="4"/>
    </row>
    <row r="1774" spans="7:29" x14ac:dyDescent="0.2">
      <c r="G1774" s="35"/>
      <c r="P1774" s="35"/>
      <c r="S1774" s="35"/>
      <c r="AC1774" s="4"/>
    </row>
    <row r="1775" spans="7:29" x14ac:dyDescent="0.2">
      <c r="G1775" s="35"/>
      <c r="P1775" s="35"/>
      <c r="S1775" s="35"/>
      <c r="AC1775" s="4"/>
    </row>
    <row r="1776" spans="7:29" x14ac:dyDescent="0.2">
      <c r="G1776" s="35"/>
      <c r="P1776" s="35"/>
      <c r="S1776" s="35"/>
      <c r="AC1776" s="4"/>
    </row>
    <row r="1777" spans="7:29" x14ac:dyDescent="0.2">
      <c r="G1777" s="35"/>
      <c r="P1777" s="35"/>
      <c r="S1777" s="35"/>
      <c r="AC1777" s="4"/>
    </row>
    <row r="1778" spans="7:29" x14ac:dyDescent="0.2">
      <c r="G1778" s="35"/>
      <c r="P1778" s="35"/>
      <c r="S1778" s="35"/>
      <c r="AC1778" s="4"/>
    </row>
    <row r="1779" spans="7:29" x14ac:dyDescent="0.2">
      <c r="G1779" s="35"/>
      <c r="P1779" s="35"/>
      <c r="S1779" s="35"/>
      <c r="AC1779" s="4"/>
    </row>
    <row r="1780" spans="7:29" x14ac:dyDescent="0.2">
      <c r="G1780" s="35"/>
      <c r="P1780" s="35"/>
      <c r="S1780" s="35"/>
      <c r="AC1780" s="4"/>
    </row>
    <row r="1781" spans="7:29" x14ac:dyDescent="0.2">
      <c r="G1781" s="35"/>
      <c r="P1781" s="35"/>
      <c r="S1781" s="35"/>
      <c r="AC1781" s="4"/>
    </row>
    <row r="1782" spans="7:29" x14ac:dyDescent="0.2">
      <c r="G1782" s="35"/>
      <c r="P1782" s="35"/>
      <c r="S1782" s="35"/>
      <c r="AC1782" s="4"/>
    </row>
    <row r="1783" spans="7:29" x14ac:dyDescent="0.2">
      <c r="G1783" s="35"/>
      <c r="P1783" s="35"/>
      <c r="S1783" s="35"/>
      <c r="AC1783" s="4"/>
    </row>
    <row r="1784" spans="7:29" x14ac:dyDescent="0.2">
      <c r="G1784" s="35"/>
      <c r="P1784" s="35"/>
      <c r="S1784" s="35"/>
      <c r="AC1784" s="4"/>
    </row>
    <row r="1785" spans="7:29" x14ac:dyDescent="0.2">
      <c r="G1785" s="35"/>
      <c r="P1785" s="35"/>
      <c r="S1785" s="35"/>
      <c r="AC1785" s="4"/>
    </row>
    <row r="1786" spans="7:29" x14ac:dyDescent="0.2">
      <c r="G1786" s="35"/>
      <c r="P1786" s="35"/>
      <c r="S1786" s="35"/>
      <c r="AC1786" s="4"/>
    </row>
    <row r="1787" spans="7:29" x14ac:dyDescent="0.2">
      <c r="G1787" s="35"/>
      <c r="P1787" s="35"/>
      <c r="S1787" s="35"/>
      <c r="AC1787" s="4"/>
    </row>
    <row r="1788" spans="7:29" x14ac:dyDescent="0.2">
      <c r="G1788" s="35"/>
      <c r="P1788" s="35"/>
      <c r="S1788" s="35"/>
      <c r="AC1788" s="4"/>
    </row>
    <row r="1789" spans="7:29" x14ac:dyDescent="0.2">
      <c r="G1789" s="35"/>
      <c r="P1789" s="35"/>
      <c r="S1789" s="35"/>
      <c r="AC1789" s="4"/>
    </row>
    <row r="1790" spans="7:29" x14ac:dyDescent="0.2">
      <c r="G1790" s="35"/>
      <c r="P1790" s="35"/>
      <c r="S1790" s="35"/>
      <c r="AC1790" s="4"/>
    </row>
    <row r="1791" spans="7:29" x14ac:dyDescent="0.2">
      <c r="G1791" s="35"/>
      <c r="P1791" s="35"/>
      <c r="S1791" s="35"/>
      <c r="AC1791" s="4"/>
    </row>
    <row r="1792" spans="7:29" x14ac:dyDescent="0.2">
      <c r="G1792" s="35"/>
      <c r="P1792" s="35"/>
      <c r="S1792" s="35"/>
      <c r="AC1792" s="4"/>
    </row>
    <row r="1793" spans="7:29" x14ac:dyDescent="0.2">
      <c r="G1793" s="35"/>
      <c r="P1793" s="35"/>
      <c r="S1793" s="35"/>
      <c r="AC1793" s="4"/>
    </row>
    <row r="1794" spans="7:29" x14ac:dyDescent="0.2">
      <c r="G1794" s="35"/>
      <c r="P1794" s="35"/>
      <c r="S1794" s="35"/>
      <c r="AC1794" s="4"/>
    </row>
    <row r="1795" spans="7:29" x14ac:dyDescent="0.2">
      <c r="G1795" s="35"/>
      <c r="P1795" s="35"/>
      <c r="S1795" s="35"/>
      <c r="AC1795" s="4"/>
    </row>
    <row r="1796" spans="7:29" x14ac:dyDescent="0.2">
      <c r="G1796" s="35"/>
      <c r="P1796" s="35"/>
      <c r="S1796" s="35"/>
      <c r="AC1796" s="4"/>
    </row>
    <row r="1797" spans="7:29" x14ac:dyDescent="0.2">
      <c r="G1797" s="35"/>
      <c r="P1797" s="35"/>
      <c r="S1797" s="35"/>
      <c r="AC1797" s="4"/>
    </row>
    <row r="1798" spans="7:29" x14ac:dyDescent="0.2">
      <c r="G1798" s="35"/>
      <c r="P1798" s="35"/>
      <c r="S1798" s="35"/>
      <c r="AC1798" s="4"/>
    </row>
    <row r="1799" spans="7:29" x14ac:dyDescent="0.2">
      <c r="G1799" s="35"/>
      <c r="P1799" s="35"/>
      <c r="S1799" s="35"/>
      <c r="AC1799" s="4"/>
    </row>
    <row r="1800" spans="7:29" x14ac:dyDescent="0.2">
      <c r="G1800" s="35"/>
      <c r="P1800" s="35"/>
      <c r="S1800" s="35"/>
      <c r="AC1800" s="4"/>
    </row>
    <row r="1801" spans="7:29" x14ac:dyDescent="0.2">
      <c r="G1801" s="35"/>
      <c r="P1801" s="35"/>
      <c r="S1801" s="35"/>
      <c r="AC1801" s="4"/>
    </row>
    <row r="1802" spans="7:29" x14ac:dyDescent="0.2">
      <c r="G1802" s="35"/>
      <c r="P1802" s="35"/>
      <c r="S1802" s="35"/>
      <c r="AC1802" s="4"/>
    </row>
    <row r="1803" spans="7:29" x14ac:dyDescent="0.2">
      <c r="G1803" s="35"/>
      <c r="P1803" s="35"/>
      <c r="S1803" s="35"/>
      <c r="AC1803" s="4"/>
    </row>
    <row r="1804" spans="7:29" x14ac:dyDescent="0.2">
      <c r="G1804" s="35"/>
      <c r="P1804" s="35"/>
      <c r="S1804" s="35"/>
      <c r="AC1804" s="4"/>
    </row>
    <row r="1805" spans="7:29" x14ac:dyDescent="0.2">
      <c r="G1805" s="35"/>
      <c r="P1805" s="35"/>
      <c r="S1805" s="35"/>
      <c r="AC1805" s="4"/>
    </row>
    <row r="1806" spans="7:29" x14ac:dyDescent="0.2">
      <c r="G1806" s="35"/>
      <c r="P1806" s="35"/>
      <c r="S1806" s="35"/>
      <c r="AC1806" s="4"/>
    </row>
    <row r="1807" spans="7:29" x14ac:dyDescent="0.2">
      <c r="G1807" s="35"/>
      <c r="P1807" s="35"/>
      <c r="S1807" s="35"/>
      <c r="AC1807" s="4"/>
    </row>
    <row r="1808" spans="7:29" x14ac:dyDescent="0.2">
      <c r="G1808" s="35"/>
      <c r="P1808" s="35"/>
      <c r="S1808" s="35"/>
      <c r="AC1808" s="4"/>
    </row>
    <row r="1809" spans="7:29" x14ac:dyDescent="0.2">
      <c r="G1809" s="35"/>
      <c r="P1809" s="35"/>
      <c r="S1809" s="35"/>
      <c r="AC1809" s="4"/>
    </row>
    <row r="1810" spans="7:29" x14ac:dyDescent="0.2">
      <c r="G1810" s="35"/>
      <c r="P1810" s="35"/>
      <c r="S1810" s="35"/>
      <c r="AC1810" s="4"/>
    </row>
    <row r="1811" spans="7:29" x14ac:dyDescent="0.2">
      <c r="G1811" s="35"/>
      <c r="P1811" s="35"/>
      <c r="S1811" s="35"/>
      <c r="AC1811" s="4"/>
    </row>
    <row r="1812" spans="7:29" x14ac:dyDescent="0.2">
      <c r="G1812" s="35"/>
      <c r="P1812" s="35"/>
      <c r="S1812" s="35"/>
      <c r="AC1812" s="4"/>
    </row>
    <row r="1813" spans="7:29" x14ac:dyDescent="0.2">
      <c r="G1813" s="35"/>
      <c r="P1813" s="35"/>
      <c r="S1813" s="35"/>
      <c r="AC1813" s="4"/>
    </row>
    <row r="1814" spans="7:29" x14ac:dyDescent="0.2">
      <c r="G1814" s="35"/>
      <c r="P1814" s="35"/>
      <c r="S1814" s="35"/>
      <c r="AC1814" s="4"/>
    </row>
    <row r="1815" spans="7:29" x14ac:dyDescent="0.2">
      <c r="G1815" s="35"/>
      <c r="P1815" s="35"/>
      <c r="S1815" s="35"/>
      <c r="AC1815" s="4"/>
    </row>
    <row r="1816" spans="7:29" x14ac:dyDescent="0.2">
      <c r="G1816" s="35"/>
      <c r="P1816" s="35"/>
      <c r="S1816" s="35"/>
      <c r="AC1816" s="4"/>
    </row>
    <row r="1817" spans="7:29" x14ac:dyDescent="0.2">
      <c r="G1817" s="35"/>
      <c r="P1817" s="35"/>
      <c r="S1817" s="35"/>
      <c r="AC1817" s="4"/>
    </row>
    <row r="1818" spans="7:29" x14ac:dyDescent="0.2">
      <c r="G1818" s="35"/>
      <c r="P1818" s="35"/>
      <c r="S1818" s="35"/>
      <c r="AC1818" s="4"/>
    </row>
    <row r="1819" spans="7:29" x14ac:dyDescent="0.2">
      <c r="G1819" s="35"/>
      <c r="P1819" s="35"/>
      <c r="S1819" s="35"/>
      <c r="AC1819" s="4"/>
    </row>
    <row r="1820" spans="7:29" x14ac:dyDescent="0.2">
      <c r="G1820" s="35"/>
      <c r="P1820" s="35"/>
      <c r="S1820" s="35"/>
      <c r="AC1820" s="4"/>
    </row>
    <row r="1821" spans="7:29" x14ac:dyDescent="0.2">
      <c r="G1821" s="35"/>
      <c r="P1821" s="35"/>
      <c r="S1821" s="35"/>
      <c r="AC1821" s="4"/>
    </row>
    <row r="1822" spans="7:29" x14ac:dyDescent="0.2">
      <c r="G1822" s="35"/>
      <c r="P1822" s="35"/>
      <c r="S1822" s="35"/>
      <c r="AC1822" s="4"/>
    </row>
    <row r="1823" spans="7:29" x14ac:dyDescent="0.2">
      <c r="G1823" s="35"/>
      <c r="P1823" s="35"/>
      <c r="S1823" s="35"/>
      <c r="AC1823" s="4"/>
    </row>
    <row r="1824" spans="7:29" x14ac:dyDescent="0.2">
      <c r="G1824" s="35"/>
      <c r="P1824" s="35"/>
      <c r="S1824" s="35"/>
      <c r="AC1824" s="4"/>
    </row>
    <row r="1825" spans="7:29" x14ac:dyDescent="0.2">
      <c r="G1825" s="35"/>
      <c r="P1825" s="35"/>
      <c r="S1825" s="35"/>
      <c r="AC1825" s="4"/>
    </row>
  </sheetData>
  <mergeCells count="20">
    <mergeCell ref="BE1:BG1"/>
    <mergeCell ref="AP1:AR1"/>
    <mergeCell ref="AS1:AU1"/>
    <mergeCell ref="AV1:AX1"/>
    <mergeCell ref="AY1:BA1"/>
    <mergeCell ref="BB1:BD1"/>
    <mergeCell ref="A1:A2"/>
    <mergeCell ref="AG1:AI1"/>
    <mergeCell ref="AJ1:AL1"/>
    <mergeCell ref="AM1:AO1"/>
    <mergeCell ref="AD1:AF1"/>
    <mergeCell ref="Q1:S1"/>
    <mergeCell ref="T1:V1"/>
    <mergeCell ref="W1:Y1"/>
    <mergeCell ref="Z1:AB1"/>
    <mergeCell ref="B1:D1"/>
    <mergeCell ref="E1:G1"/>
    <mergeCell ref="H1:J1"/>
    <mergeCell ref="K1:M1"/>
    <mergeCell ref="N1:P1"/>
  </mergeCells>
  <conditionalFormatting sqref="A155:A735 B155:BG429">
    <cfRule type="expression" dxfId="3" priority="3">
      <formula>$A155:$A582=TODAY()-1</formula>
    </cfRule>
  </conditionalFormatting>
  <conditionalFormatting sqref="A1:BG2 AD3:BG38 BG39 AD39:BF46 A3:AC3 A4:AD154 AD47:BG154">
    <cfRule type="expression" dxfId="2" priority="4">
      <formula>$A1:$A429=TODAY()-1</formula>
    </cfRule>
  </conditionalFormatting>
  <pageMargins left="0.7" right="0.7" top="0.75" bottom="0.75" header="0.3" footer="0.3"/>
  <pageSetup orientation="portrait" r:id="rId1"/>
  <ignoredErrors>
    <ignoredError sqref="AG3 AM3 AM5:AM58 AJ155:AJ369 K3:K58 K60:K74 AM60:AM74 K155:K369 AM155:AM369 AM76:AM153 K76:K153 AJ3:AJ153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A6"/>
  <sheetViews>
    <sheetView workbookViewId="0">
      <selection activeCell="A6" sqref="A6"/>
    </sheetView>
  </sheetViews>
  <sheetFormatPr defaultRowHeight="15" x14ac:dyDescent="0.25"/>
  <cols>
    <col min="1" max="1" width="10.85546875" customWidth="1"/>
    <col min="5" max="5" width="11" customWidth="1"/>
    <col min="6" max="6" width="10.42578125" customWidth="1"/>
    <col min="8" max="8" width="9.140625" customWidth="1"/>
    <col min="12" max="12" width="10.7109375" customWidth="1"/>
    <col min="19" max="19" width="11" customWidth="1"/>
    <col min="24" max="24" width="12.140625" customWidth="1"/>
    <col min="25" max="25" width="10.42578125" customWidth="1"/>
    <col min="26" max="26" width="10.140625" customWidth="1"/>
  </cols>
  <sheetData>
    <row r="1" spans="1:27" ht="92.25" customHeight="1" x14ac:dyDescent="0.25">
      <c r="A1" s="33" t="s">
        <v>50</v>
      </c>
      <c r="B1" s="21" t="s">
        <v>24</v>
      </c>
      <c r="C1" s="22" t="s">
        <v>25</v>
      </c>
      <c r="D1" s="23" t="s">
        <v>26</v>
      </c>
      <c r="E1" s="24" t="s">
        <v>27</v>
      </c>
      <c r="F1" s="25" t="s">
        <v>28</v>
      </c>
      <c r="G1" s="25" t="s">
        <v>29</v>
      </c>
      <c r="H1" s="26" t="s">
        <v>30</v>
      </c>
      <c r="I1" s="26" t="s">
        <v>31</v>
      </c>
      <c r="J1" s="22" t="s">
        <v>32</v>
      </c>
      <c r="K1" s="22" t="s">
        <v>33</v>
      </c>
      <c r="L1" s="23" t="s">
        <v>34</v>
      </c>
      <c r="M1" s="27" t="s">
        <v>35</v>
      </c>
      <c r="N1" s="23" t="s">
        <v>36</v>
      </c>
      <c r="O1" s="28" t="s">
        <v>37</v>
      </c>
      <c r="P1" s="28" t="s">
        <v>38</v>
      </c>
      <c r="Q1" s="21" t="s">
        <v>39</v>
      </c>
      <c r="R1" s="21" t="s">
        <v>40</v>
      </c>
      <c r="S1" s="21" t="s">
        <v>41</v>
      </c>
      <c r="T1" s="21" t="s">
        <v>42</v>
      </c>
      <c r="U1" s="21" t="s">
        <v>43</v>
      </c>
      <c r="V1" s="21" t="s">
        <v>44</v>
      </c>
      <c r="W1" s="29" t="s">
        <v>45</v>
      </c>
      <c r="X1" s="30" t="s">
        <v>46</v>
      </c>
      <c r="Y1" s="29" t="s">
        <v>47</v>
      </c>
      <c r="Z1" s="21" t="s">
        <v>48</v>
      </c>
      <c r="AA1" s="29" t="s">
        <v>49</v>
      </c>
    </row>
    <row r="2" spans="1:27" x14ac:dyDescent="0.25">
      <c r="A2" s="32">
        <f ca="1">TODAY()-5</f>
        <v>44076</v>
      </c>
      <c r="B2" s="31">
        <f ca="1">VLOOKUP(TODAY()-5,Summary!$A$3:$BG$429,4, FALSE)</f>
        <v>0</v>
      </c>
      <c r="C2" s="31"/>
      <c r="D2" s="31"/>
      <c r="E2" s="31"/>
      <c r="F2" s="31"/>
      <c r="G2" s="31"/>
      <c r="H2" s="31">
        <f ca="1">VLOOKUP(TODAY()-5,Summary!$A$3:$BG$429,7, FALSE)</f>
        <v>0</v>
      </c>
      <c r="I2" s="31">
        <f ca="1">VLOOKUP(TODAY()-5,Summary!$A$3:$BG$429,10, FALSE)</f>
        <v>0</v>
      </c>
      <c r="J2" s="31">
        <f ca="1">$H2+$I2</f>
        <v>0</v>
      </c>
      <c r="K2" s="31">
        <f ca="1">VLOOKUP(TODAY()-5,Summary!$A$3:$BG$429,13, FALSE)</f>
        <v>0</v>
      </c>
      <c r="L2" s="31">
        <f ca="1">VLOOKUP(TODAY()-5,Summary!$A$3:$BG$429,16, FALSE)</f>
        <v>0</v>
      </c>
      <c r="M2" s="31">
        <f ca="1">$L2-$K2</f>
        <v>0</v>
      </c>
      <c r="N2" s="31">
        <f ca="1">VLOOKUP(TODAY()-5,Summary!$A$3:$BG$429,19, FALSE)</f>
        <v>0</v>
      </c>
      <c r="O2" s="31">
        <f ca="1">VLOOKUP(TODAY()-5,Summary!$A$3:$BG$429,22, FALSE)</f>
        <v>0</v>
      </c>
      <c r="P2" s="31">
        <f ca="1">VLOOKUP(TODAY()-5,Summary!$A$3:$BG$429,29, FALSE)</f>
        <v>0</v>
      </c>
      <c r="Q2" s="31">
        <f ca="1">VLOOKUP(TODAY()-5,Summary!$A$3:$BG$429,32, FALSE)</f>
        <v>0</v>
      </c>
      <c r="R2" s="31">
        <f ca="1">VLOOKUP(TODAY()-5,Summary!$A$3:$BG$429,35, FALSE)</f>
        <v>0</v>
      </c>
      <c r="S2" s="31">
        <f ca="1">VLOOKUP(TODAY()-5,Summary!$A$3:$BG$429,38, FALSE)</f>
        <v>0</v>
      </c>
      <c r="T2" s="31">
        <f ca="1">$R2-$S2</f>
        <v>0</v>
      </c>
      <c r="U2" s="31">
        <f ca="1">VLOOKUP(TODAY()-5,Summary!$A$3:$BG$429,41, FALSE)</f>
        <v>0</v>
      </c>
      <c r="V2" s="31">
        <f ca="1">VLOOKUP(TODAY()-5,Summary!$A$3:$BG$429,44, FALSE)</f>
        <v>0</v>
      </c>
      <c r="W2" s="31">
        <f ca="1">VLOOKUP(TODAY()-5,Summary!$A$3:$BG$429,47, FALSE)</f>
        <v>0</v>
      </c>
      <c r="X2" s="31"/>
      <c r="Y2" s="31"/>
      <c r="Z2" s="31">
        <f ca="1">IF($V2-$W2&lt;0,0,$V2-$W2)</f>
        <v>0</v>
      </c>
      <c r="AA2" s="31">
        <f ca="1">VLOOKUP(TODAY()-5,Summary!$A$3:$BG$429,50, FALSE)</f>
        <v>0</v>
      </c>
    </row>
    <row r="3" spans="1:27" x14ac:dyDescent="0.25">
      <c r="A3" s="32">
        <f ca="1">TODAY()-4</f>
        <v>44077</v>
      </c>
      <c r="B3" s="31">
        <f ca="1">VLOOKUP(TODAY()-4,Summary!$A$3:$BG$429,4, FALSE)</f>
        <v>0</v>
      </c>
      <c r="H3" s="31">
        <f ca="1">VLOOKUP(TODAY()-4,Summary!$A$3:$BG$429,7, FALSE)</f>
        <v>0</v>
      </c>
      <c r="I3" s="31">
        <f ca="1">VLOOKUP(TODAY()-4,Summary!$A$3:$BG$429,10, FALSE)</f>
        <v>0</v>
      </c>
      <c r="J3" s="31">
        <f ca="1">$H3+$I3</f>
        <v>0</v>
      </c>
      <c r="K3" s="31">
        <f ca="1">VLOOKUP(TODAY()-4,Summary!$A$3:$BG$429,13, FALSE)</f>
        <v>0</v>
      </c>
      <c r="L3" s="31">
        <f ca="1">VLOOKUP(TODAY()-4,Summary!$A$3:$BG$429,16, FALSE)</f>
        <v>0</v>
      </c>
      <c r="M3" s="31">
        <f ca="1">$L3-$K3</f>
        <v>0</v>
      </c>
      <c r="N3" s="31">
        <f ca="1">VLOOKUP(TODAY()-4,Summary!$A$3:$BG$429,19, FALSE)</f>
        <v>0</v>
      </c>
      <c r="O3" s="31">
        <f ca="1">VLOOKUP(TODAY()-4,Summary!$A$3:$BG$429,22, FALSE)</f>
        <v>0</v>
      </c>
      <c r="P3" s="31">
        <f ca="1">VLOOKUP(TODAY()-4,Summary!$A$3:$BG$429,29, FALSE)</f>
        <v>0</v>
      </c>
      <c r="Q3" s="31">
        <f ca="1">VLOOKUP(TODAY()-4,Summary!$A$3:$BG$429,32, FALSE)</f>
        <v>0</v>
      </c>
      <c r="R3" s="31">
        <f ca="1">VLOOKUP(TODAY()-4,Summary!$A$3:$BG$429,35, FALSE)</f>
        <v>0</v>
      </c>
      <c r="S3" s="31">
        <f ca="1">VLOOKUP(TODAY()-4,Summary!$A$3:$BG$429,38, FALSE)</f>
        <v>0</v>
      </c>
      <c r="T3" s="31">
        <f ca="1">$R3-$S3</f>
        <v>0</v>
      </c>
      <c r="U3" s="31">
        <f ca="1">VLOOKUP(TODAY()-4,Summary!$A$3:$BG$429,41, FALSE)</f>
        <v>0</v>
      </c>
      <c r="V3" s="31">
        <f ca="1">VLOOKUP(TODAY()-4,Summary!$A$3:$BG$429,44, FALSE)</f>
        <v>0</v>
      </c>
      <c r="W3" s="31">
        <f ca="1">VLOOKUP(TODAY()-4,Summary!$A$3:$BG$429,47, FALSE)</f>
        <v>0</v>
      </c>
      <c r="X3" s="31"/>
      <c r="Y3" s="31"/>
      <c r="Z3" s="31">
        <f ca="1">IF($V3-$W3&lt;0,0,$V3-$W3)</f>
        <v>0</v>
      </c>
      <c r="AA3" s="31">
        <f ca="1">VLOOKUP(TODAY()-4,Summary!$A$3:$BG$429,50, FALSE)</f>
        <v>0</v>
      </c>
    </row>
    <row r="4" spans="1:27" x14ac:dyDescent="0.25">
      <c r="A4" s="32">
        <f ca="1">TODAY()-3</f>
        <v>44078</v>
      </c>
      <c r="B4" s="31">
        <f ca="1">VLOOKUP(TODAY()-3,Summary!$A$3:$BG$429,4, FALSE)</f>
        <v>0</v>
      </c>
      <c r="H4" s="31">
        <f ca="1">VLOOKUP(TODAY()-3,Summary!$A$3:$BG$429,7, FALSE)</f>
        <v>0</v>
      </c>
      <c r="I4" s="31">
        <f ca="1">VLOOKUP(TODAY()-3,Summary!$A$3:$BG$429,10, FALSE)</f>
        <v>0</v>
      </c>
      <c r="J4" s="31">
        <f ca="1">$H4+$I4</f>
        <v>0</v>
      </c>
      <c r="K4" s="31">
        <f ca="1">VLOOKUP(TODAY()-3,Summary!$A$3:$BG$429,13, FALSE)</f>
        <v>0</v>
      </c>
      <c r="L4" s="31">
        <f ca="1">VLOOKUP(TODAY()-3,Summary!$A$3:$BG$429,16, FALSE)</f>
        <v>0</v>
      </c>
      <c r="M4" s="31">
        <f ca="1">$L4-$K4</f>
        <v>0</v>
      </c>
      <c r="N4" s="31">
        <f ca="1">VLOOKUP(TODAY()-3,Summary!$A$3:$BG$429,19, FALSE)</f>
        <v>0</v>
      </c>
      <c r="O4" s="31">
        <f ca="1">VLOOKUP(TODAY()-3,Summary!$A$3:$BG$429,22, FALSE)</f>
        <v>0</v>
      </c>
      <c r="P4" s="31">
        <f ca="1">VLOOKUP(TODAY()-3,Summary!$A$3:$BG$429,29, FALSE)</f>
        <v>0</v>
      </c>
      <c r="Q4" s="31">
        <f ca="1">VLOOKUP(TODAY()-3,Summary!$A$3:$BG$429,32, FALSE)</f>
        <v>0</v>
      </c>
      <c r="R4" s="31">
        <f ca="1">VLOOKUP(TODAY()-3,Summary!$A$3:$BG$429,35, FALSE)</f>
        <v>0</v>
      </c>
      <c r="S4" s="31">
        <f ca="1">VLOOKUP(TODAY()-3,Summary!$A$3:$BG$429,38, FALSE)</f>
        <v>0</v>
      </c>
      <c r="T4" s="31">
        <f ca="1">$R4-$S4</f>
        <v>0</v>
      </c>
      <c r="U4" s="31">
        <f ca="1">VLOOKUP(TODAY()-3,Summary!$A$3:$BG$429,41, FALSE)</f>
        <v>0</v>
      </c>
      <c r="V4" s="31">
        <f ca="1">VLOOKUP(TODAY()-3,Summary!$A$3:$BG$429,44, FALSE)</f>
        <v>0</v>
      </c>
      <c r="W4" s="31">
        <f ca="1">VLOOKUP(TODAY()-3,Summary!$A$3:$BG$429,47, FALSE)</f>
        <v>0</v>
      </c>
      <c r="X4" s="31"/>
      <c r="Y4" s="31"/>
      <c r="Z4" s="31">
        <f ca="1">IF($V4-$W4&lt;0,0,$V4-$W4)</f>
        <v>0</v>
      </c>
      <c r="AA4" s="31">
        <f ca="1">VLOOKUP(TODAY()-3,Summary!$A$3:$BG$429,50, FALSE)</f>
        <v>0</v>
      </c>
    </row>
    <row r="5" spans="1:27" x14ac:dyDescent="0.25">
      <c r="A5" s="32">
        <f ca="1">TODAY()-2</f>
        <v>44079</v>
      </c>
      <c r="B5" s="31">
        <f ca="1">VLOOKUP(TODAY()-2,Summary!$A$3:$BG$429,4, FALSE)</f>
        <v>0</v>
      </c>
      <c r="H5" s="31">
        <f ca="1">VLOOKUP(TODAY()-2,Summary!$A$3:$BG$429,7, FALSE)</f>
        <v>0</v>
      </c>
      <c r="I5" s="31">
        <f ca="1">VLOOKUP(TODAY()-2,Summary!$A$3:$BG$429,10, FALSE)</f>
        <v>0</v>
      </c>
      <c r="J5" s="31">
        <f ca="1">$H5+$I5</f>
        <v>0</v>
      </c>
      <c r="K5" s="31">
        <f ca="1">VLOOKUP(TODAY()-2,Summary!$A$3:$BG$429,13, FALSE)</f>
        <v>0</v>
      </c>
      <c r="L5" s="31">
        <f ca="1">VLOOKUP(TODAY()-2,Summary!$A$3:$BG$429,16, FALSE)</f>
        <v>0</v>
      </c>
      <c r="M5" s="31">
        <f ca="1">$L5-$K5</f>
        <v>0</v>
      </c>
      <c r="N5" s="31">
        <f ca="1">VLOOKUP(TODAY()-2,Summary!$A$3:$BG$429,19, FALSE)</f>
        <v>0</v>
      </c>
      <c r="O5" s="31">
        <f ca="1">VLOOKUP(TODAY()-2,Summary!$A$3:$BG$429,22, FALSE)</f>
        <v>0</v>
      </c>
      <c r="P5" s="31">
        <f ca="1">VLOOKUP(TODAY()-2,Summary!$A$3:$BG$429,29, FALSE)</f>
        <v>0</v>
      </c>
      <c r="Q5" s="31">
        <f ca="1">VLOOKUP(TODAY()-2,Summary!$A$3:$BG$429,32, FALSE)</f>
        <v>0</v>
      </c>
      <c r="R5" s="31">
        <f ca="1">VLOOKUP(TODAY()-2,Summary!$A$3:$BG$429,35, FALSE)</f>
        <v>0</v>
      </c>
      <c r="S5" s="31">
        <f ca="1">VLOOKUP(TODAY()-2,Summary!$A$3:$BG$429,38, FALSE)</f>
        <v>0</v>
      </c>
      <c r="T5" s="31">
        <f ca="1">$R5-$S5</f>
        <v>0</v>
      </c>
      <c r="U5" s="31">
        <f ca="1">VLOOKUP(TODAY()-2,Summary!$A$3:$BG$429,41, FALSE)</f>
        <v>0</v>
      </c>
      <c r="V5" s="31">
        <f ca="1">VLOOKUP(TODAY()-2,Summary!$A$3:$BG$429,44, FALSE)</f>
        <v>0</v>
      </c>
      <c r="W5" s="31">
        <f ca="1">VLOOKUP(TODAY()-2,Summary!$A$3:$BG$429,47, FALSE)</f>
        <v>0</v>
      </c>
      <c r="Z5" s="31">
        <f ca="1">IF($V5-$W5&lt;0,0,$V5-$W5)</f>
        <v>0</v>
      </c>
      <c r="AA5" s="31">
        <f ca="1">VLOOKUP(TODAY()-2,Summary!$A$3:$BG$429,50, FALSE)</f>
        <v>0</v>
      </c>
    </row>
    <row r="6" spans="1:27" x14ac:dyDescent="0.25">
      <c r="A6" s="32">
        <f ca="1">TODAY()-1</f>
        <v>44080</v>
      </c>
      <c r="B6" s="31">
        <f ca="1">VLOOKUP(TODAY()-1,Summary!$A$3:$BG$429,4, FALSE)</f>
        <v>0</v>
      </c>
      <c r="H6" s="31">
        <f ca="1">VLOOKUP(TODAY()-1,Summary!$A$3:$BG$429,7, FALSE)</f>
        <v>0</v>
      </c>
      <c r="I6" s="31">
        <f ca="1">VLOOKUP(TODAY()-1,Summary!$A$3:$BG$429,10, FALSE)</f>
        <v>0</v>
      </c>
      <c r="J6" s="31">
        <f ca="1">$H6+$I6</f>
        <v>0</v>
      </c>
      <c r="K6" s="31">
        <f ca="1">VLOOKUP(TODAY()-1,Summary!$A$3:$BG$429,13, FALSE)</f>
        <v>0</v>
      </c>
      <c r="L6" s="31">
        <f ca="1">VLOOKUP(TODAY()-1,Summary!$A$3:$BG$429,16, FALSE)</f>
        <v>0</v>
      </c>
      <c r="M6" s="31">
        <f ca="1">$L6-$K6</f>
        <v>0</v>
      </c>
      <c r="N6" s="31">
        <f ca="1">VLOOKUP(TODAY()-1,Summary!$A$3:$BG$429,19, FALSE)</f>
        <v>0</v>
      </c>
      <c r="O6" s="31">
        <f ca="1">VLOOKUP(TODAY()-1,Summary!$A$3:$BG$429,22, FALSE)</f>
        <v>0</v>
      </c>
      <c r="P6" s="31">
        <f ca="1">VLOOKUP(TODAY()-1,Summary!$A$3:$BG$429,29, FALSE)</f>
        <v>0</v>
      </c>
      <c r="Q6" s="31">
        <f ca="1">VLOOKUP(TODAY()-1,Summary!$A$3:$BG$429,32, FALSE)</f>
        <v>0</v>
      </c>
      <c r="R6" s="31">
        <f ca="1">VLOOKUP(TODAY()-1,Summary!$A$3:$BG$429,35, FALSE)</f>
        <v>0</v>
      </c>
      <c r="S6" s="31">
        <f ca="1">VLOOKUP(TODAY()-1,Summary!$A$3:$BG$429,38, FALSE)</f>
        <v>0</v>
      </c>
      <c r="T6" s="31">
        <f ca="1">$R6-$S6</f>
        <v>0</v>
      </c>
      <c r="U6" s="31">
        <f ca="1">VLOOKUP(TODAY()-1,Summary!$A$3:$BG$429,41, FALSE)</f>
        <v>0</v>
      </c>
      <c r="V6" s="31">
        <f ca="1">VLOOKUP(TODAY()-1,Summary!$A$3:$BG$429,44, FALSE)</f>
        <v>0</v>
      </c>
      <c r="W6" s="31">
        <f ca="1">VLOOKUP(TODAY()-1,Summary!$A$3:$BG$429,47, FALSE)</f>
        <v>0</v>
      </c>
      <c r="Z6" s="31">
        <f ca="1">IF($V6-$W6&lt;0,0,$V6-$W6)</f>
        <v>0</v>
      </c>
      <c r="AA6" s="31">
        <f ca="1">VLOOKUP(TODAY()-1,Summary!$A$3:$BG$429,50, FALSE)</f>
        <v>0</v>
      </c>
    </row>
  </sheetData>
  <conditionalFormatting sqref="A2:A6">
    <cfRule type="timePeriod" dxfId="1" priority="1" timePeriod="yesterday">
      <formula>FLOOR(A2,1)=TODAY()-1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580"/>
  <sheetViews>
    <sheetView tabSelected="1" zoomScaleNormal="100" workbookViewId="0">
      <pane xSplit="1" ySplit="3" topLeftCell="B59" activePane="bottomRight" state="frozen"/>
      <selection pane="topRight" activeCell="B1" sqref="B1"/>
      <selection pane="bottomLeft" activeCell="A4" sqref="A4"/>
      <selection pane="bottomRight" activeCell="R3" sqref="R3"/>
    </sheetView>
  </sheetViews>
  <sheetFormatPr defaultRowHeight="15" x14ac:dyDescent="0.25"/>
  <cols>
    <col min="1" max="1" width="25.140625" bestFit="1" customWidth="1"/>
    <col min="2" max="2" width="9.42578125" bestFit="1" customWidth="1"/>
    <col min="3" max="3" width="8.140625" bestFit="1" customWidth="1"/>
    <col min="4" max="4" width="7.42578125" customWidth="1"/>
    <col min="5" max="5" width="6.5703125" bestFit="1" customWidth="1"/>
    <col min="6" max="6" width="5" bestFit="1" customWidth="1"/>
    <col min="7" max="7" width="5.5703125" bestFit="1" customWidth="1"/>
    <col min="8" max="8" width="7" bestFit="1" customWidth="1"/>
    <col min="9" max="9" width="6.5703125" bestFit="1" customWidth="1"/>
    <col min="10" max="10" width="9.42578125" bestFit="1" customWidth="1"/>
    <col min="11" max="12" width="6.5703125" bestFit="1" customWidth="1"/>
    <col min="13" max="13" width="9.42578125" bestFit="1" customWidth="1"/>
    <col min="14" max="14" width="6" bestFit="1" customWidth="1"/>
    <col min="15" max="15" width="6.5703125" bestFit="1" customWidth="1"/>
    <col min="16" max="16" width="7" bestFit="1" customWidth="1"/>
    <col min="17" max="17" width="6.7109375" bestFit="1" customWidth="1"/>
    <col min="18" max="18" width="6.5703125" customWidth="1"/>
    <col min="19" max="19" width="6.5703125" bestFit="1" customWidth="1"/>
    <col min="20" max="20" width="3.7109375" customWidth="1"/>
    <col min="21" max="21" width="15.7109375" bestFit="1" customWidth="1"/>
    <col min="22" max="22" width="12" bestFit="1" customWidth="1"/>
    <col min="23" max="23" width="43.140625" bestFit="1" customWidth="1"/>
  </cols>
  <sheetData>
    <row r="1" spans="1:23" s="110" customFormat="1" x14ac:dyDescent="0.25">
      <c r="A1" s="110" t="s">
        <v>73</v>
      </c>
      <c r="B1" s="110">
        <v>19</v>
      </c>
      <c r="C1" s="111">
        <v>4</v>
      </c>
      <c r="D1" s="110">
        <v>7</v>
      </c>
      <c r="E1" s="110">
        <v>10</v>
      </c>
      <c r="F1" s="110">
        <v>13</v>
      </c>
      <c r="G1" s="110">
        <v>16</v>
      </c>
      <c r="H1" s="110">
        <v>22</v>
      </c>
      <c r="I1" s="110">
        <v>32</v>
      </c>
      <c r="J1" s="110">
        <v>35</v>
      </c>
      <c r="K1" s="110">
        <v>41</v>
      </c>
      <c r="L1" s="110">
        <v>44</v>
      </c>
      <c r="M1" s="110">
        <v>47</v>
      </c>
      <c r="N1" s="115" t="s">
        <v>78</v>
      </c>
      <c r="O1" s="110">
        <v>50</v>
      </c>
      <c r="P1" s="110">
        <v>29</v>
      </c>
      <c r="Q1" s="112" t="s">
        <v>77</v>
      </c>
      <c r="R1" s="110">
        <v>38</v>
      </c>
      <c r="S1" s="110">
        <v>59</v>
      </c>
      <c r="U1" s="110" t="s">
        <v>70</v>
      </c>
      <c r="V1" s="110">
        <v>0.99930555555329192</v>
      </c>
      <c r="W1" s="110" t="s">
        <v>72</v>
      </c>
    </row>
    <row r="2" spans="1:23" x14ac:dyDescent="0.25">
      <c r="B2" s="98" t="s">
        <v>81</v>
      </c>
      <c r="C2" s="90" t="s">
        <v>79</v>
      </c>
      <c r="D2" s="109" t="s">
        <v>69</v>
      </c>
      <c r="E2" s="109"/>
      <c r="F2" s="109"/>
      <c r="G2" s="109"/>
      <c r="H2" s="116" t="s">
        <v>68</v>
      </c>
      <c r="I2" s="116"/>
      <c r="J2" s="116"/>
      <c r="K2" s="116"/>
      <c r="L2" s="116"/>
      <c r="M2" s="116"/>
      <c r="N2" s="116"/>
      <c r="O2" s="108" t="s">
        <v>67</v>
      </c>
      <c r="P2" s="108"/>
      <c r="Q2" s="108"/>
      <c r="R2" s="114" t="s">
        <v>80</v>
      </c>
      <c r="S2" s="99"/>
      <c r="U2" s="110" t="s">
        <v>71</v>
      </c>
      <c r="V2" s="110" t="s">
        <v>51</v>
      </c>
      <c r="W2" s="110"/>
    </row>
    <row r="3" spans="1:23" s="117" customFormat="1" ht="116.25" customHeight="1" x14ac:dyDescent="0.25">
      <c r="B3" s="118" t="s">
        <v>74</v>
      </c>
      <c r="C3" s="119" t="s">
        <v>76</v>
      </c>
      <c r="D3" s="118" t="s">
        <v>75</v>
      </c>
      <c r="E3" s="118" t="s">
        <v>54</v>
      </c>
      <c r="F3" s="118" t="s">
        <v>66</v>
      </c>
      <c r="G3" s="118" t="s">
        <v>65</v>
      </c>
      <c r="H3" s="118" t="s">
        <v>64</v>
      </c>
      <c r="I3" s="118" t="s">
        <v>63</v>
      </c>
      <c r="J3" s="118" t="s">
        <v>62</v>
      </c>
      <c r="K3" s="118" t="s">
        <v>60</v>
      </c>
      <c r="L3" s="118" t="s">
        <v>61</v>
      </c>
      <c r="M3" s="118" t="s">
        <v>59</v>
      </c>
      <c r="N3" s="119" t="s">
        <v>53</v>
      </c>
      <c r="O3" s="118" t="s">
        <v>58</v>
      </c>
      <c r="P3" s="118" t="s">
        <v>57</v>
      </c>
      <c r="Q3" s="120" t="s">
        <v>56</v>
      </c>
      <c r="R3" s="118" t="s">
        <v>55</v>
      </c>
      <c r="S3" s="118" t="s">
        <v>52</v>
      </c>
    </row>
    <row r="4" spans="1:23" x14ac:dyDescent="0.25">
      <c r="A4" s="32">
        <v>43679.999305555553</v>
      </c>
      <c r="B4" s="85">
        <v>519</v>
      </c>
      <c r="C4" s="31" t="s">
        <v>51</v>
      </c>
      <c r="D4" s="31" t="s">
        <v>51</v>
      </c>
      <c r="E4" s="31" t="s">
        <v>51</v>
      </c>
      <c r="F4" s="31" t="s">
        <v>51</v>
      </c>
      <c r="G4" s="31" t="s">
        <v>51</v>
      </c>
      <c r="H4" s="31" t="s">
        <v>51</v>
      </c>
      <c r="I4" s="31" t="s">
        <v>51</v>
      </c>
      <c r="J4" s="31" t="s">
        <v>51</v>
      </c>
      <c r="K4" s="31" t="s">
        <v>51</v>
      </c>
      <c r="L4" s="31" t="s">
        <v>51</v>
      </c>
      <c r="M4" s="31" t="s">
        <v>51</v>
      </c>
      <c r="N4" s="31" t="s">
        <v>51</v>
      </c>
      <c r="O4" s="31" t="s">
        <v>51</v>
      </c>
      <c r="P4" s="31" t="s">
        <v>51</v>
      </c>
      <c r="Q4" s="31" t="s">
        <v>51</v>
      </c>
      <c r="R4" s="31" t="s">
        <v>51</v>
      </c>
      <c r="S4" s="31" t="s">
        <v>51</v>
      </c>
    </row>
    <row r="5" spans="1:23" x14ac:dyDescent="0.25">
      <c r="A5" s="32">
        <v>43680.999305555553</v>
      </c>
      <c r="B5" s="85">
        <v>520</v>
      </c>
      <c r="C5" s="31" t="s">
        <v>51</v>
      </c>
      <c r="D5" s="31" t="s">
        <v>51</v>
      </c>
      <c r="E5" s="31" t="s">
        <v>51</v>
      </c>
      <c r="F5" s="31" t="s">
        <v>51</v>
      </c>
      <c r="G5" s="31" t="s">
        <v>51</v>
      </c>
      <c r="H5" s="31" t="s">
        <v>51</v>
      </c>
      <c r="I5" s="31" t="s">
        <v>51</v>
      </c>
      <c r="J5" s="31" t="s">
        <v>51</v>
      </c>
      <c r="K5" s="31" t="s">
        <v>51</v>
      </c>
      <c r="L5" s="31" t="s">
        <v>51</v>
      </c>
      <c r="M5" s="31" t="s">
        <v>51</v>
      </c>
      <c r="N5" s="31" t="s">
        <v>51</v>
      </c>
      <c r="O5" s="31" t="s">
        <v>51</v>
      </c>
      <c r="P5" s="31" t="s">
        <v>51</v>
      </c>
      <c r="Q5" s="31" t="s">
        <v>51</v>
      </c>
      <c r="R5" s="31" t="s">
        <v>51</v>
      </c>
      <c r="S5" s="31" t="s">
        <v>51</v>
      </c>
    </row>
    <row r="6" spans="1:23" x14ac:dyDescent="0.25">
      <c r="A6" s="32">
        <v>43681.999305555553</v>
      </c>
      <c r="B6" s="85">
        <v>506</v>
      </c>
      <c r="C6" s="31" t="s">
        <v>51</v>
      </c>
      <c r="D6" s="31" t="s">
        <v>51</v>
      </c>
      <c r="E6" s="31" t="s">
        <v>51</v>
      </c>
      <c r="F6" s="31" t="s">
        <v>51</v>
      </c>
      <c r="G6" s="31" t="s">
        <v>51</v>
      </c>
      <c r="H6" s="31" t="s">
        <v>51</v>
      </c>
      <c r="I6" s="31" t="s">
        <v>51</v>
      </c>
      <c r="J6" s="31" t="s">
        <v>51</v>
      </c>
      <c r="K6" s="31" t="s">
        <v>51</v>
      </c>
      <c r="L6" s="31" t="s">
        <v>51</v>
      </c>
      <c r="M6" s="31" t="s">
        <v>51</v>
      </c>
      <c r="N6" s="31" t="s">
        <v>51</v>
      </c>
      <c r="O6" s="31" t="s">
        <v>51</v>
      </c>
      <c r="P6" s="31" t="s">
        <v>51</v>
      </c>
      <c r="Q6" s="31" t="s">
        <v>51</v>
      </c>
      <c r="R6" s="31" t="s">
        <v>51</v>
      </c>
      <c r="S6" s="31" t="s">
        <v>51</v>
      </c>
    </row>
    <row r="7" spans="1:23" x14ac:dyDescent="0.25">
      <c r="A7" s="32">
        <v>43682.999305555553</v>
      </c>
      <c r="B7" s="85">
        <v>505</v>
      </c>
      <c r="C7" s="31" t="s">
        <v>51</v>
      </c>
      <c r="D7" s="31" t="s">
        <v>51</v>
      </c>
      <c r="E7" s="31" t="s">
        <v>51</v>
      </c>
      <c r="F7" s="31" t="s">
        <v>51</v>
      </c>
      <c r="G7" s="31" t="s">
        <v>51</v>
      </c>
      <c r="H7" s="31" t="s">
        <v>51</v>
      </c>
      <c r="I7" s="31" t="s">
        <v>51</v>
      </c>
      <c r="J7" s="31" t="s">
        <v>51</v>
      </c>
      <c r="K7" s="31" t="s">
        <v>51</v>
      </c>
      <c r="L7" s="31" t="s">
        <v>51</v>
      </c>
      <c r="M7" s="31" t="s">
        <v>51</v>
      </c>
      <c r="N7" s="31" t="s">
        <v>51</v>
      </c>
      <c r="O7" s="31" t="s">
        <v>51</v>
      </c>
      <c r="P7" s="31" t="s">
        <v>51</v>
      </c>
      <c r="Q7" s="31" t="s">
        <v>51</v>
      </c>
      <c r="R7" s="31" t="s">
        <v>51</v>
      </c>
      <c r="S7" s="31" t="s">
        <v>51</v>
      </c>
    </row>
    <row r="8" spans="1:23" x14ac:dyDescent="0.25">
      <c r="A8" s="32">
        <v>43683.999305555553</v>
      </c>
      <c r="B8" s="85">
        <v>504</v>
      </c>
      <c r="C8" s="31" t="s">
        <v>51</v>
      </c>
      <c r="D8" s="31" t="s">
        <v>51</v>
      </c>
      <c r="E8" s="31" t="s">
        <v>51</v>
      </c>
      <c r="F8" s="31" t="s">
        <v>51</v>
      </c>
      <c r="G8" s="31" t="s">
        <v>51</v>
      </c>
      <c r="H8" s="31" t="s">
        <v>51</v>
      </c>
      <c r="I8" s="31" t="s">
        <v>51</v>
      </c>
      <c r="J8" s="31" t="s">
        <v>51</v>
      </c>
      <c r="K8" s="31" t="s">
        <v>51</v>
      </c>
      <c r="L8" s="31" t="s">
        <v>51</v>
      </c>
      <c r="M8" s="31" t="s">
        <v>51</v>
      </c>
      <c r="N8" s="31" t="str">
        <f>IFERROR(MAX(L8-M8,0),"NaN")</f>
        <v>NaN</v>
      </c>
      <c r="O8" s="31" t="s">
        <v>51</v>
      </c>
      <c r="P8" s="31" t="s">
        <v>51</v>
      </c>
      <c r="Q8" s="31" t="s">
        <v>51</v>
      </c>
      <c r="R8" s="31" t="s">
        <v>51</v>
      </c>
      <c r="S8" s="31" t="s">
        <v>51</v>
      </c>
    </row>
    <row r="9" spans="1:23" x14ac:dyDescent="0.25">
      <c r="A9" s="32">
        <v>43684.999305555553</v>
      </c>
      <c r="B9" s="85">
        <v>505</v>
      </c>
      <c r="C9" s="31" t="s">
        <v>51</v>
      </c>
      <c r="D9" s="31" t="s">
        <v>51</v>
      </c>
      <c r="E9" s="31" t="s">
        <v>51</v>
      </c>
      <c r="F9" s="31" t="s">
        <v>51</v>
      </c>
      <c r="G9" s="31" t="s">
        <v>51</v>
      </c>
      <c r="H9" s="31" t="s">
        <v>51</v>
      </c>
      <c r="I9" s="31" t="s">
        <v>51</v>
      </c>
      <c r="J9" s="31" t="s">
        <v>51</v>
      </c>
      <c r="K9" s="31" t="s">
        <v>51</v>
      </c>
      <c r="L9" s="31" t="s">
        <v>51</v>
      </c>
      <c r="M9" s="31" t="s">
        <v>51</v>
      </c>
      <c r="N9" s="31" t="str">
        <f>IFERROR(MAX(L9-M9,0),"NaN")</f>
        <v>NaN</v>
      </c>
      <c r="O9" s="31" t="s">
        <v>51</v>
      </c>
      <c r="P9" s="31" t="s">
        <v>51</v>
      </c>
      <c r="Q9" s="31" t="s">
        <v>51</v>
      </c>
      <c r="R9" s="31" t="s">
        <v>51</v>
      </c>
      <c r="S9" s="31" t="s">
        <v>51</v>
      </c>
    </row>
    <row r="10" spans="1:23" x14ac:dyDescent="0.25">
      <c r="A10" s="32">
        <v>43685.999305555553</v>
      </c>
      <c r="B10" s="85">
        <v>498</v>
      </c>
      <c r="C10" s="31" t="s">
        <v>51</v>
      </c>
      <c r="D10" s="31" t="s">
        <v>51</v>
      </c>
      <c r="E10" s="31" t="s">
        <v>51</v>
      </c>
      <c r="F10" s="31" t="s">
        <v>51</v>
      </c>
      <c r="G10" s="31" t="s">
        <v>51</v>
      </c>
      <c r="H10" s="31" t="s">
        <v>51</v>
      </c>
      <c r="I10" s="31" t="s">
        <v>51</v>
      </c>
      <c r="J10" s="31" t="s">
        <v>51</v>
      </c>
      <c r="K10" s="31" t="s">
        <v>51</v>
      </c>
      <c r="L10" s="31" t="s">
        <v>51</v>
      </c>
      <c r="M10" s="31" t="s">
        <v>51</v>
      </c>
      <c r="N10" s="31" t="str">
        <f>IFERROR(MAX(L10-M10,0),"NaN")</f>
        <v>NaN</v>
      </c>
      <c r="O10" s="31" t="s">
        <v>51</v>
      </c>
      <c r="P10" s="31" t="s">
        <v>51</v>
      </c>
      <c r="Q10" s="31" t="s">
        <v>51</v>
      </c>
      <c r="R10" s="31" t="s">
        <v>51</v>
      </c>
      <c r="S10" s="31" t="s">
        <v>51</v>
      </c>
    </row>
    <row r="11" spans="1:23" x14ac:dyDescent="0.25">
      <c r="A11" s="32">
        <v>43686.999305555553</v>
      </c>
      <c r="B11" s="85">
        <v>504</v>
      </c>
      <c r="C11" s="31" t="s">
        <v>51</v>
      </c>
      <c r="D11" s="31" t="s">
        <v>51</v>
      </c>
      <c r="E11" s="31" t="s">
        <v>51</v>
      </c>
      <c r="F11" s="31" t="s">
        <v>51</v>
      </c>
      <c r="G11" s="31" t="s">
        <v>51</v>
      </c>
      <c r="H11" s="31" t="s">
        <v>51</v>
      </c>
      <c r="I11" s="31" t="s">
        <v>51</v>
      </c>
      <c r="J11" s="31" t="s">
        <v>51</v>
      </c>
      <c r="K11" s="31" t="s">
        <v>51</v>
      </c>
      <c r="L11" s="31" t="s">
        <v>51</v>
      </c>
      <c r="M11" s="31" t="s">
        <v>51</v>
      </c>
      <c r="N11" s="31" t="str">
        <f>IFERROR(MAX(L11-M11,0),"NaN")</f>
        <v>NaN</v>
      </c>
      <c r="O11" s="31" t="s">
        <v>51</v>
      </c>
      <c r="P11" s="31" t="s">
        <v>51</v>
      </c>
      <c r="Q11" s="31" t="s">
        <v>51</v>
      </c>
      <c r="R11" s="31" t="s">
        <v>51</v>
      </c>
      <c r="S11" s="31" t="s">
        <v>51</v>
      </c>
    </row>
    <row r="12" spans="1:23" x14ac:dyDescent="0.25">
      <c r="A12" s="32">
        <v>43687.999305555553</v>
      </c>
      <c r="B12" s="85">
        <v>524</v>
      </c>
      <c r="C12" s="31" t="s">
        <v>51</v>
      </c>
      <c r="D12" s="31" t="s">
        <v>51</v>
      </c>
      <c r="E12" s="31" t="s">
        <v>51</v>
      </c>
      <c r="F12" s="31" t="s">
        <v>51</v>
      </c>
      <c r="G12" s="31" t="s">
        <v>51</v>
      </c>
      <c r="H12" s="31" t="s">
        <v>51</v>
      </c>
      <c r="I12" s="31" t="s">
        <v>51</v>
      </c>
      <c r="J12" s="31" t="s">
        <v>51</v>
      </c>
      <c r="K12" s="31" t="s">
        <v>51</v>
      </c>
      <c r="L12" s="31" t="s">
        <v>51</v>
      </c>
      <c r="M12" s="31" t="s">
        <v>51</v>
      </c>
      <c r="N12" s="31" t="str">
        <f>IFERROR(MAX(L12-M12,0),"NaN")</f>
        <v>NaN</v>
      </c>
      <c r="O12" s="31" t="s">
        <v>51</v>
      </c>
      <c r="P12" s="31" t="s">
        <v>51</v>
      </c>
      <c r="Q12" s="31" t="s">
        <v>51</v>
      </c>
      <c r="R12" s="31" t="s">
        <v>51</v>
      </c>
      <c r="S12" s="31" t="s">
        <v>51</v>
      </c>
    </row>
    <row r="13" spans="1:23" x14ac:dyDescent="0.25">
      <c r="A13" s="32">
        <v>43688.999305555553</v>
      </c>
      <c r="B13" s="85">
        <v>527</v>
      </c>
      <c r="C13" s="31" t="s">
        <v>51</v>
      </c>
      <c r="D13" s="31" t="s">
        <v>51</v>
      </c>
      <c r="E13" s="31" t="s">
        <v>51</v>
      </c>
      <c r="F13" s="31" t="s">
        <v>51</v>
      </c>
      <c r="G13" s="31" t="s">
        <v>51</v>
      </c>
      <c r="H13" s="31" t="s">
        <v>51</v>
      </c>
      <c r="I13" s="31" t="s">
        <v>51</v>
      </c>
      <c r="J13" s="31" t="s">
        <v>51</v>
      </c>
      <c r="K13" s="31" t="s">
        <v>51</v>
      </c>
      <c r="L13" s="31" t="s">
        <v>51</v>
      </c>
      <c r="M13" s="31" t="s">
        <v>51</v>
      </c>
      <c r="N13" s="31" t="str">
        <f>IFERROR(MAX(L13-M13,0),"NaN")</f>
        <v>NaN</v>
      </c>
      <c r="O13" s="31" t="s">
        <v>51</v>
      </c>
      <c r="P13" s="31" t="s">
        <v>51</v>
      </c>
      <c r="Q13" s="31" t="s">
        <v>51</v>
      </c>
      <c r="R13" s="31" t="s">
        <v>51</v>
      </c>
      <c r="S13" s="31" t="s">
        <v>51</v>
      </c>
    </row>
    <row r="14" spans="1:23" x14ac:dyDescent="0.25">
      <c r="A14" s="32">
        <v>43689.999305555553</v>
      </c>
      <c r="B14" s="85">
        <v>524</v>
      </c>
      <c r="C14" s="31" t="s">
        <v>51</v>
      </c>
      <c r="D14" s="31" t="s">
        <v>51</v>
      </c>
      <c r="E14" s="31" t="s">
        <v>51</v>
      </c>
      <c r="F14" s="31" t="s">
        <v>51</v>
      </c>
      <c r="G14" s="31" t="s">
        <v>51</v>
      </c>
      <c r="H14" s="31" t="s">
        <v>51</v>
      </c>
      <c r="I14" s="31" t="s">
        <v>51</v>
      </c>
      <c r="J14" s="31" t="s">
        <v>51</v>
      </c>
      <c r="K14" s="31" t="s">
        <v>51</v>
      </c>
      <c r="L14" s="31" t="s">
        <v>51</v>
      </c>
      <c r="M14" s="31" t="s">
        <v>51</v>
      </c>
      <c r="N14" s="31" t="str">
        <f>IFERROR(MAX(L14-M14,0),"NaN")</f>
        <v>NaN</v>
      </c>
      <c r="O14" s="31" t="s">
        <v>51</v>
      </c>
      <c r="P14" s="31" t="s">
        <v>51</v>
      </c>
      <c r="Q14" s="31" t="s">
        <v>51</v>
      </c>
      <c r="R14" s="31" t="s">
        <v>51</v>
      </c>
      <c r="S14" s="31" t="s">
        <v>51</v>
      </c>
    </row>
    <row r="15" spans="1:23" x14ac:dyDescent="0.25">
      <c r="A15" s="32">
        <v>43690.999305555553</v>
      </c>
      <c r="B15" s="85">
        <v>517</v>
      </c>
      <c r="C15" s="31" t="s">
        <v>51</v>
      </c>
      <c r="D15" s="31" t="s">
        <v>51</v>
      </c>
      <c r="E15" s="31" t="s">
        <v>51</v>
      </c>
      <c r="F15" s="31" t="s">
        <v>51</v>
      </c>
      <c r="G15" s="31" t="s">
        <v>51</v>
      </c>
      <c r="H15" s="31" t="s">
        <v>51</v>
      </c>
      <c r="I15" s="31" t="s">
        <v>51</v>
      </c>
      <c r="J15" s="31" t="s">
        <v>51</v>
      </c>
      <c r="K15" s="31" t="s">
        <v>51</v>
      </c>
      <c r="L15" s="31" t="s">
        <v>51</v>
      </c>
      <c r="M15" s="31" t="s">
        <v>51</v>
      </c>
      <c r="N15" s="31" t="str">
        <f>IFERROR(MAX(L15-M15,0),"NaN")</f>
        <v>NaN</v>
      </c>
      <c r="O15" s="31" t="s">
        <v>51</v>
      </c>
      <c r="P15" s="31" t="s">
        <v>51</v>
      </c>
      <c r="Q15" s="31" t="s">
        <v>51</v>
      </c>
      <c r="R15" s="31" t="s">
        <v>51</v>
      </c>
      <c r="S15" s="31" t="s">
        <v>51</v>
      </c>
    </row>
    <row r="16" spans="1:23" x14ac:dyDescent="0.25">
      <c r="A16" s="32">
        <v>43691.999305555553</v>
      </c>
      <c r="B16" s="85">
        <v>516</v>
      </c>
      <c r="C16" s="31" t="s">
        <v>51</v>
      </c>
      <c r="D16" s="31" t="s">
        <v>51</v>
      </c>
      <c r="E16" s="31" t="s">
        <v>51</v>
      </c>
      <c r="F16" s="31" t="s">
        <v>51</v>
      </c>
      <c r="G16" s="31" t="s">
        <v>51</v>
      </c>
      <c r="H16" s="31" t="s">
        <v>51</v>
      </c>
      <c r="I16" s="31" t="s">
        <v>51</v>
      </c>
      <c r="J16" s="31" t="s">
        <v>51</v>
      </c>
      <c r="K16" s="31" t="s">
        <v>51</v>
      </c>
      <c r="L16" s="31" t="s">
        <v>51</v>
      </c>
      <c r="M16" s="31" t="s">
        <v>51</v>
      </c>
      <c r="N16" s="31" t="str">
        <f>IFERROR(MAX(L16-M16,0),"NaN")</f>
        <v>NaN</v>
      </c>
      <c r="O16" s="31" t="s">
        <v>51</v>
      </c>
      <c r="P16" s="31" t="s">
        <v>51</v>
      </c>
      <c r="Q16" s="31" t="s">
        <v>51</v>
      </c>
      <c r="R16" s="31" t="s">
        <v>51</v>
      </c>
      <c r="S16" s="31" t="s">
        <v>51</v>
      </c>
    </row>
    <row r="17" spans="1:19" x14ac:dyDescent="0.25">
      <c r="A17" s="32">
        <v>43692.999305555553</v>
      </c>
      <c r="B17" s="85">
        <v>509</v>
      </c>
      <c r="C17" s="31" t="s">
        <v>51</v>
      </c>
      <c r="D17" s="31" t="s">
        <v>51</v>
      </c>
      <c r="E17" s="31" t="s">
        <v>51</v>
      </c>
      <c r="F17" s="31" t="s">
        <v>51</v>
      </c>
      <c r="G17" s="31" t="s">
        <v>51</v>
      </c>
      <c r="H17" s="31" t="s">
        <v>51</v>
      </c>
      <c r="I17" s="31" t="s">
        <v>51</v>
      </c>
      <c r="J17" s="31" t="s">
        <v>51</v>
      </c>
      <c r="K17" s="31" t="s">
        <v>51</v>
      </c>
      <c r="L17" s="31" t="s">
        <v>51</v>
      </c>
      <c r="M17" s="31" t="s">
        <v>51</v>
      </c>
      <c r="N17" s="31" t="str">
        <f>IFERROR(MAX(L17-M17,0),"NaN")</f>
        <v>NaN</v>
      </c>
      <c r="O17" s="31" t="s">
        <v>51</v>
      </c>
      <c r="P17" s="31" t="s">
        <v>51</v>
      </c>
      <c r="Q17" s="31" t="s">
        <v>51</v>
      </c>
      <c r="R17" s="31" t="s">
        <v>51</v>
      </c>
      <c r="S17" s="31" t="s">
        <v>51</v>
      </c>
    </row>
    <row r="18" spans="1:19" x14ac:dyDescent="0.25">
      <c r="A18" s="32">
        <v>43693.999305555553</v>
      </c>
      <c r="B18" s="85">
        <v>488</v>
      </c>
      <c r="C18" s="31" t="s">
        <v>51</v>
      </c>
      <c r="D18" s="31" t="s">
        <v>51</v>
      </c>
      <c r="E18" s="31" t="s">
        <v>51</v>
      </c>
      <c r="F18" s="31" t="s">
        <v>51</v>
      </c>
      <c r="G18" s="31" t="s">
        <v>51</v>
      </c>
      <c r="H18" s="31" t="s">
        <v>51</v>
      </c>
      <c r="I18" s="31" t="s">
        <v>51</v>
      </c>
      <c r="J18" s="31" t="s">
        <v>51</v>
      </c>
      <c r="K18" s="31" t="s">
        <v>51</v>
      </c>
      <c r="L18" s="31" t="s">
        <v>51</v>
      </c>
      <c r="M18" s="31" t="s">
        <v>51</v>
      </c>
      <c r="N18" s="31" t="str">
        <f>IFERROR(MAX(L18-M18,0),"NaN")</f>
        <v>NaN</v>
      </c>
      <c r="O18" s="31" t="s">
        <v>51</v>
      </c>
      <c r="P18" s="31" t="s">
        <v>51</v>
      </c>
      <c r="Q18" s="31" t="s">
        <v>51</v>
      </c>
      <c r="R18" s="31" t="s">
        <v>51</v>
      </c>
      <c r="S18" s="31" t="s">
        <v>51</v>
      </c>
    </row>
    <row r="19" spans="1:19" x14ac:dyDescent="0.25">
      <c r="A19" s="32">
        <v>43694.999305555553</v>
      </c>
      <c r="B19" s="85">
        <v>487</v>
      </c>
      <c r="C19" s="31" t="s">
        <v>51</v>
      </c>
      <c r="D19" s="31" t="s">
        <v>51</v>
      </c>
      <c r="E19" s="31" t="s">
        <v>51</v>
      </c>
      <c r="F19" s="31" t="s">
        <v>51</v>
      </c>
      <c r="G19" s="31" t="s">
        <v>51</v>
      </c>
      <c r="H19" s="31" t="s">
        <v>51</v>
      </c>
      <c r="I19" s="31" t="s">
        <v>51</v>
      </c>
      <c r="J19" s="31" t="s">
        <v>51</v>
      </c>
      <c r="K19" s="31" t="s">
        <v>51</v>
      </c>
      <c r="L19" s="31" t="s">
        <v>51</v>
      </c>
      <c r="M19" s="31" t="s">
        <v>51</v>
      </c>
      <c r="N19" s="31" t="str">
        <f>IFERROR(MAX(L19-M19,0),"NaN")</f>
        <v>NaN</v>
      </c>
      <c r="O19" s="31" t="s">
        <v>51</v>
      </c>
      <c r="P19" s="31" t="s">
        <v>51</v>
      </c>
      <c r="Q19" s="31" t="s">
        <v>51</v>
      </c>
      <c r="R19" s="31" t="s">
        <v>51</v>
      </c>
      <c r="S19" s="31" t="s">
        <v>51</v>
      </c>
    </row>
    <row r="20" spans="1:19" x14ac:dyDescent="0.25">
      <c r="A20" s="32">
        <v>43695.999305555553</v>
      </c>
      <c r="B20" s="85">
        <v>496</v>
      </c>
      <c r="C20" s="31" t="s">
        <v>51</v>
      </c>
      <c r="D20" s="31" t="s">
        <v>51</v>
      </c>
      <c r="E20" s="31" t="s">
        <v>51</v>
      </c>
      <c r="F20" s="31" t="s">
        <v>51</v>
      </c>
      <c r="G20" s="31" t="s">
        <v>51</v>
      </c>
      <c r="H20" s="31" t="s">
        <v>51</v>
      </c>
      <c r="I20" s="31" t="s">
        <v>51</v>
      </c>
      <c r="J20" s="31" t="s">
        <v>51</v>
      </c>
      <c r="K20" s="31" t="s">
        <v>51</v>
      </c>
      <c r="L20" s="31" t="s">
        <v>51</v>
      </c>
      <c r="M20" s="31" t="s">
        <v>51</v>
      </c>
      <c r="N20" s="31" t="str">
        <f>IFERROR(MAX(L20-M20,0),"NaN")</f>
        <v>NaN</v>
      </c>
      <c r="O20" s="31" t="s">
        <v>51</v>
      </c>
      <c r="P20" s="31" t="s">
        <v>51</v>
      </c>
      <c r="Q20" s="31" t="s">
        <v>51</v>
      </c>
      <c r="R20" s="31" t="s">
        <v>51</v>
      </c>
      <c r="S20" s="31" t="s">
        <v>51</v>
      </c>
    </row>
    <row r="21" spans="1:19" x14ac:dyDescent="0.25">
      <c r="A21" s="32">
        <v>43696.999305555553</v>
      </c>
      <c r="B21" s="85">
        <v>510</v>
      </c>
      <c r="C21" s="31" t="s">
        <v>51</v>
      </c>
      <c r="D21" s="31" t="s">
        <v>51</v>
      </c>
      <c r="E21" s="31" t="s">
        <v>51</v>
      </c>
      <c r="F21" s="31" t="s">
        <v>51</v>
      </c>
      <c r="G21" s="31" t="s">
        <v>51</v>
      </c>
      <c r="H21" s="31" t="s">
        <v>51</v>
      </c>
      <c r="I21" s="31" t="s">
        <v>51</v>
      </c>
      <c r="J21" s="31" t="s">
        <v>51</v>
      </c>
      <c r="K21" s="31" t="s">
        <v>51</v>
      </c>
      <c r="L21" s="31" t="s">
        <v>51</v>
      </c>
      <c r="M21" s="31" t="s">
        <v>51</v>
      </c>
      <c r="N21" s="31" t="str">
        <f>IFERROR(MAX(L21-M21,0),"NaN")</f>
        <v>NaN</v>
      </c>
      <c r="O21" s="31" t="s">
        <v>51</v>
      </c>
      <c r="P21" s="31" t="s">
        <v>51</v>
      </c>
      <c r="Q21" s="31" t="s">
        <v>51</v>
      </c>
      <c r="R21" s="31" t="s">
        <v>51</v>
      </c>
      <c r="S21" s="31" t="s">
        <v>51</v>
      </c>
    </row>
    <row r="22" spans="1:19" x14ac:dyDescent="0.25">
      <c r="A22" s="32">
        <v>43697.999305555553</v>
      </c>
      <c r="B22" s="85">
        <v>522</v>
      </c>
      <c r="C22" s="31" t="s">
        <v>51</v>
      </c>
      <c r="D22" s="31" t="s">
        <v>51</v>
      </c>
      <c r="E22" s="31" t="s">
        <v>51</v>
      </c>
      <c r="F22" s="31" t="s">
        <v>51</v>
      </c>
      <c r="G22" s="31" t="s">
        <v>51</v>
      </c>
      <c r="H22" s="31" t="s">
        <v>51</v>
      </c>
      <c r="I22" s="31" t="s">
        <v>51</v>
      </c>
      <c r="J22" s="31" t="s">
        <v>51</v>
      </c>
      <c r="K22" s="31" t="s">
        <v>51</v>
      </c>
      <c r="L22" s="31" t="s">
        <v>51</v>
      </c>
      <c r="M22" s="31" t="s">
        <v>51</v>
      </c>
      <c r="N22" s="31" t="str">
        <f>IFERROR(MAX(L22-M22,0),"NaN")</f>
        <v>NaN</v>
      </c>
      <c r="O22" s="31" t="s">
        <v>51</v>
      </c>
      <c r="P22" s="31" t="s">
        <v>51</v>
      </c>
      <c r="Q22" s="31" t="s">
        <v>51</v>
      </c>
      <c r="R22" s="31" t="s">
        <v>51</v>
      </c>
      <c r="S22" s="31" t="s">
        <v>51</v>
      </c>
    </row>
    <row r="23" spans="1:19" x14ac:dyDescent="0.25">
      <c r="A23" s="32">
        <v>43698.999305555553</v>
      </c>
      <c r="B23" s="85">
        <v>529</v>
      </c>
      <c r="C23" s="31" t="s">
        <v>51</v>
      </c>
      <c r="D23" s="31" t="s">
        <v>51</v>
      </c>
      <c r="E23" s="31" t="s">
        <v>51</v>
      </c>
      <c r="F23" s="31" t="s">
        <v>51</v>
      </c>
      <c r="G23" s="31" t="s">
        <v>51</v>
      </c>
      <c r="H23" s="31" t="s">
        <v>51</v>
      </c>
      <c r="I23" s="31" t="s">
        <v>51</v>
      </c>
      <c r="J23" s="31" t="s">
        <v>51</v>
      </c>
      <c r="K23" s="31" t="s">
        <v>51</v>
      </c>
      <c r="L23" s="31" t="s">
        <v>51</v>
      </c>
      <c r="M23" s="31" t="s">
        <v>51</v>
      </c>
      <c r="N23" s="31" t="str">
        <f>IFERROR(MAX(L23-M23,0),"NaN")</f>
        <v>NaN</v>
      </c>
      <c r="O23" s="31" t="s">
        <v>51</v>
      </c>
      <c r="P23" s="31" t="s">
        <v>51</v>
      </c>
      <c r="Q23" s="31" t="s">
        <v>51</v>
      </c>
      <c r="R23" s="31" t="s">
        <v>51</v>
      </c>
      <c r="S23" s="31" t="s">
        <v>51</v>
      </c>
    </row>
    <row r="24" spans="1:19" x14ac:dyDescent="0.25">
      <c r="A24" s="32">
        <v>43699.999305555553</v>
      </c>
      <c r="B24" s="85">
        <v>535</v>
      </c>
      <c r="C24" s="31" t="s">
        <v>51</v>
      </c>
      <c r="D24" s="31" t="s">
        <v>51</v>
      </c>
      <c r="E24" s="31" t="s">
        <v>51</v>
      </c>
      <c r="F24" s="31" t="s">
        <v>51</v>
      </c>
      <c r="G24" s="31" t="s">
        <v>51</v>
      </c>
      <c r="H24" s="31" t="s">
        <v>51</v>
      </c>
      <c r="I24" s="31" t="s">
        <v>51</v>
      </c>
      <c r="J24" s="31" t="s">
        <v>51</v>
      </c>
      <c r="K24" s="31" t="s">
        <v>51</v>
      </c>
      <c r="L24" s="31" t="s">
        <v>51</v>
      </c>
      <c r="M24" s="31" t="s">
        <v>51</v>
      </c>
      <c r="N24" s="31" t="str">
        <f>IFERROR(MAX(L24-M24,0),"NaN")</f>
        <v>NaN</v>
      </c>
      <c r="O24" s="31" t="s">
        <v>51</v>
      </c>
      <c r="P24" s="31" t="s">
        <v>51</v>
      </c>
      <c r="Q24" s="31" t="s">
        <v>51</v>
      </c>
      <c r="R24" s="31" t="s">
        <v>51</v>
      </c>
      <c r="S24" s="31" t="s">
        <v>51</v>
      </c>
    </row>
    <row r="25" spans="1:19" x14ac:dyDescent="0.25">
      <c r="A25" s="32">
        <v>43700.999305555553</v>
      </c>
      <c r="B25" s="85">
        <v>523</v>
      </c>
      <c r="C25" s="31" t="s">
        <v>51</v>
      </c>
      <c r="D25" s="31" t="s">
        <v>51</v>
      </c>
      <c r="E25" s="31" t="s">
        <v>51</v>
      </c>
      <c r="F25" s="31" t="s">
        <v>51</v>
      </c>
      <c r="G25" s="31" t="s">
        <v>51</v>
      </c>
      <c r="H25" s="31" t="s">
        <v>51</v>
      </c>
      <c r="I25" s="31" t="s">
        <v>51</v>
      </c>
      <c r="J25" s="31" t="s">
        <v>51</v>
      </c>
      <c r="K25" s="31" t="s">
        <v>51</v>
      </c>
      <c r="L25" s="31" t="s">
        <v>51</v>
      </c>
      <c r="M25" s="31" t="s">
        <v>51</v>
      </c>
      <c r="N25" s="31" t="str">
        <f>IFERROR(MAX(L25-M25,0),"NaN")</f>
        <v>NaN</v>
      </c>
      <c r="O25" s="31" t="s">
        <v>51</v>
      </c>
      <c r="P25" s="31" t="s">
        <v>51</v>
      </c>
      <c r="Q25" s="31" t="s">
        <v>51</v>
      </c>
      <c r="R25" s="31" t="s">
        <v>51</v>
      </c>
      <c r="S25" s="31" t="s">
        <v>51</v>
      </c>
    </row>
    <row r="26" spans="1:19" x14ac:dyDescent="0.25">
      <c r="A26" s="32">
        <v>43701.999305555553</v>
      </c>
      <c r="B26" s="85">
        <v>514</v>
      </c>
      <c r="C26" s="31" t="s">
        <v>51</v>
      </c>
      <c r="D26" s="31" t="s">
        <v>51</v>
      </c>
      <c r="E26" s="31" t="s">
        <v>51</v>
      </c>
      <c r="F26" s="31" t="s">
        <v>51</v>
      </c>
      <c r="G26" s="31" t="s">
        <v>51</v>
      </c>
      <c r="H26" s="31" t="s">
        <v>51</v>
      </c>
      <c r="I26" s="31" t="s">
        <v>51</v>
      </c>
      <c r="J26" s="31" t="s">
        <v>51</v>
      </c>
      <c r="K26" s="31" t="s">
        <v>51</v>
      </c>
      <c r="L26" s="31" t="s">
        <v>51</v>
      </c>
      <c r="M26" s="31" t="s">
        <v>51</v>
      </c>
      <c r="N26" s="31" t="str">
        <f>IFERROR(MAX(L26-M26,0),"NaN")</f>
        <v>NaN</v>
      </c>
      <c r="O26" s="31" t="s">
        <v>51</v>
      </c>
      <c r="P26" s="31" t="s">
        <v>51</v>
      </c>
      <c r="Q26" s="31" t="s">
        <v>51</v>
      </c>
      <c r="R26" s="31" t="s">
        <v>51</v>
      </c>
      <c r="S26" s="31" t="s">
        <v>51</v>
      </c>
    </row>
    <row r="27" spans="1:19" x14ac:dyDescent="0.25">
      <c r="A27" s="32">
        <v>43702.999305555553</v>
      </c>
      <c r="B27" s="85">
        <v>517</v>
      </c>
      <c r="C27" s="31" t="s">
        <v>51</v>
      </c>
      <c r="D27" s="31" t="s">
        <v>51</v>
      </c>
      <c r="E27" s="31" t="s">
        <v>51</v>
      </c>
      <c r="F27" s="31" t="s">
        <v>51</v>
      </c>
      <c r="G27" s="31" t="s">
        <v>51</v>
      </c>
      <c r="H27" s="31" t="s">
        <v>51</v>
      </c>
      <c r="I27" s="31" t="s">
        <v>51</v>
      </c>
      <c r="J27" s="31" t="s">
        <v>51</v>
      </c>
      <c r="K27" s="31" t="s">
        <v>51</v>
      </c>
      <c r="L27" s="31" t="s">
        <v>51</v>
      </c>
      <c r="M27" s="31" t="s">
        <v>51</v>
      </c>
      <c r="N27" s="31" t="str">
        <f>IFERROR(MAX(L27-M27,0),"NaN")</f>
        <v>NaN</v>
      </c>
      <c r="O27" s="31" t="s">
        <v>51</v>
      </c>
      <c r="P27" s="31" t="s">
        <v>51</v>
      </c>
      <c r="Q27" s="31" t="s">
        <v>51</v>
      </c>
      <c r="R27" s="31" t="s">
        <v>51</v>
      </c>
      <c r="S27" s="31" t="s">
        <v>51</v>
      </c>
    </row>
    <row r="28" spans="1:19" x14ac:dyDescent="0.25">
      <c r="A28" s="32">
        <v>43703.999305555553</v>
      </c>
      <c r="B28" s="85">
        <v>520</v>
      </c>
      <c r="C28" s="31" t="s">
        <v>51</v>
      </c>
      <c r="D28" s="31" t="s">
        <v>51</v>
      </c>
      <c r="E28" s="31" t="s">
        <v>51</v>
      </c>
      <c r="F28" s="31" t="s">
        <v>51</v>
      </c>
      <c r="G28" s="31" t="s">
        <v>51</v>
      </c>
      <c r="H28" s="31" t="s">
        <v>51</v>
      </c>
      <c r="I28" s="31" t="s">
        <v>51</v>
      </c>
      <c r="J28" s="31" t="s">
        <v>51</v>
      </c>
      <c r="K28" s="31" t="s">
        <v>51</v>
      </c>
      <c r="L28" s="31" t="s">
        <v>51</v>
      </c>
      <c r="M28" s="31" t="s">
        <v>51</v>
      </c>
      <c r="N28" s="31" t="str">
        <f>IFERROR(MAX(L28-M28,0),"NaN")</f>
        <v>NaN</v>
      </c>
      <c r="O28" s="31" t="s">
        <v>51</v>
      </c>
      <c r="P28" s="31" t="s">
        <v>51</v>
      </c>
      <c r="Q28" s="31" t="s">
        <v>51</v>
      </c>
      <c r="R28" s="31" t="s">
        <v>51</v>
      </c>
      <c r="S28" s="31" t="s">
        <v>51</v>
      </c>
    </row>
    <row r="29" spans="1:19" x14ac:dyDescent="0.25">
      <c r="A29" s="32">
        <v>43704.999305555553</v>
      </c>
      <c r="B29" s="85">
        <v>515</v>
      </c>
      <c r="C29" s="31" t="s">
        <v>51</v>
      </c>
      <c r="D29" s="31" t="s">
        <v>51</v>
      </c>
      <c r="E29" s="31" t="s">
        <v>51</v>
      </c>
      <c r="F29" s="31" t="s">
        <v>51</v>
      </c>
      <c r="G29" s="31" t="s">
        <v>51</v>
      </c>
      <c r="H29" s="31" t="s">
        <v>51</v>
      </c>
      <c r="I29" s="31" t="s">
        <v>51</v>
      </c>
      <c r="J29" s="31" t="s">
        <v>51</v>
      </c>
      <c r="K29" s="31" t="s">
        <v>51</v>
      </c>
      <c r="L29" s="31" t="s">
        <v>51</v>
      </c>
      <c r="M29" s="31" t="s">
        <v>51</v>
      </c>
      <c r="N29" s="31" t="str">
        <f>IFERROR(MAX(L29-M29,0),"NaN")</f>
        <v>NaN</v>
      </c>
      <c r="O29" s="31" t="s">
        <v>51</v>
      </c>
      <c r="P29" s="31" t="s">
        <v>51</v>
      </c>
      <c r="Q29" s="31" t="s">
        <v>51</v>
      </c>
      <c r="R29" s="31" t="s">
        <v>51</v>
      </c>
      <c r="S29" s="31" t="s">
        <v>51</v>
      </c>
    </row>
    <row r="30" spans="1:19" x14ac:dyDescent="0.25">
      <c r="A30" s="32">
        <v>43705.999305555553</v>
      </c>
      <c r="B30" s="85">
        <v>502</v>
      </c>
      <c r="C30" s="31" t="s">
        <v>51</v>
      </c>
      <c r="D30" s="31" t="s">
        <v>51</v>
      </c>
      <c r="E30" s="31" t="s">
        <v>51</v>
      </c>
      <c r="F30" s="31" t="s">
        <v>51</v>
      </c>
      <c r="G30" s="31" t="s">
        <v>51</v>
      </c>
      <c r="H30" s="31" t="s">
        <v>51</v>
      </c>
      <c r="I30" s="31" t="s">
        <v>51</v>
      </c>
      <c r="J30" s="31" t="s">
        <v>51</v>
      </c>
      <c r="K30" s="31" t="s">
        <v>51</v>
      </c>
      <c r="L30" s="31" t="s">
        <v>51</v>
      </c>
      <c r="M30" s="31" t="s">
        <v>51</v>
      </c>
      <c r="N30" s="31" t="str">
        <f>IFERROR(MAX(L30-M30,0),"NaN")</f>
        <v>NaN</v>
      </c>
      <c r="O30" s="31" t="s">
        <v>51</v>
      </c>
      <c r="P30" s="31" t="s">
        <v>51</v>
      </c>
      <c r="Q30" s="31" t="s">
        <v>51</v>
      </c>
      <c r="R30" s="31" t="s">
        <v>51</v>
      </c>
      <c r="S30" s="31" t="s">
        <v>51</v>
      </c>
    </row>
    <row r="31" spans="1:19" x14ac:dyDescent="0.25">
      <c r="A31" s="32">
        <v>43706.999305555553</v>
      </c>
      <c r="B31" s="85">
        <v>504</v>
      </c>
      <c r="C31" s="31" t="s">
        <v>51</v>
      </c>
      <c r="D31" s="31" t="s">
        <v>51</v>
      </c>
      <c r="E31" s="31" t="s">
        <v>51</v>
      </c>
      <c r="F31" s="31" t="s">
        <v>51</v>
      </c>
      <c r="G31" s="31" t="s">
        <v>51</v>
      </c>
      <c r="H31" s="31" t="s">
        <v>51</v>
      </c>
      <c r="I31" s="31" t="s">
        <v>51</v>
      </c>
      <c r="J31" s="31" t="s">
        <v>51</v>
      </c>
      <c r="K31" s="31" t="s">
        <v>51</v>
      </c>
      <c r="L31" s="31" t="s">
        <v>51</v>
      </c>
      <c r="M31" s="31" t="s">
        <v>51</v>
      </c>
      <c r="N31" s="31" t="str">
        <f>IFERROR(MAX(L31-M31,0),"NaN")</f>
        <v>NaN</v>
      </c>
      <c r="O31" s="31" t="s">
        <v>51</v>
      </c>
      <c r="P31" s="31" t="s">
        <v>51</v>
      </c>
      <c r="Q31" s="31" t="s">
        <v>51</v>
      </c>
      <c r="R31" s="31" t="s">
        <v>51</v>
      </c>
      <c r="S31" s="31" t="s">
        <v>51</v>
      </c>
    </row>
    <row r="32" spans="1:19" x14ac:dyDescent="0.25">
      <c r="A32" s="32">
        <v>43707.999305555553</v>
      </c>
      <c r="B32" s="85">
        <v>519</v>
      </c>
      <c r="C32" s="31" t="s">
        <v>51</v>
      </c>
      <c r="D32" s="31" t="s">
        <v>51</v>
      </c>
      <c r="E32" s="31" t="s">
        <v>51</v>
      </c>
      <c r="F32" s="31" t="s">
        <v>51</v>
      </c>
      <c r="G32" s="31" t="s">
        <v>51</v>
      </c>
      <c r="H32" s="31" t="s">
        <v>51</v>
      </c>
      <c r="I32" s="31" t="s">
        <v>51</v>
      </c>
      <c r="J32" s="31" t="s">
        <v>51</v>
      </c>
      <c r="K32" s="31" t="s">
        <v>51</v>
      </c>
      <c r="L32" s="31" t="s">
        <v>51</v>
      </c>
      <c r="M32" s="31" t="s">
        <v>51</v>
      </c>
      <c r="N32" s="31" t="str">
        <f>IFERROR(MAX(L32-M32,0),"NaN")</f>
        <v>NaN</v>
      </c>
      <c r="O32" s="31" t="s">
        <v>51</v>
      </c>
      <c r="P32" s="31" t="s">
        <v>51</v>
      </c>
      <c r="Q32" s="31" t="s">
        <v>51</v>
      </c>
      <c r="R32" s="31" t="s">
        <v>51</v>
      </c>
      <c r="S32" s="31" t="s">
        <v>51</v>
      </c>
    </row>
    <row r="33" spans="1:19" x14ac:dyDescent="0.25">
      <c r="A33" s="32">
        <v>43708.999305555553</v>
      </c>
      <c r="B33" s="85">
        <v>517</v>
      </c>
      <c r="C33" s="31" t="s">
        <v>51</v>
      </c>
      <c r="D33" s="31" t="s">
        <v>51</v>
      </c>
      <c r="E33" s="31" t="s">
        <v>51</v>
      </c>
      <c r="F33" s="31" t="s">
        <v>51</v>
      </c>
      <c r="G33" s="31" t="s">
        <v>51</v>
      </c>
      <c r="H33" s="31" t="s">
        <v>51</v>
      </c>
      <c r="I33" s="31" t="s">
        <v>51</v>
      </c>
      <c r="J33" s="31" t="s">
        <v>51</v>
      </c>
      <c r="K33" s="31" t="s">
        <v>51</v>
      </c>
      <c r="L33" s="31" t="s">
        <v>51</v>
      </c>
      <c r="M33" s="31" t="s">
        <v>51</v>
      </c>
      <c r="N33" s="31" t="str">
        <f>IFERROR(MAX(L33-M33,0),"NaN")</f>
        <v>NaN</v>
      </c>
      <c r="O33" s="31" t="s">
        <v>51</v>
      </c>
      <c r="P33" s="31" t="s">
        <v>51</v>
      </c>
      <c r="Q33" s="31" t="s">
        <v>51</v>
      </c>
      <c r="R33" s="31" t="s">
        <v>51</v>
      </c>
      <c r="S33" s="31" t="s">
        <v>51</v>
      </c>
    </row>
    <row r="34" spans="1:19" x14ac:dyDescent="0.25">
      <c r="A34" s="32">
        <v>43709.999305555553</v>
      </c>
      <c r="B34" s="85">
        <v>510</v>
      </c>
      <c r="C34" s="31" t="s">
        <v>51</v>
      </c>
      <c r="D34" s="31" t="s">
        <v>51</v>
      </c>
      <c r="E34" s="31" t="s">
        <v>51</v>
      </c>
      <c r="F34" s="31" t="s">
        <v>51</v>
      </c>
      <c r="G34" s="31" t="s">
        <v>51</v>
      </c>
      <c r="H34" s="31" t="s">
        <v>51</v>
      </c>
      <c r="I34" s="31" t="s">
        <v>51</v>
      </c>
      <c r="J34" s="31" t="s">
        <v>51</v>
      </c>
      <c r="K34" s="31" t="s">
        <v>51</v>
      </c>
      <c r="L34" s="31" t="s">
        <v>51</v>
      </c>
      <c r="M34" s="31" t="s">
        <v>51</v>
      </c>
      <c r="N34" s="31" t="str">
        <f>IFERROR(MAX(L34-M34,0),"NaN")</f>
        <v>NaN</v>
      </c>
      <c r="O34" s="31" t="s">
        <v>51</v>
      </c>
      <c r="P34" s="31" t="s">
        <v>51</v>
      </c>
      <c r="Q34" s="31" t="s">
        <v>51</v>
      </c>
      <c r="R34" s="31" t="s">
        <v>51</v>
      </c>
      <c r="S34" s="31" t="s">
        <v>51</v>
      </c>
    </row>
    <row r="35" spans="1:19" x14ac:dyDescent="0.25">
      <c r="A35" s="32">
        <v>43710.999305555553</v>
      </c>
      <c r="B35" s="85">
        <v>508</v>
      </c>
      <c r="C35" s="31" t="s">
        <v>51</v>
      </c>
      <c r="D35" s="31" t="s">
        <v>51</v>
      </c>
      <c r="E35" s="31" t="s">
        <v>51</v>
      </c>
      <c r="F35" s="31" t="s">
        <v>51</v>
      </c>
      <c r="G35" s="31" t="s">
        <v>51</v>
      </c>
      <c r="H35" s="31" t="s">
        <v>51</v>
      </c>
      <c r="I35" s="31" t="s">
        <v>51</v>
      </c>
      <c r="J35" s="31" t="s">
        <v>51</v>
      </c>
      <c r="K35" s="31" t="s">
        <v>51</v>
      </c>
      <c r="L35" s="31" t="s">
        <v>51</v>
      </c>
      <c r="M35" s="31" t="s">
        <v>51</v>
      </c>
      <c r="N35" s="31" t="str">
        <f>IFERROR(MAX(L35-M35,0),"NaN")</f>
        <v>NaN</v>
      </c>
      <c r="O35" s="31" t="s">
        <v>51</v>
      </c>
      <c r="P35" s="31" t="s">
        <v>51</v>
      </c>
      <c r="Q35" s="31" t="s">
        <v>51</v>
      </c>
      <c r="R35" s="31" t="s">
        <v>51</v>
      </c>
      <c r="S35" s="31" t="s">
        <v>51</v>
      </c>
    </row>
    <row r="36" spans="1:19" x14ac:dyDescent="0.25">
      <c r="A36" s="32">
        <v>43711.999305555553</v>
      </c>
      <c r="B36" s="85">
        <v>502</v>
      </c>
      <c r="C36" s="31" t="s">
        <v>51</v>
      </c>
      <c r="D36" s="31" t="s">
        <v>51</v>
      </c>
      <c r="E36" s="31" t="s">
        <v>51</v>
      </c>
      <c r="F36" s="31" t="s">
        <v>51</v>
      </c>
      <c r="G36" s="31" t="s">
        <v>51</v>
      </c>
      <c r="H36" s="31" t="s">
        <v>51</v>
      </c>
      <c r="I36" s="31" t="s">
        <v>51</v>
      </c>
      <c r="J36" s="31" t="s">
        <v>51</v>
      </c>
      <c r="K36" s="31" t="s">
        <v>51</v>
      </c>
      <c r="L36" s="31" t="s">
        <v>51</v>
      </c>
      <c r="M36" s="31" t="s">
        <v>51</v>
      </c>
      <c r="N36" s="31" t="str">
        <f>IFERROR(MAX(L36-M36,0),"NaN")</f>
        <v>NaN</v>
      </c>
      <c r="O36" s="31" t="s">
        <v>51</v>
      </c>
      <c r="P36" s="31" t="s">
        <v>51</v>
      </c>
      <c r="Q36" s="31" t="s">
        <v>51</v>
      </c>
      <c r="R36" s="31" t="s">
        <v>51</v>
      </c>
      <c r="S36" s="31" t="s">
        <v>51</v>
      </c>
    </row>
    <row r="37" spans="1:19" x14ac:dyDescent="0.25">
      <c r="A37" s="32">
        <v>43712.999305555553</v>
      </c>
      <c r="B37" s="85">
        <v>532</v>
      </c>
      <c r="C37" s="31" t="s">
        <v>51</v>
      </c>
      <c r="D37" s="31" t="s">
        <v>51</v>
      </c>
      <c r="E37" s="31" t="s">
        <v>51</v>
      </c>
      <c r="F37" s="31" t="s">
        <v>51</v>
      </c>
      <c r="G37" s="31" t="s">
        <v>51</v>
      </c>
      <c r="H37" s="31" t="s">
        <v>51</v>
      </c>
      <c r="I37" s="31" t="s">
        <v>51</v>
      </c>
      <c r="J37" s="31" t="s">
        <v>51</v>
      </c>
      <c r="K37" s="31" t="s">
        <v>51</v>
      </c>
      <c r="L37" s="31" t="s">
        <v>51</v>
      </c>
      <c r="M37" s="31" t="s">
        <v>51</v>
      </c>
      <c r="N37" s="31" t="str">
        <f>IFERROR(MAX(L37-M37,0),"NaN")</f>
        <v>NaN</v>
      </c>
      <c r="O37" s="31" t="s">
        <v>51</v>
      </c>
      <c r="P37" s="31" t="s">
        <v>51</v>
      </c>
      <c r="Q37" s="31" t="s">
        <v>51</v>
      </c>
      <c r="R37" s="31" t="s">
        <v>51</v>
      </c>
      <c r="S37" s="31" t="s">
        <v>51</v>
      </c>
    </row>
    <row r="38" spans="1:19" x14ac:dyDescent="0.25">
      <c r="A38" s="32">
        <v>43713.999305555553</v>
      </c>
      <c r="B38" s="85">
        <v>525</v>
      </c>
      <c r="C38" s="31" t="s">
        <v>51</v>
      </c>
      <c r="D38" s="31" t="s">
        <v>51</v>
      </c>
      <c r="E38" s="31" t="s">
        <v>51</v>
      </c>
      <c r="F38" s="31" t="s">
        <v>51</v>
      </c>
      <c r="G38" s="31" t="s">
        <v>51</v>
      </c>
      <c r="H38" s="31" t="s">
        <v>51</v>
      </c>
      <c r="I38" s="31" t="s">
        <v>51</v>
      </c>
      <c r="J38" s="31" t="s">
        <v>51</v>
      </c>
      <c r="K38" s="31" t="s">
        <v>51</v>
      </c>
      <c r="L38" s="31" t="s">
        <v>51</v>
      </c>
      <c r="M38" s="31" t="s">
        <v>51</v>
      </c>
      <c r="N38" s="31" t="str">
        <f>IFERROR(MAX(L38-M38,0),"NaN")</f>
        <v>NaN</v>
      </c>
      <c r="O38" s="31" t="s">
        <v>51</v>
      </c>
      <c r="P38" s="31" t="s">
        <v>51</v>
      </c>
      <c r="Q38" s="31" t="s">
        <v>51</v>
      </c>
      <c r="R38" s="31" t="s">
        <v>51</v>
      </c>
      <c r="S38" s="31" t="s">
        <v>51</v>
      </c>
    </row>
    <row r="39" spans="1:19" x14ac:dyDescent="0.25">
      <c r="A39" s="32">
        <v>43714.999305555553</v>
      </c>
      <c r="B39" s="85">
        <v>511</v>
      </c>
      <c r="C39" s="31" t="s">
        <v>51</v>
      </c>
      <c r="D39" s="31" t="s">
        <v>51</v>
      </c>
      <c r="E39" s="31" t="s">
        <v>51</v>
      </c>
      <c r="F39" s="31" t="s">
        <v>51</v>
      </c>
      <c r="G39" s="31" t="s">
        <v>51</v>
      </c>
      <c r="H39" s="31" t="s">
        <v>51</v>
      </c>
      <c r="I39" s="31" t="s">
        <v>51</v>
      </c>
      <c r="J39" s="31" t="s">
        <v>51</v>
      </c>
      <c r="K39" s="31" t="s">
        <v>51</v>
      </c>
      <c r="L39" s="31" t="s">
        <v>51</v>
      </c>
      <c r="M39" s="31" t="s">
        <v>51</v>
      </c>
      <c r="N39" s="31" t="str">
        <f>IFERROR(MAX(L39-M39,0),"NaN")</f>
        <v>NaN</v>
      </c>
      <c r="O39" s="31" t="s">
        <v>51</v>
      </c>
      <c r="P39" s="31" t="s">
        <v>51</v>
      </c>
      <c r="Q39" s="31" t="s">
        <v>51</v>
      </c>
      <c r="R39" s="31" t="s">
        <v>51</v>
      </c>
      <c r="S39" s="31" t="s">
        <v>51</v>
      </c>
    </row>
    <row r="40" spans="1:19" x14ac:dyDescent="0.25">
      <c r="A40" s="32">
        <v>43715.999305555553</v>
      </c>
      <c r="B40" s="85">
        <v>518</v>
      </c>
      <c r="C40" s="31" t="s">
        <v>51</v>
      </c>
      <c r="D40" s="31" t="s">
        <v>51</v>
      </c>
      <c r="E40" s="31" t="s">
        <v>51</v>
      </c>
      <c r="F40" s="31" t="s">
        <v>51</v>
      </c>
      <c r="G40" s="31" t="s">
        <v>51</v>
      </c>
      <c r="H40" s="31" t="s">
        <v>51</v>
      </c>
      <c r="I40" s="31" t="s">
        <v>51</v>
      </c>
      <c r="J40" s="31" t="s">
        <v>51</v>
      </c>
      <c r="K40" s="31" t="s">
        <v>51</v>
      </c>
      <c r="L40" s="31" t="s">
        <v>51</v>
      </c>
      <c r="M40" s="31" t="s">
        <v>51</v>
      </c>
      <c r="N40" s="31" t="str">
        <f>IFERROR(MAX(L40-M40,0),"NaN")</f>
        <v>NaN</v>
      </c>
      <c r="O40" s="31" t="s">
        <v>51</v>
      </c>
      <c r="P40" s="31" t="s">
        <v>51</v>
      </c>
      <c r="Q40" s="31" t="s">
        <v>51</v>
      </c>
      <c r="R40" s="31" t="s">
        <v>51</v>
      </c>
      <c r="S40" s="31" t="s">
        <v>51</v>
      </c>
    </row>
    <row r="41" spans="1:19" x14ac:dyDescent="0.25">
      <c r="A41" s="32">
        <v>43716.999305555553</v>
      </c>
      <c r="B41" s="85">
        <v>516</v>
      </c>
      <c r="C41" s="31" t="s">
        <v>51</v>
      </c>
      <c r="D41" s="31" t="s">
        <v>51</v>
      </c>
      <c r="E41" s="31" t="s">
        <v>51</v>
      </c>
      <c r="F41" s="31" t="s">
        <v>51</v>
      </c>
      <c r="G41" s="31" t="s">
        <v>51</v>
      </c>
      <c r="H41" s="31" t="s">
        <v>51</v>
      </c>
      <c r="I41" s="31" t="s">
        <v>51</v>
      </c>
      <c r="J41" s="31" t="s">
        <v>51</v>
      </c>
      <c r="K41" s="31" t="s">
        <v>51</v>
      </c>
      <c r="L41" s="31" t="s">
        <v>51</v>
      </c>
      <c r="M41" s="31" t="s">
        <v>51</v>
      </c>
      <c r="N41" s="31" t="str">
        <f>IFERROR(MAX(L41-M41,0),"NaN")</f>
        <v>NaN</v>
      </c>
      <c r="O41" s="31" t="s">
        <v>51</v>
      </c>
      <c r="P41" s="31" t="s">
        <v>51</v>
      </c>
      <c r="Q41" s="31" t="s">
        <v>51</v>
      </c>
      <c r="R41" s="31" t="s">
        <v>51</v>
      </c>
      <c r="S41" s="31" t="s">
        <v>51</v>
      </c>
    </row>
    <row r="42" spans="1:19" x14ac:dyDescent="0.25">
      <c r="A42" s="32">
        <v>43717.999305555553</v>
      </c>
      <c r="B42" s="85">
        <v>500</v>
      </c>
      <c r="C42" s="31" t="s">
        <v>51</v>
      </c>
      <c r="D42" s="31" t="s">
        <v>51</v>
      </c>
      <c r="E42" s="31" t="s">
        <v>51</v>
      </c>
      <c r="F42" s="31" t="s">
        <v>51</v>
      </c>
      <c r="G42" s="31" t="s">
        <v>51</v>
      </c>
      <c r="H42" s="31" t="s">
        <v>51</v>
      </c>
      <c r="I42" s="31" t="s">
        <v>51</v>
      </c>
      <c r="J42" s="31" t="s">
        <v>51</v>
      </c>
      <c r="K42" s="31" t="s">
        <v>51</v>
      </c>
      <c r="L42" s="31" t="s">
        <v>51</v>
      </c>
      <c r="M42" s="31" t="s">
        <v>51</v>
      </c>
      <c r="N42" s="31" t="str">
        <f>IFERROR(MAX(L42-M42,0),"NaN")</f>
        <v>NaN</v>
      </c>
      <c r="O42" s="31" t="s">
        <v>51</v>
      </c>
      <c r="P42" s="31" t="s">
        <v>51</v>
      </c>
      <c r="Q42" s="31" t="s">
        <v>51</v>
      </c>
      <c r="R42" s="31" t="s">
        <v>51</v>
      </c>
      <c r="S42" s="31" t="s">
        <v>51</v>
      </c>
    </row>
    <row r="43" spans="1:19" x14ac:dyDescent="0.25">
      <c r="A43" s="32">
        <v>43718.999305555553</v>
      </c>
      <c r="B43" s="85">
        <v>503</v>
      </c>
      <c r="C43" s="31" t="s">
        <v>51</v>
      </c>
      <c r="D43" s="31" t="s">
        <v>51</v>
      </c>
      <c r="E43" s="31" t="s">
        <v>51</v>
      </c>
      <c r="F43" s="31" t="s">
        <v>51</v>
      </c>
      <c r="G43" s="31" t="s">
        <v>51</v>
      </c>
      <c r="H43" s="31" t="s">
        <v>51</v>
      </c>
      <c r="I43" s="31" t="s">
        <v>51</v>
      </c>
      <c r="J43" s="31" t="s">
        <v>51</v>
      </c>
      <c r="K43" s="31" t="s">
        <v>51</v>
      </c>
      <c r="L43" s="31" t="s">
        <v>51</v>
      </c>
      <c r="M43" s="31" t="s">
        <v>51</v>
      </c>
      <c r="N43" s="31" t="str">
        <f>IFERROR(MAX(L43-M43,0),"NaN")</f>
        <v>NaN</v>
      </c>
      <c r="O43" s="31" t="s">
        <v>51</v>
      </c>
      <c r="P43" s="31" t="s">
        <v>51</v>
      </c>
      <c r="Q43" s="31" t="s">
        <v>51</v>
      </c>
      <c r="R43" s="31" t="s">
        <v>51</v>
      </c>
      <c r="S43" s="31" t="s">
        <v>51</v>
      </c>
    </row>
    <row r="44" spans="1:19" x14ac:dyDescent="0.25">
      <c r="A44" s="32">
        <v>43719.999305555553</v>
      </c>
      <c r="B44" s="85">
        <v>505</v>
      </c>
      <c r="C44" s="31" t="s">
        <v>51</v>
      </c>
      <c r="D44" s="31" t="s">
        <v>51</v>
      </c>
      <c r="E44" s="31" t="s">
        <v>51</v>
      </c>
      <c r="F44" s="31" t="s">
        <v>51</v>
      </c>
      <c r="G44" s="31" t="s">
        <v>51</v>
      </c>
      <c r="H44" s="31" t="s">
        <v>51</v>
      </c>
      <c r="I44" s="31" t="s">
        <v>51</v>
      </c>
      <c r="J44" s="31" t="s">
        <v>51</v>
      </c>
      <c r="K44" s="31" t="s">
        <v>51</v>
      </c>
      <c r="L44" s="31" t="s">
        <v>51</v>
      </c>
      <c r="M44" s="31" t="s">
        <v>51</v>
      </c>
      <c r="N44" s="31" t="str">
        <f>IFERROR(MAX(L44-M44,0),"NaN")</f>
        <v>NaN</v>
      </c>
      <c r="O44" s="31" t="s">
        <v>51</v>
      </c>
      <c r="P44" s="31" t="s">
        <v>51</v>
      </c>
      <c r="Q44" s="31" t="s">
        <v>51</v>
      </c>
      <c r="R44" s="31" t="s">
        <v>51</v>
      </c>
      <c r="S44" s="31" t="s">
        <v>51</v>
      </c>
    </row>
    <row r="45" spans="1:19" x14ac:dyDescent="0.25">
      <c r="A45" s="32">
        <v>43720.999305555553</v>
      </c>
      <c r="B45" s="85">
        <v>517</v>
      </c>
      <c r="C45" s="31" t="s">
        <v>51</v>
      </c>
      <c r="D45" s="31" t="s">
        <v>51</v>
      </c>
      <c r="E45" s="31" t="s">
        <v>51</v>
      </c>
      <c r="F45" s="31" t="s">
        <v>51</v>
      </c>
      <c r="G45" s="31" t="s">
        <v>51</v>
      </c>
      <c r="H45" s="31" t="s">
        <v>51</v>
      </c>
      <c r="I45" s="31" t="s">
        <v>51</v>
      </c>
      <c r="J45" s="31" t="s">
        <v>51</v>
      </c>
      <c r="K45" s="31" t="s">
        <v>51</v>
      </c>
      <c r="L45" s="31" t="s">
        <v>51</v>
      </c>
      <c r="M45" s="31" t="s">
        <v>51</v>
      </c>
      <c r="N45" s="31" t="str">
        <f>IFERROR(MAX(L45-M45,0),"NaN")</f>
        <v>NaN</v>
      </c>
      <c r="O45" s="31" t="s">
        <v>51</v>
      </c>
      <c r="P45" s="31" t="s">
        <v>51</v>
      </c>
      <c r="Q45" s="31" t="s">
        <v>51</v>
      </c>
      <c r="R45" s="31" t="s">
        <v>51</v>
      </c>
      <c r="S45" s="31" t="s">
        <v>51</v>
      </c>
    </row>
    <row r="46" spans="1:19" x14ac:dyDescent="0.25">
      <c r="A46" s="32">
        <v>43721.999305555553</v>
      </c>
      <c r="B46" s="85">
        <v>512</v>
      </c>
      <c r="C46" s="31" t="s">
        <v>51</v>
      </c>
      <c r="D46" s="31" t="s">
        <v>51</v>
      </c>
      <c r="E46" s="31" t="s">
        <v>51</v>
      </c>
      <c r="F46" s="31" t="s">
        <v>51</v>
      </c>
      <c r="G46" s="31" t="s">
        <v>51</v>
      </c>
      <c r="H46" s="31" t="s">
        <v>51</v>
      </c>
      <c r="I46" s="31" t="s">
        <v>51</v>
      </c>
      <c r="J46" s="31" t="s">
        <v>51</v>
      </c>
      <c r="K46" s="31" t="s">
        <v>51</v>
      </c>
      <c r="L46" s="31" t="s">
        <v>51</v>
      </c>
      <c r="M46" s="31" t="s">
        <v>51</v>
      </c>
      <c r="N46" s="31" t="str">
        <f>IFERROR(MAX(L46-M46,0),"NaN")</f>
        <v>NaN</v>
      </c>
      <c r="O46" s="31" t="s">
        <v>51</v>
      </c>
      <c r="P46" s="31" t="s">
        <v>51</v>
      </c>
      <c r="Q46" s="31" t="s">
        <v>51</v>
      </c>
      <c r="R46" s="31" t="s">
        <v>51</v>
      </c>
      <c r="S46" s="31" t="s">
        <v>51</v>
      </c>
    </row>
    <row r="47" spans="1:19" x14ac:dyDescent="0.25">
      <c r="A47" s="32">
        <v>43722.999305555553</v>
      </c>
      <c r="B47" s="85">
        <v>513</v>
      </c>
      <c r="C47" s="31" t="s">
        <v>51</v>
      </c>
      <c r="D47" s="31" t="s">
        <v>51</v>
      </c>
      <c r="E47" s="31" t="s">
        <v>51</v>
      </c>
      <c r="F47" s="31" t="s">
        <v>51</v>
      </c>
      <c r="G47" s="31" t="s">
        <v>51</v>
      </c>
      <c r="H47" s="31" t="s">
        <v>51</v>
      </c>
      <c r="I47" s="31" t="s">
        <v>51</v>
      </c>
      <c r="J47" s="31" t="s">
        <v>51</v>
      </c>
      <c r="K47" s="31" t="s">
        <v>51</v>
      </c>
      <c r="L47" s="31" t="s">
        <v>51</v>
      </c>
      <c r="M47" s="31" t="s">
        <v>51</v>
      </c>
      <c r="N47" s="31" t="str">
        <f>IFERROR(MAX(L47-M47,0),"NaN")</f>
        <v>NaN</v>
      </c>
      <c r="O47" s="31" t="s">
        <v>51</v>
      </c>
      <c r="P47" s="31" t="s">
        <v>51</v>
      </c>
      <c r="Q47" s="31" t="s">
        <v>51</v>
      </c>
      <c r="R47" s="31" t="s">
        <v>51</v>
      </c>
      <c r="S47" s="31" t="s">
        <v>51</v>
      </c>
    </row>
    <row r="48" spans="1:19" x14ac:dyDescent="0.25">
      <c r="A48" s="32">
        <v>43723.999305555553</v>
      </c>
      <c r="B48" s="85">
        <v>525</v>
      </c>
      <c r="C48" s="31" t="s">
        <v>51</v>
      </c>
      <c r="D48" s="31" t="s">
        <v>51</v>
      </c>
      <c r="E48" s="31" t="s">
        <v>51</v>
      </c>
      <c r="F48" s="31" t="s">
        <v>51</v>
      </c>
      <c r="G48" s="31" t="s">
        <v>51</v>
      </c>
      <c r="H48" s="31" t="s">
        <v>51</v>
      </c>
      <c r="I48" s="31" t="s">
        <v>51</v>
      </c>
      <c r="J48" s="31" t="s">
        <v>51</v>
      </c>
      <c r="K48" s="31" t="s">
        <v>51</v>
      </c>
      <c r="L48" s="31" t="s">
        <v>51</v>
      </c>
      <c r="M48" s="31" t="s">
        <v>51</v>
      </c>
      <c r="N48" s="31" t="str">
        <f>IFERROR(MAX(L48-M48,0),"NaN")</f>
        <v>NaN</v>
      </c>
      <c r="O48" s="31" t="s">
        <v>51</v>
      </c>
      <c r="P48" s="31" t="s">
        <v>51</v>
      </c>
      <c r="Q48" s="31" t="s">
        <v>51</v>
      </c>
      <c r="R48" s="31" t="s">
        <v>51</v>
      </c>
      <c r="S48" s="31" t="s">
        <v>51</v>
      </c>
    </row>
    <row r="49" spans="1:19" x14ac:dyDescent="0.25">
      <c r="A49" s="32">
        <v>43724.999305555553</v>
      </c>
      <c r="B49" s="85">
        <v>543</v>
      </c>
      <c r="C49" s="31" t="s">
        <v>51</v>
      </c>
      <c r="D49" s="31" t="s">
        <v>51</v>
      </c>
      <c r="E49" s="31" t="s">
        <v>51</v>
      </c>
      <c r="F49" s="31" t="s">
        <v>51</v>
      </c>
      <c r="G49" s="31" t="s">
        <v>51</v>
      </c>
      <c r="H49" s="31" t="s">
        <v>51</v>
      </c>
      <c r="I49" s="31" t="s">
        <v>51</v>
      </c>
      <c r="J49" s="31" t="s">
        <v>51</v>
      </c>
      <c r="K49" s="31" t="s">
        <v>51</v>
      </c>
      <c r="L49" s="31" t="s">
        <v>51</v>
      </c>
      <c r="M49" s="31" t="s">
        <v>51</v>
      </c>
      <c r="N49" s="31" t="str">
        <f>IFERROR(MAX(L49-M49,0),"NaN")</f>
        <v>NaN</v>
      </c>
      <c r="O49" s="31" t="s">
        <v>51</v>
      </c>
      <c r="P49" s="31" t="s">
        <v>51</v>
      </c>
      <c r="Q49" s="31" t="s">
        <v>51</v>
      </c>
      <c r="R49" s="31" t="s">
        <v>51</v>
      </c>
      <c r="S49" s="31" t="s">
        <v>51</v>
      </c>
    </row>
    <row r="50" spans="1:19" x14ac:dyDescent="0.25">
      <c r="A50" s="32">
        <v>43725.999305555553</v>
      </c>
      <c r="B50" s="85">
        <v>547</v>
      </c>
      <c r="C50" s="31" t="s">
        <v>51</v>
      </c>
      <c r="D50" s="31" t="s">
        <v>51</v>
      </c>
      <c r="E50" s="31" t="s">
        <v>51</v>
      </c>
      <c r="F50" s="31" t="s">
        <v>51</v>
      </c>
      <c r="G50" s="31" t="s">
        <v>51</v>
      </c>
      <c r="H50" s="31" t="s">
        <v>51</v>
      </c>
      <c r="I50" s="31" t="s">
        <v>51</v>
      </c>
      <c r="J50" s="31" t="s">
        <v>51</v>
      </c>
      <c r="K50" s="31" t="s">
        <v>51</v>
      </c>
      <c r="L50" s="31" t="s">
        <v>51</v>
      </c>
      <c r="M50" s="31" t="s">
        <v>51</v>
      </c>
      <c r="N50" s="31" t="str">
        <f>IFERROR(MAX(L50-M50,0),"NaN")</f>
        <v>NaN</v>
      </c>
      <c r="O50" s="31" t="s">
        <v>51</v>
      </c>
      <c r="P50" s="31" t="s">
        <v>51</v>
      </c>
      <c r="Q50" s="31" t="s">
        <v>51</v>
      </c>
      <c r="R50" s="31" t="s">
        <v>51</v>
      </c>
      <c r="S50" s="31" t="s">
        <v>51</v>
      </c>
    </row>
    <row r="51" spans="1:19" x14ac:dyDescent="0.25">
      <c r="A51" s="32">
        <v>43726.999305555553</v>
      </c>
      <c r="B51" s="85">
        <v>571</v>
      </c>
      <c r="C51" s="31" t="s">
        <v>51</v>
      </c>
      <c r="D51" s="31" t="s">
        <v>51</v>
      </c>
      <c r="E51" s="31" t="s">
        <v>51</v>
      </c>
      <c r="F51" s="31" t="s">
        <v>51</v>
      </c>
      <c r="G51" s="31" t="s">
        <v>51</v>
      </c>
      <c r="H51" s="31" t="s">
        <v>51</v>
      </c>
      <c r="I51" s="31" t="s">
        <v>51</v>
      </c>
      <c r="J51" s="31" t="s">
        <v>51</v>
      </c>
      <c r="K51" s="31" t="s">
        <v>51</v>
      </c>
      <c r="L51" s="31" t="s">
        <v>51</v>
      </c>
      <c r="M51" s="31" t="s">
        <v>51</v>
      </c>
      <c r="N51" s="31" t="str">
        <f>IFERROR(MAX(L51-M51,0),"NaN")</f>
        <v>NaN</v>
      </c>
      <c r="O51" s="31" t="s">
        <v>51</v>
      </c>
      <c r="P51" s="31" t="s">
        <v>51</v>
      </c>
      <c r="Q51" s="31" t="s">
        <v>51</v>
      </c>
      <c r="R51" s="31" t="s">
        <v>51</v>
      </c>
      <c r="S51" s="31" t="s">
        <v>51</v>
      </c>
    </row>
    <row r="52" spans="1:19" x14ac:dyDescent="0.25">
      <c r="A52" s="32">
        <v>43727.999305555553</v>
      </c>
      <c r="B52" s="85">
        <v>560</v>
      </c>
      <c r="C52" s="31" t="s">
        <v>51</v>
      </c>
      <c r="D52" s="31" t="s">
        <v>51</v>
      </c>
      <c r="E52" s="31" t="s">
        <v>51</v>
      </c>
      <c r="F52" s="31" t="s">
        <v>51</v>
      </c>
      <c r="G52" s="31" t="s">
        <v>51</v>
      </c>
      <c r="H52" s="31" t="s">
        <v>51</v>
      </c>
      <c r="I52" s="31" t="s">
        <v>51</v>
      </c>
      <c r="J52" s="31" t="s">
        <v>51</v>
      </c>
      <c r="K52" s="31" t="s">
        <v>51</v>
      </c>
      <c r="L52" s="31" t="s">
        <v>51</v>
      </c>
      <c r="M52" s="31" t="s">
        <v>51</v>
      </c>
      <c r="N52" s="31" t="str">
        <f>IFERROR(MAX(L52-M52,0),"NaN")</f>
        <v>NaN</v>
      </c>
      <c r="O52" s="31" t="s">
        <v>51</v>
      </c>
      <c r="P52" s="31" t="s">
        <v>51</v>
      </c>
      <c r="Q52" s="31" t="s">
        <v>51</v>
      </c>
      <c r="R52" s="31" t="s">
        <v>51</v>
      </c>
      <c r="S52" s="31" t="s">
        <v>51</v>
      </c>
    </row>
    <row r="53" spans="1:19" x14ac:dyDescent="0.25">
      <c r="A53" s="32">
        <v>43728.999305555553</v>
      </c>
      <c r="B53" s="85">
        <v>569</v>
      </c>
      <c r="C53" s="31" t="s">
        <v>51</v>
      </c>
      <c r="D53" s="31" t="s">
        <v>51</v>
      </c>
      <c r="E53" s="31" t="s">
        <v>51</v>
      </c>
      <c r="F53" s="31" t="s">
        <v>51</v>
      </c>
      <c r="G53" s="31" t="s">
        <v>51</v>
      </c>
      <c r="H53" s="31" t="s">
        <v>51</v>
      </c>
      <c r="I53" s="31" t="s">
        <v>51</v>
      </c>
      <c r="J53" s="31" t="s">
        <v>51</v>
      </c>
      <c r="K53" s="31" t="s">
        <v>51</v>
      </c>
      <c r="L53" s="31" t="s">
        <v>51</v>
      </c>
      <c r="M53" s="31" t="s">
        <v>51</v>
      </c>
      <c r="N53" s="31" t="str">
        <f>IFERROR(MAX(L53-M53,0),"NaN")</f>
        <v>NaN</v>
      </c>
      <c r="O53" s="31" t="s">
        <v>51</v>
      </c>
      <c r="P53" s="31" t="s">
        <v>51</v>
      </c>
      <c r="Q53" s="31" t="s">
        <v>51</v>
      </c>
      <c r="R53" s="31" t="s">
        <v>51</v>
      </c>
      <c r="S53" s="31" t="s">
        <v>51</v>
      </c>
    </row>
    <row r="54" spans="1:19" x14ac:dyDescent="0.25">
      <c r="A54" s="32">
        <v>43729.999305555553</v>
      </c>
      <c r="B54" s="85">
        <v>589</v>
      </c>
      <c r="C54" s="31" t="s">
        <v>51</v>
      </c>
      <c r="D54" s="31" t="s">
        <v>51</v>
      </c>
      <c r="E54" s="31" t="s">
        <v>51</v>
      </c>
      <c r="F54" s="31" t="s">
        <v>51</v>
      </c>
      <c r="G54" s="31" t="s">
        <v>51</v>
      </c>
      <c r="H54" s="31" t="s">
        <v>51</v>
      </c>
      <c r="I54" s="31" t="s">
        <v>51</v>
      </c>
      <c r="J54" s="31" t="s">
        <v>51</v>
      </c>
      <c r="K54" s="31" t="s">
        <v>51</v>
      </c>
      <c r="L54" s="31" t="s">
        <v>51</v>
      </c>
      <c r="M54" s="31" t="s">
        <v>51</v>
      </c>
      <c r="N54" s="31" t="str">
        <f>IFERROR(MAX(L54-M54,0),"NaN")</f>
        <v>NaN</v>
      </c>
      <c r="O54" s="31" t="s">
        <v>51</v>
      </c>
      <c r="P54" s="31" t="s">
        <v>51</v>
      </c>
      <c r="Q54" s="31" t="s">
        <v>51</v>
      </c>
      <c r="R54" s="31" t="s">
        <v>51</v>
      </c>
      <c r="S54" s="31" t="s">
        <v>51</v>
      </c>
    </row>
    <row r="55" spans="1:19" x14ac:dyDescent="0.25">
      <c r="A55" s="32">
        <v>43730.999305555553</v>
      </c>
      <c r="B55" s="85">
        <v>591</v>
      </c>
      <c r="C55" s="31" t="s">
        <v>51</v>
      </c>
      <c r="D55" s="31" t="s">
        <v>51</v>
      </c>
      <c r="E55" s="31" t="s">
        <v>51</v>
      </c>
      <c r="F55" s="31" t="s">
        <v>51</v>
      </c>
      <c r="G55" s="31" t="s">
        <v>51</v>
      </c>
      <c r="H55" s="31" t="s">
        <v>51</v>
      </c>
      <c r="I55" s="31" t="s">
        <v>51</v>
      </c>
      <c r="J55" s="31" t="s">
        <v>51</v>
      </c>
      <c r="K55" s="31" t="s">
        <v>51</v>
      </c>
      <c r="L55" s="31" t="s">
        <v>51</v>
      </c>
      <c r="M55" s="31" t="s">
        <v>51</v>
      </c>
      <c r="N55" s="31" t="str">
        <f>IFERROR(MAX(L55-M55,0),"NaN")</f>
        <v>NaN</v>
      </c>
      <c r="O55" s="31" t="s">
        <v>51</v>
      </c>
      <c r="P55" s="31" t="s">
        <v>51</v>
      </c>
      <c r="Q55" s="31" t="s">
        <v>51</v>
      </c>
      <c r="R55" s="31" t="s">
        <v>51</v>
      </c>
      <c r="S55" s="31" t="s">
        <v>51</v>
      </c>
    </row>
    <row r="56" spans="1:19" x14ac:dyDescent="0.25">
      <c r="A56" s="32">
        <v>43731.999305555553</v>
      </c>
      <c r="B56" s="85">
        <v>568</v>
      </c>
      <c r="C56" s="31" t="s">
        <v>51</v>
      </c>
      <c r="D56" s="31" t="s">
        <v>51</v>
      </c>
      <c r="E56" s="31" t="s">
        <v>51</v>
      </c>
      <c r="F56" s="31" t="s">
        <v>51</v>
      </c>
      <c r="G56" s="31" t="s">
        <v>51</v>
      </c>
      <c r="H56" s="31" t="s">
        <v>51</v>
      </c>
      <c r="I56" s="31" t="s">
        <v>51</v>
      </c>
      <c r="J56" s="31" t="s">
        <v>51</v>
      </c>
      <c r="K56" s="31" t="s">
        <v>51</v>
      </c>
      <c r="L56" s="31" t="s">
        <v>51</v>
      </c>
      <c r="M56" s="31" t="s">
        <v>51</v>
      </c>
      <c r="N56" s="31" t="str">
        <f>IFERROR(MAX(L56-M56,0),"NaN")</f>
        <v>NaN</v>
      </c>
      <c r="O56" s="31" t="s">
        <v>51</v>
      </c>
      <c r="P56" s="31" t="s">
        <v>51</v>
      </c>
      <c r="Q56" s="31" t="s">
        <v>51</v>
      </c>
      <c r="R56" s="31" t="s">
        <v>51</v>
      </c>
      <c r="S56" s="31" t="s">
        <v>51</v>
      </c>
    </row>
    <row r="57" spans="1:19" x14ac:dyDescent="0.25">
      <c r="A57" s="32">
        <v>43732.999305555553</v>
      </c>
      <c r="B57" s="85">
        <v>566</v>
      </c>
      <c r="C57" s="31" t="s">
        <v>51</v>
      </c>
      <c r="D57" s="31" t="s">
        <v>51</v>
      </c>
      <c r="E57" s="31" t="s">
        <v>51</v>
      </c>
      <c r="F57" s="31" t="s">
        <v>51</v>
      </c>
      <c r="G57" s="31" t="s">
        <v>51</v>
      </c>
      <c r="H57" s="31" t="s">
        <v>51</v>
      </c>
      <c r="I57" s="31" t="s">
        <v>51</v>
      </c>
      <c r="J57" s="31" t="s">
        <v>51</v>
      </c>
      <c r="K57" s="31" t="s">
        <v>51</v>
      </c>
      <c r="L57" s="31" t="s">
        <v>51</v>
      </c>
      <c r="M57" s="31" t="s">
        <v>51</v>
      </c>
      <c r="N57" s="31" t="str">
        <f>IFERROR(MAX(L57-M57,0),"NaN")</f>
        <v>NaN</v>
      </c>
      <c r="O57" s="31" t="s">
        <v>51</v>
      </c>
      <c r="P57" s="31" t="s">
        <v>51</v>
      </c>
      <c r="Q57" s="31" t="s">
        <v>51</v>
      </c>
      <c r="R57" s="31" t="s">
        <v>51</v>
      </c>
      <c r="S57" s="31" t="s">
        <v>51</v>
      </c>
    </row>
    <row r="58" spans="1:19" x14ac:dyDescent="0.25">
      <c r="A58" s="32">
        <v>43733.999305555553</v>
      </c>
      <c r="B58" s="85">
        <v>566</v>
      </c>
      <c r="C58" s="31" t="s">
        <v>51</v>
      </c>
      <c r="D58" s="31" t="s">
        <v>51</v>
      </c>
      <c r="E58" s="31" t="s">
        <v>51</v>
      </c>
      <c r="F58" s="31" t="s">
        <v>51</v>
      </c>
      <c r="G58" s="31" t="s">
        <v>51</v>
      </c>
      <c r="H58" s="31" t="s">
        <v>51</v>
      </c>
      <c r="I58" s="31" t="s">
        <v>51</v>
      </c>
      <c r="J58" s="31" t="s">
        <v>51</v>
      </c>
      <c r="K58" s="31" t="s">
        <v>51</v>
      </c>
      <c r="L58" s="31" t="s">
        <v>51</v>
      </c>
      <c r="M58" s="31" t="s">
        <v>51</v>
      </c>
      <c r="N58" s="31" t="str">
        <f>IFERROR(MAX(L58-M58,0),"NaN")</f>
        <v>NaN</v>
      </c>
      <c r="O58" s="31" t="s">
        <v>51</v>
      </c>
      <c r="P58" s="31" t="s">
        <v>51</v>
      </c>
      <c r="Q58" s="31" t="s">
        <v>51</v>
      </c>
      <c r="R58" s="31" t="s">
        <v>51</v>
      </c>
      <c r="S58" s="31" t="s">
        <v>51</v>
      </c>
    </row>
    <row r="59" spans="1:19" x14ac:dyDescent="0.25">
      <c r="A59" s="32">
        <v>43734.999305555553</v>
      </c>
      <c r="B59" s="86">
        <v>561</v>
      </c>
      <c r="C59" s="31" t="s">
        <v>51</v>
      </c>
      <c r="D59" s="31" t="s">
        <v>51</v>
      </c>
      <c r="E59" s="31" t="s">
        <v>51</v>
      </c>
      <c r="F59" s="31" t="s">
        <v>51</v>
      </c>
      <c r="G59" s="31" t="s">
        <v>51</v>
      </c>
      <c r="H59" s="31" t="s">
        <v>51</v>
      </c>
      <c r="I59" s="31" t="s">
        <v>51</v>
      </c>
      <c r="J59" s="31" t="s">
        <v>51</v>
      </c>
      <c r="K59" s="31" t="s">
        <v>51</v>
      </c>
      <c r="L59" s="31" t="s">
        <v>51</v>
      </c>
      <c r="M59" s="31" t="s">
        <v>51</v>
      </c>
      <c r="N59" s="31" t="str">
        <f>IFERROR(MAX(L59-M59,0),"NaN")</f>
        <v>NaN</v>
      </c>
      <c r="O59" s="31" t="s">
        <v>51</v>
      </c>
      <c r="P59" s="31" t="s">
        <v>51</v>
      </c>
      <c r="Q59" s="31" t="s">
        <v>51</v>
      </c>
      <c r="R59" s="31" t="s">
        <v>51</v>
      </c>
      <c r="S59" s="31" t="s">
        <v>51</v>
      </c>
    </row>
    <row r="60" spans="1:19" x14ac:dyDescent="0.25">
      <c r="A60" s="32">
        <v>43735.999305555553</v>
      </c>
      <c r="B60" s="86">
        <v>550</v>
      </c>
      <c r="C60" s="84">
        <v>4139.6400000000003</v>
      </c>
      <c r="D60" s="86">
        <v>682</v>
      </c>
      <c r="E60" s="89">
        <v>15</v>
      </c>
      <c r="F60" s="86">
        <v>566</v>
      </c>
      <c r="G60" s="86">
        <v>1000</v>
      </c>
      <c r="H60" s="88">
        <v>274</v>
      </c>
      <c r="I60" s="87">
        <v>0</v>
      </c>
      <c r="J60" s="87">
        <v>0</v>
      </c>
      <c r="K60" s="89">
        <v>0</v>
      </c>
      <c r="L60" s="89">
        <v>173.5</v>
      </c>
      <c r="M60" s="89">
        <v>173.5</v>
      </c>
      <c r="N60" s="31">
        <f>IFERROR(MAX(L60-M60,0),"NaN")</f>
        <v>0</v>
      </c>
      <c r="O60" s="89">
        <v>0</v>
      </c>
      <c r="P60" s="88">
        <v>176.42</v>
      </c>
      <c r="Q60" s="89">
        <v>320</v>
      </c>
      <c r="R60" s="87">
        <v>0</v>
      </c>
      <c r="S60" s="87">
        <v>0</v>
      </c>
    </row>
    <row r="61" spans="1:19" x14ac:dyDescent="0.25">
      <c r="A61" s="32">
        <v>43736.999305555553</v>
      </c>
      <c r="B61" s="86">
        <v>546</v>
      </c>
      <c r="C61" s="84">
        <v>4139.62</v>
      </c>
      <c r="D61" s="86">
        <v>994</v>
      </c>
      <c r="E61" s="89">
        <v>15</v>
      </c>
      <c r="F61" s="86">
        <v>682</v>
      </c>
      <c r="G61" s="86">
        <v>1000</v>
      </c>
      <c r="H61" s="88">
        <v>251</v>
      </c>
      <c r="I61" s="87">
        <v>0</v>
      </c>
      <c r="J61" s="87">
        <v>0</v>
      </c>
      <c r="K61" s="89">
        <v>0</v>
      </c>
      <c r="L61" s="89">
        <v>183.5</v>
      </c>
      <c r="M61" s="89">
        <v>183.5</v>
      </c>
      <c r="N61" s="31">
        <f>IFERROR(MAX(L61-M61,0),"NaN")</f>
        <v>0</v>
      </c>
      <c r="O61" s="89">
        <v>0</v>
      </c>
      <c r="P61" s="88">
        <v>171.58</v>
      </c>
      <c r="Q61" s="89">
        <v>340</v>
      </c>
      <c r="R61" s="87">
        <v>0</v>
      </c>
      <c r="S61" s="87">
        <v>0</v>
      </c>
    </row>
    <row r="62" spans="1:19" x14ac:dyDescent="0.25">
      <c r="A62" s="32">
        <v>43737.999305555553</v>
      </c>
      <c r="B62" s="86">
        <v>552</v>
      </c>
      <c r="C62" s="84">
        <v>4139.59</v>
      </c>
      <c r="D62" s="86">
        <v>727</v>
      </c>
      <c r="E62" s="89">
        <v>15</v>
      </c>
      <c r="F62" s="86">
        <v>730</v>
      </c>
      <c r="G62" s="86">
        <v>1010</v>
      </c>
      <c r="H62" s="88">
        <v>245</v>
      </c>
      <c r="I62" s="87">
        <v>0</v>
      </c>
      <c r="J62" s="87">
        <v>0</v>
      </c>
      <c r="K62" s="89">
        <v>0</v>
      </c>
      <c r="L62" s="89">
        <v>191</v>
      </c>
      <c r="M62" s="89">
        <v>191</v>
      </c>
      <c r="N62" s="31">
        <f>IFERROR(MAX(L62-M62,0),"NaN")</f>
        <v>0</v>
      </c>
      <c r="O62" s="89">
        <v>0</v>
      </c>
      <c r="P62" s="88">
        <v>164.31</v>
      </c>
      <c r="Q62" s="89">
        <v>320</v>
      </c>
      <c r="R62" s="87">
        <v>0</v>
      </c>
      <c r="S62" s="87">
        <v>0</v>
      </c>
    </row>
    <row r="63" spans="1:19" s="95" customFormat="1" x14ac:dyDescent="0.25">
      <c r="A63" s="32">
        <v>43738.999305555553</v>
      </c>
      <c r="B63" s="91">
        <v>555</v>
      </c>
      <c r="C63" s="96">
        <v>4139.6099999999997</v>
      </c>
      <c r="D63" s="91">
        <v>737</v>
      </c>
      <c r="E63" s="94">
        <v>15</v>
      </c>
      <c r="F63" s="91">
        <v>794</v>
      </c>
      <c r="G63" s="91">
        <v>1000</v>
      </c>
      <c r="H63" s="92">
        <v>246</v>
      </c>
      <c r="I63" s="93">
        <v>0</v>
      </c>
      <c r="J63" s="93">
        <v>0</v>
      </c>
      <c r="K63" s="94">
        <v>0</v>
      </c>
      <c r="L63" s="94">
        <v>205</v>
      </c>
      <c r="M63" s="94">
        <v>185</v>
      </c>
      <c r="N63" s="113">
        <f>IFERROR(MAX(L63-M63,0),"NaN")</f>
        <v>20</v>
      </c>
      <c r="O63" s="94">
        <v>0</v>
      </c>
      <c r="P63" s="92">
        <v>167.88</v>
      </c>
      <c r="Q63" s="94">
        <v>320</v>
      </c>
      <c r="R63" s="93">
        <v>0</v>
      </c>
      <c r="S63" s="93">
        <v>0</v>
      </c>
    </row>
    <row r="64" spans="1:19" x14ac:dyDescent="0.25">
      <c r="A64" s="32">
        <v>43739.999305555553</v>
      </c>
      <c r="B64" s="31">
        <f>IFERROR(VLOOKUP($A64-$V$1,Summary!$A$3:$BG$325,B$1,FALSE),$V$2)</f>
        <v>557</v>
      </c>
      <c r="C64" s="97">
        <f>IFERROR(VLOOKUP($A64-$V$1,Summary!$A$3:$BG$325,C$1,FALSE),$V$2)</f>
        <v>4139.6099999999997</v>
      </c>
      <c r="D64" s="31">
        <f>IFERROR(VLOOKUP($A64-$V$1,Summary!$A$3:$BG$325,D$1,FALSE),$V$2)</f>
        <v>791</v>
      </c>
      <c r="E64" s="31">
        <f>IFERROR(VLOOKUP($A64-$V$1,Summary!$A$3:$BG$325,E$1,FALSE),$V$2)</f>
        <v>15</v>
      </c>
      <c r="F64" s="31">
        <f>IFERROR(VLOOKUP($A64-$V$1,Summary!$A$3:$BG$325,F$1,FALSE),$V$2)</f>
        <v>722</v>
      </c>
      <c r="G64" s="31">
        <f>IFERROR(VLOOKUP($A64-$V$1,Summary!$A$3:$BG$325,G$1,FALSE),$V$2)</f>
        <v>1090</v>
      </c>
      <c r="H64" s="31">
        <f>IFERROR(VLOOKUP($A64-$V$1,Summary!$A$3:$BG$325,H$1,FALSE),$V$2)</f>
        <v>241</v>
      </c>
      <c r="I64" s="31">
        <f>IFERROR(VLOOKUP($A64-$V$1,Summary!$A$3:$BG$325,I$1,FALSE),$V$2)</f>
        <v>0</v>
      </c>
      <c r="J64" s="31">
        <f>IFERROR(VLOOKUP($A64-$V$1,Summary!$A$3:$BG$325,J$1,FALSE),$V$2)</f>
        <v>0</v>
      </c>
      <c r="K64" s="31">
        <f>IFERROR(VLOOKUP($A64-$V$1,Summary!$A$3:$BG$325,K$1,FALSE),$V$2)</f>
        <v>0</v>
      </c>
      <c r="L64" s="31">
        <f>IFERROR(VLOOKUP($A64-$V$1,Summary!$A$3:$BG$325,L$1,FALSE),$V$2)</f>
        <v>216</v>
      </c>
      <c r="M64" s="31">
        <f>IFERROR(VLOOKUP($A64-$V$1,Summary!$A$3:$BG$325,M$1,FALSE),$V$2)</f>
        <v>181</v>
      </c>
      <c r="N64" s="31">
        <f>IFERROR(MAX(L64-M64,0),"NaN")</f>
        <v>35</v>
      </c>
      <c r="O64" s="31">
        <f>IFERROR(VLOOKUP($A64-$V$1,Summary!$A$3:$BG$325,O$1,FALSE),$V$2)</f>
        <v>22.3</v>
      </c>
      <c r="P64" s="31">
        <f>IFERROR(VLOOKUP($A64-$V$1,Summary!$A$3:$BG$325,P$1,FALSE),$V$2)</f>
        <v>170.9</v>
      </c>
      <c r="Q64" s="31">
        <v>360</v>
      </c>
      <c r="R64" s="31">
        <f>IFERROR(VLOOKUP($A64-$V$1,Summary!$A$3:$BG$325,R$1,FALSE),$V$2)</f>
        <v>0</v>
      </c>
      <c r="S64" s="31">
        <f>IFERROR(VLOOKUP($A64-$V$1,Summary!$A$3:$BG$325,S$1,FALSE),$V$2)</f>
        <v>0</v>
      </c>
    </row>
    <row r="65" spans="1:19" x14ac:dyDescent="0.25">
      <c r="A65" s="32">
        <v>43740.999305555553</v>
      </c>
      <c r="B65" s="31">
        <f>IFERROR(VLOOKUP($A65-$V$1,Summary!$A$3:$BG$325,B$1,FALSE),$V$2)</f>
        <v>558</v>
      </c>
      <c r="C65" s="97">
        <f>IFERROR(VLOOKUP($A65-$V$1,Summary!$A$3:$BG$325,C$1,FALSE),$V$2)</f>
        <v>4139.6000000000004</v>
      </c>
      <c r="D65" s="31">
        <f>IFERROR(VLOOKUP($A65-$V$1,Summary!$A$3:$BG$325,D$1,FALSE),$V$2)</f>
        <v>775</v>
      </c>
      <c r="E65" s="31">
        <f>IFERROR(VLOOKUP($A65-$V$1,Summary!$A$3:$BG$325,E$1,FALSE),$V$2)</f>
        <v>15</v>
      </c>
      <c r="F65" s="31">
        <f>IFERROR(VLOOKUP($A65-$V$1,Summary!$A$3:$BG$325,F$1,FALSE),$V$2)</f>
        <v>634</v>
      </c>
      <c r="G65" s="31">
        <f>IFERROR(VLOOKUP($A65-$V$1,Summary!$A$3:$BG$325,G$1,FALSE),$V$2)</f>
        <v>1100</v>
      </c>
      <c r="H65" s="31">
        <f>IFERROR(VLOOKUP($A65-$V$1,Summary!$A$3:$BG$325,H$1,FALSE),$V$2)</f>
        <v>238</v>
      </c>
      <c r="I65" s="31">
        <f>IFERROR(VLOOKUP($A65-$V$1,Summary!$A$3:$BG$325,I$1,FALSE),$V$2)</f>
        <v>0</v>
      </c>
      <c r="J65" s="31">
        <f>IFERROR(VLOOKUP($A65-$V$1,Summary!$A$3:$BG$325,J$1,FALSE),$V$2)</f>
        <v>0</v>
      </c>
      <c r="K65" s="31">
        <f>IFERROR(VLOOKUP($A65-$V$1,Summary!$A$3:$BG$325,K$1,FALSE),$V$2)</f>
        <v>0</v>
      </c>
      <c r="L65" s="31">
        <f>IFERROR(VLOOKUP($A65-$V$1,Summary!$A$3:$BG$325,L$1,FALSE),$V$2)</f>
        <v>209</v>
      </c>
      <c r="M65" s="31">
        <f>IFERROR(VLOOKUP($A65-$V$1,Summary!$A$3:$BG$325,M$1,FALSE),$V$2)</f>
        <v>186</v>
      </c>
      <c r="N65" s="31">
        <f>IFERROR(MAX(L65-M65,0),"NaN")</f>
        <v>23</v>
      </c>
      <c r="O65" s="31">
        <f>IFERROR(VLOOKUP($A65-$V$1,Summary!$A$3:$BG$325,O$1,FALSE),$V$2)</f>
        <v>26.8</v>
      </c>
      <c r="P65" s="31">
        <f>IFERROR(VLOOKUP($A65-$V$1,Summary!$A$3:$BG$325,P$1,FALSE),$V$2)</f>
        <v>154.38</v>
      </c>
      <c r="Q65" s="31">
        <v>340</v>
      </c>
      <c r="R65" s="31">
        <f>IFERROR(VLOOKUP($A65-$V$1,Summary!$A$3:$BG$325,R$1,FALSE),$V$2)</f>
        <v>0</v>
      </c>
      <c r="S65" s="31">
        <f>IFERROR(VLOOKUP($A65-$V$1,Summary!$A$3:$BG$325,S$1,FALSE),$V$2)</f>
        <v>0</v>
      </c>
    </row>
    <row r="66" spans="1:19" x14ac:dyDescent="0.25">
      <c r="A66" s="32">
        <v>43741.999305555553</v>
      </c>
      <c r="B66" s="31">
        <f>IFERROR(VLOOKUP($A66-$V$1,Summary!$A$3:$BG$325,B$1,FALSE),$V$2)</f>
        <v>559</v>
      </c>
      <c r="C66" s="97">
        <f>IFERROR(VLOOKUP($A66-$V$1,Summary!$A$3:$BG$325,C$1,FALSE),$V$2)</f>
        <v>4139.6000000000004</v>
      </c>
      <c r="D66" s="31">
        <f>IFERROR(VLOOKUP($A66-$V$1,Summary!$A$3:$BG$325,D$1,FALSE),$V$2)</f>
        <v>757</v>
      </c>
      <c r="E66" s="31">
        <f>IFERROR(VLOOKUP($A66-$V$1,Summary!$A$3:$BG$325,E$1,FALSE),$V$2)</f>
        <v>15</v>
      </c>
      <c r="F66" s="31">
        <f>IFERROR(VLOOKUP($A66-$V$1,Summary!$A$3:$BG$325,F$1,FALSE),$V$2)</f>
        <v>610</v>
      </c>
      <c r="G66" s="31">
        <f>IFERROR(VLOOKUP($A66-$V$1,Summary!$A$3:$BG$325,G$1,FALSE),$V$2)</f>
        <v>1100</v>
      </c>
      <c r="H66" s="31">
        <f>IFERROR(VLOOKUP($A66-$V$1,Summary!$A$3:$BG$325,H$1,FALSE),$V$2)</f>
        <v>235</v>
      </c>
      <c r="I66" s="31">
        <f>IFERROR(VLOOKUP($A66-$V$1,Summary!$A$3:$BG$325,I$1,FALSE),$V$2)</f>
        <v>0</v>
      </c>
      <c r="J66" s="31">
        <f>IFERROR(VLOOKUP($A66-$V$1,Summary!$A$3:$BG$325,J$1,FALSE),$V$2)</f>
        <v>0</v>
      </c>
      <c r="K66" s="31">
        <f>IFERROR(VLOOKUP($A66-$V$1,Summary!$A$3:$BG$325,K$1,FALSE),$V$2)</f>
        <v>0</v>
      </c>
      <c r="L66" s="31">
        <f>IFERROR(VLOOKUP($A66-$V$1,Summary!$A$3:$BG$325,L$1,FALSE),$V$2)</f>
        <v>209</v>
      </c>
      <c r="M66" s="31">
        <f>IFERROR(VLOOKUP($A66-$V$1,Summary!$A$3:$BG$325,M$1,FALSE),$V$2)</f>
        <v>198</v>
      </c>
      <c r="N66" s="31">
        <f>IFERROR(MAX(L66-M66,0),"NaN")</f>
        <v>11</v>
      </c>
      <c r="O66" s="31">
        <f>IFERROR(VLOOKUP($A66-$V$1,Summary!$A$3:$BG$325,O$1,FALSE),$V$2)</f>
        <v>7</v>
      </c>
      <c r="P66" s="31">
        <f>IFERROR(VLOOKUP($A66-$V$1,Summary!$A$3:$BG$325,P$1,FALSE),$V$2)</f>
        <v>147.13</v>
      </c>
      <c r="Q66" s="31">
        <v>340</v>
      </c>
      <c r="R66" s="31">
        <f>IFERROR(VLOOKUP($A66-$V$1,Summary!$A$3:$BG$325,R$1,FALSE),$V$2)</f>
        <v>0</v>
      </c>
      <c r="S66" s="31">
        <f>IFERROR(VLOOKUP($A66-$V$1,Summary!$A$3:$BG$325,S$1,FALSE),$V$2)</f>
        <v>0</v>
      </c>
    </row>
    <row r="67" spans="1:19" x14ac:dyDescent="0.25">
      <c r="A67" s="32">
        <v>43742.999305555553</v>
      </c>
      <c r="B67" s="31">
        <f>IFERROR(VLOOKUP($A67-$V$1,Summary!$A$3:$BG$325,B$1,FALSE),$V$2)</f>
        <v>557</v>
      </c>
      <c r="C67" s="97">
        <f>IFERROR(VLOOKUP($A67-$V$1,Summary!$A$3:$BG$325,C$1,FALSE),$V$2)</f>
        <v>4139.59</v>
      </c>
      <c r="D67" s="31">
        <f>IFERROR(VLOOKUP($A67-$V$1,Summary!$A$3:$BG$325,D$1,FALSE),$V$2)</f>
        <v>718</v>
      </c>
      <c r="E67" s="31">
        <f>IFERROR(VLOOKUP($A67-$V$1,Summary!$A$3:$BG$325,E$1,FALSE),$V$2)</f>
        <v>15</v>
      </c>
      <c r="F67" s="31">
        <f>IFERROR(VLOOKUP($A67-$V$1,Summary!$A$3:$BG$325,F$1,FALSE),$V$2)</f>
        <v>610</v>
      </c>
      <c r="G67" s="31">
        <f>IFERROR(VLOOKUP($A67-$V$1,Summary!$A$3:$BG$325,G$1,FALSE),$V$2)</f>
        <v>1100</v>
      </c>
      <c r="H67" s="31">
        <f>IFERROR(VLOOKUP($A67-$V$1,Summary!$A$3:$BG$325,H$1,FALSE),$V$2)</f>
        <v>222</v>
      </c>
      <c r="I67" s="31">
        <f>IFERROR(VLOOKUP($A67-$V$1,Summary!$A$3:$BG$325,I$1,FALSE),$V$2)</f>
        <v>0</v>
      </c>
      <c r="J67" s="31">
        <f>IFERROR(VLOOKUP($A67-$V$1,Summary!$A$3:$BG$325,J$1,FALSE),$V$2)</f>
        <v>0</v>
      </c>
      <c r="K67" s="31">
        <f>IFERROR(VLOOKUP($A67-$V$1,Summary!$A$3:$BG$325,K$1,FALSE),$V$2)</f>
        <v>0</v>
      </c>
      <c r="L67" s="31">
        <f>IFERROR(VLOOKUP($A67-$V$1,Summary!$A$3:$BG$325,L$1,FALSE),$V$2)</f>
        <v>219</v>
      </c>
      <c r="M67" s="31">
        <f>IFERROR(VLOOKUP($A67-$V$1,Summary!$A$3:$BG$325,M$1,FALSE),$V$2)</f>
        <v>202</v>
      </c>
      <c r="N67" s="31">
        <f>IFERROR(MAX(L67-M67,0),"NaN")</f>
        <v>17</v>
      </c>
      <c r="O67" s="31">
        <f>IFERROR(VLOOKUP($A67-$V$1,Summary!$A$3:$BG$325,O$1,FALSE),$V$2)</f>
        <v>29</v>
      </c>
      <c r="P67" s="31">
        <f>IFERROR(VLOOKUP($A67-$V$1,Summary!$A$3:$BG$325,P$1,FALSE),$V$2)</f>
        <v>152.88999999999999</v>
      </c>
      <c r="Q67" s="31">
        <v>340</v>
      </c>
      <c r="R67" s="31">
        <f>IFERROR(VLOOKUP($A67-$V$1,Summary!$A$3:$BG$325,R$1,FALSE),$V$2)</f>
        <v>0</v>
      </c>
      <c r="S67" s="31">
        <f>IFERROR(VLOOKUP($A67-$V$1,Summary!$A$3:$BG$325,S$1,FALSE),$V$2)</f>
        <v>0</v>
      </c>
    </row>
    <row r="68" spans="1:19" x14ac:dyDescent="0.25">
      <c r="A68" s="32">
        <v>43743.999305555553</v>
      </c>
      <c r="B68" s="31">
        <f>IFERROR(VLOOKUP($A68-$V$1,Summary!$A$3:$BG$325,B$1,FALSE),$V$2)</f>
        <v>557</v>
      </c>
      <c r="C68" s="97">
        <f>IFERROR(VLOOKUP($A68-$V$1,Summary!$A$3:$BG$325,C$1,FALSE),$V$2)</f>
        <v>4139.6000000000004</v>
      </c>
      <c r="D68" s="31">
        <f>IFERROR(VLOOKUP($A68-$V$1,Summary!$A$3:$BG$325,D$1,FALSE),$V$2)</f>
        <v>681</v>
      </c>
      <c r="E68" s="31">
        <f>IFERROR(VLOOKUP($A68-$V$1,Summary!$A$3:$BG$325,E$1,FALSE),$V$2)</f>
        <v>15</v>
      </c>
      <c r="F68" s="31">
        <f>IFERROR(VLOOKUP($A68-$V$1,Summary!$A$3:$BG$325,F$1,FALSE),$V$2)</f>
        <v>610</v>
      </c>
      <c r="G68" s="31">
        <f>IFERROR(VLOOKUP($A68-$V$1,Summary!$A$3:$BG$325,G$1,FALSE),$V$2)</f>
        <v>1100</v>
      </c>
      <c r="H68" s="31">
        <f>IFERROR(VLOOKUP($A68-$V$1,Summary!$A$3:$BG$325,H$1,FALSE),$V$2)</f>
        <v>220</v>
      </c>
      <c r="I68" s="31">
        <f>IFERROR(VLOOKUP($A68-$V$1,Summary!$A$3:$BG$325,I$1,FALSE),$V$2)</f>
        <v>0</v>
      </c>
      <c r="J68" s="31">
        <f>IFERROR(VLOOKUP($A68-$V$1,Summary!$A$3:$BG$325,J$1,FALSE),$V$2)</f>
        <v>0</v>
      </c>
      <c r="K68" s="31">
        <f>IFERROR(VLOOKUP($A68-$V$1,Summary!$A$3:$BG$325,K$1,FALSE),$V$2)</f>
        <v>0</v>
      </c>
      <c r="L68" s="31">
        <f>IFERROR(VLOOKUP($A68-$V$1,Summary!$A$3:$BG$325,L$1,FALSE),$V$2)</f>
        <v>222</v>
      </c>
      <c r="M68" s="31">
        <f>IFERROR(VLOOKUP($A68-$V$1,Summary!$A$3:$BG$325,M$1,FALSE),$V$2)</f>
        <v>202</v>
      </c>
      <c r="N68" s="31">
        <f>IFERROR(MAX(L68-M68,0),"NaN")</f>
        <v>20</v>
      </c>
      <c r="O68" s="31">
        <f>IFERROR(VLOOKUP($A68-$V$1,Summary!$A$3:$BG$325,O$1,FALSE),$V$2)</f>
        <v>0</v>
      </c>
      <c r="P68" s="31">
        <f>IFERROR(VLOOKUP($A68-$V$1,Summary!$A$3:$BG$325,P$1,FALSE),$V$2)</f>
        <v>145.88999999999999</v>
      </c>
      <c r="Q68" s="31">
        <v>340</v>
      </c>
      <c r="R68" s="31">
        <f>IFERROR(VLOOKUP($A68-$V$1,Summary!$A$3:$BG$325,R$1,FALSE),$V$2)</f>
        <v>0</v>
      </c>
      <c r="S68" s="31">
        <f>IFERROR(VLOOKUP($A68-$V$1,Summary!$A$3:$BG$325,S$1,FALSE),$V$2)</f>
        <v>0</v>
      </c>
    </row>
    <row r="69" spans="1:19" x14ac:dyDescent="0.25">
      <c r="A69" s="32">
        <v>43744.999305555553</v>
      </c>
      <c r="B69" s="31">
        <f>IFERROR(VLOOKUP($A69-$V$1,Summary!$A$3:$BG$325,B$1,FALSE),$V$2)</f>
        <v>557</v>
      </c>
      <c r="C69" s="97">
        <f>IFERROR(VLOOKUP($A69-$V$1,Summary!$A$3:$BG$325,C$1,FALSE),$V$2)</f>
        <v>4139.6000000000004</v>
      </c>
      <c r="D69" s="31">
        <f>IFERROR(VLOOKUP($A69-$V$1,Summary!$A$3:$BG$325,D$1,FALSE),$V$2)</f>
        <v>675</v>
      </c>
      <c r="E69" s="31">
        <f>IFERROR(VLOOKUP($A69-$V$1,Summary!$A$3:$BG$325,E$1,FALSE),$V$2)</f>
        <v>15</v>
      </c>
      <c r="F69" s="31">
        <f>IFERROR(VLOOKUP($A69-$V$1,Summary!$A$3:$BG$325,F$1,FALSE),$V$2)</f>
        <v>609</v>
      </c>
      <c r="G69" s="31">
        <f>IFERROR(VLOOKUP($A69-$V$1,Summary!$A$3:$BG$325,G$1,FALSE),$V$2)</f>
        <v>1100</v>
      </c>
      <c r="H69" s="31">
        <f>IFERROR(VLOOKUP($A69-$V$1,Summary!$A$3:$BG$325,H$1,FALSE),$V$2)</f>
        <v>227</v>
      </c>
      <c r="I69" s="31">
        <f>IFERROR(VLOOKUP($A69-$V$1,Summary!$A$3:$BG$325,I$1,FALSE),$V$2)</f>
        <v>0</v>
      </c>
      <c r="J69" s="31">
        <f>IFERROR(VLOOKUP($A69-$V$1,Summary!$A$3:$BG$325,J$1,FALSE),$V$2)</f>
        <v>0</v>
      </c>
      <c r="K69" s="31">
        <f>IFERROR(VLOOKUP($A69-$V$1,Summary!$A$3:$BG$325,K$1,FALSE),$V$2)</f>
        <v>0</v>
      </c>
      <c r="L69" s="31">
        <f>IFERROR(VLOOKUP($A69-$V$1,Summary!$A$3:$BG$325,L$1,FALSE),$V$2)</f>
        <v>223</v>
      </c>
      <c r="M69" s="31">
        <f>IFERROR(VLOOKUP($A69-$V$1,Summary!$A$3:$BG$325,M$1,FALSE),$V$2)</f>
        <v>202</v>
      </c>
      <c r="N69" s="31">
        <f>IFERROR(MAX(L69-M69,0),"NaN")</f>
        <v>21</v>
      </c>
      <c r="O69" s="31">
        <f>IFERROR(VLOOKUP($A69-$V$1,Summary!$A$3:$BG$325,O$1,FALSE),$V$2)</f>
        <v>28.4</v>
      </c>
      <c r="P69" s="31">
        <f>IFERROR(VLOOKUP($A69-$V$1,Summary!$A$3:$BG$325,P$1,FALSE),$V$2)</f>
        <v>152.83000000000001</v>
      </c>
      <c r="Q69" s="31">
        <v>340</v>
      </c>
      <c r="R69" s="31">
        <f>IFERROR(VLOOKUP($A69-$V$1,Summary!$A$3:$BG$325,R$1,FALSE),$V$2)</f>
        <v>0</v>
      </c>
      <c r="S69" s="31">
        <f>IFERROR(VLOOKUP($A69-$V$1,Summary!$A$3:$BG$325,S$1,FALSE),$V$2)</f>
        <v>0</v>
      </c>
    </row>
    <row r="70" spans="1:19" x14ac:dyDescent="0.25">
      <c r="A70" s="32">
        <v>43745.999305555553</v>
      </c>
      <c r="B70" s="31">
        <f>IFERROR(VLOOKUP($A70-$V$1,Summary!$A$3:$BG$325,B$1,FALSE),$V$2)</f>
        <v>557</v>
      </c>
      <c r="C70" s="97">
        <f>IFERROR(VLOOKUP($A70-$V$1,Summary!$A$3:$BG$325,C$1,FALSE),$V$2)</f>
        <v>4139.6000000000004</v>
      </c>
      <c r="D70" s="31">
        <f>IFERROR(VLOOKUP($A70-$V$1,Summary!$A$3:$BG$325,D$1,FALSE),$V$2)</f>
        <v>659</v>
      </c>
      <c r="E70" s="31">
        <f>IFERROR(VLOOKUP($A70-$V$1,Summary!$A$3:$BG$325,E$1,FALSE),$V$2)</f>
        <v>15</v>
      </c>
      <c r="F70" s="31">
        <f>IFERROR(VLOOKUP($A70-$V$1,Summary!$A$3:$BG$325,F$1,FALSE),$V$2)</f>
        <v>539</v>
      </c>
      <c r="G70" s="31">
        <f>IFERROR(VLOOKUP($A70-$V$1,Summary!$A$3:$BG$325,G$1,FALSE),$V$2)</f>
        <v>1100</v>
      </c>
      <c r="H70" s="31">
        <f>IFERROR(VLOOKUP($A70-$V$1,Summary!$A$3:$BG$325,H$1,FALSE),$V$2)</f>
        <v>233</v>
      </c>
      <c r="I70" s="31">
        <f>IFERROR(VLOOKUP($A70-$V$1,Summary!$A$3:$BG$325,I$1,FALSE),$V$2)</f>
        <v>0</v>
      </c>
      <c r="J70" s="31">
        <f>IFERROR(VLOOKUP($A70-$V$1,Summary!$A$3:$BG$325,J$1,FALSE),$V$2)</f>
        <v>0</v>
      </c>
      <c r="K70" s="31">
        <f>IFERROR(VLOOKUP($A70-$V$1,Summary!$A$3:$BG$325,K$1,FALSE),$V$2)</f>
        <v>0</v>
      </c>
      <c r="L70" s="31">
        <f>IFERROR(VLOOKUP($A70-$V$1,Summary!$A$3:$BG$325,L$1,FALSE),$V$2)</f>
        <v>233</v>
      </c>
      <c r="M70" s="31">
        <f>IFERROR(VLOOKUP($A70-$V$1,Summary!$A$3:$BG$325,M$1,FALSE),$V$2)</f>
        <v>200</v>
      </c>
      <c r="N70" s="31">
        <f>IFERROR(MAX(L70-M70,0),"NaN")</f>
        <v>33</v>
      </c>
      <c r="O70" s="31">
        <f>IFERROR(VLOOKUP($A70-$V$1,Summary!$A$3:$BG$325,O$1,FALSE),$V$2)</f>
        <v>23.5</v>
      </c>
      <c r="P70" s="31">
        <f>IFERROR(VLOOKUP($A70-$V$1,Summary!$A$3:$BG$325,P$1,FALSE),$V$2)</f>
        <v>147.26</v>
      </c>
      <c r="Q70" s="31">
        <v>340</v>
      </c>
      <c r="R70" s="31">
        <f>IFERROR(VLOOKUP($A70-$V$1,Summary!$A$3:$BG$325,R$1,FALSE),$V$2)</f>
        <v>0</v>
      </c>
      <c r="S70" s="31">
        <f>IFERROR(VLOOKUP($A70-$V$1,Summary!$A$3:$BG$325,S$1,FALSE),$V$2)</f>
        <v>0</v>
      </c>
    </row>
    <row r="71" spans="1:19" x14ac:dyDescent="0.25">
      <c r="A71" s="32">
        <v>43746.999305555553</v>
      </c>
      <c r="B71" s="31">
        <f>IFERROR(VLOOKUP($A71-$V$1,Summary!$A$3:$BG$325,B$1,FALSE),$V$2)</f>
        <v>554</v>
      </c>
      <c r="C71" s="97">
        <f>IFERROR(VLOOKUP($A71-$V$1,Summary!$A$3:$BG$325,C$1,FALSE),$V$2)</f>
        <v>4139.6000000000004</v>
      </c>
      <c r="D71" s="31">
        <f>IFERROR(VLOOKUP($A71-$V$1,Summary!$A$3:$BG$325,D$1,FALSE),$V$2)</f>
        <v>541</v>
      </c>
      <c r="E71" s="31">
        <f>IFERROR(VLOOKUP($A71-$V$1,Summary!$A$3:$BG$325,E$1,FALSE),$V$2)</f>
        <v>15</v>
      </c>
      <c r="F71" s="31">
        <f>IFERROR(VLOOKUP($A71-$V$1,Summary!$A$3:$BG$325,F$1,FALSE),$V$2)</f>
        <v>516</v>
      </c>
      <c r="G71" s="31">
        <f>IFERROR(VLOOKUP($A71-$V$1,Summary!$A$3:$BG$325,G$1,FALSE),$V$2)</f>
        <v>1100</v>
      </c>
      <c r="H71" s="31">
        <f>IFERROR(VLOOKUP($A71-$V$1,Summary!$A$3:$BG$325,H$1,FALSE),$V$2)</f>
        <v>243</v>
      </c>
      <c r="I71" s="31">
        <f>IFERROR(VLOOKUP($A71-$V$1,Summary!$A$3:$BG$325,I$1,FALSE),$V$2)</f>
        <v>0</v>
      </c>
      <c r="J71" s="31">
        <f>IFERROR(VLOOKUP($A71-$V$1,Summary!$A$3:$BG$325,J$1,FALSE),$V$2)</f>
        <v>0</v>
      </c>
      <c r="K71" s="31">
        <f>IFERROR(VLOOKUP($A71-$V$1,Summary!$A$3:$BG$325,K$1,FALSE),$V$2)</f>
        <v>0</v>
      </c>
      <c r="L71" s="31">
        <f>IFERROR(VLOOKUP($A71-$V$1,Summary!$A$3:$BG$325,L$1,FALSE),$V$2)</f>
        <v>239</v>
      </c>
      <c r="M71" s="31">
        <f>IFERROR(VLOOKUP($A71-$V$1,Summary!$A$3:$BG$325,M$1,FALSE),$V$2)</f>
        <v>193</v>
      </c>
      <c r="N71" s="31">
        <f>IFERROR(MAX(L71-M71,0),"NaN")</f>
        <v>46</v>
      </c>
      <c r="O71" s="31">
        <f>IFERROR(VLOOKUP($A71-$V$1,Summary!$A$3:$BG$325,O$1,FALSE),$V$2)</f>
        <v>19.7</v>
      </c>
      <c r="P71" s="31">
        <f>IFERROR(VLOOKUP($A71-$V$1,Summary!$A$3:$BG$325,P$1,FALSE),$V$2)</f>
        <v>132.55000000000001</v>
      </c>
      <c r="Q71" s="31">
        <v>340</v>
      </c>
      <c r="R71" s="31">
        <f>IFERROR(VLOOKUP($A71-$V$1,Summary!$A$3:$BG$325,R$1,FALSE),$V$2)</f>
        <v>0</v>
      </c>
      <c r="S71" s="31">
        <f>IFERROR(VLOOKUP($A71-$V$1,Summary!$A$3:$BG$325,S$1,FALSE),$V$2)</f>
        <v>0</v>
      </c>
    </row>
    <row r="72" spans="1:19" x14ac:dyDescent="0.25">
      <c r="A72" s="32">
        <v>43747.999305555553</v>
      </c>
      <c r="B72" s="31">
        <f>IFERROR(VLOOKUP($A72-$V$1,Summary!$A$3:$BG$325,B$1,FALSE),$V$2)</f>
        <v>551</v>
      </c>
      <c r="C72" s="97">
        <f>IFERROR(VLOOKUP($A72-$V$1,Summary!$A$3:$BG$325,C$1,FALSE),$V$2)</f>
        <v>4139.6000000000004</v>
      </c>
      <c r="D72" s="31">
        <f>IFERROR(VLOOKUP($A72-$V$1,Summary!$A$3:$BG$325,D$1,FALSE),$V$2)</f>
        <v>638</v>
      </c>
      <c r="E72" s="31">
        <f>IFERROR(VLOOKUP($A72-$V$1,Summary!$A$3:$BG$325,E$1,FALSE),$V$2)</f>
        <v>15</v>
      </c>
      <c r="F72" s="31">
        <f>IFERROR(VLOOKUP($A72-$V$1,Summary!$A$3:$BG$325,F$1,FALSE),$V$2)</f>
        <v>524</v>
      </c>
      <c r="G72" s="31">
        <f>IFERROR(VLOOKUP($A72-$V$1,Summary!$A$3:$BG$325,G$1,FALSE),$V$2)</f>
        <v>1100</v>
      </c>
      <c r="H72" s="31">
        <f>IFERROR(VLOOKUP($A72-$V$1,Summary!$A$3:$BG$325,H$1,FALSE),$V$2)</f>
        <v>244</v>
      </c>
      <c r="I72" s="31">
        <f>IFERROR(VLOOKUP($A72-$V$1,Summary!$A$3:$BG$325,I$1,FALSE),$V$2)</f>
        <v>0</v>
      </c>
      <c r="J72" s="31">
        <f>IFERROR(VLOOKUP($A72-$V$1,Summary!$A$3:$BG$325,J$1,FALSE),$V$2)</f>
        <v>0</v>
      </c>
      <c r="K72" s="31">
        <f>IFERROR(VLOOKUP($A72-$V$1,Summary!$A$3:$BG$325,K$1,FALSE),$V$2)</f>
        <v>0</v>
      </c>
      <c r="L72" s="31">
        <f>IFERROR(VLOOKUP($A72-$V$1,Summary!$A$3:$BG$325,L$1,FALSE),$V$2)</f>
        <v>245</v>
      </c>
      <c r="M72" s="31">
        <f>IFERROR(VLOOKUP($A72-$V$1,Summary!$A$3:$BG$325,M$1,FALSE),$V$2)</f>
        <v>195</v>
      </c>
      <c r="N72" s="31">
        <f>IFERROR(MAX(L72-M72,0),"NaN")</f>
        <v>50</v>
      </c>
      <c r="O72" s="31">
        <f>IFERROR(VLOOKUP($A72-$V$1,Summary!$A$3:$BG$325,O$1,FALSE),$V$2)</f>
        <v>66.2</v>
      </c>
      <c r="P72" s="31">
        <f>IFERROR(VLOOKUP($A72-$V$1,Summary!$A$3:$BG$325,P$1,FALSE),$V$2)</f>
        <v>154.71</v>
      </c>
      <c r="Q72" s="31">
        <v>340</v>
      </c>
      <c r="R72" s="31">
        <f>IFERROR(VLOOKUP($A72-$V$1,Summary!$A$3:$BG$325,R$1,FALSE),$V$2)</f>
        <v>0</v>
      </c>
      <c r="S72" s="31">
        <f>IFERROR(VLOOKUP($A72-$V$1,Summary!$A$3:$BG$325,S$1,FALSE),$V$2)</f>
        <v>0</v>
      </c>
    </row>
    <row r="73" spans="1:19" x14ac:dyDescent="0.25">
      <c r="A73" s="32">
        <v>43748.999305555553</v>
      </c>
      <c r="B73" s="31">
        <f>IFERROR(VLOOKUP($A73-$V$1,Summary!$A$3:$BG$325,B$1,FALSE),$V$2)</f>
        <v>552</v>
      </c>
      <c r="C73" s="97">
        <f>IFERROR(VLOOKUP($A73-$V$1,Summary!$A$3:$BG$325,C$1,FALSE),$V$2)</f>
        <v>4139.6000000000004</v>
      </c>
      <c r="D73" s="31">
        <f>IFERROR(VLOOKUP($A73-$V$1,Summary!$A$3:$BG$325,D$1,FALSE),$V$2)</f>
        <v>595</v>
      </c>
      <c r="E73" s="31">
        <f>IFERROR(VLOOKUP($A73-$V$1,Summary!$A$3:$BG$325,E$1,FALSE),$V$2)</f>
        <v>15</v>
      </c>
      <c r="F73" s="31">
        <f>IFERROR(VLOOKUP($A73-$V$1,Summary!$A$3:$BG$325,F$1,FALSE),$V$2)</f>
        <v>514</v>
      </c>
      <c r="G73" s="31">
        <f>IFERROR(VLOOKUP($A73-$V$1,Summary!$A$3:$BG$325,G$1,FALSE),$V$2)</f>
        <v>1120</v>
      </c>
      <c r="H73" s="31">
        <f>IFERROR(VLOOKUP($A73-$V$1,Summary!$A$3:$BG$325,H$1,FALSE),$V$2)</f>
        <v>244</v>
      </c>
      <c r="I73" s="31">
        <f>IFERROR(VLOOKUP($A73-$V$1,Summary!$A$3:$BG$325,I$1,FALSE),$V$2)</f>
        <v>0</v>
      </c>
      <c r="J73" s="31">
        <f>IFERROR(VLOOKUP($A73-$V$1,Summary!$A$3:$BG$325,J$1,FALSE),$V$2)</f>
        <v>0</v>
      </c>
      <c r="K73" s="31">
        <f>IFERROR(VLOOKUP($A73-$V$1,Summary!$A$3:$BG$325,K$1,FALSE),$V$2)</f>
        <v>0</v>
      </c>
      <c r="L73" s="31">
        <f>IFERROR(VLOOKUP($A73-$V$1,Summary!$A$3:$BG$325,L$1,FALSE),$V$2)</f>
        <v>239</v>
      </c>
      <c r="M73" s="31">
        <f>IFERROR(VLOOKUP($A73-$V$1,Summary!$A$3:$BG$325,M$1,FALSE),$V$2)</f>
        <v>198</v>
      </c>
      <c r="N73" s="31">
        <f>IFERROR(MAX(L73-M73,0),"NaN")</f>
        <v>41</v>
      </c>
      <c r="O73" s="31">
        <f>IFERROR(VLOOKUP($A73-$V$1,Summary!$A$3:$BG$325,O$1,FALSE),$V$2)</f>
        <v>72.400000000000006</v>
      </c>
      <c r="P73" s="31">
        <f>IFERROR(VLOOKUP($A73-$V$1,Summary!$A$3:$BG$325,P$1,FALSE),$V$2)</f>
        <v>133.78</v>
      </c>
      <c r="Q73" s="31">
        <v>330</v>
      </c>
      <c r="R73" s="31">
        <f>IFERROR(VLOOKUP($A73-$V$1,Summary!$A$3:$BG$325,R$1,FALSE),$V$2)</f>
        <v>0</v>
      </c>
      <c r="S73" s="31">
        <f>IFERROR(VLOOKUP($A73-$V$1,Summary!$A$3:$BG$325,S$1,FALSE),$V$2)</f>
        <v>0</v>
      </c>
    </row>
    <row r="74" spans="1:19" x14ac:dyDescent="0.25">
      <c r="A74" s="32">
        <v>43749.999305555553</v>
      </c>
      <c r="B74" s="31">
        <f>IFERROR(VLOOKUP($A74-$V$1,Summary!$A$3:$BG$325,B$1,FALSE),$V$2)</f>
        <v>551</v>
      </c>
      <c r="C74" s="97">
        <f>IFERROR(VLOOKUP($A74-$V$1,Summary!$A$3:$BG$325,C$1,FALSE),$V$2)</f>
        <v>4139.6000000000004</v>
      </c>
      <c r="D74" s="31">
        <f>IFERROR(VLOOKUP($A74-$V$1,Summary!$A$3:$BG$325,D$1,FALSE),$V$2)</f>
        <v>565</v>
      </c>
      <c r="E74" s="31">
        <f>IFERROR(VLOOKUP($A74-$V$1,Summary!$A$3:$BG$325,E$1,FALSE),$V$2)</f>
        <v>15</v>
      </c>
      <c r="F74" s="31">
        <f>IFERROR(VLOOKUP($A74-$V$1,Summary!$A$3:$BG$325,F$1,FALSE),$V$2)</f>
        <v>513</v>
      </c>
      <c r="G74" s="31">
        <f>IFERROR(VLOOKUP($A74-$V$1,Summary!$A$3:$BG$325,G$1,FALSE),$V$2)</f>
        <v>1150</v>
      </c>
      <c r="H74" s="31">
        <f>IFERROR(VLOOKUP($A74-$V$1,Summary!$A$3:$BG$325,H$1,FALSE),$V$2)</f>
        <v>235</v>
      </c>
      <c r="I74" s="31">
        <f>IFERROR(VLOOKUP($A74-$V$1,Summary!$A$3:$BG$325,I$1,FALSE),$V$2)</f>
        <v>0</v>
      </c>
      <c r="J74" s="31">
        <f>IFERROR(VLOOKUP($A74-$V$1,Summary!$A$3:$BG$325,J$1,FALSE),$V$2)</f>
        <v>0</v>
      </c>
      <c r="K74" s="31">
        <f>IFERROR(VLOOKUP($A74-$V$1,Summary!$A$3:$BG$325,K$1,FALSE),$V$2)</f>
        <v>0</v>
      </c>
      <c r="L74" s="31">
        <f>IFERROR(VLOOKUP($A74-$V$1,Summary!$A$3:$BG$325,L$1,FALSE),$V$2)</f>
        <v>227</v>
      </c>
      <c r="M74" s="31">
        <f>IFERROR(VLOOKUP($A74-$V$1,Summary!$A$3:$BG$325,M$1,FALSE),$V$2)</f>
        <v>199</v>
      </c>
      <c r="N74" s="31">
        <f>IFERROR(MAX(L74-M74,0),"NaN")</f>
        <v>28</v>
      </c>
      <c r="O74" s="31">
        <f>IFERROR(VLOOKUP($A74-$V$1,Summary!$A$3:$BG$325,O$1,FALSE),$V$2)</f>
        <v>35.1</v>
      </c>
      <c r="P74" s="31">
        <f>IFERROR(VLOOKUP($A74-$V$1,Summary!$A$3:$BG$325,P$1,FALSE),$V$2)</f>
        <v>142.63999999999999</v>
      </c>
      <c r="Q74" s="31">
        <v>330</v>
      </c>
      <c r="R74" s="31">
        <f>IFERROR(VLOOKUP($A74-$V$1,Summary!$A$3:$BG$325,R$1,FALSE),$V$2)</f>
        <v>0</v>
      </c>
      <c r="S74" s="31">
        <f>IFERROR(VLOOKUP($A74-$V$1,Summary!$A$3:$BG$325,S$1,FALSE),$V$2)</f>
        <v>0</v>
      </c>
    </row>
    <row r="75" spans="1:19" x14ac:dyDescent="0.25">
      <c r="A75" s="32">
        <v>43750.999305555553</v>
      </c>
      <c r="B75" s="31">
        <f>IFERROR(VLOOKUP($A75-$V$1,Summary!$A$3:$BG$325,B$1,FALSE),$V$2)</f>
        <v>554</v>
      </c>
      <c r="C75" s="97">
        <f>IFERROR(VLOOKUP($A75-$V$1,Summary!$A$3:$BG$325,C$1,FALSE),$V$2)</f>
        <v>4139.6000000000004</v>
      </c>
      <c r="D75" s="31">
        <f>IFERROR(VLOOKUP($A75-$V$1,Summary!$A$3:$BG$325,D$1,FALSE),$V$2)</f>
        <v>546</v>
      </c>
      <c r="E75" s="31">
        <f>IFERROR(VLOOKUP($A75-$V$1,Summary!$A$3:$BG$325,E$1,FALSE),$V$2)</f>
        <v>15</v>
      </c>
      <c r="F75" s="31">
        <f>IFERROR(VLOOKUP($A75-$V$1,Summary!$A$3:$BG$325,F$1,FALSE),$V$2)</f>
        <v>513</v>
      </c>
      <c r="G75" s="31">
        <f>IFERROR(VLOOKUP($A75-$V$1,Summary!$A$3:$BG$325,G$1,FALSE),$V$2)</f>
        <v>1190</v>
      </c>
      <c r="H75" s="31">
        <f>IFERROR(VLOOKUP($A75-$V$1,Summary!$A$3:$BG$325,H$1,FALSE),$V$2)</f>
        <v>227</v>
      </c>
      <c r="I75" s="31">
        <f>IFERROR(VLOOKUP($A75-$V$1,Summary!$A$3:$BG$325,I$1,FALSE),$V$2)</f>
        <v>0</v>
      </c>
      <c r="J75" s="31">
        <f>IFERROR(VLOOKUP($A75-$V$1,Summary!$A$3:$BG$325,J$1,FALSE),$V$2)</f>
        <v>0</v>
      </c>
      <c r="K75" s="31">
        <f>IFERROR(VLOOKUP($A75-$V$1,Summary!$A$3:$BG$325,K$1,FALSE),$V$2)</f>
        <v>42.7</v>
      </c>
      <c r="L75" s="31">
        <f>IFERROR(VLOOKUP($A75-$V$1,Summary!$A$3:$BG$325,L$1,FALSE),$V$2)</f>
        <v>236</v>
      </c>
      <c r="M75" s="31">
        <f>IFERROR(VLOOKUP($A75-$V$1,Summary!$A$3:$BG$325,M$1,FALSE),$V$2)</f>
        <v>196</v>
      </c>
      <c r="N75" s="31">
        <f>IFERROR(MAX(L75-M75,0),"NaN")</f>
        <v>40</v>
      </c>
      <c r="O75" s="31">
        <f>IFERROR(VLOOKUP($A75-$V$1,Summary!$A$3:$BG$325,O$1,FALSE),$V$2)</f>
        <v>0</v>
      </c>
      <c r="P75" s="31">
        <f>IFERROR(VLOOKUP($A75-$V$1,Summary!$A$3:$BG$325,P$1,FALSE),$V$2)</f>
        <v>162.85</v>
      </c>
      <c r="Q75" s="31">
        <v>330</v>
      </c>
      <c r="R75" s="31">
        <f>IFERROR(VLOOKUP($A75-$V$1,Summary!$A$3:$BG$325,R$1,FALSE),$V$2)</f>
        <v>0</v>
      </c>
      <c r="S75" s="31">
        <f>IFERROR(VLOOKUP($A75-$V$1,Summary!$A$3:$BG$325,S$1,FALSE),$V$2)</f>
        <v>0</v>
      </c>
    </row>
    <row r="76" spans="1:19" x14ac:dyDescent="0.25">
      <c r="A76" s="32">
        <v>43751.999305555553</v>
      </c>
      <c r="B76" s="31">
        <f>IFERROR(VLOOKUP($A76-$V$1,Summary!$A$3:$BG$325,B$1,FALSE),$V$2)</f>
        <v>556</v>
      </c>
      <c r="C76" s="97">
        <f>IFERROR(VLOOKUP($A76-$V$1,Summary!$A$3:$BG$325,C$1,FALSE),$V$2)</f>
        <v>4139.6099999999997</v>
      </c>
      <c r="D76" s="31">
        <f>IFERROR(VLOOKUP($A76-$V$1,Summary!$A$3:$BG$325,D$1,FALSE),$V$2)</f>
        <v>670</v>
      </c>
      <c r="E76" s="31">
        <f>IFERROR(VLOOKUP($A76-$V$1,Summary!$A$3:$BG$325,E$1,FALSE),$V$2)</f>
        <v>15</v>
      </c>
      <c r="F76" s="31">
        <f>IFERROR(VLOOKUP($A76-$V$1,Summary!$A$3:$BG$325,F$1,FALSE),$V$2)</f>
        <v>512</v>
      </c>
      <c r="G76" s="31">
        <f>IFERROR(VLOOKUP($A76-$V$1,Summary!$A$3:$BG$325,G$1,FALSE),$V$2)</f>
        <v>1170</v>
      </c>
      <c r="H76" s="31">
        <f>IFERROR(VLOOKUP($A76-$V$1,Summary!$A$3:$BG$325,H$1,FALSE),$V$2)</f>
        <v>220</v>
      </c>
      <c r="I76" s="31">
        <f>IFERROR(VLOOKUP($A76-$V$1,Summary!$A$3:$BG$325,I$1,FALSE),$V$2)</f>
        <v>0</v>
      </c>
      <c r="J76" s="31">
        <f>IFERROR(VLOOKUP($A76-$V$1,Summary!$A$3:$BG$325,J$1,FALSE),$V$2)</f>
        <v>0</v>
      </c>
      <c r="K76" s="31">
        <f>IFERROR(VLOOKUP($A76-$V$1,Summary!$A$3:$BG$325,K$1,FALSE),$V$2)</f>
        <v>79.7</v>
      </c>
      <c r="L76" s="31">
        <f>IFERROR(VLOOKUP($A76-$V$1,Summary!$A$3:$BG$325,L$1,FALSE),$V$2)</f>
        <v>250</v>
      </c>
      <c r="M76" s="31">
        <f>IFERROR(VLOOKUP($A76-$V$1,Summary!$A$3:$BG$325,M$1,FALSE),$V$2)</f>
        <v>191</v>
      </c>
      <c r="N76" s="31">
        <f>IFERROR(MAX(L76-M76,0),"NaN")</f>
        <v>59</v>
      </c>
      <c r="O76" s="31">
        <f>IFERROR(VLOOKUP($A76-$V$1,Summary!$A$3:$BG$325,O$1,FALSE),$V$2)</f>
        <v>39.5</v>
      </c>
      <c r="P76" s="31">
        <f>IFERROR(VLOOKUP($A76-$V$1,Summary!$A$3:$BG$325,P$1,FALSE),$V$2)</f>
        <v>142.41999999999999</v>
      </c>
      <c r="Q76" s="31">
        <v>320</v>
      </c>
      <c r="R76" s="31">
        <f>IFERROR(VLOOKUP($A76-$V$1,Summary!$A$3:$BG$325,R$1,FALSE),$V$2)</f>
        <v>0</v>
      </c>
      <c r="S76" s="31">
        <f>IFERROR(VLOOKUP($A76-$V$1,Summary!$A$3:$BG$325,S$1,FALSE),$V$2)</f>
        <v>0</v>
      </c>
    </row>
    <row r="77" spans="1:19" x14ac:dyDescent="0.25">
      <c r="A77" s="32">
        <v>43752.999305555553</v>
      </c>
      <c r="B77" s="31">
        <f>IFERROR(VLOOKUP($A77-$V$1,Summary!$A$3:$BG$325,B$1,FALSE),$V$2)</f>
        <v>557</v>
      </c>
      <c r="C77" s="97">
        <f>IFERROR(VLOOKUP($A77-$V$1,Summary!$A$3:$BG$325,C$1,FALSE),$V$2)</f>
        <v>4139.6099999999997</v>
      </c>
      <c r="D77" s="31">
        <f>IFERROR(VLOOKUP($A77-$V$1,Summary!$A$3:$BG$325,D$1,FALSE),$V$2)</f>
        <v>815</v>
      </c>
      <c r="E77" s="31">
        <f>IFERROR(VLOOKUP($A77-$V$1,Summary!$A$3:$BG$325,E$1,FALSE),$V$2)</f>
        <v>15</v>
      </c>
      <c r="F77" s="31">
        <f>IFERROR(VLOOKUP($A77-$V$1,Summary!$A$3:$BG$325,F$1,FALSE),$V$2)</f>
        <v>620</v>
      </c>
      <c r="G77" s="31">
        <f>IFERROR(VLOOKUP($A77-$V$1,Summary!$A$3:$BG$325,G$1,FALSE),$V$2)</f>
        <v>1170</v>
      </c>
      <c r="H77" s="31">
        <f>IFERROR(VLOOKUP($A77-$V$1,Summary!$A$3:$BG$325,H$1,FALSE),$V$2)</f>
        <v>216</v>
      </c>
      <c r="I77" s="31">
        <f>IFERROR(VLOOKUP($A77-$V$1,Summary!$A$3:$BG$325,I$1,FALSE),$V$2)</f>
        <v>0</v>
      </c>
      <c r="J77" s="31">
        <f>IFERROR(VLOOKUP($A77-$V$1,Summary!$A$3:$BG$325,J$1,FALSE),$V$2)</f>
        <v>0</v>
      </c>
      <c r="K77" s="31">
        <f>IFERROR(VLOOKUP($A77-$V$1,Summary!$A$3:$BG$325,K$1,FALSE),$V$2)</f>
        <v>56.8</v>
      </c>
      <c r="L77" s="31">
        <f>IFERROR(VLOOKUP($A77-$V$1,Summary!$A$3:$BG$325,L$1,FALSE),$V$2)</f>
        <v>251</v>
      </c>
      <c r="M77" s="31">
        <f>IFERROR(VLOOKUP($A77-$V$1,Summary!$A$3:$BG$325,M$1,FALSE),$V$2)</f>
        <v>192</v>
      </c>
      <c r="N77" s="31">
        <f>IFERROR(MAX(L77-M77,0),"NaN")</f>
        <v>59</v>
      </c>
      <c r="O77" s="31">
        <f>IFERROR(VLOOKUP($A77-$V$1,Summary!$A$3:$BG$325,O$1,FALSE),$V$2)</f>
        <v>28.1</v>
      </c>
      <c r="P77" s="31">
        <f>IFERROR(VLOOKUP($A77-$V$1,Summary!$A$3:$BG$325,P$1,FALSE),$V$2)</f>
        <v>138.26</v>
      </c>
      <c r="Q77" s="31">
        <v>310</v>
      </c>
      <c r="R77" s="31">
        <f>IFERROR(VLOOKUP($A77-$V$1,Summary!$A$3:$BG$325,R$1,FALSE),$V$2)</f>
        <v>0</v>
      </c>
      <c r="S77" s="31">
        <f>IFERROR(VLOOKUP($A77-$V$1,Summary!$A$3:$BG$325,S$1,FALSE),$V$2)</f>
        <v>0</v>
      </c>
    </row>
    <row r="78" spans="1:19" x14ac:dyDescent="0.25">
      <c r="A78" s="32">
        <v>43753.999305555553</v>
      </c>
      <c r="B78" s="31">
        <f>IFERROR(VLOOKUP($A78-$V$1,Summary!$A$3:$BG$325,B$1,FALSE),$V$2)</f>
        <v>557</v>
      </c>
      <c r="C78" s="97">
        <f>IFERROR(VLOOKUP($A78-$V$1,Summary!$A$3:$BG$325,C$1,FALSE),$V$2)</f>
        <v>4139.6099999999997</v>
      </c>
      <c r="D78" s="31">
        <f>IFERROR(VLOOKUP($A78-$V$1,Summary!$A$3:$BG$325,D$1,FALSE),$V$2)</f>
        <v>945</v>
      </c>
      <c r="E78" s="31">
        <f>IFERROR(VLOOKUP($A78-$V$1,Summary!$A$3:$BG$325,E$1,FALSE),$V$2)</f>
        <v>15</v>
      </c>
      <c r="F78" s="31">
        <f>IFERROR(VLOOKUP($A78-$V$1,Summary!$A$3:$BG$325,F$1,FALSE),$V$2)</f>
        <v>826</v>
      </c>
      <c r="G78" s="31">
        <f>IFERROR(VLOOKUP($A78-$V$1,Summary!$A$3:$BG$325,G$1,FALSE),$V$2)</f>
        <v>1190</v>
      </c>
      <c r="H78" s="31">
        <f>IFERROR(VLOOKUP($A78-$V$1,Summary!$A$3:$BG$325,H$1,FALSE),$V$2)</f>
        <v>67</v>
      </c>
      <c r="I78" s="31">
        <f>IFERROR(VLOOKUP($A78-$V$1,Summary!$A$3:$BG$325,I$1,FALSE),$V$2)</f>
        <v>0</v>
      </c>
      <c r="J78" s="31">
        <f>IFERROR(VLOOKUP($A78-$V$1,Summary!$A$3:$BG$325,J$1,FALSE),$V$2)</f>
        <v>0</v>
      </c>
      <c r="K78" s="31">
        <f>IFERROR(VLOOKUP($A78-$V$1,Summary!$A$3:$BG$325,K$1,FALSE),$V$2)</f>
        <v>55.6</v>
      </c>
      <c r="L78" s="31">
        <f>IFERROR(VLOOKUP($A78-$V$1,Summary!$A$3:$BG$325,L$1,FALSE),$V$2)</f>
        <v>248</v>
      </c>
      <c r="M78" s="31">
        <f>IFERROR(VLOOKUP($A78-$V$1,Summary!$A$3:$BG$325,M$1,FALSE),$V$2)</f>
        <v>190</v>
      </c>
      <c r="N78" s="31">
        <f>IFERROR(MAX(L78-M78,0),"NaN")</f>
        <v>58</v>
      </c>
      <c r="O78" s="31">
        <f>IFERROR(VLOOKUP($A78-$V$1,Summary!$A$3:$BG$325,O$1,FALSE),$V$2)</f>
        <v>37.700000000000003</v>
      </c>
      <c r="P78" s="31">
        <f>IFERROR(VLOOKUP($A78-$V$1,Summary!$A$3:$BG$325,P$1,FALSE),$V$2)</f>
        <v>114.39</v>
      </c>
      <c r="Q78" s="31">
        <v>310</v>
      </c>
      <c r="R78" s="31">
        <f>IFERROR(VLOOKUP($A78-$V$1,Summary!$A$3:$BG$325,R$1,FALSE),$V$2)</f>
        <v>0</v>
      </c>
      <c r="S78" s="31">
        <f>IFERROR(VLOOKUP($A78-$V$1,Summary!$A$3:$BG$325,S$1,FALSE),$V$2)</f>
        <v>0</v>
      </c>
    </row>
    <row r="79" spans="1:19" x14ac:dyDescent="0.25">
      <c r="A79" s="32">
        <v>43754.999305555553</v>
      </c>
      <c r="B79" s="31">
        <f>IFERROR(VLOOKUP($A79-$V$1,Summary!$A$3:$BG$325,B$1,FALSE),$V$2)</f>
        <v>557</v>
      </c>
      <c r="C79" s="97">
        <f>IFERROR(VLOOKUP($A79-$V$1,Summary!$A$3:$BG$325,C$1,FALSE),$V$2)</f>
        <v>4139.6000000000004</v>
      </c>
      <c r="D79" s="31">
        <f>IFERROR(VLOOKUP($A79-$V$1,Summary!$A$3:$BG$325,D$1,FALSE),$V$2)</f>
        <v>1080</v>
      </c>
      <c r="E79" s="31">
        <f>IFERROR(VLOOKUP($A79-$V$1,Summary!$A$3:$BG$325,E$1,FALSE),$V$2)</f>
        <v>0</v>
      </c>
      <c r="F79" s="31">
        <f>IFERROR(VLOOKUP($A79-$V$1,Summary!$A$3:$BG$325,F$1,FALSE),$V$2)</f>
        <v>1030</v>
      </c>
      <c r="G79" s="31">
        <f>IFERROR(VLOOKUP($A79-$V$1,Summary!$A$3:$BG$325,G$1,FALSE),$V$2)</f>
        <v>1250</v>
      </c>
      <c r="H79" s="31">
        <f>IFERROR(VLOOKUP($A79-$V$1,Summary!$A$3:$BG$325,H$1,FALSE),$V$2)</f>
        <v>0</v>
      </c>
      <c r="I79" s="31">
        <f>IFERROR(VLOOKUP($A79-$V$1,Summary!$A$3:$BG$325,I$1,FALSE),$V$2)</f>
        <v>0</v>
      </c>
      <c r="J79" s="31">
        <f>IFERROR(VLOOKUP($A79-$V$1,Summary!$A$3:$BG$325,J$1,FALSE),$V$2)</f>
        <v>0</v>
      </c>
      <c r="K79" s="31">
        <f>IFERROR(VLOOKUP($A79-$V$1,Summary!$A$3:$BG$325,K$1,FALSE),$V$2)</f>
        <v>32.799999999999997</v>
      </c>
      <c r="L79" s="31">
        <f>IFERROR(VLOOKUP($A79-$V$1,Summary!$A$3:$BG$325,L$1,FALSE),$V$2)</f>
        <v>240</v>
      </c>
      <c r="M79" s="31">
        <f>IFERROR(VLOOKUP($A79-$V$1,Summary!$A$3:$BG$325,M$1,FALSE),$V$2)</f>
        <v>184</v>
      </c>
      <c r="N79" s="31">
        <f>IFERROR(MAX(L79-M79,0),"NaN")</f>
        <v>56</v>
      </c>
      <c r="O79" s="31">
        <f>IFERROR(VLOOKUP($A79-$V$1,Summary!$A$3:$BG$325,O$1,FALSE),$V$2)</f>
        <v>37.5</v>
      </c>
      <c r="P79" s="31">
        <f>IFERROR(VLOOKUP($A79-$V$1,Summary!$A$3:$BG$325,P$1,FALSE),$V$2)</f>
        <v>111.08</v>
      </c>
      <c r="Q79" s="31">
        <v>310</v>
      </c>
      <c r="R79" s="31">
        <f>IFERROR(VLOOKUP($A79-$V$1,Summary!$A$3:$BG$325,R$1,FALSE),$V$2)</f>
        <v>0</v>
      </c>
      <c r="S79" s="31">
        <f>IFERROR(VLOOKUP($A79-$V$1,Summary!$A$3:$BG$325,S$1,FALSE),$V$2)</f>
        <v>0</v>
      </c>
    </row>
    <row r="80" spans="1:19" x14ac:dyDescent="0.25">
      <c r="A80" s="32">
        <v>43755.999305555553</v>
      </c>
      <c r="B80" s="31">
        <f>IFERROR(VLOOKUP($A80-$V$1,Summary!$A$3:$BG$325,B$1,FALSE),$V$2)</f>
        <v>569</v>
      </c>
      <c r="C80" s="97">
        <f>IFERROR(VLOOKUP($A80-$V$1,Summary!$A$3:$BG$325,C$1,FALSE),$V$2)</f>
        <v>4139.6099999999997</v>
      </c>
      <c r="D80" s="31">
        <f>IFERROR(VLOOKUP($A80-$V$1,Summary!$A$3:$BG$325,D$1,FALSE),$V$2)</f>
        <v>1290</v>
      </c>
      <c r="E80" s="31">
        <f>IFERROR(VLOOKUP($A80-$V$1,Summary!$A$3:$BG$325,E$1,FALSE),$V$2)</f>
        <v>0</v>
      </c>
      <c r="F80" s="31">
        <f>IFERROR(VLOOKUP($A80-$V$1,Summary!$A$3:$BG$325,F$1,FALSE),$V$2)</f>
        <v>1170</v>
      </c>
      <c r="G80" s="31">
        <f>IFERROR(VLOOKUP($A80-$V$1,Summary!$A$3:$BG$325,G$1,FALSE),$V$2)</f>
        <v>1190</v>
      </c>
      <c r="H80" s="31">
        <f>IFERROR(VLOOKUP($A80-$V$1,Summary!$A$3:$BG$325,H$1,FALSE),$V$2)</f>
        <v>0</v>
      </c>
      <c r="I80" s="31">
        <f>IFERROR(VLOOKUP($A80-$V$1,Summary!$A$3:$BG$325,I$1,FALSE),$V$2)</f>
        <v>0</v>
      </c>
      <c r="J80" s="31">
        <f>IFERROR(VLOOKUP($A80-$V$1,Summary!$A$3:$BG$325,J$1,FALSE),$V$2)</f>
        <v>0</v>
      </c>
      <c r="K80" s="31">
        <f>IFERROR(VLOOKUP($A80-$V$1,Summary!$A$3:$BG$325,K$1,FALSE),$V$2)</f>
        <v>9.91</v>
      </c>
      <c r="L80" s="31">
        <f>IFERROR(VLOOKUP($A80-$V$1,Summary!$A$3:$BG$325,L$1,FALSE),$V$2)</f>
        <v>233</v>
      </c>
      <c r="M80" s="31">
        <f>IFERROR(VLOOKUP($A80-$V$1,Summary!$A$3:$BG$325,M$1,FALSE),$V$2)</f>
        <v>183</v>
      </c>
      <c r="N80" s="31">
        <f>IFERROR(MAX(L80-M80,0),"NaN")</f>
        <v>50</v>
      </c>
      <c r="O80" s="31">
        <f>IFERROR(VLOOKUP($A80-$V$1,Summary!$A$3:$BG$325,O$1,FALSE),$V$2)</f>
        <v>65.599999999999994</v>
      </c>
      <c r="P80" s="31">
        <f>IFERROR(VLOOKUP($A80-$V$1,Summary!$A$3:$BG$325,P$1,FALSE),$V$2)</f>
        <v>99.4</v>
      </c>
      <c r="Q80" s="31">
        <v>320</v>
      </c>
      <c r="R80" s="31">
        <f>IFERROR(VLOOKUP($A80-$V$1,Summary!$A$3:$BG$325,R$1,FALSE),$V$2)</f>
        <v>0</v>
      </c>
      <c r="S80" s="31">
        <f>IFERROR(VLOOKUP($A80-$V$1,Summary!$A$3:$BG$325,S$1,FALSE),$V$2)</f>
        <v>0</v>
      </c>
    </row>
    <row r="81" spans="1:19" x14ac:dyDescent="0.25">
      <c r="A81" s="32">
        <v>43756.999305555553</v>
      </c>
      <c r="B81" s="31">
        <f>IFERROR(VLOOKUP($A81-$V$1,Summary!$A$3:$BG$325,B$1,FALSE),$V$2)</f>
        <v>564</v>
      </c>
      <c r="C81" s="97">
        <f>IFERROR(VLOOKUP($A81-$V$1,Summary!$A$3:$BG$325,C$1,FALSE),$V$2)</f>
        <v>4139.6000000000004</v>
      </c>
      <c r="D81" s="31">
        <f>IFERROR(VLOOKUP($A81-$V$1,Summary!$A$3:$BG$325,D$1,FALSE),$V$2)</f>
        <v>1610</v>
      </c>
      <c r="E81" s="31">
        <f>IFERROR(VLOOKUP($A81-$V$1,Summary!$A$3:$BG$325,E$1,FALSE),$V$2)</f>
        <v>0</v>
      </c>
      <c r="F81" s="31">
        <f>IFERROR(VLOOKUP($A81-$V$1,Summary!$A$3:$BG$325,F$1,FALSE),$V$2)</f>
        <v>1330</v>
      </c>
      <c r="G81" s="31">
        <f>IFERROR(VLOOKUP($A81-$V$1,Summary!$A$3:$BG$325,G$1,FALSE),$V$2)</f>
        <v>1230</v>
      </c>
      <c r="H81" s="31">
        <f>IFERROR(VLOOKUP($A81-$V$1,Summary!$A$3:$BG$325,H$1,FALSE),$V$2)</f>
        <v>0</v>
      </c>
      <c r="I81" s="31">
        <f>IFERROR(VLOOKUP($A81-$V$1,Summary!$A$3:$BG$325,I$1,FALSE),$V$2)</f>
        <v>0</v>
      </c>
      <c r="J81" s="31">
        <f>IFERROR(VLOOKUP($A81-$V$1,Summary!$A$3:$BG$325,J$1,FALSE),$V$2)</f>
        <v>0</v>
      </c>
      <c r="K81" s="31">
        <f>IFERROR(VLOOKUP($A81-$V$1,Summary!$A$3:$BG$325,K$1,FALSE),$V$2)</f>
        <v>30.6</v>
      </c>
      <c r="L81" s="31">
        <f>IFERROR(VLOOKUP($A81-$V$1,Summary!$A$3:$BG$325,L$1,FALSE),$V$2)</f>
        <v>236</v>
      </c>
      <c r="M81" s="31">
        <f>IFERROR(VLOOKUP($A81-$V$1,Summary!$A$3:$BG$325,M$1,FALSE),$V$2)</f>
        <v>182</v>
      </c>
      <c r="N81" s="31">
        <f>IFERROR(MAX(L81-M81,0),"NaN")</f>
        <v>54</v>
      </c>
      <c r="O81" s="31">
        <f>IFERROR(VLOOKUP($A81-$V$1,Summary!$A$3:$BG$325,O$1,FALSE),$V$2)</f>
        <v>20.100000000000001</v>
      </c>
      <c r="P81" s="31">
        <f>IFERROR(VLOOKUP($A81-$V$1,Summary!$A$3:$BG$325,P$1,FALSE),$V$2)</f>
        <v>94.88</v>
      </c>
      <c r="Q81" s="31">
        <v>340</v>
      </c>
      <c r="R81" s="31">
        <f>IFERROR(VLOOKUP($A81-$V$1,Summary!$A$3:$BG$325,R$1,FALSE),$V$2)</f>
        <v>0</v>
      </c>
      <c r="S81" s="31">
        <f>IFERROR(VLOOKUP($A81-$V$1,Summary!$A$3:$BG$325,S$1,FALSE),$V$2)</f>
        <v>0</v>
      </c>
    </row>
    <row r="82" spans="1:19" x14ac:dyDescent="0.25">
      <c r="A82" s="32">
        <v>43757.999305555553</v>
      </c>
      <c r="B82" s="31">
        <f>IFERROR(VLOOKUP($A82-$V$1,Summary!$A$3:$BG$325,B$1,FALSE),$V$2)</f>
        <v>572</v>
      </c>
      <c r="C82" s="97">
        <f>IFERROR(VLOOKUP($A82-$V$1,Summary!$A$3:$BG$325,C$1,FALSE),$V$2)</f>
        <v>4139.58</v>
      </c>
      <c r="D82" s="31">
        <f>IFERROR(VLOOKUP($A82-$V$1,Summary!$A$3:$BG$325,D$1,FALSE),$V$2)</f>
        <v>1800</v>
      </c>
      <c r="E82" s="31">
        <f>IFERROR(VLOOKUP($A82-$V$1,Summary!$A$3:$BG$325,E$1,FALSE),$V$2)</f>
        <v>0</v>
      </c>
      <c r="F82" s="31">
        <f>IFERROR(VLOOKUP($A82-$V$1,Summary!$A$3:$BG$325,F$1,FALSE),$V$2)</f>
        <v>1400</v>
      </c>
      <c r="G82" s="31">
        <f>IFERROR(VLOOKUP($A82-$V$1,Summary!$A$3:$BG$325,G$1,FALSE),$V$2)</f>
        <v>1270</v>
      </c>
      <c r="H82" s="31">
        <f>IFERROR(VLOOKUP($A82-$V$1,Summary!$A$3:$BG$325,H$1,FALSE),$V$2)</f>
        <v>0</v>
      </c>
      <c r="I82" s="31">
        <f>IFERROR(VLOOKUP($A82-$V$1,Summary!$A$3:$BG$325,I$1,FALSE),$V$2)</f>
        <v>0</v>
      </c>
      <c r="J82" s="31">
        <f>IFERROR(VLOOKUP($A82-$V$1,Summary!$A$3:$BG$325,J$1,FALSE),$V$2)</f>
        <v>0</v>
      </c>
      <c r="K82" s="31">
        <f>IFERROR(VLOOKUP($A82-$V$1,Summary!$A$3:$BG$325,K$1,FALSE),$V$2)</f>
        <v>66.099999999999994</v>
      </c>
      <c r="L82" s="31">
        <f>IFERROR(VLOOKUP($A82-$V$1,Summary!$A$3:$BG$325,L$1,FALSE),$V$2)</f>
        <v>239</v>
      </c>
      <c r="M82" s="31">
        <f>IFERROR(VLOOKUP($A82-$V$1,Summary!$A$3:$BG$325,M$1,FALSE),$V$2)</f>
        <v>184</v>
      </c>
      <c r="N82" s="31">
        <f>IFERROR(MAX(L82-M82,0),"NaN")</f>
        <v>55</v>
      </c>
      <c r="O82" s="31">
        <f>IFERROR(VLOOKUP($A82-$V$1,Summary!$A$3:$BG$325,O$1,FALSE),$V$2)</f>
        <v>68.2</v>
      </c>
      <c r="P82" s="31">
        <f>IFERROR(VLOOKUP($A82-$V$1,Summary!$A$3:$BG$325,P$1,FALSE),$V$2)</f>
        <v>98.03</v>
      </c>
      <c r="Q82" s="31">
        <v>350</v>
      </c>
      <c r="R82" s="31">
        <f>IFERROR(VLOOKUP($A82-$V$1,Summary!$A$3:$BG$325,R$1,FALSE),$V$2)</f>
        <v>0</v>
      </c>
      <c r="S82" s="31">
        <f>IFERROR(VLOOKUP($A82-$V$1,Summary!$A$3:$BG$325,S$1,FALSE),$V$2)</f>
        <v>0</v>
      </c>
    </row>
    <row r="83" spans="1:19" x14ac:dyDescent="0.25">
      <c r="A83" s="32">
        <v>43758.999305555553</v>
      </c>
      <c r="B83" s="31">
        <f>IFERROR(VLOOKUP($A83-$V$1,Summary!$A$3:$BG$325,B$1,FALSE),$V$2)</f>
        <v>567</v>
      </c>
      <c r="C83" s="97">
        <f>IFERROR(VLOOKUP($A83-$V$1,Summary!$A$3:$BG$325,C$1,FALSE),$V$2)</f>
        <v>4139.58</v>
      </c>
      <c r="D83" s="31">
        <f>IFERROR(VLOOKUP($A83-$V$1,Summary!$A$3:$BG$325,D$1,FALSE),$V$2)</f>
        <v>1600</v>
      </c>
      <c r="E83" s="31">
        <f>IFERROR(VLOOKUP($A83-$V$1,Summary!$A$3:$BG$325,E$1,FALSE),$V$2)</f>
        <v>0</v>
      </c>
      <c r="F83" s="31">
        <f>IFERROR(VLOOKUP($A83-$V$1,Summary!$A$3:$BG$325,F$1,FALSE),$V$2)</f>
        <v>1410</v>
      </c>
      <c r="G83" s="31">
        <f>IFERROR(VLOOKUP($A83-$V$1,Summary!$A$3:$BG$325,G$1,FALSE),$V$2)</f>
        <v>1240</v>
      </c>
      <c r="H83" s="31">
        <f>IFERROR(VLOOKUP($A83-$V$1,Summary!$A$3:$BG$325,H$1,FALSE),$V$2)</f>
        <v>0</v>
      </c>
      <c r="I83" s="31">
        <f>IFERROR(VLOOKUP($A83-$V$1,Summary!$A$3:$BG$325,I$1,FALSE),$V$2)</f>
        <v>0</v>
      </c>
      <c r="J83" s="31">
        <f>IFERROR(VLOOKUP($A83-$V$1,Summary!$A$3:$BG$325,J$1,FALSE),$V$2)</f>
        <v>0</v>
      </c>
      <c r="K83" s="31">
        <f>IFERROR(VLOOKUP($A83-$V$1,Summary!$A$3:$BG$325,K$1,FALSE),$V$2)</f>
        <v>67</v>
      </c>
      <c r="L83" s="31">
        <f>IFERROR(VLOOKUP($A83-$V$1,Summary!$A$3:$BG$325,L$1,FALSE),$V$2)</f>
        <v>241</v>
      </c>
      <c r="M83" s="31">
        <f>IFERROR(VLOOKUP($A83-$V$1,Summary!$A$3:$BG$325,M$1,FALSE),$V$2)</f>
        <v>186</v>
      </c>
      <c r="N83" s="31">
        <f>IFERROR(MAX(L83-M83,0),"NaN")</f>
        <v>55</v>
      </c>
      <c r="O83" s="31">
        <f>IFERROR(VLOOKUP($A83-$V$1,Summary!$A$3:$BG$325,O$1,FALSE),$V$2)</f>
        <v>23.3</v>
      </c>
      <c r="P83" s="31">
        <f>IFERROR(VLOOKUP($A83-$V$1,Summary!$A$3:$BG$325,P$1,FALSE),$V$2)</f>
        <v>89.34</v>
      </c>
      <c r="Q83" s="31">
        <v>330</v>
      </c>
      <c r="R83" s="31">
        <f>IFERROR(VLOOKUP($A83-$V$1,Summary!$A$3:$BG$325,R$1,FALSE),$V$2)</f>
        <v>0</v>
      </c>
      <c r="S83" s="31">
        <f>IFERROR(VLOOKUP($A83-$V$1,Summary!$A$3:$BG$325,S$1,FALSE),$V$2)</f>
        <v>0</v>
      </c>
    </row>
    <row r="84" spans="1:19" x14ac:dyDescent="0.25">
      <c r="A84" s="32">
        <v>43759.999305555553</v>
      </c>
      <c r="B84" s="31">
        <f>IFERROR(VLOOKUP($A84-$V$1,Summary!$A$3:$BG$325,B$1,FALSE),$V$2)</f>
        <v>567</v>
      </c>
      <c r="C84" s="97">
        <f>IFERROR(VLOOKUP($A84-$V$1,Summary!$A$3:$BG$325,C$1,FALSE),$V$2)</f>
        <v>4139.57</v>
      </c>
      <c r="D84" s="31">
        <f>IFERROR(VLOOKUP($A84-$V$1,Summary!$A$3:$BG$325,D$1,FALSE),$V$2)</f>
        <v>1570</v>
      </c>
      <c r="E84" s="31">
        <f>IFERROR(VLOOKUP($A84-$V$1,Summary!$A$3:$BG$325,E$1,FALSE),$V$2)</f>
        <v>0</v>
      </c>
      <c r="F84" s="31">
        <f>IFERROR(VLOOKUP($A84-$V$1,Summary!$A$3:$BG$325,F$1,FALSE),$V$2)</f>
        <v>1400</v>
      </c>
      <c r="G84" s="31">
        <f>IFERROR(VLOOKUP($A84-$V$1,Summary!$A$3:$BG$325,G$1,FALSE),$V$2)</f>
        <v>1280</v>
      </c>
      <c r="H84" s="31">
        <f>IFERROR(VLOOKUP($A84-$V$1,Summary!$A$3:$BG$325,H$1,FALSE),$V$2)</f>
        <v>0</v>
      </c>
      <c r="I84" s="31">
        <f>IFERROR(VLOOKUP($A84-$V$1,Summary!$A$3:$BG$325,I$1,FALSE),$V$2)</f>
        <v>0</v>
      </c>
      <c r="J84" s="31">
        <f>IFERROR(VLOOKUP($A84-$V$1,Summary!$A$3:$BG$325,J$1,FALSE),$V$2)</f>
        <v>0</v>
      </c>
      <c r="K84" s="31">
        <f>IFERROR(VLOOKUP($A84-$V$1,Summary!$A$3:$BG$325,K$1,FALSE),$V$2)</f>
        <v>60.3</v>
      </c>
      <c r="L84" s="31">
        <f>IFERROR(VLOOKUP($A84-$V$1,Summary!$A$3:$BG$325,L$1,FALSE),$V$2)</f>
        <v>295</v>
      </c>
      <c r="M84" s="31">
        <f>IFERROR(VLOOKUP($A84-$V$1,Summary!$A$3:$BG$325,M$1,FALSE),$V$2)</f>
        <v>186</v>
      </c>
      <c r="N84" s="31">
        <f>IFERROR(MAX(L84-M84,0),"NaN")</f>
        <v>109</v>
      </c>
      <c r="O84" s="31">
        <f>IFERROR(VLOOKUP($A84-$V$1,Summary!$A$3:$BG$325,O$1,FALSE),$V$2)</f>
        <v>25.4</v>
      </c>
      <c r="P84" s="31">
        <f>IFERROR(VLOOKUP($A84-$V$1,Summary!$A$3:$BG$325,P$1,FALSE),$V$2)</f>
        <v>88.03</v>
      </c>
      <c r="Q84" s="31">
        <v>330</v>
      </c>
      <c r="R84" s="31">
        <f>IFERROR(VLOOKUP($A84-$V$1,Summary!$A$3:$BG$325,R$1,FALSE),$V$2)</f>
        <v>0</v>
      </c>
      <c r="S84" s="31">
        <f>IFERROR(VLOOKUP($A84-$V$1,Summary!$A$3:$BG$325,S$1,FALSE),$V$2)</f>
        <v>0</v>
      </c>
    </row>
    <row r="85" spans="1:19" x14ac:dyDescent="0.25">
      <c r="A85" s="32">
        <v>43760.999305555553</v>
      </c>
      <c r="B85" s="31">
        <f>IFERROR(VLOOKUP($A85-$V$1,Summary!$A$3:$BG$325,B$1,FALSE),$V$2)</f>
        <v>570</v>
      </c>
      <c r="C85" s="97">
        <f>IFERROR(VLOOKUP($A85-$V$1,Summary!$A$3:$BG$325,C$1,FALSE),$V$2)</f>
        <v>4139.57</v>
      </c>
      <c r="D85" s="31">
        <f>IFERROR(VLOOKUP($A85-$V$1,Summary!$A$3:$BG$325,D$1,FALSE),$V$2)</f>
        <v>1570</v>
      </c>
      <c r="E85" s="31">
        <f>IFERROR(VLOOKUP($A85-$V$1,Summary!$A$3:$BG$325,E$1,FALSE),$V$2)</f>
        <v>0</v>
      </c>
      <c r="F85" s="31">
        <f>IFERROR(VLOOKUP($A85-$V$1,Summary!$A$3:$BG$325,F$1,FALSE),$V$2)</f>
        <v>1400</v>
      </c>
      <c r="G85" s="31">
        <f>IFERROR(VLOOKUP($A85-$V$1,Summary!$A$3:$BG$325,G$1,FALSE),$V$2)</f>
        <v>1280</v>
      </c>
      <c r="H85" s="31">
        <f>IFERROR(VLOOKUP($A85-$V$1,Summary!$A$3:$BG$325,H$1,FALSE),$V$2)</f>
        <v>0</v>
      </c>
      <c r="I85" s="31">
        <f>IFERROR(VLOOKUP($A85-$V$1,Summary!$A$3:$BG$325,I$1,FALSE),$V$2)</f>
        <v>22.9</v>
      </c>
      <c r="J85" s="31">
        <f>IFERROR(VLOOKUP($A85-$V$1,Summary!$A$3:$BG$325,J$1,FALSE),$V$2)</f>
        <v>0</v>
      </c>
      <c r="K85" s="31">
        <f>IFERROR(VLOOKUP($A85-$V$1,Summary!$A$3:$BG$325,K$1,FALSE),$V$2)</f>
        <v>52.2</v>
      </c>
      <c r="L85" s="31">
        <f>IFERROR(VLOOKUP($A85-$V$1,Summary!$A$3:$BG$325,L$1,FALSE),$V$2)</f>
        <v>322</v>
      </c>
      <c r="M85" s="31">
        <f>IFERROR(VLOOKUP($A85-$V$1,Summary!$A$3:$BG$325,M$1,FALSE),$V$2)</f>
        <v>182</v>
      </c>
      <c r="N85" s="31">
        <f>IFERROR(MAX(L85-M85,0),"NaN")</f>
        <v>140</v>
      </c>
      <c r="O85" s="31">
        <f>IFERROR(VLOOKUP($A85-$V$1,Summary!$A$3:$BG$325,O$1,FALSE),$V$2)</f>
        <v>63.5</v>
      </c>
      <c r="P85" s="31">
        <f>IFERROR(VLOOKUP($A85-$V$1,Summary!$A$3:$BG$325,P$1,FALSE),$V$2)</f>
        <v>87.22</v>
      </c>
      <c r="Q85" s="31">
        <v>300</v>
      </c>
      <c r="R85" s="31">
        <f>IFERROR(VLOOKUP($A85-$V$1,Summary!$A$3:$BG$325,R$1,FALSE),$V$2)</f>
        <v>0</v>
      </c>
      <c r="S85" s="31">
        <f>IFERROR(VLOOKUP($A85-$V$1,Summary!$A$3:$BG$325,S$1,FALSE),$V$2)</f>
        <v>0</v>
      </c>
    </row>
    <row r="86" spans="1:19" x14ac:dyDescent="0.25">
      <c r="A86" s="32">
        <v>43761.999305555553</v>
      </c>
      <c r="B86" s="31">
        <f>IFERROR(VLOOKUP($A86-$V$1,Summary!$A$3:$BG$325,B$1,FALSE),$V$2)</f>
        <v>566</v>
      </c>
      <c r="C86" s="97">
        <f>IFERROR(VLOOKUP($A86-$V$1,Summary!$A$3:$BG$325,C$1,FALSE),$V$2)</f>
        <v>4139.5600000000004</v>
      </c>
      <c r="D86" s="31">
        <f>IFERROR(VLOOKUP($A86-$V$1,Summary!$A$3:$BG$325,D$1,FALSE),$V$2)</f>
        <v>1590</v>
      </c>
      <c r="E86" s="31">
        <f>IFERROR(VLOOKUP($A86-$V$1,Summary!$A$3:$BG$325,E$1,FALSE),$V$2)</f>
        <v>0</v>
      </c>
      <c r="F86" s="31">
        <f>IFERROR(VLOOKUP($A86-$V$1,Summary!$A$3:$BG$325,F$1,FALSE),$V$2)</f>
        <v>1270</v>
      </c>
      <c r="G86" s="31">
        <f>IFERROR(VLOOKUP($A86-$V$1,Summary!$A$3:$BG$325,G$1,FALSE),$V$2)</f>
        <v>1280</v>
      </c>
      <c r="H86" s="31">
        <f>IFERROR(VLOOKUP($A86-$V$1,Summary!$A$3:$BG$325,H$1,FALSE),$V$2)</f>
        <v>0</v>
      </c>
      <c r="I86" s="31">
        <f>IFERROR(VLOOKUP($A86-$V$1,Summary!$A$3:$BG$325,I$1,FALSE),$V$2)</f>
        <v>50</v>
      </c>
      <c r="J86" s="31">
        <f>IFERROR(VLOOKUP($A86-$V$1,Summary!$A$3:$BG$325,J$1,FALSE),$V$2)</f>
        <v>0</v>
      </c>
      <c r="K86" s="31">
        <f>IFERROR(VLOOKUP($A86-$V$1,Summary!$A$3:$BG$325,K$1,FALSE),$V$2)</f>
        <v>53.3</v>
      </c>
      <c r="L86" s="31">
        <f>IFERROR(VLOOKUP($A86-$V$1,Summary!$A$3:$BG$325,L$1,FALSE),$V$2)</f>
        <v>353</v>
      </c>
      <c r="M86" s="31">
        <f>IFERROR(VLOOKUP($A86-$V$1,Summary!$A$3:$BG$325,M$1,FALSE),$V$2)</f>
        <v>176</v>
      </c>
      <c r="N86" s="31">
        <f>IFERROR(MAX(L86-M86,0),"NaN")</f>
        <v>177</v>
      </c>
      <c r="O86" s="31">
        <f>IFERROR(VLOOKUP($A86-$V$1,Summary!$A$3:$BG$325,O$1,FALSE),$V$2)</f>
        <v>0</v>
      </c>
      <c r="P86" s="31">
        <f>IFERROR(VLOOKUP($A86-$V$1,Summary!$A$3:$BG$325,P$1,FALSE),$V$2)</f>
        <v>88.92</v>
      </c>
      <c r="Q86" s="31">
        <v>300</v>
      </c>
      <c r="R86" s="31">
        <f>IFERROR(VLOOKUP($A86-$V$1,Summary!$A$3:$BG$325,R$1,FALSE),$V$2)</f>
        <v>0</v>
      </c>
      <c r="S86" s="31">
        <f>IFERROR(VLOOKUP($A86-$V$1,Summary!$A$3:$BG$325,S$1,FALSE),$V$2)</f>
        <v>0</v>
      </c>
    </row>
    <row r="87" spans="1:19" x14ac:dyDescent="0.25">
      <c r="A87" s="32">
        <v>43762.999305555553</v>
      </c>
      <c r="B87" s="31">
        <f>IFERROR(VLOOKUP($A87-$V$1,Summary!$A$3:$BG$325,B$1,FALSE),$V$2)</f>
        <v>563</v>
      </c>
      <c r="C87" s="97">
        <f>IFERROR(VLOOKUP($A87-$V$1,Summary!$A$3:$BG$325,C$1,FALSE),$V$2)</f>
        <v>4139.54</v>
      </c>
      <c r="D87" s="31">
        <f>IFERROR(VLOOKUP($A87-$V$1,Summary!$A$3:$BG$325,D$1,FALSE),$V$2)</f>
        <v>1600</v>
      </c>
      <c r="E87" s="31">
        <f>IFERROR(VLOOKUP($A87-$V$1,Summary!$A$3:$BG$325,E$1,FALSE),$V$2)</f>
        <v>0</v>
      </c>
      <c r="F87" s="31">
        <f>IFERROR(VLOOKUP($A87-$V$1,Summary!$A$3:$BG$325,F$1,FALSE),$V$2)</f>
        <v>1190</v>
      </c>
      <c r="G87" s="31">
        <f>IFERROR(VLOOKUP($A87-$V$1,Summary!$A$3:$BG$325,G$1,FALSE),$V$2)</f>
        <v>1280</v>
      </c>
      <c r="H87" s="31">
        <f>IFERROR(VLOOKUP($A87-$V$1,Summary!$A$3:$BG$325,H$1,FALSE),$V$2)</f>
        <v>0</v>
      </c>
      <c r="I87" s="31">
        <f>IFERROR(VLOOKUP($A87-$V$1,Summary!$A$3:$BG$325,I$1,FALSE),$V$2)</f>
        <v>50</v>
      </c>
      <c r="J87" s="31">
        <f>IFERROR(VLOOKUP($A87-$V$1,Summary!$A$3:$BG$325,J$1,FALSE),$V$2)</f>
        <v>0</v>
      </c>
      <c r="K87" s="31">
        <f>IFERROR(VLOOKUP($A87-$V$1,Summary!$A$3:$BG$325,K$1,FALSE),$V$2)</f>
        <v>43.6</v>
      </c>
      <c r="L87" s="31">
        <f>IFERROR(VLOOKUP($A87-$V$1,Summary!$A$3:$BG$325,L$1,FALSE),$V$2)</f>
        <v>367</v>
      </c>
      <c r="M87" s="31">
        <f>IFERROR(VLOOKUP($A87-$V$1,Summary!$A$3:$BG$325,M$1,FALSE),$V$2)</f>
        <v>175</v>
      </c>
      <c r="N87" s="31">
        <f>IFERROR(MAX(L87-M87,0),"NaN")</f>
        <v>192</v>
      </c>
      <c r="O87" s="31">
        <f>IFERROR(VLOOKUP($A87-$V$1,Summary!$A$3:$BG$325,O$1,FALSE),$V$2)</f>
        <v>39.700000000000003</v>
      </c>
      <c r="P87" s="31">
        <f>IFERROR(VLOOKUP($A87-$V$1,Summary!$A$3:$BG$325,P$1,FALSE),$V$2)</f>
        <v>76.25</v>
      </c>
      <c r="Q87" s="31">
        <v>300</v>
      </c>
      <c r="R87" s="31">
        <f>IFERROR(VLOOKUP($A87-$V$1,Summary!$A$3:$BG$325,R$1,FALSE),$V$2)</f>
        <v>0</v>
      </c>
      <c r="S87" s="31">
        <f>IFERROR(VLOOKUP($A87-$V$1,Summary!$A$3:$BG$325,S$1,FALSE),$V$2)</f>
        <v>0</v>
      </c>
    </row>
    <row r="88" spans="1:19" x14ac:dyDescent="0.25">
      <c r="A88" s="32">
        <v>43763.999305555553</v>
      </c>
      <c r="B88" s="31">
        <f>IFERROR(VLOOKUP($A88-$V$1,Summary!$A$3:$BG$325,B$1,FALSE),$V$2)</f>
        <v>558</v>
      </c>
      <c r="C88" s="97">
        <f>IFERROR(VLOOKUP($A88-$V$1,Summary!$A$3:$BG$325,C$1,FALSE),$V$2)</f>
        <v>4139.53</v>
      </c>
      <c r="D88" s="31">
        <f>IFERROR(VLOOKUP($A88-$V$1,Summary!$A$3:$BG$325,D$1,FALSE),$V$2)</f>
        <v>1600</v>
      </c>
      <c r="E88" s="31">
        <f>IFERROR(VLOOKUP($A88-$V$1,Summary!$A$3:$BG$325,E$1,FALSE),$V$2)</f>
        <v>0</v>
      </c>
      <c r="F88" s="31">
        <f>IFERROR(VLOOKUP($A88-$V$1,Summary!$A$3:$BG$325,F$1,FALSE),$V$2)</f>
        <v>1190</v>
      </c>
      <c r="G88" s="31">
        <f>IFERROR(VLOOKUP($A88-$V$1,Summary!$A$3:$BG$325,G$1,FALSE),$V$2)</f>
        <v>1220</v>
      </c>
      <c r="H88" s="31">
        <f>IFERROR(VLOOKUP($A88-$V$1,Summary!$A$3:$BG$325,H$1,FALSE),$V$2)</f>
        <v>0</v>
      </c>
      <c r="I88" s="31">
        <f>IFERROR(VLOOKUP($A88-$V$1,Summary!$A$3:$BG$325,I$1,FALSE),$V$2)</f>
        <v>72</v>
      </c>
      <c r="J88" s="31">
        <f>IFERROR(VLOOKUP($A88-$V$1,Summary!$A$3:$BG$325,J$1,FALSE),$V$2)</f>
        <v>0</v>
      </c>
      <c r="K88" s="31">
        <f>IFERROR(VLOOKUP($A88-$V$1,Summary!$A$3:$BG$325,K$1,FALSE),$V$2)</f>
        <v>26.2</v>
      </c>
      <c r="L88" s="31">
        <f>IFERROR(VLOOKUP($A88-$V$1,Summary!$A$3:$BG$325,L$1,FALSE),$V$2)</f>
        <v>360</v>
      </c>
      <c r="M88" s="31">
        <f>IFERROR(VLOOKUP($A88-$V$1,Summary!$A$3:$BG$325,M$1,FALSE),$V$2)</f>
        <v>177</v>
      </c>
      <c r="N88" s="31">
        <f>IFERROR(MAX(L88-M88,0),"NaN")</f>
        <v>183</v>
      </c>
      <c r="O88" s="31">
        <f>IFERROR(VLOOKUP($A88-$V$1,Summary!$A$3:$BG$325,O$1,FALSE),$V$2)</f>
        <v>42.3</v>
      </c>
      <c r="P88" s="31">
        <f>IFERROR(VLOOKUP($A88-$V$1,Summary!$A$3:$BG$325,P$1,FALSE),$V$2)</f>
        <v>74.94</v>
      </c>
      <c r="Q88" s="31">
        <v>300</v>
      </c>
      <c r="R88" s="31">
        <f>IFERROR(VLOOKUP($A88-$V$1,Summary!$A$3:$BG$325,R$1,FALSE),$V$2)</f>
        <v>0</v>
      </c>
      <c r="S88" s="31">
        <f>IFERROR(VLOOKUP($A88-$V$1,Summary!$A$3:$BG$325,S$1,FALSE),$V$2)</f>
        <v>0</v>
      </c>
    </row>
    <row r="89" spans="1:19" x14ac:dyDescent="0.25">
      <c r="A89" s="32">
        <v>43764.999305555553</v>
      </c>
      <c r="B89" s="31">
        <f>IFERROR(VLOOKUP($A89-$V$1,Summary!$A$3:$BG$325,B$1,FALSE),$V$2)</f>
        <v>557</v>
      </c>
      <c r="C89" s="97">
        <f>IFERROR(VLOOKUP($A89-$V$1,Summary!$A$3:$BG$325,C$1,FALSE),$V$2)</f>
        <v>4139.5200000000004</v>
      </c>
      <c r="D89" s="31">
        <f>IFERROR(VLOOKUP($A89-$V$1,Summary!$A$3:$BG$325,D$1,FALSE),$V$2)</f>
        <v>1650</v>
      </c>
      <c r="E89" s="31">
        <f>IFERROR(VLOOKUP($A89-$V$1,Summary!$A$3:$BG$325,E$1,FALSE),$V$2)</f>
        <v>0</v>
      </c>
      <c r="F89" s="31">
        <f>IFERROR(VLOOKUP($A89-$V$1,Summary!$A$3:$BG$325,F$1,FALSE),$V$2)</f>
        <v>1190</v>
      </c>
      <c r="G89" s="31">
        <f>IFERROR(VLOOKUP($A89-$V$1,Summary!$A$3:$BG$325,G$1,FALSE),$V$2)</f>
        <v>1240</v>
      </c>
      <c r="H89" s="31">
        <f>IFERROR(VLOOKUP($A89-$V$1,Summary!$A$3:$BG$325,H$1,FALSE),$V$2)</f>
        <v>0</v>
      </c>
      <c r="I89" s="31">
        <f>IFERROR(VLOOKUP($A89-$V$1,Summary!$A$3:$BG$325,I$1,FALSE),$V$2)</f>
        <v>125</v>
      </c>
      <c r="J89" s="31">
        <f>IFERROR(VLOOKUP($A89-$V$1,Summary!$A$3:$BG$325,J$1,FALSE),$V$2)</f>
        <v>0</v>
      </c>
      <c r="K89" s="31">
        <f>IFERROR(VLOOKUP($A89-$V$1,Summary!$A$3:$BG$325,K$1,FALSE),$V$2)</f>
        <v>60.4</v>
      </c>
      <c r="L89" s="31">
        <f>IFERROR(VLOOKUP($A89-$V$1,Summary!$A$3:$BG$325,L$1,FALSE),$V$2)</f>
        <v>359</v>
      </c>
      <c r="M89" s="31">
        <f>IFERROR(VLOOKUP($A89-$V$1,Summary!$A$3:$BG$325,M$1,FALSE),$V$2)</f>
        <v>175</v>
      </c>
      <c r="N89" s="31">
        <f>IFERROR(MAX(L89-M89,0),"NaN")</f>
        <v>184</v>
      </c>
      <c r="O89" s="31">
        <f>IFERROR(VLOOKUP($A89-$V$1,Summary!$A$3:$BG$325,O$1,FALSE),$V$2)</f>
        <v>31.4</v>
      </c>
      <c r="P89" s="31">
        <f>IFERROR(VLOOKUP($A89-$V$1,Summary!$A$3:$BG$325,P$1,FALSE),$V$2)</f>
        <v>84.38</v>
      </c>
      <c r="Q89" s="31">
        <v>300</v>
      </c>
      <c r="R89" s="31">
        <f>IFERROR(VLOOKUP($A89-$V$1,Summary!$A$3:$BG$325,R$1,FALSE),$V$2)</f>
        <v>0</v>
      </c>
      <c r="S89" s="31">
        <f>IFERROR(VLOOKUP($A89-$V$1,Summary!$A$3:$BG$325,S$1,FALSE),$V$2)</f>
        <v>0</v>
      </c>
    </row>
    <row r="90" spans="1:19" x14ac:dyDescent="0.25">
      <c r="A90" s="32">
        <v>43765.999305555553</v>
      </c>
      <c r="B90" s="31">
        <f>IFERROR(VLOOKUP($A90-$V$1,Summary!$A$3:$BG$325,B$1,FALSE),$V$2)</f>
        <v>557</v>
      </c>
      <c r="C90" s="97">
        <f>IFERROR(VLOOKUP($A90-$V$1,Summary!$A$3:$BG$325,C$1,FALSE),$V$2)</f>
        <v>4139.5</v>
      </c>
      <c r="D90" s="31">
        <f>IFERROR(VLOOKUP($A90-$V$1,Summary!$A$3:$BG$325,D$1,FALSE),$V$2)</f>
        <v>1650</v>
      </c>
      <c r="E90" s="31">
        <f>IFERROR(VLOOKUP($A90-$V$1,Summary!$A$3:$BG$325,E$1,FALSE),$V$2)</f>
        <v>0</v>
      </c>
      <c r="F90" s="31">
        <f>IFERROR(VLOOKUP($A90-$V$1,Summary!$A$3:$BG$325,F$1,FALSE),$V$2)</f>
        <v>1190</v>
      </c>
      <c r="G90" s="31">
        <f>IFERROR(VLOOKUP($A90-$V$1,Summary!$A$3:$BG$325,G$1,FALSE),$V$2)</f>
        <v>1250</v>
      </c>
      <c r="H90" s="31">
        <f>IFERROR(VLOOKUP($A90-$V$1,Summary!$A$3:$BG$325,H$1,FALSE),$V$2)</f>
        <v>0</v>
      </c>
      <c r="I90" s="31">
        <f>IFERROR(VLOOKUP($A90-$V$1,Summary!$A$3:$BG$325,I$1,FALSE),$V$2)</f>
        <v>92</v>
      </c>
      <c r="J90" s="31">
        <f>IFERROR(VLOOKUP($A90-$V$1,Summary!$A$3:$BG$325,J$1,FALSE),$V$2)</f>
        <v>0</v>
      </c>
      <c r="K90" s="31">
        <f>IFERROR(VLOOKUP($A90-$V$1,Summary!$A$3:$BG$325,K$1,FALSE),$V$2)</f>
        <v>99.7</v>
      </c>
      <c r="L90" s="31">
        <f>IFERROR(VLOOKUP($A90-$V$1,Summary!$A$3:$BG$325,L$1,FALSE),$V$2)</f>
        <v>331</v>
      </c>
      <c r="M90" s="31">
        <f>IFERROR(VLOOKUP($A90-$V$1,Summary!$A$3:$BG$325,M$1,FALSE),$V$2)</f>
        <v>177</v>
      </c>
      <c r="N90" s="31">
        <f>IFERROR(MAX(L90-M90,0),"NaN")</f>
        <v>154</v>
      </c>
      <c r="O90" s="31">
        <f>IFERROR(VLOOKUP($A90-$V$1,Summary!$A$3:$BG$325,O$1,FALSE),$V$2)</f>
        <v>5.17</v>
      </c>
      <c r="P90" s="31">
        <f>IFERROR(VLOOKUP($A90-$V$1,Summary!$A$3:$BG$325,P$1,FALSE),$V$2)</f>
        <v>63.78</v>
      </c>
      <c r="Q90" s="31">
        <v>300</v>
      </c>
      <c r="R90" s="31">
        <f>IFERROR(VLOOKUP($A90-$V$1,Summary!$A$3:$BG$325,R$1,FALSE),$V$2)</f>
        <v>0</v>
      </c>
      <c r="S90" s="31">
        <f>IFERROR(VLOOKUP($A90-$V$1,Summary!$A$3:$BG$325,S$1,FALSE),$V$2)</f>
        <v>0</v>
      </c>
    </row>
    <row r="91" spans="1:19" x14ac:dyDescent="0.25">
      <c r="A91" s="32">
        <v>43766.999305555553</v>
      </c>
      <c r="B91" s="31">
        <f>IFERROR(VLOOKUP($A91-$V$1,Summary!$A$3:$BG$325,B$1,FALSE),$V$2)</f>
        <v>557</v>
      </c>
      <c r="C91" s="97">
        <f>IFERROR(VLOOKUP($A91-$V$1,Summary!$A$3:$BG$325,C$1,FALSE),$V$2)</f>
        <v>4139.46</v>
      </c>
      <c r="D91" s="31">
        <f>IFERROR(VLOOKUP($A91-$V$1,Summary!$A$3:$BG$325,D$1,FALSE),$V$2)</f>
        <v>1670</v>
      </c>
      <c r="E91" s="31">
        <f>IFERROR(VLOOKUP($A91-$V$1,Summary!$A$3:$BG$325,E$1,FALSE),$V$2)</f>
        <v>0</v>
      </c>
      <c r="F91" s="31">
        <f>IFERROR(VLOOKUP($A91-$V$1,Summary!$A$3:$BG$325,F$1,FALSE),$V$2)</f>
        <v>1190</v>
      </c>
      <c r="G91" s="31">
        <f>IFERROR(VLOOKUP($A91-$V$1,Summary!$A$3:$BG$325,G$1,FALSE),$V$2)</f>
        <v>1250</v>
      </c>
      <c r="H91" s="31">
        <f>IFERROR(VLOOKUP($A91-$V$1,Summary!$A$3:$BG$325,H$1,FALSE),$V$2)</f>
        <v>0</v>
      </c>
      <c r="I91" s="31">
        <f>IFERROR(VLOOKUP($A91-$V$1,Summary!$A$3:$BG$325,I$1,FALSE),$V$2)</f>
        <v>75</v>
      </c>
      <c r="J91" s="31">
        <f>IFERROR(VLOOKUP($A91-$V$1,Summary!$A$3:$BG$325,J$1,FALSE),$V$2)</f>
        <v>0</v>
      </c>
      <c r="K91" s="31">
        <f>IFERROR(VLOOKUP($A91-$V$1,Summary!$A$3:$BG$325,K$1,FALSE),$V$2)</f>
        <v>98.8</v>
      </c>
      <c r="L91" s="31">
        <f>IFERROR(VLOOKUP($A91-$V$1,Summary!$A$3:$BG$325,L$1,FALSE),$V$2)</f>
        <v>327</v>
      </c>
      <c r="M91" s="31">
        <f>IFERROR(VLOOKUP($A91-$V$1,Summary!$A$3:$BG$325,M$1,FALSE),$V$2)</f>
        <v>176</v>
      </c>
      <c r="N91" s="31">
        <f>IFERROR(MAX(L91-M91,0),"NaN")</f>
        <v>151</v>
      </c>
      <c r="O91" s="31">
        <f>IFERROR(VLOOKUP($A91-$V$1,Summary!$A$3:$BG$325,O$1,FALSE),$V$2)</f>
        <v>74.5</v>
      </c>
      <c r="P91" s="31">
        <f>IFERROR(VLOOKUP($A91-$V$1,Summary!$A$3:$BG$325,P$1,FALSE),$V$2)</f>
        <v>83.42</v>
      </c>
      <c r="Q91" s="31">
        <v>300</v>
      </c>
      <c r="R91" s="31">
        <f>IFERROR(VLOOKUP($A91-$V$1,Summary!$A$3:$BG$325,R$1,FALSE),$V$2)</f>
        <v>0</v>
      </c>
      <c r="S91" s="31">
        <f>IFERROR(VLOOKUP($A91-$V$1,Summary!$A$3:$BG$325,S$1,FALSE),$V$2)</f>
        <v>0</v>
      </c>
    </row>
    <row r="92" spans="1:19" x14ac:dyDescent="0.25">
      <c r="A92" s="32">
        <v>43767.999305555553</v>
      </c>
      <c r="B92" s="31">
        <f>IFERROR(VLOOKUP($A92-$V$1,Summary!$A$3:$BG$325,B$1,FALSE),$V$2)</f>
        <v>554</v>
      </c>
      <c r="C92" s="97">
        <f>IFERROR(VLOOKUP($A92-$V$1,Summary!$A$3:$BG$325,C$1,FALSE),$V$2)</f>
        <v>4139.4399999999996</v>
      </c>
      <c r="D92" s="31">
        <f>IFERROR(VLOOKUP($A92-$V$1,Summary!$A$3:$BG$325,D$1,FALSE),$V$2)</f>
        <v>1570</v>
      </c>
      <c r="E92" s="31">
        <f>IFERROR(VLOOKUP($A92-$V$1,Summary!$A$3:$BG$325,E$1,FALSE),$V$2)</f>
        <v>0</v>
      </c>
      <c r="F92" s="31">
        <f>IFERROR(VLOOKUP($A92-$V$1,Summary!$A$3:$BG$325,F$1,FALSE),$V$2)</f>
        <v>1200</v>
      </c>
      <c r="G92" s="31">
        <f>IFERROR(VLOOKUP($A92-$V$1,Summary!$A$3:$BG$325,G$1,FALSE),$V$2)</f>
        <v>1250</v>
      </c>
      <c r="H92" s="31">
        <f>IFERROR(VLOOKUP($A92-$V$1,Summary!$A$3:$BG$325,H$1,FALSE),$V$2)</f>
        <v>0</v>
      </c>
      <c r="I92" s="31">
        <f>IFERROR(VLOOKUP($A92-$V$1,Summary!$A$3:$BG$325,I$1,FALSE),$V$2)</f>
        <v>75</v>
      </c>
      <c r="J92" s="31">
        <f>IFERROR(VLOOKUP($A92-$V$1,Summary!$A$3:$BG$325,J$1,FALSE),$V$2)</f>
        <v>0</v>
      </c>
      <c r="K92" s="31">
        <f>IFERROR(VLOOKUP($A92-$V$1,Summary!$A$3:$BG$325,K$1,FALSE),$V$2)</f>
        <v>104</v>
      </c>
      <c r="L92" s="31">
        <f>IFERROR(VLOOKUP($A92-$V$1,Summary!$A$3:$BG$325,L$1,FALSE),$V$2)</f>
        <v>316</v>
      </c>
      <c r="M92" s="31">
        <f>IFERROR(VLOOKUP($A92-$V$1,Summary!$A$3:$BG$325,M$1,FALSE),$V$2)</f>
        <v>178</v>
      </c>
      <c r="N92" s="31">
        <f>IFERROR(MAX(L92-M92,0),"NaN")</f>
        <v>138</v>
      </c>
      <c r="O92" s="31">
        <f>IFERROR(VLOOKUP($A92-$V$1,Summary!$A$3:$BG$325,O$1,FALSE),$V$2)</f>
        <v>14.7</v>
      </c>
      <c r="P92" s="31">
        <f>IFERROR(VLOOKUP($A92-$V$1,Summary!$A$3:$BG$325,P$1,FALSE),$V$2)</f>
        <v>145.65</v>
      </c>
      <c r="Q92" s="31">
        <v>300</v>
      </c>
      <c r="R92" s="31">
        <f>IFERROR(VLOOKUP($A92-$V$1,Summary!$A$3:$BG$325,R$1,FALSE),$V$2)</f>
        <v>0</v>
      </c>
      <c r="S92" s="31">
        <f>IFERROR(VLOOKUP($A92-$V$1,Summary!$A$3:$BG$325,S$1,FALSE),$V$2)</f>
        <v>0</v>
      </c>
    </row>
    <row r="93" spans="1:19" x14ac:dyDescent="0.25">
      <c r="A93" s="32">
        <v>43768.999305555553</v>
      </c>
      <c r="B93" s="31">
        <f>IFERROR(VLOOKUP($A93-$V$1,Summary!$A$3:$BG$325,B$1,FALSE),$V$2)</f>
        <v>551</v>
      </c>
      <c r="C93" s="97">
        <f>IFERROR(VLOOKUP($A93-$V$1,Summary!$A$3:$BG$325,C$1,FALSE),$V$2)</f>
        <v>4139.43</v>
      </c>
      <c r="D93" s="31">
        <f>IFERROR(VLOOKUP($A93-$V$1,Summary!$A$3:$BG$325,D$1,FALSE),$V$2)</f>
        <v>1480</v>
      </c>
      <c r="E93" s="31">
        <f>IFERROR(VLOOKUP($A93-$V$1,Summary!$A$3:$BG$325,E$1,FALSE),$V$2)</f>
        <v>0</v>
      </c>
      <c r="F93" s="31">
        <f>IFERROR(VLOOKUP($A93-$V$1,Summary!$A$3:$BG$325,F$1,FALSE),$V$2)</f>
        <v>1190</v>
      </c>
      <c r="G93" s="31">
        <f>IFERROR(VLOOKUP($A93-$V$1,Summary!$A$3:$BG$325,G$1,FALSE),$V$2)</f>
        <v>1250</v>
      </c>
      <c r="H93" s="31">
        <f>IFERROR(VLOOKUP($A93-$V$1,Summary!$A$3:$BG$325,H$1,FALSE),$V$2)</f>
        <v>0</v>
      </c>
      <c r="I93" s="31">
        <f>IFERROR(VLOOKUP($A93-$V$1,Summary!$A$3:$BG$325,I$1,FALSE),$V$2)</f>
        <v>75</v>
      </c>
      <c r="J93" s="31">
        <f>IFERROR(VLOOKUP($A93-$V$1,Summary!$A$3:$BG$325,J$1,FALSE),$V$2)</f>
        <v>0</v>
      </c>
      <c r="K93" s="31">
        <f>IFERROR(VLOOKUP($A93-$V$1,Summary!$A$3:$BG$325,K$1,FALSE),$V$2)</f>
        <v>102</v>
      </c>
      <c r="L93" s="31">
        <f>IFERROR(VLOOKUP($A93-$V$1,Summary!$A$3:$BG$325,L$1,FALSE),$V$2)</f>
        <v>275</v>
      </c>
      <c r="M93" s="31">
        <f>IFERROR(VLOOKUP($A93-$V$1,Summary!$A$3:$BG$325,M$1,FALSE),$V$2)</f>
        <v>178</v>
      </c>
      <c r="N93" s="31">
        <f>IFERROR(MAX(L93-M93,0),"NaN")</f>
        <v>97</v>
      </c>
      <c r="O93" s="31">
        <f>IFERROR(VLOOKUP($A93-$V$1,Summary!$A$3:$BG$325,O$1,FALSE),$V$2)</f>
        <v>45.3</v>
      </c>
      <c r="P93" s="31">
        <f>IFERROR(VLOOKUP($A93-$V$1,Summary!$A$3:$BG$325,P$1,FALSE),$V$2)</f>
        <v>90.74</v>
      </c>
      <c r="Q93" s="31">
        <v>300</v>
      </c>
      <c r="R93" s="31">
        <f>IFERROR(VLOOKUP($A93-$V$1,Summary!$A$3:$BG$325,R$1,FALSE),$V$2)</f>
        <v>0</v>
      </c>
      <c r="S93" s="31">
        <f>IFERROR(VLOOKUP($A93-$V$1,Summary!$A$3:$BG$325,S$1,FALSE),$V$2)</f>
        <v>0</v>
      </c>
    </row>
    <row r="94" spans="1:19" x14ac:dyDescent="0.25">
      <c r="A94" s="32">
        <v>43769.999305555553</v>
      </c>
      <c r="B94" s="31">
        <f>IFERROR(VLOOKUP($A94-$V$1,Summary!$A$3:$BG$325,B$1,FALSE),$V$2)</f>
        <v>551</v>
      </c>
      <c r="C94" s="97">
        <f>IFERROR(VLOOKUP($A94-$V$1,Summary!$A$3:$BG$325,C$1,FALSE),$V$2)</f>
        <v>4139.42</v>
      </c>
      <c r="D94" s="31">
        <f>IFERROR(VLOOKUP($A94-$V$1,Summary!$A$3:$BG$325,D$1,FALSE),$V$2)</f>
        <v>1680</v>
      </c>
      <c r="E94" s="31">
        <f>IFERROR(VLOOKUP($A94-$V$1,Summary!$A$3:$BG$325,E$1,FALSE),$V$2)</f>
        <v>0</v>
      </c>
      <c r="F94" s="31">
        <f>IFERROR(VLOOKUP($A94-$V$1,Summary!$A$3:$BG$325,F$1,FALSE),$V$2)</f>
        <v>1200</v>
      </c>
      <c r="G94" s="31">
        <f>IFERROR(VLOOKUP($A94-$V$1,Summary!$A$3:$BG$325,G$1,FALSE),$V$2)</f>
        <v>1240</v>
      </c>
      <c r="H94" s="31">
        <f>IFERROR(VLOOKUP($A94-$V$1,Summary!$A$3:$BG$325,H$1,FALSE),$V$2)</f>
        <v>0</v>
      </c>
      <c r="I94" s="31">
        <f>IFERROR(VLOOKUP($A94-$V$1,Summary!$A$3:$BG$325,I$1,FALSE),$V$2)</f>
        <v>75</v>
      </c>
      <c r="J94" s="31">
        <f>IFERROR(VLOOKUP($A94-$V$1,Summary!$A$3:$BG$325,J$1,FALSE),$V$2)</f>
        <v>0</v>
      </c>
      <c r="K94" s="31">
        <f>IFERROR(VLOOKUP($A94-$V$1,Summary!$A$3:$BG$325,K$1,FALSE),$V$2)</f>
        <v>102</v>
      </c>
      <c r="L94" s="31">
        <f>IFERROR(VLOOKUP($A94-$V$1,Summary!$A$3:$BG$325,L$1,FALSE),$V$2)</f>
        <v>322</v>
      </c>
      <c r="M94" s="31">
        <f>IFERROR(VLOOKUP($A94-$V$1,Summary!$A$3:$BG$325,M$1,FALSE),$V$2)</f>
        <v>174</v>
      </c>
      <c r="N94" s="31">
        <f>IFERROR(MAX(L94-M94,0),"NaN")</f>
        <v>148</v>
      </c>
      <c r="O94" s="31">
        <f>IFERROR(VLOOKUP($A94-$V$1,Summary!$A$3:$BG$325,O$1,FALSE),$V$2)</f>
        <v>0</v>
      </c>
      <c r="P94" s="31">
        <f>IFERROR(VLOOKUP($A94-$V$1,Summary!$A$3:$BG$325,P$1,FALSE),$V$2)</f>
        <v>69.97</v>
      </c>
      <c r="Q94" s="31">
        <v>300</v>
      </c>
      <c r="R94" s="31">
        <f>IFERROR(VLOOKUP($A94-$V$1,Summary!$A$3:$BG$325,R$1,FALSE),$V$2)</f>
        <v>0</v>
      </c>
      <c r="S94" s="31">
        <f>IFERROR(VLOOKUP($A94-$V$1,Summary!$A$3:$BG$325,S$1,FALSE),$V$2)</f>
        <v>0</v>
      </c>
    </row>
    <row r="95" spans="1:19" x14ac:dyDescent="0.25">
      <c r="A95" s="32">
        <v>43770.999305555553</v>
      </c>
      <c r="B95" s="31">
        <f>IFERROR(VLOOKUP($A95-$V$1,Summary!$A$3:$BG$325,B$1,FALSE),$V$2)</f>
        <v>551</v>
      </c>
      <c r="C95" s="97">
        <f>IFERROR(VLOOKUP($A95-$V$1,Summary!$A$3:$BG$325,C$1,FALSE),$V$2)</f>
        <v>4139.3999999999996</v>
      </c>
      <c r="D95" s="31">
        <f>IFERROR(VLOOKUP($A95-$V$1,Summary!$A$3:$BG$325,D$1,FALSE),$V$2)</f>
        <v>1820</v>
      </c>
      <c r="E95" s="31">
        <f>IFERROR(VLOOKUP($A95-$V$1,Summary!$A$3:$BG$325,E$1,FALSE),$V$2)</f>
        <v>0</v>
      </c>
      <c r="F95" s="31">
        <f>IFERROR(VLOOKUP($A95-$V$1,Summary!$A$3:$BG$325,F$1,FALSE),$V$2)</f>
        <v>1380</v>
      </c>
      <c r="G95" s="31">
        <f>IFERROR(VLOOKUP($A95-$V$1,Summary!$A$3:$BG$325,G$1,FALSE),$V$2)</f>
        <v>1250</v>
      </c>
      <c r="H95" s="31">
        <f>IFERROR(VLOOKUP($A95-$V$1,Summary!$A$3:$BG$325,H$1,FALSE),$V$2)</f>
        <v>0</v>
      </c>
      <c r="I95" s="31">
        <f>IFERROR(VLOOKUP($A95-$V$1,Summary!$A$3:$BG$325,I$1,FALSE),$V$2)</f>
        <v>75</v>
      </c>
      <c r="J95" s="31">
        <f>IFERROR(VLOOKUP($A95-$V$1,Summary!$A$3:$BG$325,J$1,FALSE),$V$2)</f>
        <v>0</v>
      </c>
      <c r="K95" s="31">
        <f>IFERROR(VLOOKUP($A95-$V$1,Summary!$A$3:$BG$325,K$1,FALSE),$V$2)</f>
        <v>102</v>
      </c>
      <c r="L95" s="31">
        <f>IFERROR(VLOOKUP($A95-$V$1,Summary!$A$3:$BG$325,L$1,FALSE),$V$2)</f>
        <v>338</v>
      </c>
      <c r="M95" s="31">
        <f>IFERROR(VLOOKUP($A95-$V$1,Summary!$A$3:$BG$325,M$1,FALSE),$V$2)</f>
        <v>178</v>
      </c>
      <c r="N95" s="31">
        <f>IFERROR(MAX(L95-M95,0),"NaN")</f>
        <v>160</v>
      </c>
      <c r="O95" s="31">
        <f>IFERROR(VLOOKUP($A95-$V$1,Summary!$A$3:$BG$325,O$1,FALSE),$V$2)</f>
        <v>12.3</v>
      </c>
      <c r="P95" s="31">
        <f>IFERROR(VLOOKUP($A95-$V$1,Summary!$A$3:$BG$325,P$1,FALSE),$V$2)</f>
        <v>74.56</v>
      </c>
      <c r="Q95" s="31">
        <v>290</v>
      </c>
      <c r="R95" s="31">
        <f>IFERROR(VLOOKUP($A95-$V$1,Summary!$A$3:$BG$325,R$1,FALSE),$V$2)</f>
        <v>0</v>
      </c>
      <c r="S95" s="31">
        <f>IFERROR(VLOOKUP($A95-$V$1,Summary!$A$3:$BG$325,S$1,FALSE),$V$2)</f>
        <v>0</v>
      </c>
    </row>
    <row r="96" spans="1:19" x14ac:dyDescent="0.25">
      <c r="A96" s="32">
        <v>43771.999305555553</v>
      </c>
      <c r="B96" s="31">
        <f>IFERROR(VLOOKUP($A96-$V$1,Summary!$A$3:$BG$325,B$1,FALSE),$V$2)</f>
        <v>552</v>
      </c>
      <c r="C96" s="97">
        <f>IFERROR(VLOOKUP($A96-$V$1,Summary!$A$3:$BG$325,C$1,FALSE),$V$2)</f>
        <v>4139.38</v>
      </c>
      <c r="D96" s="31">
        <f>IFERROR(VLOOKUP($A96-$V$1,Summary!$A$3:$BG$325,D$1,FALSE),$V$2)</f>
        <v>2070</v>
      </c>
      <c r="E96" s="31">
        <f>IFERROR(VLOOKUP($A96-$V$1,Summary!$A$3:$BG$325,E$1,FALSE),$V$2)</f>
        <v>0</v>
      </c>
      <c r="F96" s="31">
        <f>IFERROR(VLOOKUP($A96-$V$1,Summary!$A$3:$BG$325,F$1,FALSE),$V$2)</f>
        <v>1500</v>
      </c>
      <c r="G96" s="31">
        <f>IFERROR(VLOOKUP($A96-$V$1,Summary!$A$3:$BG$325,G$1,FALSE),$V$2)</f>
        <v>1290</v>
      </c>
      <c r="H96" s="31">
        <f>IFERROR(VLOOKUP($A96-$V$1,Summary!$A$3:$BG$325,H$1,FALSE),$V$2)</f>
        <v>0</v>
      </c>
      <c r="I96" s="31">
        <f>IFERROR(VLOOKUP($A96-$V$1,Summary!$A$3:$BG$325,I$1,FALSE),$V$2)</f>
        <v>92</v>
      </c>
      <c r="J96" s="31">
        <f>IFERROR(VLOOKUP($A96-$V$1,Summary!$A$3:$BG$325,J$1,FALSE),$V$2)</f>
        <v>0</v>
      </c>
      <c r="K96" s="31">
        <f>IFERROR(VLOOKUP($A96-$V$1,Summary!$A$3:$BG$325,K$1,FALSE),$V$2)</f>
        <v>101</v>
      </c>
      <c r="L96" s="31">
        <f>IFERROR(VLOOKUP($A96-$V$1,Summary!$A$3:$BG$325,L$1,FALSE),$V$2)</f>
        <v>347</v>
      </c>
      <c r="M96" s="31">
        <f>IFERROR(VLOOKUP($A96-$V$1,Summary!$A$3:$BG$325,M$1,FALSE),$V$2)</f>
        <v>183</v>
      </c>
      <c r="N96" s="31">
        <f>IFERROR(MAX(L96-M96,0),"NaN")</f>
        <v>164</v>
      </c>
      <c r="O96" s="31">
        <f>IFERROR(VLOOKUP($A96-$V$1,Summary!$A$3:$BG$325,O$1,FALSE),$V$2)</f>
        <v>33.6</v>
      </c>
      <c r="P96" s="31">
        <f>IFERROR(VLOOKUP($A96-$V$1,Summary!$A$3:$BG$325,P$1,FALSE),$V$2)</f>
        <v>74.849999999999994</v>
      </c>
      <c r="Q96" s="31">
        <v>290</v>
      </c>
      <c r="R96" s="31">
        <f>IFERROR(VLOOKUP($A96-$V$1,Summary!$A$3:$BG$325,R$1,FALSE),$V$2)</f>
        <v>0</v>
      </c>
      <c r="S96" s="31">
        <f>IFERROR(VLOOKUP($A96-$V$1,Summary!$A$3:$BG$325,S$1,FALSE),$V$2)</f>
        <v>0</v>
      </c>
    </row>
    <row r="97" spans="1:19" x14ac:dyDescent="0.25">
      <c r="A97" s="32">
        <v>43772.999305555553</v>
      </c>
      <c r="B97" s="31">
        <f>IFERROR(VLOOKUP($A97-$V$1,Summary!$A$3:$BG$325,B$1,FALSE),$V$2)</f>
        <v>561</v>
      </c>
      <c r="C97" s="97">
        <f>IFERROR(VLOOKUP($A97-$V$1,Summary!$A$3:$BG$325,C$1,FALSE),$V$2)</f>
        <v>4139.3500000000004</v>
      </c>
      <c r="D97" s="31">
        <f>IFERROR(VLOOKUP($A97-$V$1,Summary!$A$3:$BG$325,D$1,FALSE),$V$2)</f>
        <v>2130</v>
      </c>
      <c r="E97" s="31">
        <f>IFERROR(VLOOKUP($A97-$V$1,Summary!$A$3:$BG$325,E$1,FALSE),$V$2)</f>
        <v>0</v>
      </c>
      <c r="F97" s="31">
        <f>IFERROR(VLOOKUP($A97-$V$1,Summary!$A$3:$BG$325,F$1,FALSE),$V$2)</f>
        <v>1500</v>
      </c>
      <c r="G97" s="31">
        <f>IFERROR(VLOOKUP($A97-$V$1,Summary!$A$3:$BG$325,G$1,FALSE),$V$2)</f>
        <v>1260</v>
      </c>
      <c r="H97" s="31">
        <f>IFERROR(VLOOKUP($A97-$V$1,Summary!$A$3:$BG$325,H$1,FALSE),$V$2)</f>
        <v>0</v>
      </c>
      <c r="I97" s="31">
        <f>IFERROR(VLOOKUP($A97-$V$1,Summary!$A$3:$BG$325,I$1,FALSE),$V$2)</f>
        <v>117</v>
      </c>
      <c r="J97" s="31">
        <f>IFERROR(VLOOKUP($A97-$V$1,Summary!$A$3:$BG$325,J$1,FALSE),$V$2)</f>
        <v>0</v>
      </c>
      <c r="K97" s="31">
        <f>IFERROR(VLOOKUP($A97-$V$1,Summary!$A$3:$BG$325,K$1,FALSE),$V$2)</f>
        <v>104</v>
      </c>
      <c r="L97" s="31">
        <f>IFERROR(VLOOKUP($A97-$V$1,Summary!$A$3:$BG$325,L$1,FALSE),$V$2)</f>
        <v>360</v>
      </c>
      <c r="M97" s="31">
        <f>IFERROR(VLOOKUP($A97-$V$1,Summary!$A$3:$BG$325,M$1,FALSE),$V$2)</f>
        <v>180</v>
      </c>
      <c r="N97" s="31">
        <f>IFERROR(MAX(L97-M97,0),"NaN")</f>
        <v>180</v>
      </c>
      <c r="O97" s="31">
        <f>IFERROR(VLOOKUP($A97-$V$1,Summary!$A$3:$BG$325,O$1,FALSE),$V$2)</f>
        <v>12.4</v>
      </c>
      <c r="P97" s="31">
        <f>IFERROR(VLOOKUP($A97-$V$1,Summary!$A$3:$BG$325,P$1,FALSE),$V$2)</f>
        <v>73.03</v>
      </c>
      <c r="Q97" s="31">
        <v>280</v>
      </c>
      <c r="R97" s="31">
        <f>IFERROR(VLOOKUP($A97-$V$1,Summary!$A$3:$BG$325,R$1,FALSE),$V$2)</f>
        <v>0</v>
      </c>
      <c r="S97" s="31">
        <f>IFERROR(VLOOKUP($A97-$V$1,Summary!$A$3:$BG$325,S$1,FALSE),$V$2)</f>
        <v>0</v>
      </c>
    </row>
    <row r="98" spans="1:19" x14ac:dyDescent="0.25">
      <c r="A98" s="32">
        <v>43773.999305555553</v>
      </c>
      <c r="B98" s="31">
        <f>IFERROR(VLOOKUP($A98-$V$1,Summary!$A$3:$BG$325,B$1,FALSE),$V$2)</f>
        <v>561</v>
      </c>
      <c r="C98" s="97">
        <f>IFERROR(VLOOKUP($A98-$V$1,Summary!$A$3:$BG$325,C$1,FALSE),$V$2)</f>
        <v>4139.33</v>
      </c>
      <c r="D98" s="31">
        <f>IFERROR(VLOOKUP($A98-$V$1,Summary!$A$3:$BG$325,D$1,FALSE),$V$2)</f>
        <v>2030</v>
      </c>
      <c r="E98" s="31">
        <f>IFERROR(VLOOKUP($A98-$V$1,Summary!$A$3:$BG$325,E$1,FALSE),$V$2)</f>
        <v>0</v>
      </c>
      <c r="F98" s="31">
        <f>IFERROR(VLOOKUP($A98-$V$1,Summary!$A$3:$BG$325,F$1,FALSE),$V$2)</f>
        <v>1500</v>
      </c>
      <c r="G98" s="31">
        <f>IFERROR(VLOOKUP($A98-$V$1,Summary!$A$3:$BG$325,G$1,FALSE),$V$2)</f>
        <v>1260</v>
      </c>
      <c r="H98" s="31">
        <f>IFERROR(VLOOKUP($A98-$V$1,Summary!$A$3:$BG$325,H$1,FALSE),$V$2)</f>
        <v>0</v>
      </c>
      <c r="I98" s="31">
        <f>IFERROR(VLOOKUP($A98-$V$1,Summary!$A$3:$BG$325,I$1,FALSE),$V$2)</f>
        <v>125</v>
      </c>
      <c r="J98" s="31">
        <f>IFERROR(VLOOKUP($A98-$V$1,Summary!$A$3:$BG$325,J$1,FALSE),$V$2)</f>
        <v>0</v>
      </c>
      <c r="K98" s="31">
        <f>IFERROR(VLOOKUP($A98-$V$1,Summary!$A$3:$BG$325,K$1,FALSE),$V$2)</f>
        <v>103</v>
      </c>
      <c r="L98" s="31">
        <f>IFERROR(VLOOKUP($A98-$V$1,Summary!$A$3:$BG$325,L$1,FALSE),$V$2)</f>
        <v>355</v>
      </c>
      <c r="M98" s="31">
        <f>IFERROR(VLOOKUP($A98-$V$1,Summary!$A$3:$BG$325,M$1,FALSE),$V$2)</f>
        <v>173</v>
      </c>
      <c r="N98" s="31">
        <f>IFERROR(MAX(L98-M98,0),"NaN")</f>
        <v>182</v>
      </c>
      <c r="O98" s="31">
        <f>IFERROR(VLOOKUP($A98-$V$1,Summary!$A$3:$BG$325,O$1,FALSE),$V$2)</f>
        <v>46.4</v>
      </c>
      <c r="P98" s="31">
        <f>IFERROR(VLOOKUP($A98-$V$1,Summary!$A$3:$BG$325,P$1,FALSE),$V$2)</f>
        <v>79.56</v>
      </c>
      <c r="Q98" s="31">
        <v>280</v>
      </c>
      <c r="R98" s="31">
        <f>IFERROR(VLOOKUP($A98-$V$1,Summary!$A$3:$BG$325,R$1,FALSE),$V$2)</f>
        <v>0</v>
      </c>
      <c r="S98" s="31">
        <f>IFERROR(VLOOKUP($A98-$V$1,Summary!$A$3:$BG$325,S$1,FALSE),$V$2)</f>
        <v>0</v>
      </c>
    </row>
    <row r="99" spans="1:19" x14ac:dyDescent="0.25">
      <c r="A99" s="32">
        <v>43774.999305555553</v>
      </c>
      <c r="B99" s="31">
        <f>IFERROR(VLOOKUP($A99-$V$1,Summary!$A$3:$BG$325,B$1,FALSE),$V$2)</f>
        <v>569</v>
      </c>
      <c r="C99" s="97">
        <f>IFERROR(VLOOKUP($A99-$V$1,Summary!$A$3:$BG$325,C$1,FALSE),$V$2)</f>
        <v>4139.3</v>
      </c>
      <c r="D99" s="31">
        <f>IFERROR(VLOOKUP($A99-$V$1,Summary!$A$3:$BG$325,D$1,FALSE),$V$2)</f>
        <v>1410</v>
      </c>
      <c r="E99" s="31">
        <f>IFERROR(VLOOKUP($A99-$V$1,Summary!$A$3:$BG$325,E$1,FALSE),$V$2)</f>
        <v>0</v>
      </c>
      <c r="F99" s="31">
        <f>IFERROR(VLOOKUP($A99-$V$1,Summary!$A$3:$BG$325,F$1,FALSE),$V$2)</f>
        <v>1050</v>
      </c>
      <c r="G99" s="31">
        <f>IFERROR(VLOOKUP($A99-$V$1,Summary!$A$3:$BG$325,G$1,FALSE),$V$2)</f>
        <v>1250</v>
      </c>
      <c r="H99" s="31">
        <f>IFERROR(VLOOKUP($A99-$V$1,Summary!$A$3:$BG$325,H$1,FALSE),$V$2)</f>
        <v>0</v>
      </c>
      <c r="I99" s="31">
        <f>IFERROR(VLOOKUP($A99-$V$1,Summary!$A$3:$BG$325,I$1,FALSE),$V$2)</f>
        <v>125</v>
      </c>
      <c r="J99" s="31">
        <f>IFERROR(VLOOKUP($A99-$V$1,Summary!$A$3:$BG$325,J$1,FALSE),$V$2)</f>
        <v>0</v>
      </c>
      <c r="K99" s="31">
        <f>IFERROR(VLOOKUP($A99-$V$1,Summary!$A$3:$BG$325,K$1,FALSE),$V$2)</f>
        <v>101</v>
      </c>
      <c r="L99" s="31">
        <f>IFERROR(VLOOKUP($A99-$V$1,Summary!$A$3:$BG$325,L$1,FALSE),$V$2)</f>
        <v>344</v>
      </c>
      <c r="M99" s="31">
        <f>IFERROR(VLOOKUP($A99-$V$1,Summary!$A$3:$BG$325,M$1,FALSE),$V$2)</f>
        <v>166</v>
      </c>
      <c r="N99" s="31">
        <f>IFERROR(MAX(L99-M99,0),"NaN")</f>
        <v>178</v>
      </c>
      <c r="O99" s="31">
        <f>IFERROR(VLOOKUP($A99-$V$1,Summary!$A$3:$BG$325,O$1,FALSE),$V$2)</f>
        <v>26.6</v>
      </c>
      <c r="P99" s="31">
        <f>IFERROR(VLOOKUP($A99-$V$1,Summary!$A$3:$BG$325,P$1,FALSE),$V$2)</f>
        <v>75.400000000000006</v>
      </c>
      <c r="Q99" s="31">
        <v>280</v>
      </c>
      <c r="R99" s="31">
        <f>IFERROR(VLOOKUP($A99-$V$1,Summary!$A$3:$BG$325,R$1,FALSE),$V$2)</f>
        <v>0</v>
      </c>
      <c r="S99" s="31">
        <f>IFERROR(VLOOKUP($A99-$V$1,Summary!$A$3:$BG$325,S$1,FALSE),$V$2)</f>
        <v>0</v>
      </c>
    </row>
    <row r="100" spans="1:19" x14ac:dyDescent="0.25">
      <c r="A100" s="32">
        <v>43775.999305555553</v>
      </c>
      <c r="B100" s="31">
        <f>IFERROR(VLOOKUP($A100-$V$1,Summary!$A$3:$BG$325,B$1,FALSE),$V$2)</f>
        <v>570</v>
      </c>
      <c r="C100" s="97">
        <f>IFERROR(VLOOKUP($A100-$V$1,Summary!$A$3:$BG$325,C$1,FALSE),$V$2)</f>
        <v>4139.3100000000004</v>
      </c>
      <c r="D100" s="31">
        <f>IFERROR(VLOOKUP($A100-$V$1,Summary!$A$3:$BG$325,D$1,FALSE),$V$2)</f>
        <v>1130</v>
      </c>
      <c r="E100" s="31">
        <f>IFERROR(VLOOKUP($A100-$V$1,Summary!$A$3:$BG$325,E$1,FALSE),$V$2)</f>
        <v>0</v>
      </c>
      <c r="F100" s="31">
        <f>IFERROR(VLOOKUP($A100-$V$1,Summary!$A$3:$BG$325,F$1,FALSE),$V$2)</f>
        <v>559</v>
      </c>
      <c r="G100" s="31">
        <f>IFERROR(VLOOKUP($A100-$V$1,Summary!$A$3:$BG$325,G$1,FALSE),$V$2)</f>
        <v>1260</v>
      </c>
      <c r="H100" s="31">
        <f>IFERROR(VLOOKUP($A100-$V$1,Summary!$A$3:$BG$325,H$1,FALSE),$V$2)</f>
        <v>0</v>
      </c>
      <c r="I100" s="31">
        <f>IFERROR(VLOOKUP($A100-$V$1,Summary!$A$3:$BG$325,I$1,FALSE),$V$2)</f>
        <v>175</v>
      </c>
      <c r="J100" s="31">
        <f>IFERROR(VLOOKUP($A100-$V$1,Summary!$A$3:$BG$325,J$1,FALSE),$V$2)</f>
        <v>0</v>
      </c>
      <c r="K100" s="31">
        <f>IFERROR(VLOOKUP($A100-$V$1,Summary!$A$3:$BG$325,K$1,FALSE),$V$2)</f>
        <v>103</v>
      </c>
      <c r="L100" s="31">
        <f>IFERROR(VLOOKUP($A100-$V$1,Summary!$A$3:$BG$325,L$1,FALSE),$V$2)</f>
        <v>364</v>
      </c>
      <c r="M100" s="31">
        <f>IFERROR(VLOOKUP($A100-$V$1,Summary!$A$3:$BG$325,M$1,FALSE),$V$2)</f>
        <v>165</v>
      </c>
      <c r="N100" s="31">
        <f>IFERROR(MAX(L100-M100,0),"NaN")</f>
        <v>199</v>
      </c>
      <c r="O100" s="31">
        <f>IFERROR(VLOOKUP($A100-$V$1,Summary!$A$3:$BG$325,O$1,FALSE),$V$2)</f>
        <v>24.1</v>
      </c>
      <c r="P100" s="31">
        <f>IFERROR(VLOOKUP($A100-$V$1,Summary!$A$3:$BG$325,P$1,FALSE),$V$2)</f>
        <v>75.27</v>
      </c>
      <c r="Q100" s="31">
        <v>280</v>
      </c>
      <c r="R100" s="31">
        <f>IFERROR(VLOOKUP($A100-$V$1,Summary!$A$3:$BG$325,R$1,FALSE),$V$2)</f>
        <v>0</v>
      </c>
      <c r="S100" s="31">
        <f>IFERROR(VLOOKUP($A100-$V$1,Summary!$A$3:$BG$325,S$1,FALSE),$V$2)</f>
        <v>0</v>
      </c>
    </row>
    <row r="101" spans="1:19" x14ac:dyDescent="0.25">
      <c r="A101" s="32">
        <v>43776.999305555553</v>
      </c>
      <c r="B101" s="31">
        <f>IFERROR(VLOOKUP($A101-$V$1,Summary!$A$3:$BG$325,B$1,FALSE),$V$2)</f>
        <v>570</v>
      </c>
      <c r="C101" s="97">
        <f>IFERROR(VLOOKUP($A101-$V$1,Summary!$A$3:$BG$325,C$1,FALSE),$V$2)</f>
        <v>4139.3100000000004</v>
      </c>
      <c r="D101" s="31">
        <f>IFERROR(VLOOKUP($A101-$V$1,Summary!$A$3:$BG$325,D$1,FALSE),$V$2)</f>
        <v>1230</v>
      </c>
      <c r="E101" s="31">
        <f>IFERROR(VLOOKUP($A101-$V$1,Summary!$A$3:$BG$325,E$1,FALSE),$V$2)</f>
        <v>0</v>
      </c>
      <c r="F101" s="31">
        <f>IFERROR(VLOOKUP($A101-$V$1,Summary!$A$3:$BG$325,F$1,FALSE),$V$2)</f>
        <v>593</v>
      </c>
      <c r="G101" s="31">
        <f>IFERROR(VLOOKUP($A101-$V$1,Summary!$A$3:$BG$325,G$1,FALSE),$V$2)</f>
        <v>1270</v>
      </c>
      <c r="H101" s="31">
        <f>IFERROR(VLOOKUP($A101-$V$1,Summary!$A$3:$BG$325,H$1,FALSE),$V$2)</f>
        <v>0</v>
      </c>
      <c r="I101" s="31">
        <f>IFERROR(VLOOKUP($A101-$V$1,Summary!$A$3:$BG$325,I$1,FALSE),$V$2)</f>
        <v>225</v>
      </c>
      <c r="J101" s="31">
        <f>IFERROR(VLOOKUP($A101-$V$1,Summary!$A$3:$BG$325,J$1,FALSE),$V$2)</f>
        <v>0</v>
      </c>
      <c r="K101" s="31">
        <f>IFERROR(VLOOKUP($A101-$V$1,Summary!$A$3:$BG$325,K$1,FALSE),$V$2)</f>
        <v>137</v>
      </c>
      <c r="L101" s="31">
        <f>IFERROR(VLOOKUP($A101-$V$1,Summary!$A$3:$BG$325,L$1,FALSE),$V$2)</f>
        <v>393</v>
      </c>
      <c r="M101" s="31">
        <f>IFERROR(VLOOKUP($A101-$V$1,Summary!$A$3:$BG$325,M$1,FALSE),$V$2)</f>
        <v>178</v>
      </c>
      <c r="N101" s="31">
        <f>IFERROR(MAX(L101-M101,0),"NaN")</f>
        <v>215</v>
      </c>
      <c r="O101" s="31">
        <f>IFERROR(VLOOKUP($A101-$V$1,Summary!$A$3:$BG$325,O$1,FALSE),$V$2)</f>
        <v>38.9</v>
      </c>
      <c r="P101" s="31">
        <f>IFERROR(VLOOKUP($A101-$V$1,Summary!$A$3:$BG$325,P$1,FALSE),$V$2)</f>
        <v>80.2</v>
      </c>
      <c r="Q101" s="31">
        <v>280</v>
      </c>
      <c r="R101" s="31">
        <f>IFERROR(VLOOKUP($A101-$V$1,Summary!$A$3:$BG$325,R$1,FALSE),$V$2)</f>
        <v>0</v>
      </c>
      <c r="S101" s="31">
        <f>IFERROR(VLOOKUP($A101-$V$1,Summary!$A$3:$BG$325,S$1,FALSE),$V$2)</f>
        <v>0</v>
      </c>
    </row>
    <row r="102" spans="1:19" x14ac:dyDescent="0.25">
      <c r="A102" s="32">
        <v>43777.999305555553</v>
      </c>
      <c r="B102" s="31">
        <f>IFERROR(VLOOKUP($A102-$V$1,Summary!$A$3:$BG$325,B$1,FALSE),$V$2)</f>
        <v>569</v>
      </c>
      <c r="C102" s="97">
        <f>IFERROR(VLOOKUP($A102-$V$1,Summary!$A$3:$BG$325,C$1,FALSE),$V$2)</f>
        <v>4139.3</v>
      </c>
      <c r="D102" s="31">
        <f>IFERROR(VLOOKUP($A102-$V$1,Summary!$A$3:$BG$325,D$1,FALSE),$V$2)</f>
        <v>1220</v>
      </c>
      <c r="E102" s="31">
        <f>IFERROR(VLOOKUP($A102-$V$1,Summary!$A$3:$BG$325,E$1,FALSE),$V$2)</f>
        <v>0</v>
      </c>
      <c r="F102" s="31">
        <f>IFERROR(VLOOKUP($A102-$V$1,Summary!$A$3:$BG$325,F$1,FALSE),$V$2)</f>
        <v>385</v>
      </c>
      <c r="G102" s="31">
        <f>IFERROR(VLOOKUP($A102-$V$1,Summary!$A$3:$BG$325,G$1,FALSE),$V$2)</f>
        <v>1260</v>
      </c>
      <c r="H102" s="31">
        <f>IFERROR(VLOOKUP($A102-$V$1,Summary!$A$3:$BG$325,H$1,FALSE),$V$2)</f>
        <v>0</v>
      </c>
      <c r="I102" s="31">
        <f>IFERROR(VLOOKUP($A102-$V$1,Summary!$A$3:$BG$325,I$1,FALSE),$V$2)</f>
        <v>300</v>
      </c>
      <c r="J102" s="31">
        <f>IFERROR(VLOOKUP($A102-$V$1,Summary!$A$3:$BG$325,J$1,FALSE),$V$2)</f>
        <v>0</v>
      </c>
      <c r="K102" s="31">
        <f>IFERROR(VLOOKUP($A102-$V$1,Summary!$A$3:$BG$325,K$1,FALSE),$V$2)</f>
        <v>130</v>
      </c>
      <c r="L102" s="31">
        <f>IFERROR(VLOOKUP($A102-$V$1,Summary!$A$3:$BG$325,L$1,FALSE),$V$2)</f>
        <v>394</v>
      </c>
      <c r="M102" s="31">
        <f>IFERROR(VLOOKUP($A102-$V$1,Summary!$A$3:$BG$325,M$1,FALSE),$V$2)</f>
        <v>181</v>
      </c>
      <c r="N102" s="31">
        <f>IFERROR(MAX(L102-M102,0),"NaN")</f>
        <v>213</v>
      </c>
      <c r="O102" s="31">
        <f>IFERROR(VLOOKUP($A102-$V$1,Summary!$A$3:$BG$325,O$1,FALSE),$V$2)</f>
        <v>10.5</v>
      </c>
      <c r="P102" s="31">
        <f>IFERROR(VLOOKUP($A102-$V$1,Summary!$A$3:$BG$325,P$1,FALSE),$V$2)</f>
        <v>70.58</v>
      </c>
      <c r="Q102" s="31">
        <v>270</v>
      </c>
      <c r="R102" s="31">
        <f>IFERROR(VLOOKUP($A102-$V$1,Summary!$A$3:$BG$325,R$1,FALSE),$V$2)</f>
        <v>0</v>
      </c>
      <c r="S102" s="31">
        <f>IFERROR(VLOOKUP($A102-$V$1,Summary!$A$3:$BG$325,S$1,FALSE),$V$2)</f>
        <v>0</v>
      </c>
    </row>
    <row r="103" spans="1:19" x14ac:dyDescent="0.25">
      <c r="A103" s="32">
        <v>43778.999305555553</v>
      </c>
      <c r="B103" s="31">
        <f>IFERROR(VLOOKUP($A103-$V$1,Summary!$A$3:$BG$325,B$1,FALSE),$V$2)</f>
        <v>566</v>
      </c>
      <c r="C103" s="97">
        <f>IFERROR(VLOOKUP($A103-$V$1,Summary!$A$3:$BG$325,C$1,FALSE),$V$2)</f>
        <v>4139.3</v>
      </c>
      <c r="D103" s="31">
        <f>IFERROR(VLOOKUP($A103-$V$1,Summary!$A$3:$BG$325,D$1,FALSE),$V$2)</f>
        <v>1520</v>
      </c>
      <c r="E103" s="31">
        <f>IFERROR(VLOOKUP($A103-$V$1,Summary!$A$3:$BG$325,E$1,FALSE),$V$2)</f>
        <v>0</v>
      </c>
      <c r="F103" s="31">
        <f>IFERROR(VLOOKUP($A103-$V$1,Summary!$A$3:$BG$325,F$1,FALSE),$V$2)</f>
        <v>634</v>
      </c>
      <c r="G103" s="31">
        <f>IFERROR(VLOOKUP($A103-$V$1,Summary!$A$3:$BG$325,G$1,FALSE),$V$2)</f>
        <v>1260</v>
      </c>
      <c r="H103" s="31">
        <f>IFERROR(VLOOKUP($A103-$V$1,Summary!$A$3:$BG$325,H$1,FALSE),$V$2)</f>
        <v>0</v>
      </c>
      <c r="I103" s="31">
        <f>IFERROR(VLOOKUP($A103-$V$1,Summary!$A$3:$BG$325,I$1,FALSE),$V$2)</f>
        <v>300</v>
      </c>
      <c r="J103" s="31">
        <f>IFERROR(VLOOKUP($A103-$V$1,Summary!$A$3:$BG$325,J$1,FALSE),$V$2)</f>
        <v>0</v>
      </c>
      <c r="K103" s="31">
        <f>IFERROR(VLOOKUP($A103-$V$1,Summary!$A$3:$BG$325,K$1,FALSE),$V$2)</f>
        <v>115</v>
      </c>
      <c r="L103" s="31">
        <f>IFERROR(VLOOKUP($A103-$V$1,Summary!$A$3:$BG$325,L$1,FALSE),$V$2)</f>
        <v>405</v>
      </c>
      <c r="M103" s="31">
        <f>IFERROR(VLOOKUP($A103-$V$1,Summary!$A$3:$BG$325,M$1,FALSE),$V$2)</f>
        <v>183</v>
      </c>
      <c r="N103" s="31">
        <f>IFERROR(MAX(L103-M103,0),"NaN")</f>
        <v>222</v>
      </c>
      <c r="O103" s="31">
        <f>IFERROR(VLOOKUP($A103-$V$1,Summary!$A$3:$BG$325,O$1,FALSE),$V$2)</f>
        <v>34.700000000000003</v>
      </c>
      <c r="P103" s="31">
        <f>IFERROR(VLOOKUP($A103-$V$1,Summary!$A$3:$BG$325,P$1,FALSE),$V$2)</f>
        <v>71.92</v>
      </c>
      <c r="Q103" s="31">
        <v>270</v>
      </c>
      <c r="R103" s="31">
        <f>IFERROR(VLOOKUP($A103-$V$1,Summary!$A$3:$BG$325,R$1,FALSE),$V$2)</f>
        <v>0</v>
      </c>
      <c r="S103" s="31">
        <f>IFERROR(VLOOKUP($A103-$V$1,Summary!$A$3:$BG$325,S$1,FALSE),$V$2)</f>
        <v>0</v>
      </c>
    </row>
    <row r="104" spans="1:19" x14ac:dyDescent="0.25">
      <c r="A104" s="32">
        <v>43779.999305555553</v>
      </c>
      <c r="B104" s="31">
        <f>IFERROR(VLOOKUP($A104-$V$1,Summary!$A$3:$BG$325,B$1,FALSE),$V$2)</f>
        <v>569</v>
      </c>
      <c r="C104" s="97">
        <f>IFERROR(VLOOKUP($A104-$V$1,Summary!$A$3:$BG$325,C$1,FALSE),$V$2)</f>
        <v>4139.29</v>
      </c>
      <c r="D104" s="31">
        <f>IFERROR(VLOOKUP($A104-$V$1,Summary!$A$3:$BG$325,D$1,FALSE),$V$2)</f>
        <v>1750</v>
      </c>
      <c r="E104" s="31">
        <f>IFERROR(VLOOKUP($A104-$V$1,Summary!$A$3:$BG$325,E$1,FALSE),$V$2)</f>
        <v>0</v>
      </c>
      <c r="F104" s="31">
        <f>IFERROR(VLOOKUP($A104-$V$1,Summary!$A$3:$BG$325,F$1,FALSE),$V$2)</f>
        <v>917</v>
      </c>
      <c r="G104" s="31">
        <f>IFERROR(VLOOKUP($A104-$V$1,Summary!$A$3:$BG$325,G$1,FALSE),$V$2)</f>
        <v>1260</v>
      </c>
      <c r="H104" s="31">
        <f>IFERROR(VLOOKUP($A104-$V$1,Summary!$A$3:$BG$325,H$1,FALSE),$V$2)</f>
        <v>0</v>
      </c>
      <c r="I104" s="31">
        <f>IFERROR(VLOOKUP($A104-$V$1,Summary!$A$3:$BG$325,I$1,FALSE),$V$2)</f>
        <v>278</v>
      </c>
      <c r="J104" s="31">
        <f>IFERROR(VLOOKUP($A104-$V$1,Summary!$A$3:$BG$325,J$1,FALSE),$V$2)</f>
        <v>0</v>
      </c>
      <c r="K104" s="31">
        <f>IFERROR(VLOOKUP($A104-$V$1,Summary!$A$3:$BG$325,K$1,FALSE),$V$2)</f>
        <v>110</v>
      </c>
      <c r="L104" s="31">
        <f>IFERROR(VLOOKUP($A104-$V$1,Summary!$A$3:$BG$325,L$1,FALSE),$V$2)</f>
        <v>419</v>
      </c>
      <c r="M104" s="31">
        <f>IFERROR(VLOOKUP($A104-$V$1,Summary!$A$3:$BG$325,M$1,FALSE),$V$2)</f>
        <v>182</v>
      </c>
      <c r="N104" s="31">
        <f>IFERROR(MAX(L104-M104,0),"NaN")</f>
        <v>237</v>
      </c>
      <c r="O104" s="31">
        <f>IFERROR(VLOOKUP($A104-$V$1,Summary!$A$3:$BG$325,O$1,FALSE),$V$2)</f>
        <v>54.9</v>
      </c>
      <c r="P104" s="31">
        <f>IFERROR(VLOOKUP($A104-$V$1,Summary!$A$3:$BG$325,P$1,FALSE),$V$2)</f>
        <v>71.58</v>
      </c>
      <c r="Q104" s="31">
        <v>270</v>
      </c>
      <c r="R104" s="31">
        <f>IFERROR(VLOOKUP($A104-$V$1,Summary!$A$3:$BG$325,R$1,FALSE),$V$2)</f>
        <v>0</v>
      </c>
      <c r="S104" s="31">
        <f>IFERROR(VLOOKUP($A104-$V$1,Summary!$A$3:$BG$325,S$1,FALSE),$V$2)</f>
        <v>0</v>
      </c>
    </row>
    <row r="105" spans="1:19" x14ac:dyDescent="0.25">
      <c r="A105" s="32">
        <v>43780.999305555553</v>
      </c>
      <c r="B105" s="31">
        <f>IFERROR(VLOOKUP($A105-$V$1,Summary!$A$3:$BG$325,B$1,FALSE),$V$2)</f>
        <v>570</v>
      </c>
      <c r="C105" s="97">
        <f>IFERROR(VLOOKUP($A105-$V$1,Summary!$A$3:$BG$325,C$1,FALSE),$V$2)</f>
        <v>4139.2700000000004</v>
      </c>
      <c r="D105" s="31">
        <f>IFERROR(VLOOKUP($A105-$V$1,Summary!$A$3:$BG$325,D$1,FALSE),$V$2)</f>
        <v>1910</v>
      </c>
      <c r="E105" s="31">
        <f>IFERROR(VLOOKUP($A105-$V$1,Summary!$A$3:$BG$325,E$1,FALSE),$V$2)</f>
        <v>0</v>
      </c>
      <c r="F105" s="31">
        <f>IFERROR(VLOOKUP($A105-$V$1,Summary!$A$3:$BG$325,F$1,FALSE),$V$2)</f>
        <v>1130</v>
      </c>
      <c r="G105" s="31">
        <f>IFERROR(VLOOKUP($A105-$V$1,Summary!$A$3:$BG$325,G$1,FALSE),$V$2)</f>
        <v>1260</v>
      </c>
      <c r="H105" s="31">
        <f>IFERROR(VLOOKUP($A105-$V$1,Summary!$A$3:$BG$325,H$1,FALSE),$V$2)</f>
        <v>0</v>
      </c>
      <c r="I105" s="31">
        <f>IFERROR(VLOOKUP($A105-$V$1,Summary!$A$3:$BG$325,I$1,FALSE),$V$2)</f>
        <v>250</v>
      </c>
      <c r="J105" s="31">
        <f>IFERROR(VLOOKUP($A105-$V$1,Summary!$A$3:$BG$325,J$1,FALSE),$V$2)</f>
        <v>0</v>
      </c>
      <c r="K105" s="31">
        <f>IFERROR(VLOOKUP($A105-$V$1,Summary!$A$3:$BG$325,K$1,FALSE),$V$2)</f>
        <v>119</v>
      </c>
      <c r="L105" s="31">
        <f>IFERROR(VLOOKUP($A105-$V$1,Summary!$A$3:$BG$325,L$1,FALSE),$V$2)</f>
        <v>434</v>
      </c>
      <c r="M105" s="31">
        <f>IFERROR(VLOOKUP($A105-$V$1,Summary!$A$3:$BG$325,M$1,FALSE),$V$2)</f>
        <v>183</v>
      </c>
      <c r="N105" s="31">
        <f>IFERROR(MAX(L105-M105,0),"NaN")</f>
        <v>251</v>
      </c>
      <c r="O105" s="31">
        <f>IFERROR(VLOOKUP($A105-$V$1,Summary!$A$3:$BG$325,O$1,FALSE),$V$2)</f>
        <v>59.6</v>
      </c>
      <c r="P105" s="31">
        <f>IFERROR(VLOOKUP($A105-$V$1,Summary!$A$3:$BG$325,P$1,FALSE),$V$2)</f>
        <v>83.82</v>
      </c>
      <c r="Q105" s="31">
        <v>270</v>
      </c>
      <c r="R105" s="31">
        <f>IFERROR(VLOOKUP($A105-$V$1,Summary!$A$3:$BG$325,R$1,FALSE),$V$2)</f>
        <v>0</v>
      </c>
      <c r="S105" s="31">
        <f>IFERROR(VLOOKUP($A105-$V$1,Summary!$A$3:$BG$325,S$1,FALSE),$V$2)</f>
        <v>0</v>
      </c>
    </row>
    <row r="106" spans="1:19" x14ac:dyDescent="0.25">
      <c r="A106" s="32">
        <v>43781.999305555553</v>
      </c>
      <c r="B106" s="31">
        <f>IFERROR(VLOOKUP($A106-$V$1,Summary!$A$3:$BG$325,B$1,FALSE),$V$2)</f>
        <v>570</v>
      </c>
      <c r="C106" s="97">
        <f>IFERROR(VLOOKUP($A106-$V$1,Summary!$A$3:$BG$325,C$1,FALSE),$V$2)</f>
        <v>4139.25</v>
      </c>
      <c r="D106" s="31">
        <f>IFERROR(VLOOKUP($A106-$V$1,Summary!$A$3:$BG$325,D$1,FALSE),$V$2)</f>
        <v>2110</v>
      </c>
      <c r="E106" s="31">
        <f>IFERROR(VLOOKUP($A106-$V$1,Summary!$A$3:$BG$325,E$1,FALSE),$V$2)</f>
        <v>0</v>
      </c>
      <c r="F106" s="31">
        <f>IFERROR(VLOOKUP($A106-$V$1,Summary!$A$3:$BG$325,F$1,FALSE),$V$2)</f>
        <v>1210</v>
      </c>
      <c r="G106" s="31">
        <f>IFERROR(VLOOKUP($A106-$V$1,Summary!$A$3:$BG$325,G$1,FALSE),$V$2)</f>
        <v>1260</v>
      </c>
      <c r="H106" s="31">
        <f>IFERROR(VLOOKUP($A106-$V$1,Summary!$A$3:$BG$325,H$1,FALSE),$V$2)</f>
        <v>0</v>
      </c>
      <c r="I106" s="31">
        <f>IFERROR(VLOOKUP($A106-$V$1,Summary!$A$3:$BG$325,I$1,FALSE),$V$2)</f>
        <v>233</v>
      </c>
      <c r="J106" s="31">
        <f>IFERROR(VLOOKUP($A106-$V$1,Summary!$A$3:$BG$325,J$1,FALSE),$V$2)</f>
        <v>0</v>
      </c>
      <c r="K106" s="31">
        <f>IFERROR(VLOOKUP($A106-$V$1,Summary!$A$3:$BG$325,K$1,FALSE),$V$2)</f>
        <v>113</v>
      </c>
      <c r="L106" s="31">
        <f>IFERROR(VLOOKUP($A106-$V$1,Summary!$A$3:$BG$325,L$1,FALSE),$V$2)</f>
        <v>462</v>
      </c>
      <c r="M106" s="31">
        <f>IFERROR(VLOOKUP($A106-$V$1,Summary!$A$3:$BG$325,M$1,FALSE),$V$2)</f>
        <v>189</v>
      </c>
      <c r="N106" s="31">
        <f>IFERROR(MAX(L106-M106,0),"NaN")</f>
        <v>273</v>
      </c>
      <c r="O106" s="31">
        <f>IFERROR(VLOOKUP($A106-$V$1,Summary!$A$3:$BG$325,O$1,FALSE),$V$2)</f>
        <v>76</v>
      </c>
      <c r="P106" s="31">
        <f>IFERROR(VLOOKUP($A106-$V$1,Summary!$A$3:$BG$325,P$1,FALSE),$V$2)</f>
        <v>73.84</v>
      </c>
      <c r="Q106" s="31">
        <v>270</v>
      </c>
      <c r="R106" s="31">
        <f>IFERROR(VLOOKUP($A106-$V$1,Summary!$A$3:$BG$325,R$1,FALSE),$V$2)</f>
        <v>0</v>
      </c>
      <c r="S106" s="31">
        <f>IFERROR(VLOOKUP($A106-$V$1,Summary!$A$3:$BG$325,S$1,FALSE),$V$2)</f>
        <v>0</v>
      </c>
    </row>
    <row r="107" spans="1:19" x14ac:dyDescent="0.25">
      <c r="A107" s="32">
        <v>43782.999305555553</v>
      </c>
      <c r="B107" s="31">
        <f>IFERROR(VLOOKUP($A107-$V$1,Summary!$A$3:$BG$325,B$1,FALSE),$V$2)</f>
        <v>570</v>
      </c>
      <c r="C107" s="97">
        <f>IFERROR(VLOOKUP($A107-$V$1,Summary!$A$3:$BG$325,C$1,FALSE),$V$2)</f>
        <v>4139.2299999999996</v>
      </c>
      <c r="D107" s="31">
        <f>IFERROR(VLOOKUP($A107-$V$1,Summary!$A$3:$BG$325,D$1,FALSE),$V$2)</f>
        <v>2110</v>
      </c>
      <c r="E107" s="31">
        <f>IFERROR(VLOOKUP($A107-$V$1,Summary!$A$3:$BG$325,E$1,FALSE),$V$2)</f>
        <v>0</v>
      </c>
      <c r="F107" s="31">
        <f>IFERROR(VLOOKUP($A107-$V$1,Summary!$A$3:$BG$325,F$1,FALSE),$V$2)</f>
        <v>1210</v>
      </c>
      <c r="G107" s="31">
        <f>IFERROR(VLOOKUP($A107-$V$1,Summary!$A$3:$BG$325,G$1,FALSE),$V$2)</f>
        <v>1260</v>
      </c>
      <c r="H107" s="31">
        <f>IFERROR(VLOOKUP($A107-$V$1,Summary!$A$3:$BG$325,H$1,FALSE),$V$2)</f>
        <v>0</v>
      </c>
      <c r="I107" s="31">
        <f>IFERROR(VLOOKUP($A107-$V$1,Summary!$A$3:$BG$325,I$1,FALSE),$V$2)</f>
        <v>175</v>
      </c>
      <c r="J107" s="31">
        <f>IFERROR(VLOOKUP($A107-$V$1,Summary!$A$3:$BG$325,J$1,FALSE),$V$2)</f>
        <v>0</v>
      </c>
      <c r="K107" s="31">
        <f>IFERROR(VLOOKUP($A107-$V$1,Summary!$A$3:$BG$325,K$1,FALSE),$V$2)</f>
        <v>95.5</v>
      </c>
      <c r="L107" s="31">
        <f>IFERROR(VLOOKUP($A107-$V$1,Summary!$A$3:$BG$325,L$1,FALSE),$V$2)</f>
        <v>492</v>
      </c>
      <c r="M107" s="31">
        <f>IFERROR(VLOOKUP($A107-$V$1,Summary!$A$3:$BG$325,M$1,FALSE),$V$2)</f>
        <v>193</v>
      </c>
      <c r="N107" s="31">
        <f>IFERROR(MAX(L107-M107,0),"NaN")</f>
        <v>299</v>
      </c>
      <c r="O107" s="31">
        <f>IFERROR(VLOOKUP($A107-$V$1,Summary!$A$3:$BG$325,O$1,FALSE),$V$2)</f>
        <v>71.8</v>
      </c>
      <c r="P107" s="31">
        <f>IFERROR(VLOOKUP($A107-$V$1,Summary!$A$3:$BG$325,P$1,FALSE),$V$2)</f>
        <v>72.19</v>
      </c>
      <c r="Q107" s="31">
        <v>270</v>
      </c>
      <c r="R107" s="31">
        <f>IFERROR(VLOOKUP($A107-$V$1,Summary!$A$3:$BG$325,R$1,FALSE),$V$2)</f>
        <v>0</v>
      </c>
      <c r="S107" s="31">
        <f>IFERROR(VLOOKUP($A107-$V$1,Summary!$A$3:$BG$325,S$1,FALSE),$V$2)</f>
        <v>0</v>
      </c>
    </row>
    <row r="108" spans="1:19" x14ac:dyDescent="0.25">
      <c r="A108" s="32">
        <v>43783.999305555553</v>
      </c>
      <c r="B108" s="31">
        <f>IFERROR(VLOOKUP($A108-$V$1,Summary!$A$3:$BG$325,B$1,FALSE),$V$2)</f>
        <v>570</v>
      </c>
      <c r="C108" s="97">
        <f>IFERROR(VLOOKUP($A108-$V$1,Summary!$A$3:$BG$325,C$1,FALSE),$V$2)</f>
        <v>4139.21</v>
      </c>
      <c r="D108" s="31">
        <f>IFERROR(VLOOKUP($A108-$V$1,Summary!$A$3:$BG$325,D$1,FALSE),$V$2)</f>
        <v>1840</v>
      </c>
      <c r="E108" s="31">
        <f>IFERROR(VLOOKUP($A108-$V$1,Summary!$A$3:$BG$325,E$1,FALSE),$V$2)</f>
        <v>0</v>
      </c>
      <c r="F108" s="31">
        <f>IFERROR(VLOOKUP($A108-$V$1,Summary!$A$3:$BG$325,F$1,FALSE),$V$2)</f>
        <v>1100</v>
      </c>
      <c r="G108" s="31">
        <f>IFERROR(VLOOKUP($A108-$V$1,Summary!$A$3:$BG$325,G$1,FALSE),$V$2)</f>
        <v>1270</v>
      </c>
      <c r="H108" s="31">
        <f>IFERROR(VLOOKUP($A108-$V$1,Summary!$A$3:$BG$325,H$1,FALSE),$V$2)</f>
        <v>0</v>
      </c>
      <c r="I108" s="31">
        <f>IFERROR(VLOOKUP($A108-$V$1,Summary!$A$3:$BG$325,I$1,FALSE),$V$2)</f>
        <v>142</v>
      </c>
      <c r="J108" s="31">
        <f>IFERROR(VLOOKUP($A108-$V$1,Summary!$A$3:$BG$325,J$1,FALSE),$V$2)</f>
        <v>0</v>
      </c>
      <c r="K108" s="31">
        <f>IFERROR(VLOOKUP($A108-$V$1,Summary!$A$3:$BG$325,K$1,FALSE),$V$2)</f>
        <v>117</v>
      </c>
      <c r="L108" s="31">
        <f>IFERROR(VLOOKUP($A108-$V$1,Summary!$A$3:$BG$325,L$1,FALSE),$V$2)</f>
        <v>518</v>
      </c>
      <c r="M108" s="31">
        <f>IFERROR(VLOOKUP($A108-$V$1,Summary!$A$3:$BG$325,M$1,FALSE),$V$2)</f>
        <v>197</v>
      </c>
      <c r="N108" s="31">
        <f>IFERROR(MAX(L108-M108,0),"NaN")</f>
        <v>321</v>
      </c>
      <c r="O108" s="31">
        <f>IFERROR(VLOOKUP($A108-$V$1,Summary!$A$3:$BG$325,O$1,FALSE),$V$2)</f>
        <v>56.3</v>
      </c>
      <c r="P108" s="31">
        <f>IFERROR(VLOOKUP($A108-$V$1,Summary!$A$3:$BG$325,P$1,FALSE),$V$2)</f>
        <v>74.64</v>
      </c>
      <c r="Q108" s="31">
        <v>270</v>
      </c>
      <c r="R108" s="31">
        <f>IFERROR(VLOOKUP($A108-$V$1,Summary!$A$3:$BG$325,R$1,FALSE),$V$2)</f>
        <v>0</v>
      </c>
      <c r="S108" s="31">
        <f>IFERROR(VLOOKUP($A108-$V$1,Summary!$A$3:$BG$325,S$1,FALSE),$V$2)</f>
        <v>0</v>
      </c>
    </row>
    <row r="109" spans="1:19" x14ac:dyDescent="0.25">
      <c r="A109" s="32">
        <v>43784.999305555553</v>
      </c>
      <c r="B109" s="31">
        <f>IFERROR(VLOOKUP($A109-$V$1,Summary!$A$3:$BG$325,B$1,FALSE),$V$2)</f>
        <v>570</v>
      </c>
      <c r="C109" s="97">
        <f>IFERROR(VLOOKUP($A109-$V$1,Summary!$A$3:$BG$325,C$1,FALSE),$V$2)</f>
        <v>4139.18</v>
      </c>
      <c r="D109" s="31">
        <f>IFERROR(VLOOKUP($A109-$V$1,Summary!$A$3:$BG$325,D$1,FALSE),$V$2)</f>
        <v>1740</v>
      </c>
      <c r="E109" s="31">
        <f>IFERROR(VLOOKUP($A109-$V$1,Summary!$A$3:$BG$325,E$1,FALSE),$V$2)</f>
        <v>0</v>
      </c>
      <c r="F109" s="31">
        <f>IFERROR(VLOOKUP($A109-$V$1,Summary!$A$3:$BG$325,F$1,FALSE),$V$2)</f>
        <v>1040</v>
      </c>
      <c r="G109" s="31">
        <f>IFERROR(VLOOKUP($A109-$V$1,Summary!$A$3:$BG$325,G$1,FALSE),$V$2)</f>
        <v>1260</v>
      </c>
      <c r="H109" s="31">
        <f>IFERROR(VLOOKUP($A109-$V$1,Summary!$A$3:$BG$325,H$1,FALSE),$V$2)</f>
        <v>0</v>
      </c>
      <c r="I109" s="31">
        <f>IFERROR(VLOOKUP($A109-$V$1,Summary!$A$3:$BG$325,I$1,FALSE),$V$2)</f>
        <v>117</v>
      </c>
      <c r="J109" s="31">
        <f>IFERROR(VLOOKUP($A109-$V$1,Summary!$A$3:$BG$325,J$1,FALSE),$V$2)</f>
        <v>0</v>
      </c>
      <c r="K109" s="31">
        <f>IFERROR(VLOOKUP($A109-$V$1,Summary!$A$3:$BG$325,K$1,FALSE),$V$2)</f>
        <v>143</v>
      </c>
      <c r="L109" s="31">
        <f>IFERROR(VLOOKUP($A109-$V$1,Summary!$A$3:$BG$325,L$1,FALSE),$V$2)</f>
        <v>511</v>
      </c>
      <c r="M109" s="31">
        <f>IFERROR(VLOOKUP($A109-$V$1,Summary!$A$3:$BG$325,M$1,FALSE),$V$2)</f>
        <v>198</v>
      </c>
      <c r="N109" s="31">
        <f>IFERROR(MAX(L109-M109,0),"NaN")</f>
        <v>313</v>
      </c>
      <c r="O109" s="31">
        <f>IFERROR(VLOOKUP($A109-$V$1,Summary!$A$3:$BG$325,O$1,FALSE),$V$2)</f>
        <v>63.2</v>
      </c>
      <c r="P109" s="31">
        <f>IFERROR(VLOOKUP($A109-$V$1,Summary!$A$3:$BG$325,P$1,FALSE),$V$2)</f>
        <v>91.28</v>
      </c>
      <c r="Q109" s="31">
        <v>270</v>
      </c>
      <c r="R109" s="31">
        <f>IFERROR(VLOOKUP($A109-$V$1,Summary!$A$3:$BG$325,R$1,FALSE),$V$2)</f>
        <v>0</v>
      </c>
      <c r="S109" s="31">
        <f>IFERROR(VLOOKUP($A109-$V$1,Summary!$A$3:$BG$325,S$1,FALSE),$V$2)</f>
        <v>0</v>
      </c>
    </row>
    <row r="110" spans="1:19" x14ac:dyDescent="0.25">
      <c r="A110" s="32">
        <v>43785.999305555553</v>
      </c>
      <c r="B110" s="31">
        <f>IFERROR(VLOOKUP($A110-$V$1,Summary!$A$3:$BG$325,B$1,FALSE),$V$2)</f>
        <v>569</v>
      </c>
      <c r="C110" s="97">
        <f>IFERROR(VLOOKUP($A110-$V$1,Summary!$A$3:$BG$325,C$1,FALSE),$V$2)</f>
        <v>4139.18</v>
      </c>
      <c r="D110" s="31">
        <f>IFERROR(VLOOKUP($A110-$V$1,Summary!$A$3:$BG$325,D$1,FALSE),$V$2)</f>
        <v>1490</v>
      </c>
      <c r="E110" s="31">
        <f>IFERROR(VLOOKUP($A110-$V$1,Summary!$A$3:$BG$325,E$1,FALSE),$V$2)</f>
        <v>0</v>
      </c>
      <c r="F110" s="31">
        <f>IFERROR(VLOOKUP($A110-$V$1,Summary!$A$3:$BG$325,F$1,FALSE),$V$2)</f>
        <v>939</v>
      </c>
      <c r="G110" s="31">
        <f>IFERROR(VLOOKUP($A110-$V$1,Summary!$A$3:$BG$325,G$1,FALSE),$V$2)</f>
        <v>1200</v>
      </c>
      <c r="H110" s="31">
        <f>IFERROR(VLOOKUP($A110-$V$1,Summary!$A$3:$BG$325,H$1,FALSE),$V$2)</f>
        <v>0</v>
      </c>
      <c r="I110" s="31">
        <f>IFERROR(VLOOKUP($A110-$V$1,Summary!$A$3:$BG$325,I$1,FALSE),$V$2)</f>
        <v>100</v>
      </c>
      <c r="J110" s="31">
        <f>IFERROR(VLOOKUP($A110-$V$1,Summary!$A$3:$BG$325,J$1,FALSE),$V$2)</f>
        <v>0</v>
      </c>
      <c r="K110" s="31">
        <f>IFERROR(VLOOKUP($A110-$V$1,Summary!$A$3:$BG$325,K$1,FALSE),$V$2)</f>
        <v>139</v>
      </c>
      <c r="L110" s="31">
        <f>IFERROR(VLOOKUP($A110-$V$1,Summary!$A$3:$BG$325,L$1,FALSE),$V$2)</f>
        <v>508</v>
      </c>
      <c r="M110" s="31">
        <f>IFERROR(VLOOKUP($A110-$V$1,Summary!$A$3:$BG$325,M$1,FALSE),$V$2)</f>
        <v>198</v>
      </c>
      <c r="N110" s="31">
        <f>IFERROR(MAX(L110-M110,0),"NaN")</f>
        <v>310</v>
      </c>
      <c r="O110" s="31">
        <f>IFERROR(VLOOKUP($A110-$V$1,Summary!$A$3:$BG$325,O$1,FALSE),$V$2)</f>
        <v>80.599999999999994</v>
      </c>
      <c r="P110" s="31">
        <f>IFERROR(VLOOKUP($A110-$V$1,Summary!$A$3:$BG$325,P$1,FALSE),$V$2)</f>
        <v>105.15</v>
      </c>
      <c r="Q110" s="31">
        <v>280</v>
      </c>
      <c r="R110" s="31">
        <f>IFERROR(VLOOKUP($A110-$V$1,Summary!$A$3:$BG$325,R$1,FALSE),$V$2)</f>
        <v>0</v>
      </c>
      <c r="S110" s="31">
        <f>IFERROR(VLOOKUP($A110-$V$1,Summary!$A$3:$BG$325,S$1,FALSE),$V$2)</f>
        <v>0</v>
      </c>
    </row>
    <row r="111" spans="1:19" x14ac:dyDescent="0.25">
      <c r="A111" s="32">
        <v>43786.999305555553</v>
      </c>
      <c r="B111" s="31">
        <f>IFERROR(VLOOKUP($A111-$V$1,Summary!$A$3:$BG$325,B$1,FALSE),$V$2)</f>
        <v>568</v>
      </c>
      <c r="C111" s="97">
        <f>IFERROR(VLOOKUP($A111-$V$1,Summary!$A$3:$BG$325,C$1,FALSE),$V$2)</f>
        <v>4139.17</v>
      </c>
      <c r="D111" s="31">
        <f>IFERROR(VLOOKUP($A111-$V$1,Summary!$A$3:$BG$325,D$1,FALSE),$V$2)</f>
        <v>1390</v>
      </c>
      <c r="E111" s="31">
        <f>IFERROR(VLOOKUP($A111-$V$1,Summary!$A$3:$BG$325,E$1,FALSE),$V$2)</f>
        <v>0</v>
      </c>
      <c r="F111" s="31">
        <f>IFERROR(VLOOKUP($A111-$V$1,Summary!$A$3:$BG$325,F$1,FALSE),$V$2)</f>
        <v>905</v>
      </c>
      <c r="G111" s="31">
        <f>IFERROR(VLOOKUP($A111-$V$1,Summary!$A$3:$BG$325,G$1,FALSE),$V$2)</f>
        <v>1110</v>
      </c>
      <c r="H111" s="31">
        <f>IFERROR(VLOOKUP($A111-$V$1,Summary!$A$3:$BG$325,H$1,FALSE),$V$2)</f>
        <v>0</v>
      </c>
      <c r="I111" s="31">
        <f>IFERROR(VLOOKUP($A111-$V$1,Summary!$A$3:$BG$325,I$1,FALSE),$V$2)</f>
        <v>94</v>
      </c>
      <c r="J111" s="31">
        <f>IFERROR(VLOOKUP($A111-$V$1,Summary!$A$3:$BG$325,J$1,FALSE),$V$2)</f>
        <v>0</v>
      </c>
      <c r="K111" s="31">
        <f>IFERROR(VLOOKUP($A111-$V$1,Summary!$A$3:$BG$325,K$1,FALSE),$V$2)</f>
        <v>125</v>
      </c>
      <c r="L111" s="31">
        <f>IFERROR(VLOOKUP($A111-$V$1,Summary!$A$3:$BG$325,L$1,FALSE),$V$2)</f>
        <v>496</v>
      </c>
      <c r="M111" s="31">
        <f>IFERROR(VLOOKUP($A111-$V$1,Summary!$A$3:$BG$325,M$1,FALSE),$V$2)</f>
        <v>194</v>
      </c>
      <c r="N111" s="31">
        <f>IFERROR(MAX(L111-M111,0),"NaN")</f>
        <v>302</v>
      </c>
      <c r="O111" s="31">
        <f>IFERROR(VLOOKUP($A111-$V$1,Summary!$A$3:$BG$325,O$1,FALSE),$V$2)</f>
        <v>71.900000000000006</v>
      </c>
      <c r="P111" s="31">
        <f>IFERROR(VLOOKUP($A111-$V$1,Summary!$A$3:$BG$325,P$1,FALSE),$V$2)</f>
        <v>111.43</v>
      </c>
      <c r="Q111" s="31">
        <v>280</v>
      </c>
      <c r="R111" s="31">
        <f>IFERROR(VLOOKUP($A111-$V$1,Summary!$A$3:$BG$325,R$1,FALSE),$V$2)</f>
        <v>0</v>
      </c>
      <c r="S111" s="31">
        <f>IFERROR(VLOOKUP($A111-$V$1,Summary!$A$3:$BG$325,S$1,FALSE),$V$2)</f>
        <v>0</v>
      </c>
    </row>
    <row r="112" spans="1:19" x14ac:dyDescent="0.25">
      <c r="A112" s="32">
        <v>43787.999305555553</v>
      </c>
      <c r="B112" s="31">
        <f>IFERROR(VLOOKUP($A112-$V$1,Summary!$A$3:$BG$325,B$1,FALSE),$V$2)</f>
        <v>570</v>
      </c>
      <c r="C112" s="97">
        <f>IFERROR(VLOOKUP($A112-$V$1,Summary!$A$3:$BG$325,C$1,FALSE),$V$2)</f>
        <v>4139.17</v>
      </c>
      <c r="D112" s="31">
        <f>IFERROR(VLOOKUP($A112-$V$1,Summary!$A$3:$BG$325,D$1,FALSE),$V$2)</f>
        <v>1480</v>
      </c>
      <c r="E112" s="31">
        <f>IFERROR(VLOOKUP($A112-$V$1,Summary!$A$3:$BG$325,E$1,FALSE),$V$2)</f>
        <v>0</v>
      </c>
      <c r="F112" s="31">
        <f>IFERROR(VLOOKUP($A112-$V$1,Summary!$A$3:$BG$325,F$1,FALSE),$V$2)</f>
        <v>905</v>
      </c>
      <c r="G112" s="31">
        <f>IFERROR(VLOOKUP($A112-$V$1,Summary!$A$3:$BG$325,G$1,FALSE),$V$2)</f>
        <v>1010</v>
      </c>
      <c r="H112" s="31">
        <f>IFERROR(VLOOKUP($A112-$V$1,Summary!$A$3:$BG$325,H$1,FALSE),$V$2)</f>
        <v>0</v>
      </c>
      <c r="I112" s="31">
        <f>IFERROR(VLOOKUP($A112-$V$1,Summary!$A$3:$BG$325,I$1,FALSE),$V$2)</f>
        <v>116</v>
      </c>
      <c r="J112" s="31">
        <f>IFERROR(VLOOKUP($A112-$V$1,Summary!$A$3:$BG$325,J$1,FALSE),$V$2)</f>
        <v>0</v>
      </c>
      <c r="K112" s="31">
        <f>IFERROR(VLOOKUP($A112-$V$1,Summary!$A$3:$BG$325,K$1,FALSE),$V$2)</f>
        <v>118</v>
      </c>
      <c r="L112" s="31">
        <f>IFERROR(VLOOKUP($A112-$V$1,Summary!$A$3:$BG$325,L$1,FALSE),$V$2)</f>
        <v>492</v>
      </c>
      <c r="M112" s="31">
        <f>IFERROR(VLOOKUP($A112-$V$1,Summary!$A$3:$BG$325,M$1,FALSE),$V$2)</f>
        <v>194</v>
      </c>
      <c r="N112" s="31">
        <f>IFERROR(MAX(L112-M112,0),"NaN")</f>
        <v>298</v>
      </c>
      <c r="O112" s="31">
        <f>IFERROR(VLOOKUP($A112-$V$1,Summary!$A$3:$BG$325,O$1,FALSE),$V$2)</f>
        <v>80.900000000000006</v>
      </c>
      <c r="P112" s="31">
        <f>IFERROR(VLOOKUP($A112-$V$1,Summary!$A$3:$BG$325,P$1,FALSE),$V$2)</f>
        <v>118.25</v>
      </c>
      <c r="Q112" s="31">
        <v>300</v>
      </c>
      <c r="R112" s="31">
        <f>IFERROR(VLOOKUP($A112-$V$1,Summary!$A$3:$BG$325,R$1,FALSE),$V$2)</f>
        <v>0</v>
      </c>
      <c r="S112" s="31">
        <f>IFERROR(VLOOKUP($A112-$V$1,Summary!$A$3:$BG$325,S$1,FALSE),$V$2)</f>
        <v>0</v>
      </c>
    </row>
    <row r="113" spans="1:19" x14ac:dyDescent="0.25">
      <c r="A113" s="32">
        <v>43788.999305555553</v>
      </c>
      <c r="B113" s="31">
        <f>IFERROR(VLOOKUP($A113-$V$1,Summary!$A$3:$BG$325,B$1,FALSE),$V$2)</f>
        <v>572</v>
      </c>
      <c r="C113" s="97">
        <f>IFERROR(VLOOKUP($A113-$V$1,Summary!$A$3:$BG$325,C$1,FALSE),$V$2)</f>
        <v>4139.17</v>
      </c>
      <c r="D113" s="31">
        <f>IFERROR(VLOOKUP($A113-$V$1,Summary!$A$3:$BG$325,D$1,FALSE),$V$2)</f>
        <v>1500</v>
      </c>
      <c r="E113" s="31">
        <f>IFERROR(VLOOKUP($A113-$V$1,Summary!$A$3:$BG$325,E$1,FALSE),$V$2)</f>
        <v>0</v>
      </c>
      <c r="F113" s="31">
        <f>IFERROR(VLOOKUP($A113-$V$1,Summary!$A$3:$BG$325,F$1,FALSE),$V$2)</f>
        <v>903</v>
      </c>
      <c r="G113" s="31">
        <f>IFERROR(VLOOKUP($A113-$V$1,Summary!$A$3:$BG$325,G$1,FALSE),$V$2)</f>
        <v>1020</v>
      </c>
      <c r="H113" s="31">
        <f>IFERROR(VLOOKUP($A113-$V$1,Summary!$A$3:$BG$325,H$1,FALSE),$V$2)</f>
        <v>0</v>
      </c>
      <c r="I113" s="31">
        <f>IFERROR(VLOOKUP($A113-$V$1,Summary!$A$3:$BG$325,I$1,FALSE),$V$2)</f>
        <v>175</v>
      </c>
      <c r="J113" s="31">
        <f>IFERROR(VLOOKUP($A113-$V$1,Summary!$A$3:$BG$325,J$1,FALSE),$V$2)</f>
        <v>0</v>
      </c>
      <c r="K113" s="31">
        <f>IFERROR(VLOOKUP($A113-$V$1,Summary!$A$3:$BG$325,K$1,FALSE),$V$2)</f>
        <v>112</v>
      </c>
      <c r="L113" s="31">
        <f>IFERROR(VLOOKUP($A113-$V$1,Summary!$A$3:$BG$325,L$1,FALSE),$V$2)</f>
        <v>483</v>
      </c>
      <c r="M113" s="31">
        <f>IFERROR(VLOOKUP($A113-$V$1,Summary!$A$3:$BG$325,M$1,FALSE),$V$2)</f>
        <v>192</v>
      </c>
      <c r="N113" s="31">
        <f>IFERROR(MAX(L113-M113,0),"NaN")</f>
        <v>291</v>
      </c>
      <c r="O113" s="31">
        <f>IFERROR(VLOOKUP($A113-$V$1,Summary!$A$3:$BG$325,O$1,FALSE),$V$2)</f>
        <v>70</v>
      </c>
      <c r="P113" s="31">
        <f>IFERROR(VLOOKUP($A113-$V$1,Summary!$A$3:$BG$325,P$1,FALSE),$V$2)</f>
        <v>117.21</v>
      </c>
      <c r="Q113" s="31">
        <v>300</v>
      </c>
      <c r="R113" s="31">
        <f>IFERROR(VLOOKUP($A113-$V$1,Summary!$A$3:$BG$325,R$1,FALSE),$V$2)</f>
        <v>0</v>
      </c>
      <c r="S113" s="31">
        <f>IFERROR(VLOOKUP($A113-$V$1,Summary!$A$3:$BG$325,S$1,FALSE),$V$2)</f>
        <v>0</v>
      </c>
    </row>
    <row r="114" spans="1:19" x14ac:dyDescent="0.25">
      <c r="A114" s="32">
        <v>43789.999305555553</v>
      </c>
      <c r="B114" s="31">
        <f>IFERROR(VLOOKUP($A114-$V$1,Summary!$A$3:$BG$325,B$1,FALSE),$V$2)</f>
        <v>572</v>
      </c>
      <c r="C114" s="97">
        <f>IFERROR(VLOOKUP($A114-$V$1,Summary!$A$3:$BG$325,C$1,FALSE),$V$2)</f>
        <v>4139.17</v>
      </c>
      <c r="D114" s="31">
        <f>IFERROR(VLOOKUP($A114-$V$1,Summary!$A$3:$BG$325,D$1,FALSE),$V$2)</f>
        <v>1600</v>
      </c>
      <c r="E114" s="31">
        <f>IFERROR(VLOOKUP($A114-$V$1,Summary!$A$3:$BG$325,E$1,FALSE),$V$2)</f>
        <v>0</v>
      </c>
      <c r="F114" s="31">
        <f>IFERROR(VLOOKUP($A114-$V$1,Summary!$A$3:$BG$325,F$1,FALSE),$V$2)</f>
        <v>848</v>
      </c>
      <c r="G114" s="31">
        <f>IFERROR(VLOOKUP($A114-$V$1,Summary!$A$3:$BG$325,G$1,FALSE),$V$2)</f>
        <v>1020</v>
      </c>
      <c r="H114" s="31">
        <f>IFERROR(VLOOKUP($A114-$V$1,Summary!$A$3:$BG$325,H$1,FALSE),$V$2)</f>
        <v>0</v>
      </c>
      <c r="I114" s="31">
        <f>IFERROR(VLOOKUP($A114-$V$1,Summary!$A$3:$BG$325,I$1,FALSE),$V$2)</f>
        <v>155</v>
      </c>
      <c r="J114" s="31">
        <f>IFERROR(VLOOKUP($A114-$V$1,Summary!$A$3:$BG$325,J$1,FALSE),$V$2)</f>
        <v>0</v>
      </c>
      <c r="K114" s="31">
        <f>IFERROR(VLOOKUP($A114-$V$1,Summary!$A$3:$BG$325,K$1,FALSE),$V$2)</f>
        <v>108</v>
      </c>
      <c r="L114" s="31">
        <f>IFERROR(VLOOKUP($A114-$V$1,Summary!$A$3:$BG$325,L$1,FALSE),$V$2)</f>
        <v>492</v>
      </c>
      <c r="M114" s="31">
        <f>IFERROR(VLOOKUP($A114-$V$1,Summary!$A$3:$BG$325,M$1,FALSE),$V$2)</f>
        <v>194</v>
      </c>
      <c r="N114" s="31">
        <f>IFERROR(MAX(L114-M114,0),"NaN")</f>
        <v>298</v>
      </c>
      <c r="O114" s="31">
        <f>IFERROR(VLOOKUP($A114-$V$1,Summary!$A$3:$BG$325,O$1,FALSE),$V$2)</f>
        <v>68.7</v>
      </c>
      <c r="P114" s="31">
        <f>IFERROR(VLOOKUP($A114-$V$1,Summary!$A$3:$BG$325,P$1,FALSE),$V$2)</f>
        <v>116.83</v>
      </c>
      <c r="Q114" s="31">
        <v>300</v>
      </c>
      <c r="R114" s="31">
        <f>IFERROR(VLOOKUP($A114-$V$1,Summary!$A$3:$BG$325,R$1,FALSE),$V$2)</f>
        <v>0</v>
      </c>
      <c r="S114" s="31">
        <f>IFERROR(VLOOKUP($A114-$V$1,Summary!$A$3:$BG$325,S$1,FALSE),$V$2)</f>
        <v>0</v>
      </c>
    </row>
    <row r="115" spans="1:19" x14ac:dyDescent="0.25">
      <c r="A115" s="32">
        <v>43790.999305555553</v>
      </c>
      <c r="B115" s="31">
        <f>IFERROR(VLOOKUP($A115-$V$1,Summary!$A$3:$BG$325,B$1,FALSE),$V$2)</f>
        <v>574</v>
      </c>
      <c r="C115" s="97">
        <f>IFERROR(VLOOKUP($A115-$V$1,Summary!$A$3:$BG$325,C$1,FALSE),$V$2)</f>
        <v>4139.1400000000003</v>
      </c>
      <c r="D115" s="31">
        <f>IFERROR(VLOOKUP($A115-$V$1,Summary!$A$3:$BG$325,D$1,FALSE),$V$2)</f>
        <v>1560</v>
      </c>
      <c r="E115" s="31">
        <f>IFERROR(VLOOKUP($A115-$V$1,Summary!$A$3:$BG$325,E$1,FALSE),$V$2)</f>
        <v>0</v>
      </c>
      <c r="F115" s="31">
        <f>IFERROR(VLOOKUP($A115-$V$1,Summary!$A$3:$BG$325,F$1,FALSE),$V$2)</f>
        <v>803</v>
      </c>
      <c r="G115" s="31">
        <f>IFERROR(VLOOKUP($A115-$V$1,Summary!$A$3:$BG$325,G$1,FALSE),$V$2)</f>
        <v>1020</v>
      </c>
      <c r="H115" s="31">
        <f>IFERROR(VLOOKUP($A115-$V$1,Summary!$A$3:$BG$325,H$1,FALSE),$V$2)</f>
        <v>0</v>
      </c>
      <c r="I115" s="31">
        <f>IFERROR(VLOOKUP($A115-$V$1,Summary!$A$3:$BG$325,I$1,FALSE),$V$2)</f>
        <v>125</v>
      </c>
      <c r="J115" s="31">
        <f>IFERROR(VLOOKUP($A115-$V$1,Summary!$A$3:$BG$325,J$1,FALSE),$V$2)</f>
        <v>0</v>
      </c>
      <c r="K115" s="31">
        <f>IFERROR(VLOOKUP($A115-$V$1,Summary!$A$3:$BG$325,K$1,FALSE),$V$2)</f>
        <v>84.4</v>
      </c>
      <c r="L115" s="31">
        <f>IFERROR(VLOOKUP($A115-$V$1,Summary!$A$3:$BG$325,L$1,FALSE),$V$2)</f>
        <v>487</v>
      </c>
      <c r="M115" s="31">
        <f>IFERROR(VLOOKUP($A115-$V$1,Summary!$A$3:$BG$325,M$1,FALSE),$V$2)</f>
        <v>196</v>
      </c>
      <c r="N115" s="31">
        <f>IFERROR(MAX(L115-M115,0),"NaN")</f>
        <v>291</v>
      </c>
      <c r="O115" s="31">
        <f>IFERROR(VLOOKUP($A115-$V$1,Summary!$A$3:$BG$325,O$1,FALSE),$V$2)</f>
        <v>60.5</v>
      </c>
      <c r="P115" s="31">
        <f>IFERROR(VLOOKUP($A115-$V$1,Summary!$A$3:$BG$325,P$1,FALSE),$V$2)</f>
        <v>102.24</v>
      </c>
      <c r="Q115" s="31">
        <v>300</v>
      </c>
      <c r="R115" s="31">
        <f>IFERROR(VLOOKUP($A115-$V$1,Summary!$A$3:$BG$325,R$1,FALSE),$V$2)</f>
        <v>0</v>
      </c>
      <c r="S115" s="31">
        <f>IFERROR(VLOOKUP($A115-$V$1,Summary!$A$3:$BG$325,S$1,FALSE),$V$2)</f>
        <v>0</v>
      </c>
    </row>
    <row r="116" spans="1:19" x14ac:dyDescent="0.25">
      <c r="A116" s="32">
        <v>43791.999305555553</v>
      </c>
      <c r="B116" s="31">
        <f>IFERROR(VLOOKUP($A116-$V$1,Summary!$A$3:$BG$325,B$1,FALSE),$V$2)</f>
        <v>572</v>
      </c>
      <c r="C116" s="97">
        <f>IFERROR(VLOOKUP($A116-$V$1,Summary!$A$3:$BG$325,C$1,FALSE),$V$2)</f>
        <v>4139.12</v>
      </c>
      <c r="D116" s="31">
        <f>IFERROR(VLOOKUP($A116-$V$1,Summary!$A$3:$BG$325,D$1,FALSE),$V$2)</f>
        <v>1400</v>
      </c>
      <c r="E116" s="31">
        <f>IFERROR(VLOOKUP($A116-$V$1,Summary!$A$3:$BG$325,E$1,FALSE),$V$2)</f>
        <v>0</v>
      </c>
      <c r="F116" s="31">
        <f>IFERROR(VLOOKUP($A116-$V$1,Summary!$A$3:$BG$325,F$1,FALSE),$V$2)</f>
        <v>804</v>
      </c>
      <c r="G116" s="31">
        <f>IFERROR(VLOOKUP($A116-$V$1,Summary!$A$3:$BG$325,G$1,FALSE),$V$2)</f>
        <v>1020</v>
      </c>
      <c r="H116" s="31">
        <f>IFERROR(VLOOKUP($A116-$V$1,Summary!$A$3:$BG$325,H$1,FALSE),$V$2)</f>
        <v>0</v>
      </c>
      <c r="I116" s="31">
        <f>IFERROR(VLOOKUP($A116-$V$1,Summary!$A$3:$BG$325,I$1,FALSE),$V$2)</f>
        <v>125</v>
      </c>
      <c r="J116" s="31">
        <f>IFERROR(VLOOKUP($A116-$V$1,Summary!$A$3:$BG$325,J$1,FALSE),$V$2)</f>
        <v>0</v>
      </c>
      <c r="K116" s="31">
        <f>IFERROR(VLOOKUP($A116-$V$1,Summary!$A$3:$BG$325,K$1,FALSE),$V$2)</f>
        <v>77.099999999999994</v>
      </c>
      <c r="L116" s="31">
        <f>IFERROR(VLOOKUP($A116-$V$1,Summary!$A$3:$BG$325,L$1,FALSE),$V$2)</f>
        <v>455</v>
      </c>
      <c r="M116" s="31">
        <f>IFERROR(VLOOKUP($A116-$V$1,Summary!$A$3:$BG$325,M$1,FALSE),$V$2)</f>
        <v>199</v>
      </c>
      <c r="N116" s="31">
        <f>IFERROR(MAX(L116-M116,0),"NaN")</f>
        <v>256</v>
      </c>
      <c r="O116" s="31">
        <f>IFERROR(VLOOKUP($A116-$V$1,Summary!$A$3:$BG$325,O$1,FALSE),$V$2)</f>
        <v>84.6</v>
      </c>
      <c r="P116" s="31">
        <f>IFERROR(VLOOKUP($A116-$V$1,Summary!$A$3:$BG$325,P$1,FALSE),$V$2)</f>
        <v>96.72</v>
      </c>
      <c r="Q116" s="31">
        <v>290</v>
      </c>
      <c r="R116" s="31">
        <f>IFERROR(VLOOKUP($A116-$V$1,Summary!$A$3:$BG$325,R$1,FALSE),$V$2)</f>
        <v>0</v>
      </c>
      <c r="S116" s="31">
        <f>IFERROR(VLOOKUP($A116-$V$1,Summary!$A$3:$BG$325,S$1,FALSE),$V$2)</f>
        <v>0</v>
      </c>
    </row>
    <row r="117" spans="1:19" x14ac:dyDescent="0.25">
      <c r="A117" s="32">
        <v>43792.999305555553</v>
      </c>
      <c r="B117" s="31">
        <f>IFERROR(VLOOKUP($A117-$V$1,Summary!$A$3:$BG$325,B$1,FALSE),$V$2)</f>
        <v>570</v>
      </c>
      <c r="C117" s="97">
        <f>IFERROR(VLOOKUP($A117-$V$1,Summary!$A$3:$BG$325,C$1,FALSE),$V$2)</f>
        <v>4139.12</v>
      </c>
      <c r="D117" s="31">
        <f>IFERROR(VLOOKUP($A117-$V$1,Summary!$A$3:$BG$325,D$1,FALSE),$V$2)</f>
        <v>1230</v>
      </c>
      <c r="E117" s="31">
        <f>IFERROR(VLOOKUP($A117-$V$1,Summary!$A$3:$BG$325,E$1,FALSE),$V$2)</f>
        <v>0</v>
      </c>
      <c r="F117" s="31">
        <f>IFERROR(VLOOKUP($A117-$V$1,Summary!$A$3:$BG$325,F$1,FALSE),$V$2)</f>
        <v>803</v>
      </c>
      <c r="G117" s="31">
        <f>IFERROR(VLOOKUP($A117-$V$1,Summary!$A$3:$BG$325,G$1,FALSE),$V$2)</f>
        <v>1020</v>
      </c>
      <c r="H117" s="31">
        <f>IFERROR(VLOOKUP($A117-$V$1,Summary!$A$3:$BG$325,H$1,FALSE),$V$2)</f>
        <v>0</v>
      </c>
      <c r="I117" s="31">
        <f>IFERROR(VLOOKUP($A117-$V$1,Summary!$A$3:$BG$325,I$1,FALSE),$V$2)</f>
        <v>113</v>
      </c>
      <c r="J117" s="31">
        <f>IFERROR(VLOOKUP($A117-$V$1,Summary!$A$3:$BG$325,J$1,FALSE),$V$2)</f>
        <v>0</v>
      </c>
      <c r="K117" s="31">
        <f>IFERROR(VLOOKUP($A117-$V$1,Summary!$A$3:$BG$325,K$1,FALSE),$V$2)</f>
        <v>74.900000000000006</v>
      </c>
      <c r="L117" s="31">
        <f>IFERROR(VLOOKUP($A117-$V$1,Summary!$A$3:$BG$325,L$1,FALSE),$V$2)</f>
        <v>438</v>
      </c>
      <c r="M117" s="31">
        <f>IFERROR(VLOOKUP($A117-$V$1,Summary!$A$3:$BG$325,M$1,FALSE),$V$2)</f>
        <v>192</v>
      </c>
      <c r="N117" s="31">
        <f>IFERROR(MAX(L117-M117,0),"NaN")</f>
        <v>246</v>
      </c>
      <c r="O117" s="31">
        <f>IFERROR(VLOOKUP($A117-$V$1,Summary!$A$3:$BG$325,O$1,FALSE),$V$2)</f>
        <v>53.3</v>
      </c>
      <c r="P117" s="31">
        <f>IFERROR(VLOOKUP($A117-$V$1,Summary!$A$3:$BG$325,P$1,FALSE),$V$2)</f>
        <v>94.06</v>
      </c>
      <c r="Q117" s="31">
        <v>290</v>
      </c>
      <c r="R117" s="31">
        <f>IFERROR(VLOOKUP($A117-$V$1,Summary!$A$3:$BG$325,R$1,FALSE),$V$2)</f>
        <v>0</v>
      </c>
      <c r="S117" s="31">
        <f>IFERROR(VLOOKUP($A117-$V$1,Summary!$A$3:$BG$325,S$1,FALSE),$V$2)</f>
        <v>0</v>
      </c>
    </row>
    <row r="118" spans="1:19" x14ac:dyDescent="0.25">
      <c r="A118" s="32">
        <v>43793.999305555553</v>
      </c>
      <c r="B118" s="31">
        <f>IFERROR(VLOOKUP($A118-$V$1,Summary!$A$3:$BG$325,B$1,FALSE),$V$2)</f>
        <v>566</v>
      </c>
      <c r="C118" s="97">
        <f>IFERROR(VLOOKUP($A118-$V$1,Summary!$A$3:$BG$325,C$1,FALSE),$V$2)</f>
        <v>4139.12</v>
      </c>
      <c r="D118" s="31">
        <f>IFERROR(VLOOKUP($A118-$V$1,Summary!$A$3:$BG$325,D$1,FALSE),$V$2)</f>
        <v>1250</v>
      </c>
      <c r="E118" s="31">
        <f>IFERROR(VLOOKUP($A118-$V$1,Summary!$A$3:$BG$325,E$1,FALSE),$V$2)</f>
        <v>0</v>
      </c>
      <c r="F118" s="31">
        <f>IFERROR(VLOOKUP($A118-$V$1,Summary!$A$3:$BG$325,F$1,FALSE),$V$2)</f>
        <v>801</v>
      </c>
      <c r="G118" s="31">
        <f>IFERROR(VLOOKUP($A118-$V$1,Summary!$A$3:$BG$325,G$1,FALSE),$V$2)</f>
        <v>1010</v>
      </c>
      <c r="H118" s="31">
        <f>IFERROR(VLOOKUP($A118-$V$1,Summary!$A$3:$BG$325,H$1,FALSE),$V$2)</f>
        <v>0</v>
      </c>
      <c r="I118" s="31">
        <f>IFERROR(VLOOKUP($A118-$V$1,Summary!$A$3:$BG$325,I$1,FALSE),$V$2)</f>
        <v>89</v>
      </c>
      <c r="J118" s="31">
        <f>IFERROR(VLOOKUP($A118-$V$1,Summary!$A$3:$BG$325,J$1,FALSE),$V$2)</f>
        <v>0</v>
      </c>
      <c r="K118" s="31">
        <f>IFERROR(VLOOKUP($A118-$V$1,Summary!$A$3:$BG$325,K$1,FALSE),$V$2)</f>
        <v>69.5</v>
      </c>
      <c r="L118" s="31">
        <f>IFERROR(VLOOKUP($A118-$V$1,Summary!$A$3:$BG$325,L$1,FALSE),$V$2)</f>
        <v>434</v>
      </c>
      <c r="M118" s="31">
        <f>IFERROR(VLOOKUP($A118-$V$1,Summary!$A$3:$BG$325,M$1,FALSE),$V$2)</f>
        <v>190</v>
      </c>
      <c r="N118" s="31">
        <f>IFERROR(MAX(L118-M118,0),"NaN")</f>
        <v>244</v>
      </c>
      <c r="O118" s="31">
        <f>IFERROR(VLOOKUP($A118-$V$1,Summary!$A$3:$BG$325,O$1,FALSE),$V$2)</f>
        <v>62.7</v>
      </c>
      <c r="P118" s="31">
        <f>IFERROR(VLOOKUP($A118-$V$1,Summary!$A$3:$BG$325,P$1,FALSE),$V$2)</f>
        <v>91.91</v>
      </c>
      <c r="Q118" s="31">
        <v>290</v>
      </c>
      <c r="R118" s="31">
        <f>IFERROR(VLOOKUP($A118-$V$1,Summary!$A$3:$BG$325,R$1,FALSE),$V$2)</f>
        <v>0</v>
      </c>
      <c r="S118" s="31">
        <f>IFERROR(VLOOKUP($A118-$V$1,Summary!$A$3:$BG$325,S$1,FALSE),$V$2)</f>
        <v>0</v>
      </c>
    </row>
    <row r="119" spans="1:19" x14ac:dyDescent="0.25">
      <c r="A119" s="32">
        <v>43794.999305555553</v>
      </c>
      <c r="B119" s="31">
        <f>IFERROR(VLOOKUP($A119-$V$1,Summary!$A$3:$BG$325,B$1,FALSE),$V$2)</f>
        <v>565</v>
      </c>
      <c r="C119" s="97">
        <f>IFERROR(VLOOKUP($A119-$V$1,Summary!$A$3:$BG$325,C$1,FALSE),$V$2)</f>
        <v>4139.13</v>
      </c>
      <c r="D119" s="31">
        <f>IFERROR(VLOOKUP($A119-$V$1,Summary!$A$3:$BG$325,D$1,FALSE),$V$2)</f>
        <v>1378</v>
      </c>
      <c r="E119" s="31">
        <f>IFERROR(VLOOKUP($A119-$V$1,Summary!$A$3:$BG$325,E$1,FALSE),$V$2)</f>
        <v>0</v>
      </c>
      <c r="F119" s="31">
        <f>IFERROR(VLOOKUP($A119-$V$1,Summary!$A$3:$BG$325,F$1,FALSE),$V$2)</f>
        <v>803</v>
      </c>
      <c r="G119" s="31">
        <f>IFERROR(VLOOKUP($A119-$V$1,Summary!$A$3:$BG$325,G$1,FALSE),$V$2)</f>
        <v>1010</v>
      </c>
      <c r="H119" s="31">
        <f>IFERROR(VLOOKUP($A119-$V$1,Summary!$A$3:$BG$325,H$1,FALSE),$V$2)</f>
        <v>0</v>
      </c>
      <c r="I119" s="31">
        <f>IFERROR(VLOOKUP($A119-$V$1,Summary!$A$3:$BG$325,I$1,FALSE),$V$2)</f>
        <v>75</v>
      </c>
      <c r="J119" s="31">
        <f>IFERROR(VLOOKUP($A119-$V$1,Summary!$A$3:$BG$325,J$1,FALSE),$V$2)</f>
        <v>0</v>
      </c>
      <c r="K119" s="31">
        <f>IFERROR(VLOOKUP($A119-$V$1,Summary!$A$3:$BG$325,K$1,FALSE),$V$2)</f>
        <v>65.3</v>
      </c>
      <c r="L119" s="31">
        <f>IFERROR(VLOOKUP($A119-$V$1,Summary!$A$3:$BG$325,L$1,FALSE),$V$2)</f>
        <v>437</v>
      </c>
      <c r="M119" s="31">
        <f>IFERROR(VLOOKUP($A119-$V$1,Summary!$A$3:$BG$325,M$1,FALSE),$V$2)</f>
        <v>191</v>
      </c>
      <c r="N119" s="31">
        <f>IFERROR(MAX(L119-M119,0),"NaN")</f>
        <v>246</v>
      </c>
      <c r="O119" s="31">
        <f>IFERROR(VLOOKUP($A119-$V$1,Summary!$A$3:$BG$325,O$1,FALSE),$V$2)</f>
        <v>62.1</v>
      </c>
      <c r="P119" s="31">
        <f>IFERROR(VLOOKUP($A119-$V$1,Summary!$A$3:$BG$325,P$1,FALSE),$V$2)</f>
        <v>103.11</v>
      </c>
      <c r="Q119" s="31">
        <v>280</v>
      </c>
      <c r="R119" s="31">
        <f>IFERROR(VLOOKUP($A119-$V$1,Summary!$A$3:$BG$325,R$1,FALSE),$V$2)</f>
        <v>0</v>
      </c>
      <c r="S119" s="31">
        <f>IFERROR(VLOOKUP($A119-$V$1,Summary!$A$3:$BG$325,S$1,FALSE),$V$2)</f>
        <v>0</v>
      </c>
    </row>
    <row r="120" spans="1:19" x14ac:dyDescent="0.25">
      <c r="A120" s="32">
        <v>43795.999305555553</v>
      </c>
      <c r="B120" s="31">
        <f>IFERROR(VLOOKUP($A120-$V$1,Summary!$A$3:$BG$325,B$1,FALSE),$V$2)</f>
        <v>574</v>
      </c>
      <c r="C120" s="97">
        <f>IFERROR(VLOOKUP($A120-$V$1,Summary!$A$3:$BG$325,C$1,FALSE),$V$2)</f>
        <v>4139.09</v>
      </c>
      <c r="D120" s="31">
        <f>IFERROR(VLOOKUP($A120-$V$1,Summary!$A$3:$BG$325,D$1,FALSE),$V$2)</f>
        <v>1051</v>
      </c>
      <c r="E120" s="31">
        <f>IFERROR(VLOOKUP($A120-$V$1,Summary!$A$3:$BG$325,E$1,FALSE),$V$2)</f>
        <v>0</v>
      </c>
      <c r="F120" s="31">
        <f>IFERROR(VLOOKUP($A120-$V$1,Summary!$A$3:$BG$325,F$1,FALSE),$V$2)</f>
        <v>805</v>
      </c>
      <c r="G120" s="31">
        <f>IFERROR(VLOOKUP($A120-$V$1,Summary!$A$3:$BG$325,G$1,FALSE),$V$2)</f>
        <v>1020</v>
      </c>
      <c r="H120" s="31">
        <f>IFERROR(VLOOKUP($A120-$V$1,Summary!$A$3:$BG$325,H$1,FALSE),$V$2)</f>
        <v>0</v>
      </c>
      <c r="I120" s="31">
        <f>IFERROR(VLOOKUP($A120-$V$1,Summary!$A$3:$BG$325,I$1,FALSE),$V$2)</f>
        <v>56</v>
      </c>
      <c r="J120" s="31">
        <f>IFERROR(VLOOKUP($A120-$V$1,Summary!$A$3:$BG$325,J$1,FALSE),$V$2)</f>
        <v>0</v>
      </c>
      <c r="K120" s="31">
        <f>IFERROR(VLOOKUP($A120-$V$1,Summary!$A$3:$BG$325,K$1,FALSE),$V$2)</f>
        <v>63.4</v>
      </c>
      <c r="L120" s="31">
        <f>IFERROR(VLOOKUP($A120-$V$1,Summary!$A$3:$BG$325,L$1,FALSE),$V$2)</f>
        <v>446</v>
      </c>
      <c r="M120" s="31">
        <f>IFERROR(VLOOKUP($A120-$V$1,Summary!$A$3:$BG$325,M$1,FALSE),$V$2)</f>
        <v>186</v>
      </c>
      <c r="N120" s="31">
        <f>IFERROR(MAX(L120-M120,0),"NaN")</f>
        <v>260</v>
      </c>
      <c r="O120" s="31">
        <f>IFERROR(VLOOKUP($A120-$V$1,Summary!$A$3:$BG$325,O$1,FALSE),$V$2)</f>
        <v>61.7</v>
      </c>
      <c r="P120" s="31">
        <f>IFERROR(VLOOKUP($A120-$V$1,Summary!$A$3:$BG$325,P$1,FALSE),$V$2)</f>
        <v>105.83</v>
      </c>
      <c r="Q120" s="31">
        <v>280</v>
      </c>
      <c r="R120" s="31">
        <f>IFERROR(VLOOKUP($A120-$V$1,Summary!$A$3:$BG$325,R$1,FALSE),$V$2)</f>
        <v>0</v>
      </c>
      <c r="S120" s="31">
        <f>IFERROR(VLOOKUP($A120-$V$1,Summary!$A$3:$BG$325,S$1,FALSE),$V$2)</f>
        <v>0</v>
      </c>
    </row>
    <row r="121" spans="1:19" x14ac:dyDescent="0.25">
      <c r="A121" s="32">
        <v>43796.999305555553</v>
      </c>
      <c r="B121" s="31">
        <f>IFERROR(VLOOKUP($A121-$V$1,Summary!$A$3:$BG$325,B$1,FALSE),$V$2)</f>
        <v>575</v>
      </c>
      <c r="C121" s="97">
        <f>IFERROR(VLOOKUP($A121-$V$1,Summary!$A$3:$BG$325,C$1,FALSE),$V$2)</f>
        <v>4139.1400000000003</v>
      </c>
      <c r="D121" s="31">
        <f>IFERROR(VLOOKUP($A121-$V$1,Summary!$A$3:$BG$325,D$1,FALSE),$V$2)</f>
        <v>1230</v>
      </c>
      <c r="E121" s="31">
        <f>IFERROR(VLOOKUP($A121-$V$1,Summary!$A$3:$BG$325,E$1,FALSE),$V$2)</f>
        <v>0</v>
      </c>
      <c r="F121" s="31">
        <f>IFERROR(VLOOKUP($A121-$V$1,Summary!$A$3:$BG$325,F$1,FALSE),$V$2)</f>
        <v>732</v>
      </c>
      <c r="G121" s="31">
        <f>IFERROR(VLOOKUP($A121-$V$1,Summary!$A$3:$BG$325,G$1,FALSE),$V$2)</f>
        <v>1010</v>
      </c>
      <c r="H121" s="31">
        <f>IFERROR(VLOOKUP($A121-$V$1,Summary!$A$3:$BG$325,H$1,FALSE),$V$2)</f>
        <v>0</v>
      </c>
      <c r="I121" s="31">
        <f>IFERROR(VLOOKUP($A121-$V$1,Summary!$A$3:$BG$325,I$1,FALSE),$V$2)</f>
        <v>19</v>
      </c>
      <c r="J121" s="31">
        <f>IFERROR(VLOOKUP($A121-$V$1,Summary!$A$3:$BG$325,J$1,FALSE),$V$2)</f>
        <v>0</v>
      </c>
      <c r="K121" s="31">
        <f>IFERROR(VLOOKUP($A121-$V$1,Summary!$A$3:$BG$325,K$1,FALSE),$V$2)</f>
        <v>57.4</v>
      </c>
      <c r="L121" s="31">
        <f>IFERROR(VLOOKUP($A121-$V$1,Summary!$A$3:$BG$325,L$1,FALSE),$V$2)</f>
        <v>413</v>
      </c>
      <c r="M121" s="31">
        <f>IFERROR(VLOOKUP($A121-$V$1,Summary!$A$3:$BG$325,M$1,FALSE),$V$2)</f>
        <v>192</v>
      </c>
      <c r="N121" s="31">
        <f>IFERROR(MAX(L121-M121,0),"NaN")</f>
        <v>221</v>
      </c>
      <c r="O121" s="31">
        <f>IFERROR(VLOOKUP($A121-$V$1,Summary!$A$3:$BG$325,O$1,FALSE),$V$2)</f>
        <v>51.2</v>
      </c>
      <c r="P121" s="31">
        <f>IFERROR(VLOOKUP($A121-$V$1,Summary!$A$3:$BG$325,P$1,FALSE),$V$2)</f>
        <v>98.08</v>
      </c>
      <c r="Q121" s="31">
        <v>280</v>
      </c>
      <c r="R121" s="31">
        <f>IFERROR(VLOOKUP($A121-$V$1,Summary!$A$3:$BG$325,R$1,FALSE),$V$2)</f>
        <v>0</v>
      </c>
      <c r="S121" s="31">
        <f>IFERROR(VLOOKUP($A121-$V$1,Summary!$A$3:$BG$325,S$1,FALSE),$V$2)</f>
        <v>0</v>
      </c>
    </row>
    <row r="122" spans="1:19" x14ac:dyDescent="0.25">
      <c r="A122" s="32">
        <v>43797.999305555553</v>
      </c>
      <c r="B122" s="31">
        <f>IFERROR(VLOOKUP($A122-$V$1,Summary!$A$3:$BG$325,B$1,FALSE),$V$2)</f>
        <v>554</v>
      </c>
      <c r="C122" s="97">
        <f>IFERROR(VLOOKUP($A122-$V$1,Summary!$A$3:$BG$325,C$1,FALSE),$V$2)</f>
        <v>4139.16</v>
      </c>
      <c r="D122" s="31">
        <f>IFERROR(VLOOKUP($A122-$V$1,Summary!$A$3:$BG$325,D$1,FALSE),$V$2)</f>
        <v>998</v>
      </c>
      <c r="E122" s="31">
        <f>IFERROR(VLOOKUP($A122-$V$1,Summary!$A$3:$BG$325,E$1,FALSE),$V$2)</f>
        <v>0</v>
      </c>
      <c r="F122" s="31">
        <f>IFERROR(VLOOKUP($A122-$V$1,Summary!$A$3:$BG$325,F$1,FALSE),$V$2)</f>
        <v>684</v>
      </c>
      <c r="G122" s="31">
        <f>IFERROR(VLOOKUP($A122-$V$1,Summary!$A$3:$BG$325,G$1,FALSE),$V$2)</f>
        <v>1030</v>
      </c>
      <c r="H122" s="31">
        <f>IFERROR(VLOOKUP($A122-$V$1,Summary!$A$3:$BG$325,H$1,FALSE),$V$2)</f>
        <v>0</v>
      </c>
      <c r="I122" s="31">
        <f>IFERROR(VLOOKUP($A122-$V$1,Summary!$A$3:$BG$325,I$1,FALSE),$V$2)</f>
        <v>0</v>
      </c>
      <c r="J122" s="31">
        <f>IFERROR(VLOOKUP($A122-$V$1,Summary!$A$3:$BG$325,J$1,FALSE),$V$2)</f>
        <v>0</v>
      </c>
      <c r="K122" s="31">
        <f>IFERROR(VLOOKUP($A122-$V$1,Summary!$A$3:$BG$325,K$1,FALSE),$V$2)</f>
        <v>57.6</v>
      </c>
      <c r="L122" s="31">
        <f>IFERROR(VLOOKUP($A122-$V$1,Summary!$A$3:$BG$325,L$1,FALSE),$V$2)</f>
        <v>391</v>
      </c>
      <c r="M122" s="31">
        <f>IFERROR(VLOOKUP($A122-$V$1,Summary!$A$3:$BG$325,M$1,FALSE),$V$2)</f>
        <v>198</v>
      </c>
      <c r="N122" s="31">
        <f>IFERROR(MAX(L122-M122,0),"NaN")</f>
        <v>193</v>
      </c>
      <c r="O122" s="31">
        <f>IFERROR(VLOOKUP($A122-$V$1,Summary!$A$3:$BG$325,O$1,FALSE),$V$2)</f>
        <v>79</v>
      </c>
      <c r="P122" s="31">
        <f>IFERROR(VLOOKUP($A122-$V$1,Summary!$A$3:$BG$325,P$1,FALSE),$V$2)</f>
        <v>85.42</v>
      </c>
      <c r="Q122" s="31">
        <v>280</v>
      </c>
      <c r="R122" s="31">
        <f>IFERROR(VLOOKUP($A122-$V$1,Summary!$A$3:$BG$325,R$1,FALSE),$V$2)</f>
        <v>0</v>
      </c>
      <c r="S122" s="31">
        <f>IFERROR(VLOOKUP($A122-$V$1,Summary!$A$3:$BG$325,S$1,FALSE),$V$2)</f>
        <v>0</v>
      </c>
    </row>
    <row r="123" spans="1:19" x14ac:dyDescent="0.25">
      <c r="A123" s="32">
        <v>43798.999305555553</v>
      </c>
      <c r="B123" s="31">
        <f>IFERROR(VLOOKUP($A123-$V$1,Summary!$A$3:$BG$325,B$1,FALSE),$V$2)</f>
        <v>555</v>
      </c>
      <c r="C123" s="97">
        <f>IFERROR(VLOOKUP($A123-$V$1,Summary!$A$3:$BG$325,C$1,FALSE),$V$2)</f>
        <v>4139.16</v>
      </c>
      <c r="D123" s="31">
        <f>IFERROR(VLOOKUP($A123-$V$1,Summary!$A$3:$BG$325,D$1,FALSE),$V$2)</f>
        <v>939</v>
      </c>
      <c r="E123" s="31">
        <f>IFERROR(VLOOKUP($A123-$V$1,Summary!$A$3:$BG$325,E$1,FALSE),$V$2)</f>
        <v>0</v>
      </c>
      <c r="F123" s="31">
        <f>IFERROR(VLOOKUP($A123-$V$1,Summary!$A$3:$BG$325,F$1,FALSE),$V$2)</f>
        <v>692</v>
      </c>
      <c r="G123" s="31">
        <f>IFERROR(VLOOKUP($A123-$V$1,Summary!$A$3:$BG$325,G$1,FALSE),$V$2)</f>
        <v>1010</v>
      </c>
      <c r="H123" s="31">
        <f>IFERROR(VLOOKUP($A123-$V$1,Summary!$A$3:$BG$325,H$1,FALSE),$V$2)</f>
        <v>0</v>
      </c>
      <c r="I123" s="31">
        <f>IFERROR(VLOOKUP($A123-$V$1,Summary!$A$3:$BG$325,I$1,FALSE),$V$2)</f>
        <v>0</v>
      </c>
      <c r="J123" s="31">
        <f>IFERROR(VLOOKUP($A123-$V$1,Summary!$A$3:$BG$325,J$1,FALSE),$V$2)</f>
        <v>0</v>
      </c>
      <c r="K123" s="31">
        <f>IFERROR(VLOOKUP($A123-$V$1,Summary!$A$3:$BG$325,K$1,FALSE),$V$2)</f>
        <v>59.8</v>
      </c>
      <c r="L123" s="31">
        <f>IFERROR(VLOOKUP($A123-$V$1,Summary!$A$3:$BG$325,L$1,FALSE),$V$2)</f>
        <v>363</v>
      </c>
      <c r="M123" s="31">
        <f>IFERROR(VLOOKUP($A123-$V$1,Summary!$A$3:$BG$325,M$1,FALSE),$V$2)</f>
        <v>200</v>
      </c>
      <c r="N123" s="31">
        <f>IFERROR(MAX(L123-M123,0),"NaN")</f>
        <v>163</v>
      </c>
      <c r="O123" s="31">
        <f>IFERROR(VLOOKUP($A123-$V$1,Summary!$A$3:$BG$325,O$1,FALSE),$V$2)</f>
        <v>58.1</v>
      </c>
      <c r="P123" s="31">
        <f>IFERROR(VLOOKUP($A123-$V$1,Summary!$A$3:$BG$325,P$1,FALSE),$V$2)</f>
        <v>81.489999999999995</v>
      </c>
      <c r="Q123" s="31">
        <v>280</v>
      </c>
      <c r="R123" s="31">
        <f>IFERROR(VLOOKUP($A123-$V$1,Summary!$A$3:$BG$325,R$1,FALSE),$V$2)</f>
        <v>0</v>
      </c>
      <c r="S123" s="31">
        <f>IFERROR(VLOOKUP($A123-$V$1,Summary!$A$3:$BG$325,S$1,FALSE),$V$2)</f>
        <v>0</v>
      </c>
    </row>
    <row r="124" spans="1:19" x14ac:dyDescent="0.25">
      <c r="A124" s="32">
        <v>43799.999305555553</v>
      </c>
      <c r="B124" s="31">
        <f>IFERROR(VLOOKUP($A124-$V$1,Summary!$A$3:$BG$325,B$1,FALSE),$V$2)</f>
        <v>533</v>
      </c>
      <c r="C124" s="97">
        <f>IFERROR(VLOOKUP($A124-$V$1,Summary!$A$3:$BG$325,C$1,FALSE),$V$2)</f>
        <v>4139.13</v>
      </c>
      <c r="D124" s="31">
        <f>IFERROR(VLOOKUP($A124-$V$1,Summary!$A$3:$BG$325,D$1,FALSE),$V$2)</f>
        <v>1040</v>
      </c>
      <c r="E124" s="31">
        <f>IFERROR(VLOOKUP($A124-$V$1,Summary!$A$3:$BG$325,E$1,FALSE),$V$2)</f>
        <v>0</v>
      </c>
      <c r="F124" s="31">
        <f>IFERROR(VLOOKUP($A124-$V$1,Summary!$A$3:$BG$325,F$1,FALSE),$V$2)</f>
        <v>714</v>
      </c>
      <c r="G124" s="31">
        <f>IFERROR(VLOOKUP($A124-$V$1,Summary!$A$3:$BG$325,G$1,FALSE),$V$2)</f>
        <v>1020</v>
      </c>
      <c r="H124" s="31">
        <f>IFERROR(VLOOKUP($A124-$V$1,Summary!$A$3:$BG$325,H$1,FALSE),$V$2)</f>
        <v>0</v>
      </c>
      <c r="I124" s="31">
        <f>IFERROR(VLOOKUP($A124-$V$1,Summary!$A$3:$BG$325,I$1,FALSE),$V$2)</f>
        <v>0</v>
      </c>
      <c r="J124" s="31">
        <f>IFERROR(VLOOKUP($A124-$V$1,Summary!$A$3:$BG$325,J$1,FALSE),$V$2)</f>
        <v>0</v>
      </c>
      <c r="K124" s="31">
        <f>IFERROR(VLOOKUP($A124-$V$1,Summary!$A$3:$BG$325,K$1,FALSE),$V$2)</f>
        <v>64</v>
      </c>
      <c r="L124" s="31">
        <f>IFERROR(VLOOKUP($A124-$V$1,Summary!$A$3:$BG$325,L$1,FALSE),$V$2)</f>
        <v>351</v>
      </c>
      <c r="M124" s="31">
        <f>IFERROR(VLOOKUP($A124-$V$1,Summary!$A$3:$BG$325,M$1,FALSE),$V$2)</f>
        <v>201</v>
      </c>
      <c r="N124" s="31">
        <f>IFERROR(MAX(L124-M124,0),"NaN")</f>
        <v>150</v>
      </c>
      <c r="O124" s="31">
        <f>IFERROR(VLOOKUP($A124-$V$1,Summary!$A$3:$BG$325,O$1,FALSE),$V$2)</f>
        <v>73.599999999999994</v>
      </c>
      <c r="P124" s="31">
        <f>IFERROR(VLOOKUP($A124-$V$1,Summary!$A$3:$BG$325,P$1,FALSE),$V$2)</f>
        <v>78.08</v>
      </c>
      <c r="Q124" s="31">
        <v>280</v>
      </c>
      <c r="R124" s="31">
        <f>IFERROR(VLOOKUP($A124-$V$1,Summary!$A$3:$BG$325,R$1,FALSE),$V$2)</f>
        <v>0</v>
      </c>
      <c r="S124" s="31">
        <f>IFERROR(VLOOKUP($A124-$V$1,Summary!$A$3:$BG$325,S$1,FALSE),$V$2)</f>
        <v>0</v>
      </c>
    </row>
    <row r="125" spans="1:19" x14ac:dyDescent="0.25">
      <c r="A125" s="32">
        <v>43800.999305555553</v>
      </c>
      <c r="B125" s="31">
        <f>IFERROR(VLOOKUP($A125-$V$1,Summary!$A$3:$BG$325,B$1,FALSE),$V$2)</f>
        <v>571</v>
      </c>
      <c r="C125" s="97">
        <f>IFERROR(VLOOKUP($A125-$V$1,Summary!$A$3:$BG$325,C$1,FALSE),$V$2)</f>
        <v>4139.1899999999996</v>
      </c>
      <c r="D125" s="31">
        <f>IFERROR(VLOOKUP($A125-$V$1,Summary!$A$3:$BG$325,D$1,FALSE),$V$2)</f>
        <v>990</v>
      </c>
      <c r="E125" s="31">
        <f>IFERROR(VLOOKUP($A125-$V$1,Summary!$A$3:$BG$325,E$1,FALSE),$V$2)</f>
        <v>0</v>
      </c>
      <c r="F125" s="31">
        <f>IFERROR(VLOOKUP($A125-$V$1,Summary!$A$3:$BG$325,F$1,FALSE),$V$2)</f>
        <v>712</v>
      </c>
      <c r="G125" s="31">
        <f>IFERROR(VLOOKUP($A125-$V$1,Summary!$A$3:$BG$325,G$1,FALSE),$V$2)</f>
        <v>976</v>
      </c>
      <c r="H125" s="31">
        <f>IFERROR(VLOOKUP($A125-$V$1,Summary!$A$3:$BG$325,H$1,FALSE),$V$2)</f>
        <v>0</v>
      </c>
      <c r="I125" s="31">
        <f>IFERROR(VLOOKUP($A125-$V$1,Summary!$A$3:$BG$325,I$1,FALSE),$V$2)</f>
        <v>0</v>
      </c>
      <c r="J125" s="31">
        <f>IFERROR(VLOOKUP($A125-$V$1,Summary!$A$3:$BG$325,J$1,FALSE),$V$2)</f>
        <v>0</v>
      </c>
      <c r="K125" s="31">
        <f>IFERROR(VLOOKUP($A125-$V$1,Summary!$A$3:$BG$325,K$1,FALSE),$V$2)</f>
        <v>62.8</v>
      </c>
      <c r="L125" s="31">
        <f>IFERROR(VLOOKUP($A125-$V$1,Summary!$A$3:$BG$325,L$1,FALSE),$V$2)</f>
        <v>348</v>
      </c>
      <c r="M125" s="31">
        <f>IFERROR(VLOOKUP($A125-$V$1,Summary!$A$3:$BG$325,M$1,FALSE),$V$2)</f>
        <v>204</v>
      </c>
      <c r="N125" s="31">
        <f>IFERROR(MAX(L125-M125,0),"NaN")</f>
        <v>144</v>
      </c>
      <c r="O125" s="31">
        <f>IFERROR(VLOOKUP($A125-$V$1,Summary!$A$3:$BG$325,O$1,FALSE),$V$2)</f>
        <v>73.3</v>
      </c>
      <c r="P125" s="31">
        <f>IFERROR(VLOOKUP($A125-$V$1,Summary!$A$3:$BG$325,P$1,FALSE),$V$2)</f>
        <v>79.41</v>
      </c>
      <c r="Q125" s="31">
        <v>280</v>
      </c>
      <c r="R125" s="31">
        <f>IFERROR(VLOOKUP($A125-$V$1,Summary!$A$3:$BG$325,R$1,FALSE),$V$2)</f>
        <v>0</v>
      </c>
      <c r="S125" s="31">
        <f>IFERROR(VLOOKUP($A125-$V$1,Summary!$A$3:$BG$325,S$1,FALSE),$V$2)</f>
        <v>0</v>
      </c>
    </row>
    <row r="126" spans="1:19" x14ac:dyDescent="0.25">
      <c r="A126" s="32">
        <v>43801.999305555553</v>
      </c>
      <c r="B126" s="31">
        <f>IFERROR(VLOOKUP($A126-$V$1,Summary!$A$3:$BG$325,B$1,FALSE),$V$2)</f>
        <v>601</v>
      </c>
      <c r="C126" s="97">
        <f>IFERROR(VLOOKUP($A126-$V$1,Summary!$A$3:$BG$325,C$1,FALSE),$V$2)</f>
        <v>4139.2</v>
      </c>
      <c r="D126" s="31">
        <f>IFERROR(VLOOKUP($A126-$V$1,Summary!$A$3:$BG$325,D$1,FALSE),$V$2)</f>
        <v>964</v>
      </c>
      <c r="E126" s="31">
        <f>IFERROR(VLOOKUP($A126-$V$1,Summary!$A$3:$BG$325,E$1,FALSE),$V$2)</f>
        <v>0</v>
      </c>
      <c r="F126" s="31">
        <f>IFERROR(VLOOKUP($A126-$V$1,Summary!$A$3:$BG$325,F$1,FALSE),$V$2)</f>
        <v>712</v>
      </c>
      <c r="G126" s="31">
        <f>IFERROR(VLOOKUP($A126-$V$1,Summary!$A$3:$BG$325,G$1,FALSE),$V$2)</f>
        <v>954</v>
      </c>
      <c r="H126" s="31">
        <f>IFERROR(VLOOKUP($A126-$V$1,Summary!$A$3:$BG$325,H$1,FALSE),$V$2)</f>
        <v>0</v>
      </c>
      <c r="I126" s="31">
        <f>IFERROR(VLOOKUP($A126-$V$1,Summary!$A$3:$BG$325,I$1,FALSE),$V$2)</f>
        <v>0</v>
      </c>
      <c r="J126" s="31">
        <f>IFERROR(VLOOKUP($A126-$V$1,Summary!$A$3:$BG$325,J$1,FALSE),$V$2)</f>
        <v>0</v>
      </c>
      <c r="K126" s="31">
        <f>IFERROR(VLOOKUP($A126-$V$1,Summary!$A$3:$BG$325,K$1,FALSE),$V$2)</f>
        <v>56.6</v>
      </c>
      <c r="L126" s="31">
        <f>IFERROR(VLOOKUP($A126-$V$1,Summary!$A$3:$BG$325,L$1,FALSE),$V$2)</f>
        <v>228</v>
      </c>
      <c r="M126" s="31">
        <f>IFERROR(VLOOKUP($A126-$V$1,Summary!$A$3:$BG$325,M$1,FALSE),$V$2)</f>
        <v>108</v>
      </c>
      <c r="N126" s="31">
        <f>IFERROR(MAX(L126-M126,0),"NaN")</f>
        <v>120</v>
      </c>
      <c r="O126" s="31">
        <f>IFERROR(VLOOKUP($A126-$V$1,Summary!$A$3:$BG$325,O$1,FALSE),$V$2)</f>
        <v>54.7</v>
      </c>
      <c r="P126" s="31">
        <f>IFERROR(VLOOKUP($A126-$V$1,Summary!$A$3:$BG$325,P$1,FALSE),$V$2)</f>
        <v>94.47</v>
      </c>
      <c r="Q126" s="31">
        <v>280</v>
      </c>
      <c r="R126" s="31">
        <f>IFERROR(VLOOKUP($A126-$V$1,Summary!$A$3:$BG$325,R$1,FALSE),$V$2)</f>
        <v>0</v>
      </c>
      <c r="S126" s="31">
        <f>IFERROR(VLOOKUP($A126-$V$1,Summary!$A$3:$BG$325,S$1,FALSE),$V$2)</f>
        <v>0</v>
      </c>
    </row>
    <row r="127" spans="1:19" x14ac:dyDescent="0.25">
      <c r="A127" s="32">
        <v>43802.999305555553</v>
      </c>
      <c r="B127" s="31">
        <f>IFERROR(VLOOKUP($A127-$V$1,Summary!$A$3:$BG$325,B$1,FALSE),$V$2)</f>
        <v>627</v>
      </c>
      <c r="C127" s="97">
        <f>IFERROR(VLOOKUP($A127-$V$1,Summary!$A$3:$BG$325,C$1,FALSE),$V$2)</f>
        <v>4139.21</v>
      </c>
      <c r="D127" s="31">
        <f>IFERROR(VLOOKUP($A127-$V$1,Summary!$A$3:$BG$325,D$1,FALSE),$V$2)</f>
        <v>826</v>
      </c>
      <c r="E127" s="31">
        <f>IFERROR(VLOOKUP($A127-$V$1,Summary!$A$3:$BG$325,E$1,FALSE),$V$2)</f>
        <v>0</v>
      </c>
      <c r="F127" s="31">
        <f>IFERROR(VLOOKUP($A127-$V$1,Summary!$A$3:$BG$325,F$1,FALSE),$V$2)</f>
        <v>714</v>
      </c>
      <c r="G127" s="31">
        <f>IFERROR(VLOOKUP($A127-$V$1,Summary!$A$3:$BG$325,G$1,FALSE),$V$2)</f>
        <v>965</v>
      </c>
      <c r="H127" s="31">
        <f>IFERROR(VLOOKUP($A127-$V$1,Summary!$A$3:$BG$325,H$1,FALSE),$V$2)</f>
        <v>0</v>
      </c>
      <c r="I127" s="31">
        <f>IFERROR(VLOOKUP($A127-$V$1,Summary!$A$3:$BG$325,I$1,FALSE),$V$2)</f>
        <v>0</v>
      </c>
      <c r="J127" s="31">
        <f>IFERROR(VLOOKUP($A127-$V$1,Summary!$A$3:$BG$325,J$1,FALSE),$V$2)</f>
        <v>0</v>
      </c>
      <c r="K127" s="31">
        <f>IFERROR(VLOOKUP($A127-$V$1,Summary!$A$3:$BG$325,K$1,FALSE),$V$2)</f>
        <v>46.1</v>
      </c>
      <c r="L127" s="31">
        <f>IFERROR(VLOOKUP($A127-$V$1,Summary!$A$3:$BG$325,L$1,FALSE),$V$2)</f>
        <v>177</v>
      </c>
      <c r="M127" s="31">
        <f>IFERROR(VLOOKUP($A127-$V$1,Summary!$A$3:$BG$325,M$1,FALSE),$V$2)</f>
        <v>59.8</v>
      </c>
      <c r="N127" s="31">
        <f>IFERROR(MAX(L127-M127,0),"NaN")</f>
        <v>117.2</v>
      </c>
      <c r="O127" s="31">
        <f>IFERROR(VLOOKUP($A127-$V$1,Summary!$A$3:$BG$325,O$1,FALSE),$V$2)</f>
        <v>72.900000000000006</v>
      </c>
      <c r="P127" s="31">
        <f>IFERROR(VLOOKUP($A127-$V$1,Summary!$A$3:$BG$325,P$1,FALSE),$V$2)</f>
        <v>80.94</v>
      </c>
      <c r="Q127" s="31">
        <v>280</v>
      </c>
      <c r="R127" s="31">
        <f>IFERROR(VLOOKUP($A127-$V$1,Summary!$A$3:$BG$325,R$1,FALSE),$V$2)</f>
        <v>0</v>
      </c>
      <c r="S127" s="31">
        <f>IFERROR(VLOOKUP($A127-$V$1,Summary!$A$3:$BG$325,S$1,FALSE),$V$2)</f>
        <v>0</v>
      </c>
    </row>
    <row r="128" spans="1:19" x14ac:dyDescent="0.25">
      <c r="A128" s="32">
        <v>43803.999305555553</v>
      </c>
      <c r="B128" s="31">
        <f>IFERROR(VLOOKUP($A128-$V$1,Summary!$A$3:$BG$325,B$1,FALSE),$V$2)</f>
        <v>606</v>
      </c>
      <c r="C128" s="97">
        <f>IFERROR(VLOOKUP($A128-$V$1,Summary!$A$3:$BG$325,C$1,FALSE),$V$2)</f>
        <v>4139.2299999999996</v>
      </c>
      <c r="D128" s="31">
        <f>IFERROR(VLOOKUP($A128-$V$1,Summary!$A$3:$BG$325,D$1,FALSE),$V$2)</f>
        <v>826</v>
      </c>
      <c r="E128" s="31">
        <f>IFERROR(VLOOKUP($A128-$V$1,Summary!$A$3:$BG$325,E$1,FALSE),$V$2)</f>
        <v>0</v>
      </c>
      <c r="F128" s="31">
        <f>IFERROR(VLOOKUP($A128-$V$1,Summary!$A$3:$BG$325,F$1,FALSE),$V$2)</f>
        <v>712</v>
      </c>
      <c r="G128" s="31">
        <f>IFERROR(VLOOKUP($A128-$V$1,Summary!$A$3:$BG$325,G$1,FALSE),$V$2)</f>
        <v>959</v>
      </c>
      <c r="H128" s="31">
        <f>IFERROR(VLOOKUP($A128-$V$1,Summary!$A$3:$BG$325,H$1,FALSE),$V$2)</f>
        <v>0</v>
      </c>
      <c r="I128" s="31">
        <f>IFERROR(VLOOKUP($A128-$V$1,Summary!$A$3:$BG$325,I$1,FALSE),$V$2)</f>
        <v>0</v>
      </c>
      <c r="J128" s="31">
        <f>IFERROR(VLOOKUP($A128-$V$1,Summary!$A$3:$BG$325,J$1,FALSE),$V$2)</f>
        <v>0</v>
      </c>
      <c r="K128" s="31">
        <f>IFERROR(VLOOKUP($A128-$V$1,Summary!$A$3:$BG$325,K$1,FALSE),$V$2)</f>
        <v>48.3</v>
      </c>
      <c r="L128" s="31">
        <f>IFERROR(VLOOKUP($A128-$V$1,Summary!$A$3:$BG$325,L$1,FALSE),$V$2)</f>
        <v>171</v>
      </c>
      <c r="M128" s="31">
        <f>IFERROR(VLOOKUP($A128-$V$1,Summary!$A$3:$BG$325,M$1,FALSE),$V$2)</f>
        <v>64.599999999999994</v>
      </c>
      <c r="N128" s="31">
        <f>IFERROR(MAX(L128-M128,0),"NaN")</f>
        <v>106.4</v>
      </c>
      <c r="O128" s="31">
        <f>IFERROR(VLOOKUP($A128-$V$1,Summary!$A$3:$BG$325,O$1,FALSE),$V$2)</f>
        <v>51.5</v>
      </c>
      <c r="P128" s="31">
        <f>IFERROR(VLOOKUP($A128-$V$1,Summary!$A$3:$BG$325,P$1,FALSE),$V$2)</f>
        <v>81.760000000000005</v>
      </c>
      <c r="Q128" s="31">
        <v>300</v>
      </c>
      <c r="R128" s="31">
        <f>IFERROR(VLOOKUP($A128-$V$1,Summary!$A$3:$BG$325,R$1,FALSE),$V$2)</f>
        <v>0</v>
      </c>
      <c r="S128" s="31">
        <f>IFERROR(VLOOKUP($A128-$V$1,Summary!$A$3:$BG$325,S$1,FALSE),$V$2)</f>
        <v>0</v>
      </c>
    </row>
    <row r="129" spans="1:19" x14ac:dyDescent="0.25">
      <c r="A129" s="32">
        <v>43804.999305555553</v>
      </c>
      <c r="B129" s="31">
        <f>IFERROR(VLOOKUP($A129-$V$1,Summary!$A$3:$BG$325,B$1,FALSE),$V$2)</f>
        <v>602</v>
      </c>
      <c r="C129" s="97">
        <f>IFERROR(VLOOKUP($A129-$V$1,Summary!$A$3:$BG$325,C$1,FALSE),$V$2)</f>
        <v>4139.24</v>
      </c>
      <c r="D129" s="31">
        <f>IFERROR(VLOOKUP($A129-$V$1,Summary!$A$3:$BG$325,D$1,FALSE),$V$2)</f>
        <v>789</v>
      </c>
      <c r="E129" s="31">
        <f>IFERROR(VLOOKUP($A129-$V$1,Summary!$A$3:$BG$325,E$1,FALSE),$V$2)</f>
        <v>0</v>
      </c>
      <c r="F129" s="31">
        <f>IFERROR(VLOOKUP($A129-$V$1,Summary!$A$3:$BG$325,F$1,FALSE),$V$2)</f>
        <v>649</v>
      </c>
      <c r="G129" s="31">
        <f>IFERROR(VLOOKUP($A129-$V$1,Summary!$A$3:$BG$325,G$1,FALSE),$V$2)</f>
        <v>971</v>
      </c>
      <c r="H129" s="31">
        <f>IFERROR(VLOOKUP($A129-$V$1,Summary!$A$3:$BG$325,H$1,FALSE),$V$2)</f>
        <v>0</v>
      </c>
      <c r="I129" s="31">
        <f>IFERROR(VLOOKUP($A129-$V$1,Summary!$A$3:$BG$325,I$1,FALSE),$V$2)</f>
        <v>0</v>
      </c>
      <c r="J129" s="31">
        <f>IFERROR(VLOOKUP($A129-$V$1,Summary!$A$3:$BG$325,J$1,FALSE),$V$2)</f>
        <v>0</v>
      </c>
      <c r="K129" s="31">
        <f>IFERROR(VLOOKUP($A129-$V$1,Summary!$A$3:$BG$325,K$1,FALSE),$V$2)</f>
        <v>53.5</v>
      </c>
      <c r="L129" s="31">
        <f>IFERROR(VLOOKUP($A129-$V$1,Summary!$A$3:$BG$325,L$1,FALSE),$V$2)</f>
        <v>166</v>
      </c>
      <c r="M129" s="31">
        <f>IFERROR(VLOOKUP($A129-$V$1,Summary!$A$3:$BG$325,M$1,FALSE),$V$2)</f>
        <v>61.4</v>
      </c>
      <c r="N129" s="31">
        <f>IFERROR(MAX(L129-M129,0),"NaN")</f>
        <v>104.6</v>
      </c>
      <c r="O129" s="31">
        <f>IFERROR(VLOOKUP($A129-$V$1,Summary!$A$3:$BG$325,O$1,FALSE),$V$2)</f>
        <v>53.2</v>
      </c>
      <c r="P129" s="31">
        <f>IFERROR(VLOOKUP($A129-$V$1,Summary!$A$3:$BG$325,P$1,FALSE),$V$2)</f>
        <v>83.06</v>
      </c>
      <c r="Q129" s="31">
        <v>310</v>
      </c>
      <c r="R129" s="31">
        <f>IFERROR(VLOOKUP($A129-$V$1,Summary!$A$3:$BG$325,R$1,FALSE),$V$2)</f>
        <v>0</v>
      </c>
      <c r="S129" s="31">
        <f>IFERROR(VLOOKUP($A129-$V$1,Summary!$A$3:$BG$325,S$1,FALSE),$V$2)</f>
        <v>0</v>
      </c>
    </row>
    <row r="130" spans="1:19" x14ac:dyDescent="0.25">
      <c r="A130" s="32">
        <v>43805.999305555553</v>
      </c>
      <c r="B130" s="31">
        <f>IFERROR(VLOOKUP($A130-$V$1,Summary!$A$3:$BG$325,B$1,FALSE),$V$2)</f>
        <v>602</v>
      </c>
      <c r="C130" s="97">
        <f>IFERROR(VLOOKUP($A130-$V$1,Summary!$A$3:$BG$325,C$1,FALSE),$V$2)</f>
        <v>4139.2299999999996</v>
      </c>
      <c r="D130" s="31">
        <f>IFERROR(VLOOKUP($A130-$V$1,Summary!$A$3:$BG$325,D$1,FALSE),$V$2)</f>
        <v>696</v>
      </c>
      <c r="E130" s="31">
        <f>IFERROR(VLOOKUP($A130-$V$1,Summary!$A$3:$BG$325,E$1,FALSE),$V$2)</f>
        <v>0</v>
      </c>
      <c r="F130" s="31">
        <f>IFERROR(VLOOKUP($A130-$V$1,Summary!$A$3:$BG$325,F$1,FALSE),$V$2)</f>
        <v>602</v>
      </c>
      <c r="G130" s="31">
        <f>IFERROR(VLOOKUP($A130-$V$1,Summary!$A$3:$BG$325,G$1,FALSE),$V$2)</f>
        <v>957</v>
      </c>
      <c r="H130" s="31">
        <f>IFERROR(VLOOKUP($A130-$V$1,Summary!$A$3:$BG$325,H$1,FALSE),$V$2)</f>
        <v>0</v>
      </c>
      <c r="I130" s="31">
        <f>IFERROR(VLOOKUP($A130-$V$1,Summary!$A$3:$BG$325,I$1,FALSE),$V$2)</f>
        <v>0</v>
      </c>
      <c r="J130" s="31">
        <f>IFERROR(VLOOKUP($A130-$V$1,Summary!$A$3:$BG$325,J$1,FALSE),$V$2)</f>
        <v>0</v>
      </c>
      <c r="K130" s="31">
        <f>IFERROR(VLOOKUP($A130-$V$1,Summary!$A$3:$BG$325,K$1,FALSE),$V$2)</f>
        <v>37.6</v>
      </c>
      <c r="L130" s="31">
        <f>IFERROR(VLOOKUP($A130-$V$1,Summary!$A$3:$BG$325,L$1,FALSE),$V$2)</f>
        <v>137</v>
      </c>
      <c r="M130" s="31">
        <f>IFERROR(VLOOKUP($A130-$V$1,Summary!$A$3:$BG$325,M$1,FALSE),$V$2)</f>
        <v>50.1</v>
      </c>
      <c r="N130" s="31">
        <f>IFERROR(MAX(L130-M130,0),"NaN")</f>
        <v>86.9</v>
      </c>
      <c r="O130" s="31">
        <f>IFERROR(VLOOKUP($A130-$V$1,Summary!$A$3:$BG$325,O$1,FALSE),$V$2)</f>
        <v>28.8</v>
      </c>
      <c r="P130" s="31">
        <f>IFERROR(VLOOKUP($A130-$V$1,Summary!$A$3:$BG$325,P$1,FALSE),$V$2)</f>
        <v>89.38</v>
      </c>
      <c r="Q130" s="31">
        <v>350</v>
      </c>
      <c r="R130" s="31">
        <f>IFERROR(VLOOKUP($A130-$V$1,Summary!$A$3:$BG$325,R$1,FALSE),$V$2)</f>
        <v>0</v>
      </c>
      <c r="S130" s="31">
        <f>IFERROR(VLOOKUP($A130-$V$1,Summary!$A$3:$BG$325,S$1,FALSE),$V$2)</f>
        <v>0</v>
      </c>
    </row>
    <row r="131" spans="1:19" x14ac:dyDescent="0.25">
      <c r="A131" s="32">
        <v>43806.999305555553</v>
      </c>
      <c r="B131" s="31">
        <f>IFERROR(VLOOKUP($A131-$V$1,Summary!$A$3:$BG$325,B$1,FALSE),$V$2)</f>
        <v>607</v>
      </c>
      <c r="C131" s="97">
        <f>IFERROR(VLOOKUP($A131-$V$1,Summary!$A$3:$BG$325,C$1,FALSE),$V$2)</f>
        <v>4139.3</v>
      </c>
      <c r="D131" s="31">
        <f>IFERROR(VLOOKUP($A131-$V$1,Summary!$A$3:$BG$325,D$1,FALSE),$V$2)</f>
        <v>537</v>
      </c>
      <c r="E131" s="31">
        <f>IFERROR(VLOOKUP($A131-$V$1,Summary!$A$3:$BG$325,E$1,FALSE),$V$2)</f>
        <v>0</v>
      </c>
      <c r="F131" s="31">
        <f>IFERROR(VLOOKUP($A131-$V$1,Summary!$A$3:$BG$325,F$1,FALSE),$V$2)</f>
        <v>604</v>
      </c>
      <c r="G131" s="31">
        <f>IFERROR(VLOOKUP($A131-$V$1,Summary!$A$3:$BG$325,G$1,FALSE),$V$2)</f>
        <v>969</v>
      </c>
      <c r="H131" s="31">
        <f>IFERROR(VLOOKUP($A131-$V$1,Summary!$A$3:$BG$325,H$1,FALSE),$V$2)</f>
        <v>0</v>
      </c>
      <c r="I131" s="31">
        <f>IFERROR(VLOOKUP($A131-$V$1,Summary!$A$3:$BG$325,I$1,FALSE),$V$2)</f>
        <v>0</v>
      </c>
      <c r="J131" s="31">
        <f>IFERROR(VLOOKUP($A131-$V$1,Summary!$A$3:$BG$325,J$1,FALSE),$V$2)</f>
        <v>0</v>
      </c>
      <c r="K131" s="31">
        <f>IFERROR(VLOOKUP($A131-$V$1,Summary!$A$3:$BG$325,K$1,FALSE),$V$2)</f>
        <v>14.3</v>
      </c>
      <c r="L131" s="31">
        <f>IFERROR(VLOOKUP($A131-$V$1,Summary!$A$3:$BG$325,L$1,FALSE),$V$2)</f>
        <v>83.3</v>
      </c>
      <c r="M131" s="31">
        <f>IFERROR(VLOOKUP($A131-$V$1,Summary!$A$3:$BG$325,M$1,FALSE),$V$2)</f>
        <v>39.4</v>
      </c>
      <c r="N131" s="31">
        <f>IFERROR(MAX(L131-M131,0),"NaN")</f>
        <v>43.9</v>
      </c>
      <c r="O131" s="31">
        <f>IFERROR(VLOOKUP($A131-$V$1,Summary!$A$3:$BG$325,O$1,FALSE),$V$2)</f>
        <v>0</v>
      </c>
      <c r="P131" s="31">
        <f>IFERROR(VLOOKUP($A131-$V$1,Summary!$A$3:$BG$325,P$1,FALSE),$V$2)</f>
        <v>95.97</v>
      </c>
      <c r="Q131" s="31">
        <v>420</v>
      </c>
      <c r="R131" s="31">
        <f>IFERROR(VLOOKUP($A131-$V$1,Summary!$A$3:$BG$325,R$1,FALSE),$V$2)</f>
        <v>0</v>
      </c>
      <c r="S131" s="31">
        <f>IFERROR(VLOOKUP($A131-$V$1,Summary!$A$3:$BG$325,S$1,FALSE),$V$2)</f>
        <v>0</v>
      </c>
    </row>
    <row r="132" spans="1:19" x14ac:dyDescent="0.25">
      <c r="A132" s="32">
        <v>43807.999305555553</v>
      </c>
      <c r="B132" s="31">
        <f>IFERROR(VLOOKUP($A132-$V$1,Summary!$A$3:$BG$325,B$1,FALSE),$V$2)</f>
        <v>608</v>
      </c>
      <c r="C132" s="97">
        <f>IFERROR(VLOOKUP($A132-$V$1,Summary!$A$3:$BG$325,C$1,FALSE),$V$2)</f>
        <v>4139.34</v>
      </c>
      <c r="D132" s="31">
        <f>IFERROR(VLOOKUP($A132-$V$1,Summary!$A$3:$BG$325,D$1,FALSE),$V$2)</f>
        <v>427</v>
      </c>
      <c r="E132" s="31">
        <f>IFERROR(VLOOKUP($A132-$V$1,Summary!$A$3:$BG$325,E$1,FALSE),$V$2)</f>
        <v>0</v>
      </c>
      <c r="F132" s="31">
        <f>IFERROR(VLOOKUP($A132-$V$1,Summary!$A$3:$BG$325,F$1,FALSE),$V$2)</f>
        <v>595</v>
      </c>
      <c r="G132" s="31">
        <f>IFERROR(VLOOKUP($A132-$V$1,Summary!$A$3:$BG$325,G$1,FALSE),$V$2)</f>
        <v>961</v>
      </c>
      <c r="H132" s="31">
        <f>IFERROR(VLOOKUP($A132-$V$1,Summary!$A$3:$BG$325,H$1,FALSE),$V$2)</f>
        <v>0</v>
      </c>
      <c r="I132" s="31">
        <f>IFERROR(VLOOKUP($A132-$V$1,Summary!$A$3:$BG$325,I$1,FALSE),$V$2)</f>
        <v>0</v>
      </c>
      <c r="J132" s="31">
        <f>IFERROR(VLOOKUP($A132-$V$1,Summary!$A$3:$BG$325,J$1,FALSE),$V$2)</f>
        <v>0</v>
      </c>
      <c r="K132" s="31">
        <f>IFERROR(VLOOKUP($A132-$V$1,Summary!$A$3:$BG$325,K$1,FALSE),$V$2)</f>
        <v>21.4</v>
      </c>
      <c r="L132" s="31">
        <f>IFERROR(VLOOKUP($A132-$V$1,Summary!$A$3:$BG$325,L$1,FALSE),$V$2)</f>
        <v>58.5</v>
      </c>
      <c r="M132" s="31">
        <f>IFERROR(VLOOKUP($A132-$V$1,Summary!$A$3:$BG$325,M$1,FALSE),$V$2)</f>
        <v>40</v>
      </c>
      <c r="N132" s="31">
        <f>IFERROR(MAX(L132-M132,0),"NaN")</f>
        <v>18.5</v>
      </c>
      <c r="O132" s="31">
        <f>IFERROR(VLOOKUP($A132-$V$1,Summary!$A$3:$BG$325,O$1,FALSE),$V$2)</f>
        <v>0</v>
      </c>
      <c r="P132" s="31">
        <f>IFERROR(VLOOKUP($A132-$V$1,Summary!$A$3:$BG$325,P$1,FALSE),$V$2)</f>
        <v>93.01</v>
      </c>
      <c r="Q132" s="31">
        <v>390</v>
      </c>
      <c r="R132" s="31">
        <f>IFERROR(VLOOKUP($A132-$V$1,Summary!$A$3:$BG$325,R$1,FALSE),$V$2)</f>
        <v>0</v>
      </c>
      <c r="S132" s="31">
        <f>IFERROR(VLOOKUP($A132-$V$1,Summary!$A$3:$BG$325,S$1,FALSE),$V$2)</f>
        <v>0</v>
      </c>
    </row>
    <row r="133" spans="1:19" x14ac:dyDescent="0.25">
      <c r="A133" s="32">
        <v>43808.999305555553</v>
      </c>
      <c r="B133" s="31">
        <f>IFERROR(VLOOKUP($A133-$V$1,Summary!$A$3:$BG$325,B$1,FALSE),$V$2)</f>
        <v>609</v>
      </c>
      <c r="C133" s="97">
        <f>IFERROR(VLOOKUP($A133-$V$1,Summary!$A$3:$BG$325,C$1,FALSE),$V$2)</f>
        <v>4139.37</v>
      </c>
      <c r="D133" s="31">
        <f>IFERROR(VLOOKUP($A133-$V$1,Summary!$A$3:$BG$325,D$1,FALSE),$V$2)</f>
        <v>454</v>
      </c>
      <c r="E133" s="31">
        <f>IFERROR(VLOOKUP($A133-$V$1,Summary!$A$3:$BG$325,E$1,FALSE),$V$2)</f>
        <v>0</v>
      </c>
      <c r="F133" s="31">
        <f>IFERROR(VLOOKUP($A133-$V$1,Summary!$A$3:$BG$325,F$1,FALSE),$V$2)</f>
        <v>592</v>
      </c>
      <c r="G133" s="31">
        <f>IFERROR(VLOOKUP($A133-$V$1,Summary!$A$3:$BG$325,G$1,FALSE),$V$2)</f>
        <v>988</v>
      </c>
      <c r="H133" s="31">
        <f>IFERROR(VLOOKUP($A133-$V$1,Summary!$A$3:$BG$325,H$1,FALSE),$V$2)</f>
        <v>0</v>
      </c>
      <c r="I133" s="31">
        <f>IFERROR(VLOOKUP($A133-$V$1,Summary!$A$3:$BG$325,I$1,FALSE),$V$2)</f>
        <v>0</v>
      </c>
      <c r="J133" s="31">
        <f>IFERROR(VLOOKUP($A133-$V$1,Summary!$A$3:$BG$325,J$1,FALSE),$V$2)</f>
        <v>0</v>
      </c>
      <c r="K133" s="31">
        <f>IFERROR(VLOOKUP($A133-$V$1,Summary!$A$3:$BG$325,K$1,FALSE),$V$2)</f>
        <v>22.4</v>
      </c>
      <c r="L133" s="31">
        <f>IFERROR(VLOOKUP($A133-$V$1,Summary!$A$3:$BG$325,L$1,FALSE),$V$2)</f>
        <v>60.6</v>
      </c>
      <c r="M133" s="31">
        <f>IFERROR(VLOOKUP($A133-$V$1,Summary!$A$3:$BG$325,M$1,FALSE),$V$2)</f>
        <v>40.799999999999997</v>
      </c>
      <c r="N133" s="31">
        <f>IFERROR(MAX(L133-M133,0),"NaN")</f>
        <v>19.800000000000004</v>
      </c>
      <c r="O133" s="31">
        <f>IFERROR(VLOOKUP($A133-$V$1,Summary!$A$3:$BG$325,O$1,FALSE),$V$2)</f>
        <v>36.4</v>
      </c>
      <c r="P133" s="31">
        <f>IFERROR(VLOOKUP($A133-$V$1,Summary!$A$3:$BG$325,P$1,FALSE),$V$2)</f>
        <v>93.51</v>
      </c>
      <c r="Q133" s="31">
        <v>340</v>
      </c>
      <c r="R133" s="31">
        <f>IFERROR(VLOOKUP($A133-$V$1,Summary!$A$3:$BG$325,R$1,FALSE),$V$2)</f>
        <v>0</v>
      </c>
      <c r="S133" s="31">
        <f>IFERROR(VLOOKUP($A133-$V$1,Summary!$A$3:$BG$325,S$1,FALSE),$V$2)</f>
        <v>0</v>
      </c>
    </row>
    <row r="134" spans="1:19" x14ac:dyDescent="0.25">
      <c r="A134" s="32">
        <v>43809.999305555553</v>
      </c>
      <c r="B134" s="31">
        <f>IFERROR(VLOOKUP($A134-$V$1,Summary!$A$3:$BG$325,B$1,FALSE),$V$2)</f>
        <v>609</v>
      </c>
      <c r="C134" s="97">
        <f>IFERROR(VLOOKUP($A134-$V$1,Summary!$A$3:$BG$325,C$1,FALSE),$V$2)</f>
        <v>4139.38</v>
      </c>
      <c r="D134" s="31">
        <f>IFERROR(VLOOKUP($A134-$V$1,Summary!$A$3:$BG$325,D$1,FALSE),$V$2)</f>
        <v>500</v>
      </c>
      <c r="E134" s="31">
        <f>IFERROR(VLOOKUP($A134-$V$1,Summary!$A$3:$BG$325,E$1,FALSE),$V$2)</f>
        <v>0</v>
      </c>
      <c r="F134" s="31">
        <f>IFERROR(VLOOKUP($A134-$V$1,Summary!$A$3:$BG$325,F$1,FALSE),$V$2)</f>
        <v>589</v>
      </c>
      <c r="G134" s="31">
        <f>IFERROR(VLOOKUP($A134-$V$1,Summary!$A$3:$BG$325,G$1,FALSE),$V$2)</f>
        <v>961</v>
      </c>
      <c r="H134" s="31">
        <f>IFERROR(VLOOKUP($A134-$V$1,Summary!$A$3:$BG$325,H$1,FALSE),$V$2)</f>
        <v>0</v>
      </c>
      <c r="I134" s="31">
        <f>IFERROR(VLOOKUP($A134-$V$1,Summary!$A$3:$BG$325,I$1,FALSE),$V$2)</f>
        <v>0</v>
      </c>
      <c r="J134" s="31">
        <f>IFERROR(VLOOKUP($A134-$V$1,Summary!$A$3:$BG$325,J$1,FALSE),$V$2)</f>
        <v>0</v>
      </c>
      <c r="K134" s="31">
        <f>IFERROR(VLOOKUP($A134-$V$1,Summary!$A$3:$BG$325,K$1,FALSE),$V$2)</f>
        <v>23.6</v>
      </c>
      <c r="L134" s="31">
        <f>IFERROR(VLOOKUP($A134-$V$1,Summary!$A$3:$BG$325,L$1,FALSE),$V$2)</f>
        <v>52.9</v>
      </c>
      <c r="M134" s="31">
        <f>IFERROR(VLOOKUP($A134-$V$1,Summary!$A$3:$BG$325,M$1,FALSE),$V$2)</f>
        <v>37</v>
      </c>
      <c r="N134" s="31">
        <f>IFERROR(MAX(L134-M134,0),"NaN")</f>
        <v>15.899999999999999</v>
      </c>
      <c r="O134" s="31">
        <f>IFERROR(VLOOKUP($A134-$V$1,Summary!$A$3:$BG$325,O$1,FALSE),$V$2)</f>
        <v>23</v>
      </c>
      <c r="P134" s="31">
        <f>IFERROR(VLOOKUP($A134-$V$1,Summary!$A$3:$BG$325,P$1,FALSE),$V$2)</f>
        <v>96.26</v>
      </c>
      <c r="Q134" s="31">
        <v>320</v>
      </c>
      <c r="R134" s="31">
        <f>IFERROR(VLOOKUP($A134-$V$1,Summary!$A$3:$BG$325,R$1,FALSE),$V$2)</f>
        <v>0</v>
      </c>
      <c r="S134" s="31">
        <f>IFERROR(VLOOKUP($A134-$V$1,Summary!$A$3:$BG$325,S$1,FALSE),$V$2)</f>
        <v>0</v>
      </c>
    </row>
    <row r="135" spans="1:19" x14ac:dyDescent="0.25">
      <c r="A135" s="32">
        <v>43810.999305555553</v>
      </c>
      <c r="B135" s="31">
        <f>IFERROR(VLOOKUP($A135-$V$1,Summary!$A$3:$BG$325,B$1,FALSE),$V$2)</f>
        <v>606</v>
      </c>
      <c r="C135" s="97">
        <f>IFERROR(VLOOKUP($A135-$V$1,Summary!$A$3:$BG$325,C$1,FALSE),$V$2)</f>
        <v>4139.42</v>
      </c>
      <c r="D135" s="31">
        <f>IFERROR(VLOOKUP($A135-$V$1,Summary!$A$3:$BG$325,D$1,FALSE),$V$2)</f>
        <v>542</v>
      </c>
      <c r="E135" s="31">
        <f>IFERROR(VLOOKUP($A135-$V$1,Summary!$A$3:$BG$325,E$1,FALSE),$V$2)</f>
        <v>0</v>
      </c>
      <c r="F135" s="31">
        <f>IFERROR(VLOOKUP($A135-$V$1,Summary!$A$3:$BG$325,F$1,FALSE),$V$2)</f>
        <v>588</v>
      </c>
      <c r="G135" s="31">
        <f>IFERROR(VLOOKUP($A135-$V$1,Summary!$A$3:$BG$325,G$1,FALSE),$V$2)</f>
        <v>958</v>
      </c>
      <c r="H135" s="31">
        <f>IFERROR(VLOOKUP($A135-$V$1,Summary!$A$3:$BG$325,H$1,FALSE),$V$2)</f>
        <v>0</v>
      </c>
      <c r="I135" s="31">
        <f>IFERROR(VLOOKUP($A135-$V$1,Summary!$A$3:$BG$325,I$1,FALSE),$V$2)</f>
        <v>0</v>
      </c>
      <c r="J135" s="31">
        <f>IFERROR(VLOOKUP($A135-$V$1,Summary!$A$3:$BG$325,J$1,FALSE),$V$2)</f>
        <v>0</v>
      </c>
      <c r="K135" s="31">
        <f>IFERROR(VLOOKUP($A135-$V$1,Summary!$A$3:$BG$325,K$1,FALSE),$V$2)</f>
        <v>24.1</v>
      </c>
      <c r="L135" s="31">
        <f>IFERROR(VLOOKUP($A135-$V$1,Summary!$A$3:$BG$325,L$1,FALSE),$V$2)</f>
        <v>47.9</v>
      </c>
      <c r="M135" s="31">
        <f>IFERROR(VLOOKUP($A135-$V$1,Summary!$A$3:$BG$325,M$1,FALSE),$V$2)</f>
        <v>30.2</v>
      </c>
      <c r="N135" s="31">
        <f>IFERROR(MAX(L135-M135,0),"NaN")</f>
        <v>17.7</v>
      </c>
      <c r="O135" s="31">
        <f>IFERROR(VLOOKUP($A135-$V$1,Summary!$A$3:$BG$325,O$1,FALSE),$V$2)</f>
        <v>33.4</v>
      </c>
      <c r="P135" s="31">
        <f>IFERROR(VLOOKUP($A135-$V$1,Summary!$A$3:$BG$325,P$1,FALSE),$V$2)</f>
        <v>105.14</v>
      </c>
      <c r="Q135" s="31">
        <v>340</v>
      </c>
      <c r="R135" s="31">
        <f>IFERROR(VLOOKUP($A135-$V$1,Summary!$A$3:$BG$325,R$1,FALSE),$V$2)</f>
        <v>0</v>
      </c>
      <c r="S135" s="31">
        <f>IFERROR(VLOOKUP($A135-$V$1,Summary!$A$3:$BG$325,S$1,FALSE),$V$2)</f>
        <v>0</v>
      </c>
    </row>
    <row r="136" spans="1:19" x14ac:dyDescent="0.25">
      <c r="A136" s="32">
        <v>43811.999305555553</v>
      </c>
      <c r="B136" s="31">
        <f>IFERROR(VLOOKUP($A136-$V$1,Summary!$A$3:$BG$325,B$1,FALSE),$V$2)</f>
        <v>619</v>
      </c>
      <c r="C136" s="97">
        <f>IFERROR(VLOOKUP($A136-$V$1,Summary!$A$3:$BG$325,C$1,FALSE),$V$2)</f>
        <v>4139.46</v>
      </c>
      <c r="D136" s="31">
        <f>IFERROR(VLOOKUP($A136-$V$1,Summary!$A$3:$BG$325,D$1,FALSE),$V$2)</f>
        <v>547</v>
      </c>
      <c r="E136" s="31">
        <f>IFERROR(VLOOKUP($A136-$V$1,Summary!$A$3:$BG$325,E$1,FALSE),$V$2)</f>
        <v>0</v>
      </c>
      <c r="F136" s="31">
        <f>IFERROR(VLOOKUP($A136-$V$1,Summary!$A$3:$BG$325,F$1,FALSE),$V$2)</f>
        <v>588</v>
      </c>
      <c r="G136" s="31">
        <f>IFERROR(VLOOKUP($A136-$V$1,Summary!$A$3:$BG$325,G$1,FALSE),$V$2)</f>
        <v>956</v>
      </c>
      <c r="H136" s="31">
        <f>IFERROR(VLOOKUP($A136-$V$1,Summary!$A$3:$BG$325,H$1,FALSE),$V$2)</f>
        <v>0</v>
      </c>
      <c r="I136" s="31">
        <f>IFERROR(VLOOKUP($A136-$V$1,Summary!$A$3:$BG$325,I$1,FALSE),$V$2)</f>
        <v>0</v>
      </c>
      <c r="J136" s="31">
        <f>IFERROR(VLOOKUP($A136-$V$1,Summary!$A$3:$BG$325,J$1,FALSE),$V$2)</f>
        <v>0</v>
      </c>
      <c r="K136" s="31">
        <f>IFERROR(VLOOKUP($A136-$V$1,Summary!$A$3:$BG$325,K$1,FALSE),$V$2)</f>
        <v>24.1</v>
      </c>
      <c r="L136" s="31">
        <f>IFERROR(VLOOKUP($A136-$V$1,Summary!$A$3:$BG$325,L$1,FALSE),$V$2)</f>
        <v>47.5</v>
      </c>
      <c r="M136" s="31">
        <f>IFERROR(VLOOKUP($A136-$V$1,Summary!$A$3:$BG$325,M$1,FALSE),$V$2)</f>
        <v>32.299999999999997</v>
      </c>
      <c r="N136" s="31">
        <f>IFERROR(MAX(L136-M136,0),"NaN")</f>
        <v>15.200000000000003</v>
      </c>
      <c r="O136" s="31">
        <f>IFERROR(VLOOKUP($A136-$V$1,Summary!$A$3:$BG$325,O$1,FALSE),$V$2)</f>
        <v>39</v>
      </c>
      <c r="P136" s="31">
        <f>IFERROR(VLOOKUP($A136-$V$1,Summary!$A$3:$BG$325,P$1,FALSE),$V$2)</f>
        <v>108.74</v>
      </c>
      <c r="Q136" s="31">
        <v>340</v>
      </c>
      <c r="R136" s="31">
        <f>IFERROR(VLOOKUP($A136-$V$1,Summary!$A$3:$BG$325,R$1,FALSE),$V$2)</f>
        <v>0</v>
      </c>
      <c r="S136" s="31">
        <f>IFERROR(VLOOKUP($A136-$V$1,Summary!$A$3:$BG$325,S$1,FALSE),$V$2)</f>
        <v>0</v>
      </c>
    </row>
    <row r="137" spans="1:19" x14ac:dyDescent="0.25">
      <c r="A137" s="32">
        <v>43812.999305555553</v>
      </c>
      <c r="B137" s="31">
        <f>IFERROR(VLOOKUP($A137-$V$1,Summary!$A$3:$BG$325,B$1,FALSE),$V$2)</f>
        <v>630</v>
      </c>
      <c r="C137" s="97">
        <f>IFERROR(VLOOKUP($A137-$V$1,Summary!$A$3:$BG$325,C$1,FALSE),$V$2)</f>
        <v>4139.55</v>
      </c>
      <c r="D137" s="31">
        <f>IFERROR(VLOOKUP($A137-$V$1,Summary!$A$3:$BG$325,D$1,FALSE),$V$2)</f>
        <v>516</v>
      </c>
      <c r="E137" s="31">
        <f>IFERROR(VLOOKUP($A137-$V$1,Summary!$A$3:$BG$325,E$1,FALSE),$V$2)</f>
        <v>0</v>
      </c>
      <c r="F137" s="31">
        <f>IFERROR(VLOOKUP($A137-$V$1,Summary!$A$3:$BG$325,F$1,FALSE),$V$2)</f>
        <v>591</v>
      </c>
      <c r="G137" s="31">
        <f>IFERROR(VLOOKUP($A137-$V$1,Summary!$A$3:$BG$325,G$1,FALSE),$V$2)</f>
        <v>962</v>
      </c>
      <c r="H137" s="31">
        <f>IFERROR(VLOOKUP($A137-$V$1,Summary!$A$3:$BG$325,H$1,FALSE),$V$2)</f>
        <v>0</v>
      </c>
      <c r="I137" s="31">
        <f>IFERROR(VLOOKUP($A137-$V$1,Summary!$A$3:$BG$325,I$1,FALSE),$V$2)</f>
        <v>0</v>
      </c>
      <c r="J137" s="31">
        <f>IFERROR(VLOOKUP($A137-$V$1,Summary!$A$3:$BG$325,J$1,FALSE),$V$2)</f>
        <v>0</v>
      </c>
      <c r="K137" s="31">
        <f>IFERROR(VLOOKUP($A137-$V$1,Summary!$A$3:$BG$325,K$1,FALSE),$V$2)</f>
        <v>21.2</v>
      </c>
      <c r="L137" s="31">
        <f>IFERROR(VLOOKUP($A137-$V$1,Summary!$A$3:$BG$325,L$1,FALSE),$V$2)</f>
        <v>48</v>
      </c>
      <c r="M137" s="31">
        <f>IFERROR(VLOOKUP($A137-$V$1,Summary!$A$3:$BG$325,M$1,FALSE),$V$2)</f>
        <v>27.8</v>
      </c>
      <c r="N137" s="31">
        <f>IFERROR(MAX(L137-M137,0),"NaN")</f>
        <v>20.2</v>
      </c>
      <c r="O137" s="31">
        <f>IFERROR(VLOOKUP($A137-$V$1,Summary!$A$3:$BG$325,O$1,FALSE),$V$2)</f>
        <v>51.3</v>
      </c>
      <c r="P137" s="31">
        <f>IFERROR(VLOOKUP($A137-$V$1,Summary!$A$3:$BG$325,P$1,FALSE),$V$2)</f>
        <v>117.97</v>
      </c>
      <c r="Q137" s="31">
        <v>400</v>
      </c>
      <c r="R137" s="31">
        <f>IFERROR(VLOOKUP($A137-$V$1,Summary!$A$3:$BG$325,R$1,FALSE),$V$2)</f>
        <v>0</v>
      </c>
      <c r="S137" s="31">
        <f>IFERROR(VLOOKUP($A137-$V$1,Summary!$A$3:$BG$325,S$1,FALSE),$V$2)</f>
        <v>0</v>
      </c>
    </row>
    <row r="138" spans="1:19" x14ac:dyDescent="0.25">
      <c r="A138" s="32">
        <v>43813.999305555553</v>
      </c>
      <c r="B138" s="31">
        <f>IFERROR(VLOOKUP($A138-$V$1,Summary!$A$3:$BG$325,B$1,FALSE),$V$2)</f>
        <v>635</v>
      </c>
      <c r="C138" s="97">
        <f>IFERROR(VLOOKUP($A138-$V$1,Summary!$A$3:$BG$325,C$1,FALSE),$V$2)</f>
        <v>4139.59</v>
      </c>
      <c r="D138" s="31">
        <f>IFERROR(VLOOKUP($A138-$V$1,Summary!$A$3:$BG$325,D$1,FALSE),$V$2)</f>
        <v>427</v>
      </c>
      <c r="E138" s="31">
        <f>IFERROR(VLOOKUP($A138-$V$1,Summary!$A$3:$BG$325,E$1,FALSE),$V$2)</f>
        <v>0</v>
      </c>
      <c r="F138" s="31">
        <f>IFERROR(VLOOKUP($A138-$V$1,Summary!$A$3:$BG$325,F$1,FALSE),$V$2)</f>
        <v>591</v>
      </c>
      <c r="G138" s="31">
        <f>IFERROR(VLOOKUP($A138-$V$1,Summary!$A$3:$BG$325,G$1,FALSE),$V$2)</f>
        <v>955</v>
      </c>
      <c r="H138" s="31">
        <f>IFERROR(VLOOKUP($A138-$V$1,Summary!$A$3:$BG$325,H$1,FALSE),$V$2)</f>
        <v>0</v>
      </c>
      <c r="I138" s="31">
        <f>IFERROR(VLOOKUP($A138-$V$1,Summary!$A$3:$BG$325,I$1,FALSE),$V$2)</f>
        <v>0</v>
      </c>
      <c r="J138" s="31">
        <f>IFERROR(VLOOKUP($A138-$V$1,Summary!$A$3:$BG$325,J$1,FALSE),$V$2)</f>
        <v>0</v>
      </c>
      <c r="K138" s="31">
        <f>IFERROR(VLOOKUP($A138-$V$1,Summary!$A$3:$BG$325,K$1,FALSE),$V$2)</f>
        <v>13</v>
      </c>
      <c r="L138" s="31">
        <f>IFERROR(VLOOKUP($A138-$V$1,Summary!$A$3:$BG$325,L$1,FALSE),$V$2)</f>
        <v>46.9</v>
      </c>
      <c r="M138" s="31">
        <f>IFERROR(VLOOKUP($A138-$V$1,Summary!$A$3:$BG$325,M$1,FALSE),$V$2)</f>
        <v>28.9</v>
      </c>
      <c r="N138" s="31">
        <f>IFERROR(MAX(L138-M138,0),"NaN")</f>
        <v>18</v>
      </c>
      <c r="O138" s="31">
        <f>IFERROR(VLOOKUP($A138-$V$1,Summary!$A$3:$BG$325,O$1,FALSE),$V$2)</f>
        <v>52.7</v>
      </c>
      <c r="P138" s="31">
        <f>IFERROR(VLOOKUP($A138-$V$1,Summary!$A$3:$BG$325,P$1,FALSE),$V$2)</f>
        <v>130.86000000000001</v>
      </c>
      <c r="Q138" s="31">
        <v>420</v>
      </c>
      <c r="R138" s="31">
        <f>IFERROR(VLOOKUP($A138-$V$1,Summary!$A$3:$BG$325,R$1,FALSE),$V$2)</f>
        <v>0</v>
      </c>
      <c r="S138" s="31">
        <f>IFERROR(VLOOKUP($A138-$V$1,Summary!$A$3:$BG$325,S$1,FALSE),$V$2)</f>
        <v>0</v>
      </c>
    </row>
    <row r="139" spans="1:19" x14ac:dyDescent="0.25">
      <c r="A139" s="32">
        <v>43814.999305555553</v>
      </c>
      <c r="B139" s="31">
        <f>IFERROR(VLOOKUP($A139-$V$1,Summary!$A$3:$BG$325,B$1,FALSE),$V$2)</f>
        <v>639</v>
      </c>
      <c r="C139" s="97">
        <f>IFERROR(VLOOKUP($A139-$V$1,Summary!$A$3:$BG$325,C$1,FALSE),$V$2)</f>
        <v>4139.62</v>
      </c>
      <c r="D139" s="31">
        <f>IFERROR(VLOOKUP($A139-$V$1,Summary!$A$3:$BG$325,D$1,FALSE),$V$2)</f>
        <v>427</v>
      </c>
      <c r="E139" s="31">
        <f>IFERROR(VLOOKUP($A139-$V$1,Summary!$A$3:$BG$325,E$1,FALSE),$V$2)</f>
        <v>0</v>
      </c>
      <c r="F139" s="31">
        <f>IFERROR(VLOOKUP($A139-$V$1,Summary!$A$3:$BG$325,F$1,FALSE),$V$2)</f>
        <v>588</v>
      </c>
      <c r="G139" s="31">
        <f>IFERROR(VLOOKUP($A139-$V$1,Summary!$A$3:$BG$325,G$1,FALSE),$V$2)</f>
        <v>965</v>
      </c>
      <c r="H139" s="31">
        <f>IFERROR(VLOOKUP($A139-$V$1,Summary!$A$3:$BG$325,H$1,FALSE),$V$2)</f>
        <v>0</v>
      </c>
      <c r="I139" s="31">
        <f>IFERROR(VLOOKUP($A139-$V$1,Summary!$A$3:$BG$325,I$1,FALSE),$V$2)</f>
        <v>0</v>
      </c>
      <c r="J139" s="31">
        <f>IFERROR(VLOOKUP($A139-$V$1,Summary!$A$3:$BG$325,J$1,FALSE),$V$2)</f>
        <v>0</v>
      </c>
      <c r="K139" s="31">
        <f>IFERROR(VLOOKUP($A139-$V$1,Summary!$A$3:$BG$325,K$1,FALSE),$V$2)</f>
        <v>12</v>
      </c>
      <c r="L139" s="31">
        <f>IFERROR(VLOOKUP($A139-$V$1,Summary!$A$3:$BG$325,L$1,FALSE),$V$2)</f>
        <v>46.9</v>
      </c>
      <c r="M139" s="31">
        <f>IFERROR(VLOOKUP($A139-$V$1,Summary!$A$3:$BG$325,M$1,FALSE),$V$2)</f>
        <v>30</v>
      </c>
      <c r="N139" s="31">
        <f>IFERROR(MAX(L139-M139,0),"NaN")</f>
        <v>16.899999999999999</v>
      </c>
      <c r="O139" s="31">
        <f>IFERROR(VLOOKUP($A139-$V$1,Summary!$A$3:$BG$325,O$1,FALSE),$V$2)</f>
        <v>47</v>
      </c>
      <c r="P139" s="31">
        <f>IFERROR(VLOOKUP($A139-$V$1,Summary!$A$3:$BG$325,P$1,FALSE),$V$2)</f>
        <v>160.88</v>
      </c>
      <c r="Q139" s="31">
        <v>350</v>
      </c>
      <c r="R139" s="31">
        <f>IFERROR(VLOOKUP($A139-$V$1,Summary!$A$3:$BG$325,R$1,FALSE),$V$2)</f>
        <v>0</v>
      </c>
      <c r="S139" s="31">
        <f>IFERROR(VLOOKUP($A139-$V$1,Summary!$A$3:$BG$325,S$1,FALSE),$V$2)</f>
        <v>0</v>
      </c>
    </row>
    <row r="140" spans="1:19" x14ac:dyDescent="0.25">
      <c r="A140" s="32">
        <v>43815.999305555553</v>
      </c>
      <c r="B140" s="31">
        <f>IFERROR(VLOOKUP($A140-$V$1,Summary!$A$3:$BG$325,B$1,FALSE),$V$2)</f>
        <v>637</v>
      </c>
      <c r="C140" s="97">
        <f>IFERROR(VLOOKUP($A140-$V$1,Summary!$A$3:$BG$325,C$1,FALSE),$V$2)</f>
        <v>4139.6499999999996</v>
      </c>
      <c r="D140" s="31">
        <f>IFERROR(VLOOKUP($A140-$V$1,Summary!$A$3:$BG$325,D$1,FALSE),$V$2)</f>
        <v>427</v>
      </c>
      <c r="E140" s="31">
        <f>IFERROR(VLOOKUP($A140-$V$1,Summary!$A$3:$BG$325,E$1,FALSE),$V$2)</f>
        <v>0</v>
      </c>
      <c r="F140" s="31">
        <f>IFERROR(VLOOKUP($A140-$V$1,Summary!$A$3:$BG$325,F$1,FALSE),$V$2)</f>
        <v>597</v>
      </c>
      <c r="G140" s="31">
        <f>IFERROR(VLOOKUP($A140-$V$1,Summary!$A$3:$BG$325,G$1,FALSE),$V$2)</f>
        <v>956</v>
      </c>
      <c r="H140" s="31">
        <f>IFERROR(VLOOKUP($A140-$V$1,Summary!$A$3:$BG$325,H$1,FALSE),$V$2)</f>
        <v>0</v>
      </c>
      <c r="I140" s="31">
        <f>IFERROR(VLOOKUP($A140-$V$1,Summary!$A$3:$BG$325,I$1,FALSE),$V$2)</f>
        <v>0</v>
      </c>
      <c r="J140" s="31">
        <f>IFERROR(VLOOKUP($A140-$V$1,Summary!$A$3:$BG$325,J$1,FALSE),$V$2)</f>
        <v>0</v>
      </c>
      <c r="K140" s="31">
        <f>IFERROR(VLOOKUP($A140-$V$1,Summary!$A$3:$BG$325,K$1,FALSE),$V$2)</f>
        <v>10.5</v>
      </c>
      <c r="L140" s="31">
        <f>IFERROR(VLOOKUP($A140-$V$1,Summary!$A$3:$BG$325,L$1,FALSE),$V$2)</f>
        <v>49.9</v>
      </c>
      <c r="M140" s="31">
        <f>IFERROR(VLOOKUP($A140-$V$1,Summary!$A$3:$BG$325,M$1,FALSE),$V$2)</f>
        <v>32.200000000000003</v>
      </c>
      <c r="N140" s="31">
        <f>IFERROR(MAX(L140-M140,0),"NaN")</f>
        <v>17.699999999999996</v>
      </c>
      <c r="O140" s="31">
        <f>IFERROR(VLOOKUP($A140-$V$1,Summary!$A$3:$BG$325,O$1,FALSE),$V$2)</f>
        <v>53.4</v>
      </c>
      <c r="P140" s="31">
        <f>IFERROR(VLOOKUP($A140-$V$1,Summary!$A$3:$BG$325,P$1,FALSE),$V$2)</f>
        <v>184.97</v>
      </c>
      <c r="Q140" s="31">
        <v>310</v>
      </c>
      <c r="R140" s="31">
        <f>IFERROR(VLOOKUP($A140-$V$1,Summary!$A$3:$BG$325,R$1,FALSE),$V$2)</f>
        <v>0</v>
      </c>
      <c r="S140" s="31">
        <f>IFERROR(VLOOKUP($A140-$V$1,Summary!$A$3:$BG$325,S$1,FALSE),$V$2)</f>
        <v>0</v>
      </c>
    </row>
    <row r="141" spans="1:19" x14ac:dyDescent="0.25">
      <c r="A141" s="32">
        <v>43816.999305555553</v>
      </c>
      <c r="B141" s="31">
        <f>IFERROR(VLOOKUP($A141-$V$1,Summary!$A$3:$BG$325,B$1,FALSE),$V$2)</f>
        <v>624</v>
      </c>
      <c r="C141" s="97">
        <f>IFERROR(VLOOKUP($A141-$V$1,Summary!$A$3:$BG$325,C$1,FALSE),$V$2)</f>
        <v>4139.67</v>
      </c>
      <c r="D141" s="31">
        <f>IFERROR(VLOOKUP($A141-$V$1,Summary!$A$3:$BG$325,D$1,FALSE),$V$2)</f>
        <v>427</v>
      </c>
      <c r="E141" s="31">
        <f>IFERROR(VLOOKUP($A141-$V$1,Summary!$A$3:$BG$325,E$1,FALSE),$V$2)</f>
        <v>0</v>
      </c>
      <c r="F141" s="31">
        <f>IFERROR(VLOOKUP($A141-$V$1,Summary!$A$3:$BG$325,F$1,FALSE),$V$2)</f>
        <v>620</v>
      </c>
      <c r="G141" s="31">
        <f>IFERROR(VLOOKUP($A141-$V$1,Summary!$A$3:$BG$325,G$1,FALSE),$V$2)</f>
        <v>953</v>
      </c>
      <c r="H141" s="31">
        <f>IFERROR(VLOOKUP($A141-$V$1,Summary!$A$3:$BG$325,H$1,FALSE),$V$2)</f>
        <v>0</v>
      </c>
      <c r="I141" s="31">
        <f>IFERROR(VLOOKUP($A141-$V$1,Summary!$A$3:$BG$325,I$1,FALSE),$V$2)</f>
        <v>0</v>
      </c>
      <c r="J141" s="31">
        <f>IFERROR(VLOOKUP($A141-$V$1,Summary!$A$3:$BG$325,J$1,FALSE),$V$2)</f>
        <v>0</v>
      </c>
      <c r="K141" s="31">
        <f>IFERROR(VLOOKUP($A141-$V$1,Summary!$A$3:$BG$325,K$1,FALSE),$V$2)</f>
        <v>10.3</v>
      </c>
      <c r="L141" s="31">
        <f>IFERROR(VLOOKUP($A141-$V$1,Summary!$A$3:$BG$325,L$1,FALSE),$V$2)</f>
        <v>48.2</v>
      </c>
      <c r="M141" s="31">
        <f>IFERROR(VLOOKUP($A141-$V$1,Summary!$A$3:$BG$325,M$1,FALSE),$V$2)</f>
        <v>35.1</v>
      </c>
      <c r="N141" s="31">
        <f>IFERROR(MAX(L141-M141,0),"NaN")</f>
        <v>13.100000000000001</v>
      </c>
      <c r="O141" s="31">
        <f>IFERROR(VLOOKUP($A141-$V$1,Summary!$A$3:$BG$325,O$1,FALSE),$V$2)</f>
        <v>50.5</v>
      </c>
      <c r="P141" s="31">
        <f>IFERROR(VLOOKUP($A141-$V$1,Summary!$A$3:$BG$325,P$1,FALSE),$V$2)</f>
        <v>163.24</v>
      </c>
      <c r="Q141" s="31">
        <v>300</v>
      </c>
      <c r="R141" s="31">
        <f>IFERROR(VLOOKUP($A141-$V$1,Summary!$A$3:$BG$325,R$1,FALSE),$V$2)</f>
        <v>0</v>
      </c>
      <c r="S141" s="31">
        <f>IFERROR(VLOOKUP($A141-$V$1,Summary!$A$3:$BG$325,S$1,FALSE),$V$2)</f>
        <v>0</v>
      </c>
    </row>
    <row r="142" spans="1:19" x14ac:dyDescent="0.25">
      <c r="A142" s="32">
        <v>43817.999305555553</v>
      </c>
      <c r="B142" s="31">
        <f>IFERROR(VLOOKUP($A142-$V$1,Summary!$A$3:$BG$325,B$1,FALSE),$V$2)</f>
        <v>592</v>
      </c>
      <c r="C142" s="97">
        <f>IFERROR(VLOOKUP($A142-$V$1,Summary!$A$3:$BG$325,C$1,FALSE),$V$2)</f>
        <v>4139.68</v>
      </c>
      <c r="D142" s="31">
        <f>IFERROR(VLOOKUP($A142-$V$1,Summary!$A$3:$BG$325,D$1,FALSE),$V$2)</f>
        <v>425</v>
      </c>
      <c r="E142" s="31">
        <f>IFERROR(VLOOKUP($A142-$V$1,Summary!$A$3:$BG$325,E$1,FALSE),$V$2)</f>
        <v>0</v>
      </c>
      <c r="F142" s="31">
        <f>IFERROR(VLOOKUP($A142-$V$1,Summary!$A$3:$BG$325,F$1,FALSE),$V$2)</f>
        <v>614</v>
      </c>
      <c r="G142" s="31">
        <f>IFERROR(VLOOKUP($A142-$V$1,Summary!$A$3:$BG$325,G$1,FALSE),$V$2)</f>
        <v>950</v>
      </c>
      <c r="H142" s="31">
        <f>IFERROR(VLOOKUP($A142-$V$1,Summary!$A$3:$BG$325,H$1,FALSE),$V$2)</f>
        <v>0</v>
      </c>
      <c r="I142" s="31">
        <f>IFERROR(VLOOKUP($A142-$V$1,Summary!$A$3:$BG$325,I$1,FALSE),$V$2)</f>
        <v>0</v>
      </c>
      <c r="J142" s="31">
        <f>IFERROR(VLOOKUP($A142-$V$1,Summary!$A$3:$BG$325,J$1,FALSE),$V$2)</f>
        <v>0</v>
      </c>
      <c r="K142" s="31">
        <f>IFERROR(VLOOKUP($A142-$V$1,Summary!$A$3:$BG$325,K$1,FALSE),$V$2)</f>
        <v>7.7</v>
      </c>
      <c r="L142" s="31">
        <f>IFERROR(VLOOKUP($A142-$V$1,Summary!$A$3:$BG$325,L$1,FALSE),$V$2)</f>
        <v>49.2</v>
      </c>
      <c r="M142" s="31">
        <f>IFERROR(VLOOKUP($A142-$V$1,Summary!$A$3:$BG$325,M$1,FALSE),$V$2)</f>
        <v>37.5</v>
      </c>
      <c r="N142" s="31">
        <f>IFERROR(MAX(L142-M142,0),"NaN")</f>
        <v>11.700000000000003</v>
      </c>
      <c r="O142" s="31">
        <f>IFERROR(VLOOKUP($A142-$V$1,Summary!$A$3:$BG$325,O$1,FALSE),$V$2)</f>
        <v>31.9</v>
      </c>
      <c r="P142" s="31">
        <f>IFERROR(VLOOKUP($A142-$V$1,Summary!$A$3:$BG$325,P$1,FALSE),$V$2)</f>
        <v>135.97999999999999</v>
      </c>
      <c r="Q142" s="31">
        <v>300</v>
      </c>
      <c r="R142" s="31">
        <f>IFERROR(VLOOKUP($A142-$V$1,Summary!$A$3:$BG$325,R$1,FALSE),$V$2)</f>
        <v>0</v>
      </c>
      <c r="S142" s="31">
        <f>IFERROR(VLOOKUP($A142-$V$1,Summary!$A$3:$BG$325,S$1,FALSE),$V$2)</f>
        <v>0</v>
      </c>
    </row>
    <row r="143" spans="1:19" x14ac:dyDescent="0.25">
      <c r="A143" s="32">
        <v>43818.999305555553</v>
      </c>
      <c r="B143" s="31">
        <f>IFERROR(VLOOKUP($A143-$V$1,Summary!$A$3:$BG$325,B$1,FALSE),$V$2)</f>
        <v>597</v>
      </c>
      <c r="C143" s="97">
        <f>IFERROR(VLOOKUP($A143-$V$1,Summary!$A$3:$BG$325,C$1,FALSE),$V$2)</f>
        <v>4139.7299999999996</v>
      </c>
      <c r="D143" s="31">
        <f>IFERROR(VLOOKUP($A143-$V$1,Summary!$A$3:$BG$325,D$1,FALSE),$V$2)</f>
        <v>421</v>
      </c>
      <c r="E143" s="31">
        <f>IFERROR(VLOOKUP($A143-$V$1,Summary!$A$3:$BG$325,E$1,FALSE),$V$2)</f>
        <v>0</v>
      </c>
      <c r="F143" s="31">
        <f>IFERROR(VLOOKUP($A143-$V$1,Summary!$A$3:$BG$325,F$1,FALSE),$V$2)</f>
        <v>598</v>
      </c>
      <c r="G143" s="31">
        <f>IFERROR(VLOOKUP($A143-$V$1,Summary!$A$3:$BG$325,G$1,FALSE),$V$2)</f>
        <v>963</v>
      </c>
      <c r="H143" s="31">
        <f>IFERROR(VLOOKUP($A143-$V$1,Summary!$A$3:$BG$325,H$1,FALSE),$V$2)</f>
        <v>0</v>
      </c>
      <c r="I143" s="31">
        <f>IFERROR(VLOOKUP($A143-$V$1,Summary!$A$3:$BG$325,I$1,FALSE),$V$2)</f>
        <v>0</v>
      </c>
      <c r="J143" s="31">
        <f>IFERROR(VLOOKUP($A143-$V$1,Summary!$A$3:$BG$325,J$1,FALSE),$V$2)</f>
        <v>0</v>
      </c>
      <c r="K143" s="31">
        <f>IFERROR(VLOOKUP($A143-$V$1,Summary!$A$3:$BG$325,K$1,FALSE),$V$2)</f>
        <v>0</v>
      </c>
      <c r="L143" s="31">
        <f>IFERROR(VLOOKUP($A143-$V$1,Summary!$A$3:$BG$325,L$1,FALSE),$V$2)</f>
        <v>51.3</v>
      </c>
      <c r="M143" s="31">
        <f>IFERROR(VLOOKUP($A143-$V$1,Summary!$A$3:$BG$325,M$1,FALSE),$V$2)</f>
        <v>34.700000000000003</v>
      </c>
      <c r="N143" s="31">
        <f>IFERROR(MAX(L143-M143,0),"NaN")</f>
        <v>16.599999999999994</v>
      </c>
      <c r="O143" s="31">
        <f>IFERROR(VLOOKUP($A143-$V$1,Summary!$A$3:$BG$325,O$1,FALSE),$V$2)</f>
        <v>0</v>
      </c>
      <c r="P143" s="31">
        <f>IFERROR(VLOOKUP($A143-$V$1,Summary!$A$3:$BG$325,P$1,FALSE),$V$2)</f>
        <v>125.99</v>
      </c>
      <c r="Q143" s="31">
        <v>300</v>
      </c>
      <c r="R143" s="31">
        <f>IFERROR(VLOOKUP($A143-$V$1,Summary!$A$3:$BG$325,R$1,FALSE),$V$2)</f>
        <v>0</v>
      </c>
      <c r="S143" s="31">
        <f>IFERROR(VLOOKUP($A143-$V$1,Summary!$A$3:$BG$325,S$1,FALSE),$V$2)</f>
        <v>0</v>
      </c>
    </row>
    <row r="144" spans="1:19" x14ac:dyDescent="0.25">
      <c r="A144" s="32">
        <v>43819.999305555553</v>
      </c>
      <c r="B144" s="31">
        <f>IFERROR(VLOOKUP($A144-$V$1,Summary!$A$3:$BG$325,B$1,FALSE),$V$2)</f>
        <v>603</v>
      </c>
      <c r="C144" s="97">
        <f>IFERROR(VLOOKUP($A144-$V$1,Summary!$A$3:$BG$325,C$1,FALSE),$V$2)</f>
        <v>4139.75</v>
      </c>
      <c r="D144" s="31">
        <f>IFERROR(VLOOKUP($A144-$V$1,Summary!$A$3:$BG$325,D$1,FALSE),$V$2)</f>
        <v>509</v>
      </c>
      <c r="E144" s="31">
        <f>IFERROR(VLOOKUP($A144-$V$1,Summary!$A$3:$BG$325,E$1,FALSE),$V$2)</f>
        <v>0</v>
      </c>
      <c r="F144" s="31">
        <f>IFERROR(VLOOKUP($A144-$V$1,Summary!$A$3:$BG$325,F$1,FALSE),$V$2)</f>
        <v>608</v>
      </c>
      <c r="G144" s="31">
        <f>IFERROR(VLOOKUP($A144-$V$1,Summary!$A$3:$BG$325,G$1,FALSE),$V$2)</f>
        <v>956</v>
      </c>
      <c r="H144" s="31">
        <f>IFERROR(VLOOKUP($A144-$V$1,Summary!$A$3:$BG$325,H$1,FALSE),$V$2)</f>
        <v>0</v>
      </c>
      <c r="I144" s="31">
        <f>IFERROR(VLOOKUP($A144-$V$1,Summary!$A$3:$BG$325,I$1,FALSE),$V$2)</f>
        <v>0</v>
      </c>
      <c r="J144" s="31">
        <f>IFERROR(VLOOKUP($A144-$V$1,Summary!$A$3:$BG$325,J$1,FALSE),$V$2)</f>
        <v>0</v>
      </c>
      <c r="K144" s="31">
        <f>IFERROR(VLOOKUP($A144-$V$1,Summary!$A$3:$BG$325,K$1,FALSE),$V$2)</f>
        <v>8.2799999999999994</v>
      </c>
      <c r="L144" s="31">
        <f>IFERROR(VLOOKUP($A144-$V$1,Summary!$A$3:$BG$325,L$1,FALSE),$V$2)</f>
        <v>50.2</v>
      </c>
      <c r="M144" s="31">
        <f>IFERROR(VLOOKUP($A144-$V$1,Summary!$A$3:$BG$325,M$1,FALSE),$V$2)</f>
        <v>32.9</v>
      </c>
      <c r="N144" s="31">
        <f>IFERROR(MAX(L144-M144,0),"NaN")</f>
        <v>17.300000000000004</v>
      </c>
      <c r="O144" s="31">
        <f>IFERROR(VLOOKUP($A144-$V$1,Summary!$A$3:$BG$325,O$1,FALSE),$V$2)</f>
        <v>0</v>
      </c>
      <c r="P144" s="31">
        <f>IFERROR(VLOOKUP($A144-$V$1,Summary!$A$3:$BG$325,P$1,FALSE),$V$2)</f>
        <v>124.9</v>
      </c>
      <c r="Q144" s="31">
        <v>340</v>
      </c>
      <c r="R144" s="31">
        <f>IFERROR(VLOOKUP($A144-$V$1,Summary!$A$3:$BG$325,R$1,FALSE),$V$2)</f>
        <v>0</v>
      </c>
      <c r="S144" s="31">
        <f>IFERROR(VLOOKUP($A144-$V$1,Summary!$A$3:$BG$325,S$1,FALSE),$V$2)</f>
        <v>0</v>
      </c>
    </row>
    <row r="145" spans="1:19" x14ac:dyDescent="0.25">
      <c r="A145" s="32">
        <v>43820.999305555553</v>
      </c>
      <c r="B145" s="31">
        <f>IFERROR(VLOOKUP($A145-$V$1,Summary!$A$3:$BG$325,B$1,FALSE),$V$2)</f>
        <v>611</v>
      </c>
      <c r="C145" s="97">
        <f>IFERROR(VLOOKUP($A145-$V$1,Summary!$A$3:$BG$325,C$1,FALSE),$V$2)</f>
        <v>4139.75</v>
      </c>
      <c r="D145" s="31">
        <f>IFERROR(VLOOKUP($A145-$V$1,Summary!$A$3:$BG$325,D$1,FALSE),$V$2)</f>
        <v>480</v>
      </c>
      <c r="E145" s="31">
        <f>IFERROR(VLOOKUP($A145-$V$1,Summary!$A$3:$BG$325,E$1,FALSE),$V$2)</f>
        <v>0</v>
      </c>
      <c r="F145" s="31">
        <f>IFERROR(VLOOKUP($A145-$V$1,Summary!$A$3:$BG$325,F$1,FALSE),$V$2)</f>
        <v>605</v>
      </c>
      <c r="G145" s="31">
        <f>IFERROR(VLOOKUP($A145-$V$1,Summary!$A$3:$BG$325,G$1,FALSE),$V$2)</f>
        <v>957</v>
      </c>
      <c r="H145" s="31">
        <f>IFERROR(VLOOKUP($A145-$V$1,Summary!$A$3:$BG$325,H$1,FALSE),$V$2)</f>
        <v>0</v>
      </c>
      <c r="I145" s="31">
        <f>IFERROR(VLOOKUP($A145-$V$1,Summary!$A$3:$BG$325,I$1,FALSE),$V$2)</f>
        <v>0</v>
      </c>
      <c r="J145" s="31">
        <f>IFERROR(VLOOKUP($A145-$V$1,Summary!$A$3:$BG$325,J$1,FALSE),$V$2)</f>
        <v>0</v>
      </c>
      <c r="K145" s="31">
        <f>IFERROR(VLOOKUP($A145-$V$1,Summary!$A$3:$BG$325,K$1,FALSE),$V$2)</f>
        <v>19.100000000000001</v>
      </c>
      <c r="L145" s="31">
        <f>IFERROR(VLOOKUP($A145-$V$1,Summary!$A$3:$BG$325,L$1,FALSE),$V$2)</f>
        <v>52.2</v>
      </c>
      <c r="M145" s="31">
        <f>IFERROR(VLOOKUP($A145-$V$1,Summary!$A$3:$BG$325,M$1,FALSE),$V$2)</f>
        <v>30</v>
      </c>
      <c r="N145" s="31">
        <f>IFERROR(MAX(L145-M145,0),"NaN")</f>
        <v>22.200000000000003</v>
      </c>
      <c r="O145" s="31">
        <f>IFERROR(VLOOKUP($A145-$V$1,Summary!$A$3:$BG$325,O$1,FALSE),$V$2)</f>
        <v>0</v>
      </c>
      <c r="P145" s="31">
        <f>IFERROR(VLOOKUP($A145-$V$1,Summary!$A$3:$BG$325,P$1,FALSE),$V$2)</f>
        <v>121.35</v>
      </c>
      <c r="Q145" s="31">
        <v>380</v>
      </c>
      <c r="R145" s="31">
        <f>IFERROR(VLOOKUP($A145-$V$1,Summary!$A$3:$BG$325,R$1,FALSE),$V$2)</f>
        <v>0</v>
      </c>
      <c r="S145" s="31">
        <f>IFERROR(VLOOKUP($A145-$V$1,Summary!$A$3:$BG$325,S$1,FALSE),$V$2)</f>
        <v>0</v>
      </c>
    </row>
    <row r="146" spans="1:19" x14ac:dyDescent="0.25">
      <c r="A146" s="32">
        <v>43821.999305555553</v>
      </c>
      <c r="B146" s="31">
        <f>IFERROR(VLOOKUP($A146-$V$1,Summary!$A$3:$BG$325,B$1,FALSE),$V$2)</f>
        <v>616</v>
      </c>
      <c r="C146" s="97">
        <f>IFERROR(VLOOKUP($A146-$V$1,Summary!$A$3:$BG$325,C$1,FALSE),$V$2)</f>
        <v>4139.78</v>
      </c>
      <c r="D146" s="31">
        <f>IFERROR(VLOOKUP($A146-$V$1,Summary!$A$3:$BG$325,D$1,FALSE),$V$2)</f>
        <v>605</v>
      </c>
      <c r="E146" s="31">
        <f>IFERROR(VLOOKUP($A146-$V$1,Summary!$A$3:$BG$325,E$1,FALSE),$V$2)</f>
        <v>0</v>
      </c>
      <c r="F146" s="31">
        <f>IFERROR(VLOOKUP($A146-$V$1,Summary!$A$3:$BG$325,F$1,FALSE),$V$2)</f>
        <v>604</v>
      </c>
      <c r="G146" s="31">
        <f>IFERROR(VLOOKUP($A146-$V$1,Summary!$A$3:$BG$325,G$1,FALSE),$V$2)</f>
        <v>955</v>
      </c>
      <c r="H146" s="31">
        <f>IFERROR(VLOOKUP($A146-$V$1,Summary!$A$3:$BG$325,H$1,FALSE),$V$2)</f>
        <v>0</v>
      </c>
      <c r="I146" s="31">
        <f>IFERROR(VLOOKUP($A146-$V$1,Summary!$A$3:$BG$325,I$1,FALSE),$V$2)</f>
        <v>0</v>
      </c>
      <c r="J146" s="31">
        <f>IFERROR(VLOOKUP($A146-$V$1,Summary!$A$3:$BG$325,J$1,FALSE),$V$2)</f>
        <v>0</v>
      </c>
      <c r="K146" s="31">
        <f>IFERROR(VLOOKUP($A146-$V$1,Summary!$A$3:$BG$325,K$1,FALSE),$V$2)</f>
        <v>27.7</v>
      </c>
      <c r="L146" s="31">
        <f>IFERROR(VLOOKUP($A146-$V$1,Summary!$A$3:$BG$325,L$1,FALSE),$V$2)</f>
        <v>70.3</v>
      </c>
      <c r="M146" s="31">
        <f>IFERROR(VLOOKUP($A146-$V$1,Summary!$A$3:$BG$325,M$1,FALSE),$V$2)</f>
        <v>30.7</v>
      </c>
      <c r="N146" s="31">
        <f>IFERROR(MAX(L146-M146,0),"NaN")</f>
        <v>39.599999999999994</v>
      </c>
      <c r="O146" s="31">
        <f>IFERROR(VLOOKUP($A146-$V$1,Summary!$A$3:$BG$325,O$1,FALSE),$V$2)</f>
        <v>29.4</v>
      </c>
      <c r="P146" s="31">
        <f>IFERROR(VLOOKUP($A146-$V$1,Summary!$A$3:$BG$325,P$1,FALSE),$V$2)</f>
        <v>117.55</v>
      </c>
      <c r="Q146" s="31">
        <v>400</v>
      </c>
      <c r="R146" s="31">
        <f>IFERROR(VLOOKUP($A146-$V$1,Summary!$A$3:$BG$325,R$1,FALSE),$V$2)</f>
        <v>0</v>
      </c>
      <c r="S146" s="31">
        <f>IFERROR(VLOOKUP($A146-$V$1,Summary!$A$3:$BG$325,S$1,FALSE),$V$2)</f>
        <v>0</v>
      </c>
    </row>
    <row r="147" spans="1:19" x14ac:dyDescent="0.25">
      <c r="A147" s="32">
        <v>43822.999305555553</v>
      </c>
      <c r="B147" s="31">
        <f>IFERROR(VLOOKUP($A147-$V$1,Summary!$A$3:$BG$325,B$1,FALSE),$V$2)</f>
        <v>614</v>
      </c>
      <c r="C147" s="97">
        <f>IFERROR(VLOOKUP($A147-$V$1,Summary!$A$3:$BG$325,C$1,FALSE),$V$2)</f>
        <v>4139.82</v>
      </c>
      <c r="D147" s="31">
        <f>IFERROR(VLOOKUP($A147-$V$1,Summary!$A$3:$BG$325,D$1,FALSE),$V$2)</f>
        <v>717</v>
      </c>
      <c r="E147" s="31">
        <f>IFERROR(VLOOKUP($A147-$V$1,Summary!$A$3:$BG$325,E$1,FALSE),$V$2)</f>
        <v>0</v>
      </c>
      <c r="F147" s="31">
        <f>IFERROR(VLOOKUP($A147-$V$1,Summary!$A$3:$BG$325,F$1,FALSE),$V$2)</f>
        <v>607</v>
      </c>
      <c r="G147" s="31">
        <f>IFERROR(VLOOKUP($A147-$V$1,Summary!$A$3:$BG$325,G$1,FALSE),$V$2)</f>
        <v>951</v>
      </c>
      <c r="H147" s="31">
        <f>IFERROR(VLOOKUP($A147-$V$1,Summary!$A$3:$BG$325,H$1,FALSE),$V$2)</f>
        <v>0</v>
      </c>
      <c r="I147" s="31">
        <f>IFERROR(VLOOKUP($A147-$V$1,Summary!$A$3:$BG$325,I$1,FALSE),$V$2)</f>
        <v>0</v>
      </c>
      <c r="J147" s="31">
        <f>IFERROR(VLOOKUP($A147-$V$1,Summary!$A$3:$BG$325,J$1,FALSE),$V$2)</f>
        <v>0</v>
      </c>
      <c r="K147" s="31">
        <f>IFERROR(VLOOKUP($A147-$V$1,Summary!$A$3:$BG$325,K$1,FALSE),$V$2)</f>
        <v>34.4</v>
      </c>
      <c r="L147" s="31">
        <f>IFERROR(VLOOKUP($A147-$V$1,Summary!$A$3:$BG$325,L$1,FALSE),$V$2)</f>
        <v>71.900000000000006</v>
      </c>
      <c r="M147" s="31">
        <f>IFERROR(VLOOKUP($A147-$V$1,Summary!$A$3:$BG$325,M$1,FALSE),$V$2)</f>
        <v>36.799999999999997</v>
      </c>
      <c r="N147" s="31">
        <f>IFERROR(MAX(L147-M147,0),"NaN")</f>
        <v>35.100000000000009</v>
      </c>
      <c r="O147" s="31">
        <f>IFERROR(VLOOKUP($A147-$V$1,Summary!$A$3:$BG$325,O$1,FALSE),$V$2)</f>
        <v>35</v>
      </c>
      <c r="P147" s="31">
        <f>IFERROR(VLOOKUP($A147-$V$1,Summary!$A$3:$BG$325,P$1,FALSE),$V$2)</f>
        <v>107.99</v>
      </c>
      <c r="Q147" s="31">
        <v>370</v>
      </c>
      <c r="R147" s="31">
        <f>IFERROR(VLOOKUP($A147-$V$1,Summary!$A$3:$BG$325,R$1,FALSE),$V$2)</f>
        <v>0</v>
      </c>
      <c r="S147" s="31">
        <f>IFERROR(VLOOKUP($A147-$V$1,Summary!$A$3:$BG$325,S$1,FALSE),$V$2)</f>
        <v>0</v>
      </c>
    </row>
    <row r="148" spans="1:19" x14ac:dyDescent="0.25">
      <c r="A148" s="32">
        <v>43823.999305555553</v>
      </c>
      <c r="B148" s="31">
        <f>IFERROR(VLOOKUP($A148-$V$1,Summary!$A$3:$BG$325,B$1,FALSE),$V$2)</f>
        <v>605</v>
      </c>
      <c r="C148" s="97">
        <f>IFERROR(VLOOKUP($A148-$V$1,Summary!$A$3:$BG$325,C$1,FALSE),$V$2)</f>
        <v>4139.83</v>
      </c>
      <c r="D148" s="31">
        <f>IFERROR(VLOOKUP($A148-$V$1,Summary!$A$3:$BG$325,D$1,FALSE),$V$2)</f>
        <v>644</v>
      </c>
      <c r="E148" s="31">
        <f>IFERROR(VLOOKUP($A148-$V$1,Summary!$A$3:$BG$325,E$1,FALSE),$V$2)</f>
        <v>0</v>
      </c>
      <c r="F148" s="31">
        <f>IFERROR(VLOOKUP($A148-$V$1,Summary!$A$3:$BG$325,F$1,FALSE),$V$2)</f>
        <v>645</v>
      </c>
      <c r="G148" s="31">
        <f>IFERROR(VLOOKUP($A148-$V$1,Summary!$A$3:$BG$325,G$1,FALSE),$V$2)</f>
        <v>950</v>
      </c>
      <c r="H148" s="31">
        <f>IFERROR(VLOOKUP($A148-$V$1,Summary!$A$3:$BG$325,H$1,FALSE),$V$2)</f>
        <v>0</v>
      </c>
      <c r="I148" s="31">
        <f>IFERROR(VLOOKUP($A148-$V$1,Summary!$A$3:$BG$325,I$1,FALSE),$V$2)</f>
        <v>0</v>
      </c>
      <c r="J148" s="31">
        <f>IFERROR(VLOOKUP($A148-$V$1,Summary!$A$3:$BG$325,J$1,FALSE),$V$2)</f>
        <v>0</v>
      </c>
      <c r="K148" s="31">
        <f>IFERROR(VLOOKUP($A148-$V$1,Summary!$A$3:$BG$325,K$1,FALSE),$V$2)</f>
        <v>31.3</v>
      </c>
      <c r="L148" s="31">
        <f>IFERROR(VLOOKUP($A148-$V$1,Summary!$A$3:$BG$325,L$1,FALSE),$V$2)</f>
        <v>65</v>
      </c>
      <c r="M148" s="31">
        <f>IFERROR(VLOOKUP($A148-$V$1,Summary!$A$3:$BG$325,M$1,FALSE),$V$2)</f>
        <v>42.2</v>
      </c>
      <c r="N148" s="31">
        <f>IFERROR(MAX(L148-M148,0),"NaN")</f>
        <v>22.799999999999997</v>
      </c>
      <c r="O148" s="31">
        <f>IFERROR(VLOOKUP($A148-$V$1,Summary!$A$3:$BG$325,O$1,FALSE),$V$2)</f>
        <v>0</v>
      </c>
      <c r="P148" s="31">
        <f>IFERROR(VLOOKUP($A148-$V$1,Summary!$A$3:$BG$325,P$1,FALSE),$V$2)</f>
        <v>107.97</v>
      </c>
      <c r="Q148" s="31">
        <v>350</v>
      </c>
      <c r="R148" s="31">
        <f>IFERROR(VLOOKUP($A148-$V$1,Summary!$A$3:$BG$325,R$1,FALSE),$V$2)</f>
        <v>0</v>
      </c>
      <c r="S148" s="31">
        <f>IFERROR(VLOOKUP($A148-$V$1,Summary!$A$3:$BG$325,S$1,FALSE),$V$2)</f>
        <v>0</v>
      </c>
    </row>
    <row r="149" spans="1:19" x14ac:dyDescent="0.25">
      <c r="A149" s="32">
        <v>43824.999305555553</v>
      </c>
      <c r="B149" s="31">
        <f>IFERROR(VLOOKUP($A149-$V$1,Summary!$A$3:$BG$325,B$1,FALSE),$V$2)</f>
        <v>605</v>
      </c>
      <c r="C149" s="97">
        <f>IFERROR(VLOOKUP($A149-$V$1,Summary!$A$3:$BG$325,C$1,FALSE),$V$2)</f>
        <v>4139.8500000000004</v>
      </c>
      <c r="D149" s="31">
        <f>IFERROR(VLOOKUP($A149-$V$1,Summary!$A$3:$BG$325,D$1,FALSE),$V$2)</f>
        <v>575</v>
      </c>
      <c r="E149" s="31">
        <f>IFERROR(VLOOKUP($A149-$V$1,Summary!$A$3:$BG$325,E$1,FALSE),$V$2)</f>
        <v>0</v>
      </c>
      <c r="F149" s="31">
        <f>IFERROR(VLOOKUP($A149-$V$1,Summary!$A$3:$BG$325,F$1,FALSE),$V$2)</f>
        <v>660</v>
      </c>
      <c r="G149" s="31">
        <f>IFERROR(VLOOKUP($A149-$V$1,Summary!$A$3:$BG$325,G$1,FALSE),$V$2)</f>
        <v>951</v>
      </c>
      <c r="H149" s="31">
        <f>IFERROR(VLOOKUP($A149-$V$1,Summary!$A$3:$BG$325,H$1,FALSE),$V$2)</f>
        <v>0</v>
      </c>
      <c r="I149" s="31">
        <f>IFERROR(VLOOKUP($A149-$V$1,Summary!$A$3:$BG$325,I$1,FALSE),$V$2)</f>
        <v>0</v>
      </c>
      <c r="J149" s="31">
        <f>IFERROR(VLOOKUP($A149-$V$1,Summary!$A$3:$BG$325,J$1,FALSE),$V$2)</f>
        <v>0</v>
      </c>
      <c r="K149" s="31">
        <f>IFERROR(VLOOKUP($A149-$V$1,Summary!$A$3:$BG$325,K$1,FALSE),$V$2)</f>
        <v>30.1</v>
      </c>
      <c r="L149" s="31">
        <f>IFERROR(VLOOKUP($A149-$V$1,Summary!$A$3:$BG$325,L$1,FALSE),$V$2)</f>
        <v>65.2</v>
      </c>
      <c r="M149" s="31">
        <f>IFERROR(VLOOKUP($A149-$V$1,Summary!$A$3:$BG$325,M$1,FALSE),$V$2)</f>
        <v>41.9</v>
      </c>
      <c r="N149" s="31">
        <f>IFERROR(MAX(L149-M149,0),"NaN")</f>
        <v>23.300000000000004</v>
      </c>
      <c r="O149" s="31">
        <f>IFERROR(VLOOKUP($A149-$V$1,Summary!$A$3:$BG$325,O$1,FALSE),$V$2)</f>
        <v>23.6</v>
      </c>
      <c r="P149" s="31">
        <f>IFERROR(VLOOKUP($A149-$V$1,Summary!$A$3:$BG$325,P$1,FALSE),$V$2)</f>
        <v>103.74</v>
      </c>
      <c r="Q149" s="31">
        <v>330</v>
      </c>
      <c r="R149" s="31">
        <f>IFERROR(VLOOKUP($A149-$V$1,Summary!$A$3:$BG$325,R$1,FALSE),$V$2)</f>
        <v>0</v>
      </c>
      <c r="S149" s="31">
        <f>IFERROR(VLOOKUP($A149-$V$1,Summary!$A$3:$BG$325,S$1,FALSE),$V$2)</f>
        <v>0</v>
      </c>
    </row>
    <row r="150" spans="1:19" x14ac:dyDescent="0.25">
      <c r="A150" s="32">
        <v>43825.999305555553</v>
      </c>
      <c r="B150" s="31">
        <f>IFERROR(VLOOKUP($A150-$V$1,Summary!$A$3:$BG$325,B$1,FALSE),$V$2)</f>
        <v>604</v>
      </c>
      <c r="C150" s="97">
        <f>IFERROR(VLOOKUP($A150-$V$1,Summary!$A$3:$BG$325,C$1,FALSE),$V$2)</f>
        <v>4139.88</v>
      </c>
      <c r="D150" s="31">
        <f>IFERROR(VLOOKUP($A150-$V$1,Summary!$A$3:$BG$325,D$1,FALSE),$V$2)</f>
        <v>587</v>
      </c>
      <c r="E150" s="31">
        <f>IFERROR(VLOOKUP($A150-$V$1,Summary!$A$3:$BG$325,E$1,FALSE),$V$2)</f>
        <v>0</v>
      </c>
      <c r="F150" s="31">
        <f>IFERROR(VLOOKUP($A150-$V$1,Summary!$A$3:$BG$325,F$1,FALSE),$V$2)</f>
        <v>657</v>
      </c>
      <c r="G150" s="31">
        <f>IFERROR(VLOOKUP($A150-$V$1,Summary!$A$3:$BG$325,G$1,FALSE),$V$2)</f>
        <v>951</v>
      </c>
      <c r="H150" s="31">
        <f>IFERROR(VLOOKUP($A150-$V$1,Summary!$A$3:$BG$325,H$1,FALSE),$V$2)</f>
        <v>0</v>
      </c>
      <c r="I150" s="31">
        <f>IFERROR(VLOOKUP($A150-$V$1,Summary!$A$3:$BG$325,I$1,FALSE),$V$2)</f>
        <v>0</v>
      </c>
      <c r="J150" s="31">
        <f>IFERROR(VLOOKUP($A150-$V$1,Summary!$A$3:$BG$325,J$1,FALSE),$V$2)</f>
        <v>0</v>
      </c>
      <c r="K150" s="31">
        <f>IFERROR(VLOOKUP($A150-$V$1,Summary!$A$3:$BG$325,K$1,FALSE),$V$2)</f>
        <v>27.9</v>
      </c>
      <c r="L150" s="31">
        <f>IFERROR(VLOOKUP($A150-$V$1,Summary!$A$3:$BG$325,L$1,FALSE),$V$2)</f>
        <v>73.400000000000006</v>
      </c>
      <c r="M150" s="31">
        <f>IFERROR(VLOOKUP($A150-$V$1,Summary!$A$3:$BG$325,M$1,FALSE),$V$2)</f>
        <v>34</v>
      </c>
      <c r="N150" s="31">
        <f>IFERROR(MAX(L150-M150,0),"NaN")</f>
        <v>39.400000000000006</v>
      </c>
      <c r="O150" s="31">
        <f>IFERROR(VLOOKUP($A150-$V$1,Summary!$A$3:$BG$325,O$1,FALSE),$V$2)</f>
        <v>33.700000000000003</v>
      </c>
      <c r="P150" s="31">
        <f>IFERROR(VLOOKUP($A150-$V$1,Summary!$A$3:$BG$325,P$1,FALSE),$V$2)</f>
        <v>95.58</v>
      </c>
      <c r="Q150" s="31">
        <v>330</v>
      </c>
      <c r="R150" s="31">
        <f>IFERROR(VLOOKUP($A150-$V$1,Summary!$A$3:$BG$325,R$1,FALSE),$V$2)</f>
        <v>0</v>
      </c>
      <c r="S150" s="31">
        <f>IFERROR(VLOOKUP($A150-$V$1,Summary!$A$3:$BG$325,S$1,FALSE),$V$2)</f>
        <v>0</v>
      </c>
    </row>
    <row r="151" spans="1:19" x14ac:dyDescent="0.25">
      <c r="A151" s="32">
        <v>43826.999305555553</v>
      </c>
      <c r="B151" s="31">
        <f>IFERROR(VLOOKUP($A151-$V$1,Summary!$A$3:$BG$325,B$1,FALSE),$V$2)</f>
        <v>586</v>
      </c>
      <c r="C151" s="97">
        <f>IFERROR(VLOOKUP($A151-$V$1,Summary!$A$3:$BG$325,C$1,FALSE),$V$2)</f>
        <v>4139.8900000000003</v>
      </c>
      <c r="D151" s="31">
        <f>IFERROR(VLOOKUP($A151-$V$1,Summary!$A$3:$BG$325,D$1,FALSE),$V$2)</f>
        <v>604</v>
      </c>
      <c r="E151" s="31">
        <f>IFERROR(VLOOKUP($A151-$V$1,Summary!$A$3:$BG$325,E$1,FALSE),$V$2)</f>
        <v>0</v>
      </c>
      <c r="F151" s="31">
        <f>IFERROR(VLOOKUP($A151-$V$1,Summary!$A$3:$BG$325,F$1,FALSE),$V$2)</f>
        <v>657</v>
      </c>
      <c r="G151" s="31">
        <f>IFERROR(VLOOKUP($A151-$V$1,Summary!$A$3:$BG$325,G$1,FALSE),$V$2)</f>
        <v>952</v>
      </c>
      <c r="H151" s="31">
        <f>IFERROR(VLOOKUP($A151-$V$1,Summary!$A$3:$BG$325,H$1,FALSE),$V$2)</f>
        <v>0</v>
      </c>
      <c r="I151" s="31">
        <f>IFERROR(VLOOKUP($A151-$V$1,Summary!$A$3:$BG$325,I$1,FALSE),$V$2)</f>
        <v>0</v>
      </c>
      <c r="J151" s="31">
        <f>IFERROR(VLOOKUP($A151-$V$1,Summary!$A$3:$BG$325,J$1,FALSE),$V$2)</f>
        <v>0</v>
      </c>
      <c r="K151" s="31">
        <f>IFERROR(VLOOKUP($A151-$V$1,Summary!$A$3:$BG$325,K$1,FALSE),$V$2)</f>
        <v>27.7</v>
      </c>
      <c r="L151" s="31">
        <f>IFERROR(VLOOKUP($A151-$V$1,Summary!$A$3:$BG$325,L$1,FALSE),$V$2)</f>
        <v>66.099999999999994</v>
      </c>
      <c r="M151" s="31">
        <f>IFERROR(VLOOKUP($A151-$V$1,Summary!$A$3:$BG$325,M$1,FALSE),$V$2)</f>
        <v>26.8</v>
      </c>
      <c r="N151" s="31">
        <f>IFERROR(MAX(L151-M151,0),"NaN")</f>
        <v>39.299999999999997</v>
      </c>
      <c r="O151" s="31">
        <f>IFERROR(VLOOKUP($A151-$V$1,Summary!$A$3:$BG$325,O$1,FALSE),$V$2)</f>
        <v>4.8600000000000003</v>
      </c>
      <c r="P151" s="31">
        <f>IFERROR(VLOOKUP($A151-$V$1,Summary!$A$3:$BG$325,P$1,FALSE),$V$2)</f>
        <v>98.65</v>
      </c>
      <c r="Q151" s="31">
        <v>320</v>
      </c>
      <c r="R151" s="31">
        <f>IFERROR(VLOOKUP($A151-$V$1,Summary!$A$3:$BG$325,R$1,FALSE),$V$2)</f>
        <v>0</v>
      </c>
      <c r="S151" s="31">
        <f>IFERROR(VLOOKUP($A151-$V$1,Summary!$A$3:$BG$325,S$1,FALSE),$V$2)</f>
        <v>0</v>
      </c>
    </row>
    <row r="152" spans="1:19" x14ac:dyDescent="0.25">
      <c r="A152" s="32">
        <v>43827.999305555553</v>
      </c>
      <c r="B152" s="31">
        <f>IFERROR(VLOOKUP($A152-$V$1,Summary!$A$3:$BG$325,B$1,FALSE),$V$2)</f>
        <v>578</v>
      </c>
      <c r="C152" s="97">
        <f>IFERROR(VLOOKUP($A152-$V$1,Summary!$A$3:$BG$325,C$1,FALSE),$V$2)</f>
        <v>4139.8999999999996</v>
      </c>
      <c r="D152" s="31">
        <f>IFERROR(VLOOKUP($A152-$V$1,Summary!$A$3:$BG$325,D$1,FALSE),$V$2)</f>
        <v>653</v>
      </c>
      <c r="E152" s="31">
        <f>IFERROR(VLOOKUP($A152-$V$1,Summary!$A$3:$BG$325,E$1,FALSE),$V$2)</f>
        <v>0</v>
      </c>
      <c r="F152" s="31">
        <f>IFERROR(VLOOKUP($A152-$V$1,Summary!$A$3:$BG$325,F$1,FALSE),$V$2)</f>
        <v>650</v>
      </c>
      <c r="G152" s="31">
        <f>IFERROR(VLOOKUP($A152-$V$1,Summary!$A$3:$BG$325,G$1,FALSE),$V$2)</f>
        <v>953</v>
      </c>
      <c r="H152" s="31">
        <f>IFERROR(VLOOKUP($A152-$V$1,Summary!$A$3:$BG$325,H$1,FALSE),$V$2)</f>
        <v>0</v>
      </c>
      <c r="I152" s="31">
        <f>IFERROR(VLOOKUP($A152-$V$1,Summary!$A$3:$BG$325,I$1,FALSE),$V$2)</f>
        <v>0</v>
      </c>
      <c r="J152" s="31">
        <f>IFERROR(VLOOKUP($A152-$V$1,Summary!$A$3:$BG$325,J$1,FALSE),$V$2)</f>
        <v>0</v>
      </c>
      <c r="K152" s="31">
        <f>IFERROR(VLOOKUP($A152-$V$1,Summary!$A$3:$BG$325,K$1,FALSE),$V$2)</f>
        <v>29.1</v>
      </c>
      <c r="L152" s="31">
        <f>IFERROR(VLOOKUP($A152-$V$1,Summary!$A$3:$BG$325,L$1,FALSE),$V$2)</f>
        <v>60.4</v>
      </c>
      <c r="M152" s="31">
        <f>IFERROR(VLOOKUP($A152-$V$1,Summary!$A$3:$BG$325,M$1,FALSE),$V$2)</f>
        <v>25.8</v>
      </c>
      <c r="N152" s="31">
        <f>IFERROR(MAX(L152-M152,0),"NaN")</f>
        <v>34.599999999999994</v>
      </c>
      <c r="O152" s="31">
        <f>IFERROR(VLOOKUP($A152-$V$1,Summary!$A$3:$BG$325,O$1,FALSE),$V$2)</f>
        <v>32.1</v>
      </c>
      <c r="P152" s="31">
        <f>IFERROR(VLOOKUP($A152-$V$1,Summary!$A$3:$BG$325,P$1,FALSE),$V$2)</f>
        <v>88.81</v>
      </c>
      <c r="Q152" s="31">
        <v>310</v>
      </c>
      <c r="R152" s="31">
        <f>IFERROR(VLOOKUP($A152-$V$1,Summary!$A$3:$BG$325,R$1,FALSE),$V$2)</f>
        <v>0</v>
      </c>
      <c r="S152" s="31">
        <f>IFERROR(VLOOKUP($A152-$V$1,Summary!$A$3:$BG$325,S$1,FALSE),$V$2)</f>
        <v>0</v>
      </c>
    </row>
    <row r="153" spans="1:19" x14ac:dyDescent="0.25">
      <c r="A153" s="32">
        <v>43828.999305555553</v>
      </c>
      <c r="B153" s="31">
        <f>IFERROR(VLOOKUP($A153-$V$1,Summary!$A$3:$BG$325,B$1,FALSE),$V$2)</f>
        <v>588</v>
      </c>
      <c r="C153" s="97">
        <f>IFERROR(VLOOKUP($A153-$V$1,Summary!$A$3:$BG$325,C$1,FALSE),$V$2)</f>
        <v>4139.92</v>
      </c>
      <c r="D153" s="31">
        <f>IFERROR(VLOOKUP($A153-$V$1,Summary!$A$3:$BG$325,D$1,FALSE),$V$2)</f>
        <v>647</v>
      </c>
      <c r="E153" s="31">
        <f>IFERROR(VLOOKUP($A153-$V$1,Summary!$A$3:$BG$325,E$1,FALSE),$V$2)</f>
        <v>0</v>
      </c>
      <c r="F153" s="31">
        <f>IFERROR(VLOOKUP($A153-$V$1,Summary!$A$3:$BG$325,F$1,FALSE),$V$2)</f>
        <v>652</v>
      </c>
      <c r="G153" s="31">
        <f>IFERROR(VLOOKUP($A153-$V$1,Summary!$A$3:$BG$325,G$1,FALSE),$V$2)</f>
        <v>953</v>
      </c>
      <c r="H153" s="31">
        <f>IFERROR(VLOOKUP($A153-$V$1,Summary!$A$3:$BG$325,H$1,FALSE),$V$2)</f>
        <v>0</v>
      </c>
      <c r="I153" s="31">
        <f>IFERROR(VLOOKUP($A153-$V$1,Summary!$A$3:$BG$325,I$1,FALSE),$V$2)</f>
        <v>0</v>
      </c>
      <c r="J153" s="31">
        <f>IFERROR(VLOOKUP($A153-$V$1,Summary!$A$3:$BG$325,J$1,FALSE),$V$2)</f>
        <v>0</v>
      </c>
      <c r="K153" s="31">
        <f>IFERROR(VLOOKUP($A153-$V$1,Summary!$A$3:$BG$325,K$1,FALSE),$V$2)</f>
        <v>28</v>
      </c>
      <c r="L153" s="31">
        <f>IFERROR(VLOOKUP($A153-$V$1,Summary!$A$3:$BG$325,L$1,FALSE),$V$2)</f>
        <v>60.9</v>
      </c>
      <c r="M153" s="31">
        <f>IFERROR(VLOOKUP($A153-$V$1,Summary!$A$3:$BG$325,M$1,FALSE),$V$2)</f>
        <v>27.2</v>
      </c>
      <c r="N153" s="31">
        <f>IFERROR(MAX(L153-M153,0),"NaN")</f>
        <v>33.700000000000003</v>
      </c>
      <c r="O153" s="31">
        <f>IFERROR(VLOOKUP($A153-$V$1,Summary!$A$3:$BG$325,O$1,FALSE),$V$2)</f>
        <v>37.700000000000003</v>
      </c>
      <c r="P153" s="31">
        <f>IFERROR(VLOOKUP($A153-$V$1,Summary!$A$3:$BG$325,P$1,FALSE),$V$2)</f>
        <v>91.56</v>
      </c>
      <c r="Q153" s="31">
        <v>310</v>
      </c>
      <c r="R153" s="31">
        <f>IFERROR(VLOOKUP($A153-$V$1,Summary!$A$3:$BG$325,R$1,FALSE),$V$2)</f>
        <v>0</v>
      </c>
      <c r="S153" s="31">
        <f>IFERROR(VLOOKUP($A153-$V$1,Summary!$A$3:$BG$325,S$1,FALSE),$V$2)</f>
        <v>0</v>
      </c>
    </row>
    <row r="154" spans="1:19" x14ac:dyDescent="0.25">
      <c r="A154" s="32">
        <v>43829.999305555553</v>
      </c>
      <c r="B154" s="31">
        <f>IFERROR(VLOOKUP($A154-$V$1,Summary!$A$3:$BG$325,B$1,FALSE),$V$2)</f>
        <v>571</v>
      </c>
      <c r="C154" s="97">
        <f>IFERROR(VLOOKUP($A154-$V$1,Summary!$A$3:$BG$325,C$1,FALSE),$V$2)</f>
        <v>4139.93</v>
      </c>
      <c r="D154" s="31">
        <f>IFERROR(VLOOKUP($A154-$V$1,Summary!$A$3:$BG$325,D$1,FALSE),$V$2)</f>
        <v>615</v>
      </c>
      <c r="E154" s="31">
        <f>IFERROR(VLOOKUP($A154-$V$1,Summary!$A$3:$BG$325,E$1,FALSE),$V$2)</f>
        <v>0</v>
      </c>
      <c r="F154" s="31">
        <f>IFERROR(VLOOKUP($A154-$V$1,Summary!$A$3:$BG$325,F$1,FALSE),$V$2)</f>
        <v>651</v>
      </c>
      <c r="G154" s="31">
        <f>IFERROR(VLOOKUP($A154-$V$1,Summary!$A$3:$BG$325,G$1,FALSE),$V$2)</f>
        <v>955</v>
      </c>
      <c r="H154" s="31">
        <f>IFERROR(VLOOKUP($A154-$V$1,Summary!$A$3:$BG$325,H$1,FALSE),$V$2)</f>
        <v>0</v>
      </c>
      <c r="I154" s="31">
        <f>IFERROR(VLOOKUP($A154-$V$1,Summary!$A$3:$BG$325,I$1,FALSE),$V$2)</f>
        <v>0</v>
      </c>
      <c r="J154" s="31">
        <f>IFERROR(VLOOKUP($A154-$V$1,Summary!$A$3:$BG$325,J$1,FALSE),$V$2)</f>
        <v>0</v>
      </c>
      <c r="K154" s="31">
        <f>IFERROR(VLOOKUP($A154-$V$1,Summary!$A$3:$BG$325,K$1,FALSE),$V$2)</f>
        <v>28.6</v>
      </c>
      <c r="L154" s="31">
        <f>IFERROR(VLOOKUP($A154-$V$1,Summary!$A$3:$BG$325,L$1,FALSE),$V$2)</f>
        <v>58.7</v>
      </c>
      <c r="M154" s="31">
        <f>IFERROR(VLOOKUP($A154-$V$1,Summary!$A$3:$BG$325,M$1,FALSE),$V$2)</f>
        <v>23.3</v>
      </c>
      <c r="N154" s="31">
        <f>IFERROR(MAX(L154-M154,0),"NaN")</f>
        <v>35.400000000000006</v>
      </c>
      <c r="O154" s="31">
        <f>IFERROR(VLOOKUP($A154-$V$1,Summary!$A$3:$BG$325,O$1,FALSE),$V$2)</f>
        <v>28.5</v>
      </c>
      <c r="P154" s="31">
        <f>IFERROR(VLOOKUP($A154-$V$1,Summary!$A$3:$BG$325,P$1,FALSE),$V$2)</f>
        <v>88.78</v>
      </c>
      <c r="Q154" s="31">
        <v>310</v>
      </c>
      <c r="R154" s="31">
        <f>IFERROR(VLOOKUP($A154-$V$1,Summary!$A$3:$BG$325,R$1,FALSE),$V$2)</f>
        <v>0</v>
      </c>
      <c r="S154" s="31">
        <f>IFERROR(VLOOKUP($A154-$V$1,Summary!$A$3:$BG$325,S$1,FALSE),$V$2)</f>
        <v>0</v>
      </c>
    </row>
    <row r="155" spans="1:19" x14ac:dyDescent="0.25">
      <c r="A155" s="32">
        <v>43830.999305555553</v>
      </c>
      <c r="B155" s="31">
        <f>IFERROR(VLOOKUP($A155-$V$1,Summary!$A$3:$BG$325,B$1,FALSE),$V$2)</f>
        <v>588</v>
      </c>
      <c r="C155" s="97">
        <f>IFERROR(VLOOKUP($A155-$V$1,Summary!$A$3:$BG$325,C$1,FALSE),$V$2)</f>
        <v>4139.95</v>
      </c>
      <c r="D155" s="31">
        <f>IFERROR(VLOOKUP($A155-$V$1,Summary!$A$3:$BG$325,D$1,FALSE),$V$2)</f>
        <v>570</v>
      </c>
      <c r="E155" s="31">
        <f>IFERROR(VLOOKUP($A155-$V$1,Summary!$A$3:$BG$325,E$1,FALSE),$V$2)</f>
        <v>0</v>
      </c>
      <c r="F155" s="31">
        <f>IFERROR(VLOOKUP($A155-$V$1,Summary!$A$3:$BG$325,F$1,FALSE),$V$2)</f>
        <v>650</v>
      </c>
      <c r="G155" s="31">
        <f>IFERROR(VLOOKUP($A155-$V$1,Summary!$A$3:$BG$325,G$1,FALSE),$V$2)</f>
        <v>959</v>
      </c>
      <c r="H155" s="31">
        <f>IFERROR(VLOOKUP($A155-$V$1,Summary!$A$3:$BG$325,H$1,FALSE),$V$2)</f>
        <v>0</v>
      </c>
      <c r="I155" s="31">
        <f>IFERROR(VLOOKUP($A155-$V$1,Summary!$A$3:$BG$325,I$1,FALSE),$V$2)</f>
        <v>0</v>
      </c>
      <c r="J155" s="31">
        <f>IFERROR(VLOOKUP($A155-$V$1,Summary!$A$3:$BG$325,J$1,FALSE),$V$2)</f>
        <v>0</v>
      </c>
      <c r="K155" s="31">
        <f>IFERROR(VLOOKUP($A155-$V$1,Summary!$A$3:$BG$325,K$1,FALSE),$V$2)</f>
        <v>24.7</v>
      </c>
      <c r="L155" s="31">
        <f>IFERROR(VLOOKUP($A155-$V$1,Summary!$A$3:$BG$325,L$1,FALSE),$V$2)</f>
        <v>30.6</v>
      </c>
      <c r="M155" s="31">
        <f>IFERROR(VLOOKUP($A155-$V$1,Summary!$A$3:$BG$325,M$1,FALSE),$V$2)</f>
        <v>19.8</v>
      </c>
      <c r="N155" s="31">
        <f>IFERROR(MAX(L155-M155,0),"NaN")</f>
        <v>10.8</v>
      </c>
      <c r="O155" s="31">
        <f>IFERROR(VLOOKUP($A155-$V$1,Summary!$A$3:$BG$325,O$1,FALSE),$V$2)</f>
        <v>30.2</v>
      </c>
      <c r="P155" s="31">
        <f>IFERROR(VLOOKUP($A155-$V$1,Summary!$A$3:$BG$325,P$1,FALSE),$V$2)</f>
        <v>91.97</v>
      </c>
      <c r="Q155" s="31">
        <v>310</v>
      </c>
      <c r="R155" s="31">
        <f>IFERROR(VLOOKUP($A155-$V$1,Summary!$A$3:$BG$325,R$1,FALSE),$V$2)</f>
        <v>0</v>
      </c>
      <c r="S155" s="31">
        <f>IFERROR(VLOOKUP($A155-$V$1,Summary!$A$3:$BG$325,S$1,FALSE),$V$2)</f>
        <v>0</v>
      </c>
    </row>
    <row r="156" spans="1:19" x14ac:dyDescent="0.25">
      <c r="A156" s="32">
        <v>43831.999305555553</v>
      </c>
      <c r="B156" s="31">
        <f>IFERROR(VLOOKUP($A156-$V$1,Summary!$A$3:$BG$325,B$1,FALSE),$V$2)</f>
        <v>595</v>
      </c>
      <c r="C156" s="97">
        <f>IFERROR(VLOOKUP($A156-$V$1,Summary!$A$3:$BG$325,C$1,FALSE),$V$2)</f>
        <v>4139.95</v>
      </c>
      <c r="D156" s="31">
        <f>IFERROR(VLOOKUP($A156-$V$1,Summary!$A$3:$BG$325,D$1,FALSE),$V$2)</f>
        <v>573</v>
      </c>
      <c r="E156" s="31">
        <f>IFERROR(VLOOKUP($A156-$V$1,Summary!$A$3:$BG$325,E$1,FALSE),$V$2)</f>
        <v>0</v>
      </c>
      <c r="F156" s="31">
        <f>IFERROR(VLOOKUP($A156-$V$1,Summary!$A$3:$BG$325,F$1,FALSE),$V$2)</f>
        <v>651</v>
      </c>
      <c r="G156" s="31">
        <f>IFERROR(VLOOKUP($A156-$V$1,Summary!$A$3:$BG$325,G$1,FALSE),$V$2)</f>
        <v>969</v>
      </c>
      <c r="H156" s="31">
        <f>IFERROR(VLOOKUP($A156-$V$1,Summary!$A$3:$BG$325,H$1,FALSE),$V$2)</f>
        <v>0</v>
      </c>
      <c r="I156" s="31">
        <f>IFERROR(VLOOKUP($A156-$V$1,Summary!$A$3:$BG$325,I$1,FALSE),$V$2)</f>
        <v>0</v>
      </c>
      <c r="J156" s="31">
        <f>IFERROR(VLOOKUP($A156-$V$1,Summary!$A$3:$BG$325,J$1,FALSE),$V$2)</f>
        <v>0</v>
      </c>
      <c r="K156" s="31">
        <f>IFERROR(VLOOKUP($A156-$V$1,Summary!$A$3:$BG$325,K$1,FALSE),$V$2)</f>
        <v>21.2</v>
      </c>
      <c r="L156" s="31">
        <f>IFERROR(VLOOKUP($A156-$V$1,Summary!$A$3:$BG$325,L$1,FALSE),$V$2)</f>
        <v>0</v>
      </c>
      <c r="M156" s="31">
        <f>IFERROR(VLOOKUP($A156-$V$1,Summary!$A$3:$BG$325,M$1,FALSE),$V$2)</f>
        <v>18.3</v>
      </c>
      <c r="N156" s="31">
        <f>IFERROR(MAX(L156-M156,0),"NaN")</f>
        <v>0</v>
      </c>
      <c r="O156" s="31">
        <f>IFERROR(VLOOKUP($A156-$V$1,Summary!$A$3:$BG$325,O$1,FALSE),$V$2)</f>
        <v>34.1</v>
      </c>
      <c r="P156" s="31">
        <f>IFERROR(VLOOKUP($A156-$V$1,Summary!$A$3:$BG$325,P$1,FALSE),$V$2)</f>
        <v>92.25</v>
      </c>
      <c r="Q156" s="31">
        <v>310</v>
      </c>
      <c r="R156" s="31">
        <f>IFERROR(VLOOKUP($A156-$V$1,Summary!$A$3:$BG$325,R$1,FALSE),$V$2)</f>
        <v>0</v>
      </c>
      <c r="S156" s="31">
        <f>IFERROR(VLOOKUP($A156-$V$1,Summary!$A$3:$BG$325,S$1,FALSE),$V$2)</f>
        <v>0</v>
      </c>
    </row>
    <row r="157" spans="1:19" x14ac:dyDescent="0.25">
      <c r="A157" s="32">
        <v>43832.999305555553</v>
      </c>
      <c r="B157" s="31">
        <f>IFERROR(VLOOKUP($A157-$V$1,Summary!$A$3:$BG$325,B$1,FALSE),$V$2)</f>
        <v>590</v>
      </c>
      <c r="C157" s="97">
        <f>IFERROR(VLOOKUP($A157-$V$1,Summary!$A$3:$BG$325,C$1,FALSE),$V$2)</f>
        <v>4140.0200000000004</v>
      </c>
      <c r="D157" s="31">
        <f>IFERROR(VLOOKUP($A157-$V$1,Summary!$A$3:$BG$325,D$1,FALSE),$V$2)</f>
        <v>516</v>
      </c>
      <c r="E157" s="31">
        <f>IFERROR(VLOOKUP($A157-$V$1,Summary!$A$3:$BG$325,E$1,FALSE),$V$2)</f>
        <v>0</v>
      </c>
      <c r="F157" s="31">
        <f>IFERROR(VLOOKUP($A157-$V$1,Summary!$A$3:$BG$325,F$1,FALSE),$V$2)</f>
        <v>650</v>
      </c>
      <c r="G157" s="31">
        <f>IFERROR(VLOOKUP($A157-$V$1,Summary!$A$3:$BG$325,G$1,FALSE),$V$2)</f>
        <v>948</v>
      </c>
      <c r="H157" s="31">
        <f>IFERROR(VLOOKUP($A157-$V$1,Summary!$A$3:$BG$325,H$1,FALSE),$V$2)</f>
        <v>0</v>
      </c>
      <c r="I157" s="31">
        <f>IFERROR(VLOOKUP($A157-$V$1,Summary!$A$3:$BG$325,I$1,FALSE),$V$2)</f>
        <v>0</v>
      </c>
      <c r="J157" s="31">
        <f>IFERROR(VLOOKUP($A157-$V$1,Summary!$A$3:$BG$325,J$1,FALSE),$V$2)</f>
        <v>0</v>
      </c>
      <c r="K157" s="31">
        <f>IFERROR(VLOOKUP($A157-$V$1,Summary!$A$3:$BG$325,K$1,FALSE),$V$2)</f>
        <v>23.1</v>
      </c>
      <c r="L157" s="31">
        <f>IFERROR(VLOOKUP($A157-$V$1,Summary!$A$3:$BG$325,L$1,FALSE),$V$2)</f>
        <v>15.6</v>
      </c>
      <c r="M157" s="31">
        <f>IFERROR(VLOOKUP($A157-$V$1,Summary!$A$3:$BG$325,M$1,FALSE),$V$2)</f>
        <v>14.3</v>
      </c>
      <c r="N157" s="31">
        <f>IFERROR(MAX(L157-M157,0),"NaN")</f>
        <v>1.2999999999999989</v>
      </c>
      <c r="O157" s="31">
        <f>IFERROR(VLOOKUP($A157-$V$1,Summary!$A$3:$BG$325,O$1,FALSE),$V$2)</f>
        <v>44.9</v>
      </c>
      <c r="P157" s="31">
        <f>IFERROR(VLOOKUP($A157-$V$1,Summary!$A$3:$BG$325,P$1,FALSE),$V$2)</f>
        <v>96.58</v>
      </c>
      <c r="Q157" s="31">
        <v>310</v>
      </c>
      <c r="R157" s="31">
        <f>IFERROR(VLOOKUP($A157-$V$1,Summary!$A$3:$BG$325,R$1,FALSE),$V$2)</f>
        <v>0</v>
      </c>
      <c r="S157" s="31">
        <f>IFERROR(VLOOKUP($A157-$V$1,Summary!$A$3:$BG$325,S$1,FALSE),$V$2)</f>
        <v>0</v>
      </c>
    </row>
    <row r="158" spans="1:19" x14ac:dyDescent="0.25">
      <c r="A158" s="32">
        <v>43833.999305555553</v>
      </c>
      <c r="B158" s="31">
        <f>IFERROR(VLOOKUP($A158-$V$1,Summary!$A$3:$BG$325,B$1,FALSE),$V$2)</f>
        <v>598</v>
      </c>
      <c r="C158" s="97">
        <f>IFERROR(VLOOKUP($A158-$V$1,Summary!$A$3:$BG$325,C$1,FALSE),$V$2)</f>
        <v>4140.03</v>
      </c>
      <c r="D158" s="31">
        <f>IFERROR(VLOOKUP($A158-$V$1,Summary!$A$3:$BG$325,D$1,FALSE),$V$2)</f>
        <v>455</v>
      </c>
      <c r="E158" s="31">
        <f>IFERROR(VLOOKUP($A158-$V$1,Summary!$A$3:$BG$325,E$1,FALSE),$V$2)</f>
        <v>0</v>
      </c>
      <c r="F158" s="31">
        <f>IFERROR(VLOOKUP($A158-$V$1,Summary!$A$3:$BG$325,F$1,FALSE),$V$2)</f>
        <v>647</v>
      </c>
      <c r="G158" s="31">
        <f>IFERROR(VLOOKUP($A158-$V$1,Summary!$A$3:$BG$325,G$1,FALSE),$V$2)</f>
        <v>956</v>
      </c>
      <c r="H158" s="31">
        <f>IFERROR(VLOOKUP($A158-$V$1,Summary!$A$3:$BG$325,H$1,FALSE),$V$2)</f>
        <v>0</v>
      </c>
      <c r="I158" s="31">
        <f>IFERROR(VLOOKUP($A158-$V$1,Summary!$A$3:$BG$325,I$1,FALSE),$V$2)</f>
        <v>0</v>
      </c>
      <c r="J158" s="31">
        <f>IFERROR(VLOOKUP($A158-$V$1,Summary!$A$3:$BG$325,J$1,FALSE),$V$2)</f>
        <v>0</v>
      </c>
      <c r="K158" s="31">
        <f>IFERROR(VLOOKUP($A158-$V$1,Summary!$A$3:$BG$325,K$1,FALSE),$V$2)</f>
        <v>21.4</v>
      </c>
      <c r="L158" s="31">
        <f>IFERROR(VLOOKUP($A158-$V$1,Summary!$A$3:$BG$325,L$1,FALSE),$V$2)</f>
        <v>15.7</v>
      </c>
      <c r="M158" s="31">
        <f>IFERROR(VLOOKUP($A158-$V$1,Summary!$A$3:$BG$325,M$1,FALSE),$V$2)</f>
        <v>10.199999999999999</v>
      </c>
      <c r="N158" s="31">
        <f>IFERROR(MAX(L158-M158,0),"NaN")</f>
        <v>5.5</v>
      </c>
      <c r="O158" s="31">
        <f>IFERROR(VLOOKUP($A158-$V$1,Summary!$A$3:$BG$325,O$1,FALSE),$V$2)</f>
        <v>43.2</v>
      </c>
      <c r="P158" s="31">
        <f>IFERROR(VLOOKUP($A158-$V$1,Summary!$A$3:$BG$325,P$1,FALSE),$V$2)</f>
        <v>88.86</v>
      </c>
      <c r="Q158" s="31">
        <v>350</v>
      </c>
      <c r="R158" s="31">
        <f>IFERROR(VLOOKUP($A158-$V$1,Summary!$A$3:$BG$325,R$1,FALSE),$V$2)</f>
        <v>0</v>
      </c>
      <c r="S158" s="31">
        <f>IFERROR(VLOOKUP($A158-$V$1,Summary!$A$3:$BG$325,S$1,FALSE),$V$2)</f>
        <v>0</v>
      </c>
    </row>
    <row r="159" spans="1:19" x14ac:dyDescent="0.25">
      <c r="A159" s="32">
        <v>43834.999305555553</v>
      </c>
      <c r="B159" s="31">
        <f>IFERROR(VLOOKUP($A159-$V$1,Summary!$A$3:$BG$325,B$1,FALSE),$V$2)</f>
        <v>599</v>
      </c>
      <c r="C159" s="97">
        <f>IFERROR(VLOOKUP($A159-$V$1,Summary!$A$3:$BG$325,C$1,FALSE),$V$2)</f>
        <v>4140.0600000000004</v>
      </c>
      <c r="D159" s="31">
        <f>IFERROR(VLOOKUP($A159-$V$1,Summary!$A$3:$BG$325,D$1,FALSE),$V$2)</f>
        <v>465</v>
      </c>
      <c r="E159" s="31">
        <f>IFERROR(VLOOKUP($A159-$V$1,Summary!$A$3:$BG$325,E$1,FALSE),$V$2)</f>
        <v>0</v>
      </c>
      <c r="F159" s="31">
        <f>IFERROR(VLOOKUP($A159-$V$1,Summary!$A$3:$BG$325,F$1,FALSE),$V$2)</f>
        <v>644</v>
      </c>
      <c r="G159" s="31">
        <f>IFERROR(VLOOKUP($A159-$V$1,Summary!$A$3:$BG$325,G$1,FALSE),$V$2)</f>
        <v>944</v>
      </c>
      <c r="H159" s="31">
        <f>IFERROR(VLOOKUP($A159-$V$1,Summary!$A$3:$BG$325,H$1,FALSE),$V$2)</f>
        <v>0</v>
      </c>
      <c r="I159" s="31">
        <f>IFERROR(VLOOKUP($A159-$V$1,Summary!$A$3:$BG$325,I$1,FALSE),$V$2)</f>
        <v>0</v>
      </c>
      <c r="J159" s="31">
        <f>IFERROR(VLOOKUP($A159-$V$1,Summary!$A$3:$BG$325,J$1,FALSE),$V$2)</f>
        <v>0</v>
      </c>
      <c r="K159" s="31">
        <f>IFERROR(VLOOKUP($A159-$V$1,Summary!$A$3:$BG$325,K$1,FALSE),$V$2)</f>
        <v>16.600000000000001</v>
      </c>
      <c r="L159" s="31">
        <f>IFERROR(VLOOKUP($A159-$V$1,Summary!$A$3:$BG$325,L$1,FALSE),$V$2)</f>
        <v>12.2</v>
      </c>
      <c r="M159" s="31">
        <f>IFERROR(VLOOKUP($A159-$V$1,Summary!$A$3:$BG$325,M$1,FALSE),$V$2)</f>
        <v>11.5</v>
      </c>
      <c r="N159" s="31">
        <f>IFERROR(MAX(L159-M159,0),"NaN")</f>
        <v>0.69999999999999929</v>
      </c>
      <c r="O159" s="31">
        <f>IFERROR(VLOOKUP($A159-$V$1,Summary!$A$3:$BG$325,O$1,FALSE),$V$2)</f>
        <v>51</v>
      </c>
      <c r="P159" s="31">
        <f>IFERROR(VLOOKUP($A159-$V$1,Summary!$A$3:$BG$325,P$1,FALSE),$V$2)</f>
        <v>99.93</v>
      </c>
      <c r="Q159" s="31">
        <v>380</v>
      </c>
      <c r="R159" s="31">
        <f>IFERROR(VLOOKUP($A159-$V$1,Summary!$A$3:$BG$325,R$1,FALSE),$V$2)</f>
        <v>0</v>
      </c>
      <c r="S159" s="31">
        <f>IFERROR(VLOOKUP($A159-$V$1,Summary!$A$3:$BG$325,S$1,FALSE),$V$2)</f>
        <v>0</v>
      </c>
    </row>
    <row r="160" spans="1:19" x14ac:dyDescent="0.25">
      <c r="A160" s="32">
        <v>43835.999305555553</v>
      </c>
      <c r="B160" s="31">
        <f>IFERROR(VLOOKUP($A160-$V$1,Summary!$A$3:$BG$325,B$1,FALSE),$V$2)</f>
        <v>591</v>
      </c>
      <c r="C160" s="97">
        <f>IFERROR(VLOOKUP($A160-$V$1,Summary!$A$3:$BG$325,C$1,FALSE),$V$2)</f>
        <v>4140.09</v>
      </c>
      <c r="D160" s="31">
        <f>IFERROR(VLOOKUP($A160-$V$1,Summary!$A$3:$BG$325,D$1,FALSE),$V$2)</f>
        <v>464</v>
      </c>
      <c r="E160" s="31">
        <f>IFERROR(VLOOKUP($A160-$V$1,Summary!$A$3:$BG$325,E$1,FALSE),$V$2)</f>
        <v>0</v>
      </c>
      <c r="F160" s="31">
        <f>IFERROR(VLOOKUP($A160-$V$1,Summary!$A$3:$BG$325,F$1,FALSE),$V$2)</f>
        <v>645</v>
      </c>
      <c r="G160" s="31">
        <f>IFERROR(VLOOKUP($A160-$V$1,Summary!$A$3:$BG$325,G$1,FALSE),$V$2)</f>
        <v>949</v>
      </c>
      <c r="H160" s="31">
        <f>IFERROR(VLOOKUP($A160-$V$1,Summary!$A$3:$BG$325,H$1,FALSE),$V$2)</f>
        <v>0</v>
      </c>
      <c r="I160" s="31">
        <f>IFERROR(VLOOKUP($A160-$V$1,Summary!$A$3:$BG$325,I$1,FALSE),$V$2)</f>
        <v>0</v>
      </c>
      <c r="J160" s="31">
        <f>IFERROR(VLOOKUP($A160-$V$1,Summary!$A$3:$BG$325,J$1,FALSE),$V$2)</f>
        <v>0</v>
      </c>
      <c r="K160" s="31">
        <f>IFERROR(VLOOKUP($A160-$V$1,Summary!$A$3:$BG$325,K$1,FALSE),$V$2)</f>
        <v>17.399999999999999</v>
      </c>
      <c r="L160" s="31">
        <f>IFERROR(VLOOKUP($A160-$V$1,Summary!$A$3:$BG$325,L$1,FALSE),$V$2)</f>
        <v>10.8</v>
      </c>
      <c r="M160" s="31">
        <f>IFERROR(VLOOKUP($A160-$V$1,Summary!$A$3:$BG$325,M$1,FALSE),$V$2)</f>
        <v>11.7</v>
      </c>
      <c r="N160" s="31">
        <f>IFERROR(MAX(L160-M160,0),"NaN")</f>
        <v>0</v>
      </c>
      <c r="O160" s="31">
        <f>IFERROR(VLOOKUP($A160-$V$1,Summary!$A$3:$BG$325,O$1,FALSE),$V$2)</f>
        <v>0</v>
      </c>
      <c r="P160" s="31">
        <f>IFERROR(VLOOKUP($A160-$V$1,Summary!$A$3:$BG$325,P$1,FALSE),$V$2)</f>
        <v>94.46</v>
      </c>
      <c r="Q160" s="31">
        <v>410</v>
      </c>
      <c r="R160" s="31">
        <f>IFERROR(VLOOKUP($A160-$V$1,Summary!$A$3:$BG$325,R$1,FALSE),$V$2)</f>
        <v>0</v>
      </c>
      <c r="S160" s="31">
        <f>IFERROR(VLOOKUP($A160-$V$1,Summary!$A$3:$BG$325,S$1,FALSE),$V$2)</f>
        <v>0</v>
      </c>
    </row>
    <row r="161" spans="1:19" x14ac:dyDescent="0.25">
      <c r="A161" s="32">
        <v>43836.999305555553</v>
      </c>
      <c r="B161" s="31">
        <f>IFERROR(VLOOKUP($A161-$V$1,Summary!$A$3:$BG$325,B$1,FALSE),$V$2)</f>
        <v>589</v>
      </c>
      <c r="C161" s="97">
        <f>IFERROR(VLOOKUP($A161-$V$1,Summary!$A$3:$BG$325,C$1,FALSE),$V$2)</f>
        <v>4140.1099999999997</v>
      </c>
      <c r="D161" s="31">
        <f>IFERROR(VLOOKUP($A161-$V$1,Summary!$A$3:$BG$325,D$1,FALSE),$V$2)</f>
        <v>659</v>
      </c>
      <c r="E161" s="31">
        <f>IFERROR(VLOOKUP($A161-$V$1,Summary!$A$3:$BG$325,E$1,FALSE),$V$2)</f>
        <v>0</v>
      </c>
      <c r="F161" s="31">
        <f>IFERROR(VLOOKUP($A161-$V$1,Summary!$A$3:$BG$325,F$1,FALSE),$V$2)</f>
        <v>644</v>
      </c>
      <c r="G161" s="31">
        <f>IFERROR(VLOOKUP($A161-$V$1,Summary!$A$3:$BG$325,G$1,FALSE),$V$2)</f>
        <v>952</v>
      </c>
      <c r="H161" s="31">
        <f>IFERROR(VLOOKUP($A161-$V$1,Summary!$A$3:$BG$325,H$1,FALSE),$V$2)</f>
        <v>0</v>
      </c>
      <c r="I161" s="31">
        <f>IFERROR(VLOOKUP($A161-$V$1,Summary!$A$3:$BG$325,I$1,FALSE),$V$2)</f>
        <v>0</v>
      </c>
      <c r="J161" s="31">
        <f>IFERROR(VLOOKUP($A161-$V$1,Summary!$A$3:$BG$325,J$1,FALSE),$V$2)</f>
        <v>0</v>
      </c>
      <c r="K161" s="31">
        <f>IFERROR(VLOOKUP($A161-$V$1,Summary!$A$3:$BG$325,K$1,FALSE),$V$2)</f>
        <v>9.68</v>
      </c>
      <c r="L161" s="31">
        <f>IFERROR(VLOOKUP($A161-$V$1,Summary!$A$3:$BG$325,L$1,FALSE),$V$2)</f>
        <v>11.8</v>
      </c>
      <c r="M161" s="31">
        <f>IFERROR(VLOOKUP($A161-$V$1,Summary!$A$3:$BG$325,M$1,FALSE),$V$2)</f>
        <v>9.66</v>
      </c>
      <c r="N161" s="31">
        <f>IFERROR(MAX(L161-M161,0),"NaN")</f>
        <v>2.1400000000000006</v>
      </c>
      <c r="O161" s="31">
        <f>IFERROR(VLOOKUP($A161-$V$1,Summary!$A$3:$BG$325,O$1,FALSE),$V$2)</f>
        <v>33.5</v>
      </c>
      <c r="P161" s="31">
        <f>IFERROR(VLOOKUP($A161-$V$1,Summary!$A$3:$BG$325,P$1,FALSE),$V$2)</f>
        <v>99.01</v>
      </c>
      <c r="Q161" s="31">
        <v>400</v>
      </c>
      <c r="R161" s="31">
        <f>IFERROR(VLOOKUP($A161-$V$1,Summary!$A$3:$BG$325,R$1,FALSE),$V$2)</f>
        <v>0</v>
      </c>
      <c r="S161" s="31">
        <f>IFERROR(VLOOKUP($A161-$V$1,Summary!$A$3:$BG$325,S$1,FALSE),$V$2)</f>
        <v>0</v>
      </c>
    </row>
    <row r="162" spans="1:19" x14ac:dyDescent="0.25">
      <c r="A162" s="32">
        <v>43837.999305555553</v>
      </c>
      <c r="B162" s="31">
        <f>IFERROR(VLOOKUP($A162-$V$1,Summary!$A$3:$BG$325,B$1,FALSE),$V$2)</f>
        <v>590</v>
      </c>
      <c r="C162" s="97">
        <f>IFERROR(VLOOKUP($A162-$V$1,Summary!$A$3:$BG$325,C$1,FALSE),$V$2)</f>
        <v>4140.12</v>
      </c>
      <c r="D162" s="31">
        <f>IFERROR(VLOOKUP($A162-$V$1,Summary!$A$3:$BG$325,D$1,FALSE),$V$2)</f>
        <v>544</v>
      </c>
      <c r="E162" s="31">
        <f>IFERROR(VLOOKUP($A162-$V$1,Summary!$A$3:$BG$325,E$1,FALSE),$V$2)</f>
        <v>0</v>
      </c>
      <c r="F162" s="31">
        <f>IFERROR(VLOOKUP($A162-$V$1,Summary!$A$3:$BG$325,F$1,FALSE),$V$2)</f>
        <v>618</v>
      </c>
      <c r="G162" s="31">
        <f>IFERROR(VLOOKUP($A162-$V$1,Summary!$A$3:$BG$325,G$1,FALSE),$V$2)</f>
        <v>954</v>
      </c>
      <c r="H162" s="31">
        <f>IFERROR(VLOOKUP($A162-$V$1,Summary!$A$3:$BG$325,H$1,FALSE),$V$2)</f>
        <v>0</v>
      </c>
      <c r="I162" s="31">
        <f>IFERROR(VLOOKUP($A162-$V$1,Summary!$A$3:$BG$325,I$1,FALSE),$V$2)</f>
        <v>0</v>
      </c>
      <c r="J162" s="31">
        <f>IFERROR(VLOOKUP($A162-$V$1,Summary!$A$3:$BG$325,J$1,FALSE),$V$2)</f>
        <v>0</v>
      </c>
      <c r="K162" s="31">
        <f>IFERROR(VLOOKUP($A162-$V$1,Summary!$A$3:$BG$325,K$1,FALSE),$V$2)</f>
        <v>9.75</v>
      </c>
      <c r="L162" s="31">
        <f>IFERROR(VLOOKUP($A162-$V$1,Summary!$A$3:$BG$325,L$1,FALSE),$V$2)</f>
        <v>13.1</v>
      </c>
      <c r="M162" s="31">
        <f>IFERROR(VLOOKUP($A162-$V$1,Summary!$A$3:$BG$325,M$1,FALSE),$V$2)</f>
        <v>12.4</v>
      </c>
      <c r="N162" s="31">
        <f>IFERROR(MAX(L162-M162,0),"NaN")</f>
        <v>0.69999999999999929</v>
      </c>
      <c r="O162" s="31">
        <f>IFERROR(VLOOKUP($A162-$V$1,Summary!$A$3:$BG$325,O$1,FALSE),$V$2)</f>
        <v>35.799999999999997</v>
      </c>
      <c r="P162" s="31">
        <f>IFERROR(VLOOKUP($A162-$V$1,Summary!$A$3:$BG$325,P$1,FALSE),$V$2)</f>
        <v>91.65</v>
      </c>
      <c r="Q162" s="31">
        <v>380</v>
      </c>
      <c r="R162" s="31">
        <f>IFERROR(VLOOKUP($A162-$V$1,Summary!$A$3:$BG$325,R$1,FALSE),$V$2)</f>
        <v>0</v>
      </c>
      <c r="S162" s="31">
        <f>IFERROR(VLOOKUP($A162-$V$1,Summary!$A$3:$BG$325,S$1,FALSE),$V$2)</f>
        <v>0</v>
      </c>
    </row>
    <row r="163" spans="1:19" x14ac:dyDescent="0.25">
      <c r="A163" s="32">
        <v>43838.999305555553</v>
      </c>
      <c r="B163" s="31">
        <f>IFERROR(VLOOKUP($A163-$V$1,Summary!$A$3:$BG$325,B$1,FALSE),$V$2)</f>
        <v>596</v>
      </c>
      <c r="C163" s="97">
        <f>IFERROR(VLOOKUP($A163-$V$1,Summary!$A$3:$BG$325,C$1,FALSE),$V$2)</f>
        <v>4140.1499999999996</v>
      </c>
      <c r="D163" s="31">
        <f>IFERROR(VLOOKUP($A163-$V$1,Summary!$A$3:$BG$325,D$1,FALSE),$V$2)</f>
        <v>438</v>
      </c>
      <c r="E163" s="31">
        <f>IFERROR(VLOOKUP($A163-$V$1,Summary!$A$3:$BG$325,E$1,FALSE),$V$2)</f>
        <v>0</v>
      </c>
      <c r="F163" s="31">
        <f>IFERROR(VLOOKUP($A163-$V$1,Summary!$A$3:$BG$325,F$1,FALSE),$V$2)</f>
        <v>602</v>
      </c>
      <c r="G163" s="31">
        <f>IFERROR(VLOOKUP($A163-$V$1,Summary!$A$3:$BG$325,G$1,FALSE),$V$2)</f>
        <v>954</v>
      </c>
      <c r="H163" s="31">
        <f>IFERROR(VLOOKUP($A163-$V$1,Summary!$A$3:$BG$325,H$1,FALSE),$V$2)</f>
        <v>0</v>
      </c>
      <c r="I163" s="31">
        <f>IFERROR(VLOOKUP($A163-$V$1,Summary!$A$3:$BG$325,I$1,FALSE),$V$2)</f>
        <v>0</v>
      </c>
      <c r="J163" s="31">
        <f>IFERROR(VLOOKUP($A163-$V$1,Summary!$A$3:$BG$325,J$1,FALSE),$V$2)</f>
        <v>0</v>
      </c>
      <c r="K163" s="31">
        <f>IFERROR(VLOOKUP($A163-$V$1,Summary!$A$3:$BG$325,K$1,FALSE),$V$2)</f>
        <v>11.7</v>
      </c>
      <c r="L163" s="31">
        <f>IFERROR(VLOOKUP($A163-$V$1,Summary!$A$3:$BG$325,L$1,FALSE),$V$2)</f>
        <v>11</v>
      </c>
      <c r="M163" s="31">
        <f>IFERROR(VLOOKUP($A163-$V$1,Summary!$A$3:$BG$325,M$1,FALSE),$V$2)</f>
        <v>15.5</v>
      </c>
      <c r="N163" s="31">
        <f>IFERROR(MAX(L163-M163,0),"NaN")</f>
        <v>0</v>
      </c>
      <c r="O163" s="31">
        <f>IFERROR(VLOOKUP($A163-$V$1,Summary!$A$3:$BG$325,O$1,FALSE),$V$2)</f>
        <v>17.3</v>
      </c>
      <c r="P163" s="31">
        <f>IFERROR(VLOOKUP($A163-$V$1,Summary!$A$3:$BG$325,P$1,FALSE),$V$2)</f>
        <v>95.01</v>
      </c>
      <c r="Q163" s="31">
        <v>350</v>
      </c>
      <c r="R163" s="31">
        <f>IFERROR(VLOOKUP($A163-$V$1,Summary!$A$3:$BG$325,R$1,FALSE),$V$2)</f>
        <v>0</v>
      </c>
      <c r="S163" s="31">
        <f>IFERROR(VLOOKUP($A163-$V$1,Summary!$A$3:$BG$325,S$1,FALSE),$V$2)</f>
        <v>0</v>
      </c>
    </row>
    <row r="164" spans="1:19" x14ac:dyDescent="0.25">
      <c r="A164" s="32">
        <v>43839.999305555553</v>
      </c>
      <c r="B164" s="31">
        <f>IFERROR(VLOOKUP($A164-$V$1,Summary!$A$3:$BG$325,B$1,FALSE),$V$2)</f>
        <v>598</v>
      </c>
      <c r="C164" s="97">
        <f>IFERROR(VLOOKUP($A164-$V$1,Summary!$A$3:$BG$325,C$1,FALSE),$V$2)</f>
        <v>4140.1899999999996</v>
      </c>
      <c r="D164" s="31">
        <f>IFERROR(VLOOKUP($A164-$V$1,Summary!$A$3:$BG$325,D$1,FALSE),$V$2)</f>
        <v>522</v>
      </c>
      <c r="E164" s="31">
        <f>IFERROR(VLOOKUP($A164-$V$1,Summary!$A$3:$BG$325,E$1,FALSE),$V$2)</f>
        <v>0</v>
      </c>
      <c r="F164" s="31">
        <f>IFERROR(VLOOKUP($A164-$V$1,Summary!$A$3:$BG$325,F$1,FALSE),$V$2)</f>
        <v>601</v>
      </c>
      <c r="G164" s="31">
        <f>IFERROR(VLOOKUP($A164-$V$1,Summary!$A$3:$BG$325,G$1,FALSE),$V$2)</f>
        <v>954</v>
      </c>
      <c r="H164" s="31">
        <f>IFERROR(VLOOKUP($A164-$V$1,Summary!$A$3:$BG$325,H$1,FALSE),$V$2)</f>
        <v>0</v>
      </c>
      <c r="I164" s="31">
        <f>IFERROR(VLOOKUP($A164-$V$1,Summary!$A$3:$BG$325,I$1,FALSE),$V$2)</f>
        <v>0</v>
      </c>
      <c r="J164" s="31">
        <f>IFERROR(VLOOKUP($A164-$V$1,Summary!$A$3:$BG$325,J$1,FALSE),$V$2)</f>
        <v>0</v>
      </c>
      <c r="K164" s="31">
        <f>IFERROR(VLOOKUP($A164-$V$1,Summary!$A$3:$BG$325,K$1,FALSE),$V$2)</f>
        <v>12.2</v>
      </c>
      <c r="L164" s="31">
        <f>IFERROR(VLOOKUP($A164-$V$1,Summary!$A$3:$BG$325,L$1,FALSE),$V$2)</f>
        <v>22.8</v>
      </c>
      <c r="M164" s="31">
        <f>IFERROR(VLOOKUP($A164-$V$1,Summary!$A$3:$BG$325,M$1,FALSE),$V$2)</f>
        <v>12.2</v>
      </c>
      <c r="N164" s="31">
        <f>IFERROR(MAX(L164-M164,0),"NaN")</f>
        <v>10.600000000000001</v>
      </c>
      <c r="O164" s="31">
        <f>IFERROR(VLOOKUP($A164-$V$1,Summary!$A$3:$BG$325,O$1,FALSE),$V$2)</f>
        <v>29.6</v>
      </c>
      <c r="P164" s="31">
        <f>IFERROR(VLOOKUP($A164-$V$1,Summary!$A$3:$BG$325,P$1,FALSE),$V$2)</f>
        <v>97.86</v>
      </c>
      <c r="Q164" s="31">
        <v>350</v>
      </c>
      <c r="R164" s="31">
        <f>IFERROR(VLOOKUP($A164-$V$1,Summary!$A$3:$BG$325,R$1,FALSE),$V$2)</f>
        <v>0</v>
      </c>
      <c r="S164" s="31">
        <f>IFERROR(VLOOKUP($A164-$V$1,Summary!$A$3:$BG$325,S$1,FALSE),$V$2)</f>
        <v>0</v>
      </c>
    </row>
    <row r="165" spans="1:19" x14ac:dyDescent="0.25">
      <c r="A165" s="32">
        <v>43840.999305555553</v>
      </c>
      <c r="B165" s="31">
        <f>IFERROR(VLOOKUP($A165-$V$1,Summary!$A$3:$BG$325,B$1,FALSE),$V$2)</f>
        <v>598</v>
      </c>
      <c r="C165" s="97">
        <f>IFERROR(VLOOKUP($A165-$V$1,Summary!$A$3:$BG$325,C$1,FALSE),$V$2)</f>
        <v>4140.2</v>
      </c>
      <c r="D165" s="31">
        <f>IFERROR(VLOOKUP($A165-$V$1,Summary!$A$3:$BG$325,D$1,FALSE),$V$2)</f>
        <v>450</v>
      </c>
      <c r="E165" s="31">
        <f>IFERROR(VLOOKUP($A165-$V$1,Summary!$A$3:$BG$325,E$1,FALSE),$V$2)</f>
        <v>0</v>
      </c>
      <c r="F165" s="31">
        <f>IFERROR(VLOOKUP($A165-$V$1,Summary!$A$3:$BG$325,F$1,FALSE),$V$2)</f>
        <v>542</v>
      </c>
      <c r="G165" s="31">
        <f>IFERROR(VLOOKUP($A165-$V$1,Summary!$A$3:$BG$325,G$1,FALSE),$V$2)</f>
        <v>954</v>
      </c>
      <c r="H165" s="31">
        <f>IFERROR(VLOOKUP($A165-$V$1,Summary!$A$3:$BG$325,H$1,FALSE),$V$2)</f>
        <v>0</v>
      </c>
      <c r="I165" s="31">
        <f>IFERROR(VLOOKUP($A165-$V$1,Summary!$A$3:$BG$325,I$1,FALSE),$V$2)</f>
        <v>0</v>
      </c>
      <c r="J165" s="31">
        <f>IFERROR(VLOOKUP($A165-$V$1,Summary!$A$3:$BG$325,J$1,FALSE),$V$2)</f>
        <v>0</v>
      </c>
      <c r="K165" s="31">
        <f>IFERROR(VLOOKUP($A165-$V$1,Summary!$A$3:$BG$325,K$1,FALSE),$V$2)</f>
        <v>13.1</v>
      </c>
      <c r="L165" s="31">
        <f>IFERROR(VLOOKUP($A165-$V$1,Summary!$A$3:$BG$325,L$1,FALSE),$V$2)</f>
        <v>33</v>
      </c>
      <c r="M165" s="31">
        <f>IFERROR(VLOOKUP($A165-$V$1,Summary!$A$3:$BG$325,M$1,FALSE),$V$2)</f>
        <v>13.1</v>
      </c>
      <c r="N165" s="31">
        <f>IFERROR(MAX(L165-M165,0),"NaN")</f>
        <v>19.899999999999999</v>
      </c>
      <c r="O165" s="31">
        <f>IFERROR(VLOOKUP($A165-$V$1,Summary!$A$3:$BG$325,O$1,FALSE),$V$2)</f>
        <v>29.8</v>
      </c>
      <c r="P165" s="31">
        <f>IFERROR(VLOOKUP($A165-$V$1,Summary!$A$3:$BG$325,P$1,FALSE),$V$2)</f>
        <v>89.85</v>
      </c>
      <c r="Q165" s="31">
        <v>340</v>
      </c>
      <c r="R165" s="31">
        <f>IFERROR(VLOOKUP($A165-$V$1,Summary!$A$3:$BG$325,R$1,FALSE),$V$2)</f>
        <v>0</v>
      </c>
      <c r="S165" s="31">
        <f>IFERROR(VLOOKUP($A165-$V$1,Summary!$A$3:$BG$325,S$1,FALSE),$V$2)</f>
        <v>0</v>
      </c>
    </row>
    <row r="166" spans="1:19" x14ac:dyDescent="0.25">
      <c r="A166" s="32">
        <v>43841.999305555553</v>
      </c>
      <c r="B166" s="31">
        <f>IFERROR(VLOOKUP($A166-$V$1,Summary!$A$3:$BG$325,B$1,FALSE),$V$2)</f>
        <v>604</v>
      </c>
      <c r="C166" s="97">
        <f>IFERROR(VLOOKUP($A166-$V$1,Summary!$A$3:$BG$325,C$1,FALSE),$V$2)</f>
        <v>4140.24</v>
      </c>
      <c r="D166" s="31">
        <f>IFERROR(VLOOKUP($A166-$V$1,Summary!$A$3:$BG$325,D$1,FALSE),$V$2)</f>
        <v>423</v>
      </c>
      <c r="E166" s="31">
        <f>IFERROR(VLOOKUP($A166-$V$1,Summary!$A$3:$BG$325,E$1,FALSE),$V$2)</f>
        <v>0</v>
      </c>
      <c r="F166" s="31">
        <f>IFERROR(VLOOKUP($A166-$V$1,Summary!$A$3:$BG$325,F$1,FALSE),$V$2)</f>
        <v>509</v>
      </c>
      <c r="G166" s="31">
        <f>IFERROR(VLOOKUP($A166-$V$1,Summary!$A$3:$BG$325,G$1,FALSE),$V$2)</f>
        <v>952</v>
      </c>
      <c r="H166" s="31">
        <f>IFERROR(VLOOKUP($A166-$V$1,Summary!$A$3:$BG$325,H$1,FALSE),$V$2)</f>
        <v>0</v>
      </c>
      <c r="I166" s="31">
        <f>IFERROR(VLOOKUP($A166-$V$1,Summary!$A$3:$BG$325,I$1,FALSE),$V$2)</f>
        <v>0</v>
      </c>
      <c r="J166" s="31">
        <f>IFERROR(VLOOKUP($A166-$V$1,Summary!$A$3:$BG$325,J$1,FALSE),$V$2)</f>
        <v>0</v>
      </c>
      <c r="K166" s="31">
        <f>IFERROR(VLOOKUP($A166-$V$1,Summary!$A$3:$BG$325,K$1,FALSE),$V$2)</f>
        <v>11.3</v>
      </c>
      <c r="L166" s="31">
        <f>IFERROR(VLOOKUP($A166-$V$1,Summary!$A$3:$BG$325,L$1,FALSE),$V$2)</f>
        <v>33.299999999999997</v>
      </c>
      <c r="M166" s="31">
        <f>IFERROR(VLOOKUP($A166-$V$1,Summary!$A$3:$BG$325,M$1,FALSE),$V$2)</f>
        <v>17.600000000000001</v>
      </c>
      <c r="N166" s="31">
        <f>IFERROR(MAX(L166-M166,0),"NaN")</f>
        <v>15.699999999999996</v>
      </c>
      <c r="O166" s="31">
        <f>IFERROR(VLOOKUP($A166-$V$1,Summary!$A$3:$BG$325,O$1,FALSE),$V$2)</f>
        <v>51.2</v>
      </c>
      <c r="P166" s="31">
        <f>IFERROR(VLOOKUP($A166-$V$1,Summary!$A$3:$BG$325,P$1,FALSE),$V$2)</f>
        <v>93.54</v>
      </c>
      <c r="Q166" s="31">
        <v>320</v>
      </c>
      <c r="R166" s="31">
        <f>IFERROR(VLOOKUP($A166-$V$1,Summary!$A$3:$BG$325,R$1,FALSE),$V$2)</f>
        <v>0</v>
      </c>
      <c r="S166" s="31">
        <f>IFERROR(VLOOKUP($A166-$V$1,Summary!$A$3:$BG$325,S$1,FALSE),$V$2)</f>
        <v>0</v>
      </c>
    </row>
    <row r="167" spans="1:19" x14ac:dyDescent="0.25">
      <c r="A167" s="32">
        <v>43842.999305555553</v>
      </c>
      <c r="B167" s="31">
        <f>IFERROR(VLOOKUP($A167-$V$1,Summary!$A$3:$BG$325,B$1,FALSE),$V$2)</f>
        <v>588</v>
      </c>
      <c r="C167" s="97">
        <f>IFERROR(VLOOKUP($A167-$V$1,Summary!$A$3:$BG$325,C$1,FALSE),$V$2)</f>
        <v>4140.2299999999996</v>
      </c>
      <c r="D167" s="31">
        <f>IFERROR(VLOOKUP($A167-$V$1,Summary!$A$3:$BG$325,D$1,FALSE),$V$2)</f>
        <v>420</v>
      </c>
      <c r="E167" s="31">
        <f>IFERROR(VLOOKUP($A167-$V$1,Summary!$A$3:$BG$325,E$1,FALSE),$V$2)</f>
        <v>0</v>
      </c>
      <c r="F167" s="31">
        <f>IFERROR(VLOOKUP($A167-$V$1,Summary!$A$3:$BG$325,F$1,FALSE),$V$2)</f>
        <v>508</v>
      </c>
      <c r="G167" s="31">
        <f>IFERROR(VLOOKUP($A167-$V$1,Summary!$A$3:$BG$325,G$1,FALSE),$V$2)</f>
        <v>949</v>
      </c>
      <c r="H167" s="31">
        <f>IFERROR(VLOOKUP($A167-$V$1,Summary!$A$3:$BG$325,H$1,FALSE),$V$2)</f>
        <v>0</v>
      </c>
      <c r="I167" s="31">
        <f>IFERROR(VLOOKUP($A167-$V$1,Summary!$A$3:$BG$325,I$1,FALSE),$V$2)</f>
        <v>0</v>
      </c>
      <c r="J167" s="31">
        <f>IFERROR(VLOOKUP($A167-$V$1,Summary!$A$3:$BG$325,J$1,FALSE),$V$2)</f>
        <v>0</v>
      </c>
      <c r="K167" s="31">
        <f>IFERROR(VLOOKUP($A167-$V$1,Summary!$A$3:$BG$325,K$1,FALSE),$V$2)</f>
        <v>11.8</v>
      </c>
      <c r="L167" s="31">
        <f>IFERROR(VLOOKUP($A167-$V$1,Summary!$A$3:$BG$325,L$1,FALSE),$V$2)</f>
        <v>34.1</v>
      </c>
      <c r="M167" s="31">
        <f>IFERROR(VLOOKUP($A167-$V$1,Summary!$A$3:$BG$325,M$1,FALSE),$V$2)</f>
        <v>17.600000000000001</v>
      </c>
      <c r="N167" s="31">
        <f>IFERROR(MAX(L167-M167,0),"NaN")</f>
        <v>16.5</v>
      </c>
      <c r="O167" s="31">
        <f>IFERROR(VLOOKUP($A167-$V$1,Summary!$A$3:$BG$325,O$1,FALSE),$V$2)</f>
        <v>100</v>
      </c>
      <c r="P167" s="31">
        <f>IFERROR(VLOOKUP($A167-$V$1,Summary!$A$3:$BG$325,P$1,FALSE),$V$2)</f>
        <v>92.33</v>
      </c>
      <c r="Q167" s="31">
        <v>300</v>
      </c>
      <c r="R167" s="31">
        <f>IFERROR(VLOOKUP($A167-$V$1,Summary!$A$3:$BG$325,R$1,FALSE),$V$2)</f>
        <v>0</v>
      </c>
      <c r="S167" s="31">
        <f>IFERROR(VLOOKUP($A167-$V$1,Summary!$A$3:$BG$325,S$1,FALSE),$V$2)</f>
        <v>0</v>
      </c>
    </row>
    <row r="168" spans="1:19" x14ac:dyDescent="0.25">
      <c r="A168" s="32">
        <v>43843.999305555553</v>
      </c>
      <c r="B168" s="31">
        <f>IFERROR(VLOOKUP($A168-$V$1,Summary!$A$3:$BG$325,B$1,FALSE),$V$2)</f>
        <v>603</v>
      </c>
      <c r="C168" s="97">
        <f>IFERROR(VLOOKUP($A168-$V$1,Summary!$A$3:$BG$325,C$1,FALSE),$V$2)</f>
        <v>4140.3100000000004</v>
      </c>
      <c r="D168" s="31">
        <f>IFERROR(VLOOKUP($A168-$V$1,Summary!$A$3:$BG$325,D$1,FALSE),$V$2)</f>
        <v>408</v>
      </c>
      <c r="E168" s="31">
        <f>IFERROR(VLOOKUP($A168-$V$1,Summary!$A$3:$BG$325,E$1,FALSE),$V$2)</f>
        <v>0</v>
      </c>
      <c r="F168" s="31">
        <f>IFERROR(VLOOKUP($A168-$V$1,Summary!$A$3:$BG$325,F$1,FALSE),$V$2)</f>
        <v>509</v>
      </c>
      <c r="G168" s="31">
        <f>IFERROR(VLOOKUP($A168-$V$1,Summary!$A$3:$BG$325,G$1,FALSE),$V$2)</f>
        <v>947</v>
      </c>
      <c r="H168" s="31">
        <f>IFERROR(VLOOKUP($A168-$V$1,Summary!$A$3:$BG$325,H$1,FALSE),$V$2)</f>
        <v>0</v>
      </c>
      <c r="I168" s="31">
        <f>IFERROR(VLOOKUP($A168-$V$1,Summary!$A$3:$BG$325,I$1,FALSE),$V$2)</f>
        <v>0</v>
      </c>
      <c r="J168" s="31">
        <f>IFERROR(VLOOKUP($A168-$V$1,Summary!$A$3:$BG$325,J$1,FALSE),$V$2)</f>
        <v>0</v>
      </c>
      <c r="K168" s="31">
        <f>IFERROR(VLOOKUP($A168-$V$1,Summary!$A$3:$BG$325,K$1,FALSE),$V$2)</f>
        <v>11.3</v>
      </c>
      <c r="L168" s="31">
        <f>IFERROR(VLOOKUP($A168-$V$1,Summary!$A$3:$BG$325,L$1,FALSE),$V$2)</f>
        <v>24.7</v>
      </c>
      <c r="M168" s="31">
        <f>IFERROR(VLOOKUP($A168-$V$1,Summary!$A$3:$BG$325,M$1,FALSE),$V$2)</f>
        <v>16.2</v>
      </c>
      <c r="N168" s="31">
        <f>IFERROR(MAX(L168-M168,0),"NaN")</f>
        <v>8.5</v>
      </c>
      <c r="O168" s="31">
        <f>IFERROR(VLOOKUP($A168-$V$1,Summary!$A$3:$BG$325,O$1,FALSE),$V$2)</f>
        <v>50.8</v>
      </c>
      <c r="P168" s="31">
        <f>IFERROR(VLOOKUP($A168-$V$1,Summary!$A$3:$BG$325,P$1,FALSE),$V$2)</f>
        <v>103.85</v>
      </c>
      <c r="Q168" s="31">
        <v>300</v>
      </c>
      <c r="R168" s="31">
        <f>IFERROR(VLOOKUP($A168-$V$1,Summary!$A$3:$BG$325,R$1,FALSE),$V$2)</f>
        <v>0</v>
      </c>
      <c r="S168" s="31">
        <f>IFERROR(VLOOKUP($A168-$V$1,Summary!$A$3:$BG$325,S$1,FALSE),$V$2)</f>
        <v>0</v>
      </c>
    </row>
    <row r="169" spans="1:19" x14ac:dyDescent="0.25">
      <c r="A169" s="32">
        <v>43844.999305555553</v>
      </c>
      <c r="B169" s="31">
        <f>IFERROR(VLOOKUP($A169-$V$1,Summary!$A$3:$BG$325,B$1,FALSE),$V$2)</f>
        <v>586</v>
      </c>
      <c r="C169" s="97">
        <f>IFERROR(VLOOKUP($A169-$V$1,Summary!$A$3:$BG$325,C$1,FALSE),$V$2)</f>
        <v>4140.37</v>
      </c>
      <c r="D169" s="31">
        <f>IFERROR(VLOOKUP($A169-$V$1,Summary!$A$3:$BG$325,D$1,FALSE),$V$2)</f>
        <v>421</v>
      </c>
      <c r="E169" s="31">
        <f>IFERROR(VLOOKUP($A169-$V$1,Summary!$A$3:$BG$325,E$1,FALSE),$V$2)</f>
        <v>0</v>
      </c>
      <c r="F169" s="31">
        <f>IFERROR(VLOOKUP($A169-$V$1,Summary!$A$3:$BG$325,F$1,FALSE),$V$2)</f>
        <v>530</v>
      </c>
      <c r="G169" s="31">
        <f>IFERROR(VLOOKUP($A169-$V$1,Summary!$A$3:$BG$325,G$1,FALSE),$V$2)</f>
        <v>951</v>
      </c>
      <c r="H169" s="31">
        <f>IFERROR(VLOOKUP($A169-$V$1,Summary!$A$3:$BG$325,H$1,FALSE),$V$2)</f>
        <v>0</v>
      </c>
      <c r="I169" s="31">
        <f>IFERROR(VLOOKUP($A169-$V$1,Summary!$A$3:$BG$325,I$1,FALSE),$V$2)</f>
        <v>0</v>
      </c>
      <c r="J169" s="31">
        <f>IFERROR(VLOOKUP($A169-$V$1,Summary!$A$3:$BG$325,J$1,FALSE),$V$2)</f>
        <v>0</v>
      </c>
      <c r="K169" s="31">
        <f>IFERROR(VLOOKUP($A169-$V$1,Summary!$A$3:$BG$325,K$1,FALSE),$V$2)</f>
        <v>12</v>
      </c>
      <c r="L169" s="31">
        <f>IFERROR(VLOOKUP($A169-$V$1,Summary!$A$3:$BG$325,L$1,FALSE),$V$2)</f>
        <v>18</v>
      </c>
      <c r="M169" s="31">
        <f>IFERROR(VLOOKUP($A169-$V$1,Summary!$A$3:$BG$325,M$1,FALSE),$V$2)</f>
        <v>16</v>
      </c>
      <c r="N169" s="31">
        <f>IFERROR(MAX(L169-M169,0),"NaN")</f>
        <v>2</v>
      </c>
      <c r="O169" s="31">
        <f>IFERROR(VLOOKUP($A169-$V$1,Summary!$A$3:$BG$325,O$1,FALSE),$V$2)</f>
        <v>0</v>
      </c>
      <c r="P169" s="31">
        <f>IFERROR(VLOOKUP($A169-$V$1,Summary!$A$3:$BG$325,P$1,FALSE),$V$2)</f>
        <v>104.31</v>
      </c>
      <c r="Q169" s="31">
        <v>300</v>
      </c>
      <c r="R169" s="31">
        <f>IFERROR(VLOOKUP($A169-$V$1,Summary!$A$3:$BG$325,R$1,FALSE),$V$2)</f>
        <v>0</v>
      </c>
      <c r="S169" s="31">
        <f>IFERROR(VLOOKUP($A169-$V$1,Summary!$A$3:$BG$325,S$1,FALSE),$V$2)</f>
        <v>0</v>
      </c>
    </row>
    <row r="170" spans="1:19" x14ac:dyDescent="0.25">
      <c r="A170" s="32">
        <v>43845.999305555553</v>
      </c>
      <c r="B170" s="31">
        <f>IFERROR(VLOOKUP($A170-$V$1,Summary!$A$3:$BG$325,B$1,FALSE),$V$2)</f>
        <v>530</v>
      </c>
      <c r="C170" s="97">
        <f>IFERROR(VLOOKUP($A170-$V$1,Summary!$A$3:$BG$325,C$1,FALSE),$V$2)</f>
        <v>4140.38</v>
      </c>
      <c r="D170" s="31">
        <f>IFERROR(VLOOKUP($A170-$V$1,Summary!$A$3:$BG$325,D$1,FALSE),$V$2)</f>
        <v>421</v>
      </c>
      <c r="E170" s="31">
        <f>IFERROR(VLOOKUP($A170-$V$1,Summary!$A$3:$BG$325,E$1,FALSE),$V$2)</f>
        <v>0</v>
      </c>
      <c r="F170" s="31">
        <f>IFERROR(VLOOKUP($A170-$V$1,Summary!$A$3:$BG$325,F$1,FALSE),$V$2)</f>
        <v>549</v>
      </c>
      <c r="G170" s="31">
        <f>IFERROR(VLOOKUP($A170-$V$1,Summary!$A$3:$BG$325,G$1,FALSE),$V$2)</f>
        <v>954</v>
      </c>
      <c r="H170" s="31">
        <f>IFERROR(VLOOKUP($A170-$V$1,Summary!$A$3:$BG$325,H$1,FALSE),$V$2)</f>
        <v>0</v>
      </c>
      <c r="I170" s="31">
        <f>IFERROR(VLOOKUP($A170-$V$1,Summary!$A$3:$BG$325,I$1,FALSE),$V$2)</f>
        <v>0</v>
      </c>
      <c r="J170" s="31">
        <f>IFERROR(VLOOKUP($A170-$V$1,Summary!$A$3:$BG$325,J$1,FALSE),$V$2)</f>
        <v>0</v>
      </c>
      <c r="K170" s="31">
        <f>IFERROR(VLOOKUP($A170-$V$1,Summary!$A$3:$BG$325,K$1,FALSE),$V$2)</f>
        <v>6.96</v>
      </c>
      <c r="L170" s="31">
        <f>IFERROR(VLOOKUP($A170-$V$1,Summary!$A$3:$BG$325,L$1,FALSE),$V$2)</f>
        <v>20.5</v>
      </c>
      <c r="M170" s="31">
        <f>IFERROR(VLOOKUP($A170-$V$1,Summary!$A$3:$BG$325,M$1,FALSE),$V$2)</f>
        <v>12.4</v>
      </c>
      <c r="N170" s="31">
        <f>IFERROR(MAX(L170-M170,0),"NaN")</f>
        <v>8.1</v>
      </c>
      <c r="O170" s="31">
        <f>IFERROR(VLOOKUP($A170-$V$1,Summary!$A$3:$BG$325,O$1,FALSE),$V$2)</f>
        <v>28</v>
      </c>
      <c r="P170" s="31">
        <f>IFERROR(VLOOKUP($A170-$V$1,Summary!$A$3:$BG$325,P$1,FALSE),$V$2)</f>
        <v>90.14</v>
      </c>
      <c r="Q170" s="31">
        <v>300</v>
      </c>
      <c r="R170" s="31">
        <f>IFERROR(VLOOKUP($A170-$V$1,Summary!$A$3:$BG$325,R$1,FALSE),$V$2)</f>
        <v>0</v>
      </c>
      <c r="S170" s="31">
        <f>IFERROR(VLOOKUP($A170-$V$1,Summary!$A$3:$BG$325,S$1,FALSE),$V$2)</f>
        <v>0</v>
      </c>
    </row>
    <row r="171" spans="1:19" x14ac:dyDescent="0.25">
      <c r="A171" s="32">
        <v>43846.999305555553</v>
      </c>
      <c r="B171" s="31">
        <f>IFERROR(VLOOKUP($A171-$V$1,Summary!$A$3:$BG$325,B$1,FALSE),$V$2)</f>
        <v>570</v>
      </c>
      <c r="C171" s="97">
        <f>IFERROR(VLOOKUP($A171-$V$1,Summary!$A$3:$BG$325,C$1,FALSE),$V$2)</f>
        <v>4140.4399999999996</v>
      </c>
      <c r="D171" s="31">
        <f>IFERROR(VLOOKUP($A171-$V$1,Summary!$A$3:$BG$325,D$1,FALSE),$V$2)</f>
        <v>381</v>
      </c>
      <c r="E171" s="31">
        <f>IFERROR(VLOOKUP($A171-$V$1,Summary!$A$3:$BG$325,E$1,FALSE),$V$2)</f>
        <v>0</v>
      </c>
      <c r="F171" s="31">
        <f>IFERROR(VLOOKUP($A171-$V$1,Summary!$A$3:$BG$325,F$1,FALSE),$V$2)</f>
        <v>518</v>
      </c>
      <c r="G171" s="31">
        <f>IFERROR(VLOOKUP($A171-$V$1,Summary!$A$3:$BG$325,G$1,FALSE),$V$2)</f>
        <v>950</v>
      </c>
      <c r="H171" s="31">
        <f>IFERROR(VLOOKUP($A171-$V$1,Summary!$A$3:$BG$325,H$1,FALSE),$V$2)</f>
        <v>0</v>
      </c>
      <c r="I171" s="31">
        <f>IFERROR(VLOOKUP($A171-$V$1,Summary!$A$3:$BG$325,I$1,FALSE),$V$2)</f>
        <v>0</v>
      </c>
      <c r="J171" s="31">
        <f>IFERROR(VLOOKUP($A171-$V$1,Summary!$A$3:$BG$325,J$1,FALSE),$V$2)</f>
        <v>0</v>
      </c>
      <c r="K171" s="31">
        <f>IFERROR(VLOOKUP($A171-$V$1,Summary!$A$3:$BG$325,K$1,FALSE),$V$2)</f>
        <v>0</v>
      </c>
      <c r="L171" s="31">
        <f>IFERROR(VLOOKUP($A171-$V$1,Summary!$A$3:$BG$325,L$1,FALSE),$V$2)</f>
        <v>26.7</v>
      </c>
      <c r="M171" s="31">
        <f>IFERROR(VLOOKUP($A171-$V$1,Summary!$A$3:$BG$325,M$1,FALSE),$V$2)</f>
        <v>13.3</v>
      </c>
      <c r="N171" s="31">
        <f>IFERROR(MAX(L171-M171,0),"NaN")</f>
        <v>13.399999999999999</v>
      </c>
      <c r="O171" s="31">
        <f>IFERROR(VLOOKUP($A171-$V$1,Summary!$A$3:$BG$325,O$1,FALSE),$V$2)</f>
        <v>99</v>
      </c>
      <c r="P171" s="31">
        <f>IFERROR(VLOOKUP($A171-$V$1,Summary!$A$3:$BG$325,P$1,FALSE),$V$2)</f>
        <v>93.88</v>
      </c>
      <c r="Q171" s="31">
        <v>300</v>
      </c>
      <c r="R171" s="31">
        <f>IFERROR(VLOOKUP($A171-$V$1,Summary!$A$3:$BG$325,R$1,FALSE),$V$2)</f>
        <v>0</v>
      </c>
      <c r="S171" s="31">
        <f>IFERROR(VLOOKUP($A171-$V$1,Summary!$A$3:$BG$325,S$1,FALSE),$V$2)</f>
        <v>0</v>
      </c>
    </row>
    <row r="172" spans="1:19" x14ac:dyDescent="0.25">
      <c r="A172" s="32">
        <v>43847.999305555553</v>
      </c>
      <c r="B172" s="31">
        <f>IFERROR(VLOOKUP($A172-$V$1,Summary!$A$3:$BG$325,B$1,FALSE),$V$2)</f>
        <v>550</v>
      </c>
      <c r="C172" s="97">
        <f>IFERROR(VLOOKUP($A172-$V$1,Summary!$A$3:$BG$325,C$1,FALSE),$V$2)</f>
        <v>4140.47</v>
      </c>
      <c r="D172" s="31">
        <f>IFERROR(VLOOKUP($A172-$V$1,Summary!$A$3:$BG$325,D$1,FALSE),$V$2)</f>
        <v>312</v>
      </c>
      <c r="E172" s="31">
        <f>IFERROR(VLOOKUP($A172-$V$1,Summary!$A$3:$BG$325,E$1,FALSE),$V$2)</f>
        <v>0</v>
      </c>
      <c r="F172" s="31">
        <f>IFERROR(VLOOKUP($A172-$V$1,Summary!$A$3:$BG$325,F$1,FALSE),$V$2)</f>
        <v>590</v>
      </c>
      <c r="G172" s="31">
        <f>IFERROR(VLOOKUP($A172-$V$1,Summary!$A$3:$BG$325,G$1,FALSE),$V$2)</f>
        <v>951</v>
      </c>
      <c r="H172" s="31">
        <f>IFERROR(VLOOKUP($A172-$V$1,Summary!$A$3:$BG$325,H$1,FALSE),$V$2)</f>
        <v>0</v>
      </c>
      <c r="I172" s="31">
        <f>IFERROR(VLOOKUP($A172-$V$1,Summary!$A$3:$BG$325,I$1,FALSE),$V$2)</f>
        <v>0</v>
      </c>
      <c r="J172" s="31">
        <f>IFERROR(VLOOKUP($A172-$V$1,Summary!$A$3:$BG$325,J$1,FALSE),$V$2)</f>
        <v>0</v>
      </c>
      <c r="K172" s="31">
        <f>IFERROR(VLOOKUP($A172-$V$1,Summary!$A$3:$BG$325,K$1,FALSE),$V$2)</f>
        <v>0</v>
      </c>
      <c r="L172" s="31">
        <f>IFERROR(VLOOKUP($A172-$V$1,Summary!$A$3:$BG$325,L$1,FALSE),$V$2)</f>
        <v>43.9</v>
      </c>
      <c r="M172" s="31">
        <f>IFERROR(VLOOKUP($A172-$V$1,Summary!$A$3:$BG$325,M$1,FALSE),$V$2)</f>
        <v>13.5</v>
      </c>
      <c r="N172" s="31">
        <f>IFERROR(MAX(L172-M172,0),"NaN")</f>
        <v>30.4</v>
      </c>
      <c r="O172" s="31">
        <f>IFERROR(VLOOKUP($A172-$V$1,Summary!$A$3:$BG$325,O$1,FALSE),$V$2)</f>
        <v>59.3</v>
      </c>
      <c r="P172" s="31">
        <f>IFERROR(VLOOKUP($A172-$V$1,Summary!$A$3:$BG$325,P$1,FALSE),$V$2)</f>
        <v>93.77</v>
      </c>
      <c r="Q172" s="31">
        <v>300</v>
      </c>
      <c r="R172" s="31">
        <f>IFERROR(VLOOKUP($A172-$V$1,Summary!$A$3:$BG$325,R$1,FALSE),$V$2)</f>
        <v>0</v>
      </c>
      <c r="S172" s="31">
        <f>IFERROR(VLOOKUP($A172-$V$1,Summary!$A$3:$BG$325,S$1,FALSE),$V$2)</f>
        <v>0</v>
      </c>
    </row>
    <row r="173" spans="1:19" x14ac:dyDescent="0.25">
      <c r="A173" s="32">
        <v>43848.999305555553</v>
      </c>
      <c r="B173" s="31">
        <f>IFERROR(VLOOKUP($A173-$V$1,Summary!$A$3:$BG$325,B$1,FALSE),$V$2)</f>
        <v>590</v>
      </c>
      <c r="C173" s="97">
        <f>IFERROR(VLOOKUP($A173-$V$1,Summary!$A$3:$BG$325,C$1,FALSE),$V$2)</f>
        <v>4140.5</v>
      </c>
      <c r="D173" s="31">
        <f>IFERROR(VLOOKUP($A173-$V$1,Summary!$A$3:$BG$325,D$1,FALSE),$V$2)</f>
        <v>358</v>
      </c>
      <c r="E173" s="31">
        <f>IFERROR(VLOOKUP($A173-$V$1,Summary!$A$3:$BG$325,E$1,FALSE),$V$2)</f>
        <v>0</v>
      </c>
      <c r="F173" s="31">
        <f>IFERROR(VLOOKUP($A173-$V$1,Summary!$A$3:$BG$325,F$1,FALSE),$V$2)</f>
        <v>616</v>
      </c>
      <c r="G173" s="31">
        <f>IFERROR(VLOOKUP($A173-$V$1,Summary!$A$3:$BG$325,G$1,FALSE),$V$2)</f>
        <v>947</v>
      </c>
      <c r="H173" s="31">
        <f>IFERROR(VLOOKUP($A173-$V$1,Summary!$A$3:$BG$325,H$1,FALSE),$V$2)</f>
        <v>0</v>
      </c>
      <c r="I173" s="31">
        <f>IFERROR(VLOOKUP($A173-$V$1,Summary!$A$3:$BG$325,I$1,FALSE),$V$2)</f>
        <v>0</v>
      </c>
      <c r="J173" s="31">
        <f>IFERROR(VLOOKUP($A173-$V$1,Summary!$A$3:$BG$325,J$1,FALSE),$V$2)</f>
        <v>0</v>
      </c>
      <c r="K173" s="31">
        <f>IFERROR(VLOOKUP($A173-$V$1,Summary!$A$3:$BG$325,K$1,FALSE),$V$2)</f>
        <v>0</v>
      </c>
      <c r="L173" s="31">
        <f>IFERROR(VLOOKUP($A173-$V$1,Summary!$A$3:$BG$325,L$1,FALSE),$V$2)</f>
        <v>45.2</v>
      </c>
      <c r="M173" s="31">
        <f>IFERROR(VLOOKUP($A173-$V$1,Summary!$A$3:$BG$325,M$1,FALSE),$V$2)</f>
        <v>13.8</v>
      </c>
      <c r="N173" s="31">
        <f>IFERROR(MAX(L173-M173,0),"NaN")</f>
        <v>31.400000000000002</v>
      </c>
      <c r="O173" s="31">
        <f>IFERROR(VLOOKUP($A173-$V$1,Summary!$A$3:$BG$325,O$1,FALSE),$V$2)</f>
        <v>0</v>
      </c>
      <c r="P173" s="31">
        <f>IFERROR(VLOOKUP($A173-$V$1,Summary!$A$3:$BG$325,P$1,FALSE),$V$2)</f>
        <v>87.34</v>
      </c>
      <c r="Q173" s="31">
        <v>300</v>
      </c>
      <c r="R173" s="31">
        <f>IFERROR(VLOOKUP($A173-$V$1,Summary!$A$3:$BG$325,R$1,FALSE),$V$2)</f>
        <v>0</v>
      </c>
      <c r="S173" s="31">
        <f>IFERROR(VLOOKUP($A173-$V$1,Summary!$A$3:$BG$325,S$1,FALSE),$V$2)</f>
        <v>0</v>
      </c>
    </row>
    <row r="174" spans="1:19" x14ac:dyDescent="0.25">
      <c r="A174" s="32">
        <v>43849.999305555553</v>
      </c>
      <c r="B174" s="31">
        <f>IFERROR(VLOOKUP($A174-$V$1,Summary!$A$3:$BG$325,B$1,FALSE),$V$2)</f>
        <v>624</v>
      </c>
      <c r="C174" s="97">
        <f>IFERROR(VLOOKUP($A174-$V$1,Summary!$A$3:$BG$325,C$1,FALSE),$V$2)</f>
        <v>4140.5200000000004</v>
      </c>
      <c r="D174" s="31">
        <f>IFERROR(VLOOKUP($A174-$V$1,Summary!$A$3:$BG$325,D$1,FALSE),$V$2)</f>
        <v>558</v>
      </c>
      <c r="E174" s="31">
        <f>IFERROR(VLOOKUP($A174-$V$1,Summary!$A$3:$BG$325,E$1,FALSE),$V$2)</f>
        <v>0</v>
      </c>
      <c r="F174" s="31">
        <f>IFERROR(VLOOKUP($A174-$V$1,Summary!$A$3:$BG$325,F$1,FALSE),$V$2)</f>
        <v>614</v>
      </c>
      <c r="G174" s="31">
        <f>IFERROR(VLOOKUP($A174-$V$1,Summary!$A$3:$BG$325,G$1,FALSE),$V$2)</f>
        <v>946</v>
      </c>
      <c r="H174" s="31">
        <f>IFERROR(VLOOKUP($A174-$V$1,Summary!$A$3:$BG$325,H$1,FALSE),$V$2)</f>
        <v>0</v>
      </c>
      <c r="I174" s="31">
        <f>IFERROR(VLOOKUP($A174-$V$1,Summary!$A$3:$BG$325,I$1,FALSE),$V$2)</f>
        <v>0</v>
      </c>
      <c r="J174" s="31">
        <f>IFERROR(VLOOKUP($A174-$V$1,Summary!$A$3:$BG$325,J$1,FALSE),$V$2)</f>
        <v>0</v>
      </c>
      <c r="K174" s="31">
        <f>IFERROR(VLOOKUP($A174-$V$1,Summary!$A$3:$BG$325,K$1,FALSE),$V$2)</f>
        <v>0</v>
      </c>
      <c r="L174" s="31">
        <f>IFERROR(VLOOKUP($A174-$V$1,Summary!$A$3:$BG$325,L$1,FALSE),$V$2)</f>
        <v>39</v>
      </c>
      <c r="M174" s="31">
        <f>IFERROR(VLOOKUP($A174-$V$1,Summary!$A$3:$BG$325,M$1,FALSE),$V$2)</f>
        <v>13.9</v>
      </c>
      <c r="N174" s="31">
        <f>IFERROR(MAX(L174-M174,0),"NaN")</f>
        <v>25.1</v>
      </c>
      <c r="O174" s="31">
        <f>IFERROR(VLOOKUP($A174-$V$1,Summary!$A$3:$BG$325,O$1,FALSE),$V$2)</f>
        <v>0</v>
      </c>
      <c r="P174" s="31">
        <f>IFERROR(VLOOKUP($A174-$V$1,Summary!$A$3:$BG$325,P$1,FALSE),$V$2)</f>
        <v>87.94</v>
      </c>
      <c r="Q174" s="31">
        <v>300</v>
      </c>
      <c r="R174" s="31">
        <f>IFERROR(VLOOKUP($A174-$V$1,Summary!$A$3:$BG$325,R$1,FALSE),$V$2)</f>
        <v>0</v>
      </c>
      <c r="S174" s="31">
        <f>IFERROR(VLOOKUP($A174-$V$1,Summary!$A$3:$BG$325,S$1,FALSE),$V$2)</f>
        <v>0</v>
      </c>
    </row>
    <row r="175" spans="1:19" x14ac:dyDescent="0.25">
      <c r="A175" s="32">
        <v>43850.999305555553</v>
      </c>
      <c r="B175" s="31">
        <f>IFERROR(VLOOKUP($A175-$V$1,Summary!$A$3:$BG$325,B$1,FALSE),$V$2)</f>
        <v>624</v>
      </c>
      <c r="C175" s="97">
        <f>IFERROR(VLOOKUP($A175-$V$1,Summary!$A$3:$BG$325,C$1,FALSE),$V$2)</f>
        <v>4140.54</v>
      </c>
      <c r="D175" s="31">
        <f>IFERROR(VLOOKUP($A175-$V$1,Summary!$A$3:$BG$325,D$1,FALSE),$V$2)</f>
        <v>561</v>
      </c>
      <c r="E175" s="31">
        <f>IFERROR(VLOOKUP($A175-$V$1,Summary!$A$3:$BG$325,E$1,FALSE),$V$2)</f>
        <v>0</v>
      </c>
      <c r="F175" s="31">
        <f>IFERROR(VLOOKUP($A175-$V$1,Summary!$A$3:$BG$325,F$1,FALSE),$V$2)</f>
        <v>615</v>
      </c>
      <c r="G175" s="31">
        <f>IFERROR(VLOOKUP($A175-$V$1,Summary!$A$3:$BG$325,G$1,FALSE),$V$2)</f>
        <v>947</v>
      </c>
      <c r="H175" s="31">
        <f>IFERROR(VLOOKUP($A175-$V$1,Summary!$A$3:$BG$325,H$1,FALSE),$V$2)</f>
        <v>0</v>
      </c>
      <c r="I175" s="31">
        <f>IFERROR(VLOOKUP($A175-$V$1,Summary!$A$3:$BG$325,I$1,FALSE),$V$2)</f>
        <v>0</v>
      </c>
      <c r="J175" s="31">
        <f>IFERROR(VLOOKUP($A175-$V$1,Summary!$A$3:$BG$325,J$1,FALSE),$V$2)</f>
        <v>0</v>
      </c>
      <c r="K175" s="31">
        <f>IFERROR(VLOOKUP($A175-$V$1,Summary!$A$3:$BG$325,K$1,FALSE),$V$2)</f>
        <v>0</v>
      </c>
      <c r="L175" s="31">
        <f>IFERROR(VLOOKUP($A175-$V$1,Summary!$A$3:$BG$325,L$1,FALSE),$V$2)</f>
        <v>34</v>
      </c>
      <c r="M175" s="31">
        <f>IFERROR(VLOOKUP($A175-$V$1,Summary!$A$3:$BG$325,M$1,FALSE),$V$2)</f>
        <v>13</v>
      </c>
      <c r="N175" s="31">
        <f>IFERROR(MAX(L175-M175,0),"NaN")</f>
        <v>21</v>
      </c>
      <c r="O175" s="31">
        <f>IFERROR(VLOOKUP($A175-$V$1,Summary!$A$3:$BG$325,O$1,FALSE),$V$2)</f>
        <v>0</v>
      </c>
      <c r="P175" s="31">
        <f>IFERROR(VLOOKUP($A175-$V$1,Summary!$A$3:$BG$325,P$1,FALSE),$V$2)</f>
        <v>90</v>
      </c>
      <c r="Q175" s="31">
        <v>330</v>
      </c>
      <c r="R175" s="31">
        <f>IFERROR(VLOOKUP($A175-$V$1,Summary!$A$3:$BG$325,R$1,FALSE),$V$2)</f>
        <v>0</v>
      </c>
      <c r="S175" s="31">
        <f>IFERROR(VLOOKUP($A175-$V$1,Summary!$A$3:$BG$325,S$1,FALSE),$V$2)</f>
        <v>0</v>
      </c>
    </row>
    <row r="176" spans="1:19" x14ac:dyDescent="0.25">
      <c r="A176" s="32">
        <v>43851.999305555553</v>
      </c>
      <c r="B176" s="31">
        <f>IFERROR(VLOOKUP($A176-$V$1,Summary!$A$3:$BG$325,B$1,FALSE),$V$2)</f>
        <v>608</v>
      </c>
      <c r="C176" s="97">
        <f>IFERROR(VLOOKUP($A176-$V$1,Summary!$A$3:$BG$325,C$1,FALSE),$V$2)</f>
        <v>4140.5600000000004</v>
      </c>
      <c r="D176" s="31">
        <f>IFERROR(VLOOKUP($A176-$V$1,Summary!$A$3:$BG$325,D$1,FALSE),$V$2)</f>
        <v>396</v>
      </c>
      <c r="E176" s="31">
        <f>IFERROR(VLOOKUP($A176-$V$1,Summary!$A$3:$BG$325,E$1,FALSE),$V$2)</f>
        <v>0</v>
      </c>
      <c r="F176" s="31">
        <f>IFERROR(VLOOKUP($A176-$V$1,Summary!$A$3:$BG$325,F$1,FALSE),$V$2)</f>
        <v>614</v>
      </c>
      <c r="G176" s="31">
        <f>IFERROR(VLOOKUP($A176-$V$1,Summary!$A$3:$BG$325,G$1,FALSE),$V$2)</f>
        <v>949</v>
      </c>
      <c r="H176" s="31">
        <f>IFERROR(VLOOKUP($A176-$V$1,Summary!$A$3:$BG$325,H$1,FALSE),$V$2)</f>
        <v>0</v>
      </c>
      <c r="I176" s="31">
        <f>IFERROR(VLOOKUP($A176-$V$1,Summary!$A$3:$BG$325,I$1,FALSE),$V$2)</f>
        <v>0</v>
      </c>
      <c r="J176" s="31">
        <f>IFERROR(VLOOKUP($A176-$V$1,Summary!$A$3:$BG$325,J$1,FALSE),$V$2)</f>
        <v>0</v>
      </c>
      <c r="K176" s="31">
        <f>IFERROR(VLOOKUP($A176-$V$1,Summary!$A$3:$BG$325,K$1,FALSE),$V$2)</f>
        <v>0</v>
      </c>
      <c r="L176" s="31">
        <f>IFERROR(VLOOKUP($A176-$V$1,Summary!$A$3:$BG$325,L$1,FALSE),$V$2)</f>
        <v>24</v>
      </c>
      <c r="M176" s="31">
        <f>IFERROR(VLOOKUP($A176-$V$1,Summary!$A$3:$BG$325,M$1,FALSE),$V$2)</f>
        <v>11</v>
      </c>
      <c r="N176" s="31">
        <f>IFERROR(MAX(L176-M176,0),"NaN")</f>
        <v>13</v>
      </c>
      <c r="O176" s="31">
        <f>IFERROR(VLOOKUP($A176-$V$1,Summary!$A$3:$BG$325,O$1,FALSE),$V$2)</f>
        <v>0</v>
      </c>
      <c r="P176" s="31">
        <f>IFERROR(VLOOKUP($A176-$V$1,Summary!$A$3:$BG$325,P$1,FALSE),$V$2)</f>
        <v>97</v>
      </c>
      <c r="Q176" s="31">
        <v>330</v>
      </c>
      <c r="R176" s="31">
        <f>IFERROR(VLOOKUP($A176-$V$1,Summary!$A$3:$BG$325,R$1,FALSE),$V$2)</f>
        <v>0</v>
      </c>
      <c r="S176" s="31">
        <f>IFERROR(VLOOKUP($A176-$V$1,Summary!$A$3:$BG$325,S$1,FALSE),$V$2)</f>
        <v>0</v>
      </c>
    </row>
    <row r="177" spans="1:19" x14ac:dyDescent="0.25">
      <c r="A177" s="32">
        <v>43852.999305555553</v>
      </c>
      <c r="B177" s="31">
        <f>IFERROR(VLOOKUP($A177-$V$1,Summary!$A$3:$BG$325,B$1,FALSE),$V$2)</f>
        <v>595</v>
      </c>
      <c r="C177" s="97">
        <f>IFERROR(VLOOKUP($A177-$V$1,Summary!$A$3:$BG$325,C$1,FALSE),$V$2)</f>
        <v>4140.59</v>
      </c>
      <c r="D177" s="31">
        <f>IFERROR(VLOOKUP($A177-$V$1,Summary!$A$3:$BG$325,D$1,FALSE),$V$2)</f>
        <v>493</v>
      </c>
      <c r="E177" s="31">
        <f>IFERROR(VLOOKUP($A177-$V$1,Summary!$A$3:$BG$325,E$1,FALSE),$V$2)</f>
        <v>0</v>
      </c>
      <c r="F177" s="31">
        <f>IFERROR(VLOOKUP($A177-$V$1,Summary!$A$3:$BG$325,F$1,FALSE),$V$2)</f>
        <v>613</v>
      </c>
      <c r="G177" s="31">
        <f>IFERROR(VLOOKUP($A177-$V$1,Summary!$A$3:$BG$325,G$1,FALSE),$V$2)</f>
        <v>947</v>
      </c>
      <c r="H177" s="31">
        <f>IFERROR(VLOOKUP($A177-$V$1,Summary!$A$3:$BG$325,H$1,FALSE),$V$2)</f>
        <v>0</v>
      </c>
      <c r="I177" s="31">
        <f>IFERROR(VLOOKUP($A177-$V$1,Summary!$A$3:$BG$325,I$1,FALSE),$V$2)</f>
        <v>0</v>
      </c>
      <c r="J177" s="31">
        <f>IFERROR(VLOOKUP($A177-$V$1,Summary!$A$3:$BG$325,J$1,FALSE),$V$2)</f>
        <v>0</v>
      </c>
      <c r="K177" s="31">
        <f>IFERROR(VLOOKUP($A177-$V$1,Summary!$A$3:$BG$325,K$1,FALSE),$V$2)</f>
        <v>0</v>
      </c>
      <c r="L177" s="31">
        <f>IFERROR(VLOOKUP($A177-$V$1,Summary!$A$3:$BG$325,L$1,FALSE),$V$2)</f>
        <v>24</v>
      </c>
      <c r="M177" s="31">
        <f>IFERROR(VLOOKUP($A177-$V$1,Summary!$A$3:$BG$325,M$1,FALSE),$V$2)</f>
        <v>11</v>
      </c>
      <c r="N177" s="31">
        <f>IFERROR(MAX(L177-M177,0),"NaN")</f>
        <v>13</v>
      </c>
      <c r="O177" s="31">
        <f>IFERROR(VLOOKUP($A177-$V$1,Summary!$A$3:$BG$325,O$1,FALSE),$V$2)</f>
        <v>0</v>
      </c>
      <c r="P177" s="31">
        <f>IFERROR(VLOOKUP($A177-$V$1,Summary!$A$3:$BG$325,P$1,FALSE),$V$2)</f>
        <v>96</v>
      </c>
      <c r="Q177" s="31">
        <v>350</v>
      </c>
      <c r="R177" s="31">
        <f>IFERROR(VLOOKUP($A177-$V$1,Summary!$A$3:$BG$325,R$1,FALSE),$V$2)</f>
        <v>0</v>
      </c>
      <c r="S177" s="31">
        <f>IFERROR(VLOOKUP($A177-$V$1,Summary!$A$3:$BG$325,S$1,FALSE),$V$2)</f>
        <v>0</v>
      </c>
    </row>
    <row r="178" spans="1:19" x14ac:dyDescent="0.25">
      <c r="A178" s="32">
        <v>43853.999305555553</v>
      </c>
      <c r="B178" s="31">
        <f>IFERROR(VLOOKUP($A178-$V$1,Summary!$A$3:$BG$325,B$1,FALSE),$V$2)</f>
        <v>597</v>
      </c>
      <c r="C178" s="97">
        <f>IFERROR(VLOOKUP($A178-$V$1,Summary!$A$3:$BG$325,C$1,FALSE),$V$2)</f>
        <v>4140.6099999999997</v>
      </c>
      <c r="D178" s="31">
        <f>IFERROR(VLOOKUP($A178-$V$1,Summary!$A$3:$BG$325,D$1,FALSE),$V$2)</f>
        <v>561</v>
      </c>
      <c r="E178" s="31">
        <f>IFERROR(VLOOKUP($A178-$V$1,Summary!$A$3:$BG$325,E$1,FALSE),$V$2)</f>
        <v>0</v>
      </c>
      <c r="F178" s="31">
        <f>IFERROR(VLOOKUP($A178-$V$1,Summary!$A$3:$BG$325,F$1,FALSE),$V$2)</f>
        <v>614</v>
      </c>
      <c r="G178" s="31">
        <f>IFERROR(VLOOKUP($A178-$V$1,Summary!$A$3:$BG$325,G$1,FALSE),$V$2)</f>
        <v>947</v>
      </c>
      <c r="H178" s="31">
        <f>IFERROR(VLOOKUP($A178-$V$1,Summary!$A$3:$BG$325,H$1,FALSE),$V$2)</f>
        <v>0</v>
      </c>
      <c r="I178" s="31">
        <f>IFERROR(VLOOKUP($A178-$V$1,Summary!$A$3:$BG$325,I$1,FALSE),$V$2)</f>
        <v>0</v>
      </c>
      <c r="J178" s="31">
        <f>IFERROR(VLOOKUP($A178-$V$1,Summary!$A$3:$BG$325,J$1,FALSE),$V$2)</f>
        <v>0</v>
      </c>
      <c r="K178" s="31">
        <f>IFERROR(VLOOKUP($A178-$V$1,Summary!$A$3:$BG$325,K$1,FALSE),$V$2)</f>
        <v>0</v>
      </c>
      <c r="L178" s="31">
        <f>IFERROR(VLOOKUP($A178-$V$1,Summary!$A$3:$BG$325,L$1,FALSE),$V$2)</f>
        <v>27</v>
      </c>
      <c r="M178" s="31">
        <f>IFERROR(VLOOKUP($A178-$V$1,Summary!$A$3:$BG$325,M$1,FALSE),$V$2)</f>
        <v>14</v>
      </c>
      <c r="N178" s="31">
        <f>IFERROR(MAX(L178-M178,0),"NaN")</f>
        <v>13</v>
      </c>
      <c r="O178" s="31">
        <f>IFERROR(VLOOKUP($A178-$V$1,Summary!$A$3:$BG$325,O$1,FALSE),$V$2)</f>
        <v>11</v>
      </c>
      <c r="P178" s="31">
        <f>IFERROR(VLOOKUP($A178-$V$1,Summary!$A$3:$BG$325,P$1,FALSE),$V$2)</f>
        <v>103</v>
      </c>
      <c r="Q178" s="31">
        <v>390</v>
      </c>
      <c r="R178" s="31">
        <f>IFERROR(VLOOKUP($A178-$V$1,Summary!$A$3:$BG$325,R$1,FALSE),$V$2)</f>
        <v>0</v>
      </c>
      <c r="S178" s="31">
        <f>IFERROR(VLOOKUP($A178-$V$1,Summary!$A$3:$BG$325,S$1,FALSE),$V$2)</f>
        <v>0</v>
      </c>
    </row>
    <row r="179" spans="1:19" x14ac:dyDescent="0.25">
      <c r="A179" s="32">
        <v>43854.999305555553</v>
      </c>
      <c r="B179" s="31">
        <f>IFERROR(VLOOKUP($A179-$V$1,Summary!$A$3:$BG$325,B$1,FALSE),$V$2)</f>
        <v>614</v>
      </c>
      <c r="C179" s="97">
        <f>IFERROR(VLOOKUP($A179-$V$1,Summary!$A$3:$BG$325,C$1,FALSE),$V$2)</f>
        <v>4140.66</v>
      </c>
      <c r="D179" s="31">
        <f>IFERROR(VLOOKUP($A179-$V$1,Summary!$A$3:$BG$325,D$1,FALSE),$V$2)</f>
        <v>501</v>
      </c>
      <c r="E179" s="31">
        <f>IFERROR(VLOOKUP($A179-$V$1,Summary!$A$3:$BG$325,E$1,FALSE),$V$2)</f>
        <v>0</v>
      </c>
      <c r="F179" s="31">
        <f>IFERROR(VLOOKUP($A179-$V$1,Summary!$A$3:$BG$325,F$1,FALSE),$V$2)</f>
        <v>611</v>
      </c>
      <c r="G179" s="31">
        <f>IFERROR(VLOOKUP($A179-$V$1,Summary!$A$3:$BG$325,G$1,FALSE),$V$2)</f>
        <v>947</v>
      </c>
      <c r="H179" s="31">
        <f>IFERROR(VLOOKUP($A179-$V$1,Summary!$A$3:$BG$325,H$1,FALSE),$V$2)</f>
        <v>0</v>
      </c>
      <c r="I179" s="31">
        <f>IFERROR(VLOOKUP($A179-$V$1,Summary!$A$3:$BG$325,I$1,FALSE),$V$2)</f>
        <v>0</v>
      </c>
      <c r="J179" s="31">
        <f>IFERROR(VLOOKUP($A179-$V$1,Summary!$A$3:$BG$325,J$1,FALSE),$V$2)</f>
        <v>0</v>
      </c>
      <c r="K179" s="31">
        <f>IFERROR(VLOOKUP($A179-$V$1,Summary!$A$3:$BG$325,K$1,FALSE),$V$2)</f>
        <v>0</v>
      </c>
      <c r="L179" s="31">
        <f>IFERROR(VLOOKUP($A179-$V$1,Summary!$A$3:$BG$325,L$1,FALSE),$V$2)</f>
        <v>29.7</v>
      </c>
      <c r="M179" s="31">
        <f>IFERROR(VLOOKUP($A179-$V$1,Summary!$A$3:$BG$325,M$1,FALSE),$V$2)</f>
        <v>16.600000000000001</v>
      </c>
      <c r="N179" s="31">
        <f>IFERROR(MAX(L179-M179,0),"NaN")</f>
        <v>13.099999999999998</v>
      </c>
      <c r="O179" s="31">
        <f>IFERROR(VLOOKUP($A179-$V$1,Summary!$A$3:$BG$325,O$1,FALSE),$V$2)</f>
        <v>0</v>
      </c>
      <c r="P179" s="31">
        <f>IFERROR(VLOOKUP($A179-$V$1,Summary!$A$3:$BG$325,P$1,FALSE),$V$2)</f>
        <v>124.54</v>
      </c>
      <c r="Q179" s="31">
        <v>390</v>
      </c>
      <c r="R179" s="31">
        <f>IFERROR(VLOOKUP($A179-$V$1,Summary!$A$3:$BG$325,R$1,FALSE),$V$2)</f>
        <v>0</v>
      </c>
      <c r="S179" s="31">
        <f>IFERROR(VLOOKUP($A179-$V$1,Summary!$A$3:$BG$325,S$1,FALSE),$V$2)</f>
        <v>0</v>
      </c>
    </row>
    <row r="180" spans="1:19" x14ac:dyDescent="0.25">
      <c r="A180" s="32">
        <v>43855.999305555553</v>
      </c>
      <c r="B180" s="31">
        <f>IFERROR(VLOOKUP($A180-$V$1,Summary!$A$3:$BG$325,B$1,FALSE),$V$2)</f>
        <v>623</v>
      </c>
      <c r="C180" s="97">
        <f>IFERROR(VLOOKUP($A180-$V$1,Summary!$A$3:$BG$325,C$1,FALSE),$V$2)</f>
        <v>4140.7</v>
      </c>
      <c r="D180" s="31">
        <f>IFERROR(VLOOKUP($A180-$V$1,Summary!$A$3:$BG$325,D$1,FALSE),$V$2)</f>
        <v>329</v>
      </c>
      <c r="E180" s="31">
        <f>IFERROR(VLOOKUP($A180-$V$1,Summary!$A$3:$BG$325,E$1,FALSE),$V$2)</f>
        <v>0</v>
      </c>
      <c r="F180" s="31">
        <f>IFERROR(VLOOKUP($A180-$V$1,Summary!$A$3:$BG$325,F$1,FALSE),$V$2)</f>
        <v>546</v>
      </c>
      <c r="G180" s="31">
        <f>IFERROR(VLOOKUP($A180-$V$1,Summary!$A$3:$BG$325,G$1,FALSE),$V$2)</f>
        <v>965</v>
      </c>
      <c r="H180" s="31">
        <f>IFERROR(VLOOKUP($A180-$V$1,Summary!$A$3:$BG$325,H$1,FALSE),$V$2)</f>
        <v>0</v>
      </c>
      <c r="I180" s="31">
        <f>IFERROR(VLOOKUP($A180-$V$1,Summary!$A$3:$BG$325,I$1,FALSE),$V$2)</f>
        <v>0</v>
      </c>
      <c r="J180" s="31">
        <f>IFERROR(VLOOKUP($A180-$V$1,Summary!$A$3:$BG$325,J$1,FALSE),$V$2)</f>
        <v>0</v>
      </c>
      <c r="K180" s="31">
        <f>IFERROR(VLOOKUP($A180-$V$1,Summary!$A$3:$BG$325,K$1,FALSE),$V$2)</f>
        <v>0</v>
      </c>
      <c r="L180" s="31">
        <f>IFERROR(VLOOKUP($A180-$V$1,Summary!$A$3:$BG$325,L$1,FALSE),$V$2)</f>
        <v>28.8</v>
      </c>
      <c r="M180" s="31">
        <f>IFERROR(VLOOKUP($A180-$V$1,Summary!$A$3:$BG$325,M$1,FALSE),$V$2)</f>
        <v>11.6</v>
      </c>
      <c r="N180" s="31">
        <f>IFERROR(MAX(L180-M180,0),"NaN")</f>
        <v>17.200000000000003</v>
      </c>
      <c r="O180" s="31">
        <f>IFERROR(VLOOKUP($A180-$V$1,Summary!$A$3:$BG$325,O$1,FALSE),$V$2)</f>
        <v>0</v>
      </c>
      <c r="P180" s="31">
        <f>IFERROR(VLOOKUP($A180-$V$1,Summary!$A$3:$BG$325,P$1,FALSE),$V$2)</f>
        <v>210.83</v>
      </c>
      <c r="Q180" s="31">
        <v>390</v>
      </c>
      <c r="R180" s="31">
        <f>IFERROR(VLOOKUP($A180-$V$1,Summary!$A$3:$BG$325,R$1,FALSE),$V$2)</f>
        <v>0</v>
      </c>
      <c r="S180" s="31">
        <f>IFERROR(VLOOKUP($A180-$V$1,Summary!$A$3:$BG$325,S$1,FALSE),$V$2)</f>
        <v>0</v>
      </c>
    </row>
    <row r="181" spans="1:19" x14ac:dyDescent="0.25">
      <c r="A181" s="32">
        <v>43856.999305555553</v>
      </c>
      <c r="B181" s="31">
        <f>IFERROR(VLOOKUP($A181-$V$1,Summary!$A$3:$BG$325,B$1,FALSE),$V$2)</f>
        <v>697</v>
      </c>
      <c r="C181" s="97">
        <f>IFERROR(VLOOKUP($A181-$V$1,Summary!$A$3:$BG$325,C$1,FALSE),$V$2)</f>
        <v>4140.76</v>
      </c>
      <c r="D181" s="31">
        <f>IFERROR(VLOOKUP($A181-$V$1,Summary!$A$3:$BG$325,D$1,FALSE),$V$2)</f>
        <v>317</v>
      </c>
      <c r="E181" s="31">
        <f>IFERROR(VLOOKUP($A181-$V$1,Summary!$A$3:$BG$325,E$1,FALSE),$V$2)</f>
        <v>0</v>
      </c>
      <c r="F181" s="31">
        <f>IFERROR(VLOOKUP($A181-$V$1,Summary!$A$3:$BG$325,F$1,FALSE),$V$2)</f>
        <v>736</v>
      </c>
      <c r="G181" s="31">
        <f>IFERROR(VLOOKUP($A181-$V$1,Summary!$A$3:$BG$325,G$1,FALSE),$V$2)</f>
        <v>964</v>
      </c>
      <c r="H181" s="31">
        <f>IFERROR(VLOOKUP($A181-$V$1,Summary!$A$3:$BG$325,H$1,FALSE),$V$2)</f>
        <v>0</v>
      </c>
      <c r="I181" s="31">
        <f>IFERROR(VLOOKUP($A181-$V$1,Summary!$A$3:$BG$325,I$1,FALSE),$V$2)</f>
        <v>0</v>
      </c>
      <c r="J181" s="31">
        <f>IFERROR(VLOOKUP($A181-$V$1,Summary!$A$3:$BG$325,J$1,FALSE),$V$2)</f>
        <v>0</v>
      </c>
      <c r="K181" s="31">
        <f>IFERROR(VLOOKUP($A181-$V$1,Summary!$A$3:$BG$325,K$1,FALSE),$V$2)</f>
        <v>0</v>
      </c>
      <c r="L181" s="31">
        <f>IFERROR(VLOOKUP($A181-$V$1,Summary!$A$3:$BG$325,L$1,FALSE),$V$2)</f>
        <v>23.2</v>
      </c>
      <c r="M181" s="31">
        <f>IFERROR(VLOOKUP($A181-$V$1,Summary!$A$3:$BG$325,M$1,FALSE),$V$2)</f>
        <v>13.3</v>
      </c>
      <c r="N181" s="31">
        <f>IFERROR(MAX(L181-M181,0),"NaN")</f>
        <v>9.8999999999999986</v>
      </c>
      <c r="O181" s="31">
        <f>IFERROR(VLOOKUP($A181-$V$1,Summary!$A$3:$BG$325,O$1,FALSE),$V$2)</f>
        <v>26.8</v>
      </c>
      <c r="P181" s="31">
        <f>IFERROR(VLOOKUP($A181-$V$1,Summary!$A$3:$BG$325,P$1,FALSE),$V$2)</f>
        <v>507.55</v>
      </c>
      <c r="Q181" s="31">
        <v>460</v>
      </c>
      <c r="R181" s="31">
        <f>IFERROR(VLOOKUP($A181-$V$1,Summary!$A$3:$BG$325,R$1,FALSE),$V$2)</f>
        <v>0</v>
      </c>
      <c r="S181" s="31">
        <f>IFERROR(VLOOKUP($A181-$V$1,Summary!$A$3:$BG$325,S$1,FALSE),$V$2)</f>
        <v>0</v>
      </c>
    </row>
    <row r="182" spans="1:19" x14ac:dyDescent="0.25">
      <c r="A182" s="32">
        <v>43857.999305555553</v>
      </c>
      <c r="B182" s="31">
        <f>IFERROR(VLOOKUP($A182-$V$1,Summary!$A$3:$BG$325,B$1,FALSE),$V$2)</f>
        <v>825</v>
      </c>
      <c r="C182" s="97">
        <f>IFERROR(VLOOKUP($A182-$V$1,Summary!$A$3:$BG$325,C$1,FALSE),$V$2)</f>
        <v>4140.8</v>
      </c>
      <c r="D182" s="31">
        <f>IFERROR(VLOOKUP($A182-$V$1,Summary!$A$3:$BG$325,D$1,FALSE),$V$2)</f>
        <v>286</v>
      </c>
      <c r="E182" s="31">
        <f>IFERROR(VLOOKUP($A182-$V$1,Summary!$A$3:$BG$325,E$1,FALSE),$V$2)</f>
        <v>0</v>
      </c>
      <c r="F182" s="31">
        <f>IFERROR(VLOOKUP($A182-$V$1,Summary!$A$3:$BG$325,F$1,FALSE),$V$2)</f>
        <v>1120</v>
      </c>
      <c r="G182" s="31">
        <f>IFERROR(VLOOKUP($A182-$V$1,Summary!$A$3:$BG$325,G$1,FALSE),$V$2)</f>
        <v>1590</v>
      </c>
      <c r="H182" s="31">
        <f>IFERROR(VLOOKUP($A182-$V$1,Summary!$A$3:$BG$325,H$1,FALSE),$V$2)</f>
        <v>0</v>
      </c>
      <c r="I182" s="31">
        <f>IFERROR(VLOOKUP($A182-$V$1,Summary!$A$3:$BG$325,I$1,FALSE),$V$2)</f>
        <v>0</v>
      </c>
      <c r="J182" s="31">
        <f>IFERROR(VLOOKUP($A182-$V$1,Summary!$A$3:$BG$325,J$1,FALSE),$V$2)</f>
        <v>0</v>
      </c>
      <c r="K182" s="31">
        <f>IFERROR(VLOOKUP($A182-$V$1,Summary!$A$3:$BG$325,K$1,FALSE),$V$2)</f>
        <v>0</v>
      </c>
      <c r="L182" s="31">
        <f>IFERROR(VLOOKUP($A182-$V$1,Summary!$A$3:$BG$325,L$1,FALSE),$V$2)</f>
        <v>24.2</v>
      </c>
      <c r="M182" s="31">
        <f>IFERROR(VLOOKUP($A182-$V$1,Summary!$A$3:$BG$325,M$1,FALSE),$V$2)</f>
        <v>9.8800000000000008</v>
      </c>
      <c r="N182" s="31">
        <f>IFERROR(MAX(L182-M182,0),"NaN")</f>
        <v>14.319999999999999</v>
      </c>
      <c r="O182" s="31">
        <f>IFERROR(VLOOKUP($A182-$V$1,Summary!$A$3:$BG$325,O$1,FALSE),$V$2)</f>
        <v>0</v>
      </c>
      <c r="P182" s="31">
        <f>IFERROR(VLOOKUP($A182-$V$1,Summary!$A$3:$BG$325,P$1,FALSE),$V$2)</f>
        <v>750.6</v>
      </c>
      <c r="Q182" s="31">
        <v>600</v>
      </c>
      <c r="R182" s="31">
        <f>IFERROR(VLOOKUP($A182-$V$1,Summary!$A$3:$BG$325,R$1,FALSE),$V$2)</f>
        <v>0</v>
      </c>
      <c r="S182" s="31">
        <f>IFERROR(VLOOKUP($A182-$V$1,Summary!$A$3:$BG$325,S$1,FALSE),$V$2)</f>
        <v>0</v>
      </c>
    </row>
    <row r="183" spans="1:19" x14ac:dyDescent="0.25">
      <c r="A183" s="32">
        <v>43858.999305555553</v>
      </c>
      <c r="B183" s="31">
        <f>IFERROR(VLOOKUP($A183-$V$1,Summary!$A$3:$BG$325,B$1,FALSE),$V$2)</f>
        <v>986</v>
      </c>
      <c r="C183" s="97">
        <f>IFERROR(VLOOKUP($A183-$V$1,Summary!$A$3:$BG$325,C$1,FALSE),$V$2)</f>
        <v>4140.8500000000004</v>
      </c>
      <c r="D183" s="31">
        <f>IFERROR(VLOOKUP($A183-$V$1,Summary!$A$3:$BG$325,D$1,FALSE),$V$2)</f>
        <v>243</v>
      </c>
      <c r="E183" s="31">
        <f>IFERROR(VLOOKUP($A183-$V$1,Summary!$A$3:$BG$325,E$1,FALSE),$V$2)</f>
        <v>0</v>
      </c>
      <c r="F183" s="31">
        <f>IFERROR(VLOOKUP($A183-$V$1,Summary!$A$3:$BG$325,F$1,FALSE),$V$2)</f>
        <v>1040</v>
      </c>
      <c r="G183" s="31">
        <f>IFERROR(VLOOKUP($A183-$V$1,Summary!$A$3:$BG$325,G$1,FALSE),$V$2)</f>
        <v>1710</v>
      </c>
      <c r="H183" s="31">
        <f>IFERROR(VLOOKUP($A183-$V$1,Summary!$A$3:$BG$325,H$1,FALSE),$V$2)</f>
        <v>0</v>
      </c>
      <c r="I183" s="31">
        <f>IFERROR(VLOOKUP($A183-$V$1,Summary!$A$3:$BG$325,I$1,FALSE),$V$2)</f>
        <v>0</v>
      </c>
      <c r="J183" s="31">
        <f>IFERROR(VLOOKUP($A183-$V$1,Summary!$A$3:$BG$325,J$1,FALSE),$V$2)</f>
        <v>0</v>
      </c>
      <c r="K183" s="31">
        <f>IFERROR(VLOOKUP($A183-$V$1,Summary!$A$3:$BG$325,K$1,FALSE),$V$2)</f>
        <v>0</v>
      </c>
      <c r="L183" s="31">
        <f>IFERROR(VLOOKUP($A183-$V$1,Summary!$A$3:$BG$325,L$1,FALSE),$V$2)</f>
        <v>25</v>
      </c>
      <c r="M183" s="31">
        <f>IFERROR(VLOOKUP($A183-$V$1,Summary!$A$3:$BG$325,M$1,FALSE),$V$2)</f>
        <v>14.6</v>
      </c>
      <c r="N183" s="31">
        <f>IFERROR(MAX(L183-M183,0),"NaN")</f>
        <v>10.4</v>
      </c>
      <c r="O183" s="31">
        <f>IFERROR(VLOOKUP($A183-$V$1,Summary!$A$3:$BG$325,O$1,FALSE),$V$2)</f>
        <v>74.2</v>
      </c>
      <c r="P183" s="31">
        <f>IFERROR(VLOOKUP($A183-$V$1,Summary!$A$3:$BG$325,P$1,FALSE),$V$2)</f>
        <v>552.51</v>
      </c>
      <c r="Q183" s="31">
        <v>1060</v>
      </c>
      <c r="R183" s="31">
        <f>IFERROR(VLOOKUP($A183-$V$1,Summary!$A$3:$BG$325,R$1,FALSE),$V$2)</f>
        <v>0</v>
      </c>
      <c r="S183" s="31">
        <f>IFERROR(VLOOKUP($A183-$V$1,Summary!$A$3:$BG$325,S$1,FALSE),$V$2)</f>
        <v>0</v>
      </c>
    </row>
    <row r="184" spans="1:19" x14ac:dyDescent="0.25">
      <c r="A184" s="32">
        <v>43859.999305555553</v>
      </c>
      <c r="B184" s="31">
        <f>IFERROR(VLOOKUP($A184-$V$1,Summary!$A$3:$BG$325,B$1,FALSE),$V$2)</f>
        <v>1110</v>
      </c>
      <c r="C184" s="97">
        <f>IFERROR(VLOOKUP($A184-$V$1,Summary!$A$3:$BG$325,C$1,FALSE),$V$2)</f>
        <v>4140.8999999999996</v>
      </c>
      <c r="D184" s="31">
        <f>IFERROR(VLOOKUP($A184-$V$1,Summary!$A$3:$BG$325,D$1,FALSE),$V$2)</f>
        <v>247</v>
      </c>
      <c r="E184" s="31">
        <f>IFERROR(VLOOKUP($A184-$V$1,Summary!$A$3:$BG$325,E$1,FALSE),$V$2)</f>
        <v>0</v>
      </c>
      <c r="F184" s="31">
        <f>IFERROR(VLOOKUP($A184-$V$1,Summary!$A$3:$BG$325,F$1,FALSE),$V$2)</f>
        <v>939</v>
      </c>
      <c r="G184" s="31">
        <f>IFERROR(VLOOKUP($A184-$V$1,Summary!$A$3:$BG$325,G$1,FALSE),$V$2)</f>
        <v>1570</v>
      </c>
      <c r="H184" s="31">
        <f>IFERROR(VLOOKUP($A184-$V$1,Summary!$A$3:$BG$325,H$1,FALSE),$V$2)</f>
        <v>0</v>
      </c>
      <c r="I184" s="31">
        <f>IFERROR(VLOOKUP($A184-$V$1,Summary!$A$3:$BG$325,I$1,FALSE),$V$2)</f>
        <v>0</v>
      </c>
      <c r="J184" s="31">
        <f>IFERROR(VLOOKUP($A184-$V$1,Summary!$A$3:$BG$325,J$1,FALSE),$V$2)</f>
        <v>0</v>
      </c>
      <c r="K184" s="31">
        <f>IFERROR(VLOOKUP($A184-$V$1,Summary!$A$3:$BG$325,K$1,FALSE),$V$2)</f>
        <v>0</v>
      </c>
      <c r="L184" s="31">
        <f>IFERROR(VLOOKUP($A184-$V$1,Summary!$A$3:$BG$325,L$1,FALSE),$V$2)</f>
        <v>31.1</v>
      </c>
      <c r="M184" s="31">
        <f>IFERROR(VLOOKUP($A184-$V$1,Summary!$A$3:$BG$325,M$1,FALSE),$V$2)</f>
        <v>12</v>
      </c>
      <c r="N184" s="31">
        <f>IFERROR(MAX(L184-M184,0),"NaN")</f>
        <v>19.100000000000001</v>
      </c>
      <c r="O184" s="31">
        <f>IFERROR(VLOOKUP($A184-$V$1,Summary!$A$3:$BG$325,O$1,FALSE),$V$2)</f>
        <v>69.900000000000006</v>
      </c>
      <c r="P184" s="31">
        <f>IFERROR(VLOOKUP($A184-$V$1,Summary!$A$3:$BG$325,P$1,FALSE),$V$2)</f>
        <v>333.94</v>
      </c>
      <c r="Q184" s="31">
        <v>1050</v>
      </c>
      <c r="R184" s="31">
        <f>IFERROR(VLOOKUP($A184-$V$1,Summary!$A$3:$BG$325,R$1,FALSE),$V$2)</f>
        <v>0</v>
      </c>
      <c r="S184" s="31">
        <f>IFERROR(VLOOKUP($A184-$V$1,Summary!$A$3:$BG$325,S$1,FALSE),$V$2)</f>
        <v>0</v>
      </c>
    </row>
    <row r="185" spans="1:19" x14ac:dyDescent="0.25">
      <c r="A185" s="32">
        <v>43860.999305555553</v>
      </c>
      <c r="B185" s="31">
        <f>IFERROR(VLOOKUP($A185-$V$1,Summary!$A$3:$BG$325,B$1,FALSE),$V$2)</f>
        <v>1060</v>
      </c>
      <c r="C185" s="97">
        <f>IFERROR(VLOOKUP($A185-$V$1,Summary!$A$3:$BG$325,C$1,FALSE),$V$2)</f>
        <v>4140.96</v>
      </c>
      <c r="D185" s="31">
        <f>IFERROR(VLOOKUP($A185-$V$1,Summary!$A$3:$BG$325,D$1,FALSE),$V$2)</f>
        <v>481</v>
      </c>
      <c r="E185" s="31">
        <f>IFERROR(VLOOKUP($A185-$V$1,Summary!$A$3:$BG$325,E$1,FALSE),$V$2)</f>
        <v>0</v>
      </c>
      <c r="F185" s="31">
        <f>IFERROR(VLOOKUP($A185-$V$1,Summary!$A$3:$BG$325,F$1,FALSE),$V$2)</f>
        <v>793</v>
      </c>
      <c r="G185" s="31">
        <f>IFERROR(VLOOKUP($A185-$V$1,Summary!$A$3:$BG$325,G$1,FALSE),$V$2)</f>
        <v>1470</v>
      </c>
      <c r="H185" s="31">
        <f>IFERROR(VLOOKUP($A185-$V$1,Summary!$A$3:$BG$325,H$1,FALSE),$V$2)</f>
        <v>0</v>
      </c>
      <c r="I185" s="31">
        <f>IFERROR(VLOOKUP($A185-$V$1,Summary!$A$3:$BG$325,I$1,FALSE),$V$2)</f>
        <v>0</v>
      </c>
      <c r="J185" s="31">
        <f>IFERROR(VLOOKUP($A185-$V$1,Summary!$A$3:$BG$325,J$1,FALSE),$V$2)</f>
        <v>0</v>
      </c>
      <c r="K185" s="31">
        <f>IFERROR(VLOOKUP($A185-$V$1,Summary!$A$3:$BG$325,K$1,FALSE),$V$2)</f>
        <v>0</v>
      </c>
      <c r="L185" s="31">
        <f>IFERROR(VLOOKUP($A185-$V$1,Summary!$A$3:$BG$325,L$1,FALSE),$V$2)</f>
        <v>27.2</v>
      </c>
      <c r="M185" s="31">
        <f>IFERROR(VLOOKUP($A185-$V$1,Summary!$A$3:$BG$325,M$1,FALSE),$V$2)</f>
        <v>11.3</v>
      </c>
      <c r="N185" s="31">
        <f>IFERROR(MAX(L185-M185,0),"NaN")</f>
        <v>15.899999999999999</v>
      </c>
      <c r="O185" s="31">
        <f>IFERROR(VLOOKUP($A185-$V$1,Summary!$A$3:$BG$325,O$1,FALSE),$V$2)</f>
        <v>52.8</v>
      </c>
      <c r="P185" s="31">
        <f>IFERROR(VLOOKUP($A185-$V$1,Summary!$A$3:$BG$325,P$1,FALSE),$V$2)</f>
        <v>226.55</v>
      </c>
      <c r="Q185" s="31">
        <v>990</v>
      </c>
      <c r="R185" s="31">
        <f>IFERROR(VLOOKUP($A185-$V$1,Summary!$A$3:$BG$325,R$1,FALSE),$V$2)</f>
        <v>0</v>
      </c>
      <c r="S185" s="31">
        <f>IFERROR(VLOOKUP($A185-$V$1,Summary!$A$3:$BG$325,S$1,FALSE),$V$2)</f>
        <v>0</v>
      </c>
    </row>
    <row r="186" spans="1:19" x14ac:dyDescent="0.25">
      <c r="A186" s="32">
        <v>43861.999305555553</v>
      </c>
      <c r="B186" s="31">
        <f>IFERROR(VLOOKUP($A186-$V$1,Summary!$A$3:$BG$325,B$1,FALSE),$V$2)</f>
        <v>962</v>
      </c>
      <c r="C186" s="97">
        <f>IFERROR(VLOOKUP($A186-$V$1,Summary!$A$3:$BG$325,C$1,FALSE),$V$2)</f>
        <v>4141</v>
      </c>
      <c r="D186" s="31">
        <f>IFERROR(VLOOKUP($A186-$V$1,Summary!$A$3:$BG$325,D$1,FALSE),$V$2)</f>
        <v>598</v>
      </c>
      <c r="E186" s="31">
        <f>IFERROR(VLOOKUP($A186-$V$1,Summary!$A$3:$BG$325,E$1,FALSE),$V$2)</f>
        <v>0</v>
      </c>
      <c r="F186" s="31">
        <f>IFERROR(VLOOKUP($A186-$V$1,Summary!$A$3:$BG$325,F$1,FALSE),$V$2)</f>
        <v>793</v>
      </c>
      <c r="G186" s="31">
        <f>IFERROR(VLOOKUP($A186-$V$1,Summary!$A$3:$BG$325,G$1,FALSE),$V$2)</f>
        <v>1700</v>
      </c>
      <c r="H186" s="31">
        <f>IFERROR(VLOOKUP($A186-$V$1,Summary!$A$3:$BG$325,H$1,FALSE),$V$2)</f>
        <v>0</v>
      </c>
      <c r="I186" s="31">
        <f>IFERROR(VLOOKUP($A186-$V$1,Summary!$A$3:$BG$325,I$1,FALSE),$V$2)</f>
        <v>0</v>
      </c>
      <c r="J186" s="31">
        <f>IFERROR(VLOOKUP($A186-$V$1,Summary!$A$3:$BG$325,J$1,FALSE),$V$2)</f>
        <v>0</v>
      </c>
      <c r="K186" s="31">
        <f>IFERROR(VLOOKUP($A186-$V$1,Summary!$A$3:$BG$325,K$1,FALSE),$V$2)</f>
        <v>0</v>
      </c>
      <c r="L186" s="31">
        <f>IFERROR(VLOOKUP($A186-$V$1,Summary!$A$3:$BG$325,L$1,FALSE),$V$2)</f>
        <v>29.3</v>
      </c>
      <c r="M186" s="31">
        <f>IFERROR(VLOOKUP($A186-$V$1,Summary!$A$3:$BG$325,M$1,FALSE),$V$2)</f>
        <v>10.8</v>
      </c>
      <c r="N186" s="31">
        <f>IFERROR(MAX(L186-M186,0),"NaN")</f>
        <v>18.5</v>
      </c>
      <c r="O186" s="31">
        <f>IFERROR(VLOOKUP($A186-$V$1,Summary!$A$3:$BG$325,O$1,FALSE),$V$2)</f>
        <v>95.4</v>
      </c>
      <c r="P186" s="31">
        <f>IFERROR(VLOOKUP($A186-$V$1,Summary!$A$3:$BG$325,P$1,FALSE),$V$2)</f>
        <v>191.26</v>
      </c>
      <c r="Q186" s="31">
        <v>1020</v>
      </c>
      <c r="R186" s="31">
        <f>IFERROR(VLOOKUP($A186-$V$1,Summary!$A$3:$BG$325,R$1,FALSE),$V$2)</f>
        <v>0</v>
      </c>
      <c r="S186" s="31">
        <f>IFERROR(VLOOKUP($A186-$V$1,Summary!$A$3:$BG$325,S$1,FALSE),$V$2)</f>
        <v>0</v>
      </c>
    </row>
    <row r="187" spans="1:19" x14ac:dyDescent="0.25">
      <c r="A187" s="32">
        <v>43862.999305555553</v>
      </c>
      <c r="B187" s="31">
        <f>IFERROR(VLOOKUP($A187-$V$1,Summary!$A$3:$BG$325,B$1,FALSE),$V$2)</f>
        <v>883</v>
      </c>
      <c r="C187" s="97">
        <f>IFERROR(VLOOKUP($A187-$V$1,Summary!$A$3:$BG$325,C$1,FALSE),$V$2)</f>
        <v>4141.03</v>
      </c>
      <c r="D187" s="31">
        <f>IFERROR(VLOOKUP($A187-$V$1,Summary!$A$3:$BG$325,D$1,FALSE),$V$2)</f>
        <v>618</v>
      </c>
      <c r="E187" s="31">
        <f>IFERROR(VLOOKUP($A187-$V$1,Summary!$A$3:$BG$325,E$1,FALSE),$V$2)</f>
        <v>0</v>
      </c>
      <c r="F187" s="31">
        <f>IFERROR(VLOOKUP($A187-$V$1,Summary!$A$3:$BG$325,F$1,FALSE),$V$2)</f>
        <v>794</v>
      </c>
      <c r="G187" s="31">
        <f>IFERROR(VLOOKUP($A187-$V$1,Summary!$A$3:$BG$325,G$1,FALSE),$V$2)</f>
        <v>1800</v>
      </c>
      <c r="H187" s="31">
        <f>IFERROR(VLOOKUP($A187-$V$1,Summary!$A$3:$BG$325,H$1,FALSE),$V$2)</f>
        <v>0</v>
      </c>
      <c r="I187" s="31">
        <f>IFERROR(VLOOKUP($A187-$V$1,Summary!$A$3:$BG$325,I$1,FALSE),$V$2)</f>
        <v>0</v>
      </c>
      <c r="J187" s="31">
        <f>IFERROR(VLOOKUP($A187-$V$1,Summary!$A$3:$BG$325,J$1,FALSE),$V$2)</f>
        <v>0</v>
      </c>
      <c r="K187" s="31">
        <f>IFERROR(VLOOKUP($A187-$V$1,Summary!$A$3:$BG$325,K$1,FALSE),$V$2)</f>
        <v>0</v>
      </c>
      <c r="L187" s="31">
        <f>IFERROR(VLOOKUP($A187-$V$1,Summary!$A$3:$BG$325,L$1,FALSE),$V$2)</f>
        <v>31.2</v>
      </c>
      <c r="M187" s="31">
        <f>IFERROR(VLOOKUP($A187-$V$1,Summary!$A$3:$BG$325,M$1,FALSE),$V$2)</f>
        <v>8.3699999999999992</v>
      </c>
      <c r="N187" s="31">
        <f>IFERROR(MAX(L187-M187,0),"NaN")</f>
        <v>22.83</v>
      </c>
      <c r="O187" s="31">
        <f>IFERROR(VLOOKUP($A187-$V$1,Summary!$A$3:$BG$325,O$1,FALSE),$V$2)</f>
        <v>62.7</v>
      </c>
      <c r="P187" s="31">
        <f>IFERROR(VLOOKUP($A187-$V$1,Summary!$A$3:$BG$325,P$1,FALSE),$V$2)</f>
        <v>179.26</v>
      </c>
      <c r="Q187" s="31">
        <v>950</v>
      </c>
      <c r="R187" s="31">
        <f>IFERROR(VLOOKUP($A187-$V$1,Summary!$A$3:$BG$325,R$1,FALSE),$V$2)</f>
        <v>0</v>
      </c>
      <c r="S187" s="31">
        <f>IFERROR(VLOOKUP($A187-$V$1,Summary!$A$3:$BG$325,S$1,FALSE),$V$2)</f>
        <v>0</v>
      </c>
    </row>
    <row r="188" spans="1:19" x14ac:dyDescent="0.25">
      <c r="A188" s="32">
        <v>43863.999305555553</v>
      </c>
      <c r="B188" s="31">
        <f>IFERROR(VLOOKUP($A188-$V$1,Summary!$A$3:$BG$325,B$1,FALSE),$V$2)</f>
        <v>837</v>
      </c>
      <c r="C188" s="97">
        <f>IFERROR(VLOOKUP($A188-$V$1,Summary!$A$3:$BG$325,C$1,FALSE),$V$2)</f>
        <v>4141.09</v>
      </c>
      <c r="D188" s="31">
        <f>IFERROR(VLOOKUP($A188-$V$1,Summary!$A$3:$BG$325,D$1,FALSE),$V$2)</f>
        <v>601</v>
      </c>
      <c r="E188" s="31">
        <f>IFERROR(VLOOKUP($A188-$V$1,Summary!$A$3:$BG$325,E$1,FALSE),$V$2)</f>
        <v>0</v>
      </c>
      <c r="F188" s="31">
        <f>IFERROR(VLOOKUP($A188-$V$1,Summary!$A$3:$BG$325,F$1,FALSE),$V$2)</f>
        <v>795</v>
      </c>
      <c r="G188" s="31">
        <f>IFERROR(VLOOKUP($A188-$V$1,Summary!$A$3:$BG$325,G$1,FALSE),$V$2)</f>
        <v>1710</v>
      </c>
      <c r="H188" s="31">
        <f>IFERROR(VLOOKUP($A188-$V$1,Summary!$A$3:$BG$325,H$1,FALSE),$V$2)</f>
        <v>0</v>
      </c>
      <c r="I188" s="31">
        <f>IFERROR(VLOOKUP($A188-$V$1,Summary!$A$3:$BG$325,I$1,FALSE),$V$2)</f>
        <v>0</v>
      </c>
      <c r="J188" s="31">
        <f>IFERROR(VLOOKUP($A188-$V$1,Summary!$A$3:$BG$325,J$1,FALSE),$V$2)</f>
        <v>0</v>
      </c>
      <c r="K188" s="31">
        <f>IFERROR(VLOOKUP($A188-$V$1,Summary!$A$3:$BG$325,K$1,FALSE),$V$2)</f>
        <v>0</v>
      </c>
      <c r="L188" s="31">
        <f>IFERROR(VLOOKUP($A188-$V$1,Summary!$A$3:$BG$325,L$1,FALSE),$V$2)</f>
        <v>31.6</v>
      </c>
      <c r="M188" s="31">
        <f>IFERROR(VLOOKUP($A188-$V$1,Summary!$A$3:$BG$325,M$1,FALSE),$V$2)</f>
        <v>7.59</v>
      </c>
      <c r="N188" s="31">
        <f>IFERROR(MAX(L188-M188,0),"NaN")</f>
        <v>24.01</v>
      </c>
      <c r="O188" s="31">
        <f>IFERROR(VLOOKUP($A188-$V$1,Summary!$A$3:$BG$325,O$1,FALSE),$V$2)</f>
        <v>38.299999999999997</v>
      </c>
      <c r="P188" s="31">
        <f>IFERROR(VLOOKUP($A188-$V$1,Summary!$A$3:$BG$325,P$1,FALSE),$V$2)</f>
        <v>166.01</v>
      </c>
      <c r="Q188" s="31">
        <v>835</v>
      </c>
      <c r="R188" s="31">
        <f>IFERROR(VLOOKUP($A188-$V$1,Summary!$A$3:$BG$325,R$1,FALSE),$V$2)</f>
        <v>0</v>
      </c>
      <c r="S188" s="31">
        <f>IFERROR(VLOOKUP($A188-$V$1,Summary!$A$3:$BG$325,S$1,FALSE),$V$2)</f>
        <v>0</v>
      </c>
    </row>
    <row r="189" spans="1:19" x14ac:dyDescent="0.25">
      <c r="A189" s="32">
        <v>43864.999305555553</v>
      </c>
      <c r="B189" s="31">
        <f>IFERROR(VLOOKUP($A189-$V$1,Summary!$A$3:$BG$325,B$1,FALSE),$V$2)</f>
        <v>809</v>
      </c>
      <c r="C189" s="97">
        <f>IFERROR(VLOOKUP($A189-$V$1,Summary!$A$3:$BG$325,C$1,FALSE),$V$2)</f>
        <v>4141.09</v>
      </c>
      <c r="D189" s="31">
        <f>IFERROR(VLOOKUP($A189-$V$1,Summary!$A$3:$BG$325,D$1,FALSE),$V$2)</f>
        <v>604</v>
      </c>
      <c r="E189" s="31">
        <f>IFERROR(VLOOKUP($A189-$V$1,Summary!$A$3:$BG$325,E$1,FALSE),$V$2)</f>
        <v>0</v>
      </c>
      <c r="F189" s="31">
        <f>IFERROR(VLOOKUP($A189-$V$1,Summary!$A$3:$BG$325,F$1,FALSE),$V$2)</f>
        <v>795</v>
      </c>
      <c r="G189" s="31">
        <f>IFERROR(VLOOKUP($A189-$V$1,Summary!$A$3:$BG$325,G$1,FALSE),$V$2)</f>
        <v>1590</v>
      </c>
      <c r="H189" s="31">
        <f>IFERROR(VLOOKUP($A189-$V$1,Summary!$A$3:$BG$325,H$1,FALSE),$V$2)</f>
        <v>0</v>
      </c>
      <c r="I189" s="31">
        <f>IFERROR(VLOOKUP($A189-$V$1,Summary!$A$3:$BG$325,I$1,FALSE),$V$2)</f>
        <v>0</v>
      </c>
      <c r="J189" s="31">
        <f>IFERROR(VLOOKUP($A189-$V$1,Summary!$A$3:$BG$325,J$1,FALSE),$V$2)</f>
        <v>0</v>
      </c>
      <c r="K189" s="31">
        <f>IFERROR(VLOOKUP($A189-$V$1,Summary!$A$3:$BG$325,K$1,FALSE),$V$2)</f>
        <v>0</v>
      </c>
      <c r="L189" s="31">
        <f>IFERROR(VLOOKUP($A189-$V$1,Summary!$A$3:$BG$325,L$1,FALSE),$V$2)</f>
        <v>36.200000000000003</v>
      </c>
      <c r="M189" s="31">
        <f>IFERROR(VLOOKUP($A189-$V$1,Summary!$A$3:$BG$325,M$1,FALSE),$V$2)</f>
        <v>9.61</v>
      </c>
      <c r="N189" s="31">
        <f>IFERROR(MAX(L189-M189,0),"NaN")</f>
        <v>26.590000000000003</v>
      </c>
      <c r="O189" s="31">
        <f>IFERROR(VLOOKUP($A189-$V$1,Summary!$A$3:$BG$325,O$1,FALSE),$V$2)</f>
        <v>78.099999999999994</v>
      </c>
      <c r="P189" s="31">
        <f>IFERROR(VLOOKUP($A189-$V$1,Summary!$A$3:$BG$325,P$1,FALSE),$V$2)</f>
        <v>144.01</v>
      </c>
      <c r="Q189" s="31">
        <v>720</v>
      </c>
      <c r="R189" s="31">
        <f>IFERROR(VLOOKUP($A189-$V$1,Summary!$A$3:$BG$325,R$1,FALSE),$V$2)</f>
        <v>0</v>
      </c>
      <c r="S189" s="31">
        <f>IFERROR(VLOOKUP($A189-$V$1,Summary!$A$3:$BG$325,S$1,FALSE),$V$2)</f>
        <v>0</v>
      </c>
    </row>
    <row r="190" spans="1:19" x14ac:dyDescent="0.25">
      <c r="A190" s="32">
        <v>43865.999305555553</v>
      </c>
      <c r="B190" s="31">
        <f>IFERROR(VLOOKUP($A190-$V$1,Summary!$A$3:$BG$325,B$1,FALSE),$V$2)</f>
        <v>790</v>
      </c>
      <c r="C190" s="97">
        <f>IFERROR(VLOOKUP($A190-$V$1,Summary!$A$3:$BG$325,C$1,FALSE),$V$2)</f>
        <v>4141.1000000000004</v>
      </c>
      <c r="D190" s="31">
        <f>IFERROR(VLOOKUP($A190-$V$1,Summary!$A$3:$BG$325,D$1,FALSE),$V$2)</f>
        <v>594</v>
      </c>
      <c r="E190" s="31">
        <f>IFERROR(VLOOKUP($A190-$V$1,Summary!$A$3:$BG$325,E$1,FALSE),$V$2)</f>
        <v>0</v>
      </c>
      <c r="F190" s="31">
        <f>IFERROR(VLOOKUP($A190-$V$1,Summary!$A$3:$BG$325,F$1,FALSE),$V$2)</f>
        <v>794</v>
      </c>
      <c r="G190" s="31">
        <f>IFERROR(VLOOKUP($A190-$V$1,Summary!$A$3:$BG$325,G$1,FALSE),$V$2)</f>
        <v>1470</v>
      </c>
      <c r="H190" s="31">
        <f>IFERROR(VLOOKUP($A190-$V$1,Summary!$A$3:$BG$325,H$1,FALSE),$V$2)</f>
        <v>0</v>
      </c>
      <c r="I190" s="31">
        <f>IFERROR(VLOOKUP($A190-$V$1,Summary!$A$3:$BG$325,I$1,FALSE),$V$2)</f>
        <v>0</v>
      </c>
      <c r="J190" s="31">
        <f>IFERROR(VLOOKUP($A190-$V$1,Summary!$A$3:$BG$325,J$1,FALSE),$V$2)</f>
        <v>0</v>
      </c>
      <c r="K190" s="31">
        <f>IFERROR(VLOOKUP($A190-$V$1,Summary!$A$3:$BG$325,K$1,FALSE),$V$2)</f>
        <v>0</v>
      </c>
      <c r="L190" s="31">
        <f>IFERROR(VLOOKUP($A190-$V$1,Summary!$A$3:$BG$325,L$1,FALSE),$V$2)</f>
        <v>39.1</v>
      </c>
      <c r="M190" s="31">
        <f>IFERROR(VLOOKUP($A190-$V$1,Summary!$A$3:$BG$325,M$1,FALSE),$V$2)</f>
        <v>10.1</v>
      </c>
      <c r="N190" s="31">
        <f>IFERROR(MAX(L190-M190,0),"NaN")</f>
        <v>29</v>
      </c>
      <c r="O190" s="31">
        <f>IFERROR(VLOOKUP($A190-$V$1,Summary!$A$3:$BG$325,O$1,FALSE),$V$2)</f>
        <v>84.8</v>
      </c>
      <c r="P190" s="31">
        <f>IFERROR(VLOOKUP($A190-$V$1,Summary!$A$3:$BG$325,P$1,FALSE),$V$2)</f>
        <v>125.28</v>
      </c>
      <c r="Q190" s="31">
        <v>650</v>
      </c>
      <c r="R190" s="31">
        <f>IFERROR(VLOOKUP($A190-$V$1,Summary!$A$3:$BG$325,R$1,FALSE),$V$2)</f>
        <v>0</v>
      </c>
      <c r="S190" s="31">
        <f>IFERROR(VLOOKUP($A190-$V$1,Summary!$A$3:$BG$325,S$1,FALSE),$V$2)</f>
        <v>0</v>
      </c>
    </row>
    <row r="191" spans="1:19" x14ac:dyDescent="0.25">
      <c r="A191" s="32">
        <v>43866.999305555553</v>
      </c>
      <c r="B191" s="31">
        <f>IFERROR(VLOOKUP($A191-$V$1,Summary!$A$3:$BG$325,B$1,FALSE),$V$2)</f>
        <v>734</v>
      </c>
      <c r="C191" s="97">
        <f>IFERROR(VLOOKUP($A191-$V$1,Summary!$A$3:$BG$325,C$1,FALSE),$V$2)</f>
        <v>4141.1000000000004</v>
      </c>
      <c r="D191" s="31">
        <f>IFERROR(VLOOKUP($A191-$V$1,Summary!$A$3:$BG$325,D$1,FALSE),$V$2)</f>
        <v>552.19696969696975</v>
      </c>
      <c r="E191" s="31">
        <f>IFERROR(VLOOKUP($A191-$V$1,Summary!$A$3:$BG$325,E$1,FALSE),$V$2)</f>
        <v>0</v>
      </c>
      <c r="F191" s="31">
        <f>IFERROR(VLOOKUP($A191-$V$1,Summary!$A$3:$BG$325,F$1,FALSE),$V$2)</f>
        <v>793</v>
      </c>
      <c r="G191" s="31">
        <f>IFERROR(VLOOKUP($A191-$V$1,Summary!$A$3:$BG$325,G$1,FALSE),$V$2)</f>
        <v>1360</v>
      </c>
      <c r="H191" s="31">
        <f>IFERROR(VLOOKUP($A191-$V$1,Summary!$A$3:$BG$325,H$1,FALSE),$V$2)</f>
        <v>0</v>
      </c>
      <c r="I191" s="31">
        <f>IFERROR(VLOOKUP($A191-$V$1,Summary!$A$3:$BG$325,I$1,FALSE),$V$2)</f>
        <v>0</v>
      </c>
      <c r="J191" s="31">
        <f>IFERROR(VLOOKUP($A191-$V$1,Summary!$A$3:$BG$325,J$1,FALSE),$V$2)</f>
        <v>0</v>
      </c>
      <c r="K191" s="31">
        <f>IFERROR(VLOOKUP($A191-$V$1,Summary!$A$3:$BG$325,K$1,FALSE),$V$2)</f>
        <v>0</v>
      </c>
      <c r="L191" s="31">
        <f>IFERROR(VLOOKUP($A191-$V$1,Summary!$A$3:$BG$325,L$1,FALSE),$V$2)</f>
        <v>39.799999999999997</v>
      </c>
      <c r="M191" s="31">
        <f>IFERROR(VLOOKUP($A191-$V$1,Summary!$A$3:$BG$325,M$1,FALSE),$V$2)</f>
        <v>11.9</v>
      </c>
      <c r="N191" s="31">
        <f>IFERROR(MAX(L191-M191,0),"NaN")</f>
        <v>27.9</v>
      </c>
      <c r="O191" s="31">
        <f>IFERROR(VLOOKUP($A191-$V$1,Summary!$A$3:$BG$325,O$1,FALSE),$V$2)</f>
        <v>84.7</v>
      </c>
      <c r="P191" s="31">
        <f>IFERROR(VLOOKUP($A191-$V$1,Summary!$A$3:$BG$325,P$1,FALSE),$V$2)</f>
        <v>117.28</v>
      </c>
      <c r="Q191" s="31">
        <v>630</v>
      </c>
      <c r="R191" s="31">
        <f>IFERROR(VLOOKUP($A191-$V$1,Summary!$A$3:$BG$325,R$1,FALSE),$V$2)</f>
        <v>0</v>
      </c>
      <c r="S191" s="31">
        <f>IFERROR(VLOOKUP($A191-$V$1,Summary!$A$3:$BG$325,S$1,FALSE),$V$2)</f>
        <v>0</v>
      </c>
    </row>
    <row r="192" spans="1:19" x14ac:dyDescent="0.25">
      <c r="A192" s="32">
        <v>43867.999305555553</v>
      </c>
      <c r="B192" s="31">
        <f>IFERROR(VLOOKUP($A192-$V$1,Summary!$A$3:$BG$325,B$1,FALSE),$V$2)</f>
        <v>681</v>
      </c>
      <c r="C192" s="97">
        <f>IFERROR(VLOOKUP($A192-$V$1,Summary!$A$3:$BG$325,C$1,FALSE),$V$2)</f>
        <v>4141.1400000000003</v>
      </c>
      <c r="D192" s="31">
        <f>IFERROR(VLOOKUP($A192-$V$1,Summary!$A$3:$BG$325,D$1,FALSE),$V$2)</f>
        <v>526</v>
      </c>
      <c r="E192" s="31">
        <f>IFERROR(VLOOKUP($A192-$V$1,Summary!$A$3:$BG$325,E$1,FALSE),$V$2)</f>
        <v>0</v>
      </c>
      <c r="F192" s="31">
        <f>IFERROR(VLOOKUP($A192-$V$1,Summary!$A$3:$BG$325,F$1,FALSE),$V$2)</f>
        <v>790</v>
      </c>
      <c r="G192" s="31">
        <f>IFERROR(VLOOKUP($A192-$V$1,Summary!$A$3:$BG$325,G$1,FALSE),$V$2)</f>
        <v>1240</v>
      </c>
      <c r="H192" s="31">
        <f>IFERROR(VLOOKUP($A192-$V$1,Summary!$A$3:$BG$325,H$1,FALSE),$V$2)</f>
        <v>0</v>
      </c>
      <c r="I192" s="31">
        <f>IFERROR(VLOOKUP($A192-$V$1,Summary!$A$3:$BG$325,I$1,FALSE),$V$2)</f>
        <v>0</v>
      </c>
      <c r="J192" s="31">
        <f>IFERROR(VLOOKUP($A192-$V$1,Summary!$A$3:$BG$325,J$1,FALSE),$V$2)</f>
        <v>0</v>
      </c>
      <c r="K192" s="31">
        <f>IFERROR(VLOOKUP($A192-$V$1,Summary!$A$3:$BG$325,K$1,FALSE),$V$2)</f>
        <v>0</v>
      </c>
      <c r="L192" s="31">
        <f>IFERROR(VLOOKUP($A192-$V$1,Summary!$A$3:$BG$325,L$1,FALSE),$V$2)</f>
        <v>43.6</v>
      </c>
      <c r="M192" s="31">
        <f>IFERROR(VLOOKUP($A192-$V$1,Summary!$A$3:$BG$325,M$1,FALSE),$V$2)</f>
        <v>11.1</v>
      </c>
      <c r="N192" s="31">
        <f>IFERROR(MAX(L192-M192,0),"NaN")</f>
        <v>32.5</v>
      </c>
      <c r="O192" s="31">
        <f>IFERROR(VLOOKUP($A192-$V$1,Summary!$A$3:$BG$325,O$1,FALSE),$V$2)</f>
        <v>35.9</v>
      </c>
      <c r="P192" s="31">
        <f>IFERROR(VLOOKUP($A192-$V$1,Summary!$A$3:$BG$325,P$1,FALSE),$V$2)</f>
        <v>112.76</v>
      </c>
      <c r="Q192" s="31">
        <v>600</v>
      </c>
      <c r="R192" s="31">
        <f>IFERROR(VLOOKUP($A192-$V$1,Summary!$A$3:$BG$325,R$1,FALSE),$V$2)</f>
        <v>0</v>
      </c>
      <c r="S192" s="31">
        <f>IFERROR(VLOOKUP($A192-$V$1,Summary!$A$3:$BG$325,S$1,FALSE),$V$2)</f>
        <v>0</v>
      </c>
    </row>
    <row r="193" spans="1:19" x14ac:dyDescent="0.25">
      <c r="A193" s="32">
        <v>43868.999305555553</v>
      </c>
      <c r="B193" s="31">
        <f>IFERROR(VLOOKUP($A193-$V$1,Summary!$A$3:$BG$325,B$1,FALSE),$V$2)</f>
        <v>698</v>
      </c>
      <c r="C193" s="97">
        <f>IFERROR(VLOOKUP($A193-$V$1,Summary!$A$3:$BG$325,C$1,FALSE),$V$2)</f>
        <v>4141.16</v>
      </c>
      <c r="D193" s="31">
        <f>IFERROR(VLOOKUP($A193-$V$1,Summary!$A$3:$BG$325,D$1,FALSE),$V$2)</f>
        <v>526</v>
      </c>
      <c r="E193" s="31">
        <f>IFERROR(VLOOKUP($A193-$V$1,Summary!$A$3:$BG$325,E$1,FALSE),$V$2)</f>
        <v>0</v>
      </c>
      <c r="F193" s="31">
        <f>IFERROR(VLOOKUP($A193-$V$1,Summary!$A$3:$BG$325,F$1,FALSE),$V$2)</f>
        <v>787</v>
      </c>
      <c r="G193" s="31">
        <f>IFERROR(VLOOKUP($A193-$V$1,Summary!$A$3:$BG$325,G$1,FALSE),$V$2)</f>
        <v>1120</v>
      </c>
      <c r="H193" s="31">
        <f>IFERROR(VLOOKUP($A193-$V$1,Summary!$A$3:$BG$325,H$1,FALSE),$V$2)</f>
        <v>0</v>
      </c>
      <c r="I193" s="31">
        <f>IFERROR(VLOOKUP($A193-$V$1,Summary!$A$3:$BG$325,I$1,FALSE),$V$2)</f>
        <v>0</v>
      </c>
      <c r="J193" s="31">
        <f>IFERROR(VLOOKUP($A193-$V$1,Summary!$A$3:$BG$325,J$1,FALSE),$V$2)</f>
        <v>0</v>
      </c>
      <c r="K193" s="31">
        <f>IFERROR(VLOOKUP($A193-$V$1,Summary!$A$3:$BG$325,K$1,FALSE),$V$2)</f>
        <v>0</v>
      </c>
      <c r="L193" s="31">
        <f>IFERROR(VLOOKUP($A193-$V$1,Summary!$A$3:$BG$325,L$1,FALSE),$V$2)</f>
        <v>39.1</v>
      </c>
      <c r="M193" s="31">
        <f>IFERROR(VLOOKUP($A193-$V$1,Summary!$A$3:$BG$325,M$1,FALSE),$V$2)</f>
        <v>11</v>
      </c>
      <c r="N193" s="31">
        <f>IFERROR(MAX(L193-M193,0),"NaN")</f>
        <v>28.1</v>
      </c>
      <c r="O193" s="31">
        <f>IFERROR(VLOOKUP($A193-$V$1,Summary!$A$3:$BG$325,O$1,FALSE),$V$2)</f>
        <v>36.200000000000003</v>
      </c>
      <c r="P193" s="31">
        <f>IFERROR(VLOOKUP($A193-$V$1,Summary!$A$3:$BG$325,P$1,FALSE),$V$2)</f>
        <v>110.08</v>
      </c>
      <c r="Q193" s="31">
        <v>500</v>
      </c>
      <c r="R193" s="31">
        <f>IFERROR(VLOOKUP($A193-$V$1,Summary!$A$3:$BG$325,R$1,FALSE),$V$2)</f>
        <v>0</v>
      </c>
      <c r="S193" s="31">
        <f>IFERROR(VLOOKUP($A193-$V$1,Summary!$A$3:$BG$325,S$1,FALSE),$V$2)</f>
        <v>0</v>
      </c>
    </row>
    <row r="194" spans="1:19" x14ac:dyDescent="0.25">
      <c r="A194" s="32">
        <v>43869.999305555553</v>
      </c>
      <c r="B194" s="31">
        <f>IFERROR(VLOOKUP($A194-$V$1,Summary!$A$3:$BG$325,B$1,FALSE),$V$2)</f>
        <v>710</v>
      </c>
      <c r="C194" s="97">
        <f>IFERROR(VLOOKUP($A194-$V$1,Summary!$A$3:$BG$325,C$1,FALSE),$V$2)</f>
        <v>4141.1899999999996</v>
      </c>
      <c r="D194" s="31">
        <f>IFERROR(VLOOKUP($A194-$V$1,Summary!$A$3:$BG$325,D$1,FALSE),$V$2)</f>
        <v>596</v>
      </c>
      <c r="E194" s="31">
        <f>IFERROR(VLOOKUP($A194-$V$1,Summary!$A$3:$BG$325,E$1,FALSE),$V$2)</f>
        <v>0</v>
      </c>
      <c r="F194" s="31">
        <f>IFERROR(VLOOKUP($A194-$V$1,Summary!$A$3:$BG$325,F$1,FALSE),$V$2)</f>
        <v>787</v>
      </c>
      <c r="G194" s="31">
        <f>IFERROR(VLOOKUP($A194-$V$1,Summary!$A$3:$BG$325,G$1,FALSE),$V$2)</f>
        <v>1000</v>
      </c>
      <c r="H194" s="31">
        <f>IFERROR(VLOOKUP($A194-$V$1,Summary!$A$3:$BG$325,H$1,FALSE),$V$2)</f>
        <v>0</v>
      </c>
      <c r="I194" s="31">
        <f>IFERROR(VLOOKUP($A194-$V$1,Summary!$A$3:$BG$325,I$1,FALSE),$V$2)</f>
        <v>0</v>
      </c>
      <c r="J194" s="31">
        <f>IFERROR(VLOOKUP($A194-$V$1,Summary!$A$3:$BG$325,J$1,FALSE),$V$2)</f>
        <v>0</v>
      </c>
      <c r="K194" s="31">
        <f>IFERROR(VLOOKUP($A194-$V$1,Summary!$A$3:$BG$325,K$1,FALSE),$V$2)</f>
        <v>0</v>
      </c>
      <c r="L194" s="31">
        <f>IFERROR(VLOOKUP($A194-$V$1,Summary!$A$3:$BG$325,L$1,FALSE),$V$2)</f>
        <v>35.9</v>
      </c>
      <c r="M194" s="31">
        <f>IFERROR(VLOOKUP($A194-$V$1,Summary!$A$3:$BG$325,M$1,FALSE),$V$2)</f>
        <v>9.42</v>
      </c>
      <c r="N194" s="31">
        <f>IFERROR(MAX(L194-M194,0),"NaN")</f>
        <v>26.479999999999997</v>
      </c>
      <c r="O194" s="31">
        <f>IFERROR(VLOOKUP($A194-$V$1,Summary!$A$3:$BG$325,O$1,FALSE),$V$2)</f>
        <v>94.1</v>
      </c>
      <c r="P194" s="31">
        <f>IFERROR(VLOOKUP($A194-$V$1,Summary!$A$3:$BG$325,P$1,FALSE),$V$2)</f>
        <v>118.67</v>
      </c>
      <c r="Q194" s="31">
        <v>420</v>
      </c>
      <c r="R194" s="31">
        <f>IFERROR(VLOOKUP($A194-$V$1,Summary!$A$3:$BG$325,R$1,FALSE),$V$2)</f>
        <v>0</v>
      </c>
      <c r="S194" s="31">
        <f>IFERROR(VLOOKUP($A194-$V$1,Summary!$A$3:$BG$325,S$1,FALSE),$V$2)</f>
        <v>0</v>
      </c>
    </row>
    <row r="195" spans="1:19" x14ac:dyDescent="0.25">
      <c r="A195" s="32">
        <v>43870.999305555553</v>
      </c>
      <c r="B195" s="31">
        <f>IFERROR(VLOOKUP($A195-$V$1,Summary!$A$3:$BG$325,B$1,FALSE),$V$2)</f>
        <v>696</v>
      </c>
      <c r="C195" s="97">
        <f>IFERROR(VLOOKUP($A195-$V$1,Summary!$A$3:$BG$325,C$1,FALSE),$V$2)</f>
        <v>4141.21</v>
      </c>
      <c r="D195" s="31">
        <f>IFERROR(VLOOKUP($A195-$V$1,Summary!$A$3:$BG$325,D$1,FALSE),$V$2)</f>
        <v>647</v>
      </c>
      <c r="E195" s="31">
        <f>IFERROR(VLOOKUP($A195-$V$1,Summary!$A$3:$BG$325,E$1,FALSE),$V$2)</f>
        <v>0</v>
      </c>
      <c r="F195" s="31">
        <f>IFERROR(VLOOKUP($A195-$V$1,Summary!$A$3:$BG$325,F$1,FALSE),$V$2)</f>
        <v>789</v>
      </c>
      <c r="G195" s="31">
        <f>IFERROR(VLOOKUP($A195-$V$1,Summary!$A$3:$BG$325,G$1,FALSE),$V$2)</f>
        <v>953</v>
      </c>
      <c r="H195" s="31">
        <f>IFERROR(VLOOKUP($A195-$V$1,Summary!$A$3:$BG$325,H$1,FALSE),$V$2)</f>
        <v>0</v>
      </c>
      <c r="I195" s="31">
        <f>IFERROR(VLOOKUP($A195-$V$1,Summary!$A$3:$BG$325,I$1,FALSE),$V$2)</f>
        <v>0</v>
      </c>
      <c r="J195" s="31">
        <f>IFERROR(VLOOKUP($A195-$V$1,Summary!$A$3:$BG$325,J$1,FALSE),$V$2)</f>
        <v>0</v>
      </c>
      <c r="K195" s="31">
        <f>IFERROR(VLOOKUP($A195-$V$1,Summary!$A$3:$BG$325,K$1,FALSE),$V$2)</f>
        <v>0</v>
      </c>
      <c r="L195" s="31">
        <f>IFERROR(VLOOKUP($A195-$V$1,Summary!$A$3:$BG$325,L$1,FALSE),$V$2)</f>
        <v>37.6</v>
      </c>
      <c r="M195" s="31">
        <f>IFERROR(VLOOKUP($A195-$V$1,Summary!$A$3:$BG$325,M$1,FALSE),$V$2)</f>
        <v>4.5</v>
      </c>
      <c r="N195" s="31">
        <f>IFERROR(MAX(L195-M195,0),"NaN")</f>
        <v>33.1</v>
      </c>
      <c r="O195" s="31">
        <f>IFERROR(VLOOKUP($A195-$V$1,Summary!$A$3:$BG$325,O$1,FALSE),$V$2)</f>
        <v>118</v>
      </c>
      <c r="P195" s="31">
        <f>IFERROR(VLOOKUP($A195-$V$1,Summary!$A$3:$BG$325,P$1,FALSE),$V$2)</f>
        <v>113.68</v>
      </c>
      <c r="Q195" s="31">
        <v>350</v>
      </c>
      <c r="R195" s="31">
        <f>IFERROR(VLOOKUP($A195-$V$1,Summary!$A$3:$BG$325,R$1,FALSE),$V$2)</f>
        <v>0</v>
      </c>
      <c r="S195" s="31">
        <f>IFERROR(VLOOKUP($A195-$V$1,Summary!$A$3:$BG$325,S$1,FALSE),$V$2)</f>
        <v>0</v>
      </c>
    </row>
    <row r="196" spans="1:19" x14ac:dyDescent="0.25">
      <c r="A196" s="32">
        <v>43871.999305555553</v>
      </c>
      <c r="B196" s="31">
        <f>IFERROR(VLOOKUP($A196-$V$1,Summary!$A$3:$BG$325,B$1,FALSE),$V$2)</f>
        <v>694</v>
      </c>
      <c r="C196" s="97">
        <f>IFERROR(VLOOKUP($A196-$V$1,Summary!$A$3:$BG$325,C$1,FALSE),$V$2)</f>
        <v>4141.21</v>
      </c>
      <c r="D196" s="31">
        <f>IFERROR(VLOOKUP($A196-$V$1,Summary!$A$3:$BG$325,D$1,FALSE),$V$2)</f>
        <v>644</v>
      </c>
      <c r="E196" s="31">
        <f>IFERROR(VLOOKUP($A196-$V$1,Summary!$A$3:$BG$325,E$1,FALSE),$V$2)</f>
        <v>0</v>
      </c>
      <c r="F196" s="31">
        <f>IFERROR(VLOOKUP($A196-$V$1,Summary!$A$3:$BG$325,F$1,FALSE),$V$2)</f>
        <v>787</v>
      </c>
      <c r="G196" s="31">
        <f>IFERROR(VLOOKUP($A196-$V$1,Summary!$A$3:$BG$325,G$1,FALSE),$V$2)</f>
        <v>972</v>
      </c>
      <c r="H196" s="31">
        <f>IFERROR(VLOOKUP($A196-$V$1,Summary!$A$3:$BG$325,H$1,FALSE),$V$2)</f>
        <v>0</v>
      </c>
      <c r="I196" s="31">
        <f>IFERROR(VLOOKUP($A196-$V$1,Summary!$A$3:$BG$325,I$1,FALSE),$V$2)</f>
        <v>0</v>
      </c>
      <c r="J196" s="31">
        <f>IFERROR(VLOOKUP($A196-$V$1,Summary!$A$3:$BG$325,J$1,FALSE),$V$2)</f>
        <v>0</v>
      </c>
      <c r="K196" s="31">
        <f>IFERROR(VLOOKUP($A196-$V$1,Summary!$A$3:$BG$325,K$1,FALSE),$V$2)</f>
        <v>0</v>
      </c>
      <c r="L196" s="31">
        <f>IFERROR(VLOOKUP($A196-$V$1,Summary!$A$3:$BG$325,L$1,FALSE),$V$2)</f>
        <v>42.8</v>
      </c>
      <c r="M196" s="31">
        <f>IFERROR(VLOOKUP($A196-$V$1,Summary!$A$3:$BG$325,M$1,FALSE),$V$2)</f>
        <v>11.5</v>
      </c>
      <c r="N196" s="31">
        <f>IFERROR(MAX(L196-M196,0),"NaN")</f>
        <v>31.299999999999997</v>
      </c>
      <c r="O196" s="31">
        <f>IFERROR(VLOOKUP($A196-$V$1,Summary!$A$3:$BG$325,O$1,FALSE),$V$2)</f>
        <v>45.7</v>
      </c>
      <c r="P196" s="31">
        <f>IFERROR(VLOOKUP($A196-$V$1,Summary!$A$3:$BG$325,P$1,FALSE),$V$2)</f>
        <v>105.75</v>
      </c>
      <c r="Q196" s="31">
        <v>320</v>
      </c>
      <c r="R196" s="31">
        <f>IFERROR(VLOOKUP($A196-$V$1,Summary!$A$3:$BG$325,R$1,FALSE),$V$2)</f>
        <v>0</v>
      </c>
      <c r="S196" s="31">
        <f>IFERROR(VLOOKUP($A196-$V$1,Summary!$A$3:$BG$325,S$1,FALSE),$V$2)</f>
        <v>0</v>
      </c>
    </row>
    <row r="197" spans="1:19" x14ac:dyDescent="0.25">
      <c r="A197" s="32">
        <v>43872.999305555553</v>
      </c>
      <c r="B197" s="31">
        <f>IFERROR(VLOOKUP($A197-$V$1,Summary!$A$3:$BG$325,B$1,FALSE),$V$2)</f>
        <v>683</v>
      </c>
      <c r="C197" s="97">
        <f>IFERROR(VLOOKUP($A197-$V$1,Summary!$A$3:$BG$325,C$1,FALSE),$V$2)</f>
        <v>4141.22</v>
      </c>
      <c r="D197" s="31">
        <f>IFERROR(VLOOKUP($A197-$V$1,Summary!$A$3:$BG$325,D$1,FALSE),$V$2)</f>
        <v>575</v>
      </c>
      <c r="E197" s="31">
        <f>IFERROR(VLOOKUP($A197-$V$1,Summary!$A$3:$BG$325,E$1,FALSE),$V$2)</f>
        <v>0</v>
      </c>
      <c r="F197" s="31">
        <f>IFERROR(VLOOKUP($A197-$V$1,Summary!$A$3:$BG$325,F$1,FALSE),$V$2)</f>
        <v>730</v>
      </c>
      <c r="G197" s="31">
        <f>IFERROR(VLOOKUP($A197-$V$1,Summary!$A$3:$BG$325,G$1,FALSE),$V$2)</f>
        <v>952</v>
      </c>
      <c r="H197" s="31">
        <f>IFERROR(VLOOKUP($A197-$V$1,Summary!$A$3:$BG$325,H$1,FALSE),$V$2)</f>
        <v>0</v>
      </c>
      <c r="I197" s="31">
        <f>IFERROR(VLOOKUP($A197-$V$1,Summary!$A$3:$BG$325,I$1,FALSE),$V$2)</f>
        <v>0</v>
      </c>
      <c r="J197" s="31">
        <f>IFERROR(VLOOKUP($A197-$V$1,Summary!$A$3:$BG$325,J$1,FALSE),$V$2)</f>
        <v>0</v>
      </c>
      <c r="K197" s="31">
        <f>IFERROR(VLOOKUP($A197-$V$1,Summary!$A$3:$BG$325,K$1,FALSE),$V$2)</f>
        <v>0</v>
      </c>
      <c r="L197" s="31">
        <f>IFERROR(VLOOKUP($A197-$V$1,Summary!$A$3:$BG$325,L$1,FALSE),$V$2)</f>
        <v>41.3</v>
      </c>
      <c r="M197" s="31">
        <f>IFERROR(VLOOKUP($A197-$V$1,Summary!$A$3:$BG$325,M$1,FALSE),$V$2)</f>
        <v>13.1</v>
      </c>
      <c r="N197" s="31">
        <f>IFERROR(MAX(L197-M197,0),"NaN")</f>
        <v>28.199999999999996</v>
      </c>
      <c r="O197" s="31">
        <f>IFERROR(VLOOKUP($A197-$V$1,Summary!$A$3:$BG$325,O$1,FALSE),$V$2)</f>
        <v>80</v>
      </c>
      <c r="P197" s="31">
        <f>IFERROR(VLOOKUP($A197-$V$1,Summary!$A$3:$BG$325,P$1,FALSE),$V$2)</f>
        <v>103.68</v>
      </c>
      <c r="Q197" s="31">
        <v>300</v>
      </c>
      <c r="R197" s="31">
        <f>IFERROR(VLOOKUP($A197-$V$1,Summary!$A$3:$BG$325,R$1,FALSE),$V$2)</f>
        <v>0</v>
      </c>
      <c r="S197" s="31">
        <f>IFERROR(VLOOKUP($A197-$V$1,Summary!$A$3:$BG$325,S$1,FALSE),$V$2)</f>
        <v>0</v>
      </c>
    </row>
    <row r="198" spans="1:19" x14ac:dyDescent="0.25">
      <c r="A198" s="32">
        <v>43873.999305555553</v>
      </c>
      <c r="B198" s="31">
        <f>IFERROR(VLOOKUP($A198-$V$1,Summary!$A$3:$BG$325,B$1,FALSE),$V$2)</f>
        <v>673</v>
      </c>
      <c r="C198" s="97">
        <f>IFERROR(VLOOKUP($A198-$V$1,Summary!$A$3:$BG$325,C$1,FALSE),$V$2)</f>
        <v>4141.24</v>
      </c>
      <c r="D198" s="31">
        <f>IFERROR(VLOOKUP($A198-$V$1,Summary!$A$3:$BG$325,D$1,FALSE),$V$2)</f>
        <v>492</v>
      </c>
      <c r="E198" s="31">
        <f>IFERROR(VLOOKUP($A198-$V$1,Summary!$A$3:$BG$325,E$1,FALSE),$V$2)</f>
        <v>0</v>
      </c>
      <c r="F198" s="31">
        <f>IFERROR(VLOOKUP($A198-$V$1,Summary!$A$3:$BG$325,F$1,FALSE),$V$2)</f>
        <v>699</v>
      </c>
      <c r="G198" s="31">
        <f>IFERROR(VLOOKUP($A198-$V$1,Summary!$A$3:$BG$325,G$1,FALSE),$V$2)</f>
        <v>949</v>
      </c>
      <c r="H198" s="31">
        <f>IFERROR(VLOOKUP($A198-$V$1,Summary!$A$3:$BG$325,H$1,FALSE),$V$2)</f>
        <v>0</v>
      </c>
      <c r="I198" s="31">
        <f>IFERROR(VLOOKUP($A198-$V$1,Summary!$A$3:$BG$325,I$1,FALSE),$V$2)</f>
        <v>0</v>
      </c>
      <c r="J198" s="31">
        <f>IFERROR(VLOOKUP($A198-$V$1,Summary!$A$3:$BG$325,J$1,FALSE),$V$2)</f>
        <v>0</v>
      </c>
      <c r="K198" s="31">
        <f>IFERROR(VLOOKUP($A198-$V$1,Summary!$A$3:$BG$325,K$1,FALSE),$V$2)</f>
        <v>0</v>
      </c>
      <c r="L198" s="31">
        <f>IFERROR(VLOOKUP($A198-$V$1,Summary!$A$3:$BG$325,L$1,FALSE),$V$2)</f>
        <v>42.6</v>
      </c>
      <c r="M198" s="31">
        <f>IFERROR(VLOOKUP($A198-$V$1,Summary!$A$3:$BG$325,M$1,FALSE),$V$2)</f>
        <v>11.7</v>
      </c>
      <c r="N198" s="31">
        <f>IFERROR(MAX(L198-M198,0),"NaN")</f>
        <v>30.900000000000002</v>
      </c>
      <c r="O198" s="31">
        <f>IFERROR(VLOOKUP($A198-$V$1,Summary!$A$3:$BG$325,O$1,FALSE),$V$2)</f>
        <v>81</v>
      </c>
      <c r="P198" s="31">
        <f>IFERROR(VLOOKUP($A198-$V$1,Summary!$A$3:$BG$325,P$1,FALSE),$V$2)</f>
        <v>105.98</v>
      </c>
      <c r="Q198" s="31">
        <v>300</v>
      </c>
      <c r="R198" s="31">
        <f>IFERROR(VLOOKUP($A198-$V$1,Summary!$A$3:$BG$325,R$1,FALSE),$V$2)</f>
        <v>0</v>
      </c>
      <c r="S198" s="31">
        <f>IFERROR(VLOOKUP($A198-$V$1,Summary!$A$3:$BG$325,S$1,FALSE),$V$2)</f>
        <v>0</v>
      </c>
    </row>
    <row r="199" spans="1:19" x14ac:dyDescent="0.25">
      <c r="A199" s="32">
        <v>43874.999305555553</v>
      </c>
      <c r="B199" s="31">
        <f>IFERROR(VLOOKUP($A199-$V$1,Summary!$A$3:$BG$325,B$1,FALSE),$V$2)</f>
        <v>675</v>
      </c>
      <c r="C199" s="97">
        <f>IFERROR(VLOOKUP($A199-$V$1,Summary!$A$3:$BG$325,C$1,FALSE),$V$2)</f>
        <v>4141.25</v>
      </c>
      <c r="D199" s="31">
        <f>IFERROR(VLOOKUP($A199-$V$1,Summary!$A$3:$BG$325,D$1,FALSE),$V$2)</f>
        <v>506</v>
      </c>
      <c r="E199" s="31">
        <f>IFERROR(VLOOKUP($A199-$V$1,Summary!$A$3:$BG$325,E$1,FALSE),$V$2)</f>
        <v>0</v>
      </c>
      <c r="F199" s="31">
        <f>IFERROR(VLOOKUP($A199-$V$1,Summary!$A$3:$BG$325,F$1,FALSE),$V$2)</f>
        <v>696</v>
      </c>
      <c r="G199" s="31">
        <f>IFERROR(VLOOKUP($A199-$V$1,Summary!$A$3:$BG$325,G$1,FALSE),$V$2)</f>
        <v>951</v>
      </c>
      <c r="H199" s="31">
        <f>IFERROR(VLOOKUP($A199-$V$1,Summary!$A$3:$BG$325,H$1,FALSE),$V$2)</f>
        <v>0</v>
      </c>
      <c r="I199" s="31">
        <f>IFERROR(VLOOKUP($A199-$V$1,Summary!$A$3:$BG$325,I$1,FALSE),$V$2)</f>
        <v>0</v>
      </c>
      <c r="J199" s="31">
        <f>IFERROR(VLOOKUP($A199-$V$1,Summary!$A$3:$BG$325,J$1,FALSE),$V$2)</f>
        <v>0</v>
      </c>
      <c r="K199" s="31">
        <f>IFERROR(VLOOKUP($A199-$V$1,Summary!$A$3:$BG$325,K$1,FALSE),$V$2)</f>
        <v>0</v>
      </c>
      <c r="L199" s="31">
        <f>IFERROR(VLOOKUP($A199-$V$1,Summary!$A$3:$BG$325,L$1,FALSE),$V$2)</f>
        <v>43.5</v>
      </c>
      <c r="M199" s="31">
        <f>IFERROR(VLOOKUP($A199-$V$1,Summary!$A$3:$BG$325,M$1,FALSE),$V$2)</f>
        <v>10.1</v>
      </c>
      <c r="N199" s="31">
        <f>IFERROR(MAX(L199-M199,0),"NaN")</f>
        <v>33.4</v>
      </c>
      <c r="O199" s="31">
        <f>IFERROR(VLOOKUP($A199-$V$1,Summary!$A$3:$BG$325,O$1,FALSE),$V$2)</f>
        <v>56.6</v>
      </c>
      <c r="P199" s="31">
        <f>IFERROR(VLOOKUP($A199-$V$1,Summary!$A$3:$BG$325,P$1,FALSE),$V$2)</f>
        <v>103.56</v>
      </c>
      <c r="Q199" s="31">
        <v>340</v>
      </c>
      <c r="R199" s="31">
        <f>IFERROR(VLOOKUP($A199-$V$1,Summary!$A$3:$BG$325,R$1,FALSE),$V$2)</f>
        <v>0</v>
      </c>
      <c r="S199" s="31">
        <f>IFERROR(VLOOKUP($A199-$V$1,Summary!$A$3:$BG$325,S$1,FALSE),$V$2)</f>
        <v>0</v>
      </c>
    </row>
    <row r="200" spans="1:19" x14ac:dyDescent="0.25">
      <c r="A200" s="32">
        <v>43875.999305555553</v>
      </c>
      <c r="B200" s="31">
        <f>IFERROR(VLOOKUP($A200-$V$1,Summary!$A$3:$BG$325,B$1,FALSE),$V$2)</f>
        <v>680</v>
      </c>
      <c r="C200" s="97">
        <f>IFERROR(VLOOKUP($A200-$V$1,Summary!$A$3:$BG$325,C$1,FALSE),$V$2)</f>
        <v>4141.2700000000004</v>
      </c>
      <c r="D200" s="31">
        <f>IFERROR(VLOOKUP($A200-$V$1,Summary!$A$3:$BG$325,D$1,FALSE),$V$2)</f>
        <v>540</v>
      </c>
      <c r="E200" s="31">
        <f>IFERROR(VLOOKUP($A200-$V$1,Summary!$A$3:$BG$325,E$1,FALSE),$V$2)</f>
        <v>0</v>
      </c>
      <c r="F200" s="31">
        <f>IFERROR(VLOOKUP($A200-$V$1,Summary!$A$3:$BG$325,F$1,FALSE),$V$2)</f>
        <v>696</v>
      </c>
      <c r="G200" s="31">
        <f>IFERROR(VLOOKUP($A200-$V$1,Summary!$A$3:$BG$325,G$1,FALSE),$V$2)</f>
        <v>951</v>
      </c>
      <c r="H200" s="31">
        <f>IFERROR(VLOOKUP($A200-$V$1,Summary!$A$3:$BG$325,H$1,FALSE),$V$2)</f>
        <v>0</v>
      </c>
      <c r="I200" s="31">
        <f>IFERROR(VLOOKUP($A200-$V$1,Summary!$A$3:$BG$325,I$1,FALSE),$V$2)</f>
        <v>0</v>
      </c>
      <c r="J200" s="31">
        <f>IFERROR(VLOOKUP($A200-$V$1,Summary!$A$3:$BG$325,J$1,FALSE),$V$2)</f>
        <v>0</v>
      </c>
      <c r="K200" s="31">
        <f>IFERROR(VLOOKUP($A200-$V$1,Summary!$A$3:$BG$325,K$1,FALSE),$V$2)</f>
        <v>4.3099999999999996</v>
      </c>
      <c r="L200" s="31">
        <f>IFERROR(VLOOKUP($A200-$V$1,Summary!$A$3:$BG$325,L$1,FALSE),$V$2)</f>
        <v>31.6</v>
      </c>
      <c r="M200" s="31">
        <f>IFERROR(VLOOKUP($A200-$V$1,Summary!$A$3:$BG$325,M$1,FALSE),$V$2)</f>
        <v>11.1</v>
      </c>
      <c r="N200" s="31">
        <f>IFERROR(MAX(L200-M200,0),"NaN")</f>
        <v>20.5</v>
      </c>
      <c r="O200" s="31">
        <f>IFERROR(VLOOKUP($A200-$V$1,Summary!$A$3:$BG$325,O$1,FALSE),$V$2)</f>
        <v>209</v>
      </c>
      <c r="P200" s="31">
        <f>IFERROR(VLOOKUP($A200-$V$1,Summary!$A$3:$BG$325,P$1,FALSE),$V$2)</f>
        <v>102</v>
      </c>
      <c r="Q200" s="31">
        <v>330</v>
      </c>
      <c r="R200" s="31">
        <f>IFERROR(VLOOKUP($A200-$V$1,Summary!$A$3:$BG$325,R$1,FALSE),$V$2)</f>
        <v>0</v>
      </c>
      <c r="S200" s="31">
        <f>IFERROR(VLOOKUP($A200-$V$1,Summary!$A$3:$BG$325,S$1,FALSE),$V$2)</f>
        <v>0</v>
      </c>
    </row>
    <row r="201" spans="1:19" x14ac:dyDescent="0.25">
      <c r="A201" s="32">
        <v>43876.999305555553</v>
      </c>
      <c r="B201" s="31">
        <f>IFERROR(VLOOKUP($A201-$V$1,Summary!$A$3:$BG$325,B$1,FALSE),$V$2)</f>
        <v>674</v>
      </c>
      <c r="C201" s="97">
        <f>IFERROR(VLOOKUP($A201-$V$1,Summary!$A$3:$BG$325,C$1,FALSE),$V$2)</f>
        <v>4141.28</v>
      </c>
      <c r="D201" s="31">
        <f>IFERROR(VLOOKUP($A201-$V$1,Summary!$A$3:$BG$325,D$1,FALSE),$V$2)</f>
        <v>508</v>
      </c>
      <c r="E201" s="31">
        <f>IFERROR(VLOOKUP($A201-$V$1,Summary!$A$3:$BG$325,E$1,FALSE),$V$2)</f>
        <v>0</v>
      </c>
      <c r="F201" s="31">
        <f>IFERROR(VLOOKUP($A201-$V$1,Summary!$A$3:$BG$325,F$1,FALSE),$V$2)</f>
        <v>699</v>
      </c>
      <c r="G201" s="31">
        <f>IFERROR(VLOOKUP($A201-$V$1,Summary!$A$3:$BG$325,G$1,FALSE),$V$2)</f>
        <v>952</v>
      </c>
      <c r="H201" s="31">
        <f>IFERROR(VLOOKUP($A201-$V$1,Summary!$A$3:$BG$325,H$1,FALSE),$V$2)</f>
        <v>0</v>
      </c>
      <c r="I201" s="31">
        <f>IFERROR(VLOOKUP($A201-$V$1,Summary!$A$3:$BG$325,I$1,FALSE),$V$2)</f>
        <v>0</v>
      </c>
      <c r="J201" s="31">
        <f>IFERROR(VLOOKUP($A201-$V$1,Summary!$A$3:$BG$325,J$1,FALSE),$V$2)</f>
        <v>0</v>
      </c>
      <c r="K201" s="31">
        <f>IFERROR(VLOOKUP($A201-$V$1,Summary!$A$3:$BG$325,K$1,FALSE),$V$2)</f>
        <v>8.32</v>
      </c>
      <c r="L201" s="31">
        <f>IFERROR(VLOOKUP($A201-$V$1,Summary!$A$3:$BG$325,L$1,FALSE),$V$2)</f>
        <v>21.1</v>
      </c>
      <c r="M201" s="31">
        <f>IFERROR(VLOOKUP($A201-$V$1,Summary!$A$3:$BG$325,M$1,FALSE),$V$2)</f>
        <v>13.2</v>
      </c>
      <c r="N201" s="31">
        <f>IFERROR(MAX(L201-M201,0),"NaN")</f>
        <v>7.9000000000000021</v>
      </c>
      <c r="O201" s="31">
        <f>IFERROR(VLOOKUP($A201-$V$1,Summary!$A$3:$BG$325,O$1,FALSE),$V$2)</f>
        <v>247</v>
      </c>
      <c r="P201" s="31">
        <f>IFERROR(VLOOKUP($A201-$V$1,Summary!$A$3:$BG$325,P$1,FALSE),$V$2)</f>
        <v>102</v>
      </c>
      <c r="Q201" s="31">
        <v>330</v>
      </c>
      <c r="R201" s="31">
        <f>IFERROR(VLOOKUP($A201-$V$1,Summary!$A$3:$BG$325,R$1,FALSE),$V$2)</f>
        <v>0</v>
      </c>
      <c r="S201" s="31">
        <f>IFERROR(VLOOKUP($A201-$V$1,Summary!$A$3:$BG$325,S$1,FALSE),$V$2)</f>
        <v>0</v>
      </c>
    </row>
    <row r="202" spans="1:19" x14ac:dyDescent="0.25">
      <c r="A202" s="32">
        <v>43877.999305555553</v>
      </c>
      <c r="B202" s="31">
        <f>IFERROR(VLOOKUP($A202-$V$1,Summary!$A$3:$BG$325,B$1,FALSE),$V$2)</f>
        <v>682</v>
      </c>
      <c r="C202" s="97">
        <f>IFERROR(VLOOKUP($A202-$V$1,Summary!$A$3:$BG$325,C$1,FALSE),$V$2)</f>
        <v>4141.3100000000004</v>
      </c>
      <c r="D202" s="31">
        <f>IFERROR(VLOOKUP($A202-$V$1,Summary!$A$3:$BG$325,D$1,FALSE),$V$2)</f>
        <v>387</v>
      </c>
      <c r="E202" s="31">
        <f>IFERROR(VLOOKUP($A202-$V$1,Summary!$A$3:$BG$325,E$1,FALSE),$V$2)</f>
        <v>0</v>
      </c>
      <c r="F202" s="31">
        <f>IFERROR(VLOOKUP($A202-$V$1,Summary!$A$3:$BG$325,F$1,FALSE),$V$2)</f>
        <v>855</v>
      </c>
      <c r="G202" s="31">
        <f>IFERROR(VLOOKUP($A202-$V$1,Summary!$A$3:$BG$325,G$1,FALSE),$V$2)</f>
        <v>954</v>
      </c>
      <c r="H202" s="31">
        <f>IFERROR(VLOOKUP($A202-$V$1,Summary!$A$3:$BG$325,H$1,FALSE),$V$2)</f>
        <v>0</v>
      </c>
      <c r="I202" s="31">
        <f>IFERROR(VLOOKUP($A202-$V$1,Summary!$A$3:$BG$325,I$1,FALSE),$V$2)</f>
        <v>0</v>
      </c>
      <c r="J202" s="31">
        <f>IFERROR(VLOOKUP($A202-$V$1,Summary!$A$3:$BG$325,J$1,FALSE),$V$2)</f>
        <v>0</v>
      </c>
      <c r="K202" s="31">
        <f>IFERROR(VLOOKUP($A202-$V$1,Summary!$A$3:$BG$325,K$1,FALSE),$V$2)</f>
        <v>8.2100000000000009</v>
      </c>
      <c r="L202" s="31">
        <f>IFERROR(VLOOKUP($A202-$V$1,Summary!$A$3:$BG$325,L$1,FALSE),$V$2)</f>
        <v>18.899999999999999</v>
      </c>
      <c r="M202" s="31">
        <f>IFERROR(VLOOKUP($A202-$V$1,Summary!$A$3:$BG$325,M$1,FALSE),$V$2)</f>
        <v>14</v>
      </c>
      <c r="N202" s="31">
        <f>IFERROR(MAX(L202-M202,0),"NaN")</f>
        <v>4.8999999999999986</v>
      </c>
      <c r="O202" s="31">
        <f>IFERROR(VLOOKUP($A202-$V$1,Summary!$A$3:$BG$325,O$1,FALSE),$V$2)</f>
        <v>344</v>
      </c>
      <c r="P202" s="31">
        <f>IFERROR(VLOOKUP($A202-$V$1,Summary!$A$3:$BG$325,P$1,FALSE),$V$2)</f>
        <v>104</v>
      </c>
      <c r="Q202" s="31">
        <v>310</v>
      </c>
      <c r="R202" s="31">
        <f>IFERROR(VLOOKUP($A202-$V$1,Summary!$A$3:$BG$325,R$1,FALSE),$V$2)</f>
        <v>0</v>
      </c>
      <c r="S202" s="31">
        <f>IFERROR(VLOOKUP($A202-$V$1,Summary!$A$3:$BG$325,S$1,FALSE),$V$2)</f>
        <v>0</v>
      </c>
    </row>
    <row r="203" spans="1:19" x14ac:dyDescent="0.25">
      <c r="A203" s="32">
        <v>43878.999305555553</v>
      </c>
      <c r="B203" s="31">
        <f>IFERROR(VLOOKUP($A203-$V$1,Summary!$A$3:$BG$325,B$1,FALSE),$V$2)</f>
        <v>679</v>
      </c>
      <c r="C203" s="97">
        <f>IFERROR(VLOOKUP($A203-$V$1,Summary!$A$3:$BG$325,C$1,FALSE),$V$2)</f>
        <v>4141.33</v>
      </c>
      <c r="D203" s="31">
        <f>IFERROR(VLOOKUP($A203-$V$1,Summary!$A$3:$BG$325,D$1,FALSE),$V$2)</f>
        <v>399</v>
      </c>
      <c r="E203" s="31">
        <f>IFERROR(VLOOKUP($A203-$V$1,Summary!$A$3:$BG$325,E$1,FALSE),$V$2)</f>
        <v>0</v>
      </c>
      <c r="F203" s="31">
        <f>IFERROR(VLOOKUP($A203-$V$1,Summary!$A$3:$BG$325,F$1,FALSE),$V$2)</f>
        <v>898</v>
      </c>
      <c r="G203" s="31">
        <f>IFERROR(VLOOKUP($A203-$V$1,Summary!$A$3:$BG$325,G$1,FALSE),$V$2)</f>
        <v>954</v>
      </c>
      <c r="H203" s="31">
        <f>IFERROR(VLOOKUP($A203-$V$1,Summary!$A$3:$BG$325,H$1,FALSE),$V$2)</f>
        <v>0</v>
      </c>
      <c r="I203" s="31">
        <f>IFERROR(VLOOKUP($A203-$V$1,Summary!$A$3:$BG$325,I$1,FALSE),$V$2)</f>
        <v>0</v>
      </c>
      <c r="J203" s="31">
        <f>IFERROR(VLOOKUP($A203-$V$1,Summary!$A$3:$BG$325,J$1,FALSE),$V$2)</f>
        <v>0</v>
      </c>
      <c r="K203" s="31">
        <f>IFERROR(VLOOKUP($A203-$V$1,Summary!$A$3:$BG$325,K$1,FALSE),$V$2)</f>
        <v>6.22</v>
      </c>
      <c r="L203" s="31">
        <f>IFERROR(VLOOKUP($A203-$V$1,Summary!$A$3:$BG$325,L$1,FALSE),$V$2)</f>
        <v>19.2</v>
      </c>
      <c r="M203" s="31">
        <f>IFERROR(VLOOKUP($A203-$V$1,Summary!$A$3:$BG$325,M$1,FALSE),$V$2)</f>
        <v>9.5</v>
      </c>
      <c r="N203" s="31">
        <f>IFERROR(MAX(L203-M203,0),"NaN")</f>
        <v>9.6999999999999993</v>
      </c>
      <c r="O203" s="31">
        <f>IFERROR(VLOOKUP($A203-$V$1,Summary!$A$3:$BG$325,O$1,FALSE),$V$2)</f>
        <v>307</v>
      </c>
      <c r="P203" s="31">
        <f>IFERROR(VLOOKUP($A203-$V$1,Summary!$A$3:$BG$325,P$1,FALSE),$V$2)</f>
        <v>106.45</v>
      </c>
      <c r="Q203" s="31">
        <v>320</v>
      </c>
      <c r="R203" s="31">
        <f>IFERROR(VLOOKUP($A203-$V$1,Summary!$A$3:$BG$325,R$1,FALSE),$V$2)</f>
        <v>0</v>
      </c>
      <c r="S203" s="31">
        <f>IFERROR(VLOOKUP($A203-$V$1,Summary!$A$3:$BG$325,S$1,FALSE),$V$2)</f>
        <v>0</v>
      </c>
    </row>
    <row r="204" spans="1:19" x14ac:dyDescent="0.25">
      <c r="A204" s="32">
        <v>43879.999305555553</v>
      </c>
      <c r="B204" s="31">
        <f>IFERROR(VLOOKUP($A204-$V$1,Summary!$A$3:$BG$325,B$1,FALSE),$V$2)</f>
        <v>676</v>
      </c>
      <c r="C204" s="97">
        <f>IFERROR(VLOOKUP($A204-$V$1,Summary!$A$3:$BG$325,C$1,FALSE),$V$2)</f>
        <v>4141.3599999999997</v>
      </c>
      <c r="D204" s="31">
        <f>IFERROR(VLOOKUP($A204-$V$1,Summary!$A$3:$BG$325,D$1,FALSE),$V$2)</f>
        <v>409</v>
      </c>
      <c r="E204" s="31">
        <f>IFERROR(VLOOKUP($A204-$V$1,Summary!$A$3:$BG$325,E$1,FALSE),$V$2)</f>
        <v>0</v>
      </c>
      <c r="F204" s="31">
        <f>IFERROR(VLOOKUP($A204-$V$1,Summary!$A$3:$BG$325,F$1,FALSE),$V$2)</f>
        <v>778</v>
      </c>
      <c r="G204" s="31">
        <f>IFERROR(VLOOKUP($A204-$V$1,Summary!$A$3:$BG$325,G$1,FALSE),$V$2)</f>
        <v>956</v>
      </c>
      <c r="H204" s="31">
        <f>IFERROR(VLOOKUP($A204-$V$1,Summary!$A$3:$BG$325,H$1,FALSE),$V$2)</f>
        <v>0</v>
      </c>
      <c r="I204" s="31">
        <f>IFERROR(VLOOKUP($A204-$V$1,Summary!$A$3:$BG$325,I$1,FALSE),$V$2)</f>
        <v>0</v>
      </c>
      <c r="J204" s="31">
        <f>IFERROR(VLOOKUP($A204-$V$1,Summary!$A$3:$BG$325,J$1,FALSE),$V$2)</f>
        <v>0</v>
      </c>
      <c r="K204" s="31">
        <f>IFERROR(VLOOKUP($A204-$V$1,Summary!$A$3:$BG$325,K$1,FALSE),$V$2)</f>
        <v>3.32</v>
      </c>
      <c r="L204" s="31">
        <f>IFERROR(VLOOKUP($A204-$V$1,Summary!$A$3:$BG$325,L$1,FALSE),$V$2)</f>
        <v>20.8</v>
      </c>
      <c r="M204" s="31">
        <f>IFERROR(VLOOKUP($A204-$V$1,Summary!$A$3:$BG$325,M$1,FALSE),$V$2)</f>
        <v>15.2</v>
      </c>
      <c r="N204" s="31">
        <f>IFERROR(MAX(L204-M204,0),"NaN")</f>
        <v>5.6000000000000014</v>
      </c>
      <c r="O204" s="31">
        <f>IFERROR(VLOOKUP($A204-$V$1,Summary!$A$3:$BG$325,O$1,FALSE),$V$2)</f>
        <v>260</v>
      </c>
      <c r="P204" s="31">
        <f>IFERROR(VLOOKUP($A204-$V$1,Summary!$A$3:$BG$325,P$1,FALSE),$V$2)</f>
        <v>98.42</v>
      </c>
      <c r="Q204" s="31">
        <v>300</v>
      </c>
      <c r="R204" s="31">
        <f>IFERROR(VLOOKUP($A204-$V$1,Summary!$A$3:$BG$325,R$1,FALSE),$V$2)</f>
        <v>0</v>
      </c>
      <c r="S204" s="31">
        <f>IFERROR(VLOOKUP($A204-$V$1,Summary!$A$3:$BG$325,S$1,FALSE),$V$2)</f>
        <v>0</v>
      </c>
    </row>
    <row r="205" spans="1:19" x14ac:dyDescent="0.25">
      <c r="A205" s="32">
        <v>43880.999305555553</v>
      </c>
      <c r="B205" s="31">
        <f>IFERROR(VLOOKUP($A205-$V$1,Summary!$A$3:$BG$325,B$1,FALSE),$V$2)</f>
        <v>665</v>
      </c>
      <c r="C205" s="97">
        <f>IFERROR(VLOOKUP($A205-$V$1,Summary!$A$3:$BG$325,C$1,FALSE),$V$2)</f>
        <v>4141.38</v>
      </c>
      <c r="D205" s="31">
        <f>IFERROR(VLOOKUP($A205-$V$1,Summary!$A$3:$BG$325,D$1,FALSE),$V$2)</f>
        <v>410</v>
      </c>
      <c r="E205" s="31">
        <f>IFERROR(VLOOKUP($A205-$V$1,Summary!$A$3:$BG$325,E$1,FALSE),$V$2)</f>
        <v>0</v>
      </c>
      <c r="F205" s="31">
        <f>IFERROR(VLOOKUP($A205-$V$1,Summary!$A$3:$BG$325,F$1,FALSE),$V$2)</f>
        <v>664</v>
      </c>
      <c r="G205" s="31">
        <f>IFERROR(VLOOKUP($A205-$V$1,Summary!$A$3:$BG$325,G$1,FALSE),$V$2)</f>
        <v>957</v>
      </c>
      <c r="H205" s="31">
        <f>IFERROR(VLOOKUP($A205-$V$1,Summary!$A$3:$BG$325,H$1,FALSE),$V$2)</f>
        <v>0</v>
      </c>
      <c r="I205" s="31">
        <f>IFERROR(VLOOKUP($A205-$V$1,Summary!$A$3:$BG$325,I$1,FALSE),$V$2)</f>
        <v>0</v>
      </c>
      <c r="J205" s="31">
        <f>IFERROR(VLOOKUP($A205-$V$1,Summary!$A$3:$BG$325,J$1,FALSE),$V$2)</f>
        <v>0</v>
      </c>
      <c r="K205" s="31">
        <f>IFERROR(VLOOKUP($A205-$V$1,Summary!$A$3:$BG$325,K$1,FALSE),$V$2)</f>
        <v>6.2</v>
      </c>
      <c r="L205" s="31">
        <f>IFERROR(VLOOKUP($A205-$V$1,Summary!$A$3:$BG$325,L$1,FALSE),$V$2)</f>
        <v>21</v>
      </c>
      <c r="M205" s="31">
        <f>IFERROR(VLOOKUP($A205-$V$1,Summary!$A$3:$BG$325,M$1,FALSE),$V$2)</f>
        <v>16.100000000000001</v>
      </c>
      <c r="N205" s="31">
        <f>IFERROR(MAX(L205-M205,0),"NaN")</f>
        <v>4.8999999999999986</v>
      </c>
      <c r="O205" s="31">
        <f>IFERROR(VLOOKUP($A205-$V$1,Summary!$A$3:$BG$325,O$1,FALSE),$V$2)</f>
        <v>301</v>
      </c>
      <c r="P205" s="31">
        <f>IFERROR(VLOOKUP($A205-$V$1,Summary!$A$3:$BG$325,P$1,FALSE),$V$2)</f>
        <v>99.22</v>
      </c>
      <c r="Q205" s="31">
        <v>310</v>
      </c>
      <c r="R205" s="31">
        <f>IFERROR(VLOOKUP($A205-$V$1,Summary!$A$3:$BG$325,R$1,FALSE),$V$2)</f>
        <v>0</v>
      </c>
      <c r="S205" s="31">
        <f>IFERROR(VLOOKUP($A205-$V$1,Summary!$A$3:$BG$325,S$1,FALSE),$V$2)</f>
        <v>0</v>
      </c>
    </row>
    <row r="206" spans="1:19" x14ac:dyDescent="0.25">
      <c r="A206" s="32">
        <v>43881.999305555553</v>
      </c>
      <c r="B206" s="31">
        <f>IFERROR(VLOOKUP($A206-$V$1,Summary!$A$3:$BG$325,B$1,FALSE),$V$2)</f>
        <v>655</v>
      </c>
      <c r="C206" s="97">
        <f>IFERROR(VLOOKUP($A206-$V$1,Summary!$A$3:$BG$325,C$1,FALSE),$V$2)</f>
        <v>4141.3900000000003</v>
      </c>
      <c r="D206" s="31">
        <f>IFERROR(VLOOKUP($A206-$V$1,Summary!$A$3:$BG$325,D$1,FALSE),$V$2)</f>
        <v>336</v>
      </c>
      <c r="E206" s="31">
        <f>IFERROR(VLOOKUP($A206-$V$1,Summary!$A$3:$BG$325,E$1,FALSE),$V$2)</f>
        <v>0</v>
      </c>
      <c r="F206" s="31">
        <f>IFERROR(VLOOKUP($A206-$V$1,Summary!$A$3:$BG$325,F$1,FALSE),$V$2)</f>
        <v>783</v>
      </c>
      <c r="G206" s="31">
        <f>IFERROR(VLOOKUP($A206-$V$1,Summary!$A$3:$BG$325,G$1,FALSE),$V$2)</f>
        <v>956</v>
      </c>
      <c r="H206" s="31">
        <f>IFERROR(VLOOKUP($A206-$V$1,Summary!$A$3:$BG$325,H$1,FALSE),$V$2)</f>
        <v>0</v>
      </c>
      <c r="I206" s="31">
        <f>IFERROR(VLOOKUP($A206-$V$1,Summary!$A$3:$BG$325,I$1,FALSE),$V$2)</f>
        <v>0</v>
      </c>
      <c r="J206" s="31">
        <f>IFERROR(VLOOKUP($A206-$V$1,Summary!$A$3:$BG$325,J$1,FALSE),$V$2)</f>
        <v>0</v>
      </c>
      <c r="K206" s="31">
        <f>IFERROR(VLOOKUP($A206-$V$1,Summary!$A$3:$BG$325,K$1,FALSE),$V$2)</f>
        <v>9.2200000000000006</v>
      </c>
      <c r="L206" s="31">
        <f>IFERROR(VLOOKUP($A206-$V$1,Summary!$A$3:$BG$325,L$1,FALSE),$V$2)</f>
        <v>19.100000000000001</v>
      </c>
      <c r="M206" s="31">
        <f>IFERROR(VLOOKUP($A206-$V$1,Summary!$A$3:$BG$325,M$1,FALSE),$V$2)</f>
        <v>10.8</v>
      </c>
      <c r="N206" s="31">
        <f>IFERROR(MAX(L206-M206,0),"NaN")</f>
        <v>8.3000000000000007</v>
      </c>
      <c r="O206" s="31">
        <f>IFERROR(VLOOKUP($A206-$V$1,Summary!$A$3:$BG$325,O$1,FALSE),$V$2)</f>
        <v>307</v>
      </c>
      <c r="P206" s="31">
        <f>IFERROR(VLOOKUP($A206-$V$1,Summary!$A$3:$BG$325,P$1,FALSE),$V$2)</f>
        <v>97.51</v>
      </c>
      <c r="Q206" s="31">
        <v>320</v>
      </c>
      <c r="R206" s="31">
        <f>IFERROR(VLOOKUP($A206-$V$1,Summary!$A$3:$BG$325,R$1,FALSE),$V$2)</f>
        <v>0</v>
      </c>
      <c r="S206" s="31">
        <f>IFERROR(VLOOKUP($A206-$V$1,Summary!$A$3:$BG$325,S$1,FALSE),$V$2)</f>
        <v>0</v>
      </c>
    </row>
    <row r="207" spans="1:19" x14ac:dyDescent="0.25">
      <c r="A207" s="32">
        <v>43882.999305555553</v>
      </c>
      <c r="B207" s="31">
        <f>IFERROR(VLOOKUP($A207-$V$1,Summary!$A$3:$BG$325,B$1,FALSE),$V$2)</f>
        <v>653</v>
      </c>
      <c r="C207" s="97">
        <f>IFERROR(VLOOKUP($A207-$V$1,Summary!$A$3:$BG$325,C$1,FALSE),$V$2)</f>
        <v>4141.41</v>
      </c>
      <c r="D207" s="31">
        <f>IFERROR(VLOOKUP($A207-$V$1,Summary!$A$3:$BG$325,D$1,FALSE),$V$2)</f>
        <v>275</v>
      </c>
      <c r="E207" s="31">
        <f>IFERROR(VLOOKUP($A207-$V$1,Summary!$A$3:$BG$325,E$1,FALSE),$V$2)</f>
        <v>0</v>
      </c>
      <c r="F207" s="31">
        <f>IFERROR(VLOOKUP($A207-$V$1,Summary!$A$3:$BG$325,F$1,FALSE),$V$2)</f>
        <v>753</v>
      </c>
      <c r="G207" s="31">
        <f>IFERROR(VLOOKUP($A207-$V$1,Summary!$A$3:$BG$325,G$1,FALSE),$V$2)</f>
        <v>955</v>
      </c>
      <c r="H207" s="31">
        <f>IFERROR(VLOOKUP($A207-$V$1,Summary!$A$3:$BG$325,H$1,FALSE),$V$2)</f>
        <v>0</v>
      </c>
      <c r="I207" s="31">
        <f>IFERROR(VLOOKUP($A207-$V$1,Summary!$A$3:$BG$325,I$1,FALSE),$V$2)</f>
        <v>0</v>
      </c>
      <c r="J207" s="31">
        <f>IFERROR(VLOOKUP($A207-$V$1,Summary!$A$3:$BG$325,J$1,FALSE),$V$2)</f>
        <v>0</v>
      </c>
      <c r="K207" s="31">
        <f>IFERROR(VLOOKUP($A207-$V$1,Summary!$A$3:$BG$325,K$1,FALSE),$V$2)</f>
        <v>3.99</v>
      </c>
      <c r="L207" s="31">
        <f>IFERROR(VLOOKUP($A207-$V$1,Summary!$A$3:$BG$325,L$1,FALSE),$V$2)</f>
        <v>19.399999999999999</v>
      </c>
      <c r="M207" s="31">
        <f>IFERROR(VLOOKUP($A207-$V$1,Summary!$A$3:$BG$325,M$1,FALSE),$V$2)</f>
        <v>9.64</v>
      </c>
      <c r="N207" s="31">
        <f>IFERROR(MAX(L207-M207,0),"NaN")</f>
        <v>9.759999999999998</v>
      </c>
      <c r="O207" s="31">
        <f>IFERROR(VLOOKUP($A207-$V$1,Summary!$A$3:$BG$325,O$1,FALSE),$V$2)</f>
        <v>250</v>
      </c>
      <c r="P207" s="31">
        <f>IFERROR(VLOOKUP($A207-$V$1,Summary!$A$3:$BG$325,P$1,FALSE),$V$2)</f>
        <v>95.08</v>
      </c>
      <c r="Q207" s="31">
        <v>310</v>
      </c>
      <c r="R207" s="31">
        <f>IFERROR(VLOOKUP($A207-$V$1,Summary!$A$3:$BG$325,R$1,FALSE),$V$2)</f>
        <v>0</v>
      </c>
      <c r="S207" s="31">
        <f>IFERROR(VLOOKUP($A207-$V$1,Summary!$A$3:$BG$325,S$1,FALSE),$V$2)</f>
        <v>0</v>
      </c>
    </row>
    <row r="208" spans="1:19" x14ac:dyDescent="0.25">
      <c r="A208" s="32">
        <v>43883.999305555553</v>
      </c>
      <c r="B208" s="31">
        <f>IFERROR(VLOOKUP($A208-$V$1,Summary!$A$3:$BG$325,B$1,FALSE),$V$2)</f>
        <v>660</v>
      </c>
      <c r="C208" s="97">
        <f>IFERROR(VLOOKUP($A208-$V$1,Summary!$A$3:$BG$325,C$1,FALSE),$V$2)</f>
        <v>4141.4399999999996</v>
      </c>
      <c r="D208" s="31">
        <f>IFERROR(VLOOKUP($A208-$V$1,Summary!$A$3:$BG$325,D$1,FALSE),$V$2)</f>
        <v>300</v>
      </c>
      <c r="E208" s="31">
        <f>IFERROR(VLOOKUP($A208-$V$1,Summary!$A$3:$BG$325,E$1,FALSE),$V$2)</f>
        <v>0</v>
      </c>
      <c r="F208" s="31">
        <f>IFERROR(VLOOKUP($A208-$V$1,Summary!$A$3:$BG$325,F$1,FALSE),$V$2)</f>
        <v>664</v>
      </c>
      <c r="G208" s="31">
        <f>IFERROR(VLOOKUP($A208-$V$1,Summary!$A$3:$BG$325,G$1,FALSE),$V$2)</f>
        <v>958</v>
      </c>
      <c r="H208" s="31">
        <f>IFERROR(VLOOKUP($A208-$V$1,Summary!$A$3:$BG$325,H$1,FALSE),$V$2)</f>
        <v>0</v>
      </c>
      <c r="I208" s="31">
        <f>IFERROR(VLOOKUP($A208-$V$1,Summary!$A$3:$BG$325,I$1,FALSE),$V$2)</f>
        <v>0</v>
      </c>
      <c r="J208" s="31">
        <f>IFERROR(VLOOKUP($A208-$V$1,Summary!$A$3:$BG$325,J$1,FALSE),$V$2)</f>
        <v>0</v>
      </c>
      <c r="K208" s="31">
        <f>IFERROR(VLOOKUP($A208-$V$1,Summary!$A$3:$BG$325,K$1,FALSE),$V$2)</f>
        <v>0</v>
      </c>
      <c r="L208" s="31">
        <f>IFERROR(VLOOKUP($A208-$V$1,Summary!$A$3:$BG$325,L$1,FALSE),$V$2)</f>
        <v>19</v>
      </c>
      <c r="M208" s="31">
        <f>IFERROR(VLOOKUP($A208-$V$1,Summary!$A$3:$BG$325,M$1,FALSE),$V$2)</f>
        <v>8.67</v>
      </c>
      <c r="N208" s="31">
        <f>IFERROR(MAX(L208-M208,0),"NaN")</f>
        <v>10.33</v>
      </c>
      <c r="O208" s="31">
        <f>IFERROR(VLOOKUP($A208-$V$1,Summary!$A$3:$BG$325,O$1,FALSE),$V$2)</f>
        <v>175</v>
      </c>
      <c r="P208" s="31">
        <f>IFERROR(VLOOKUP($A208-$V$1,Summary!$A$3:$BG$325,P$1,FALSE),$V$2)</f>
        <v>102.6</v>
      </c>
      <c r="Q208" s="31">
        <v>310</v>
      </c>
      <c r="R208" s="31">
        <f>IFERROR(VLOOKUP($A208-$V$1,Summary!$A$3:$BG$325,R$1,FALSE),$V$2)</f>
        <v>0</v>
      </c>
      <c r="S208" s="31">
        <f>IFERROR(VLOOKUP($A208-$V$1,Summary!$A$3:$BG$325,S$1,FALSE),$V$2)</f>
        <v>0</v>
      </c>
    </row>
    <row r="209" spans="1:19" x14ac:dyDescent="0.25">
      <c r="A209" s="32">
        <v>43884.999305555553</v>
      </c>
      <c r="B209" s="31">
        <f>IFERROR(VLOOKUP($A209-$V$1,Summary!$A$3:$BG$325,B$1,FALSE),$V$2)</f>
        <v>655</v>
      </c>
      <c r="C209" s="97">
        <f>IFERROR(VLOOKUP($A209-$V$1,Summary!$A$3:$BG$325,C$1,FALSE),$V$2)</f>
        <v>4141.42</v>
      </c>
      <c r="D209" s="31">
        <f>IFERROR(VLOOKUP($A209-$V$1,Summary!$A$3:$BG$325,D$1,FALSE),$V$2)</f>
        <v>350</v>
      </c>
      <c r="E209" s="31">
        <f>IFERROR(VLOOKUP($A209-$V$1,Summary!$A$3:$BG$325,E$1,FALSE),$V$2)</f>
        <v>0</v>
      </c>
      <c r="F209" s="31">
        <f>IFERROR(VLOOKUP($A209-$V$1,Summary!$A$3:$BG$325,F$1,FALSE),$V$2)</f>
        <v>561</v>
      </c>
      <c r="G209" s="31">
        <f>IFERROR(VLOOKUP($A209-$V$1,Summary!$A$3:$BG$325,G$1,FALSE),$V$2)</f>
        <v>959</v>
      </c>
      <c r="H209" s="31">
        <f>IFERROR(VLOOKUP($A209-$V$1,Summary!$A$3:$BG$325,H$1,FALSE),$V$2)</f>
        <v>0</v>
      </c>
      <c r="I209" s="31">
        <f>IFERROR(VLOOKUP($A209-$V$1,Summary!$A$3:$BG$325,I$1,FALSE),$V$2)</f>
        <v>0</v>
      </c>
      <c r="J209" s="31">
        <f>IFERROR(VLOOKUP($A209-$V$1,Summary!$A$3:$BG$325,J$1,FALSE),$V$2)</f>
        <v>0</v>
      </c>
      <c r="K209" s="31">
        <f>IFERROR(VLOOKUP($A209-$V$1,Summary!$A$3:$BG$325,K$1,FALSE),$V$2)</f>
        <v>0</v>
      </c>
      <c r="L209" s="31">
        <f>IFERROR(VLOOKUP($A209-$V$1,Summary!$A$3:$BG$325,L$1,FALSE),$V$2)</f>
        <v>16.2</v>
      </c>
      <c r="M209" s="31">
        <f>IFERROR(VLOOKUP($A209-$V$1,Summary!$A$3:$BG$325,M$1,FALSE),$V$2)</f>
        <v>11.7</v>
      </c>
      <c r="N209" s="31">
        <f>IFERROR(MAX(L209-M209,0),"NaN")</f>
        <v>4.5</v>
      </c>
      <c r="O209" s="31">
        <f>IFERROR(VLOOKUP($A209-$V$1,Summary!$A$3:$BG$325,O$1,FALSE),$V$2)</f>
        <v>203</v>
      </c>
      <c r="P209" s="31">
        <f>IFERROR(VLOOKUP($A209-$V$1,Summary!$A$3:$BG$325,P$1,FALSE),$V$2)</f>
        <v>98.4</v>
      </c>
      <c r="Q209" s="31">
        <v>310</v>
      </c>
      <c r="R209" s="31">
        <f>IFERROR(VLOOKUP($A209-$V$1,Summary!$A$3:$BG$325,R$1,FALSE),$V$2)</f>
        <v>0</v>
      </c>
      <c r="S209" s="31">
        <f>IFERROR(VLOOKUP($A209-$V$1,Summary!$A$3:$BG$325,S$1,FALSE),$V$2)</f>
        <v>0</v>
      </c>
    </row>
    <row r="210" spans="1:19" x14ac:dyDescent="0.25">
      <c r="A210" s="32">
        <v>43885.999305555553</v>
      </c>
      <c r="B210" s="31">
        <f>IFERROR(VLOOKUP($A210-$V$1,Summary!$A$3:$BG$325,B$1,FALSE),$V$2)</f>
        <v>641</v>
      </c>
      <c r="C210" s="97">
        <f>IFERROR(VLOOKUP($A210-$V$1,Summary!$A$3:$BG$325,C$1,FALSE),$V$2)</f>
        <v>4141.47</v>
      </c>
      <c r="D210" s="31">
        <f>IFERROR(VLOOKUP($A210-$V$1,Summary!$A$3:$BG$325,D$1,FALSE),$V$2)</f>
        <v>392</v>
      </c>
      <c r="E210" s="31">
        <f>IFERROR(VLOOKUP($A210-$V$1,Summary!$A$3:$BG$325,E$1,FALSE),$V$2)</f>
        <v>0</v>
      </c>
      <c r="F210" s="31">
        <f>IFERROR(VLOOKUP($A210-$V$1,Summary!$A$3:$BG$325,F$1,FALSE),$V$2)</f>
        <v>499</v>
      </c>
      <c r="G210" s="31">
        <f>IFERROR(VLOOKUP($A210-$V$1,Summary!$A$3:$BG$325,G$1,FALSE),$V$2)</f>
        <v>957</v>
      </c>
      <c r="H210" s="31">
        <f>IFERROR(VLOOKUP($A210-$V$1,Summary!$A$3:$BG$325,H$1,FALSE),$V$2)</f>
        <v>0</v>
      </c>
      <c r="I210" s="31">
        <f>IFERROR(VLOOKUP($A210-$V$1,Summary!$A$3:$BG$325,I$1,FALSE),$V$2)</f>
        <v>0</v>
      </c>
      <c r="J210" s="31">
        <f>IFERROR(VLOOKUP($A210-$V$1,Summary!$A$3:$BG$325,J$1,FALSE),$V$2)</f>
        <v>0</v>
      </c>
      <c r="K210" s="31">
        <f>IFERROR(VLOOKUP($A210-$V$1,Summary!$A$3:$BG$325,K$1,FALSE),$V$2)</f>
        <v>12.3</v>
      </c>
      <c r="L210" s="31">
        <f>IFERROR(VLOOKUP($A210-$V$1,Summary!$A$3:$BG$325,L$1,FALSE),$V$2)</f>
        <v>28.5</v>
      </c>
      <c r="M210" s="31">
        <f>IFERROR(VLOOKUP($A210-$V$1,Summary!$A$3:$BG$325,M$1,FALSE),$V$2)</f>
        <v>8.68</v>
      </c>
      <c r="N210" s="31">
        <f>IFERROR(MAX(L210-M210,0),"NaN")</f>
        <v>19.82</v>
      </c>
      <c r="O210" s="31">
        <f>IFERROR(VLOOKUP($A210-$V$1,Summary!$A$3:$BG$325,O$1,FALSE),$V$2)</f>
        <v>170</v>
      </c>
      <c r="P210" s="31">
        <f>IFERROR(VLOOKUP($A210-$V$1,Summary!$A$3:$BG$325,P$1,FALSE),$V$2)</f>
        <v>99.34</v>
      </c>
      <c r="Q210" s="31">
        <v>330</v>
      </c>
      <c r="R210" s="31">
        <f>IFERROR(VLOOKUP($A210-$V$1,Summary!$A$3:$BG$325,R$1,FALSE),$V$2)</f>
        <v>0</v>
      </c>
      <c r="S210" s="31">
        <f>IFERROR(VLOOKUP($A210-$V$1,Summary!$A$3:$BG$325,S$1,FALSE),$V$2)</f>
        <v>0</v>
      </c>
    </row>
    <row r="211" spans="1:19" x14ac:dyDescent="0.25">
      <c r="A211" s="32">
        <v>43886.999305555553</v>
      </c>
      <c r="B211" s="31">
        <f>IFERROR(VLOOKUP($A211-$V$1,Summary!$A$3:$BG$325,B$1,FALSE),$V$2)</f>
        <v>642</v>
      </c>
      <c r="C211" s="97">
        <f>IFERROR(VLOOKUP($A211-$V$1,Summary!$A$3:$BG$325,C$1,FALSE),$V$2)</f>
        <v>4141.49</v>
      </c>
      <c r="D211" s="31">
        <f>IFERROR(VLOOKUP($A211-$V$1,Summary!$A$3:$BG$325,D$1,FALSE),$V$2)</f>
        <v>379</v>
      </c>
      <c r="E211" s="31">
        <f>IFERROR(VLOOKUP($A211-$V$1,Summary!$A$3:$BG$325,E$1,FALSE),$V$2)</f>
        <v>0</v>
      </c>
      <c r="F211" s="31">
        <f>IFERROR(VLOOKUP($A211-$V$1,Summary!$A$3:$BG$325,F$1,FALSE),$V$2)</f>
        <v>504</v>
      </c>
      <c r="G211" s="31">
        <f>IFERROR(VLOOKUP($A211-$V$1,Summary!$A$3:$BG$325,G$1,FALSE),$V$2)</f>
        <v>957</v>
      </c>
      <c r="H211" s="31">
        <f>IFERROR(VLOOKUP($A211-$V$1,Summary!$A$3:$BG$325,H$1,FALSE),$V$2)</f>
        <v>0</v>
      </c>
      <c r="I211" s="31">
        <f>IFERROR(VLOOKUP($A211-$V$1,Summary!$A$3:$BG$325,I$1,FALSE),$V$2)</f>
        <v>0</v>
      </c>
      <c r="J211" s="31">
        <f>IFERROR(VLOOKUP($A211-$V$1,Summary!$A$3:$BG$325,J$1,FALSE),$V$2)</f>
        <v>0</v>
      </c>
      <c r="K211" s="31">
        <f>IFERROR(VLOOKUP($A211-$V$1,Summary!$A$3:$BG$325,K$1,FALSE),$V$2)</f>
        <v>19.100000000000001</v>
      </c>
      <c r="L211" s="31">
        <f>IFERROR(VLOOKUP($A211-$V$1,Summary!$A$3:$BG$325,L$1,FALSE),$V$2)</f>
        <v>34</v>
      </c>
      <c r="M211" s="31">
        <f>IFERROR(VLOOKUP($A211-$V$1,Summary!$A$3:$BG$325,M$1,FALSE),$V$2)</f>
        <v>9.3800000000000008</v>
      </c>
      <c r="N211" s="31">
        <f>IFERROR(MAX(L211-M211,0),"NaN")</f>
        <v>24.619999999999997</v>
      </c>
      <c r="O211" s="31">
        <f>IFERROR(VLOOKUP($A211-$V$1,Summary!$A$3:$BG$325,O$1,FALSE),$V$2)</f>
        <v>142</v>
      </c>
      <c r="P211" s="31">
        <f>IFERROR(VLOOKUP($A211-$V$1,Summary!$A$3:$BG$325,P$1,FALSE),$V$2)</f>
        <v>94.01</v>
      </c>
      <c r="Q211" s="31">
        <v>330</v>
      </c>
      <c r="R211" s="31">
        <f>IFERROR(VLOOKUP($A211-$V$1,Summary!$A$3:$BG$325,R$1,FALSE),$V$2)</f>
        <v>0</v>
      </c>
      <c r="S211" s="31">
        <f>IFERROR(VLOOKUP($A211-$V$1,Summary!$A$3:$BG$325,S$1,FALSE),$V$2)</f>
        <v>0</v>
      </c>
    </row>
    <row r="212" spans="1:19" x14ac:dyDescent="0.25">
      <c r="A212" s="32">
        <v>43887.999305555553</v>
      </c>
      <c r="B212" s="31">
        <f>IFERROR(VLOOKUP($A212-$V$1,Summary!$A$3:$BG$325,B$1,FALSE),$V$2)</f>
        <v>637</v>
      </c>
      <c r="C212" s="97">
        <f>IFERROR(VLOOKUP($A212-$V$1,Summary!$A$3:$BG$325,C$1,FALSE),$V$2)</f>
        <v>4141.51</v>
      </c>
      <c r="D212" s="31">
        <f>IFERROR(VLOOKUP($A212-$V$1,Summary!$A$3:$BG$325,D$1,FALSE),$V$2)</f>
        <v>354</v>
      </c>
      <c r="E212" s="31">
        <f>IFERROR(VLOOKUP($A212-$V$1,Summary!$A$3:$BG$325,E$1,FALSE),$V$2)</f>
        <v>0</v>
      </c>
      <c r="F212" s="31">
        <f>IFERROR(VLOOKUP($A212-$V$1,Summary!$A$3:$BG$325,F$1,FALSE),$V$2)</f>
        <v>503</v>
      </c>
      <c r="G212" s="31">
        <f>IFERROR(VLOOKUP($A212-$V$1,Summary!$A$3:$BG$325,G$1,FALSE),$V$2)</f>
        <v>960</v>
      </c>
      <c r="H212" s="31">
        <f>IFERROR(VLOOKUP($A212-$V$1,Summary!$A$3:$BG$325,H$1,FALSE),$V$2)</f>
        <v>0</v>
      </c>
      <c r="I212" s="31">
        <f>IFERROR(VLOOKUP($A212-$V$1,Summary!$A$3:$BG$325,I$1,FALSE),$V$2)</f>
        <v>0</v>
      </c>
      <c r="J212" s="31">
        <f>IFERROR(VLOOKUP($A212-$V$1,Summary!$A$3:$BG$325,J$1,FALSE),$V$2)</f>
        <v>0</v>
      </c>
      <c r="K212" s="31">
        <f>IFERROR(VLOOKUP($A212-$V$1,Summary!$A$3:$BG$325,K$1,FALSE),$V$2)</f>
        <v>25.3</v>
      </c>
      <c r="L212" s="31">
        <f>IFERROR(VLOOKUP($A212-$V$1,Summary!$A$3:$BG$325,L$1,FALSE),$V$2)</f>
        <v>35.700000000000003</v>
      </c>
      <c r="M212" s="31">
        <f>IFERROR(VLOOKUP($A212-$V$1,Summary!$A$3:$BG$325,M$1,FALSE),$V$2)</f>
        <v>11.2</v>
      </c>
      <c r="N212" s="31">
        <f>IFERROR(MAX(L212-M212,0),"NaN")</f>
        <v>24.500000000000004</v>
      </c>
      <c r="O212" s="31">
        <f>IFERROR(VLOOKUP($A212-$V$1,Summary!$A$3:$BG$325,O$1,FALSE),$V$2)</f>
        <v>121</v>
      </c>
      <c r="P212" s="31">
        <f>IFERROR(VLOOKUP($A212-$V$1,Summary!$A$3:$BG$325,P$1,FALSE),$V$2)</f>
        <v>97</v>
      </c>
      <c r="Q212" s="31">
        <v>330</v>
      </c>
      <c r="R212" s="31">
        <f>IFERROR(VLOOKUP($A212-$V$1,Summary!$A$3:$BG$325,R$1,FALSE),$V$2)</f>
        <v>0</v>
      </c>
      <c r="S212" s="31">
        <f>IFERROR(VLOOKUP($A212-$V$1,Summary!$A$3:$BG$325,S$1,FALSE),$V$2)</f>
        <v>0</v>
      </c>
    </row>
    <row r="213" spans="1:19" x14ac:dyDescent="0.25">
      <c r="A213" s="32">
        <v>43888.999305555553</v>
      </c>
      <c r="B213" s="31">
        <f>IFERROR(VLOOKUP($A213-$V$1,Summary!$A$3:$BG$325,B$1,FALSE),$V$2)</f>
        <v>629</v>
      </c>
      <c r="C213" s="97">
        <f>IFERROR(VLOOKUP($A213-$V$1,Summary!$A$3:$BG$325,C$1,FALSE),$V$2)</f>
        <v>4141.53</v>
      </c>
      <c r="D213" s="31">
        <f>IFERROR(VLOOKUP($A213-$V$1,Summary!$A$3:$BG$325,D$1,FALSE),$V$2)</f>
        <v>333</v>
      </c>
      <c r="E213" s="31">
        <f>IFERROR(VLOOKUP($A213-$V$1,Summary!$A$3:$BG$325,E$1,FALSE),$V$2)</f>
        <v>0</v>
      </c>
      <c r="F213" s="31">
        <f>IFERROR(VLOOKUP($A213-$V$1,Summary!$A$3:$BG$325,F$1,FALSE),$V$2)</f>
        <v>503</v>
      </c>
      <c r="G213" s="31">
        <f>IFERROR(VLOOKUP($A213-$V$1,Summary!$A$3:$BG$325,G$1,FALSE),$V$2)</f>
        <v>949</v>
      </c>
      <c r="H213" s="31">
        <f>IFERROR(VLOOKUP($A213-$V$1,Summary!$A$3:$BG$325,H$1,FALSE),$V$2)</f>
        <v>0</v>
      </c>
      <c r="I213" s="31">
        <f>IFERROR(VLOOKUP($A213-$V$1,Summary!$A$3:$BG$325,I$1,FALSE),$V$2)</f>
        <v>0</v>
      </c>
      <c r="J213" s="31">
        <f>IFERROR(VLOOKUP($A213-$V$1,Summary!$A$3:$BG$325,J$1,FALSE),$V$2)</f>
        <v>0</v>
      </c>
      <c r="K213" s="31">
        <f>IFERROR(VLOOKUP($A213-$V$1,Summary!$A$3:$BG$325,K$1,FALSE),$V$2)</f>
        <v>33.6</v>
      </c>
      <c r="L213" s="31">
        <f>IFERROR(VLOOKUP($A213-$V$1,Summary!$A$3:$BG$325,L$1,FALSE),$V$2)</f>
        <v>36.299999999999997</v>
      </c>
      <c r="M213" s="31">
        <f>IFERROR(VLOOKUP($A213-$V$1,Summary!$A$3:$BG$325,M$1,FALSE),$V$2)</f>
        <v>8.7200000000000006</v>
      </c>
      <c r="N213" s="31">
        <f>IFERROR(MAX(L213-M213,0),"NaN")</f>
        <v>27.58</v>
      </c>
      <c r="O213" s="31">
        <f>IFERROR(VLOOKUP($A213-$V$1,Summary!$A$3:$BG$325,O$1,FALSE),$V$2)</f>
        <v>153</v>
      </c>
      <c r="P213" s="31">
        <f>IFERROR(VLOOKUP($A213-$V$1,Summary!$A$3:$BG$325,P$1,FALSE),$V$2)</f>
        <v>96.6</v>
      </c>
      <c r="Q213" s="31">
        <v>330</v>
      </c>
      <c r="R213" s="31">
        <f>IFERROR(VLOOKUP($A213-$V$1,Summary!$A$3:$BG$325,R$1,FALSE),$V$2)</f>
        <v>0</v>
      </c>
      <c r="S213" s="31">
        <f>IFERROR(VLOOKUP($A213-$V$1,Summary!$A$3:$BG$325,S$1,FALSE),$V$2)</f>
        <v>0</v>
      </c>
    </row>
    <row r="214" spans="1:19" x14ac:dyDescent="0.25">
      <c r="A214" s="32">
        <v>43889.999305555553</v>
      </c>
      <c r="B214" s="31">
        <f>IFERROR(VLOOKUP($A214-$V$1,Summary!$A$3:$BG$325,B$1,FALSE),$V$2)</f>
        <v>629</v>
      </c>
      <c r="C214" s="97">
        <f>IFERROR(VLOOKUP($A214-$V$1,Summary!$A$3:$BG$325,C$1,FALSE),$V$2)</f>
        <v>4141.55</v>
      </c>
      <c r="D214" s="31">
        <f>IFERROR(VLOOKUP($A214-$V$1,Summary!$A$3:$BG$325,D$1,FALSE),$V$2)</f>
        <v>334</v>
      </c>
      <c r="E214" s="31">
        <f>IFERROR(VLOOKUP($A214-$V$1,Summary!$A$3:$BG$325,E$1,FALSE),$V$2)</f>
        <v>0</v>
      </c>
      <c r="F214" s="31">
        <f>IFERROR(VLOOKUP($A214-$V$1,Summary!$A$3:$BG$325,F$1,FALSE),$V$2)</f>
        <v>504</v>
      </c>
      <c r="G214" s="31">
        <f>IFERROR(VLOOKUP($A214-$V$1,Summary!$A$3:$BG$325,G$1,FALSE),$V$2)</f>
        <v>944</v>
      </c>
      <c r="H214" s="31">
        <f>IFERROR(VLOOKUP($A214-$V$1,Summary!$A$3:$BG$325,H$1,FALSE),$V$2)</f>
        <v>0</v>
      </c>
      <c r="I214" s="31">
        <f>IFERROR(VLOOKUP($A214-$V$1,Summary!$A$3:$BG$325,I$1,FALSE),$V$2)</f>
        <v>0</v>
      </c>
      <c r="J214" s="31">
        <f>IFERROR(VLOOKUP($A214-$V$1,Summary!$A$3:$BG$325,J$1,FALSE),$V$2)</f>
        <v>0</v>
      </c>
      <c r="K214" s="31">
        <f>IFERROR(VLOOKUP($A214-$V$1,Summary!$A$3:$BG$325,K$1,FALSE),$V$2)</f>
        <v>27</v>
      </c>
      <c r="L214" s="31">
        <f>IFERROR(VLOOKUP($A214-$V$1,Summary!$A$3:$BG$325,L$1,FALSE),$V$2)</f>
        <v>33</v>
      </c>
      <c r="M214" s="31">
        <f>IFERROR(VLOOKUP($A214-$V$1,Summary!$A$3:$BG$325,M$1,FALSE),$V$2)</f>
        <v>11</v>
      </c>
      <c r="N214" s="31">
        <f>IFERROR(MAX(L214-M214,0),"NaN")</f>
        <v>22</v>
      </c>
      <c r="O214" s="31">
        <f>IFERROR(VLOOKUP($A214-$V$1,Summary!$A$3:$BG$325,O$1,FALSE),$V$2)</f>
        <v>155</v>
      </c>
      <c r="P214" s="31">
        <f>IFERROR(VLOOKUP($A214-$V$1,Summary!$A$3:$BG$325,P$1,FALSE),$V$2)</f>
        <v>90</v>
      </c>
      <c r="Q214" s="31">
        <v>350</v>
      </c>
      <c r="R214" s="31">
        <f>IFERROR(VLOOKUP($A214-$V$1,Summary!$A$3:$BG$325,R$1,FALSE),$V$2)</f>
        <v>0</v>
      </c>
      <c r="S214" s="31">
        <f>IFERROR(VLOOKUP($A214-$V$1,Summary!$A$3:$BG$325,S$1,FALSE),$V$2)</f>
        <v>0</v>
      </c>
    </row>
    <row r="215" spans="1:19" x14ac:dyDescent="0.25">
      <c r="A215" s="32">
        <v>43890.999305555553</v>
      </c>
      <c r="B215" s="31">
        <f>IFERROR(VLOOKUP($A215-$V$1,Summary!$A$3:$BG$325,B$1,FALSE),$V$2)</f>
        <v>628</v>
      </c>
      <c r="C215" s="97">
        <f>IFERROR(VLOOKUP($A215-$V$1,Summary!$A$3:$BG$325,C$1,FALSE),$V$2)</f>
        <v>4141.57</v>
      </c>
      <c r="D215" s="31">
        <f>IFERROR(VLOOKUP($A215-$V$1,Summary!$A$3:$BG$325,D$1,FALSE),$V$2)</f>
        <v>337</v>
      </c>
      <c r="E215" s="31">
        <f>IFERROR(VLOOKUP($A215-$V$1,Summary!$A$3:$BG$325,E$1,FALSE),$V$2)</f>
        <v>0</v>
      </c>
      <c r="F215" s="31">
        <f>IFERROR(VLOOKUP($A215-$V$1,Summary!$A$3:$BG$325,F$1,FALSE),$V$2)</f>
        <v>553</v>
      </c>
      <c r="G215" s="31">
        <f>IFERROR(VLOOKUP($A215-$V$1,Summary!$A$3:$BG$325,G$1,FALSE),$V$2)</f>
        <v>957</v>
      </c>
      <c r="H215" s="31">
        <f>IFERROR(VLOOKUP($A215-$V$1,Summary!$A$3:$BG$325,H$1,FALSE),$V$2)</f>
        <v>0</v>
      </c>
      <c r="I215" s="31">
        <f>IFERROR(VLOOKUP($A215-$V$1,Summary!$A$3:$BG$325,I$1,FALSE),$V$2)</f>
        <v>0</v>
      </c>
      <c r="J215" s="31">
        <f>IFERROR(VLOOKUP($A215-$V$1,Summary!$A$3:$BG$325,J$1,FALSE),$V$2)</f>
        <v>0</v>
      </c>
      <c r="K215" s="31">
        <f>IFERROR(VLOOKUP($A215-$V$1,Summary!$A$3:$BG$325,K$1,FALSE),$V$2)</f>
        <v>6</v>
      </c>
      <c r="L215" s="31">
        <f>IFERROR(VLOOKUP($A215-$V$1,Summary!$A$3:$BG$325,L$1,FALSE),$V$2)</f>
        <v>27</v>
      </c>
      <c r="M215" s="31">
        <f>IFERROR(VLOOKUP($A215-$V$1,Summary!$A$3:$BG$325,M$1,FALSE),$V$2)</f>
        <v>7</v>
      </c>
      <c r="N215" s="31">
        <f>IFERROR(MAX(L215-M215,0),"NaN")</f>
        <v>20</v>
      </c>
      <c r="O215" s="31">
        <f>IFERROR(VLOOKUP($A215-$V$1,Summary!$A$3:$BG$325,O$1,FALSE),$V$2)</f>
        <v>123</v>
      </c>
      <c r="P215" s="31">
        <f>IFERROR(VLOOKUP($A215-$V$1,Summary!$A$3:$BG$325,P$1,FALSE),$V$2)</f>
        <v>97</v>
      </c>
      <c r="Q215" s="31">
        <v>380</v>
      </c>
      <c r="R215" s="31">
        <f>IFERROR(VLOOKUP($A215-$V$1,Summary!$A$3:$BG$325,R$1,FALSE),$V$2)</f>
        <v>0</v>
      </c>
      <c r="S215" s="31">
        <f>IFERROR(VLOOKUP($A215-$V$1,Summary!$A$3:$BG$325,S$1,FALSE),$V$2)</f>
        <v>0</v>
      </c>
    </row>
    <row r="216" spans="1:19" x14ac:dyDescent="0.25">
      <c r="A216" s="32">
        <v>43891.999305555553</v>
      </c>
      <c r="B216" s="31">
        <f>IFERROR(VLOOKUP($A216-$V$1,Summary!$A$3:$BG$325,B$1,FALSE),$V$2)</f>
        <v>626</v>
      </c>
      <c r="C216" s="97">
        <f>IFERROR(VLOOKUP($A216-$V$1,Summary!$A$3:$BG$325,C$1,FALSE),$V$2)</f>
        <v>4141.59</v>
      </c>
      <c r="D216" s="31">
        <f>IFERROR(VLOOKUP($A216-$V$1,Summary!$A$3:$BG$325,D$1,FALSE),$V$2)</f>
        <v>338</v>
      </c>
      <c r="E216" s="31">
        <f>IFERROR(VLOOKUP($A216-$V$1,Summary!$A$3:$BG$325,E$1,FALSE),$V$2)</f>
        <v>0</v>
      </c>
      <c r="F216" s="31">
        <f>IFERROR(VLOOKUP($A216-$V$1,Summary!$A$3:$BG$325,F$1,FALSE),$V$2)</f>
        <v>556</v>
      </c>
      <c r="G216" s="31">
        <f>IFERROR(VLOOKUP($A216-$V$1,Summary!$A$3:$BG$325,G$1,FALSE),$V$2)</f>
        <v>999</v>
      </c>
      <c r="H216" s="31">
        <f>IFERROR(VLOOKUP($A216-$V$1,Summary!$A$3:$BG$325,H$1,FALSE),$V$2)</f>
        <v>0</v>
      </c>
      <c r="I216" s="31">
        <f>IFERROR(VLOOKUP($A216-$V$1,Summary!$A$3:$BG$325,I$1,FALSE),$V$2)</f>
        <v>0</v>
      </c>
      <c r="J216" s="31">
        <f>IFERROR(VLOOKUP($A216-$V$1,Summary!$A$3:$BG$325,J$1,FALSE),$V$2)</f>
        <v>0</v>
      </c>
      <c r="K216" s="31">
        <f>IFERROR(VLOOKUP($A216-$V$1,Summary!$A$3:$BG$325,K$1,FALSE),$V$2)</f>
        <v>6</v>
      </c>
      <c r="L216" s="31">
        <f>IFERROR(VLOOKUP($A216-$V$1,Summary!$A$3:$BG$325,L$1,FALSE),$V$2)</f>
        <v>27</v>
      </c>
      <c r="M216" s="31">
        <f>IFERROR(VLOOKUP($A216-$V$1,Summary!$A$3:$BG$325,M$1,FALSE),$V$2)</f>
        <v>0</v>
      </c>
      <c r="N216" s="31">
        <f>IFERROR(MAX(L216-M216,0),"NaN")</f>
        <v>27</v>
      </c>
      <c r="O216" s="31">
        <f>IFERROR(VLOOKUP($A216-$V$1,Summary!$A$3:$BG$325,O$1,FALSE),$V$2)</f>
        <v>165</v>
      </c>
      <c r="P216" s="31">
        <f>IFERROR(VLOOKUP($A216-$V$1,Summary!$A$3:$BG$325,P$1,FALSE),$V$2)</f>
        <v>96</v>
      </c>
      <c r="Q216" s="31">
        <v>380</v>
      </c>
      <c r="R216" s="31">
        <f>IFERROR(VLOOKUP($A216-$V$1,Summary!$A$3:$BG$325,R$1,FALSE),$V$2)</f>
        <v>0</v>
      </c>
      <c r="S216" s="31">
        <f>IFERROR(VLOOKUP($A216-$V$1,Summary!$A$3:$BG$325,S$1,FALSE),$V$2)</f>
        <v>0</v>
      </c>
    </row>
    <row r="217" spans="1:19" x14ac:dyDescent="0.25">
      <c r="A217" s="32">
        <v>43892.999305555553</v>
      </c>
      <c r="B217" s="31">
        <f>IFERROR(VLOOKUP($A217-$V$1,Summary!$A$3:$BG$325,B$1,FALSE),$V$2)</f>
        <v>629</v>
      </c>
      <c r="C217" s="97">
        <f>IFERROR(VLOOKUP($A217-$V$1,Summary!$A$3:$BG$325,C$1,FALSE),$V$2)</f>
        <v>4141.6000000000004</v>
      </c>
      <c r="D217" s="31">
        <f>IFERROR(VLOOKUP($A217-$V$1,Summary!$A$3:$BG$325,D$1,FALSE),$V$2)</f>
        <v>336</v>
      </c>
      <c r="E217" s="31">
        <f>IFERROR(VLOOKUP($A217-$V$1,Summary!$A$3:$BG$325,E$1,FALSE),$V$2)</f>
        <v>0</v>
      </c>
      <c r="F217" s="31">
        <f>IFERROR(VLOOKUP($A217-$V$1,Summary!$A$3:$BG$325,F$1,FALSE),$V$2)</f>
        <v>552</v>
      </c>
      <c r="G217" s="31">
        <f>IFERROR(VLOOKUP($A217-$V$1,Summary!$A$3:$BG$325,G$1,FALSE),$V$2)</f>
        <v>1000</v>
      </c>
      <c r="H217" s="31">
        <f>IFERROR(VLOOKUP($A217-$V$1,Summary!$A$3:$BG$325,H$1,FALSE),$V$2)</f>
        <v>0</v>
      </c>
      <c r="I217" s="31">
        <f>IFERROR(VLOOKUP($A217-$V$1,Summary!$A$3:$BG$325,I$1,FALSE),$V$2)</f>
        <v>12.5</v>
      </c>
      <c r="J217" s="31">
        <f>IFERROR(VLOOKUP($A217-$V$1,Summary!$A$3:$BG$325,J$1,FALSE),$V$2)</f>
        <v>0</v>
      </c>
      <c r="K217" s="31">
        <f>IFERROR(VLOOKUP($A217-$V$1,Summary!$A$3:$BG$325,K$1,FALSE),$V$2)</f>
        <v>16</v>
      </c>
      <c r="L217" s="31">
        <f>IFERROR(VLOOKUP($A217-$V$1,Summary!$A$3:$BG$325,L$1,FALSE),$V$2)</f>
        <v>25.9</v>
      </c>
      <c r="M217" s="31">
        <f>IFERROR(VLOOKUP($A217-$V$1,Summary!$A$3:$BG$325,M$1,FALSE),$V$2)</f>
        <v>0</v>
      </c>
      <c r="N217" s="31">
        <f>IFERROR(MAX(L217-M217,0),"NaN")</f>
        <v>25.9</v>
      </c>
      <c r="O217" s="31">
        <f>IFERROR(VLOOKUP($A217-$V$1,Summary!$A$3:$BG$325,O$1,FALSE),$V$2)</f>
        <v>139</v>
      </c>
      <c r="P217" s="31">
        <f>IFERROR(VLOOKUP($A217-$V$1,Summary!$A$3:$BG$325,P$1,FALSE),$V$2)</f>
        <v>89.6</v>
      </c>
      <c r="Q217" s="31">
        <v>330</v>
      </c>
      <c r="R217" s="31">
        <f>IFERROR(VLOOKUP($A217-$V$1,Summary!$A$3:$BG$325,R$1,FALSE),$V$2)</f>
        <v>0</v>
      </c>
      <c r="S217" s="31">
        <f>IFERROR(VLOOKUP($A217-$V$1,Summary!$A$3:$BG$325,S$1,FALSE),$V$2)</f>
        <v>0</v>
      </c>
    </row>
    <row r="218" spans="1:19" x14ac:dyDescent="0.25">
      <c r="A218" s="32">
        <v>43893.999305555553</v>
      </c>
      <c r="B218" s="31">
        <f>IFERROR(VLOOKUP($A218-$V$1,Summary!$A$3:$BG$325,B$1,FALSE),$V$2)</f>
        <v>619</v>
      </c>
      <c r="C218" s="97">
        <f>IFERROR(VLOOKUP($A218-$V$1,Summary!$A$3:$BG$325,C$1,FALSE),$V$2)</f>
        <v>4141.6099999999997</v>
      </c>
      <c r="D218" s="31">
        <f>IFERROR(VLOOKUP($A218-$V$1,Summary!$A$3:$BG$325,D$1,FALSE),$V$2)</f>
        <v>479</v>
      </c>
      <c r="E218" s="31">
        <f>IFERROR(VLOOKUP($A218-$V$1,Summary!$A$3:$BG$325,E$1,FALSE),$V$2)</f>
        <v>0</v>
      </c>
      <c r="F218" s="31">
        <f>IFERROR(VLOOKUP($A218-$V$1,Summary!$A$3:$BG$325,F$1,FALSE),$V$2)</f>
        <v>644</v>
      </c>
      <c r="G218" s="31">
        <f>IFERROR(VLOOKUP($A218-$V$1,Summary!$A$3:$BG$325,G$1,FALSE),$V$2)</f>
        <v>995</v>
      </c>
      <c r="H218" s="31">
        <f>IFERROR(VLOOKUP($A218-$V$1,Summary!$A$3:$BG$325,H$1,FALSE),$V$2)</f>
        <v>0</v>
      </c>
      <c r="I218" s="31">
        <f>IFERROR(VLOOKUP($A218-$V$1,Summary!$A$3:$BG$325,I$1,FALSE),$V$2)</f>
        <v>20</v>
      </c>
      <c r="J218" s="31">
        <f>IFERROR(VLOOKUP($A218-$V$1,Summary!$A$3:$BG$325,J$1,FALSE),$V$2)</f>
        <v>0</v>
      </c>
      <c r="K218" s="31">
        <f>IFERROR(VLOOKUP($A218-$V$1,Summary!$A$3:$BG$325,K$1,FALSE),$V$2)</f>
        <v>32.5</v>
      </c>
      <c r="L218" s="31">
        <f>IFERROR(VLOOKUP($A218-$V$1,Summary!$A$3:$BG$325,L$1,FALSE),$V$2)</f>
        <v>26.6</v>
      </c>
      <c r="M218" s="31">
        <f>IFERROR(VLOOKUP($A218-$V$1,Summary!$A$3:$BG$325,M$1,FALSE),$V$2)</f>
        <v>0</v>
      </c>
      <c r="N218" s="31">
        <f>IFERROR(MAX(L218-M218,0),"NaN")</f>
        <v>26.6</v>
      </c>
      <c r="O218" s="31">
        <f>IFERROR(VLOOKUP($A218-$V$1,Summary!$A$3:$BG$325,O$1,FALSE),$V$2)</f>
        <v>139</v>
      </c>
      <c r="P218" s="31">
        <f>IFERROR(VLOOKUP($A218-$V$1,Summary!$A$3:$BG$325,P$1,FALSE),$V$2)</f>
        <v>82.59</v>
      </c>
      <c r="Q218" s="31">
        <v>320</v>
      </c>
      <c r="R218" s="31">
        <f>IFERROR(VLOOKUP($A218-$V$1,Summary!$A$3:$BG$325,R$1,FALSE),$V$2)</f>
        <v>0</v>
      </c>
      <c r="S218" s="31">
        <f>IFERROR(VLOOKUP($A218-$V$1,Summary!$A$3:$BG$325,S$1,FALSE),$V$2)</f>
        <v>0</v>
      </c>
    </row>
    <row r="219" spans="1:19" x14ac:dyDescent="0.25">
      <c r="A219" s="32">
        <v>43894.999305555553</v>
      </c>
      <c r="B219" s="31">
        <f>IFERROR(VLOOKUP($A219-$V$1,Summary!$A$3:$BG$325,B$1,FALSE),$V$2)</f>
        <v>612</v>
      </c>
      <c r="C219" s="97">
        <f>IFERROR(VLOOKUP($A219-$V$1,Summary!$A$3:$BG$325,C$1,FALSE),$V$2)</f>
        <v>4141.63</v>
      </c>
      <c r="D219" s="31">
        <f>IFERROR(VLOOKUP($A219-$V$1,Summary!$A$3:$BG$325,D$1,FALSE),$V$2)</f>
        <v>556</v>
      </c>
      <c r="E219" s="31">
        <f>IFERROR(VLOOKUP($A219-$V$1,Summary!$A$3:$BG$325,E$1,FALSE),$V$2)</f>
        <v>0</v>
      </c>
      <c r="F219" s="31">
        <f>IFERROR(VLOOKUP($A219-$V$1,Summary!$A$3:$BG$325,F$1,FALSE),$V$2)</f>
        <v>694</v>
      </c>
      <c r="G219" s="31">
        <f>IFERROR(VLOOKUP($A219-$V$1,Summary!$A$3:$BG$325,G$1,FALSE),$V$2)</f>
        <v>1010</v>
      </c>
      <c r="H219" s="31">
        <f>IFERROR(VLOOKUP($A219-$V$1,Summary!$A$3:$BG$325,H$1,FALSE),$V$2)</f>
        <v>0</v>
      </c>
      <c r="I219" s="31">
        <f>IFERROR(VLOOKUP($A219-$V$1,Summary!$A$3:$BG$325,I$1,FALSE),$V$2)</f>
        <v>20</v>
      </c>
      <c r="J219" s="31">
        <f>IFERROR(VLOOKUP($A219-$V$1,Summary!$A$3:$BG$325,J$1,FALSE),$V$2)</f>
        <v>0</v>
      </c>
      <c r="K219" s="31">
        <f>IFERROR(VLOOKUP($A219-$V$1,Summary!$A$3:$BG$325,K$1,FALSE),$V$2)</f>
        <v>60</v>
      </c>
      <c r="L219" s="31">
        <f>IFERROR(VLOOKUP($A219-$V$1,Summary!$A$3:$BG$325,L$1,FALSE),$V$2)</f>
        <v>28.2</v>
      </c>
      <c r="M219" s="31">
        <f>IFERROR(VLOOKUP($A219-$V$1,Summary!$A$3:$BG$325,M$1,FALSE),$V$2)</f>
        <v>0</v>
      </c>
      <c r="N219" s="31">
        <f>IFERROR(MAX(L219-M219,0),"NaN")</f>
        <v>28.2</v>
      </c>
      <c r="O219" s="31">
        <f>IFERROR(VLOOKUP($A219-$V$1,Summary!$A$3:$BG$325,O$1,FALSE),$V$2)</f>
        <v>134</v>
      </c>
      <c r="P219" s="31">
        <f>IFERROR(VLOOKUP($A219-$V$1,Summary!$A$3:$BG$325,P$1,FALSE),$V$2)</f>
        <v>91.06</v>
      </c>
      <c r="Q219" s="31">
        <v>330</v>
      </c>
      <c r="R219" s="31">
        <f>IFERROR(VLOOKUP($A219-$V$1,Summary!$A$3:$BG$325,R$1,FALSE),$V$2)</f>
        <v>0</v>
      </c>
      <c r="S219" s="31">
        <f>IFERROR(VLOOKUP($A219-$V$1,Summary!$A$3:$BG$325,S$1,FALSE),$V$2)</f>
        <v>0</v>
      </c>
    </row>
    <row r="220" spans="1:19" x14ac:dyDescent="0.25">
      <c r="A220" s="32">
        <v>43895.999305555553</v>
      </c>
      <c r="B220" s="31">
        <f>IFERROR(VLOOKUP($A220-$V$1,Summary!$A$3:$BG$325,B$1,FALSE),$V$2)</f>
        <v>613</v>
      </c>
      <c r="C220" s="97">
        <f>IFERROR(VLOOKUP($A220-$V$1,Summary!$A$3:$BG$325,C$1,FALSE),$V$2)</f>
        <v>4141.6400000000003</v>
      </c>
      <c r="D220" s="31">
        <f>IFERROR(VLOOKUP($A220-$V$1,Summary!$A$3:$BG$325,D$1,FALSE),$V$2)</f>
        <v>569</v>
      </c>
      <c r="E220" s="31">
        <f>IFERROR(VLOOKUP($A220-$V$1,Summary!$A$3:$BG$325,E$1,FALSE),$V$2)</f>
        <v>0</v>
      </c>
      <c r="F220" s="31">
        <f>IFERROR(VLOOKUP($A220-$V$1,Summary!$A$3:$BG$325,F$1,FALSE),$V$2)</f>
        <v>692</v>
      </c>
      <c r="G220" s="31">
        <f>IFERROR(VLOOKUP($A220-$V$1,Summary!$A$3:$BG$325,G$1,FALSE),$V$2)</f>
        <v>1000</v>
      </c>
      <c r="H220" s="31">
        <f>IFERROR(VLOOKUP($A220-$V$1,Summary!$A$3:$BG$325,H$1,FALSE),$V$2)</f>
        <v>0</v>
      </c>
      <c r="I220" s="31">
        <f>IFERROR(VLOOKUP($A220-$V$1,Summary!$A$3:$BG$325,I$1,FALSE),$V$2)</f>
        <v>20</v>
      </c>
      <c r="J220" s="31">
        <f>IFERROR(VLOOKUP($A220-$V$1,Summary!$A$3:$BG$325,J$1,FALSE),$V$2)</f>
        <v>0</v>
      </c>
      <c r="K220" s="31">
        <f>IFERROR(VLOOKUP($A220-$V$1,Summary!$A$3:$BG$325,K$1,FALSE),$V$2)</f>
        <v>65.7</v>
      </c>
      <c r="L220" s="31">
        <f>IFERROR(VLOOKUP($A220-$V$1,Summary!$A$3:$BG$325,L$1,FALSE),$V$2)</f>
        <v>25.5</v>
      </c>
      <c r="M220" s="31">
        <f>IFERROR(VLOOKUP($A220-$V$1,Summary!$A$3:$BG$325,M$1,FALSE),$V$2)</f>
        <v>0</v>
      </c>
      <c r="N220" s="31">
        <f>IFERROR(MAX(L220-M220,0),"NaN")</f>
        <v>25.5</v>
      </c>
      <c r="O220" s="31">
        <f>IFERROR(VLOOKUP($A220-$V$1,Summary!$A$3:$BG$325,O$1,FALSE),$V$2)</f>
        <v>112</v>
      </c>
      <c r="P220" s="31">
        <f>IFERROR(VLOOKUP($A220-$V$1,Summary!$A$3:$BG$325,P$1,FALSE),$V$2)</f>
        <v>64.44</v>
      </c>
      <c r="Q220" s="31">
        <v>340</v>
      </c>
      <c r="R220" s="31">
        <f>IFERROR(VLOOKUP($A220-$V$1,Summary!$A$3:$BG$325,R$1,FALSE),$V$2)</f>
        <v>0</v>
      </c>
      <c r="S220" s="31">
        <f>IFERROR(VLOOKUP($A220-$V$1,Summary!$A$3:$BG$325,S$1,FALSE),$V$2)</f>
        <v>0</v>
      </c>
    </row>
    <row r="221" spans="1:19" x14ac:dyDescent="0.25">
      <c r="A221" s="32">
        <v>43896.999305555553</v>
      </c>
      <c r="B221" s="31">
        <f>IFERROR(VLOOKUP($A221-$V$1,Summary!$A$3:$BG$325,B$1,FALSE),$V$2)</f>
        <v>615</v>
      </c>
      <c r="C221" s="97">
        <f>IFERROR(VLOOKUP($A221-$V$1,Summary!$A$3:$BG$325,C$1,FALSE),$V$2)</f>
        <v>4141.6400000000003</v>
      </c>
      <c r="D221" s="31">
        <f>IFERROR(VLOOKUP($A221-$V$1,Summary!$A$3:$BG$325,D$1,FALSE),$V$2)</f>
        <v>617</v>
      </c>
      <c r="E221" s="31">
        <f>IFERROR(VLOOKUP($A221-$V$1,Summary!$A$3:$BG$325,E$1,FALSE),$V$2)</f>
        <v>0</v>
      </c>
      <c r="F221" s="31">
        <f>IFERROR(VLOOKUP($A221-$V$1,Summary!$A$3:$BG$325,F$1,FALSE),$V$2)</f>
        <v>662</v>
      </c>
      <c r="G221" s="31">
        <f>IFERROR(VLOOKUP($A221-$V$1,Summary!$A$3:$BG$325,G$1,FALSE),$V$2)</f>
        <v>1010</v>
      </c>
      <c r="H221" s="31">
        <f>IFERROR(VLOOKUP($A221-$V$1,Summary!$A$3:$BG$325,H$1,FALSE),$V$2)</f>
        <v>0</v>
      </c>
      <c r="I221" s="31">
        <f>IFERROR(VLOOKUP($A221-$V$1,Summary!$A$3:$BG$325,I$1,FALSE),$V$2)</f>
        <v>20</v>
      </c>
      <c r="J221" s="31">
        <f>IFERROR(VLOOKUP($A221-$V$1,Summary!$A$3:$BG$325,J$1,FALSE),$V$2)</f>
        <v>0</v>
      </c>
      <c r="K221" s="31">
        <f>IFERROR(VLOOKUP($A221-$V$1,Summary!$A$3:$BG$325,K$1,FALSE),$V$2)</f>
        <v>84.5</v>
      </c>
      <c r="L221" s="31">
        <f>IFERROR(VLOOKUP($A221-$V$1,Summary!$A$3:$BG$325,L$1,FALSE),$V$2)</f>
        <v>22.8</v>
      </c>
      <c r="M221" s="31">
        <f>IFERROR(VLOOKUP($A221-$V$1,Summary!$A$3:$BG$325,M$1,FALSE),$V$2)</f>
        <v>0</v>
      </c>
      <c r="N221" s="31">
        <f>IFERROR(MAX(L221-M221,0),"NaN")</f>
        <v>22.8</v>
      </c>
      <c r="O221" s="31">
        <f>IFERROR(VLOOKUP($A221-$V$1,Summary!$A$3:$BG$325,O$1,FALSE),$V$2)</f>
        <v>104</v>
      </c>
      <c r="P221" s="31">
        <f>IFERROR(VLOOKUP($A221-$V$1,Summary!$A$3:$BG$325,P$1,FALSE),$V$2)</f>
        <v>71.739999999999995</v>
      </c>
      <c r="Q221" s="31">
        <v>340</v>
      </c>
      <c r="R221" s="31">
        <f>IFERROR(VLOOKUP($A221-$V$1,Summary!$A$3:$BG$325,R$1,FALSE),$V$2)</f>
        <v>0</v>
      </c>
      <c r="S221" s="31">
        <f>IFERROR(VLOOKUP($A221-$V$1,Summary!$A$3:$BG$325,S$1,FALSE),$V$2)</f>
        <v>0</v>
      </c>
    </row>
    <row r="222" spans="1:19" x14ac:dyDescent="0.25">
      <c r="A222" s="32">
        <v>43897.999305555553</v>
      </c>
      <c r="B222" s="31">
        <f>IFERROR(VLOOKUP($A222-$V$1,Summary!$A$3:$BG$325,B$1,FALSE),$V$2)</f>
        <v>620</v>
      </c>
      <c r="C222" s="97">
        <f>IFERROR(VLOOKUP($A222-$V$1,Summary!$A$3:$BG$325,C$1,FALSE),$V$2)</f>
        <v>4141.67</v>
      </c>
      <c r="D222" s="31">
        <f>IFERROR(VLOOKUP($A222-$V$1,Summary!$A$3:$BG$325,D$1,FALSE),$V$2)</f>
        <v>602</v>
      </c>
      <c r="E222" s="31">
        <f>IFERROR(VLOOKUP($A222-$V$1,Summary!$A$3:$BG$325,E$1,FALSE),$V$2)</f>
        <v>0</v>
      </c>
      <c r="F222" s="31">
        <f>IFERROR(VLOOKUP($A222-$V$1,Summary!$A$3:$BG$325,F$1,FALSE),$V$2)</f>
        <v>641</v>
      </c>
      <c r="G222" s="31">
        <f>IFERROR(VLOOKUP($A222-$V$1,Summary!$A$3:$BG$325,G$1,FALSE),$V$2)</f>
        <v>1000</v>
      </c>
      <c r="H222" s="31">
        <f>IFERROR(VLOOKUP($A222-$V$1,Summary!$A$3:$BG$325,H$1,FALSE),$V$2)</f>
        <v>0</v>
      </c>
      <c r="I222" s="31">
        <f>IFERROR(VLOOKUP($A222-$V$1,Summary!$A$3:$BG$325,I$1,FALSE),$V$2)</f>
        <v>20</v>
      </c>
      <c r="J222" s="31">
        <f>IFERROR(VLOOKUP($A222-$V$1,Summary!$A$3:$BG$325,J$1,FALSE),$V$2)</f>
        <v>0</v>
      </c>
      <c r="K222" s="31">
        <f>IFERROR(VLOOKUP($A222-$V$1,Summary!$A$3:$BG$325,K$1,FALSE),$V$2)</f>
        <v>76.900000000000006</v>
      </c>
      <c r="L222" s="31">
        <f>IFERROR(VLOOKUP($A222-$V$1,Summary!$A$3:$BG$325,L$1,FALSE),$V$2)</f>
        <v>21.8</v>
      </c>
      <c r="M222" s="31">
        <f>IFERROR(VLOOKUP($A222-$V$1,Summary!$A$3:$BG$325,M$1,FALSE),$V$2)</f>
        <v>0</v>
      </c>
      <c r="N222" s="31">
        <f>IFERROR(MAX(L222-M222,0),"NaN")</f>
        <v>21.8</v>
      </c>
      <c r="O222" s="31">
        <f>IFERROR(VLOOKUP($A222-$V$1,Summary!$A$3:$BG$325,O$1,FALSE),$V$2)</f>
        <v>86.6</v>
      </c>
      <c r="P222" s="31">
        <f>IFERROR(VLOOKUP($A222-$V$1,Summary!$A$3:$BG$325,P$1,FALSE),$V$2)</f>
        <v>72.53</v>
      </c>
      <c r="Q222" s="31">
        <v>340</v>
      </c>
      <c r="R222" s="31">
        <f>IFERROR(VLOOKUP($A222-$V$1,Summary!$A$3:$BG$325,R$1,FALSE),$V$2)</f>
        <v>0</v>
      </c>
      <c r="S222" s="31">
        <f>IFERROR(VLOOKUP($A222-$V$1,Summary!$A$3:$BG$325,S$1,FALSE),$V$2)</f>
        <v>0</v>
      </c>
    </row>
    <row r="223" spans="1:19" x14ac:dyDescent="0.25">
      <c r="A223" s="32">
        <v>43898.999305555553</v>
      </c>
      <c r="B223" s="31">
        <f>IFERROR(VLOOKUP($A223-$V$1,Summary!$A$3:$BG$325,B$1,FALSE),$V$2)</f>
        <v>621</v>
      </c>
      <c r="C223" s="97">
        <f>IFERROR(VLOOKUP($A223-$V$1,Summary!$A$3:$BG$325,C$1,FALSE),$V$2)</f>
        <v>4141.6899999999996</v>
      </c>
      <c r="D223" s="31">
        <f>IFERROR(VLOOKUP($A223-$V$1,Summary!$A$3:$BG$325,D$1,FALSE),$V$2)</f>
        <v>529</v>
      </c>
      <c r="E223" s="31">
        <f>IFERROR(VLOOKUP($A223-$V$1,Summary!$A$3:$BG$325,E$1,FALSE),$V$2)</f>
        <v>0</v>
      </c>
      <c r="F223" s="31">
        <f>IFERROR(VLOOKUP($A223-$V$1,Summary!$A$3:$BG$325,F$1,FALSE),$V$2)</f>
        <v>639</v>
      </c>
      <c r="G223" s="31">
        <f>IFERROR(VLOOKUP($A223-$V$1,Summary!$A$3:$BG$325,G$1,FALSE),$V$2)</f>
        <v>992</v>
      </c>
      <c r="H223" s="31">
        <f>IFERROR(VLOOKUP($A223-$V$1,Summary!$A$3:$BG$325,H$1,FALSE),$V$2)</f>
        <v>0</v>
      </c>
      <c r="I223" s="31">
        <f>IFERROR(VLOOKUP($A223-$V$1,Summary!$A$3:$BG$325,I$1,FALSE),$V$2)</f>
        <v>20</v>
      </c>
      <c r="J223" s="31">
        <f>IFERROR(VLOOKUP($A223-$V$1,Summary!$A$3:$BG$325,J$1,FALSE),$V$2)</f>
        <v>0</v>
      </c>
      <c r="K223" s="31">
        <f>IFERROR(VLOOKUP($A223-$V$1,Summary!$A$3:$BG$325,K$1,FALSE),$V$2)</f>
        <v>39</v>
      </c>
      <c r="L223" s="31">
        <f>IFERROR(VLOOKUP($A223-$V$1,Summary!$A$3:$BG$325,L$1,FALSE),$V$2)</f>
        <v>19.399999999999999</v>
      </c>
      <c r="M223" s="31">
        <f>IFERROR(VLOOKUP($A223-$V$1,Summary!$A$3:$BG$325,M$1,FALSE),$V$2)</f>
        <v>0</v>
      </c>
      <c r="N223" s="31">
        <f>IFERROR(MAX(L223-M223,0),"NaN")</f>
        <v>19.399999999999999</v>
      </c>
      <c r="O223" s="31">
        <f>IFERROR(VLOOKUP($A223-$V$1,Summary!$A$3:$BG$325,O$1,FALSE),$V$2)</f>
        <v>76.8</v>
      </c>
      <c r="P223" s="31">
        <f>IFERROR(VLOOKUP($A223-$V$1,Summary!$A$3:$BG$325,P$1,FALSE),$V$2)</f>
        <v>73.959999999999994</v>
      </c>
      <c r="Q223" s="31">
        <v>350</v>
      </c>
      <c r="R223" s="31">
        <f>IFERROR(VLOOKUP($A223-$V$1,Summary!$A$3:$BG$325,R$1,FALSE),$V$2)</f>
        <v>0</v>
      </c>
      <c r="S223" s="31">
        <f>IFERROR(VLOOKUP($A223-$V$1,Summary!$A$3:$BG$325,S$1,FALSE),$V$2)</f>
        <v>0</v>
      </c>
    </row>
    <row r="224" spans="1:19" x14ac:dyDescent="0.25">
      <c r="A224" s="32">
        <v>43899.999305555553</v>
      </c>
      <c r="B224" s="31">
        <f>IFERROR(VLOOKUP($A224-$V$1,Summary!$A$3:$BG$325,B$1,FALSE),$V$2)</f>
        <v>633</v>
      </c>
      <c r="C224" s="97">
        <f>IFERROR(VLOOKUP($A224-$V$1,Summary!$A$3:$BG$325,C$1,FALSE),$V$2)</f>
        <v>4141.71</v>
      </c>
      <c r="D224" s="31">
        <f>IFERROR(VLOOKUP($A224-$V$1,Summary!$A$3:$BG$325,D$1,FALSE),$V$2)</f>
        <v>524</v>
      </c>
      <c r="E224" s="31">
        <f>IFERROR(VLOOKUP($A224-$V$1,Summary!$A$3:$BG$325,E$1,FALSE),$V$2)</f>
        <v>0</v>
      </c>
      <c r="F224" s="31">
        <f>IFERROR(VLOOKUP($A224-$V$1,Summary!$A$3:$BG$325,F$1,FALSE),$V$2)</f>
        <v>636</v>
      </c>
      <c r="G224" s="31">
        <f>IFERROR(VLOOKUP($A224-$V$1,Summary!$A$3:$BG$325,G$1,FALSE),$V$2)</f>
        <v>1000</v>
      </c>
      <c r="H224" s="31">
        <f>IFERROR(VLOOKUP($A224-$V$1,Summary!$A$3:$BG$325,H$1,FALSE),$V$2)</f>
        <v>0</v>
      </c>
      <c r="I224" s="31">
        <f>IFERROR(VLOOKUP($A224-$V$1,Summary!$A$3:$BG$325,I$1,FALSE),$V$2)</f>
        <v>20</v>
      </c>
      <c r="J224" s="31">
        <f>IFERROR(VLOOKUP($A224-$V$1,Summary!$A$3:$BG$325,J$1,FALSE),$V$2)</f>
        <v>0</v>
      </c>
      <c r="K224" s="31">
        <f>IFERROR(VLOOKUP($A224-$V$1,Summary!$A$3:$BG$325,K$1,FALSE),$V$2)</f>
        <v>19.3</v>
      </c>
      <c r="L224" s="31">
        <f>IFERROR(VLOOKUP($A224-$V$1,Summary!$A$3:$BG$325,L$1,FALSE),$V$2)</f>
        <v>12.7</v>
      </c>
      <c r="M224" s="31">
        <f>IFERROR(VLOOKUP($A224-$V$1,Summary!$A$3:$BG$325,M$1,FALSE),$V$2)</f>
        <v>0</v>
      </c>
      <c r="N224" s="31">
        <f>IFERROR(MAX(L224-M224,0),"NaN")</f>
        <v>12.7</v>
      </c>
      <c r="O224" s="31">
        <f>IFERROR(VLOOKUP($A224-$V$1,Summary!$A$3:$BG$325,O$1,FALSE),$V$2)</f>
        <v>26.4</v>
      </c>
      <c r="P224" s="31">
        <f>IFERROR(VLOOKUP($A224-$V$1,Summary!$A$3:$BG$325,P$1,FALSE),$V$2)</f>
        <v>74.33</v>
      </c>
      <c r="Q224" s="31">
        <v>330</v>
      </c>
      <c r="R224" s="31">
        <f>IFERROR(VLOOKUP($A224-$V$1,Summary!$A$3:$BG$325,R$1,FALSE),$V$2)</f>
        <v>0</v>
      </c>
      <c r="S224" s="31">
        <f>IFERROR(VLOOKUP($A224-$V$1,Summary!$A$3:$BG$325,S$1,FALSE),$V$2)</f>
        <v>0</v>
      </c>
    </row>
    <row r="225" spans="1:19" x14ac:dyDescent="0.25">
      <c r="A225" s="32">
        <v>43900.999305555553</v>
      </c>
      <c r="B225" s="31">
        <f>IFERROR(VLOOKUP($A225-$V$1,Summary!$A$3:$BG$325,B$1,FALSE),$V$2)</f>
        <v>639</v>
      </c>
      <c r="C225" s="97">
        <f>IFERROR(VLOOKUP($A225-$V$1,Summary!$A$3:$BG$325,C$1,FALSE),$V$2)</f>
        <v>4141.7299999999996</v>
      </c>
      <c r="D225" s="31">
        <f>IFERROR(VLOOKUP($A225-$V$1,Summary!$A$3:$BG$325,D$1,FALSE),$V$2)</f>
        <v>601</v>
      </c>
      <c r="E225" s="31">
        <f>IFERROR(VLOOKUP($A225-$V$1,Summary!$A$3:$BG$325,E$1,FALSE),$V$2)</f>
        <v>0</v>
      </c>
      <c r="F225" s="31">
        <f>IFERROR(VLOOKUP($A225-$V$1,Summary!$A$3:$BG$325,F$1,FALSE),$V$2)</f>
        <v>635</v>
      </c>
      <c r="G225" s="31">
        <f>IFERROR(VLOOKUP($A225-$V$1,Summary!$A$3:$BG$325,G$1,FALSE),$V$2)</f>
        <v>1000</v>
      </c>
      <c r="H225" s="31">
        <f>IFERROR(VLOOKUP($A225-$V$1,Summary!$A$3:$BG$325,H$1,FALSE),$V$2)</f>
        <v>0</v>
      </c>
      <c r="I225" s="31">
        <f>IFERROR(VLOOKUP($A225-$V$1,Summary!$A$3:$BG$325,I$1,FALSE),$V$2)</f>
        <v>20</v>
      </c>
      <c r="J225" s="31">
        <f>IFERROR(VLOOKUP($A225-$V$1,Summary!$A$3:$BG$325,J$1,FALSE),$V$2)</f>
        <v>0</v>
      </c>
      <c r="K225" s="31">
        <f>IFERROR(VLOOKUP($A225-$V$1,Summary!$A$3:$BG$325,K$1,FALSE),$V$2)</f>
        <v>23.5</v>
      </c>
      <c r="L225" s="31">
        <f>IFERROR(VLOOKUP($A225-$V$1,Summary!$A$3:$BG$325,L$1,FALSE),$V$2)</f>
        <v>12.1</v>
      </c>
      <c r="M225" s="31">
        <f>IFERROR(VLOOKUP($A225-$V$1,Summary!$A$3:$BG$325,M$1,FALSE),$V$2)</f>
        <v>0</v>
      </c>
      <c r="N225" s="31">
        <f>IFERROR(MAX(L225-M225,0),"NaN")</f>
        <v>12.1</v>
      </c>
      <c r="O225" s="31">
        <f>IFERROR(VLOOKUP($A225-$V$1,Summary!$A$3:$BG$325,O$1,FALSE),$V$2)</f>
        <v>41.2</v>
      </c>
      <c r="P225" s="31">
        <f>IFERROR(VLOOKUP($A225-$V$1,Summary!$A$3:$BG$325,P$1,FALSE),$V$2)</f>
        <v>73.180000000000007</v>
      </c>
      <c r="Q225" s="31">
        <v>330</v>
      </c>
      <c r="R225" s="31">
        <f>IFERROR(VLOOKUP($A225-$V$1,Summary!$A$3:$BG$325,R$1,FALSE),$V$2)</f>
        <v>0</v>
      </c>
      <c r="S225" s="31">
        <f>IFERROR(VLOOKUP($A225-$V$1,Summary!$A$3:$BG$325,S$1,FALSE),$V$2)</f>
        <v>0</v>
      </c>
    </row>
    <row r="226" spans="1:19" x14ac:dyDescent="0.25">
      <c r="A226" s="32">
        <v>43901.999305555553</v>
      </c>
      <c r="B226" s="31">
        <f>IFERROR(VLOOKUP($A226-$V$1,Summary!$A$3:$BG$325,B$1,FALSE),$V$2)</f>
        <v>635</v>
      </c>
      <c r="C226" s="97">
        <f>IFERROR(VLOOKUP($A226-$V$1,Summary!$A$3:$BG$325,C$1,FALSE),$V$2)</f>
        <v>4141.74</v>
      </c>
      <c r="D226" s="31">
        <f>IFERROR(VLOOKUP($A226-$V$1,Summary!$A$3:$BG$325,D$1,FALSE),$V$2)</f>
        <v>586</v>
      </c>
      <c r="E226" s="31">
        <f>IFERROR(VLOOKUP($A226-$V$1,Summary!$A$3:$BG$325,E$1,FALSE),$V$2)</f>
        <v>0</v>
      </c>
      <c r="F226" s="31">
        <f>IFERROR(VLOOKUP($A226-$V$1,Summary!$A$3:$BG$325,F$1,FALSE),$V$2)</f>
        <v>636</v>
      </c>
      <c r="G226" s="31">
        <f>IFERROR(VLOOKUP($A226-$V$1,Summary!$A$3:$BG$325,G$1,FALSE),$V$2)</f>
        <v>1000</v>
      </c>
      <c r="H226" s="31">
        <f>IFERROR(VLOOKUP($A226-$V$1,Summary!$A$3:$BG$325,H$1,FALSE),$V$2)</f>
        <v>0</v>
      </c>
      <c r="I226" s="31">
        <f>IFERROR(VLOOKUP($A226-$V$1,Summary!$A$3:$BG$325,I$1,FALSE),$V$2)</f>
        <v>20</v>
      </c>
      <c r="J226" s="31">
        <f>IFERROR(VLOOKUP($A226-$V$1,Summary!$A$3:$BG$325,J$1,FALSE),$V$2)</f>
        <v>0</v>
      </c>
      <c r="K226" s="31">
        <f>IFERROR(VLOOKUP($A226-$V$1,Summary!$A$3:$BG$325,K$1,FALSE),$V$2)</f>
        <v>30.4</v>
      </c>
      <c r="L226" s="31">
        <f>IFERROR(VLOOKUP($A226-$V$1,Summary!$A$3:$BG$325,L$1,FALSE),$V$2)</f>
        <v>11.6</v>
      </c>
      <c r="M226" s="31">
        <f>IFERROR(VLOOKUP($A226-$V$1,Summary!$A$3:$BG$325,M$1,FALSE),$V$2)</f>
        <v>0</v>
      </c>
      <c r="N226" s="31">
        <f>IFERROR(MAX(L226-M226,0),"NaN")</f>
        <v>11.6</v>
      </c>
      <c r="O226" s="31">
        <f>IFERROR(VLOOKUP($A226-$V$1,Summary!$A$3:$BG$325,O$1,FALSE),$V$2)</f>
        <v>92.1</v>
      </c>
      <c r="P226" s="31">
        <f>IFERROR(VLOOKUP($A226-$V$1,Summary!$A$3:$BG$325,P$1,FALSE),$V$2)</f>
        <v>73.17</v>
      </c>
      <c r="Q226" s="31">
        <v>330</v>
      </c>
      <c r="R226" s="31">
        <f>IFERROR(VLOOKUP($A226-$V$1,Summary!$A$3:$BG$325,R$1,FALSE),$V$2)</f>
        <v>0</v>
      </c>
      <c r="S226" s="31">
        <f>IFERROR(VLOOKUP($A226-$V$1,Summary!$A$3:$BG$325,S$1,FALSE),$V$2)</f>
        <v>0</v>
      </c>
    </row>
    <row r="227" spans="1:19" x14ac:dyDescent="0.25">
      <c r="A227" s="32">
        <v>43902.999305555553</v>
      </c>
      <c r="B227" s="31">
        <f>IFERROR(VLOOKUP($A227-$V$1,Summary!$A$3:$BG$325,B$1,FALSE),$V$2)</f>
        <v>626</v>
      </c>
      <c r="C227" s="97">
        <f>IFERROR(VLOOKUP($A227-$V$1,Summary!$A$3:$BG$325,C$1,FALSE),$V$2)</f>
        <v>4141.76</v>
      </c>
      <c r="D227" s="31">
        <f>IFERROR(VLOOKUP($A227-$V$1,Summary!$A$3:$BG$325,D$1,FALSE),$V$2)</f>
        <v>533</v>
      </c>
      <c r="E227" s="31">
        <f>IFERROR(VLOOKUP($A227-$V$1,Summary!$A$3:$BG$325,E$1,FALSE),$V$2)</f>
        <v>0</v>
      </c>
      <c r="F227" s="31">
        <f>IFERROR(VLOOKUP($A227-$V$1,Summary!$A$3:$BG$325,F$1,FALSE),$V$2)</f>
        <v>643</v>
      </c>
      <c r="G227" s="31">
        <f>IFERROR(VLOOKUP($A227-$V$1,Summary!$A$3:$BG$325,G$1,FALSE),$V$2)</f>
        <v>995</v>
      </c>
      <c r="H227" s="31">
        <f>IFERROR(VLOOKUP($A227-$V$1,Summary!$A$3:$BG$325,H$1,FALSE),$V$2)</f>
        <v>0</v>
      </c>
      <c r="I227" s="31">
        <f>IFERROR(VLOOKUP($A227-$V$1,Summary!$A$3:$BG$325,I$1,FALSE),$V$2)</f>
        <v>20</v>
      </c>
      <c r="J227" s="31">
        <f>IFERROR(VLOOKUP($A227-$V$1,Summary!$A$3:$BG$325,J$1,FALSE),$V$2)</f>
        <v>0</v>
      </c>
      <c r="K227" s="31">
        <f>IFERROR(VLOOKUP($A227-$V$1,Summary!$A$3:$BG$325,K$1,FALSE),$V$2)</f>
        <v>27</v>
      </c>
      <c r="L227" s="31">
        <f>IFERROR(VLOOKUP($A227-$V$1,Summary!$A$3:$BG$325,L$1,FALSE),$V$2)</f>
        <v>27.4</v>
      </c>
      <c r="M227" s="31">
        <f>IFERROR(VLOOKUP($A227-$V$1,Summary!$A$3:$BG$325,M$1,FALSE),$V$2)</f>
        <v>0</v>
      </c>
      <c r="N227" s="31">
        <f>IFERROR(MAX(L227-M227,0),"NaN")</f>
        <v>27.4</v>
      </c>
      <c r="O227" s="31">
        <f>IFERROR(VLOOKUP($A227-$V$1,Summary!$A$3:$BG$325,O$1,FALSE),$V$2)</f>
        <v>97.3</v>
      </c>
      <c r="P227" s="31">
        <f>IFERROR(VLOOKUP($A227-$V$1,Summary!$A$3:$BG$325,P$1,FALSE),$V$2)</f>
        <v>59.65</v>
      </c>
      <c r="Q227" s="31">
        <v>370</v>
      </c>
      <c r="R227" s="31">
        <f>IFERROR(VLOOKUP($A227-$V$1,Summary!$A$3:$BG$325,R$1,FALSE),$V$2)</f>
        <v>0</v>
      </c>
      <c r="S227" s="31">
        <f>IFERROR(VLOOKUP($A227-$V$1,Summary!$A$3:$BG$325,S$1,FALSE),$V$2)</f>
        <v>0</v>
      </c>
    </row>
    <row r="228" spans="1:19" x14ac:dyDescent="0.25">
      <c r="A228" s="32">
        <v>43903.999305555553</v>
      </c>
      <c r="B228" s="31">
        <f>IFERROR(VLOOKUP($A228-$V$1,Summary!$A$3:$BG$325,B$1,FALSE),$V$2)</f>
        <v>622</v>
      </c>
      <c r="C228" s="97">
        <f>IFERROR(VLOOKUP($A228-$V$1,Summary!$A$3:$BG$325,C$1,FALSE),$V$2)</f>
        <v>4141.76</v>
      </c>
      <c r="D228" s="31">
        <f>IFERROR(VLOOKUP($A228-$V$1,Summary!$A$3:$BG$325,D$1,FALSE),$V$2)</f>
        <v>496</v>
      </c>
      <c r="E228" s="31">
        <f>IFERROR(VLOOKUP($A228-$V$1,Summary!$A$3:$BG$325,E$1,FALSE),$V$2)</f>
        <v>0</v>
      </c>
      <c r="F228" s="31">
        <f>IFERROR(VLOOKUP($A228-$V$1,Summary!$A$3:$BG$325,F$1,FALSE),$V$2)</f>
        <v>638</v>
      </c>
      <c r="G228" s="31">
        <f>IFERROR(VLOOKUP($A228-$V$1,Summary!$A$3:$BG$325,G$1,FALSE),$V$2)</f>
        <v>1000</v>
      </c>
      <c r="H228" s="31">
        <f>IFERROR(VLOOKUP($A228-$V$1,Summary!$A$3:$BG$325,H$1,FALSE),$V$2)</f>
        <v>0</v>
      </c>
      <c r="I228" s="31">
        <f>IFERROR(VLOOKUP($A228-$V$1,Summary!$A$3:$BG$325,I$1,FALSE),$V$2)</f>
        <v>20</v>
      </c>
      <c r="J228" s="31">
        <f>IFERROR(VLOOKUP($A228-$V$1,Summary!$A$3:$BG$325,J$1,FALSE),$V$2)</f>
        <v>0</v>
      </c>
      <c r="K228" s="31">
        <f>IFERROR(VLOOKUP($A228-$V$1,Summary!$A$3:$BG$325,K$1,FALSE),$V$2)</f>
        <v>33.5</v>
      </c>
      <c r="L228" s="31">
        <f>IFERROR(VLOOKUP($A228-$V$1,Summary!$A$3:$BG$325,L$1,FALSE),$V$2)</f>
        <v>46.7</v>
      </c>
      <c r="M228" s="31">
        <f>IFERROR(VLOOKUP($A228-$V$1,Summary!$A$3:$BG$325,M$1,FALSE),$V$2)</f>
        <v>0</v>
      </c>
      <c r="N228" s="31">
        <f>IFERROR(MAX(L228-M228,0),"NaN")</f>
        <v>46.7</v>
      </c>
      <c r="O228" s="31">
        <f>IFERROR(VLOOKUP($A228-$V$1,Summary!$A$3:$BG$325,O$1,FALSE),$V$2)</f>
        <v>53.8</v>
      </c>
      <c r="P228" s="31">
        <f>IFERROR(VLOOKUP($A228-$V$1,Summary!$A$3:$BG$325,P$1,FALSE),$V$2)</f>
        <v>42.66</v>
      </c>
      <c r="Q228" s="31">
        <v>360</v>
      </c>
      <c r="R228" s="31">
        <f>IFERROR(VLOOKUP($A228-$V$1,Summary!$A$3:$BG$325,R$1,FALSE),$V$2)</f>
        <v>0</v>
      </c>
      <c r="S228" s="31">
        <f>IFERROR(VLOOKUP($A228-$V$1,Summary!$A$3:$BG$325,S$1,FALSE),$V$2)</f>
        <v>0</v>
      </c>
    </row>
    <row r="229" spans="1:19" x14ac:dyDescent="0.25">
      <c r="A229" s="32">
        <v>43904.999305555553</v>
      </c>
      <c r="B229" s="31">
        <f>IFERROR(VLOOKUP($A229-$V$1,Summary!$A$3:$BG$325,B$1,FALSE),$V$2)</f>
        <v>623</v>
      </c>
      <c r="C229" s="97">
        <f>IFERROR(VLOOKUP($A229-$V$1,Summary!$A$3:$BG$325,C$1,FALSE),$V$2)</f>
        <v>4141.76</v>
      </c>
      <c r="D229" s="31">
        <f>IFERROR(VLOOKUP($A229-$V$1,Summary!$A$3:$BG$325,D$1,FALSE),$V$2)</f>
        <v>602</v>
      </c>
      <c r="E229" s="31">
        <f>IFERROR(VLOOKUP($A229-$V$1,Summary!$A$3:$BG$325,E$1,FALSE),$V$2)</f>
        <v>0</v>
      </c>
      <c r="F229" s="31">
        <f>IFERROR(VLOOKUP($A229-$V$1,Summary!$A$3:$BG$325,F$1,FALSE),$V$2)</f>
        <v>636</v>
      </c>
      <c r="G229" s="31">
        <f>IFERROR(VLOOKUP($A229-$V$1,Summary!$A$3:$BG$325,G$1,FALSE),$V$2)</f>
        <v>1000</v>
      </c>
      <c r="H229" s="31">
        <f>IFERROR(VLOOKUP($A229-$V$1,Summary!$A$3:$BG$325,H$1,FALSE),$V$2)</f>
        <v>0</v>
      </c>
      <c r="I229" s="31">
        <f>IFERROR(VLOOKUP($A229-$V$1,Summary!$A$3:$BG$325,I$1,FALSE),$V$2)</f>
        <v>20</v>
      </c>
      <c r="J229" s="31">
        <f>IFERROR(VLOOKUP($A229-$V$1,Summary!$A$3:$BG$325,J$1,FALSE),$V$2)</f>
        <v>0</v>
      </c>
      <c r="K229" s="31">
        <f>IFERROR(VLOOKUP($A229-$V$1,Summary!$A$3:$BG$325,K$1,FALSE),$V$2)</f>
        <v>32.299999999999997</v>
      </c>
      <c r="L229" s="31">
        <f>IFERROR(VLOOKUP($A229-$V$1,Summary!$A$3:$BG$325,L$1,FALSE),$V$2)</f>
        <v>42.2</v>
      </c>
      <c r="M229" s="31">
        <f>IFERROR(VLOOKUP($A229-$V$1,Summary!$A$3:$BG$325,M$1,FALSE),$V$2)</f>
        <v>0</v>
      </c>
      <c r="N229" s="31">
        <f>IFERROR(MAX(L229-M229,0),"NaN")</f>
        <v>42.2</v>
      </c>
      <c r="O229" s="31">
        <f>IFERROR(VLOOKUP($A229-$V$1,Summary!$A$3:$BG$325,O$1,FALSE),$V$2)</f>
        <v>51.8</v>
      </c>
      <c r="P229" s="31">
        <f>IFERROR(VLOOKUP($A229-$V$1,Summary!$A$3:$BG$325,P$1,FALSE),$V$2)</f>
        <v>38.03</v>
      </c>
      <c r="Q229" s="31">
        <v>350</v>
      </c>
      <c r="R229" s="31">
        <f>IFERROR(VLOOKUP($A229-$V$1,Summary!$A$3:$BG$325,R$1,FALSE),$V$2)</f>
        <v>0</v>
      </c>
      <c r="S229" s="31">
        <f>IFERROR(VLOOKUP($A229-$V$1,Summary!$A$3:$BG$325,S$1,FALSE),$V$2)</f>
        <v>0</v>
      </c>
    </row>
    <row r="230" spans="1:19" x14ac:dyDescent="0.25">
      <c r="A230" s="32">
        <v>43905.999305555553</v>
      </c>
      <c r="B230" s="31">
        <f>IFERROR(VLOOKUP($A230-$V$1,Summary!$A$3:$BG$325,B$1,FALSE),$V$2)</f>
        <v>626</v>
      </c>
      <c r="C230" s="97">
        <f>IFERROR(VLOOKUP($A230-$V$1,Summary!$A$3:$BG$325,C$1,FALSE),$V$2)</f>
        <v>4141.7700000000004</v>
      </c>
      <c r="D230" s="31">
        <f>IFERROR(VLOOKUP($A230-$V$1,Summary!$A$3:$BG$325,D$1,FALSE),$V$2)</f>
        <v>644</v>
      </c>
      <c r="E230" s="31">
        <f>IFERROR(VLOOKUP($A230-$V$1,Summary!$A$3:$BG$325,E$1,FALSE),$V$2)</f>
        <v>0</v>
      </c>
      <c r="F230" s="31">
        <f>IFERROR(VLOOKUP($A230-$V$1,Summary!$A$3:$BG$325,F$1,FALSE),$V$2)</f>
        <v>637</v>
      </c>
      <c r="G230" s="31">
        <f>IFERROR(VLOOKUP($A230-$V$1,Summary!$A$3:$BG$325,G$1,FALSE),$V$2)</f>
        <v>1000</v>
      </c>
      <c r="H230" s="31">
        <f>IFERROR(VLOOKUP($A230-$V$1,Summary!$A$3:$BG$325,H$1,FALSE),$V$2)</f>
        <v>0</v>
      </c>
      <c r="I230" s="31">
        <f>IFERROR(VLOOKUP($A230-$V$1,Summary!$A$3:$BG$325,I$1,FALSE),$V$2)</f>
        <v>20</v>
      </c>
      <c r="J230" s="31">
        <f>IFERROR(VLOOKUP($A230-$V$1,Summary!$A$3:$BG$325,J$1,FALSE),$V$2)</f>
        <v>0</v>
      </c>
      <c r="K230" s="31">
        <f>IFERROR(VLOOKUP($A230-$V$1,Summary!$A$3:$BG$325,K$1,FALSE),$V$2)</f>
        <v>31</v>
      </c>
      <c r="L230" s="31">
        <f>IFERROR(VLOOKUP($A230-$V$1,Summary!$A$3:$BG$325,L$1,FALSE),$V$2)</f>
        <v>40</v>
      </c>
      <c r="M230" s="31">
        <f>IFERROR(VLOOKUP($A230-$V$1,Summary!$A$3:$BG$325,M$1,FALSE),$V$2)</f>
        <v>0</v>
      </c>
      <c r="N230" s="31">
        <f>IFERROR(MAX(L230-M230,0),"NaN")</f>
        <v>40</v>
      </c>
      <c r="O230" s="31">
        <f>IFERROR(VLOOKUP($A230-$V$1,Summary!$A$3:$BG$325,O$1,FALSE),$V$2)</f>
        <v>44.8</v>
      </c>
      <c r="P230" s="31">
        <f>IFERROR(VLOOKUP($A230-$V$1,Summary!$A$3:$BG$325,P$1,FALSE),$V$2)</f>
        <v>34.46</v>
      </c>
      <c r="Q230" s="31">
        <v>340</v>
      </c>
      <c r="R230" s="31">
        <f>IFERROR(VLOOKUP($A230-$V$1,Summary!$A$3:$BG$325,R$1,FALSE),$V$2)</f>
        <v>0</v>
      </c>
      <c r="S230" s="31">
        <f>IFERROR(VLOOKUP($A230-$V$1,Summary!$A$3:$BG$325,S$1,FALSE),$V$2)</f>
        <v>0</v>
      </c>
    </row>
    <row r="231" spans="1:19" x14ac:dyDescent="0.25">
      <c r="A231" s="32">
        <v>43906.999305555553</v>
      </c>
      <c r="B231" s="31">
        <f>IFERROR(VLOOKUP($A231-$V$1,Summary!$A$3:$BG$325,B$1,FALSE),$V$2)</f>
        <v>635</v>
      </c>
      <c r="C231" s="97">
        <f>IFERROR(VLOOKUP($A231-$V$1,Summary!$A$3:$BG$325,C$1,FALSE),$V$2)</f>
        <v>4141.82</v>
      </c>
      <c r="D231" s="31">
        <f>IFERROR(VLOOKUP($A231-$V$1,Summary!$A$3:$BG$325,D$1,FALSE),$V$2)</f>
        <v>714</v>
      </c>
      <c r="E231" s="31">
        <f>IFERROR(VLOOKUP($A231-$V$1,Summary!$A$3:$BG$325,E$1,FALSE),$V$2)</f>
        <v>0</v>
      </c>
      <c r="F231" s="31">
        <f>IFERROR(VLOOKUP($A231-$V$1,Summary!$A$3:$BG$325,F$1,FALSE),$V$2)</f>
        <v>637</v>
      </c>
      <c r="G231" s="31">
        <f>IFERROR(VLOOKUP($A231-$V$1,Summary!$A$3:$BG$325,G$1,FALSE),$V$2)</f>
        <v>1000</v>
      </c>
      <c r="H231" s="31">
        <f>IFERROR(VLOOKUP($A231-$V$1,Summary!$A$3:$BG$325,H$1,FALSE),$V$2)</f>
        <v>0</v>
      </c>
      <c r="I231" s="31">
        <f>IFERROR(VLOOKUP($A231-$V$1,Summary!$A$3:$BG$325,I$1,FALSE),$V$2)</f>
        <v>20</v>
      </c>
      <c r="J231" s="31">
        <f>IFERROR(VLOOKUP($A231-$V$1,Summary!$A$3:$BG$325,J$1,FALSE),$V$2)</f>
        <v>0</v>
      </c>
      <c r="K231" s="31">
        <f>IFERROR(VLOOKUP($A231-$V$1,Summary!$A$3:$BG$325,K$1,FALSE),$V$2)</f>
        <v>26.3</v>
      </c>
      <c r="L231" s="31">
        <f>IFERROR(VLOOKUP($A231-$V$1,Summary!$A$3:$BG$325,L$1,FALSE),$V$2)</f>
        <v>37.299999999999997</v>
      </c>
      <c r="M231" s="31">
        <f>IFERROR(VLOOKUP($A231-$V$1,Summary!$A$3:$BG$325,M$1,FALSE),$V$2)</f>
        <v>0</v>
      </c>
      <c r="N231" s="31">
        <f>IFERROR(MAX(L231-M231,0),"NaN")</f>
        <v>37.299999999999997</v>
      </c>
      <c r="O231" s="31">
        <f>IFERROR(VLOOKUP($A231-$V$1,Summary!$A$3:$BG$325,O$1,FALSE),$V$2)</f>
        <v>0</v>
      </c>
      <c r="P231" s="31">
        <f>IFERROR(VLOOKUP($A231-$V$1,Summary!$A$3:$BG$325,P$1,FALSE),$V$2)</f>
        <v>35.340000000000003</v>
      </c>
      <c r="Q231" s="31">
        <v>330</v>
      </c>
      <c r="R231" s="31">
        <f>IFERROR(VLOOKUP($A231-$V$1,Summary!$A$3:$BG$325,R$1,FALSE),$V$2)</f>
        <v>0</v>
      </c>
      <c r="S231" s="31">
        <f>IFERROR(VLOOKUP($A231-$V$1,Summary!$A$3:$BG$325,S$1,FALSE),$V$2)</f>
        <v>0</v>
      </c>
    </row>
    <row r="232" spans="1:19" x14ac:dyDescent="0.25">
      <c r="A232" s="32">
        <v>43907.999305555553</v>
      </c>
      <c r="B232" s="31">
        <f>IFERROR(VLOOKUP($A232-$V$1,Summary!$A$3:$BG$325,B$1,FALSE),$V$2)</f>
        <v>635</v>
      </c>
      <c r="C232" s="97">
        <f>IFERROR(VLOOKUP($A232-$V$1,Summary!$A$3:$BG$325,C$1,FALSE),$V$2)</f>
        <v>4141.83</v>
      </c>
      <c r="D232" s="31">
        <f>IFERROR(VLOOKUP($A232-$V$1,Summary!$A$3:$BG$325,D$1,FALSE),$V$2)</f>
        <v>741</v>
      </c>
      <c r="E232" s="31">
        <f>IFERROR(VLOOKUP($A232-$V$1,Summary!$A$3:$BG$325,E$1,FALSE),$V$2)</f>
        <v>0</v>
      </c>
      <c r="F232" s="31">
        <f>IFERROR(VLOOKUP($A232-$V$1,Summary!$A$3:$BG$325,F$1,FALSE),$V$2)</f>
        <v>637</v>
      </c>
      <c r="G232" s="31">
        <f>IFERROR(VLOOKUP($A232-$V$1,Summary!$A$3:$BG$325,G$1,FALSE),$V$2)</f>
        <v>999</v>
      </c>
      <c r="H232" s="31">
        <f>IFERROR(VLOOKUP($A232-$V$1,Summary!$A$3:$BG$325,H$1,FALSE),$V$2)</f>
        <v>0</v>
      </c>
      <c r="I232" s="31">
        <f>IFERROR(VLOOKUP($A232-$V$1,Summary!$A$3:$BG$325,I$1,FALSE),$V$2)</f>
        <v>20</v>
      </c>
      <c r="J232" s="31">
        <f>IFERROR(VLOOKUP($A232-$V$1,Summary!$A$3:$BG$325,J$1,FALSE),$V$2)</f>
        <v>0</v>
      </c>
      <c r="K232" s="31">
        <f>IFERROR(VLOOKUP($A232-$V$1,Summary!$A$3:$BG$325,K$1,FALSE),$V$2)</f>
        <v>15.3</v>
      </c>
      <c r="L232" s="31">
        <f>IFERROR(VLOOKUP($A232-$V$1,Summary!$A$3:$BG$325,L$1,FALSE),$V$2)</f>
        <v>18</v>
      </c>
      <c r="M232" s="31">
        <f>IFERROR(VLOOKUP($A232-$V$1,Summary!$A$3:$BG$325,M$1,FALSE),$V$2)</f>
        <v>0</v>
      </c>
      <c r="N232" s="31">
        <f>IFERROR(MAX(L232-M232,0),"NaN")</f>
        <v>18</v>
      </c>
      <c r="O232" s="31">
        <f>IFERROR(VLOOKUP($A232-$V$1,Summary!$A$3:$BG$325,O$1,FALSE),$V$2)</f>
        <v>24.4</v>
      </c>
      <c r="P232" s="31">
        <f>IFERROR(VLOOKUP($A232-$V$1,Summary!$A$3:$BG$325,P$1,FALSE),$V$2)</f>
        <v>35.65</v>
      </c>
      <c r="Q232" s="31">
        <v>330</v>
      </c>
      <c r="R232" s="31">
        <f>IFERROR(VLOOKUP($A232-$V$1,Summary!$A$3:$BG$325,R$1,FALSE),$V$2)</f>
        <v>0</v>
      </c>
      <c r="S232" s="31">
        <f>IFERROR(VLOOKUP($A232-$V$1,Summary!$A$3:$BG$325,S$1,FALSE),$V$2)</f>
        <v>0</v>
      </c>
    </row>
    <row r="233" spans="1:19" x14ac:dyDescent="0.25">
      <c r="A233" s="32">
        <v>43908.999305555553</v>
      </c>
      <c r="B233" s="31">
        <f>IFERROR(VLOOKUP($A233-$V$1,Summary!$A$3:$BG$325,B$1,FALSE),$V$2)</f>
        <v>641</v>
      </c>
      <c r="C233" s="97">
        <f>IFERROR(VLOOKUP($A233-$V$1,Summary!$A$3:$BG$325,C$1,FALSE),$V$2)</f>
        <v>4141.83</v>
      </c>
      <c r="D233" s="31">
        <f>IFERROR(VLOOKUP($A233-$V$1,Summary!$A$3:$BG$325,D$1,FALSE),$V$2)</f>
        <v>534</v>
      </c>
      <c r="E233" s="31">
        <f>IFERROR(VLOOKUP($A233-$V$1,Summary!$A$3:$BG$325,E$1,FALSE),$V$2)</f>
        <v>0</v>
      </c>
      <c r="F233" s="31">
        <f>IFERROR(VLOOKUP($A233-$V$1,Summary!$A$3:$BG$325,F$1,FALSE),$V$2)</f>
        <v>638</v>
      </c>
      <c r="G233" s="31">
        <f>IFERROR(VLOOKUP($A233-$V$1,Summary!$A$3:$BG$325,G$1,FALSE),$V$2)</f>
        <v>995</v>
      </c>
      <c r="H233" s="31">
        <f>IFERROR(VLOOKUP($A233-$V$1,Summary!$A$3:$BG$325,H$1,FALSE),$V$2)</f>
        <v>0</v>
      </c>
      <c r="I233" s="31">
        <f>IFERROR(VLOOKUP($A233-$V$1,Summary!$A$3:$BG$325,I$1,FALSE),$V$2)</f>
        <v>20</v>
      </c>
      <c r="J233" s="31">
        <f>IFERROR(VLOOKUP($A233-$V$1,Summary!$A$3:$BG$325,J$1,FALSE),$V$2)</f>
        <v>0</v>
      </c>
      <c r="K233" s="31">
        <f>IFERROR(VLOOKUP($A233-$V$1,Summary!$A$3:$BG$325,K$1,FALSE),$V$2)</f>
        <v>10.7</v>
      </c>
      <c r="L233" s="31">
        <f>IFERROR(VLOOKUP($A233-$V$1,Summary!$A$3:$BG$325,L$1,FALSE),$V$2)</f>
        <v>0</v>
      </c>
      <c r="M233" s="31">
        <f>IFERROR(VLOOKUP($A233-$V$1,Summary!$A$3:$BG$325,M$1,FALSE),$V$2)</f>
        <v>0</v>
      </c>
      <c r="N233" s="31">
        <f>IFERROR(MAX(L233-M233,0),"NaN")</f>
        <v>0</v>
      </c>
      <c r="O233" s="31">
        <f>IFERROR(VLOOKUP($A233-$V$1,Summary!$A$3:$BG$325,O$1,FALSE),$V$2)</f>
        <v>0</v>
      </c>
      <c r="P233" s="31">
        <f>IFERROR(VLOOKUP($A233-$V$1,Summary!$A$3:$BG$325,P$1,FALSE),$V$2)</f>
        <v>35.67</v>
      </c>
      <c r="Q233" s="31">
        <v>330</v>
      </c>
      <c r="R233" s="31">
        <f>IFERROR(VLOOKUP($A233-$V$1,Summary!$A$3:$BG$325,R$1,FALSE),$V$2)</f>
        <v>0</v>
      </c>
      <c r="S233" s="31">
        <f>IFERROR(VLOOKUP($A233-$V$1,Summary!$A$3:$BG$325,S$1,FALSE),$V$2)</f>
        <v>0</v>
      </c>
    </row>
    <row r="234" spans="1:19" x14ac:dyDescent="0.25">
      <c r="A234" s="32">
        <v>43909.999305555553</v>
      </c>
      <c r="B234" s="31">
        <f>IFERROR(VLOOKUP($A234-$V$1,Summary!$A$3:$BG$325,B$1,FALSE),$V$2)</f>
        <v>644</v>
      </c>
      <c r="C234" s="97">
        <f>IFERROR(VLOOKUP($A234-$V$1,Summary!$A$3:$BG$325,C$1,FALSE),$V$2)</f>
        <v>4141.84</v>
      </c>
      <c r="D234" s="31">
        <f>IFERROR(VLOOKUP($A234-$V$1,Summary!$A$3:$BG$325,D$1,FALSE),$V$2)</f>
        <v>455</v>
      </c>
      <c r="E234" s="31">
        <f>IFERROR(VLOOKUP($A234-$V$1,Summary!$A$3:$BG$325,E$1,FALSE),$V$2)</f>
        <v>0</v>
      </c>
      <c r="F234" s="31">
        <f>IFERROR(VLOOKUP($A234-$V$1,Summary!$A$3:$BG$325,F$1,FALSE),$V$2)</f>
        <v>634</v>
      </c>
      <c r="G234" s="31">
        <f>IFERROR(VLOOKUP($A234-$V$1,Summary!$A$3:$BG$325,G$1,FALSE),$V$2)</f>
        <v>1000</v>
      </c>
      <c r="H234" s="31">
        <f>IFERROR(VLOOKUP($A234-$V$1,Summary!$A$3:$BG$325,H$1,FALSE),$V$2)</f>
        <v>0</v>
      </c>
      <c r="I234" s="31">
        <f>IFERROR(VLOOKUP($A234-$V$1,Summary!$A$3:$BG$325,I$1,FALSE),$V$2)</f>
        <v>20</v>
      </c>
      <c r="J234" s="31">
        <f>IFERROR(VLOOKUP($A234-$V$1,Summary!$A$3:$BG$325,J$1,FALSE),$V$2)</f>
        <v>0</v>
      </c>
      <c r="K234" s="31">
        <f>IFERROR(VLOOKUP($A234-$V$1,Summary!$A$3:$BG$325,K$1,FALSE),$V$2)</f>
        <v>13.9</v>
      </c>
      <c r="L234" s="31">
        <f>IFERROR(VLOOKUP($A234-$V$1,Summary!$A$3:$BG$325,L$1,FALSE),$V$2)</f>
        <v>0</v>
      </c>
      <c r="M234" s="31">
        <f>IFERROR(VLOOKUP($A234-$V$1,Summary!$A$3:$BG$325,M$1,FALSE),$V$2)</f>
        <v>0</v>
      </c>
      <c r="N234" s="31">
        <f>IFERROR(MAX(L234-M234,0),"NaN")</f>
        <v>0</v>
      </c>
      <c r="O234" s="31">
        <f>IFERROR(VLOOKUP($A234-$V$1,Summary!$A$3:$BG$325,O$1,FALSE),$V$2)</f>
        <v>0</v>
      </c>
      <c r="P234" s="31">
        <f>IFERROR(VLOOKUP($A234-$V$1,Summary!$A$3:$BG$325,P$1,FALSE),$V$2)</f>
        <v>49.47</v>
      </c>
      <c r="Q234" s="31">
        <v>330</v>
      </c>
      <c r="R234" s="31">
        <f>IFERROR(VLOOKUP($A234-$V$1,Summary!$A$3:$BG$325,R$1,FALSE),$V$2)</f>
        <v>0</v>
      </c>
      <c r="S234" s="31">
        <f>IFERROR(VLOOKUP($A234-$V$1,Summary!$A$3:$BG$325,S$1,FALSE),$V$2)</f>
        <v>0</v>
      </c>
    </row>
    <row r="235" spans="1:19" x14ac:dyDescent="0.25">
      <c r="A235" s="32">
        <v>43910.999305555553</v>
      </c>
      <c r="B235" s="31">
        <f>IFERROR(VLOOKUP($A235-$V$1,Summary!$A$3:$BG$325,B$1,FALSE),$V$2)</f>
        <v>649</v>
      </c>
      <c r="C235" s="97">
        <f>IFERROR(VLOOKUP($A235-$V$1,Summary!$A$3:$BG$325,C$1,FALSE),$V$2)</f>
        <v>4141.8599999999997</v>
      </c>
      <c r="D235" s="31">
        <f>IFERROR(VLOOKUP($A235-$V$1,Summary!$A$3:$BG$325,D$1,FALSE),$V$2)</f>
        <v>669</v>
      </c>
      <c r="E235" s="31">
        <f>IFERROR(VLOOKUP($A235-$V$1,Summary!$A$3:$BG$325,E$1,FALSE),$V$2)</f>
        <v>0</v>
      </c>
      <c r="F235" s="31">
        <f>IFERROR(VLOOKUP($A235-$V$1,Summary!$A$3:$BG$325,F$1,FALSE),$V$2)</f>
        <v>638</v>
      </c>
      <c r="G235" s="31">
        <f>IFERROR(VLOOKUP($A235-$V$1,Summary!$A$3:$BG$325,G$1,FALSE),$V$2)</f>
        <v>1000</v>
      </c>
      <c r="H235" s="31">
        <f>IFERROR(VLOOKUP($A235-$V$1,Summary!$A$3:$BG$325,H$1,FALSE),$V$2)</f>
        <v>0</v>
      </c>
      <c r="I235" s="31">
        <f>IFERROR(VLOOKUP($A235-$V$1,Summary!$A$3:$BG$325,I$1,FALSE),$V$2)</f>
        <v>25</v>
      </c>
      <c r="J235" s="31">
        <f>IFERROR(VLOOKUP($A235-$V$1,Summary!$A$3:$BG$325,J$1,FALSE),$V$2)</f>
        <v>0</v>
      </c>
      <c r="K235" s="31">
        <f>IFERROR(VLOOKUP($A235-$V$1,Summary!$A$3:$BG$325,K$1,FALSE),$V$2)</f>
        <v>17.399999999999999</v>
      </c>
      <c r="L235" s="31">
        <f>IFERROR(VLOOKUP($A235-$V$1,Summary!$A$3:$BG$325,L$1,FALSE),$V$2)</f>
        <v>0</v>
      </c>
      <c r="M235" s="31">
        <f>IFERROR(VLOOKUP($A235-$V$1,Summary!$A$3:$BG$325,M$1,FALSE),$V$2)</f>
        <v>0</v>
      </c>
      <c r="N235" s="31">
        <f>IFERROR(MAX(L235-M235,0),"NaN")</f>
        <v>0</v>
      </c>
      <c r="O235" s="31">
        <f>IFERROR(VLOOKUP($A235-$V$1,Summary!$A$3:$BG$325,O$1,FALSE),$V$2)</f>
        <v>5.27</v>
      </c>
      <c r="P235" s="31">
        <f>IFERROR(VLOOKUP($A235-$V$1,Summary!$A$3:$BG$325,P$1,FALSE),$V$2)</f>
        <v>52.44</v>
      </c>
      <c r="Q235" s="31">
        <v>330</v>
      </c>
      <c r="R235" s="31">
        <f>IFERROR(VLOOKUP($A235-$V$1,Summary!$A$3:$BG$325,R$1,FALSE),$V$2)</f>
        <v>0</v>
      </c>
      <c r="S235" s="31">
        <f>IFERROR(VLOOKUP($A235-$V$1,Summary!$A$3:$BG$325,S$1,FALSE),$V$2)</f>
        <v>0</v>
      </c>
    </row>
    <row r="236" spans="1:19" x14ac:dyDescent="0.25">
      <c r="A236" s="32">
        <v>43911.999305555553</v>
      </c>
      <c r="B236" s="31">
        <f>IFERROR(VLOOKUP($A236-$V$1,Summary!$A$3:$BG$325,B$1,FALSE),$V$2)</f>
        <v>663</v>
      </c>
      <c r="C236" s="97">
        <f>IFERROR(VLOOKUP($A236-$V$1,Summary!$A$3:$BG$325,C$1,FALSE),$V$2)</f>
        <v>4141.87</v>
      </c>
      <c r="D236" s="31">
        <f>IFERROR(VLOOKUP($A236-$V$1,Summary!$A$3:$BG$325,D$1,FALSE),$V$2)</f>
        <v>615</v>
      </c>
      <c r="E236" s="31">
        <f>IFERROR(VLOOKUP($A236-$V$1,Summary!$A$3:$BG$325,E$1,FALSE),$V$2)</f>
        <v>0</v>
      </c>
      <c r="F236" s="31">
        <f>IFERROR(VLOOKUP($A236-$V$1,Summary!$A$3:$BG$325,F$1,FALSE),$V$2)</f>
        <v>657</v>
      </c>
      <c r="G236" s="31">
        <f>IFERROR(VLOOKUP($A236-$V$1,Summary!$A$3:$BG$325,G$1,FALSE),$V$2)</f>
        <v>1000</v>
      </c>
      <c r="H236" s="31">
        <f>IFERROR(VLOOKUP($A236-$V$1,Summary!$A$3:$BG$325,H$1,FALSE),$V$2)</f>
        <v>0</v>
      </c>
      <c r="I236" s="31">
        <f>IFERROR(VLOOKUP($A236-$V$1,Summary!$A$3:$BG$325,I$1,FALSE),$V$2)</f>
        <v>30</v>
      </c>
      <c r="J236" s="31">
        <f>IFERROR(VLOOKUP($A236-$V$1,Summary!$A$3:$BG$325,J$1,FALSE),$V$2)</f>
        <v>0</v>
      </c>
      <c r="K236" s="31">
        <f>IFERROR(VLOOKUP($A236-$V$1,Summary!$A$3:$BG$325,K$1,FALSE),$V$2)</f>
        <v>19.8</v>
      </c>
      <c r="L236" s="31">
        <f>IFERROR(VLOOKUP($A236-$V$1,Summary!$A$3:$BG$325,L$1,FALSE),$V$2)</f>
        <v>0</v>
      </c>
      <c r="M236" s="31">
        <f>IFERROR(VLOOKUP($A236-$V$1,Summary!$A$3:$BG$325,M$1,FALSE),$V$2)</f>
        <v>0</v>
      </c>
      <c r="N236" s="31">
        <f>IFERROR(MAX(L236-M236,0),"NaN")</f>
        <v>0</v>
      </c>
      <c r="O236" s="31">
        <f>IFERROR(VLOOKUP($A236-$V$1,Summary!$A$3:$BG$325,O$1,FALSE),$V$2)</f>
        <v>3.75</v>
      </c>
      <c r="P236" s="31">
        <f>IFERROR(VLOOKUP($A236-$V$1,Summary!$A$3:$BG$325,P$1,FALSE),$V$2)</f>
        <v>57.89</v>
      </c>
      <c r="Q236" s="31">
        <v>330</v>
      </c>
      <c r="R236" s="31">
        <f>IFERROR(VLOOKUP($A236-$V$1,Summary!$A$3:$BG$325,R$1,FALSE),$V$2)</f>
        <v>0</v>
      </c>
      <c r="S236" s="31">
        <f>IFERROR(VLOOKUP($A236-$V$1,Summary!$A$3:$BG$325,S$1,FALSE),$V$2)</f>
        <v>0</v>
      </c>
    </row>
    <row r="237" spans="1:19" x14ac:dyDescent="0.25">
      <c r="A237" s="32">
        <v>43912.999305555553</v>
      </c>
      <c r="B237" s="31">
        <f>IFERROR(VLOOKUP($A237-$V$1,Summary!$A$3:$BG$325,B$1,FALSE),$V$2)</f>
        <v>676</v>
      </c>
      <c r="C237" s="97">
        <f>IFERROR(VLOOKUP($A237-$V$1,Summary!$A$3:$BG$325,C$1,FALSE),$V$2)</f>
        <v>4141.88</v>
      </c>
      <c r="D237" s="31">
        <f>IFERROR(VLOOKUP($A237-$V$1,Summary!$A$3:$BG$325,D$1,FALSE),$V$2)</f>
        <v>661</v>
      </c>
      <c r="E237" s="31">
        <f>IFERROR(VLOOKUP($A237-$V$1,Summary!$A$3:$BG$325,E$1,FALSE),$V$2)</f>
        <v>0</v>
      </c>
      <c r="F237" s="31">
        <f>IFERROR(VLOOKUP($A237-$V$1,Summary!$A$3:$BG$325,F$1,FALSE),$V$2)</f>
        <v>654</v>
      </c>
      <c r="G237" s="31">
        <f>IFERROR(VLOOKUP($A237-$V$1,Summary!$A$3:$BG$325,G$1,FALSE),$V$2)</f>
        <v>1000</v>
      </c>
      <c r="H237" s="31">
        <f>IFERROR(VLOOKUP($A237-$V$1,Summary!$A$3:$BG$325,H$1,FALSE),$V$2)</f>
        <v>0</v>
      </c>
      <c r="I237" s="31">
        <f>IFERROR(VLOOKUP($A237-$V$1,Summary!$A$3:$BG$325,I$1,FALSE),$V$2)</f>
        <v>30</v>
      </c>
      <c r="J237" s="31">
        <f>IFERROR(VLOOKUP($A237-$V$1,Summary!$A$3:$BG$325,J$1,FALSE),$V$2)</f>
        <v>0</v>
      </c>
      <c r="K237" s="31">
        <f>IFERROR(VLOOKUP($A237-$V$1,Summary!$A$3:$BG$325,K$1,FALSE),$V$2)</f>
        <v>18.600000000000001</v>
      </c>
      <c r="L237" s="31">
        <f>IFERROR(VLOOKUP($A237-$V$1,Summary!$A$3:$BG$325,L$1,FALSE),$V$2)</f>
        <v>0</v>
      </c>
      <c r="M237" s="31">
        <f>IFERROR(VLOOKUP($A237-$V$1,Summary!$A$3:$BG$325,M$1,FALSE),$V$2)</f>
        <v>0</v>
      </c>
      <c r="N237" s="31">
        <f>IFERROR(MAX(L237-M237,0),"NaN")</f>
        <v>0</v>
      </c>
      <c r="O237" s="31">
        <f>IFERROR(VLOOKUP($A237-$V$1,Summary!$A$3:$BG$325,O$1,FALSE),$V$2)</f>
        <v>5.0599999999999996</v>
      </c>
      <c r="P237" s="31">
        <f>IFERROR(VLOOKUP($A237-$V$1,Summary!$A$3:$BG$325,P$1,FALSE),$V$2)</f>
        <v>42.75</v>
      </c>
      <c r="Q237" s="31">
        <v>330</v>
      </c>
      <c r="R237" s="31">
        <f>IFERROR(VLOOKUP($A237-$V$1,Summary!$A$3:$BG$325,R$1,FALSE),$V$2)</f>
        <v>0</v>
      </c>
      <c r="S237" s="31">
        <f>IFERROR(VLOOKUP($A237-$V$1,Summary!$A$3:$BG$325,S$1,FALSE),$V$2)</f>
        <v>0</v>
      </c>
    </row>
    <row r="238" spans="1:19" x14ac:dyDescent="0.25">
      <c r="A238" s="32">
        <v>43913.999305555553</v>
      </c>
      <c r="B238" s="31">
        <f>IFERROR(VLOOKUP($A238-$V$1,Summary!$A$3:$BG$325,B$1,FALSE),$V$2)</f>
        <v>673</v>
      </c>
      <c r="C238" s="97">
        <f>IFERROR(VLOOKUP($A238-$V$1,Summary!$A$3:$BG$325,C$1,FALSE),$V$2)</f>
        <v>4141.8900000000003</v>
      </c>
      <c r="D238" s="31">
        <f>IFERROR(VLOOKUP($A238-$V$1,Summary!$A$3:$BG$325,D$1,FALSE),$V$2)</f>
        <v>594</v>
      </c>
      <c r="E238" s="31">
        <f>IFERROR(VLOOKUP($A238-$V$1,Summary!$A$3:$BG$325,E$1,FALSE),$V$2)</f>
        <v>0</v>
      </c>
      <c r="F238" s="31">
        <f>IFERROR(VLOOKUP($A238-$V$1,Summary!$A$3:$BG$325,F$1,FALSE),$V$2)</f>
        <v>653</v>
      </c>
      <c r="G238" s="31">
        <f>IFERROR(VLOOKUP($A238-$V$1,Summary!$A$3:$BG$325,G$1,FALSE),$V$2)</f>
        <v>999</v>
      </c>
      <c r="H238" s="31">
        <f>IFERROR(VLOOKUP($A238-$V$1,Summary!$A$3:$BG$325,H$1,FALSE),$V$2)</f>
        <v>0</v>
      </c>
      <c r="I238" s="31">
        <f>IFERROR(VLOOKUP($A238-$V$1,Summary!$A$3:$BG$325,I$1,FALSE),$V$2)</f>
        <v>30</v>
      </c>
      <c r="J238" s="31">
        <f>IFERROR(VLOOKUP($A238-$V$1,Summary!$A$3:$BG$325,J$1,FALSE),$V$2)</f>
        <v>0</v>
      </c>
      <c r="K238" s="31">
        <f>IFERROR(VLOOKUP($A238-$V$1,Summary!$A$3:$BG$325,K$1,FALSE),$V$2)</f>
        <v>11.1</v>
      </c>
      <c r="L238" s="31">
        <f>IFERROR(VLOOKUP($A238-$V$1,Summary!$A$3:$BG$325,L$1,FALSE),$V$2)</f>
        <v>0</v>
      </c>
      <c r="M238" s="31">
        <f>IFERROR(VLOOKUP($A238-$V$1,Summary!$A$3:$BG$325,M$1,FALSE),$V$2)</f>
        <v>0</v>
      </c>
      <c r="N238" s="31">
        <f>IFERROR(MAX(L238-M238,0),"NaN")</f>
        <v>0</v>
      </c>
      <c r="O238" s="31">
        <f>IFERROR(VLOOKUP($A238-$V$1,Summary!$A$3:$BG$325,O$1,FALSE),$V$2)</f>
        <v>51.4</v>
      </c>
      <c r="P238" s="31">
        <f>IFERROR(VLOOKUP($A238-$V$1,Summary!$A$3:$BG$325,P$1,FALSE),$V$2)</f>
        <v>45.33</v>
      </c>
      <c r="Q238" s="31">
        <v>330</v>
      </c>
      <c r="R238" s="31">
        <f>IFERROR(VLOOKUP($A238-$V$1,Summary!$A$3:$BG$325,R$1,FALSE),$V$2)</f>
        <v>0</v>
      </c>
      <c r="S238" s="31">
        <f>IFERROR(VLOOKUP($A238-$V$1,Summary!$A$3:$BG$325,S$1,FALSE),$V$2)</f>
        <v>0</v>
      </c>
    </row>
    <row r="239" spans="1:19" x14ac:dyDescent="0.25">
      <c r="A239" s="32">
        <v>43914.999305555553</v>
      </c>
      <c r="B239" s="31">
        <f>IFERROR(VLOOKUP($A239-$V$1,Summary!$A$3:$BG$325,B$1,FALSE),$V$2)</f>
        <v>666</v>
      </c>
      <c r="C239" s="97">
        <f>IFERROR(VLOOKUP($A239-$V$1,Summary!$A$3:$BG$325,C$1,FALSE),$V$2)</f>
        <v>4141.8900000000003</v>
      </c>
      <c r="D239" s="31">
        <f>IFERROR(VLOOKUP($A239-$V$1,Summary!$A$3:$BG$325,D$1,FALSE),$V$2)</f>
        <v>544.5</v>
      </c>
      <c r="E239" s="31">
        <f>IFERROR(VLOOKUP($A239-$V$1,Summary!$A$3:$BG$325,E$1,FALSE),$V$2)</f>
        <v>0</v>
      </c>
      <c r="F239" s="31">
        <f>IFERROR(VLOOKUP($A239-$V$1,Summary!$A$3:$BG$325,F$1,FALSE),$V$2)</f>
        <v>652</v>
      </c>
      <c r="G239" s="31">
        <f>IFERROR(VLOOKUP($A239-$V$1,Summary!$A$3:$BG$325,G$1,FALSE),$V$2)</f>
        <v>1000</v>
      </c>
      <c r="H239" s="31">
        <f>IFERROR(VLOOKUP($A239-$V$1,Summary!$A$3:$BG$325,H$1,FALSE),$V$2)</f>
        <v>0</v>
      </c>
      <c r="I239" s="31">
        <f>IFERROR(VLOOKUP($A239-$V$1,Summary!$A$3:$BG$325,I$1,FALSE),$V$2)</f>
        <v>30</v>
      </c>
      <c r="J239" s="31">
        <f>IFERROR(VLOOKUP($A239-$V$1,Summary!$A$3:$BG$325,J$1,FALSE),$V$2)</f>
        <v>0</v>
      </c>
      <c r="K239" s="31">
        <f>IFERROR(VLOOKUP($A239-$V$1,Summary!$A$3:$BG$325,K$1,FALSE),$V$2)</f>
        <v>8.07</v>
      </c>
      <c r="L239" s="31">
        <f>IFERROR(VLOOKUP($A239-$V$1,Summary!$A$3:$BG$325,L$1,FALSE),$V$2)</f>
        <v>0</v>
      </c>
      <c r="M239" s="31">
        <f>IFERROR(VLOOKUP($A239-$V$1,Summary!$A$3:$BG$325,M$1,FALSE),$V$2)</f>
        <v>0</v>
      </c>
      <c r="N239" s="31">
        <f>IFERROR(MAX(L239-M239,0),"NaN")</f>
        <v>0</v>
      </c>
      <c r="O239" s="31">
        <f>IFERROR(VLOOKUP($A239-$V$1,Summary!$A$3:$BG$325,O$1,FALSE),$V$2)</f>
        <v>99.4</v>
      </c>
      <c r="P239" s="31">
        <f>IFERROR(VLOOKUP($A239-$V$1,Summary!$A$3:$BG$325,P$1,FALSE),$V$2)</f>
        <v>53.14</v>
      </c>
      <c r="Q239" s="31">
        <v>360</v>
      </c>
      <c r="R239" s="31">
        <f>IFERROR(VLOOKUP($A239-$V$1,Summary!$A$3:$BG$325,R$1,FALSE),$V$2)</f>
        <v>0</v>
      </c>
      <c r="S239" s="31">
        <f>IFERROR(VLOOKUP($A239-$V$1,Summary!$A$3:$BG$325,S$1,FALSE),$V$2)</f>
        <v>0</v>
      </c>
    </row>
    <row r="240" spans="1:19" x14ac:dyDescent="0.25">
      <c r="A240" s="32">
        <v>43915.999305555553</v>
      </c>
      <c r="B240" s="31">
        <f>IFERROR(VLOOKUP($A240-$V$1,Summary!$A$3:$BG$325,B$1,FALSE),$V$2)</f>
        <v>664</v>
      </c>
      <c r="C240" s="97">
        <f>IFERROR(VLOOKUP($A240-$V$1,Summary!$A$3:$BG$325,C$1,FALSE),$V$2)</f>
        <v>4141.91</v>
      </c>
      <c r="D240" s="31">
        <f>IFERROR(VLOOKUP($A240-$V$1,Summary!$A$3:$BG$325,D$1,FALSE),$V$2)</f>
        <v>540</v>
      </c>
      <c r="E240" s="31">
        <f>IFERROR(VLOOKUP($A240-$V$1,Summary!$A$3:$BG$325,E$1,FALSE),$V$2)</f>
        <v>0</v>
      </c>
      <c r="F240" s="31">
        <f>IFERROR(VLOOKUP($A240-$V$1,Summary!$A$3:$BG$325,F$1,FALSE),$V$2)</f>
        <v>653</v>
      </c>
      <c r="G240" s="31">
        <f>IFERROR(VLOOKUP($A240-$V$1,Summary!$A$3:$BG$325,G$1,FALSE),$V$2)</f>
        <v>999</v>
      </c>
      <c r="H240" s="31">
        <f>IFERROR(VLOOKUP($A240-$V$1,Summary!$A$3:$BG$325,H$1,FALSE),$V$2)</f>
        <v>0</v>
      </c>
      <c r="I240" s="31">
        <f>IFERROR(VLOOKUP($A240-$V$1,Summary!$A$3:$BG$325,I$1,FALSE),$V$2)</f>
        <v>30</v>
      </c>
      <c r="J240" s="31">
        <f>IFERROR(VLOOKUP($A240-$V$1,Summary!$A$3:$BG$325,J$1,FALSE),$V$2)</f>
        <v>0</v>
      </c>
      <c r="K240" s="31">
        <f>IFERROR(VLOOKUP($A240-$V$1,Summary!$A$3:$BG$325,K$1,FALSE),$V$2)</f>
        <v>6.85</v>
      </c>
      <c r="L240" s="31">
        <f>IFERROR(VLOOKUP($A240-$V$1,Summary!$A$3:$BG$325,L$1,FALSE),$V$2)</f>
        <v>36.1</v>
      </c>
      <c r="M240" s="31">
        <f>IFERROR(VLOOKUP($A240-$V$1,Summary!$A$3:$BG$325,M$1,FALSE),$V$2)</f>
        <v>0</v>
      </c>
      <c r="N240" s="31">
        <f>IFERROR(MAX(L240-M240,0),"NaN")</f>
        <v>36.1</v>
      </c>
      <c r="O240" s="31">
        <f>IFERROR(VLOOKUP($A240-$V$1,Summary!$A$3:$BG$325,O$1,FALSE),$V$2)</f>
        <v>136</v>
      </c>
      <c r="P240" s="31">
        <f>IFERROR(VLOOKUP($A240-$V$1,Summary!$A$3:$BG$325,P$1,FALSE),$V$2)</f>
        <v>45.63</v>
      </c>
      <c r="Q240" s="31">
        <v>380</v>
      </c>
      <c r="R240" s="31">
        <f>IFERROR(VLOOKUP($A240-$V$1,Summary!$A$3:$BG$325,R$1,FALSE),$V$2)</f>
        <v>0</v>
      </c>
      <c r="S240" s="31">
        <f>IFERROR(VLOOKUP($A240-$V$1,Summary!$A$3:$BG$325,S$1,FALSE),$V$2)</f>
        <v>0</v>
      </c>
    </row>
    <row r="241" spans="1:19" x14ac:dyDescent="0.25">
      <c r="A241" s="32">
        <v>43916.999305555553</v>
      </c>
      <c r="B241" s="31">
        <f>IFERROR(VLOOKUP($A241-$V$1,Summary!$A$3:$BG$325,B$1,FALSE),$V$2)</f>
        <v>655</v>
      </c>
      <c r="C241" s="97">
        <f>IFERROR(VLOOKUP($A241-$V$1,Summary!$A$3:$BG$325,C$1,FALSE),$V$2)</f>
        <v>4141.93</v>
      </c>
      <c r="D241" s="31">
        <f>IFERROR(VLOOKUP($A241-$V$1,Summary!$A$3:$BG$325,D$1,FALSE),$V$2)</f>
        <v>521</v>
      </c>
      <c r="E241" s="31">
        <f>IFERROR(VLOOKUP($A241-$V$1,Summary!$A$3:$BG$325,E$1,FALSE),$V$2)</f>
        <v>0</v>
      </c>
      <c r="F241" s="31">
        <f>IFERROR(VLOOKUP($A241-$V$1,Summary!$A$3:$BG$325,F$1,FALSE),$V$2)</f>
        <v>652</v>
      </c>
      <c r="G241" s="31">
        <f>IFERROR(VLOOKUP($A241-$V$1,Summary!$A$3:$BG$325,G$1,FALSE),$V$2)</f>
        <v>998</v>
      </c>
      <c r="H241" s="31">
        <f>IFERROR(VLOOKUP($A241-$V$1,Summary!$A$3:$BG$325,H$1,FALSE),$V$2)</f>
        <v>0</v>
      </c>
      <c r="I241" s="31">
        <f>IFERROR(VLOOKUP($A241-$V$1,Summary!$A$3:$BG$325,I$1,FALSE),$V$2)</f>
        <v>30</v>
      </c>
      <c r="J241" s="31">
        <f>IFERROR(VLOOKUP($A241-$V$1,Summary!$A$3:$BG$325,J$1,FALSE),$V$2)</f>
        <v>0</v>
      </c>
      <c r="K241" s="31">
        <f>IFERROR(VLOOKUP($A241-$V$1,Summary!$A$3:$BG$325,K$1,FALSE),$V$2)</f>
        <v>7.63</v>
      </c>
      <c r="L241" s="31">
        <f>IFERROR(VLOOKUP($A241-$V$1,Summary!$A$3:$BG$325,L$1,FALSE),$V$2)</f>
        <v>55.5</v>
      </c>
      <c r="M241" s="31">
        <f>IFERROR(VLOOKUP($A241-$V$1,Summary!$A$3:$BG$325,M$1,FALSE),$V$2)</f>
        <v>0</v>
      </c>
      <c r="N241" s="31">
        <f>IFERROR(MAX(L241-M241,0),"NaN")</f>
        <v>55.5</v>
      </c>
      <c r="O241" s="31">
        <f>IFERROR(VLOOKUP($A241-$V$1,Summary!$A$3:$BG$325,O$1,FALSE),$V$2)</f>
        <v>138</v>
      </c>
      <c r="P241" s="31">
        <f>IFERROR(VLOOKUP($A241-$V$1,Summary!$A$3:$BG$325,P$1,FALSE),$V$2)</f>
        <v>51.99</v>
      </c>
      <c r="Q241" s="31">
        <v>370</v>
      </c>
      <c r="R241" s="31">
        <f>IFERROR(VLOOKUP($A241-$V$1,Summary!$A$3:$BG$325,R$1,FALSE),$V$2)</f>
        <v>0</v>
      </c>
      <c r="S241" s="31">
        <f>IFERROR(VLOOKUP($A241-$V$1,Summary!$A$3:$BG$325,S$1,FALSE),$V$2)</f>
        <v>0</v>
      </c>
    </row>
    <row r="242" spans="1:19" x14ac:dyDescent="0.25">
      <c r="A242" s="32">
        <v>43917.999305555553</v>
      </c>
      <c r="B242" s="31">
        <f>IFERROR(VLOOKUP($A242-$V$1,Summary!$A$3:$BG$325,B$1,FALSE),$V$2)</f>
        <v>656</v>
      </c>
      <c r="C242" s="97">
        <f>IFERROR(VLOOKUP($A242-$V$1,Summary!$A$3:$BG$325,C$1,FALSE),$V$2)</f>
        <v>4141.93</v>
      </c>
      <c r="D242" s="31">
        <f>IFERROR(VLOOKUP($A242-$V$1,Summary!$A$3:$BG$325,D$1,FALSE),$V$2)</f>
        <v>598</v>
      </c>
      <c r="E242" s="31">
        <f>IFERROR(VLOOKUP($A242-$V$1,Summary!$A$3:$BG$325,E$1,FALSE),$V$2)</f>
        <v>0</v>
      </c>
      <c r="F242" s="31">
        <f>IFERROR(VLOOKUP($A242-$V$1,Summary!$A$3:$BG$325,F$1,FALSE),$V$2)</f>
        <v>688</v>
      </c>
      <c r="G242" s="31">
        <f>IFERROR(VLOOKUP($A242-$V$1,Summary!$A$3:$BG$325,G$1,FALSE),$V$2)</f>
        <v>1000</v>
      </c>
      <c r="H242" s="31">
        <f>IFERROR(VLOOKUP($A242-$V$1,Summary!$A$3:$BG$325,H$1,FALSE),$V$2)</f>
        <v>0</v>
      </c>
      <c r="I242" s="31">
        <f>IFERROR(VLOOKUP($A242-$V$1,Summary!$A$3:$BG$325,I$1,FALSE),$V$2)</f>
        <v>30</v>
      </c>
      <c r="J242" s="31">
        <f>IFERROR(VLOOKUP($A242-$V$1,Summary!$A$3:$BG$325,J$1,FALSE),$V$2)</f>
        <v>0</v>
      </c>
      <c r="K242" s="31">
        <f>IFERROR(VLOOKUP($A242-$V$1,Summary!$A$3:$BG$325,K$1,FALSE),$V$2)</f>
        <v>0</v>
      </c>
      <c r="L242" s="31">
        <f>IFERROR(VLOOKUP($A242-$V$1,Summary!$A$3:$BG$325,L$1,FALSE),$V$2)</f>
        <v>65.2</v>
      </c>
      <c r="M242" s="31">
        <f>IFERROR(VLOOKUP($A242-$V$1,Summary!$A$3:$BG$325,M$1,FALSE),$V$2)</f>
        <v>0</v>
      </c>
      <c r="N242" s="31">
        <f>IFERROR(MAX(L242-M242,0),"NaN")</f>
        <v>65.2</v>
      </c>
      <c r="O242" s="31">
        <f>IFERROR(VLOOKUP($A242-$V$1,Summary!$A$3:$BG$325,O$1,FALSE),$V$2)</f>
        <v>139</v>
      </c>
      <c r="P242" s="31">
        <f>IFERROR(VLOOKUP($A242-$V$1,Summary!$A$3:$BG$325,P$1,FALSE),$V$2)</f>
        <v>42.56</v>
      </c>
      <c r="Q242" s="31">
        <v>380</v>
      </c>
      <c r="R242" s="31">
        <f>IFERROR(VLOOKUP($A242-$V$1,Summary!$A$3:$BG$325,R$1,FALSE),$V$2)</f>
        <v>0</v>
      </c>
      <c r="S242" s="31">
        <f>IFERROR(VLOOKUP($A242-$V$1,Summary!$A$3:$BG$325,S$1,FALSE),$V$2)</f>
        <v>0</v>
      </c>
    </row>
    <row r="243" spans="1:19" x14ac:dyDescent="0.25">
      <c r="A243" s="32">
        <v>43918.999305555553</v>
      </c>
      <c r="B243" s="31">
        <f>IFERROR(VLOOKUP($A243-$V$1,Summary!$A$3:$BG$325,B$1,FALSE),$V$2)</f>
        <v>653</v>
      </c>
      <c r="C243" s="97">
        <f>IFERROR(VLOOKUP($A243-$V$1,Summary!$A$3:$BG$325,C$1,FALSE),$V$2)</f>
        <v>4141.9399999999996</v>
      </c>
      <c r="D243" s="31">
        <f>IFERROR(VLOOKUP($A243-$V$1,Summary!$A$3:$BG$325,D$1,FALSE),$V$2)</f>
        <v>640</v>
      </c>
      <c r="E243" s="31">
        <f>IFERROR(VLOOKUP($A243-$V$1,Summary!$A$3:$BG$325,E$1,FALSE),$V$2)</f>
        <v>0</v>
      </c>
      <c r="F243" s="31">
        <f>IFERROR(VLOOKUP($A243-$V$1,Summary!$A$3:$BG$325,F$1,FALSE),$V$2)</f>
        <v>709</v>
      </c>
      <c r="G243" s="31">
        <f>IFERROR(VLOOKUP($A243-$V$1,Summary!$A$3:$BG$325,G$1,FALSE),$V$2)</f>
        <v>1000</v>
      </c>
      <c r="H243" s="31">
        <f>IFERROR(VLOOKUP($A243-$V$1,Summary!$A$3:$BG$325,H$1,FALSE),$V$2)</f>
        <v>0</v>
      </c>
      <c r="I243" s="31">
        <f>IFERROR(VLOOKUP($A243-$V$1,Summary!$A$3:$BG$325,I$1,FALSE),$V$2)</f>
        <v>30</v>
      </c>
      <c r="J243" s="31">
        <f>IFERROR(VLOOKUP($A243-$V$1,Summary!$A$3:$BG$325,J$1,FALSE),$V$2)</f>
        <v>0</v>
      </c>
      <c r="K243" s="31">
        <f>IFERROR(VLOOKUP($A243-$V$1,Summary!$A$3:$BG$325,K$1,FALSE),$V$2)</f>
        <v>0</v>
      </c>
      <c r="L243" s="31">
        <f>IFERROR(VLOOKUP($A243-$V$1,Summary!$A$3:$BG$325,L$1,FALSE),$V$2)</f>
        <v>83.6</v>
      </c>
      <c r="M243" s="31">
        <f>IFERROR(VLOOKUP($A243-$V$1,Summary!$A$3:$BG$325,M$1,FALSE),$V$2)</f>
        <v>0</v>
      </c>
      <c r="N243" s="31">
        <f>IFERROR(MAX(L243-M243,0),"NaN")</f>
        <v>83.6</v>
      </c>
      <c r="O243" s="31">
        <f>IFERROR(VLOOKUP($A243-$V$1,Summary!$A$3:$BG$325,O$1,FALSE),$V$2)</f>
        <v>213</v>
      </c>
      <c r="P243" s="31">
        <f>IFERROR(VLOOKUP($A243-$V$1,Summary!$A$3:$BG$325,P$1,FALSE),$V$2)</f>
        <v>35.22</v>
      </c>
      <c r="Q243" s="31">
        <v>350</v>
      </c>
      <c r="R243" s="31">
        <f>IFERROR(VLOOKUP($A243-$V$1,Summary!$A$3:$BG$325,R$1,FALSE),$V$2)</f>
        <v>0</v>
      </c>
      <c r="S243" s="31">
        <f>IFERROR(VLOOKUP($A243-$V$1,Summary!$A$3:$BG$325,S$1,FALSE),$V$2)</f>
        <v>0</v>
      </c>
    </row>
    <row r="244" spans="1:19" x14ac:dyDescent="0.25">
      <c r="A244" s="32">
        <v>43919.999305555553</v>
      </c>
      <c r="B244" s="31">
        <f>IFERROR(VLOOKUP($A244-$V$1,Summary!$A$3:$BG$325,B$1,FALSE),$V$2)</f>
        <v>655</v>
      </c>
      <c r="C244" s="97">
        <f>IFERROR(VLOOKUP($A244-$V$1,Summary!$A$3:$BG$325,C$1,FALSE),$V$2)</f>
        <v>4141.96</v>
      </c>
      <c r="D244" s="31">
        <f>IFERROR(VLOOKUP($A244-$V$1,Summary!$A$3:$BG$325,D$1,FALSE),$V$2)</f>
        <v>507</v>
      </c>
      <c r="E244" s="31">
        <f>IFERROR(VLOOKUP($A244-$V$1,Summary!$A$3:$BG$325,E$1,FALSE),$V$2)</f>
        <v>0</v>
      </c>
      <c r="F244" s="31">
        <f>IFERROR(VLOOKUP($A244-$V$1,Summary!$A$3:$BG$325,F$1,FALSE),$V$2)</f>
        <v>708</v>
      </c>
      <c r="G244" s="31">
        <f>IFERROR(VLOOKUP($A244-$V$1,Summary!$A$3:$BG$325,G$1,FALSE),$V$2)</f>
        <v>997</v>
      </c>
      <c r="H244" s="31">
        <f>IFERROR(VLOOKUP($A244-$V$1,Summary!$A$3:$BG$325,H$1,FALSE),$V$2)</f>
        <v>0</v>
      </c>
      <c r="I244" s="31">
        <f>IFERROR(VLOOKUP($A244-$V$1,Summary!$A$3:$BG$325,I$1,FALSE),$V$2)</f>
        <v>30</v>
      </c>
      <c r="J244" s="31">
        <f>IFERROR(VLOOKUP($A244-$V$1,Summary!$A$3:$BG$325,J$1,FALSE),$V$2)</f>
        <v>0</v>
      </c>
      <c r="K244" s="31">
        <f>IFERROR(VLOOKUP($A244-$V$1,Summary!$A$3:$BG$325,K$1,FALSE),$V$2)</f>
        <v>0</v>
      </c>
      <c r="L244" s="31">
        <f>IFERROR(VLOOKUP($A244-$V$1,Summary!$A$3:$BG$325,L$1,FALSE),$V$2)</f>
        <v>84.6</v>
      </c>
      <c r="M244" s="31">
        <f>IFERROR(VLOOKUP($A244-$V$1,Summary!$A$3:$BG$325,M$1,FALSE),$V$2)</f>
        <v>0</v>
      </c>
      <c r="N244" s="31">
        <f>IFERROR(MAX(L244-M244,0),"NaN")</f>
        <v>84.6</v>
      </c>
      <c r="O244" s="31">
        <f>IFERROR(VLOOKUP($A244-$V$1,Summary!$A$3:$BG$325,O$1,FALSE),$V$2)</f>
        <v>270</v>
      </c>
      <c r="P244" s="31">
        <f>IFERROR(VLOOKUP($A244-$V$1,Summary!$A$3:$BG$325,P$1,FALSE),$V$2)</f>
        <v>37.130000000000003</v>
      </c>
      <c r="Q244" s="31">
        <v>360</v>
      </c>
      <c r="R244" s="31">
        <f>IFERROR(VLOOKUP($A244-$V$1,Summary!$A$3:$BG$325,R$1,FALSE),$V$2)</f>
        <v>0</v>
      </c>
      <c r="S244" s="31">
        <f>IFERROR(VLOOKUP($A244-$V$1,Summary!$A$3:$BG$325,S$1,FALSE),$V$2)</f>
        <v>0</v>
      </c>
    </row>
    <row r="245" spans="1:19" x14ac:dyDescent="0.25">
      <c r="A245" s="32">
        <v>43920.999305555553</v>
      </c>
      <c r="B245" s="31">
        <f>IFERROR(VLOOKUP($A245-$V$1,Summary!$A$3:$BG$325,B$1,FALSE),$V$2)</f>
        <v>659</v>
      </c>
      <c r="C245" s="97">
        <f>IFERROR(VLOOKUP($A245-$V$1,Summary!$A$3:$BG$325,C$1,FALSE),$V$2)</f>
        <v>4141.96</v>
      </c>
      <c r="D245" s="31">
        <f>IFERROR(VLOOKUP($A245-$V$1,Summary!$A$3:$BG$325,D$1,FALSE),$V$2)</f>
        <v>441</v>
      </c>
      <c r="E245" s="31">
        <f>IFERROR(VLOOKUP($A245-$V$1,Summary!$A$3:$BG$325,E$1,FALSE),$V$2)</f>
        <v>0</v>
      </c>
      <c r="F245" s="31">
        <f>IFERROR(VLOOKUP($A245-$V$1,Summary!$A$3:$BG$325,F$1,FALSE),$V$2)</f>
        <v>705</v>
      </c>
      <c r="G245" s="31">
        <f>IFERROR(VLOOKUP($A245-$V$1,Summary!$A$3:$BG$325,G$1,FALSE),$V$2)</f>
        <v>1000</v>
      </c>
      <c r="H245" s="31">
        <f>IFERROR(VLOOKUP($A245-$V$1,Summary!$A$3:$BG$325,H$1,FALSE),$V$2)</f>
        <v>0</v>
      </c>
      <c r="I245" s="31">
        <f>IFERROR(VLOOKUP($A245-$V$1,Summary!$A$3:$BG$325,I$1,FALSE),$V$2)</f>
        <v>30</v>
      </c>
      <c r="J245" s="31">
        <f>IFERROR(VLOOKUP($A245-$V$1,Summary!$A$3:$BG$325,J$1,FALSE),$V$2)</f>
        <v>0</v>
      </c>
      <c r="K245" s="31">
        <f>IFERROR(VLOOKUP($A245-$V$1,Summary!$A$3:$BG$325,K$1,FALSE),$V$2)</f>
        <v>0</v>
      </c>
      <c r="L245" s="31">
        <f>IFERROR(VLOOKUP($A245-$V$1,Summary!$A$3:$BG$325,L$1,FALSE),$V$2)</f>
        <v>80.099999999999994</v>
      </c>
      <c r="M245" s="31">
        <f>IFERROR(VLOOKUP($A245-$V$1,Summary!$A$3:$BG$325,M$1,FALSE),$V$2)</f>
        <v>0</v>
      </c>
      <c r="N245" s="31">
        <f>IFERROR(MAX(L245-M245,0),"NaN")</f>
        <v>80.099999999999994</v>
      </c>
      <c r="O245" s="31">
        <f>IFERROR(VLOOKUP($A245-$V$1,Summary!$A$3:$BG$325,O$1,FALSE),$V$2)</f>
        <v>270</v>
      </c>
      <c r="P245" s="31">
        <f>IFERROR(VLOOKUP($A245-$V$1,Summary!$A$3:$BG$325,P$1,FALSE),$V$2)</f>
        <v>40.17</v>
      </c>
      <c r="Q245" s="31">
        <v>370</v>
      </c>
      <c r="R245" s="31">
        <f>IFERROR(VLOOKUP($A245-$V$1,Summary!$A$3:$BG$325,R$1,FALSE),$V$2)</f>
        <v>0</v>
      </c>
      <c r="S245" s="31">
        <f>IFERROR(VLOOKUP($A245-$V$1,Summary!$A$3:$BG$325,S$1,FALSE),$V$2)</f>
        <v>0</v>
      </c>
    </row>
    <row r="246" spans="1:19" x14ac:dyDescent="0.25">
      <c r="A246" s="32">
        <v>43921.999305555553</v>
      </c>
      <c r="B246" s="31">
        <f>IFERROR(VLOOKUP($A246-$V$1,Summary!$A$3:$BG$325,B$1,FALSE),$V$2)</f>
        <v>666</v>
      </c>
      <c r="C246" s="97">
        <f>IFERROR(VLOOKUP($A246-$V$1,Summary!$A$3:$BG$325,C$1,FALSE),$V$2)</f>
        <v>4142.01</v>
      </c>
      <c r="D246" s="31">
        <f>IFERROR(VLOOKUP($A246-$V$1,Summary!$A$3:$BG$325,D$1,FALSE),$V$2)</f>
        <v>451</v>
      </c>
      <c r="E246" s="31">
        <f>IFERROR(VLOOKUP($A246-$V$1,Summary!$A$3:$BG$325,E$1,FALSE),$V$2)</f>
        <v>0</v>
      </c>
      <c r="F246" s="31">
        <f>IFERROR(VLOOKUP($A246-$V$1,Summary!$A$3:$BG$325,F$1,FALSE),$V$2)</f>
        <v>705</v>
      </c>
      <c r="G246" s="31">
        <f>IFERROR(VLOOKUP($A246-$V$1,Summary!$A$3:$BG$325,G$1,FALSE),$V$2)</f>
        <v>1010</v>
      </c>
      <c r="H246" s="31">
        <f>IFERROR(VLOOKUP($A246-$V$1,Summary!$A$3:$BG$325,H$1,FALSE),$V$2)</f>
        <v>0</v>
      </c>
      <c r="I246" s="31">
        <f>IFERROR(VLOOKUP($A246-$V$1,Summary!$A$3:$BG$325,I$1,FALSE),$V$2)</f>
        <v>30</v>
      </c>
      <c r="J246" s="31">
        <f>IFERROR(VLOOKUP($A246-$V$1,Summary!$A$3:$BG$325,J$1,FALSE),$V$2)</f>
        <v>0</v>
      </c>
      <c r="K246" s="31">
        <f>IFERROR(VLOOKUP($A246-$V$1,Summary!$A$3:$BG$325,K$1,FALSE),$V$2)</f>
        <v>0</v>
      </c>
      <c r="L246" s="31">
        <f>IFERROR(VLOOKUP($A246-$V$1,Summary!$A$3:$BG$325,L$1,FALSE),$V$2)</f>
        <v>84.1</v>
      </c>
      <c r="M246" s="31">
        <f>IFERROR(VLOOKUP($A246-$V$1,Summary!$A$3:$BG$325,M$1,FALSE),$V$2)</f>
        <v>0</v>
      </c>
      <c r="N246" s="31">
        <f>IFERROR(MAX(L246-M246,0),"NaN")</f>
        <v>84.1</v>
      </c>
      <c r="O246" s="31">
        <f>IFERROR(VLOOKUP($A246-$V$1,Summary!$A$3:$BG$325,O$1,FALSE),$V$2)</f>
        <v>240</v>
      </c>
      <c r="P246" s="31">
        <f>IFERROR(VLOOKUP($A246-$V$1,Summary!$A$3:$BG$325,P$1,FALSE),$V$2)</f>
        <v>38.880000000000003</v>
      </c>
      <c r="Q246" s="31">
        <v>380</v>
      </c>
      <c r="R246" s="31">
        <f>IFERROR(VLOOKUP($A246-$V$1,Summary!$A$3:$BG$325,R$1,FALSE),$V$2)</f>
        <v>0</v>
      </c>
      <c r="S246" s="31">
        <f>IFERROR(VLOOKUP($A246-$V$1,Summary!$A$3:$BG$325,S$1,FALSE),$V$2)</f>
        <v>0</v>
      </c>
    </row>
    <row r="247" spans="1:19" x14ac:dyDescent="0.25">
      <c r="A247" s="32">
        <v>43922.999305555553</v>
      </c>
      <c r="B247" s="31">
        <f>IFERROR(VLOOKUP($A247-$V$1,Summary!$A$3:$BG$325,B$1,FALSE),$V$2)</f>
        <v>656</v>
      </c>
      <c r="C247" s="97">
        <f>IFERROR(VLOOKUP($A247-$V$1,Summary!$A$3:$BG$325,C$1,FALSE),$V$2)</f>
        <v>4142.05</v>
      </c>
      <c r="D247" s="31">
        <f>IFERROR(VLOOKUP($A247-$V$1,Summary!$A$3:$BG$325,D$1,FALSE),$V$2)</f>
        <v>616</v>
      </c>
      <c r="E247" s="31">
        <f>IFERROR(VLOOKUP($A247-$V$1,Summary!$A$3:$BG$325,E$1,FALSE),$V$2)</f>
        <v>0</v>
      </c>
      <c r="F247" s="31">
        <f>IFERROR(VLOOKUP($A247-$V$1,Summary!$A$3:$BG$325,F$1,FALSE),$V$2)</f>
        <v>792</v>
      </c>
      <c r="G247" s="31">
        <f>IFERROR(VLOOKUP($A247-$V$1,Summary!$A$3:$BG$325,G$1,FALSE),$V$2)</f>
        <v>1190</v>
      </c>
      <c r="H247" s="31">
        <f>IFERROR(VLOOKUP($A247-$V$1,Summary!$A$3:$BG$325,H$1,FALSE),$V$2)</f>
        <v>0</v>
      </c>
      <c r="I247" s="31">
        <f>IFERROR(VLOOKUP($A247-$V$1,Summary!$A$3:$BG$325,I$1,FALSE),$V$2)</f>
        <v>30</v>
      </c>
      <c r="J247" s="31">
        <f>IFERROR(VLOOKUP($A247-$V$1,Summary!$A$3:$BG$325,J$1,FALSE),$V$2)</f>
        <v>0</v>
      </c>
      <c r="K247" s="31">
        <f>IFERROR(VLOOKUP($A247-$V$1,Summary!$A$3:$BG$325,K$1,FALSE),$V$2)</f>
        <v>0</v>
      </c>
      <c r="L247" s="31">
        <f>IFERROR(VLOOKUP($A247-$V$1,Summary!$A$3:$BG$325,L$1,FALSE),$V$2)</f>
        <v>108</v>
      </c>
      <c r="M247" s="31">
        <f>IFERROR(VLOOKUP($A247-$V$1,Summary!$A$3:$BG$325,M$1,FALSE),$V$2)</f>
        <v>0</v>
      </c>
      <c r="N247" s="31">
        <f>IFERROR(MAX(L247-M247,0),"NaN")</f>
        <v>108</v>
      </c>
      <c r="O247" s="31">
        <f>IFERROR(VLOOKUP($A247-$V$1,Summary!$A$3:$BG$325,O$1,FALSE),$V$2)</f>
        <v>218</v>
      </c>
      <c r="P247" s="31">
        <f>IFERROR(VLOOKUP($A247-$V$1,Summary!$A$3:$BG$325,P$1,FALSE),$V$2)</f>
        <v>37.58</v>
      </c>
      <c r="Q247" s="31">
        <v>390</v>
      </c>
      <c r="R247" s="31">
        <f>IFERROR(VLOOKUP($A247-$V$1,Summary!$A$3:$BG$325,R$1,FALSE),$V$2)</f>
        <v>0</v>
      </c>
      <c r="S247" s="31">
        <f>IFERROR(VLOOKUP($A247-$V$1,Summary!$A$3:$BG$325,S$1,FALSE),$V$2)</f>
        <v>0</v>
      </c>
    </row>
    <row r="248" spans="1:19" x14ac:dyDescent="0.25">
      <c r="A248" s="32">
        <v>43923.999305555553</v>
      </c>
      <c r="B248" s="31">
        <f>IFERROR(VLOOKUP($A248-$V$1,Summary!$A$3:$BG$325,B$1,FALSE),$V$2)</f>
        <v>665</v>
      </c>
      <c r="C248" s="97">
        <f>IFERROR(VLOOKUP($A248-$V$1,Summary!$A$3:$BG$325,C$1,FALSE),$V$2)</f>
        <v>4142.04</v>
      </c>
      <c r="D248" s="31">
        <f>IFERROR(VLOOKUP($A248-$V$1,Summary!$A$3:$BG$325,D$1,FALSE),$V$2)</f>
        <v>979</v>
      </c>
      <c r="E248" s="31">
        <f>IFERROR(VLOOKUP($A248-$V$1,Summary!$A$3:$BG$325,E$1,FALSE),$V$2)</f>
        <v>0</v>
      </c>
      <c r="F248" s="31">
        <f>IFERROR(VLOOKUP($A248-$V$1,Summary!$A$3:$BG$325,F$1,FALSE),$V$2)</f>
        <v>959</v>
      </c>
      <c r="G248" s="31">
        <f>IFERROR(VLOOKUP($A248-$V$1,Summary!$A$3:$BG$325,G$1,FALSE),$V$2)</f>
        <v>1320</v>
      </c>
      <c r="H248" s="31">
        <f>IFERROR(VLOOKUP($A248-$V$1,Summary!$A$3:$BG$325,H$1,FALSE),$V$2)</f>
        <v>0</v>
      </c>
      <c r="I248" s="31">
        <f>IFERROR(VLOOKUP($A248-$V$1,Summary!$A$3:$BG$325,I$1,FALSE),$V$2)</f>
        <v>30</v>
      </c>
      <c r="J248" s="31">
        <f>IFERROR(VLOOKUP($A248-$V$1,Summary!$A$3:$BG$325,J$1,FALSE),$V$2)</f>
        <v>0</v>
      </c>
      <c r="K248" s="31">
        <f>IFERROR(VLOOKUP($A248-$V$1,Summary!$A$3:$BG$325,K$1,FALSE),$V$2)</f>
        <v>0</v>
      </c>
      <c r="L248" s="31">
        <f>IFERROR(VLOOKUP($A248-$V$1,Summary!$A$3:$BG$325,L$1,FALSE),$V$2)</f>
        <v>62.5</v>
      </c>
      <c r="M248" s="31">
        <f>IFERROR(VLOOKUP($A248-$V$1,Summary!$A$3:$BG$325,M$1,FALSE),$V$2)</f>
        <v>20.2</v>
      </c>
      <c r="N248" s="31">
        <f>IFERROR(MAX(L248-M248,0),"NaN")</f>
        <v>42.3</v>
      </c>
      <c r="O248" s="31">
        <f>IFERROR(VLOOKUP($A248-$V$1,Summary!$A$3:$BG$325,O$1,FALSE),$V$2)</f>
        <v>170</v>
      </c>
      <c r="P248" s="31">
        <f>IFERROR(VLOOKUP($A248-$V$1,Summary!$A$3:$BG$325,P$1,FALSE),$V$2)</f>
        <v>35.869999999999997</v>
      </c>
      <c r="Q248" s="31">
        <v>370</v>
      </c>
      <c r="R248" s="31">
        <f>IFERROR(VLOOKUP($A248-$V$1,Summary!$A$3:$BG$325,R$1,FALSE),$V$2)</f>
        <v>0</v>
      </c>
      <c r="S248" s="31">
        <f>IFERROR(VLOOKUP($A248-$V$1,Summary!$A$3:$BG$325,S$1,FALSE),$V$2)</f>
        <v>0</v>
      </c>
    </row>
    <row r="249" spans="1:19" x14ac:dyDescent="0.25">
      <c r="A249" s="32">
        <v>43924.999305555553</v>
      </c>
      <c r="B249" s="31">
        <f>IFERROR(VLOOKUP($A249-$V$1,Summary!$A$3:$BG$325,B$1,FALSE),$V$2)</f>
        <v>684</v>
      </c>
      <c r="C249" s="97">
        <f>IFERROR(VLOOKUP($A249-$V$1,Summary!$A$3:$BG$325,C$1,FALSE),$V$2)</f>
        <v>4142.05</v>
      </c>
      <c r="D249" s="31">
        <f>IFERROR(VLOOKUP($A249-$V$1,Summary!$A$3:$BG$325,D$1,FALSE),$V$2)</f>
        <v>935</v>
      </c>
      <c r="E249" s="31">
        <f>IFERROR(VLOOKUP($A249-$V$1,Summary!$A$3:$BG$325,E$1,FALSE),$V$2)</f>
        <v>0</v>
      </c>
      <c r="F249" s="31">
        <f>IFERROR(VLOOKUP($A249-$V$1,Summary!$A$3:$BG$325,F$1,FALSE),$V$2)</f>
        <v>995</v>
      </c>
      <c r="G249" s="31">
        <f>IFERROR(VLOOKUP($A249-$V$1,Summary!$A$3:$BG$325,G$1,FALSE),$V$2)</f>
        <v>1330</v>
      </c>
      <c r="H249" s="31">
        <f>IFERROR(VLOOKUP($A249-$V$1,Summary!$A$3:$BG$325,H$1,FALSE),$V$2)</f>
        <v>0</v>
      </c>
      <c r="I249" s="31">
        <f>IFERROR(VLOOKUP($A249-$V$1,Summary!$A$3:$BG$325,I$1,FALSE),$V$2)</f>
        <v>30</v>
      </c>
      <c r="J249" s="31">
        <f>IFERROR(VLOOKUP($A249-$V$1,Summary!$A$3:$BG$325,J$1,FALSE),$V$2)</f>
        <v>0</v>
      </c>
      <c r="K249" s="31">
        <f>IFERROR(VLOOKUP($A249-$V$1,Summary!$A$3:$BG$325,K$1,FALSE),$V$2)</f>
        <v>0</v>
      </c>
      <c r="L249" s="31">
        <f>IFERROR(VLOOKUP($A249-$V$1,Summary!$A$3:$BG$325,L$1,FALSE),$V$2)</f>
        <v>53.7</v>
      </c>
      <c r="M249" s="31">
        <f>IFERROR(VLOOKUP($A249-$V$1,Summary!$A$3:$BG$325,M$1,FALSE),$V$2)</f>
        <v>30.7</v>
      </c>
      <c r="N249" s="31">
        <f>IFERROR(MAX(L249-M249,0),"NaN")</f>
        <v>23.000000000000004</v>
      </c>
      <c r="O249" s="31">
        <f>IFERROR(VLOOKUP($A249-$V$1,Summary!$A$3:$BG$325,O$1,FALSE),$V$2)</f>
        <v>133</v>
      </c>
      <c r="P249" s="31">
        <f>IFERROR(VLOOKUP($A249-$V$1,Summary!$A$3:$BG$325,P$1,FALSE),$V$2)</f>
        <v>35.700000000000003</v>
      </c>
      <c r="Q249" s="31">
        <v>350</v>
      </c>
      <c r="R249" s="31">
        <f>IFERROR(VLOOKUP($A249-$V$1,Summary!$A$3:$BG$325,R$1,FALSE),$V$2)</f>
        <v>0</v>
      </c>
      <c r="S249" s="31">
        <f>IFERROR(VLOOKUP($A249-$V$1,Summary!$A$3:$BG$325,S$1,FALSE),$V$2)</f>
        <v>0</v>
      </c>
    </row>
    <row r="250" spans="1:19" x14ac:dyDescent="0.25">
      <c r="A250" s="32">
        <v>43925.999305555553</v>
      </c>
      <c r="B250" s="31">
        <f>IFERROR(VLOOKUP($A250-$V$1,Summary!$A$3:$BG$325,B$1,FALSE),$V$2)</f>
        <v>689</v>
      </c>
      <c r="C250" s="97">
        <f>IFERROR(VLOOKUP($A250-$V$1,Summary!$A$3:$BG$325,C$1,FALSE),$V$2)</f>
        <v>4142.04</v>
      </c>
      <c r="D250" s="31">
        <f>IFERROR(VLOOKUP($A250-$V$1,Summary!$A$3:$BG$325,D$1,FALSE),$V$2)</f>
        <v>831</v>
      </c>
      <c r="E250" s="31">
        <f>IFERROR(VLOOKUP($A250-$V$1,Summary!$A$3:$BG$325,E$1,FALSE),$V$2)</f>
        <v>0</v>
      </c>
      <c r="F250" s="31">
        <f>IFERROR(VLOOKUP($A250-$V$1,Summary!$A$3:$BG$325,F$1,FALSE),$V$2)</f>
        <v>981</v>
      </c>
      <c r="G250" s="31">
        <f>IFERROR(VLOOKUP($A250-$V$1,Summary!$A$3:$BG$325,G$1,FALSE),$V$2)</f>
        <v>1320</v>
      </c>
      <c r="H250" s="31">
        <f>IFERROR(VLOOKUP($A250-$V$1,Summary!$A$3:$BG$325,H$1,FALSE),$V$2)</f>
        <v>0</v>
      </c>
      <c r="I250" s="31">
        <f>IFERROR(VLOOKUP($A250-$V$1,Summary!$A$3:$BG$325,I$1,FALSE),$V$2)</f>
        <v>30</v>
      </c>
      <c r="J250" s="31">
        <f>IFERROR(VLOOKUP($A250-$V$1,Summary!$A$3:$BG$325,J$1,FALSE),$V$2)</f>
        <v>0</v>
      </c>
      <c r="K250" s="31">
        <f>IFERROR(VLOOKUP($A250-$V$1,Summary!$A$3:$BG$325,K$1,FALSE),$V$2)</f>
        <v>0</v>
      </c>
      <c r="L250" s="31">
        <f>IFERROR(VLOOKUP($A250-$V$1,Summary!$A$3:$BG$325,L$1,FALSE),$V$2)</f>
        <v>55.1</v>
      </c>
      <c r="M250" s="31">
        <f>IFERROR(VLOOKUP($A250-$V$1,Summary!$A$3:$BG$325,M$1,FALSE),$V$2)</f>
        <v>29.6</v>
      </c>
      <c r="N250" s="31">
        <f>IFERROR(MAX(L250-M250,0),"NaN")</f>
        <v>25.5</v>
      </c>
      <c r="O250" s="31">
        <f>IFERROR(VLOOKUP($A250-$V$1,Summary!$A$3:$BG$325,O$1,FALSE),$V$2)</f>
        <v>126</v>
      </c>
      <c r="P250" s="31">
        <f>IFERROR(VLOOKUP($A250-$V$1,Summary!$A$3:$BG$325,P$1,FALSE),$V$2)</f>
        <v>24.13</v>
      </c>
      <c r="Q250" s="31">
        <v>350</v>
      </c>
      <c r="R250" s="31">
        <f>IFERROR(VLOOKUP($A250-$V$1,Summary!$A$3:$BG$325,R$1,FALSE),$V$2)</f>
        <v>0</v>
      </c>
      <c r="S250" s="31">
        <f>IFERROR(VLOOKUP($A250-$V$1,Summary!$A$3:$BG$325,S$1,FALSE),$V$2)</f>
        <v>0</v>
      </c>
    </row>
    <row r="251" spans="1:19" x14ac:dyDescent="0.25">
      <c r="A251" s="32">
        <v>43926.999305555553</v>
      </c>
      <c r="B251" s="31">
        <f>IFERROR(VLOOKUP($A251-$V$1,Summary!$A$3:$BG$325,B$1,FALSE),$V$2)</f>
        <v>672</v>
      </c>
      <c r="C251" s="97">
        <f>IFERROR(VLOOKUP($A251-$V$1,Summary!$A$3:$BG$325,C$1,FALSE),$V$2)</f>
        <v>4142.04</v>
      </c>
      <c r="D251" s="31">
        <f>IFERROR(VLOOKUP($A251-$V$1,Summary!$A$3:$BG$325,D$1,FALSE),$V$2)</f>
        <v>793</v>
      </c>
      <c r="E251" s="31">
        <f>IFERROR(VLOOKUP($A251-$V$1,Summary!$A$3:$BG$325,E$1,FALSE),$V$2)</f>
        <v>0</v>
      </c>
      <c r="F251" s="31">
        <f>IFERROR(VLOOKUP($A251-$V$1,Summary!$A$3:$BG$325,F$1,FALSE),$V$2)</f>
        <v>937</v>
      </c>
      <c r="G251" s="31">
        <f>IFERROR(VLOOKUP($A251-$V$1,Summary!$A$3:$BG$325,G$1,FALSE),$V$2)</f>
        <v>1320</v>
      </c>
      <c r="H251" s="31">
        <f>IFERROR(VLOOKUP($A251-$V$1,Summary!$A$3:$BG$325,H$1,FALSE),$V$2)</f>
        <v>0</v>
      </c>
      <c r="I251" s="31">
        <f>IFERROR(VLOOKUP($A251-$V$1,Summary!$A$3:$BG$325,I$1,FALSE),$V$2)</f>
        <v>30</v>
      </c>
      <c r="J251" s="31">
        <f>IFERROR(VLOOKUP($A251-$V$1,Summary!$A$3:$BG$325,J$1,FALSE),$V$2)</f>
        <v>0</v>
      </c>
      <c r="K251" s="31">
        <f>IFERROR(VLOOKUP($A251-$V$1,Summary!$A$3:$BG$325,K$1,FALSE),$V$2)</f>
        <v>0</v>
      </c>
      <c r="L251" s="31">
        <f>IFERROR(VLOOKUP($A251-$V$1,Summary!$A$3:$BG$325,L$1,FALSE),$V$2)</f>
        <v>36.700000000000003</v>
      </c>
      <c r="M251" s="31">
        <f>IFERROR(VLOOKUP($A251-$V$1,Summary!$A$3:$BG$325,M$1,FALSE),$V$2)</f>
        <v>29.5</v>
      </c>
      <c r="N251" s="31">
        <f>IFERROR(MAX(L251-M251,0),"NaN")</f>
        <v>7.2000000000000028</v>
      </c>
      <c r="O251" s="31">
        <f>IFERROR(VLOOKUP($A251-$V$1,Summary!$A$3:$BG$325,O$1,FALSE),$V$2)</f>
        <v>116</v>
      </c>
      <c r="P251" s="31">
        <f>IFERROR(VLOOKUP($A251-$V$1,Summary!$A$3:$BG$325,P$1,FALSE),$V$2)</f>
        <v>15.4</v>
      </c>
      <c r="Q251" s="31">
        <v>370</v>
      </c>
      <c r="R251" s="31">
        <f>IFERROR(VLOOKUP($A251-$V$1,Summary!$A$3:$BG$325,R$1,FALSE),$V$2)</f>
        <v>0</v>
      </c>
      <c r="S251" s="31">
        <f>IFERROR(VLOOKUP($A251-$V$1,Summary!$A$3:$BG$325,S$1,FALSE),$V$2)</f>
        <v>0</v>
      </c>
    </row>
    <row r="252" spans="1:19" x14ac:dyDescent="0.25">
      <c r="A252" s="32">
        <v>43927.999305555553</v>
      </c>
      <c r="B252" s="31">
        <f>IFERROR(VLOOKUP($A252-$V$1,Summary!$A$3:$BG$325,B$1,FALSE),$V$2)</f>
        <v>658</v>
      </c>
      <c r="C252" s="97">
        <f>IFERROR(VLOOKUP($A252-$V$1,Summary!$A$3:$BG$325,C$1,FALSE),$V$2)</f>
        <v>4142.08</v>
      </c>
      <c r="D252" s="31">
        <f>IFERROR(VLOOKUP($A252-$V$1,Summary!$A$3:$BG$325,D$1,FALSE),$V$2)</f>
        <v>881</v>
      </c>
      <c r="E252" s="31">
        <f>IFERROR(VLOOKUP($A252-$V$1,Summary!$A$3:$BG$325,E$1,FALSE),$V$2)</f>
        <v>0</v>
      </c>
      <c r="F252" s="31">
        <f>IFERROR(VLOOKUP($A252-$V$1,Summary!$A$3:$BG$325,F$1,FALSE),$V$2)</f>
        <v>937</v>
      </c>
      <c r="G252" s="31">
        <f>IFERROR(VLOOKUP($A252-$V$1,Summary!$A$3:$BG$325,G$1,FALSE),$V$2)</f>
        <v>1330</v>
      </c>
      <c r="H252" s="31">
        <f>IFERROR(VLOOKUP($A252-$V$1,Summary!$A$3:$BG$325,H$1,FALSE),$V$2)</f>
        <v>0</v>
      </c>
      <c r="I252" s="31">
        <f>IFERROR(VLOOKUP($A252-$V$1,Summary!$A$3:$BG$325,I$1,FALSE),$V$2)</f>
        <v>35.799999999999997</v>
      </c>
      <c r="J252" s="31">
        <f>IFERROR(VLOOKUP($A252-$V$1,Summary!$A$3:$BG$325,J$1,FALSE),$V$2)</f>
        <v>0</v>
      </c>
      <c r="K252" s="31">
        <f>IFERROR(VLOOKUP($A252-$V$1,Summary!$A$3:$BG$325,K$1,FALSE),$V$2)</f>
        <v>0</v>
      </c>
      <c r="L252" s="31">
        <f>IFERROR(VLOOKUP($A252-$V$1,Summary!$A$3:$BG$325,L$1,FALSE),$V$2)</f>
        <v>27.4</v>
      </c>
      <c r="M252" s="31">
        <f>IFERROR(VLOOKUP($A252-$V$1,Summary!$A$3:$BG$325,M$1,FALSE),$V$2)</f>
        <v>36.700000000000003</v>
      </c>
      <c r="N252" s="31">
        <f>IFERROR(MAX(L252-M252,0),"NaN")</f>
        <v>0</v>
      </c>
      <c r="O252" s="31">
        <f>IFERROR(VLOOKUP($A252-$V$1,Summary!$A$3:$BG$325,O$1,FALSE),$V$2)</f>
        <v>63.7</v>
      </c>
      <c r="P252" s="31">
        <f>IFERROR(VLOOKUP($A252-$V$1,Summary!$A$3:$BG$325,P$1,FALSE),$V$2)</f>
        <v>14.53</v>
      </c>
      <c r="Q252" s="31">
        <v>370</v>
      </c>
      <c r="R252" s="31">
        <f>IFERROR(VLOOKUP($A252-$V$1,Summary!$A$3:$BG$325,R$1,FALSE),$V$2)</f>
        <v>0</v>
      </c>
      <c r="S252" s="31">
        <f>IFERROR(VLOOKUP($A252-$V$1,Summary!$A$3:$BG$325,S$1,FALSE),$V$2)</f>
        <v>0</v>
      </c>
    </row>
    <row r="253" spans="1:19" x14ac:dyDescent="0.25">
      <c r="A253" s="32">
        <v>43928.999305555553</v>
      </c>
      <c r="B253" s="31">
        <f>IFERROR(VLOOKUP($A253-$V$1,Summary!$A$3:$BG$325,B$1,FALSE),$V$2)</f>
        <v>660</v>
      </c>
      <c r="C253" s="97">
        <f>IFERROR(VLOOKUP($A253-$V$1,Summary!$A$3:$BG$325,C$1,FALSE),$V$2)</f>
        <v>4142.08</v>
      </c>
      <c r="D253" s="31">
        <f>IFERROR(VLOOKUP($A253-$V$1,Summary!$A$3:$BG$325,D$1,FALSE),$V$2)</f>
        <v>1010</v>
      </c>
      <c r="E253" s="31">
        <f>IFERROR(VLOOKUP($A253-$V$1,Summary!$A$3:$BG$325,E$1,FALSE),$V$2)</f>
        <v>0</v>
      </c>
      <c r="F253" s="31">
        <f>IFERROR(VLOOKUP($A253-$V$1,Summary!$A$3:$BG$325,F$1,FALSE),$V$2)</f>
        <v>934</v>
      </c>
      <c r="G253" s="31">
        <f>IFERROR(VLOOKUP($A253-$V$1,Summary!$A$3:$BG$325,G$1,FALSE),$V$2)</f>
        <v>1320</v>
      </c>
      <c r="H253" s="31">
        <f>IFERROR(VLOOKUP($A253-$V$1,Summary!$A$3:$BG$325,H$1,FALSE),$V$2)</f>
        <v>46</v>
      </c>
      <c r="I253" s="31">
        <f>IFERROR(VLOOKUP($A253-$V$1,Summary!$A$3:$BG$325,I$1,FALSE),$V$2)</f>
        <v>35.4</v>
      </c>
      <c r="J253" s="31">
        <f>IFERROR(VLOOKUP($A253-$V$1,Summary!$A$3:$BG$325,J$1,FALSE),$V$2)</f>
        <v>0</v>
      </c>
      <c r="K253" s="31">
        <f>IFERROR(VLOOKUP($A253-$V$1,Summary!$A$3:$BG$325,K$1,FALSE),$V$2)</f>
        <v>0</v>
      </c>
      <c r="L253" s="31">
        <f>IFERROR(VLOOKUP($A253-$V$1,Summary!$A$3:$BG$325,L$1,FALSE),$V$2)</f>
        <v>44</v>
      </c>
      <c r="M253" s="31">
        <f>IFERROR(VLOOKUP($A253-$V$1,Summary!$A$3:$BG$325,M$1,FALSE),$V$2)</f>
        <v>11.1</v>
      </c>
      <c r="N253" s="31">
        <f>IFERROR(MAX(L253-M253,0),"NaN")</f>
        <v>32.9</v>
      </c>
      <c r="O253" s="31">
        <f>IFERROR(VLOOKUP($A253-$V$1,Summary!$A$3:$BG$325,O$1,FALSE),$V$2)</f>
        <v>117</v>
      </c>
      <c r="P253" s="31">
        <f>IFERROR(VLOOKUP($A253-$V$1,Summary!$A$3:$BG$325,P$1,FALSE),$V$2)</f>
        <v>16.72</v>
      </c>
      <c r="Q253" s="31">
        <v>390</v>
      </c>
      <c r="R253" s="31">
        <f>IFERROR(VLOOKUP($A253-$V$1,Summary!$A$3:$BG$325,R$1,FALSE),$V$2)</f>
        <v>0</v>
      </c>
      <c r="S253" s="31">
        <f>IFERROR(VLOOKUP($A253-$V$1,Summary!$A$3:$BG$325,S$1,FALSE),$V$2)</f>
        <v>0</v>
      </c>
    </row>
    <row r="254" spans="1:19" x14ac:dyDescent="0.25">
      <c r="A254" s="32">
        <v>43929.999305555553</v>
      </c>
      <c r="B254" s="31">
        <f>IFERROR(VLOOKUP($A254-$V$1,Summary!$A$3:$BG$325,B$1,FALSE),$V$2)</f>
        <v>668</v>
      </c>
      <c r="C254" s="97">
        <f>IFERROR(VLOOKUP($A254-$V$1,Summary!$A$3:$BG$325,C$1,FALSE),$V$2)</f>
        <v>4142.09</v>
      </c>
      <c r="D254" s="31">
        <f>IFERROR(VLOOKUP($A254-$V$1,Summary!$A$3:$BG$325,D$1,FALSE),$V$2)</f>
        <v>978</v>
      </c>
      <c r="E254" s="31">
        <f>IFERROR(VLOOKUP($A254-$V$1,Summary!$A$3:$BG$325,E$1,FALSE),$V$2)</f>
        <v>0</v>
      </c>
      <c r="F254" s="31">
        <f>IFERROR(VLOOKUP($A254-$V$1,Summary!$A$3:$BG$325,F$1,FALSE),$V$2)</f>
        <v>970</v>
      </c>
      <c r="G254" s="31">
        <f>IFERROR(VLOOKUP($A254-$V$1,Summary!$A$3:$BG$325,G$1,FALSE),$V$2)</f>
        <v>1330</v>
      </c>
      <c r="H254" s="31">
        <f>IFERROR(VLOOKUP($A254-$V$1,Summary!$A$3:$BG$325,H$1,FALSE),$V$2)</f>
        <v>56</v>
      </c>
      <c r="I254" s="31">
        <f>IFERROR(VLOOKUP($A254-$V$1,Summary!$A$3:$BG$325,I$1,FALSE),$V$2)</f>
        <v>30</v>
      </c>
      <c r="J254" s="31">
        <f>IFERROR(VLOOKUP($A254-$V$1,Summary!$A$3:$BG$325,J$1,FALSE),$V$2)</f>
        <v>0.5</v>
      </c>
      <c r="K254" s="31">
        <f>IFERROR(VLOOKUP($A254-$V$1,Summary!$A$3:$BG$325,K$1,FALSE),$V$2)</f>
        <v>0</v>
      </c>
      <c r="L254" s="31">
        <f>IFERROR(VLOOKUP($A254-$V$1,Summary!$A$3:$BG$325,L$1,FALSE),$V$2)</f>
        <v>43.3</v>
      </c>
      <c r="M254" s="31">
        <f>IFERROR(VLOOKUP($A254-$V$1,Summary!$A$3:$BG$325,M$1,FALSE),$V$2)</f>
        <v>0</v>
      </c>
      <c r="N254" s="31">
        <f>IFERROR(MAX(L254-M254,0),"NaN")</f>
        <v>43.3</v>
      </c>
      <c r="O254" s="31">
        <f>IFERROR(VLOOKUP($A254-$V$1,Summary!$A$3:$BG$325,O$1,FALSE),$V$2)</f>
        <v>69.2</v>
      </c>
      <c r="P254" s="31">
        <f>IFERROR(VLOOKUP($A254-$V$1,Summary!$A$3:$BG$325,P$1,FALSE),$V$2)</f>
        <v>11.28</v>
      </c>
      <c r="Q254" s="31">
        <v>390</v>
      </c>
      <c r="R254" s="31">
        <f>IFERROR(VLOOKUP($A254-$V$1,Summary!$A$3:$BG$325,R$1,FALSE),$V$2)</f>
        <v>0</v>
      </c>
      <c r="S254" s="31">
        <f>IFERROR(VLOOKUP($A254-$V$1,Summary!$A$3:$BG$325,S$1,FALSE),$V$2)</f>
        <v>0</v>
      </c>
    </row>
    <row r="255" spans="1:19" x14ac:dyDescent="0.25">
      <c r="A255" s="32">
        <v>43930.999305555553</v>
      </c>
      <c r="B255" s="31">
        <f>IFERROR(VLOOKUP($A255-$V$1,Summary!$A$3:$BG$325,B$1,FALSE),$V$2)</f>
        <v>670</v>
      </c>
      <c r="C255" s="97">
        <f>IFERROR(VLOOKUP($A255-$V$1,Summary!$A$3:$BG$325,C$1,FALSE),$V$2)</f>
        <v>4142.09</v>
      </c>
      <c r="D255" s="31">
        <f>IFERROR(VLOOKUP($A255-$V$1,Summary!$A$3:$BG$325,D$1,FALSE),$V$2)</f>
        <v>975</v>
      </c>
      <c r="E255" s="31">
        <f>IFERROR(VLOOKUP($A255-$V$1,Summary!$A$3:$BG$325,E$1,FALSE),$V$2)</f>
        <v>0</v>
      </c>
      <c r="F255" s="31">
        <f>IFERROR(VLOOKUP($A255-$V$1,Summary!$A$3:$BG$325,F$1,FALSE),$V$2)</f>
        <v>987</v>
      </c>
      <c r="G255" s="31">
        <f>IFERROR(VLOOKUP($A255-$V$1,Summary!$A$3:$BG$325,G$1,FALSE),$V$2)</f>
        <v>1320</v>
      </c>
      <c r="H255" s="31">
        <f>IFERROR(VLOOKUP($A255-$V$1,Summary!$A$3:$BG$325,H$1,FALSE),$V$2)</f>
        <v>49</v>
      </c>
      <c r="I255" s="31">
        <f>IFERROR(VLOOKUP($A255-$V$1,Summary!$A$3:$BG$325,I$1,FALSE),$V$2)</f>
        <v>36.4</v>
      </c>
      <c r="J255" s="31">
        <f>IFERROR(VLOOKUP($A255-$V$1,Summary!$A$3:$BG$325,J$1,FALSE),$V$2)</f>
        <v>6</v>
      </c>
      <c r="K255" s="31">
        <f>IFERROR(VLOOKUP($A255-$V$1,Summary!$A$3:$BG$325,K$1,FALSE),$V$2)</f>
        <v>0</v>
      </c>
      <c r="L255" s="31">
        <f>IFERROR(VLOOKUP($A255-$V$1,Summary!$A$3:$BG$325,L$1,FALSE),$V$2)</f>
        <v>27.1</v>
      </c>
      <c r="M255" s="31">
        <f>IFERROR(VLOOKUP($A255-$V$1,Summary!$A$3:$BG$325,M$1,FALSE),$V$2)</f>
        <v>0</v>
      </c>
      <c r="N255" s="31">
        <f>IFERROR(MAX(L255-M255,0),"NaN")</f>
        <v>27.1</v>
      </c>
      <c r="O255" s="31">
        <f>IFERROR(VLOOKUP($A255-$V$1,Summary!$A$3:$BG$325,O$1,FALSE),$V$2)</f>
        <v>91.9</v>
      </c>
      <c r="P255" s="31">
        <f>IFERROR(VLOOKUP($A255-$V$1,Summary!$A$3:$BG$325,P$1,FALSE),$V$2)</f>
        <v>14.35</v>
      </c>
      <c r="Q255" s="31">
        <v>390</v>
      </c>
      <c r="R255" s="31">
        <f>IFERROR(VLOOKUP($A255-$V$1,Summary!$A$3:$BG$325,R$1,FALSE),$V$2)</f>
        <v>0</v>
      </c>
      <c r="S255" s="31">
        <f>IFERROR(VLOOKUP($A255-$V$1,Summary!$A$3:$BG$325,S$1,FALSE),$V$2)</f>
        <v>0</v>
      </c>
    </row>
    <row r="256" spans="1:19" x14ac:dyDescent="0.25">
      <c r="A256" s="32">
        <v>43931.999305555553</v>
      </c>
      <c r="B256" s="31">
        <f>IFERROR(VLOOKUP($A256-$V$1,Summary!$A$3:$BG$325,B$1,FALSE),$V$2)</f>
        <v>660</v>
      </c>
      <c r="C256" s="97">
        <f>IFERROR(VLOOKUP($A256-$V$1,Summary!$A$3:$BG$325,C$1,FALSE),$V$2)</f>
        <v>4142.08</v>
      </c>
      <c r="D256" s="31">
        <f>IFERROR(VLOOKUP($A256-$V$1,Summary!$A$3:$BG$325,D$1,FALSE),$V$2)</f>
        <v>1070</v>
      </c>
      <c r="E256" s="31">
        <f>IFERROR(VLOOKUP($A256-$V$1,Summary!$A$3:$BG$325,E$1,FALSE),$V$2)</f>
        <v>0</v>
      </c>
      <c r="F256" s="31">
        <f>IFERROR(VLOOKUP($A256-$V$1,Summary!$A$3:$BG$325,F$1,FALSE),$V$2)</f>
        <v>1050</v>
      </c>
      <c r="G256" s="31">
        <f>IFERROR(VLOOKUP($A256-$V$1,Summary!$A$3:$BG$325,G$1,FALSE),$V$2)</f>
        <v>1330</v>
      </c>
      <c r="H256" s="31">
        <f>IFERROR(VLOOKUP($A256-$V$1,Summary!$A$3:$BG$325,H$1,FALSE),$V$2)</f>
        <v>62</v>
      </c>
      <c r="I256" s="31">
        <f>IFERROR(VLOOKUP($A256-$V$1,Summary!$A$3:$BG$325,I$1,FALSE),$V$2)</f>
        <v>46</v>
      </c>
      <c r="J256" s="31">
        <f>IFERROR(VLOOKUP($A256-$V$1,Summary!$A$3:$BG$325,J$1,FALSE),$V$2)</f>
        <v>25</v>
      </c>
      <c r="K256" s="31">
        <f>IFERROR(VLOOKUP($A256-$V$1,Summary!$A$3:$BG$325,K$1,FALSE),$V$2)</f>
        <v>0</v>
      </c>
      <c r="L256" s="31">
        <f>IFERROR(VLOOKUP($A256-$V$1,Summary!$A$3:$BG$325,L$1,FALSE),$V$2)</f>
        <v>15</v>
      </c>
      <c r="M256" s="31">
        <f>IFERROR(VLOOKUP($A256-$V$1,Summary!$A$3:$BG$325,M$1,FALSE),$V$2)</f>
        <v>0</v>
      </c>
      <c r="N256" s="31">
        <f>IFERROR(MAX(L256-M256,0),"NaN")</f>
        <v>15</v>
      </c>
      <c r="O256" s="31">
        <f>IFERROR(VLOOKUP($A256-$V$1,Summary!$A$3:$BG$325,O$1,FALSE),$V$2)</f>
        <v>86.3</v>
      </c>
      <c r="P256" s="31">
        <f>IFERROR(VLOOKUP($A256-$V$1,Summary!$A$3:$BG$325,P$1,FALSE),$V$2)</f>
        <v>14.22</v>
      </c>
      <c r="Q256" s="31">
        <v>400</v>
      </c>
      <c r="R256" s="31">
        <f>IFERROR(VLOOKUP($A256-$V$1,Summary!$A$3:$BG$325,R$1,FALSE),$V$2)</f>
        <v>0</v>
      </c>
      <c r="S256" s="31">
        <f>IFERROR(VLOOKUP($A256-$V$1,Summary!$A$3:$BG$325,S$1,FALSE),$V$2)</f>
        <v>0</v>
      </c>
    </row>
    <row r="257" spans="1:19" x14ac:dyDescent="0.25">
      <c r="A257" s="32">
        <v>43932.999305555553</v>
      </c>
      <c r="B257" s="31">
        <f>IFERROR(VLOOKUP($A257-$V$1,Summary!$A$3:$BG$325,B$1,FALSE),$V$2)</f>
        <v>650</v>
      </c>
      <c r="C257" s="97">
        <f>IFERROR(VLOOKUP($A257-$V$1,Summary!$A$3:$BG$325,C$1,FALSE),$V$2)</f>
        <v>4142.07</v>
      </c>
      <c r="D257" s="31">
        <f>IFERROR(VLOOKUP($A257-$V$1,Summary!$A$3:$BG$325,D$1,FALSE),$V$2)</f>
        <v>1040</v>
      </c>
      <c r="E257" s="31">
        <f>IFERROR(VLOOKUP($A257-$V$1,Summary!$A$3:$BG$325,E$1,FALSE),$V$2)</f>
        <v>0</v>
      </c>
      <c r="F257" s="31">
        <f>IFERROR(VLOOKUP($A257-$V$1,Summary!$A$3:$BG$325,F$1,FALSE),$V$2)</f>
        <v>981</v>
      </c>
      <c r="G257" s="31">
        <f>IFERROR(VLOOKUP($A257-$V$1,Summary!$A$3:$BG$325,G$1,FALSE),$V$2)</f>
        <v>1320</v>
      </c>
      <c r="H257" s="31">
        <f>IFERROR(VLOOKUP($A257-$V$1,Summary!$A$3:$BG$325,H$1,FALSE),$V$2)</f>
        <v>69</v>
      </c>
      <c r="I257" s="31">
        <f>IFERROR(VLOOKUP($A257-$V$1,Summary!$A$3:$BG$325,I$1,FALSE),$V$2)</f>
        <v>67</v>
      </c>
      <c r="J257" s="31">
        <f>IFERROR(VLOOKUP($A257-$V$1,Summary!$A$3:$BG$325,J$1,FALSE),$V$2)</f>
        <v>25</v>
      </c>
      <c r="K257" s="31">
        <f>IFERROR(VLOOKUP($A257-$V$1,Summary!$A$3:$BG$325,K$1,FALSE),$V$2)</f>
        <v>0</v>
      </c>
      <c r="L257" s="31">
        <f>IFERROR(VLOOKUP($A257-$V$1,Summary!$A$3:$BG$325,L$1,FALSE),$V$2)</f>
        <v>12</v>
      </c>
      <c r="M257" s="31">
        <f>IFERROR(VLOOKUP($A257-$V$1,Summary!$A$3:$BG$325,M$1,FALSE),$V$2)</f>
        <v>0</v>
      </c>
      <c r="N257" s="31">
        <f>IFERROR(MAX(L257-M257,0),"NaN")</f>
        <v>12</v>
      </c>
      <c r="O257" s="31">
        <f>IFERROR(VLOOKUP($A257-$V$1,Summary!$A$3:$BG$325,O$1,FALSE),$V$2)</f>
        <v>85</v>
      </c>
      <c r="P257" s="31">
        <f>IFERROR(VLOOKUP($A257-$V$1,Summary!$A$3:$BG$325,P$1,FALSE),$V$2)</f>
        <v>8.1999999999999993</v>
      </c>
      <c r="Q257" s="31">
        <v>380</v>
      </c>
      <c r="R257" s="31">
        <f>IFERROR(VLOOKUP($A257-$V$1,Summary!$A$3:$BG$325,R$1,FALSE),$V$2)</f>
        <v>0</v>
      </c>
      <c r="S257" s="31">
        <f>IFERROR(VLOOKUP($A257-$V$1,Summary!$A$3:$BG$325,S$1,FALSE),$V$2)</f>
        <v>0</v>
      </c>
    </row>
    <row r="258" spans="1:19" x14ac:dyDescent="0.25">
      <c r="A258" s="32">
        <v>43933.999305555553</v>
      </c>
      <c r="B258" s="31">
        <f>IFERROR(VLOOKUP($A258-$V$1,Summary!$A$3:$BG$325,B$1,FALSE),$V$2)</f>
        <v>656</v>
      </c>
      <c r="C258" s="97">
        <f>IFERROR(VLOOKUP($A258-$V$1,Summary!$A$3:$BG$325,C$1,FALSE),$V$2)</f>
        <v>4142.08</v>
      </c>
      <c r="D258" s="31">
        <f>IFERROR(VLOOKUP($A258-$V$1,Summary!$A$3:$BG$325,D$1,FALSE),$V$2)</f>
        <v>1020</v>
      </c>
      <c r="E258" s="31">
        <f>IFERROR(VLOOKUP($A258-$V$1,Summary!$A$3:$BG$325,E$1,FALSE),$V$2)</f>
        <v>0</v>
      </c>
      <c r="F258" s="31">
        <f>IFERROR(VLOOKUP($A258-$V$1,Summary!$A$3:$BG$325,F$1,FALSE),$V$2)</f>
        <v>941</v>
      </c>
      <c r="G258" s="31">
        <f>IFERROR(VLOOKUP($A258-$V$1,Summary!$A$3:$BG$325,G$1,FALSE),$V$2)</f>
        <v>1310</v>
      </c>
      <c r="H258" s="31">
        <f>IFERROR(VLOOKUP($A258-$V$1,Summary!$A$3:$BG$325,H$1,FALSE),$V$2)</f>
        <v>78</v>
      </c>
      <c r="I258" s="31">
        <f>IFERROR(VLOOKUP($A258-$V$1,Summary!$A$3:$BG$325,I$1,FALSE),$V$2)</f>
        <v>86</v>
      </c>
      <c r="J258" s="31">
        <f>IFERROR(VLOOKUP($A258-$V$1,Summary!$A$3:$BG$325,J$1,FALSE),$V$2)</f>
        <v>18</v>
      </c>
      <c r="K258" s="31">
        <f>IFERROR(VLOOKUP($A258-$V$1,Summary!$A$3:$BG$325,K$1,FALSE),$V$2)</f>
        <v>0</v>
      </c>
      <c r="L258" s="31">
        <f>IFERROR(VLOOKUP($A258-$V$1,Summary!$A$3:$BG$325,L$1,FALSE),$V$2)</f>
        <v>17</v>
      </c>
      <c r="M258" s="31">
        <f>IFERROR(VLOOKUP($A258-$V$1,Summary!$A$3:$BG$325,M$1,FALSE),$V$2)</f>
        <v>0</v>
      </c>
      <c r="N258" s="31">
        <f>IFERROR(MAX(L258-M258,0),"NaN")</f>
        <v>17</v>
      </c>
      <c r="O258" s="31">
        <f>IFERROR(VLOOKUP($A258-$V$1,Summary!$A$3:$BG$325,O$1,FALSE),$V$2)</f>
        <v>62.8</v>
      </c>
      <c r="P258" s="31">
        <f>IFERROR(VLOOKUP($A258-$V$1,Summary!$A$3:$BG$325,P$1,FALSE),$V$2)</f>
        <v>5.63</v>
      </c>
      <c r="Q258" s="31">
        <v>360</v>
      </c>
      <c r="R258" s="31">
        <f>IFERROR(VLOOKUP($A258-$V$1,Summary!$A$3:$BG$325,R$1,FALSE),$V$2)</f>
        <v>0</v>
      </c>
      <c r="S258" s="31">
        <f>IFERROR(VLOOKUP($A258-$V$1,Summary!$A$3:$BG$325,S$1,FALSE),$V$2)</f>
        <v>0</v>
      </c>
    </row>
    <row r="259" spans="1:19" x14ac:dyDescent="0.25">
      <c r="A259" s="32">
        <v>43934.999305555553</v>
      </c>
      <c r="B259" s="31">
        <f>IFERROR(VLOOKUP($A259-$V$1,Summary!$A$3:$BG$325,B$1,FALSE),$V$2)</f>
        <v>666</v>
      </c>
      <c r="C259" s="97">
        <f>IFERROR(VLOOKUP($A259-$V$1,Summary!$A$3:$BG$325,C$1,FALSE),$V$2)</f>
        <v>4142.0600000000004</v>
      </c>
      <c r="D259" s="31">
        <f>IFERROR(VLOOKUP($A259-$V$1,Summary!$A$3:$BG$325,D$1,FALSE),$V$2)</f>
        <v>1020</v>
      </c>
      <c r="E259" s="31">
        <f>IFERROR(VLOOKUP($A259-$V$1,Summary!$A$3:$BG$325,E$1,FALSE),$V$2)</f>
        <v>0</v>
      </c>
      <c r="F259" s="31">
        <f>IFERROR(VLOOKUP($A259-$V$1,Summary!$A$3:$BG$325,F$1,FALSE),$V$2)</f>
        <v>966</v>
      </c>
      <c r="G259" s="31">
        <f>IFERROR(VLOOKUP($A259-$V$1,Summary!$A$3:$BG$325,G$1,FALSE),$V$2)</f>
        <v>1310</v>
      </c>
      <c r="H259" s="31">
        <f>IFERROR(VLOOKUP($A259-$V$1,Summary!$A$3:$BG$325,H$1,FALSE),$V$2)</f>
        <v>95</v>
      </c>
      <c r="I259" s="31">
        <f>IFERROR(VLOOKUP($A259-$V$1,Summary!$A$3:$BG$325,I$1,FALSE),$V$2)</f>
        <v>125</v>
      </c>
      <c r="J259" s="31">
        <f>IFERROR(VLOOKUP($A259-$V$1,Summary!$A$3:$BG$325,J$1,FALSE),$V$2)</f>
        <v>17</v>
      </c>
      <c r="K259" s="31">
        <f>IFERROR(VLOOKUP($A259-$V$1,Summary!$A$3:$BG$325,K$1,FALSE),$V$2)</f>
        <v>0</v>
      </c>
      <c r="L259" s="31">
        <f>IFERROR(VLOOKUP($A259-$V$1,Summary!$A$3:$BG$325,L$1,FALSE),$V$2)</f>
        <v>27.9</v>
      </c>
      <c r="M259" s="31">
        <f>IFERROR(VLOOKUP($A259-$V$1,Summary!$A$3:$BG$325,M$1,FALSE),$V$2)</f>
        <v>0</v>
      </c>
      <c r="N259" s="31">
        <f>IFERROR(MAX(L259-M259,0),"NaN")</f>
        <v>27.9</v>
      </c>
      <c r="O259" s="31">
        <f>IFERROR(VLOOKUP($A259-$V$1,Summary!$A$3:$BG$325,O$1,FALSE),$V$2)</f>
        <v>53.8</v>
      </c>
      <c r="P259" s="31">
        <f>IFERROR(VLOOKUP($A259-$V$1,Summary!$A$3:$BG$325,P$1,FALSE),$V$2)</f>
        <v>3.65</v>
      </c>
      <c r="Q259" s="31">
        <v>340</v>
      </c>
      <c r="R259" s="31">
        <f>IFERROR(VLOOKUP($A259-$V$1,Summary!$A$3:$BG$325,R$1,FALSE),$V$2)</f>
        <v>0</v>
      </c>
      <c r="S259" s="31">
        <f>IFERROR(VLOOKUP($A259-$V$1,Summary!$A$3:$BG$325,S$1,FALSE),$V$2)</f>
        <v>0</v>
      </c>
    </row>
    <row r="260" spans="1:19" x14ac:dyDescent="0.25">
      <c r="A260" s="32">
        <v>43935.999305555553</v>
      </c>
      <c r="B260" s="31">
        <f>IFERROR(VLOOKUP($A260-$V$1,Summary!$A$3:$BG$325,B$1,FALSE),$V$2)</f>
        <v>685</v>
      </c>
      <c r="C260" s="97">
        <f>IFERROR(VLOOKUP($A260-$V$1,Summary!$A$3:$BG$325,C$1,FALSE),$V$2)</f>
        <v>4142.05</v>
      </c>
      <c r="D260" s="31">
        <f>IFERROR(VLOOKUP($A260-$V$1,Summary!$A$3:$BG$325,D$1,FALSE),$V$2)</f>
        <v>1110</v>
      </c>
      <c r="E260" s="31">
        <f>IFERROR(VLOOKUP($A260-$V$1,Summary!$A$3:$BG$325,E$1,FALSE),$V$2)</f>
        <v>0</v>
      </c>
      <c r="F260" s="31">
        <f>IFERROR(VLOOKUP($A260-$V$1,Summary!$A$3:$BG$325,F$1,FALSE),$V$2)</f>
        <v>968</v>
      </c>
      <c r="G260" s="31">
        <f>IFERROR(VLOOKUP($A260-$V$1,Summary!$A$3:$BG$325,G$1,FALSE),$V$2)</f>
        <v>1320</v>
      </c>
      <c r="H260" s="31">
        <f>IFERROR(VLOOKUP($A260-$V$1,Summary!$A$3:$BG$325,H$1,FALSE),$V$2)</f>
        <v>85</v>
      </c>
      <c r="I260" s="31">
        <f>IFERROR(VLOOKUP($A260-$V$1,Summary!$A$3:$BG$325,I$1,FALSE),$V$2)</f>
        <v>100</v>
      </c>
      <c r="J260" s="31">
        <f>IFERROR(VLOOKUP($A260-$V$1,Summary!$A$3:$BG$325,J$1,FALSE),$V$2)</f>
        <v>15</v>
      </c>
      <c r="K260" s="31">
        <f>IFERROR(VLOOKUP($A260-$V$1,Summary!$A$3:$BG$325,K$1,FALSE),$V$2)</f>
        <v>28.2</v>
      </c>
      <c r="L260" s="31">
        <f>IFERROR(VLOOKUP($A260-$V$1,Summary!$A$3:$BG$325,L$1,FALSE),$V$2)</f>
        <v>41</v>
      </c>
      <c r="M260" s="31">
        <f>IFERROR(VLOOKUP($A260-$V$1,Summary!$A$3:$BG$325,M$1,FALSE),$V$2)</f>
        <v>0</v>
      </c>
      <c r="N260" s="31">
        <f>IFERROR(MAX(L260-M260,0),"NaN")</f>
        <v>41</v>
      </c>
      <c r="O260" s="31">
        <f>IFERROR(VLOOKUP($A260-$V$1,Summary!$A$3:$BG$325,O$1,FALSE),$V$2)</f>
        <v>54.1</v>
      </c>
      <c r="P260" s="31">
        <f>IFERROR(VLOOKUP($A260-$V$1,Summary!$A$3:$BG$325,P$1,FALSE),$V$2)</f>
        <v>8.14</v>
      </c>
      <c r="Q260" s="31">
        <v>320</v>
      </c>
      <c r="R260" s="31">
        <f>IFERROR(VLOOKUP($A260-$V$1,Summary!$A$3:$BG$325,R$1,FALSE),$V$2)</f>
        <v>0</v>
      </c>
      <c r="S260" s="31">
        <f>IFERROR(VLOOKUP($A260-$V$1,Summary!$A$3:$BG$325,S$1,FALSE),$V$2)</f>
        <v>0</v>
      </c>
    </row>
    <row r="261" spans="1:19" x14ac:dyDescent="0.25">
      <c r="A261" s="32">
        <v>43936.999305555553</v>
      </c>
      <c r="B261" s="31">
        <f>IFERROR(VLOOKUP($A261-$V$1,Summary!$A$3:$BG$325,B$1,FALSE),$V$2)</f>
        <v>698</v>
      </c>
      <c r="C261" s="97">
        <f>IFERROR(VLOOKUP($A261-$V$1,Summary!$A$3:$BG$325,C$1,FALSE),$V$2)</f>
        <v>4142.04</v>
      </c>
      <c r="D261" s="31">
        <f>IFERROR(VLOOKUP($A261-$V$1,Summary!$A$3:$BG$325,D$1,FALSE),$V$2)</f>
        <v>1250</v>
      </c>
      <c r="E261" s="31">
        <f>IFERROR(VLOOKUP($A261-$V$1,Summary!$A$3:$BG$325,E$1,FALSE),$V$2)</f>
        <v>0</v>
      </c>
      <c r="F261" s="31">
        <f>IFERROR(VLOOKUP($A261-$V$1,Summary!$A$3:$BG$325,F$1,FALSE),$V$2)</f>
        <v>967</v>
      </c>
      <c r="G261" s="31">
        <f>IFERROR(VLOOKUP($A261-$V$1,Summary!$A$3:$BG$325,G$1,FALSE),$V$2)</f>
        <v>1320</v>
      </c>
      <c r="H261" s="31">
        <f>IFERROR(VLOOKUP($A261-$V$1,Summary!$A$3:$BG$325,H$1,FALSE),$V$2)</f>
        <v>71</v>
      </c>
      <c r="I261" s="31">
        <f>IFERROR(VLOOKUP($A261-$V$1,Summary!$A$3:$BG$325,I$1,FALSE),$V$2)</f>
        <v>100</v>
      </c>
      <c r="J261" s="31">
        <f>IFERROR(VLOOKUP($A261-$V$1,Summary!$A$3:$BG$325,J$1,FALSE),$V$2)</f>
        <v>12.5</v>
      </c>
      <c r="K261" s="31">
        <f>IFERROR(VLOOKUP($A261-$V$1,Summary!$A$3:$BG$325,K$1,FALSE),$V$2)</f>
        <v>54.4</v>
      </c>
      <c r="L261" s="31">
        <f>IFERROR(VLOOKUP($A261-$V$1,Summary!$A$3:$BG$325,L$1,FALSE),$V$2)</f>
        <v>32.5</v>
      </c>
      <c r="M261" s="31">
        <f>IFERROR(VLOOKUP($A261-$V$1,Summary!$A$3:$BG$325,M$1,FALSE),$V$2)</f>
        <v>0</v>
      </c>
      <c r="N261" s="31">
        <f>IFERROR(MAX(L261-M261,0),"NaN")</f>
        <v>32.5</v>
      </c>
      <c r="O261" s="31">
        <f>IFERROR(VLOOKUP($A261-$V$1,Summary!$A$3:$BG$325,O$1,FALSE),$V$2)</f>
        <v>72.400000000000006</v>
      </c>
      <c r="P261" s="31">
        <f>IFERROR(VLOOKUP($A261-$V$1,Summary!$A$3:$BG$325,P$1,FALSE),$V$2)</f>
        <v>8.83</v>
      </c>
      <c r="Q261" s="31">
        <v>320</v>
      </c>
      <c r="R261" s="31">
        <f>IFERROR(VLOOKUP($A261-$V$1,Summary!$A$3:$BG$325,R$1,FALSE),$V$2)</f>
        <v>0</v>
      </c>
      <c r="S261" s="31">
        <f>IFERROR(VLOOKUP($A261-$V$1,Summary!$A$3:$BG$325,S$1,FALSE),$V$2)</f>
        <v>0</v>
      </c>
    </row>
    <row r="262" spans="1:19" x14ac:dyDescent="0.25">
      <c r="A262" s="32">
        <v>43937.999305555553</v>
      </c>
      <c r="B262" s="31">
        <f>IFERROR(VLOOKUP($A262-$V$1,Summary!$A$3:$BG$325,B$1,FALSE),$V$2)</f>
        <v>695</v>
      </c>
      <c r="C262" s="97">
        <f>IFERROR(VLOOKUP($A262-$V$1,Summary!$A$3:$BG$325,C$1,FALSE),$V$2)</f>
        <v>4142.0200000000004</v>
      </c>
      <c r="D262" s="31">
        <f>IFERROR(VLOOKUP($A262-$V$1,Summary!$A$3:$BG$325,D$1,FALSE),$V$2)</f>
        <v>1040</v>
      </c>
      <c r="E262" s="31">
        <f>IFERROR(VLOOKUP($A262-$V$1,Summary!$A$3:$BG$325,E$1,FALSE),$V$2)</f>
        <v>0</v>
      </c>
      <c r="F262" s="31">
        <f>IFERROR(VLOOKUP($A262-$V$1,Summary!$A$3:$BG$325,F$1,FALSE),$V$2)</f>
        <v>1020</v>
      </c>
      <c r="G262" s="31">
        <f>IFERROR(VLOOKUP($A262-$V$1,Summary!$A$3:$BG$325,G$1,FALSE),$V$2)</f>
        <v>1320</v>
      </c>
      <c r="H262" s="31">
        <f>IFERROR(VLOOKUP($A262-$V$1,Summary!$A$3:$BG$325,H$1,FALSE),$V$2)</f>
        <v>151</v>
      </c>
      <c r="I262" s="31">
        <f>IFERROR(VLOOKUP($A262-$V$1,Summary!$A$3:$BG$325,I$1,FALSE),$V$2)</f>
        <v>77</v>
      </c>
      <c r="J262" s="31">
        <f>IFERROR(VLOOKUP($A262-$V$1,Summary!$A$3:$BG$325,J$1,FALSE),$V$2)</f>
        <v>16</v>
      </c>
      <c r="K262" s="31">
        <f>IFERROR(VLOOKUP($A262-$V$1,Summary!$A$3:$BG$325,K$1,FALSE),$V$2)</f>
        <v>21</v>
      </c>
      <c r="L262" s="31">
        <f>IFERROR(VLOOKUP($A262-$V$1,Summary!$A$3:$BG$325,L$1,FALSE),$V$2)</f>
        <v>21.6</v>
      </c>
      <c r="M262" s="31">
        <f>IFERROR(VLOOKUP($A262-$V$1,Summary!$A$3:$BG$325,M$1,FALSE),$V$2)</f>
        <v>0</v>
      </c>
      <c r="N262" s="31">
        <f>IFERROR(MAX(L262-M262,0),"NaN")</f>
        <v>21.6</v>
      </c>
      <c r="O262" s="31">
        <f>IFERROR(VLOOKUP($A262-$V$1,Summary!$A$3:$BG$325,O$1,FALSE),$V$2)</f>
        <v>83.1</v>
      </c>
      <c r="P262" s="31">
        <f>IFERROR(VLOOKUP($A262-$V$1,Summary!$A$3:$BG$325,P$1,FALSE),$V$2)</f>
        <v>3.19</v>
      </c>
      <c r="Q262" s="31">
        <v>330</v>
      </c>
      <c r="R262" s="31">
        <f>IFERROR(VLOOKUP($A262-$V$1,Summary!$A$3:$BG$325,R$1,FALSE),$V$2)</f>
        <v>0</v>
      </c>
      <c r="S262" s="31">
        <f>IFERROR(VLOOKUP($A262-$V$1,Summary!$A$3:$BG$325,S$1,FALSE),$V$2)</f>
        <v>0</v>
      </c>
    </row>
    <row r="263" spans="1:19" x14ac:dyDescent="0.25">
      <c r="A263" s="32">
        <v>43938.999305555553</v>
      </c>
      <c r="B263" s="31">
        <f>IFERROR(VLOOKUP($A263-$V$1,Summary!$A$3:$BG$325,B$1,FALSE),$V$2)</f>
        <v>683</v>
      </c>
      <c r="C263" s="97">
        <f>IFERROR(VLOOKUP($A263-$V$1,Summary!$A$3:$BG$325,C$1,FALSE),$V$2)</f>
        <v>4142.01</v>
      </c>
      <c r="D263" s="31">
        <f>IFERROR(VLOOKUP($A263-$V$1,Summary!$A$3:$BG$325,D$1,FALSE),$V$2)</f>
        <v>979</v>
      </c>
      <c r="E263" s="31">
        <f>IFERROR(VLOOKUP($A263-$V$1,Summary!$A$3:$BG$325,E$1,FALSE),$V$2)</f>
        <v>0</v>
      </c>
      <c r="F263" s="31">
        <f>IFERROR(VLOOKUP($A263-$V$1,Summary!$A$3:$BG$325,F$1,FALSE),$V$2)</f>
        <v>1050</v>
      </c>
      <c r="G263" s="31">
        <f>IFERROR(VLOOKUP($A263-$V$1,Summary!$A$3:$BG$325,G$1,FALSE),$V$2)</f>
        <v>1330</v>
      </c>
      <c r="H263" s="31">
        <f>IFERROR(VLOOKUP($A263-$V$1,Summary!$A$3:$BG$325,H$1,FALSE),$V$2)</f>
        <v>169</v>
      </c>
      <c r="I263" s="31">
        <f>IFERROR(VLOOKUP($A263-$V$1,Summary!$A$3:$BG$325,I$1,FALSE),$V$2)</f>
        <v>79</v>
      </c>
      <c r="J263" s="31">
        <f>IFERROR(VLOOKUP($A263-$V$1,Summary!$A$3:$BG$325,J$1,FALSE),$V$2)</f>
        <v>15</v>
      </c>
      <c r="K263" s="31">
        <f>IFERROR(VLOOKUP($A263-$V$1,Summary!$A$3:$BG$325,K$1,FALSE),$V$2)</f>
        <v>26.8</v>
      </c>
      <c r="L263" s="31">
        <f>IFERROR(VLOOKUP($A263-$V$1,Summary!$A$3:$BG$325,L$1,FALSE),$V$2)</f>
        <v>27.9</v>
      </c>
      <c r="M263" s="31">
        <f>IFERROR(VLOOKUP($A263-$V$1,Summary!$A$3:$BG$325,M$1,FALSE),$V$2)</f>
        <v>0</v>
      </c>
      <c r="N263" s="31">
        <f>IFERROR(MAX(L263-M263,0),"NaN")</f>
        <v>27.9</v>
      </c>
      <c r="O263" s="31">
        <f>IFERROR(VLOOKUP($A263-$V$1,Summary!$A$3:$BG$325,O$1,FALSE),$V$2)</f>
        <v>66.900000000000006</v>
      </c>
      <c r="P263" s="31">
        <f>IFERROR(VLOOKUP($A263-$V$1,Summary!$A$3:$BG$325,P$1,FALSE),$V$2)</f>
        <v>6.82</v>
      </c>
      <c r="Q263" s="31">
        <v>320</v>
      </c>
      <c r="R263" s="31">
        <f>IFERROR(VLOOKUP($A263-$V$1,Summary!$A$3:$BG$325,R$1,FALSE),$V$2)</f>
        <v>0</v>
      </c>
      <c r="S263" s="31">
        <f>IFERROR(VLOOKUP($A263-$V$1,Summary!$A$3:$BG$325,S$1,FALSE),$V$2)</f>
        <v>0</v>
      </c>
    </row>
    <row r="264" spans="1:19" x14ac:dyDescent="0.25">
      <c r="A264" s="32">
        <v>43939.999305555553</v>
      </c>
      <c r="B264" s="31">
        <f>IFERROR(VLOOKUP($A264-$V$1,Summary!$A$3:$BG$325,B$1,FALSE),$V$2)</f>
        <v>716</v>
      </c>
      <c r="C264" s="97">
        <f>IFERROR(VLOOKUP($A264-$V$1,Summary!$A$3:$BG$325,C$1,FALSE),$V$2)</f>
        <v>4142</v>
      </c>
      <c r="D264" s="31">
        <f>IFERROR(VLOOKUP($A264-$V$1,Summary!$A$3:$BG$325,D$1,FALSE),$V$2)</f>
        <v>1380</v>
      </c>
      <c r="E264" s="31">
        <f>IFERROR(VLOOKUP($A264-$V$1,Summary!$A$3:$BG$325,E$1,FALSE),$V$2)</f>
        <v>0</v>
      </c>
      <c r="F264" s="31">
        <f>IFERROR(VLOOKUP($A264-$V$1,Summary!$A$3:$BG$325,F$1,FALSE),$V$2)</f>
        <v>1270</v>
      </c>
      <c r="G264" s="31">
        <f>IFERROR(VLOOKUP($A264-$V$1,Summary!$A$3:$BG$325,G$1,FALSE),$V$2)</f>
        <v>1330</v>
      </c>
      <c r="H264" s="31">
        <f>IFERROR(VLOOKUP($A264-$V$1,Summary!$A$3:$BG$325,H$1,FALSE),$V$2)</f>
        <v>183</v>
      </c>
      <c r="I264" s="31">
        <f>IFERROR(VLOOKUP($A264-$V$1,Summary!$A$3:$BG$325,I$1,FALSE),$V$2)</f>
        <v>100</v>
      </c>
      <c r="J264" s="31">
        <f>IFERROR(VLOOKUP($A264-$V$1,Summary!$A$3:$BG$325,J$1,FALSE),$V$2)</f>
        <v>20</v>
      </c>
      <c r="K264" s="31">
        <f>IFERROR(VLOOKUP($A264-$V$1,Summary!$A$3:$BG$325,K$1,FALSE),$V$2)</f>
        <v>23.6</v>
      </c>
      <c r="L264" s="31">
        <f>IFERROR(VLOOKUP($A264-$V$1,Summary!$A$3:$BG$325,L$1,FALSE),$V$2)</f>
        <v>12.1</v>
      </c>
      <c r="M264" s="31">
        <f>IFERROR(VLOOKUP($A264-$V$1,Summary!$A$3:$BG$325,M$1,FALSE),$V$2)</f>
        <v>0</v>
      </c>
      <c r="N264" s="31">
        <f>IFERROR(MAX(L264-M264,0),"NaN")</f>
        <v>12.1</v>
      </c>
      <c r="O264" s="31">
        <f>IFERROR(VLOOKUP($A264-$V$1,Summary!$A$3:$BG$325,O$1,FALSE),$V$2)</f>
        <v>47.7</v>
      </c>
      <c r="P264" s="31">
        <f>IFERROR(VLOOKUP($A264-$V$1,Summary!$A$3:$BG$325,P$1,FALSE),$V$2)</f>
        <v>4.57</v>
      </c>
      <c r="Q264" s="31">
        <v>340</v>
      </c>
      <c r="R264" s="31">
        <f>IFERROR(VLOOKUP($A264-$V$1,Summary!$A$3:$BG$325,R$1,FALSE),$V$2)</f>
        <v>0</v>
      </c>
      <c r="S264" s="31">
        <f>IFERROR(VLOOKUP($A264-$V$1,Summary!$A$3:$BG$325,S$1,FALSE),$V$2)</f>
        <v>0</v>
      </c>
    </row>
    <row r="265" spans="1:19" x14ac:dyDescent="0.25">
      <c r="A265" s="32">
        <v>43940.999305555553</v>
      </c>
      <c r="B265" s="31">
        <f>IFERROR(VLOOKUP($A265-$V$1,Summary!$A$3:$BG$325,B$1,FALSE),$V$2)</f>
        <v>726</v>
      </c>
      <c r="C265" s="97">
        <f>IFERROR(VLOOKUP($A265-$V$1,Summary!$A$3:$BG$325,C$1,FALSE),$V$2)</f>
        <v>4141.99</v>
      </c>
      <c r="D265" s="31">
        <f>IFERROR(VLOOKUP($A265-$V$1,Summary!$A$3:$BG$325,D$1,FALSE),$V$2)</f>
        <v>1690</v>
      </c>
      <c r="E265" s="31">
        <f>IFERROR(VLOOKUP($A265-$V$1,Summary!$A$3:$BG$325,E$1,FALSE),$V$2)</f>
        <v>0</v>
      </c>
      <c r="F265" s="31">
        <f>IFERROR(VLOOKUP($A265-$V$1,Summary!$A$3:$BG$325,F$1,FALSE),$V$2)</f>
        <v>1330</v>
      </c>
      <c r="G265" s="31">
        <f>IFERROR(VLOOKUP($A265-$V$1,Summary!$A$3:$BG$325,G$1,FALSE),$V$2)</f>
        <v>1320</v>
      </c>
      <c r="H265" s="31">
        <f>IFERROR(VLOOKUP($A265-$V$1,Summary!$A$3:$BG$325,H$1,FALSE),$V$2)</f>
        <v>202</v>
      </c>
      <c r="I265" s="31">
        <f>IFERROR(VLOOKUP($A265-$V$1,Summary!$A$3:$BG$325,I$1,FALSE),$V$2)</f>
        <v>100</v>
      </c>
      <c r="J265" s="31">
        <f>IFERROR(VLOOKUP($A265-$V$1,Summary!$A$3:$BG$325,J$1,FALSE),$V$2)</f>
        <v>20</v>
      </c>
      <c r="K265" s="31">
        <f>IFERROR(VLOOKUP($A265-$V$1,Summary!$A$3:$BG$325,K$1,FALSE),$V$2)</f>
        <v>24</v>
      </c>
      <c r="L265" s="31">
        <f>IFERROR(VLOOKUP($A265-$V$1,Summary!$A$3:$BG$325,L$1,FALSE),$V$2)</f>
        <v>20.2</v>
      </c>
      <c r="M265" s="31">
        <f>IFERROR(VLOOKUP($A265-$V$1,Summary!$A$3:$BG$325,M$1,FALSE),$V$2)</f>
        <v>0</v>
      </c>
      <c r="N265" s="31">
        <f>IFERROR(MAX(L265-M265,0),"NaN")</f>
        <v>20.2</v>
      </c>
      <c r="O265" s="31">
        <f>IFERROR(VLOOKUP($A265-$V$1,Summary!$A$3:$BG$325,O$1,FALSE),$V$2)</f>
        <v>33.200000000000003</v>
      </c>
      <c r="P265" s="31">
        <f>IFERROR(VLOOKUP($A265-$V$1,Summary!$A$3:$BG$325,P$1,FALSE),$V$2)</f>
        <v>8.4700000000000006</v>
      </c>
      <c r="Q265" s="31">
        <v>360</v>
      </c>
      <c r="R265" s="31">
        <f>IFERROR(VLOOKUP($A265-$V$1,Summary!$A$3:$BG$325,R$1,FALSE),$V$2)</f>
        <v>0</v>
      </c>
      <c r="S265" s="31">
        <f>IFERROR(VLOOKUP($A265-$V$1,Summary!$A$3:$BG$325,S$1,FALSE),$V$2)</f>
        <v>0</v>
      </c>
    </row>
    <row r="266" spans="1:19" x14ac:dyDescent="0.25">
      <c r="A266" s="32">
        <v>43941.999305555553</v>
      </c>
      <c r="B266" s="31">
        <f>IFERROR(VLOOKUP($A266-$V$1,Summary!$A$3:$BG$325,B$1,FALSE),$V$2)</f>
        <v>732</v>
      </c>
      <c r="C266" s="97">
        <f>IFERROR(VLOOKUP($A266-$V$1,Summary!$A$3:$BG$325,C$1,FALSE),$V$2)</f>
        <v>4141.97</v>
      </c>
      <c r="D266" s="31">
        <f>IFERROR(VLOOKUP($A266-$V$1,Summary!$A$3:$BG$325,D$1,FALSE),$V$2)</f>
        <v>1500</v>
      </c>
      <c r="E266" s="31">
        <f>IFERROR(VLOOKUP($A266-$V$1,Summary!$A$3:$BG$325,E$1,FALSE),$V$2)</f>
        <v>0</v>
      </c>
      <c r="F266" s="31">
        <f>IFERROR(VLOOKUP($A266-$V$1,Summary!$A$3:$BG$325,F$1,FALSE),$V$2)</f>
        <v>1290</v>
      </c>
      <c r="G266" s="31">
        <f>IFERROR(VLOOKUP($A266-$V$1,Summary!$A$3:$BG$325,G$1,FALSE),$V$2)</f>
        <v>1330</v>
      </c>
      <c r="H266" s="31">
        <f>IFERROR(VLOOKUP($A266-$V$1,Summary!$A$3:$BG$325,H$1,FALSE),$V$2)</f>
        <v>337</v>
      </c>
      <c r="I266" s="31">
        <f>IFERROR(VLOOKUP($A266-$V$1,Summary!$A$3:$BG$325,I$1,FALSE),$V$2)</f>
        <v>84</v>
      </c>
      <c r="J266" s="31">
        <f>IFERROR(VLOOKUP($A266-$V$1,Summary!$A$3:$BG$325,J$1,FALSE),$V$2)</f>
        <v>17</v>
      </c>
      <c r="K266" s="31">
        <f>IFERROR(VLOOKUP($A266-$V$1,Summary!$A$3:$BG$325,K$1,FALSE),$V$2)</f>
        <v>17.399999999999999</v>
      </c>
      <c r="L266" s="31">
        <f>IFERROR(VLOOKUP($A266-$V$1,Summary!$A$3:$BG$325,L$1,FALSE),$V$2)</f>
        <v>43.4</v>
      </c>
      <c r="M266" s="31">
        <f>IFERROR(VLOOKUP($A266-$V$1,Summary!$A$3:$BG$325,M$1,FALSE),$V$2)</f>
        <v>0</v>
      </c>
      <c r="N266" s="31">
        <f>IFERROR(MAX(L266-M266,0),"NaN")</f>
        <v>43.4</v>
      </c>
      <c r="O266" s="31">
        <f>IFERROR(VLOOKUP($A266-$V$1,Summary!$A$3:$BG$325,O$1,FALSE),$V$2)</f>
        <v>41.3</v>
      </c>
      <c r="P266" s="31">
        <f>IFERROR(VLOOKUP($A266-$V$1,Summary!$A$3:$BG$325,P$1,FALSE),$V$2)</f>
        <v>108.88</v>
      </c>
      <c r="Q266" s="31">
        <v>380</v>
      </c>
      <c r="R266" s="31">
        <f>IFERROR(VLOOKUP($A266-$V$1,Summary!$A$3:$BG$325,R$1,FALSE),$V$2)</f>
        <v>0</v>
      </c>
      <c r="S266" s="31">
        <f>IFERROR(VLOOKUP($A266-$V$1,Summary!$A$3:$BG$325,S$1,FALSE),$V$2)</f>
        <v>0</v>
      </c>
    </row>
    <row r="267" spans="1:19" x14ac:dyDescent="0.25">
      <c r="A267" s="32">
        <v>43942.999305555553</v>
      </c>
      <c r="B267" s="31">
        <f>IFERROR(VLOOKUP($A267-$V$1,Summary!$A$3:$BG$325,B$1,FALSE),$V$2)</f>
        <v>740</v>
      </c>
      <c r="C267" s="97">
        <f>IFERROR(VLOOKUP($A267-$V$1,Summary!$A$3:$BG$325,C$1,FALSE),$V$2)</f>
        <v>4141.95</v>
      </c>
      <c r="D267" s="31">
        <f>IFERROR(VLOOKUP($A267-$V$1,Summary!$A$3:$BG$325,D$1,FALSE),$V$2)</f>
        <v>1430</v>
      </c>
      <c r="E267" s="31">
        <f>IFERROR(VLOOKUP($A267-$V$1,Summary!$A$3:$BG$325,E$1,FALSE),$V$2)</f>
        <v>0</v>
      </c>
      <c r="F267" s="31">
        <f>IFERROR(VLOOKUP($A267-$V$1,Summary!$A$3:$BG$325,F$1,FALSE),$V$2)</f>
        <v>1360</v>
      </c>
      <c r="G267" s="31">
        <f>IFERROR(VLOOKUP($A267-$V$1,Summary!$A$3:$BG$325,G$1,FALSE),$V$2)</f>
        <v>1320</v>
      </c>
      <c r="H267" s="31">
        <f>IFERROR(VLOOKUP($A267-$V$1,Summary!$A$3:$BG$325,H$1,FALSE),$V$2)</f>
        <v>412</v>
      </c>
      <c r="I267" s="31">
        <f>IFERROR(VLOOKUP($A267-$V$1,Summary!$A$3:$BG$325,I$1,FALSE),$V$2)</f>
        <v>75</v>
      </c>
      <c r="J267" s="31">
        <f>IFERROR(VLOOKUP($A267-$V$1,Summary!$A$3:$BG$325,J$1,FALSE),$V$2)</f>
        <v>41</v>
      </c>
      <c r="K267" s="31">
        <f>IFERROR(VLOOKUP($A267-$V$1,Summary!$A$3:$BG$325,K$1,FALSE),$V$2)</f>
        <v>14.9</v>
      </c>
      <c r="L267" s="31">
        <f>IFERROR(VLOOKUP($A267-$V$1,Summary!$A$3:$BG$325,L$1,FALSE),$V$2)</f>
        <v>56</v>
      </c>
      <c r="M267" s="31">
        <f>IFERROR(VLOOKUP($A267-$V$1,Summary!$A$3:$BG$325,M$1,FALSE),$V$2)</f>
        <v>0</v>
      </c>
      <c r="N267" s="31">
        <f>IFERROR(MAX(L267-M267,0),"NaN")</f>
        <v>56</v>
      </c>
      <c r="O267" s="31">
        <f>IFERROR(VLOOKUP($A267-$V$1,Summary!$A$3:$BG$325,O$1,FALSE),$V$2)</f>
        <v>57.1</v>
      </c>
      <c r="P267" s="31">
        <f>IFERROR(VLOOKUP($A267-$V$1,Summary!$A$3:$BG$325,P$1,FALSE),$V$2)</f>
        <v>47.43</v>
      </c>
      <c r="Q267" s="31">
        <v>370</v>
      </c>
      <c r="R267" s="31">
        <f>IFERROR(VLOOKUP($A267-$V$1,Summary!$A$3:$BG$325,R$1,FALSE),$V$2)</f>
        <v>0</v>
      </c>
      <c r="S267" s="31">
        <f>IFERROR(VLOOKUP($A267-$V$1,Summary!$A$3:$BG$325,S$1,FALSE),$V$2)</f>
        <v>0</v>
      </c>
    </row>
    <row r="268" spans="1:19" x14ac:dyDescent="0.25">
      <c r="A268" s="32">
        <v>43943.999305555553</v>
      </c>
      <c r="B268" s="31">
        <f>IFERROR(VLOOKUP($A268-$V$1,Summary!$A$3:$BG$325,B$1,FALSE),$V$2)</f>
        <v>760</v>
      </c>
      <c r="C268" s="97">
        <f>IFERROR(VLOOKUP($A268-$V$1,Summary!$A$3:$BG$325,C$1,FALSE),$V$2)</f>
        <v>4141.91</v>
      </c>
      <c r="D268" s="31">
        <f>IFERROR(VLOOKUP($A268-$V$1,Summary!$A$3:$BG$325,D$1,FALSE),$V$2)</f>
        <v>4300</v>
      </c>
      <c r="E268" s="31">
        <f>IFERROR(VLOOKUP($A268-$V$1,Summary!$A$3:$BG$325,E$1,FALSE),$V$2)</f>
        <v>0</v>
      </c>
      <c r="F268" s="31">
        <f>IFERROR(VLOOKUP($A268-$V$1,Summary!$A$3:$BG$325,F$1,FALSE),$V$2)</f>
        <v>3920</v>
      </c>
      <c r="G268" s="31">
        <f>IFERROR(VLOOKUP($A268-$V$1,Summary!$A$3:$BG$325,G$1,FALSE),$V$2)</f>
        <v>2950</v>
      </c>
      <c r="H268" s="31">
        <f>IFERROR(VLOOKUP($A268-$V$1,Summary!$A$3:$BG$325,H$1,FALSE),$V$2)</f>
        <v>480.15</v>
      </c>
      <c r="I268" s="31">
        <f>IFERROR(VLOOKUP($A268-$V$1,Summary!$A$3:$BG$325,I$1,FALSE),$V$2)</f>
        <v>81</v>
      </c>
      <c r="J268" s="31">
        <f>IFERROR(VLOOKUP($A268-$V$1,Summary!$A$3:$BG$325,J$1,FALSE),$V$2)</f>
        <v>37</v>
      </c>
      <c r="K268" s="31">
        <f>IFERROR(VLOOKUP($A268-$V$1,Summary!$A$3:$BG$325,K$1,FALSE),$V$2)</f>
        <v>16.899999999999999</v>
      </c>
      <c r="L268" s="31">
        <f>IFERROR(VLOOKUP($A268-$V$1,Summary!$A$3:$BG$325,L$1,FALSE),$V$2)</f>
        <v>60.5</v>
      </c>
      <c r="M268" s="31">
        <f>IFERROR(VLOOKUP($A268-$V$1,Summary!$A$3:$BG$325,M$1,FALSE),$V$2)</f>
        <v>0</v>
      </c>
      <c r="N268" s="31">
        <f>IFERROR(MAX(L268-M268,0),"NaN")</f>
        <v>60.5</v>
      </c>
      <c r="O268" s="31">
        <f>IFERROR(VLOOKUP($A268-$V$1,Summary!$A$3:$BG$325,O$1,FALSE),$V$2)</f>
        <v>8.1199999999999992</v>
      </c>
      <c r="P268" s="31">
        <f>IFERROR(VLOOKUP($A268-$V$1,Summary!$A$3:$BG$325,P$1,FALSE),$V$2)</f>
        <v>6.2</v>
      </c>
      <c r="Q268" s="31">
        <v>380</v>
      </c>
      <c r="R268" s="31">
        <f>IFERROR(VLOOKUP($A268-$V$1,Summary!$A$3:$BG$325,R$1,FALSE),$V$2)</f>
        <v>0</v>
      </c>
      <c r="S268" s="31">
        <f>IFERROR(VLOOKUP($A268-$V$1,Summary!$A$3:$BG$325,S$1,FALSE),$V$2)</f>
        <v>0</v>
      </c>
    </row>
    <row r="269" spans="1:19" x14ac:dyDescent="0.25">
      <c r="A269" s="32">
        <v>43944.999305555553</v>
      </c>
      <c r="B269" s="31">
        <f>IFERROR(VLOOKUP($A269-$V$1,Summary!$A$3:$BG$325,B$1,FALSE),$V$2)</f>
        <v>783</v>
      </c>
      <c r="C269" s="97">
        <f>IFERROR(VLOOKUP($A269-$V$1,Summary!$A$3:$BG$325,C$1,FALSE),$V$2)</f>
        <v>4141.82</v>
      </c>
      <c r="D269" s="31">
        <f>IFERROR(VLOOKUP($A269-$V$1,Summary!$A$3:$BG$325,D$1,FALSE),$V$2)</f>
        <v>5630</v>
      </c>
      <c r="E269" s="31">
        <f>IFERROR(VLOOKUP($A269-$V$1,Summary!$A$3:$BG$325,E$1,FALSE),$V$2)</f>
        <v>0</v>
      </c>
      <c r="F269" s="31">
        <f>IFERROR(VLOOKUP($A269-$V$1,Summary!$A$3:$BG$325,F$1,FALSE),$V$2)</f>
        <v>5430</v>
      </c>
      <c r="G269" s="31">
        <f>IFERROR(VLOOKUP($A269-$V$1,Summary!$A$3:$BG$325,G$1,FALSE),$V$2)</f>
        <v>5970</v>
      </c>
      <c r="H269" s="31">
        <f>IFERROR(VLOOKUP($A269-$V$1,Summary!$A$3:$BG$325,H$1,FALSE),$V$2)</f>
        <v>539.21</v>
      </c>
      <c r="I269" s="31">
        <f>IFERROR(VLOOKUP($A269-$V$1,Summary!$A$3:$BG$325,I$1,FALSE),$V$2)</f>
        <v>87.5</v>
      </c>
      <c r="J269" s="31">
        <f>IFERROR(VLOOKUP($A269-$V$1,Summary!$A$3:$BG$325,J$1,FALSE),$V$2)</f>
        <v>29</v>
      </c>
      <c r="K269" s="31">
        <f>IFERROR(VLOOKUP($A269-$V$1,Summary!$A$3:$BG$325,K$1,FALSE),$V$2)</f>
        <v>9.24</v>
      </c>
      <c r="L269" s="31">
        <f>IFERROR(VLOOKUP($A269-$V$1,Summary!$A$3:$BG$325,L$1,FALSE),$V$2)</f>
        <v>97.8</v>
      </c>
      <c r="M269" s="31">
        <f>IFERROR(VLOOKUP($A269-$V$1,Summary!$A$3:$BG$325,M$1,FALSE),$V$2)</f>
        <v>0</v>
      </c>
      <c r="N269" s="31">
        <f>IFERROR(MAX(L269-M269,0),"NaN")</f>
        <v>97.8</v>
      </c>
      <c r="O269" s="31">
        <f>IFERROR(VLOOKUP($A269-$V$1,Summary!$A$3:$BG$325,O$1,FALSE),$V$2)</f>
        <v>67.3</v>
      </c>
      <c r="P269" s="31">
        <f>IFERROR(VLOOKUP($A269-$V$1,Summary!$A$3:$BG$325,P$1,FALSE),$V$2)</f>
        <v>95.51</v>
      </c>
      <c r="Q269" s="31">
        <v>420</v>
      </c>
      <c r="R269" s="31">
        <f>IFERROR(VLOOKUP($A269-$V$1,Summary!$A$3:$BG$325,R$1,FALSE),$V$2)</f>
        <v>0</v>
      </c>
      <c r="S269" s="31">
        <f>IFERROR(VLOOKUP($A269-$V$1,Summary!$A$3:$BG$325,S$1,FALSE),$V$2)</f>
        <v>0</v>
      </c>
    </row>
    <row r="270" spans="1:19" x14ac:dyDescent="0.25">
      <c r="A270" s="32">
        <v>43945.999305555553</v>
      </c>
      <c r="B270" s="31">
        <f>IFERROR(VLOOKUP($A270-$V$1,Summary!$A$3:$BG$325,B$1,FALSE),$V$2)</f>
        <v>812</v>
      </c>
      <c r="C270" s="97">
        <f>IFERROR(VLOOKUP($A270-$V$1,Summary!$A$3:$BG$325,C$1,FALSE),$V$2)</f>
        <v>4141.71</v>
      </c>
      <c r="D270" s="31">
        <f>IFERROR(VLOOKUP($A270-$V$1,Summary!$A$3:$BG$325,D$1,FALSE),$V$2)</f>
        <v>4260</v>
      </c>
      <c r="E270" s="31">
        <f>IFERROR(VLOOKUP($A270-$V$1,Summary!$A$3:$BG$325,E$1,FALSE),$V$2)</f>
        <v>0</v>
      </c>
      <c r="F270" s="31">
        <f>IFERROR(VLOOKUP($A270-$V$1,Summary!$A$3:$BG$325,F$1,FALSE),$V$2)</f>
        <v>4550</v>
      </c>
      <c r="G270" s="31">
        <f>IFERROR(VLOOKUP($A270-$V$1,Summary!$A$3:$BG$325,G$1,FALSE),$V$2)</f>
        <v>5050</v>
      </c>
      <c r="H270" s="31">
        <f>IFERROR(VLOOKUP($A270-$V$1,Summary!$A$3:$BG$325,H$1,FALSE),$V$2)</f>
        <v>556.13</v>
      </c>
      <c r="I270" s="31">
        <f>IFERROR(VLOOKUP($A270-$V$1,Summary!$A$3:$BG$325,I$1,FALSE),$V$2)</f>
        <v>100</v>
      </c>
      <c r="J270" s="31">
        <f>IFERROR(VLOOKUP($A270-$V$1,Summary!$A$3:$BG$325,J$1,FALSE),$V$2)</f>
        <v>35</v>
      </c>
      <c r="K270" s="31">
        <f>IFERROR(VLOOKUP($A270-$V$1,Summary!$A$3:$BG$325,K$1,FALSE),$V$2)</f>
        <v>16.399999999999999</v>
      </c>
      <c r="L270" s="31">
        <f>IFERROR(VLOOKUP($A270-$V$1,Summary!$A$3:$BG$325,L$1,FALSE),$V$2)</f>
        <v>115</v>
      </c>
      <c r="M270" s="31">
        <f>IFERROR(VLOOKUP($A270-$V$1,Summary!$A$3:$BG$325,M$1,FALSE),$V$2)</f>
        <v>0</v>
      </c>
      <c r="N270" s="31">
        <f>IFERROR(MAX(L270-M270,0),"NaN")</f>
        <v>115</v>
      </c>
      <c r="O270" s="31">
        <f>IFERROR(VLOOKUP($A270-$V$1,Summary!$A$3:$BG$325,O$1,FALSE),$V$2)</f>
        <v>11</v>
      </c>
      <c r="P270" s="31">
        <f>IFERROR(VLOOKUP($A270-$V$1,Summary!$A$3:$BG$325,P$1,FALSE),$V$2)</f>
        <v>75.8</v>
      </c>
      <c r="Q270" s="31">
        <v>400</v>
      </c>
      <c r="R270" s="31">
        <f>IFERROR(VLOOKUP($A270-$V$1,Summary!$A$3:$BG$325,R$1,FALSE),$V$2)</f>
        <v>0</v>
      </c>
      <c r="S270" s="31">
        <f>IFERROR(VLOOKUP($A270-$V$1,Summary!$A$3:$BG$325,S$1,FALSE),$V$2)</f>
        <v>0</v>
      </c>
    </row>
    <row r="271" spans="1:19" x14ac:dyDescent="0.25">
      <c r="A271" s="32">
        <v>43946.999305555553</v>
      </c>
      <c r="B271" s="31">
        <f>IFERROR(VLOOKUP($A271-$V$1,Summary!$A$3:$BG$325,B$1,FALSE),$V$2)</f>
        <v>852</v>
      </c>
      <c r="C271" s="97">
        <f>IFERROR(VLOOKUP($A271-$V$1,Summary!$A$3:$BG$325,C$1,FALSE),$V$2)</f>
        <v>4141.66</v>
      </c>
      <c r="D271" s="31">
        <f>IFERROR(VLOOKUP($A271-$V$1,Summary!$A$3:$BG$325,D$1,FALSE),$V$2)</f>
        <v>3820</v>
      </c>
      <c r="E271" s="31">
        <f>IFERROR(VLOOKUP($A271-$V$1,Summary!$A$3:$BG$325,E$1,FALSE),$V$2)</f>
        <v>0</v>
      </c>
      <c r="F271" s="31">
        <f>IFERROR(VLOOKUP($A271-$V$1,Summary!$A$3:$BG$325,F$1,FALSE),$V$2)</f>
        <v>3820</v>
      </c>
      <c r="G271" s="31">
        <f>IFERROR(VLOOKUP($A271-$V$1,Summary!$A$3:$BG$325,G$1,FALSE),$V$2)</f>
        <v>4570</v>
      </c>
      <c r="H271" s="31">
        <f>IFERROR(VLOOKUP($A271-$V$1,Summary!$A$3:$BG$325,H$1,FALSE),$V$2)</f>
        <v>519.66999999999996</v>
      </c>
      <c r="I271" s="31">
        <f>IFERROR(VLOOKUP($A271-$V$1,Summary!$A$3:$BG$325,I$1,FALSE),$V$2)</f>
        <v>102</v>
      </c>
      <c r="J271" s="31">
        <f>IFERROR(VLOOKUP($A271-$V$1,Summary!$A$3:$BG$325,J$1,FALSE),$V$2)</f>
        <v>38</v>
      </c>
      <c r="K271" s="31">
        <f>IFERROR(VLOOKUP($A271-$V$1,Summary!$A$3:$BG$325,K$1,FALSE),$V$2)</f>
        <v>14.6</v>
      </c>
      <c r="L271" s="31">
        <f>IFERROR(VLOOKUP($A271-$V$1,Summary!$A$3:$BG$325,L$1,FALSE),$V$2)</f>
        <v>100</v>
      </c>
      <c r="M271" s="31">
        <f>IFERROR(VLOOKUP($A271-$V$1,Summary!$A$3:$BG$325,M$1,FALSE),$V$2)</f>
        <v>0</v>
      </c>
      <c r="N271" s="31">
        <f>IFERROR(MAX(L271-M271,0),"NaN")</f>
        <v>100</v>
      </c>
      <c r="O271" s="31">
        <f>IFERROR(VLOOKUP($A271-$V$1,Summary!$A$3:$BG$325,O$1,FALSE),$V$2)</f>
        <v>48.2</v>
      </c>
      <c r="P271" s="31">
        <f>IFERROR(VLOOKUP($A271-$V$1,Summary!$A$3:$BG$325,P$1,FALSE),$V$2)</f>
        <v>31.57</v>
      </c>
      <c r="Q271" s="31">
        <v>370</v>
      </c>
      <c r="R271" s="31">
        <f>IFERROR(VLOOKUP($A271-$V$1,Summary!$A$3:$BG$325,R$1,FALSE),$V$2)</f>
        <v>0</v>
      </c>
      <c r="S271" s="31">
        <f>IFERROR(VLOOKUP($A271-$V$1,Summary!$A$3:$BG$325,S$1,FALSE),$V$2)</f>
        <v>0</v>
      </c>
    </row>
    <row r="272" spans="1:19" x14ac:dyDescent="0.25">
      <c r="A272" s="32">
        <v>43947.999305555553</v>
      </c>
      <c r="B272" s="31">
        <f>IFERROR(VLOOKUP($A272-$V$1,Summary!$A$3:$BG$325,B$1,FALSE),$V$2)</f>
        <v>886</v>
      </c>
      <c r="C272" s="97">
        <f>IFERROR(VLOOKUP($A272-$V$1,Summary!$A$3:$BG$325,C$1,FALSE),$V$2)</f>
        <v>4141.59</v>
      </c>
      <c r="D272" s="31">
        <f>IFERROR(VLOOKUP($A272-$V$1,Summary!$A$3:$BG$325,D$1,FALSE),$V$2)</f>
        <v>3800</v>
      </c>
      <c r="E272" s="31">
        <f>IFERROR(VLOOKUP($A272-$V$1,Summary!$A$3:$BG$325,E$1,FALSE),$V$2)</f>
        <v>0</v>
      </c>
      <c r="F272" s="31">
        <f>IFERROR(VLOOKUP($A272-$V$1,Summary!$A$3:$BG$325,F$1,FALSE),$V$2)</f>
        <v>3330</v>
      </c>
      <c r="G272" s="31">
        <f>IFERROR(VLOOKUP($A272-$V$1,Summary!$A$3:$BG$325,G$1,FALSE),$V$2)</f>
        <v>3730</v>
      </c>
      <c r="H272" s="31">
        <f>IFERROR(VLOOKUP($A272-$V$1,Summary!$A$3:$BG$325,H$1,FALSE),$V$2)</f>
        <v>511.6</v>
      </c>
      <c r="I272" s="31">
        <f>IFERROR(VLOOKUP($A272-$V$1,Summary!$A$3:$BG$325,I$1,FALSE),$V$2)</f>
        <v>117</v>
      </c>
      <c r="J272" s="31">
        <f>IFERROR(VLOOKUP($A272-$V$1,Summary!$A$3:$BG$325,J$1,FALSE),$V$2)</f>
        <v>39</v>
      </c>
      <c r="K272" s="31">
        <f>IFERROR(VLOOKUP($A272-$V$1,Summary!$A$3:$BG$325,K$1,FALSE),$V$2)</f>
        <v>20.100000000000001</v>
      </c>
      <c r="L272" s="31">
        <f>IFERROR(VLOOKUP($A272-$V$1,Summary!$A$3:$BG$325,L$1,FALSE),$V$2)</f>
        <v>73.8</v>
      </c>
      <c r="M272" s="31">
        <f>IFERROR(VLOOKUP($A272-$V$1,Summary!$A$3:$BG$325,M$1,FALSE),$V$2)</f>
        <v>0</v>
      </c>
      <c r="N272" s="31">
        <f>IFERROR(MAX(L272-M272,0),"NaN")</f>
        <v>73.8</v>
      </c>
      <c r="O272" s="31">
        <f>IFERROR(VLOOKUP($A272-$V$1,Summary!$A$3:$BG$325,O$1,FALSE),$V$2)</f>
        <v>9.59</v>
      </c>
      <c r="P272" s="31">
        <f>IFERROR(VLOOKUP($A272-$V$1,Summary!$A$3:$BG$325,P$1,FALSE),$V$2)</f>
        <v>42.64</v>
      </c>
      <c r="Q272" s="31">
        <v>360</v>
      </c>
      <c r="R272" s="31">
        <f>IFERROR(VLOOKUP($A272-$V$1,Summary!$A$3:$BG$325,R$1,FALSE),$V$2)</f>
        <v>0</v>
      </c>
      <c r="S272" s="31">
        <f>IFERROR(VLOOKUP($A272-$V$1,Summary!$A$3:$BG$325,S$1,FALSE),$V$2)</f>
        <v>0</v>
      </c>
    </row>
    <row r="273" spans="1:19" x14ac:dyDescent="0.25">
      <c r="A273" s="32">
        <v>43948.999305555553</v>
      </c>
      <c r="B273" s="31">
        <f>IFERROR(VLOOKUP($A273-$V$1,Summary!$A$3:$BG$325,B$1,FALSE),$V$2)</f>
        <v>883</v>
      </c>
      <c r="C273" s="97">
        <f>IFERROR(VLOOKUP($A273-$V$1,Summary!$A$3:$BG$325,C$1,FALSE),$V$2)</f>
        <v>4141.53</v>
      </c>
      <c r="D273" s="31">
        <f>IFERROR(VLOOKUP($A273-$V$1,Summary!$A$3:$BG$325,D$1,FALSE),$V$2)</f>
        <v>2970</v>
      </c>
      <c r="E273" s="31">
        <f>IFERROR(VLOOKUP($A273-$V$1,Summary!$A$3:$BG$325,E$1,FALSE),$V$2)</f>
        <v>0</v>
      </c>
      <c r="F273" s="31">
        <f>IFERROR(VLOOKUP($A273-$V$1,Summary!$A$3:$BG$325,F$1,FALSE),$V$2)</f>
        <v>2800</v>
      </c>
      <c r="G273" s="31">
        <f>IFERROR(VLOOKUP($A273-$V$1,Summary!$A$3:$BG$325,G$1,FALSE),$V$2)</f>
        <v>2970</v>
      </c>
      <c r="H273" s="31">
        <f>IFERROR(VLOOKUP($A273-$V$1,Summary!$A$3:$BG$325,H$1,FALSE),$V$2)</f>
        <v>477.29</v>
      </c>
      <c r="I273" s="31">
        <f>IFERROR(VLOOKUP($A273-$V$1,Summary!$A$3:$BG$325,I$1,FALSE),$V$2)</f>
        <v>71</v>
      </c>
      <c r="J273" s="31">
        <f>IFERROR(VLOOKUP($A273-$V$1,Summary!$A$3:$BG$325,J$1,FALSE),$V$2)</f>
        <v>62</v>
      </c>
      <c r="K273" s="31">
        <f>IFERROR(VLOOKUP($A273-$V$1,Summary!$A$3:$BG$325,K$1,FALSE),$V$2)</f>
        <v>18.2</v>
      </c>
      <c r="L273" s="31">
        <f>IFERROR(VLOOKUP($A273-$V$1,Summary!$A$3:$BG$325,L$1,FALSE),$V$2)</f>
        <v>79.099999999999994</v>
      </c>
      <c r="M273" s="31">
        <f>IFERROR(VLOOKUP($A273-$V$1,Summary!$A$3:$BG$325,M$1,FALSE),$V$2)</f>
        <v>0</v>
      </c>
      <c r="N273" s="31">
        <f>IFERROR(MAX(L273-M273,0),"NaN")</f>
        <v>79.099999999999994</v>
      </c>
      <c r="O273" s="31">
        <f>IFERROR(VLOOKUP($A273-$V$1,Summary!$A$3:$BG$325,O$1,FALSE),$V$2)</f>
        <v>54.7</v>
      </c>
      <c r="P273" s="31">
        <f>IFERROR(VLOOKUP($A273-$V$1,Summary!$A$3:$BG$325,P$1,FALSE),$V$2)</f>
        <v>53.01</v>
      </c>
      <c r="Q273" s="31">
        <v>360</v>
      </c>
      <c r="R273" s="31">
        <f>IFERROR(VLOOKUP($A273-$V$1,Summary!$A$3:$BG$325,R$1,FALSE),$V$2)</f>
        <v>0</v>
      </c>
      <c r="S273" s="31">
        <f>IFERROR(VLOOKUP($A273-$V$1,Summary!$A$3:$BG$325,S$1,FALSE),$V$2)</f>
        <v>0</v>
      </c>
    </row>
    <row r="274" spans="1:19" x14ac:dyDescent="0.25">
      <c r="A274" s="32">
        <v>43949.999305555553</v>
      </c>
      <c r="B274" s="31">
        <f>IFERROR(VLOOKUP($A274-$V$1,Summary!$A$3:$BG$325,B$1,FALSE),$V$2)</f>
        <v>883</v>
      </c>
      <c r="C274" s="97">
        <f>IFERROR(VLOOKUP($A274-$V$1,Summary!$A$3:$BG$325,C$1,FALSE),$V$2)</f>
        <v>4141.5</v>
      </c>
      <c r="D274" s="31">
        <f>IFERROR(VLOOKUP($A274-$V$1,Summary!$A$3:$BG$325,D$1,FALSE),$V$2)</f>
        <v>1590</v>
      </c>
      <c r="E274" s="31">
        <f>IFERROR(VLOOKUP($A274-$V$1,Summary!$A$3:$BG$325,E$1,FALSE),$V$2)</f>
        <v>0</v>
      </c>
      <c r="F274" s="31">
        <f>IFERROR(VLOOKUP($A274-$V$1,Summary!$A$3:$BG$325,F$1,FALSE),$V$2)</f>
        <v>1460</v>
      </c>
      <c r="G274" s="31">
        <f>IFERROR(VLOOKUP($A274-$V$1,Summary!$A$3:$BG$325,G$1,FALSE),$V$2)</f>
        <v>2470</v>
      </c>
      <c r="H274" s="31">
        <f>IFERROR(VLOOKUP($A274-$V$1,Summary!$A$3:$BG$325,H$1,FALSE),$V$2)</f>
        <v>459.77</v>
      </c>
      <c r="I274" s="31">
        <f>IFERROR(VLOOKUP($A274-$V$1,Summary!$A$3:$BG$325,I$1,FALSE),$V$2)</f>
        <v>50</v>
      </c>
      <c r="J274" s="31">
        <f>IFERROR(VLOOKUP($A274-$V$1,Summary!$A$3:$BG$325,J$1,FALSE),$V$2)</f>
        <v>77</v>
      </c>
      <c r="K274" s="31">
        <f>IFERROR(VLOOKUP($A274-$V$1,Summary!$A$3:$BG$325,K$1,FALSE),$V$2)</f>
        <v>14.1</v>
      </c>
      <c r="L274" s="31">
        <f>IFERROR(VLOOKUP($A274-$V$1,Summary!$A$3:$BG$325,L$1,FALSE),$V$2)</f>
        <v>50.7</v>
      </c>
      <c r="M274" s="31">
        <f>IFERROR(VLOOKUP($A274-$V$1,Summary!$A$3:$BG$325,M$1,FALSE),$V$2)</f>
        <v>0</v>
      </c>
      <c r="N274" s="31">
        <f>IFERROR(MAX(L274-M274,0),"NaN")</f>
        <v>50.7</v>
      </c>
      <c r="O274" s="31">
        <f>IFERROR(VLOOKUP($A274-$V$1,Summary!$A$3:$BG$325,O$1,FALSE),$V$2)</f>
        <v>57.2</v>
      </c>
      <c r="P274" s="31">
        <f>IFERROR(VLOOKUP($A274-$V$1,Summary!$A$3:$BG$325,P$1,FALSE),$V$2)</f>
        <v>47.52</v>
      </c>
      <c r="Q274" s="31">
        <v>360</v>
      </c>
      <c r="R274" s="31">
        <f>IFERROR(VLOOKUP($A274-$V$1,Summary!$A$3:$BG$325,R$1,FALSE),$V$2)</f>
        <v>0</v>
      </c>
      <c r="S274" s="31">
        <f>IFERROR(VLOOKUP($A274-$V$1,Summary!$A$3:$BG$325,S$1,FALSE),$V$2)</f>
        <v>0</v>
      </c>
    </row>
    <row r="275" spans="1:19" x14ac:dyDescent="0.25">
      <c r="A275" s="32">
        <v>43950.999305555553</v>
      </c>
      <c r="B275" s="31">
        <f>IFERROR(VLOOKUP($A275-$V$1,Summary!$A$3:$BG$325,B$1,FALSE),$V$2)</f>
        <v>891</v>
      </c>
      <c r="C275" s="97">
        <f>IFERROR(VLOOKUP($A275-$V$1,Summary!$A$3:$BG$325,C$1,FALSE),$V$2)</f>
        <v>4141.49</v>
      </c>
      <c r="D275" s="31">
        <f>IFERROR(VLOOKUP($A275-$V$1,Summary!$A$3:$BG$325,D$1,FALSE),$V$2)</f>
        <v>1630</v>
      </c>
      <c r="E275" s="31">
        <f>IFERROR(VLOOKUP($A275-$V$1,Summary!$A$3:$BG$325,E$1,FALSE),$V$2)</f>
        <v>0</v>
      </c>
      <c r="F275" s="31">
        <f>IFERROR(VLOOKUP($A275-$V$1,Summary!$A$3:$BG$325,F$1,FALSE),$V$2)</f>
        <v>1320</v>
      </c>
      <c r="G275" s="31">
        <f>IFERROR(VLOOKUP($A275-$V$1,Summary!$A$3:$BG$325,G$1,FALSE),$V$2)</f>
        <v>2280</v>
      </c>
      <c r="H275" s="31">
        <f>IFERROR(VLOOKUP($A275-$V$1,Summary!$A$3:$BG$325,H$1,FALSE),$V$2)</f>
        <v>458.48</v>
      </c>
      <c r="I275" s="31">
        <f>IFERROR(VLOOKUP($A275-$V$1,Summary!$A$3:$BG$325,I$1,FALSE),$V$2)</f>
        <v>100</v>
      </c>
      <c r="J275" s="31">
        <f>IFERROR(VLOOKUP($A275-$V$1,Summary!$A$3:$BG$325,J$1,FALSE),$V$2)</f>
        <v>69</v>
      </c>
      <c r="K275" s="31">
        <f>IFERROR(VLOOKUP($A275-$V$1,Summary!$A$3:$BG$325,K$1,FALSE),$V$2)</f>
        <v>4.9000000000000004</v>
      </c>
      <c r="L275" s="31">
        <f>IFERROR(VLOOKUP($A275-$V$1,Summary!$A$3:$BG$325,L$1,FALSE),$V$2)</f>
        <v>39.1</v>
      </c>
      <c r="M275" s="31">
        <f>IFERROR(VLOOKUP($A275-$V$1,Summary!$A$3:$BG$325,M$1,FALSE),$V$2)</f>
        <v>0</v>
      </c>
      <c r="N275" s="31">
        <f>IFERROR(MAX(L275-M275,0),"NaN")</f>
        <v>39.1</v>
      </c>
      <c r="O275" s="31">
        <f>IFERROR(VLOOKUP($A275-$V$1,Summary!$A$3:$BG$325,O$1,FALSE),$V$2)</f>
        <v>18.399999999999999</v>
      </c>
      <c r="P275" s="31">
        <f>IFERROR(VLOOKUP($A275-$V$1,Summary!$A$3:$BG$325,P$1,FALSE),$V$2)</f>
        <v>32.94</v>
      </c>
      <c r="Q275" s="31">
        <v>360</v>
      </c>
      <c r="R275" s="31">
        <f>IFERROR(VLOOKUP($A275-$V$1,Summary!$A$3:$BG$325,R$1,FALSE),$V$2)</f>
        <v>0</v>
      </c>
      <c r="S275" s="31">
        <f>IFERROR(VLOOKUP($A275-$V$1,Summary!$A$3:$BG$325,S$1,FALSE),$V$2)</f>
        <v>0</v>
      </c>
    </row>
    <row r="276" spans="1:19" x14ac:dyDescent="0.25">
      <c r="A276" s="32">
        <v>43951.999305555553</v>
      </c>
      <c r="B276" s="31">
        <f>IFERROR(VLOOKUP($A276-$V$1,Summary!$A$3:$BG$325,B$1,FALSE),$V$2)</f>
        <v>891</v>
      </c>
      <c r="C276" s="97">
        <f>IFERROR(VLOOKUP($A276-$V$1,Summary!$A$3:$BG$325,C$1,FALSE),$V$2)</f>
        <v>4141.47</v>
      </c>
      <c r="D276" s="31">
        <f>IFERROR(VLOOKUP($A276-$V$1,Summary!$A$3:$BG$325,D$1,FALSE),$V$2)</f>
        <v>1690</v>
      </c>
      <c r="E276" s="31">
        <f>IFERROR(VLOOKUP($A276-$V$1,Summary!$A$3:$BG$325,E$1,FALSE),$V$2)</f>
        <v>0</v>
      </c>
      <c r="F276" s="31">
        <f>IFERROR(VLOOKUP($A276-$V$1,Summary!$A$3:$BG$325,F$1,FALSE),$V$2)</f>
        <v>1490</v>
      </c>
      <c r="G276" s="31">
        <f>IFERROR(VLOOKUP($A276-$V$1,Summary!$A$3:$BG$325,G$1,FALSE),$V$2)</f>
        <v>2110</v>
      </c>
      <c r="H276" s="31">
        <f>IFERROR(VLOOKUP($A276-$V$1,Summary!$A$3:$BG$325,H$1,FALSE),$V$2)</f>
        <v>455.87</v>
      </c>
      <c r="I276" s="31">
        <f>IFERROR(VLOOKUP($A276-$V$1,Summary!$A$3:$BG$325,I$1,FALSE),$V$2)</f>
        <v>110</v>
      </c>
      <c r="J276" s="31">
        <f>IFERROR(VLOOKUP($A276-$V$1,Summary!$A$3:$BG$325,J$1,FALSE),$V$2)</f>
        <v>80</v>
      </c>
      <c r="K276" s="31">
        <f>IFERROR(VLOOKUP($A276-$V$1,Summary!$A$3:$BG$325,K$1,FALSE),$V$2)</f>
        <v>0</v>
      </c>
      <c r="L276" s="31">
        <f>IFERROR(VLOOKUP($A276-$V$1,Summary!$A$3:$BG$325,L$1,FALSE),$V$2)</f>
        <v>35</v>
      </c>
      <c r="M276" s="31">
        <f>IFERROR(VLOOKUP($A276-$V$1,Summary!$A$3:$BG$325,M$1,FALSE),$V$2)</f>
        <v>0</v>
      </c>
      <c r="N276" s="31">
        <f>IFERROR(MAX(L276-M276,0),"NaN")</f>
        <v>35</v>
      </c>
      <c r="O276" s="31">
        <f>IFERROR(VLOOKUP($A276-$V$1,Summary!$A$3:$BG$325,O$1,FALSE),$V$2)</f>
        <v>55.5</v>
      </c>
      <c r="P276" s="31">
        <f>IFERROR(VLOOKUP($A276-$V$1,Summary!$A$3:$BG$325,P$1,FALSE),$V$2)</f>
        <v>46.76</v>
      </c>
      <c r="Q276" s="31">
        <v>380</v>
      </c>
      <c r="R276" s="31">
        <f>IFERROR(VLOOKUP($A276-$V$1,Summary!$A$3:$BG$325,R$1,FALSE),$V$2)</f>
        <v>0</v>
      </c>
      <c r="S276" s="31">
        <f>IFERROR(VLOOKUP($A276-$V$1,Summary!$A$3:$BG$325,S$1,FALSE),$V$2)</f>
        <v>0</v>
      </c>
    </row>
    <row r="277" spans="1:19" x14ac:dyDescent="0.25">
      <c r="A277" s="32">
        <v>43952.999305555553</v>
      </c>
      <c r="B277" s="31">
        <f>IFERROR(VLOOKUP($A277-$V$1,Summary!$A$3:$BG$325,B$1,FALSE),$V$2)</f>
        <v>891</v>
      </c>
      <c r="C277" s="97">
        <f>IFERROR(VLOOKUP($A277-$V$1,Summary!$A$3:$BG$325,C$1,FALSE),$V$2)</f>
        <v>4141.4399999999996</v>
      </c>
      <c r="D277" s="31">
        <f>IFERROR(VLOOKUP($A277-$V$1,Summary!$A$3:$BG$325,D$1,FALSE),$V$2)</f>
        <v>1730</v>
      </c>
      <c r="E277" s="31">
        <f>IFERROR(VLOOKUP($A277-$V$1,Summary!$A$3:$BG$325,E$1,FALSE),$V$2)</f>
        <v>0</v>
      </c>
      <c r="F277" s="31">
        <f>IFERROR(VLOOKUP($A277-$V$1,Summary!$A$3:$BG$325,F$1,FALSE),$V$2)</f>
        <v>1420</v>
      </c>
      <c r="G277" s="31">
        <f>IFERROR(VLOOKUP($A277-$V$1,Summary!$A$3:$BG$325,G$1,FALSE),$V$2)</f>
        <v>1860</v>
      </c>
      <c r="H277" s="31">
        <f>IFERROR(VLOOKUP($A277-$V$1,Summary!$A$3:$BG$325,H$1,FALSE),$V$2)</f>
        <v>455.06</v>
      </c>
      <c r="I277" s="31">
        <f>IFERROR(VLOOKUP($A277-$V$1,Summary!$A$3:$BG$325,I$1,FALSE),$V$2)</f>
        <v>125</v>
      </c>
      <c r="J277" s="31">
        <f>IFERROR(VLOOKUP($A277-$V$1,Summary!$A$3:$BG$325,J$1,FALSE),$V$2)</f>
        <v>61</v>
      </c>
      <c r="K277" s="31">
        <f>IFERROR(VLOOKUP($A277-$V$1,Summary!$A$3:$BG$325,K$1,FALSE),$V$2)</f>
        <v>0</v>
      </c>
      <c r="L277" s="31">
        <f>IFERROR(VLOOKUP($A277-$V$1,Summary!$A$3:$BG$325,L$1,FALSE),$V$2)</f>
        <v>37.5</v>
      </c>
      <c r="M277" s="31">
        <f>IFERROR(VLOOKUP($A277-$V$1,Summary!$A$3:$BG$325,M$1,FALSE),$V$2)</f>
        <v>0</v>
      </c>
      <c r="N277" s="31">
        <f>IFERROR(MAX(L277-M277,0),"NaN")</f>
        <v>37.5</v>
      </c>
      <c r="O277" s="31">
        <f>IFERROR(VLOOKUP($A277-$V$1,Summary!$A$3:$BG$325,O$1,FALSE),$V$2)</f>
        <v>26.6</v>
      </c>
      <c r="P277" s="31">
        <f>IFERROR(VLOOKUP($A277-$V$1,Summary!$A$3:$BG$325,P$1,FALSE),$V$2)</f>
        <v>49.82</v>
      </c>
      <c r="Q277" s="31">
        <v>380</v>
      </c>
      <c r="R277" s="31">
        <f>IFERROR(VLOOKUP($A277-$V$1,Summary!$A$3:$BG$325,R$1,FALSE),$V$2)</f>
        <v>0</v>
      </c>
      <c r="S277" s="31">
        <f>IFERROR(VLOOKUP($A277-$V$1,Summary!$A$3:$BG$325,S$1,FALSE),$V$2)</f>
        <v>0</v>
      </c>
    </row>
    <row r="278" spans="1:19" x14ac:dyDescent="0.25">
      <c r="A278" s="32">
        <v>43953.999305555553</v>
      </c>
      <c r="B278" s="31">
        <f>IFERROR(VLOOKUP($A278-$V$1,Summary!$A$3:$BG$325,B$1,FALSE),$V$2)</f>
        <v>908</v>
      </c>
      <c r="C278" s="97">
        <f>IFERROR(VLOOKUP($A278-$V$1,Summary!$A$3:$BG$325,C$1,FALSE),$V$2)</f>
        <v>4141.41</v>
      </c>
      <c r="D278" s="31">
        <f>IFERROR(VLOOKUP($A278-$V$1,Summary!$A$3:$BG$325,D$1,FALSE),$V$2)</f>
        <v>1720</v>
      </c>
      <c r="E278" s="31">
        <f>IFERROR(VLOOKUP($A278-$V$1,Summary!$A$3:$BG$325,E$1,FALSE),$V$2)</f>
        <v>0</v>
      </c>
      <c r="F278" s="31">
        <f>IFERROR(VLOOKUP($A278-$V$1,Summary!$A$3:$BG$325,F$1,FALSE),$V$2)</f>
        <v>1320</v>
      </c>
      <c r="G278" s="31">
        <f>IFERROR(VLOOKUP($A278-$V$1,Summary!$A$3:$BG$325,G$1,FALSE),$V$2)</f>
        <v>1700</v>
      </c>
      <c r="H278" s="31">
        <f>IFERROR(VLOOKUP($A278-$V$1,Summary!$A$3:$BG$325,H$1,FALSE),$V$2)</f>
        <v>448.38</v>
      </c>
      <c r="I278" s="31">
        <f>IFERROR(VLOOKUP($A278-$V$1,Summary!$A$3:$BG$325,I$1,FALSE),$V$2)</f>
        <v>87</v>
      </c>
      <c r="J278" s="31">
        <f>IFERROR(VLOOKUP($A278-$V$1,Summary!$A$3:$BG$325,J$1,FALSE),$V$2)</f>
        <v>43</v>
      </c>
      <c r="K278" s="31">
        <f>IFERROR(VLOOKUP($A278-$V$1,Summary!$A$3:$BG$325,K$1,FALSE),$V$2)</f>
        <v>5</v>
      </c>
      <c r="L278" s="31">
        <f>IFERROR(VLOOKUP($A278-$V$1,Summary!$A$3:$BG$325,L$1,FALSE),$V$2)</f>
        <v>19.7</v>
      </c>
      <c r="M278" s="31">
        <f>IFERROR(VLOOKUP($A278-$V$1,Summary!$A$3:$BG$325,M$1,FALSE),$V$2)</f>
        <v>0</v>
      </c>
      <c r="N278" s="31">
        <f>IFERROR(MAX(L278-M278,0),"NaN")</f>
        <v>19.7</v>
      </c>
      <c r="O278" s="31">
        <f>IFERROR(VLOOKUP($A278-$V$1,Summary!$A$3:$BG$325,O$1,FALSE),$V$2)</f>
        <v>32.5</v>
      </c>
      <c r="P278" s="31">
        <f>IFERROR(VLOOKUP($A278-$V$1,Summary!$A$3:$BG$325,P$1,FALSE),$V$2)</f>
        <v>91.69</v>
      </c>
      <c r="Q278" s="31">
        <v>350</v>
      </c>
      <c r="R278" s="31">
        <f>IFERROR(VLOOKUP($A278-$V$1,Summary!$A$3:$BG$325,R$1,FALSE),$V$2)</f>
        <v>0</v>
      </c>
      <c r="S278" s="31">
        <f>IFERROR(VLOOKUP($A278-$V$1,Summary!$A$3:$BG$325,S$1,FALSE),$V$2)</f>
        <v>0</v>
      </c>
    </row>
    <row r="279" spans="1:19" x14ac:dyDescent="0.25">
      <c r="A279" s="32">
        <v>43954.999305555553</v>
      </c>
      <c r="B279" s="31">
        <f>IFERROR(VLOOKUP($A279-$V$1,Summary!$A$3:$BG$325,B$1,FALSE),$V$2)</f>
        <v>903</v>
      </c>
      <c r="C279" s="97">
        <f>IFERROR(VLOOKUP($A279-$V$1,Summary!$A$3:$BG$325,C$1,FALSE),$V$2)</f>
        <v>4141.41</v>
      </c>
      <c r="D279" s="31">
        <f>IFERROR(VLOOKUP($A279-$V$1,Summary!$A$3:$BG$325,D$1,FALSE),$V$2)</f>
        <v>1370</v>
      </c>
      <c r="E279" s="31">
        <f>IFERROR(VLOOKUP($A279-$V$1,Summary!$A$3:$BG$325,E$1,FALSE),$V$2)</f>
        <v>0</v>
      </c>
      <c r="F279" s="31">
        <f>IFERROR(VLOOKUP($A279-$V$1,Summary!$A$3:$BG$325,F$1,FALSE),$V$2)</f>
        <v>1300</v>
      </c>
      <c r="G279" s="31">
        <f>IFERROR(VLOOKUP($A279-$V$1,Summary!$A$3:$BG$325,G$1,FALSE),$V$2)</f>
        <v>1590</v>
      </c>
      <c r="H279" s="31">
        <f>IFERROR(VLOOKUP($A279-$V$1,Summary!$A$3:$BG$325,H$1,FALSE),$V$2)</f>
        <v>402.52</v>
      </c>
      <c r="I279" s="31">
        <f>IFERROR(VLOOKUP($A279-$V$1,Summary!$A$3:$BG$325,I$1,FALSE),$V$2)</f>
        <v>37</v>
      </c>
      <c r="J279" s="31">
        <f>IFERROR(VLOOKUP($A279-$V$1,Summary!$A$3:$BG$325,J$1,FALSE),$V$2)</f>
        <v>40</v>
      </c>
      <c r="K279" s="31">
        <f>IFERROR(VLOOKUP($A279-$V$1,Summary!$A$3:$BG$325,K$1,FALSE),$V$2)</f>
        <v>6</v>
      </c>
      <c r="L279" s="31">
        <f>IFERROR(VLOOKUP($A279-$V$1,Summary!$A$3:$BG$325,L$1,FALSE),$V$2)</f>
        <v>18.3</v>
      </c>
      <c r="M279" s="31">
        <f>IFERROR(VLOOKUP($A279-$V$1,Summary!$A$3:$BG$325,M$1,FALSE),$V$2)</f>
        <v>0</v>
      </c>
      <c r="N279" s="31">
        <f>IFERROR(MAX(L279-M279,0),"NaN")</f>
        <v>18.3</v>
      </c>
      <c r="O279" s="31">
        <f>IFERROR(VLOOKUP($A279-$V$1,Summary!$A$3:$BG$325,O$1,FALSE),$V$2)</f>
        <v>116</v>
      </c>
      <c r="P279" s="31">
        <f>IFERROR(VLOOKUP($A279-$V$1,Summary!$A$3:$BG$325,P$1,FALSE),$V$2)</f>
        <v>118.16</v>
      </c>
      <c r="Q279" s="31">
        <v>340</v>
      </c>
      <c r="R279" s="31">
        <f>IFERROR(VLOOKUP($A279-$V$1,Summary!$A$3:$BG$325,R$1,FALSE),$V$2)</f>
        <v>0</v>
      </c>
      <c r="S279" s="31">
        <f>IFERROR(VLOOKUP($A279-$V$1,Summary!$A$3:$BG$325,S$1,FALSE),$V$2)</f>
        <v>0</v>
      </c>
    </row>
    <row r="280" spans="1:19" x14ac:dyDescent="0.25">
      <c r="A280" s="32">
        <v>43955.999305555553</v>
      </c>
      <c r="B280" s="31">
        <f>IFERROR(VLOOKUP($A280-$V$1,Summary!$A$3:$BG$325,B$1,FALSE),$V$2)</f>
        <v>882</v>
      </c>
      <c r="C280" s="97">
        <f>IFERROR(VLOOKUP($A280-$V$1,Summary!$A$3:$BG$325,C$1,FALSE),$V$2)</f>
        <v>4141.3900000000003</v>
      </c>
      <c r="D280" s="31">
        <f>IFERROR(VLOOKUP($A280-$V$1,Summary!$A$3:$BG$325,D$1,FALSE),$V$2)</f>
        <v>1010</v>
      </c>
      <c r="E280" s="31">
        <f>IFERROR(VLOOKUP($A280-$V$1,Summary!$A$3:$BG$325,E$1,FALSE),$V$2)</f>
        <v>0</v>
      </c>
      <c r="F280" s="31">
        <f>IFERROR(VLOOKUP($A280-$V$1,Summary!$A$3:$BG$325,F$1,FALSE),$V$2)</f>
        <v>1230</v>
      </c>
      <c r="G280" s="31">
        <f>IFERROR(VLOOKUP($A280-$V$1,Summary!$A$3:$BG$325,G$1,FALSE),$V$2)</f>
        <v>1570</v>
      </c>
      <c r="H280" s="31">
        <f>IFERROR(VLOOKUP($A280-$V$1,Summary!$A$3:$BG$325,H$1,FALSE),$V$2)</f>
        <v>349.96</v>
      </c>
      <c r="I280" s="31">
        <f>IFERROR(VLOOKUP($A280-$V$1,Summary!$A$3:$BG$325,I$1,FALSE),$V$2)</f>
        <v>28</v>
      </c>
      <c r="J280" s="31">
        <f>IFERROR(VLOOKUP($A280-$V$1,Summary!$A$3:$BG$325,J$1,FALSE),$V$2)</f>
        <v>26</v>
      </c>
      <c r="K280" s="31">
        <f>IFERROR(VLOOKUP($A280-$V$1,Summary!$A$3:$BG$325,K$1,FALSE),$V$2)</f>
        <v>8.0399999999999991</v>
      </c>
      <c r="L280" s="31">
        <f>IFERROR(VLOOKUP($A280-$V$1,Summary!$A$3:$BG$325,L$1,FALSE),$V$2)</f>
        <v>50</v>
      </c>
      <c r="M280" s="31">
        <f>IFERROR(VLOOKUP($A280-$V$1,Summary!$A$3:$BG$325,M$1,FALSE),$V$2)</f>
        <v>27.3</v>
      </c>
      <c r="N280" s="31">
        <f>IFERROR(MAX(L280-M280,0),"NaN")</f>
        <v>22.7</v>
      </c>
      <c r="O280" s="31">
        <f>IFERROR(VLOOKUP($A280-$V$1,Summary!$A$3:$BG$325,O$1,FALSE),$V$2)</f>
        <v>91.9</v>
      </c>
      <c r="P280" s="31">
        <f>IFERROR(VLOOKUP($A280-$V$1,Summary!$A$3:$BG$325,P$1,FALSE),$V$2)</f>
        <v>107.56</v>
      </c>
      <c r="Q280" s="31">
        <v>320</v>
      </c>
      <c r="R280" s="31">
        <f>IFERROR(VLOOKUP($A280-$V$1,Summary!$A$3:$BG$325,R$1,FALSE),$V$2)</f>
        <v>0</v>
      </c>
      <c r="S280" s="31">
        <f>IFERROR(VLOOKUP($A280-$V$1,Summary!$A$3:$BG$325,S$1,FALSE),$V$2)</f>
        <v>0</v>
      </c>
    </row>
    <row r="281" spans="1:19" x14ac:dyDescent="0.25">
      <c r="A281" s="32">
        <v>43956.999305555553</v>
      </c>
      <c r="B281" s="31">
        <f>IFERROR(VLOOKUP($A281-$V$1,Summary!$A$3:$BG$325,B$1,FALSE),$V$2)</f>
        <v>869</v>
      </c>
      <c r="C281" s="97">
        <f>IFERROR(VLOOKUP($A281-$V$1,Summary!$A$3:$BG$325,C$1,FALSE),$V$2)</f>
        <v>4141.3900000000003</v>
      </c>
      <c r="D281" s="31">
        <f>IFERROR(VLOOKUP($A281-$V$1,Summary!$A$3:$BG$325,D$1,FALSE),$V$2)</f>
        <v>948</v>
      </c>
      <c r="E281" s="31">
        <f>IFERROR(VLOOKUP($A281-$V$1,Summary!$A$3:$BG$325,E$1,FALSE),$V$2)</f>
        <v>0</v>
      </c>
      <c r="F281" s="31">
        <f>IFERROR(VLOOKUP($A281-$V$1,Summary!$A$3:$BG$325,F$1,FALSE),$V$2)</f>
        <v>998</v>
      </c>
      <c r="G281" s="31">
        <f>IFERROR(VLOOKUP($A281-$V$1,Summary!$A$3:$BG$325,G$1,FALSE),$V$2)</f>
        <v>1570</v>
      </c>
      <c r="H281" s="31">
        <f>IFERROR(VLOOKUP($A281-$V$1,Summary!$A$3:$BG$325,H$1,FALSE),$V$2)</f>
        <v>305.45999999999998</v>
      </c>
      <c r="I281" s="31">
        <f>IFERROR(VLOOKUP($A281-$V$1,Summary!$A$3:$BG$325,I$1,FALSE),$V$2)</f>
        <v>36</v>
      </c>
      <c r="J281" s="31">
        <f>IFERROR(VLOOKUP($A281-$V$1,Summary!$A$3:$BG$325,J$1,FALSE),$V$2)</f>
        <v>27</v>
      </c>
      <c r="K281" s="31">
        <f>IFERROR(VLOOKUP($A281-$V$1,Summary!$A$3:$BG$325,K$1,FALSE),$V$2)</f>
        <v>22.4</v>
      </c>
      <c r="L281" s="31">
        <f>IFERROR(VLOOKUP($A281-$V$1,Summary!$A$3:$BG$325,L$1,FALSE),$V$2)</f>
        <v>69.599999999999994</v>
      </c>
      <c r="M281" s="31">
        <f>IFERROR(VLOOKUP($A281-$V$1,Summary!$A$3:$BG$325,M$1,FALSE),$V$2)</f>
        <v>18.2</v>
      </c>
      <c r="N281" s="31">
        <f>IFERROR(MAX(L281-M281,0),"NaN")</f>
        <v>51.399999999999991</v>
      </c>
      <c r="O281" s="31">
        <f>IFERROR(VLOOKUP($A281-$V$1,Summary!$A$3:$BG$325,O$1,FALSE),$V$2)</f>
        <v>41.3</v>
      </c>
      <c r="P281" s="31">
        <f>IFERROR(VLOOKUP($A281-$V$1,Summary!$A$3:$BG$325,P$1,FALSE),$V$2)</f>
        <v>83.09</v>
      </c>
      <c r="Q281" s="31">
        <v>310</v>
      </c>
      <c r="R281" s="31">
        <f>IFERROR(VLOOKUP($A281-$V$1,Summary!$A$3:$BG$325,R$1,FALSE),$V$2)</f>
        <v>0</v>
      </c>
      <c r="S281" s="31">
        <f>IFERROR(VLOOKUP($A281-$V$1,Summary!$A$3:$BG$325,S$1,FALSE),$V$2)</f>
        <v>0</v>
      </c>
    </row>
    <row r="282" spans="1:19" x14ac:dyDescent="0.25">
      <c r="A282" s="32">
        <v>43957.999305555553</v>
      </c>
      <c r="B282" s="31">
        <f>IFERROR(VLOOKUP($A282-$V$1,Summary!$A$3:$BG$325,B$1,FALSE),$V$2)</f>
        <v>864</v>
      </c>
      <c r="C282" s="97">
        <f>IFERROR(VLOOKUP($A282-$V$1,Summary!$A$3:$BG$325,C$1,FALSE),$V$2)</f>
        <v>4141.3999999999996</v>
      </c>
      <c r="D282" s="31">
        <f>IFERROR(VLOOKUP($A282-$V$1,Summary!$A$3:$BG$325,D$1,FALSE),$V$2)</f>
        <v>956</v>
      </c>
      <c r="E282" s="31">
        <f>IFERROR(VLOOKUP($A282-$V$1,Summary!$A$3:$BG$325,E$1,FALSE),$V$2)</f>
        <v>0</v>
      </c>
      <c r="F282" s="31">
        <f>IFERROR(VLOOKUP($A282-$V$1,Summary!$A$3:$BG$325,F$1,FALSE),$V$2)</f>
        <v>791</v>
      </c>
      <c r="G282" s="31">
        <f>IFERROR(VLOOKUP($A282-$V$1,Summary!$A$3:$BG$325,G$1,FALSE),$V$2)</f>
        <v>1590</v>
      </c>
      <c r="H282" s="31">
        <f>IFERROR(VLOOKUP($A282-$V$1,Summary!$A$3:$BG$325,H$1,FALSE),$V$2)</f>
        <v>285.29000000000002</v>
      </c>
      <c r="I282" s="31">
        <f>IFERROR(VLOOKUP($A282-$V$1,Summary!$A$3:$BG$325,I$1,FALSE),$V$2)</f>
        <v>57</v>
      </c>
      <c r="J282" s="31">
        <f>IFERROR(VLOOKUP($A282-$V$1,Summary!$A$3:$BG$325,J$1,FALSE),$V$2)</f>
        <v>24</v>
      </c>
      <c r="K282" s="31">
        <f>IFERROR(VLOOKUP($A282-$V$1,Summary!$A$3:$BG$325,K$1,FALSE),$V$2)</f>
        <v>5.55</v>
      </c>
      <c r="L282" s="31">
        <f>IFERROR(VLOOKUP($A282-$V$1,Summary!$A$3:$BG$325,L$1,FALSE),$V$2)</f>
        <v>45.8</v>
      </c>
      <c r="M282" s="31">
        <f>IFERROR(VLOOKUP($A282-$V$1,Summary!$A$3:$BG$325,M$1,FALSE),$V$2)</f>
        <v>0</v>
      </c>
      <c r="N282" s="31">
        <f>IFERROR(MAX(L282-M282,0),"NaN")</f>
        <v>45.8</v>
      </c>
      <c r="O282" s="31">
        <f>IFERROR(VLOOKUP($A282-$V$1,Summary!$A$3:$BG$325,O$1,FALSE),$V$2)</f>
        <v>0</v>
      </c>
      <c r="P282" s="31">
        <f>IFERROR(VLOOKUP($A282-$V$1,Summary!$A$3:$BG$325,P$1,FALSE),$V$2)</f>
        <v>41.13</v>
      </c>
      <c r="Q282" s="31">
        <v>300</v>
      </c>
      <c r="R282" s="31">
        <f>IFERROR(VLOOKUP($A282-$V$1,Summary!$A$3:$BG$325,R$1,FALSE),$V$2)</f>
        <v>0</v>
      </c>
      <c r="S282" s="31">
        <f>IFERROR(VLOOKUP($A282-$V$1,Summary!$A$3:$BG$325,S$1,FALSE),$V$2)</f>
        <v>0</v>
      </c>
    </row>
    <row r="283" spans="1:19" x14ac:dyDescent="0.25">
      <c r="A283" s="32">
        <v>43958.999305555553</v>
      </c>
      <c r="B283" s="31">
        <f>IFERROR(VLOOKUP($A283-$V$1,Summary!$A$3:$BG$325,B$1,FALSE),$V$2)</f>
        <v>821</v>
      </c>
      <c r="C283" s="97">
        <f>IFERROR(VLOOKUP($A283-$V$1,Summary!$A$3:$BG$325,C$1,FALSE),$V$2)</f>
        <v>4141.3900000000003</v>
      </c>
      <c r="D283" s="31">
        <f>IFERROR(VLOOKUP($A283-$V$1,Summary!$A$3:$BG$325,D$1,FALSE),$V$2)</f>
        <v>922</v>
      </c>
      <c r="E283" s="31">
        <f>IFERROR(VLOOKUP($A283-$V$1,Summary!$A$3:$BG$325,E$1,FALSE),$V$2)</f>
        <v>0</v>
      </c>
      <c r="F283" s="31">
        <f>IFERROR(VLOOKUP($A283-$V$1,Summary!$A$3:$BG$325,F$1,FALSE),$V$2)</f>
        <v>576</v>
      </c>
      <c r="G283" s="31">
        <f>IFERROR(VLOOKUP($A283-$V$1,Summary!$A$3:$BG$325,G$1,FALSE),$V$2)</f>
        <v>1560</v>
      </c>
      <c r="H283" s="31">
        <f>IFERROR(VLOOKUP($A283-$V$1,Summary!$A$3:$BG$325,H$1,FALSE),$V$2)</f>
        <v>280.67</v>
      </c>
      <c r="I283" s="31">
        <f>IFERROR(VLOOKUP($A283-$V$1,Summary!$A$3:$BG$325,I$1,FALSE),$V$2)</f>
        <v>75</v>
      </c>
      <c r="J283" s="31">
        <f>IFERROR(VLOOKUP($A283-$V$1,Summary!$A$3:$BG$325,J$1,FALSE),$V$2)</f>
        <v>21</v>
      </c>
      <c r="K283" s="31">
        <f>IFERROR(VLOOKUP($A283-$V$1,Summary!$A$3:$BG$325,K$1,FALSE),$V$2)</f>
        <v>24.6</v>
      </c>
      <c r="L283" s="31">
        <f>IFERROR(VLOOKUP($A283-$V$1,Summary!$A$3:$BG$325,L$1,FALSE),$V$2)</f>
        <v>28.6</v>
      </c>
      <c r="M283" s="31">
        <f>IFERROR(VLOOKUP($A283-$V$1,Summary!$A$3:$BG$325,M$1,FALSE),$V$2)</f>
        <v>0</v>
      </c>
      <c r="N283" s="31">
        <f>IFERROR(MAX(L283-M283,0),"NaN")</f>
        <v>28.6</v>
      </c>
      <c r="O283" s="31">
        <f>IFERROR(VLOOKUP($A283-$V$1,Summary!$A$3:$BG$325,O$1,FALSE),$V$2)</f>
        <v>0</v>
      </c>
      <c r="P283" s="31">
        <f>IFERROR(VLOOKUP($A283-$V$1,Summary!$A$3:$BG$325,P$1,FALSE),$V$2)</f>
        <v>50.97</v>
      </c>
      <c r="Q283" s="31">
        <v>300</v>
      </c>
      <c r="R283" s="31">
        <f>IFERROR(VLOOKUP($A283-$V$1,Summary!$A$3:$BG$325,R$1,FALSE),$V$2)</f>
        <v>0</v>
      </c>
      <c r="S283" s="97">
        <f>IFERROR(VLOOKUP($A283-$V$1,Summary!$A$3:$BG$325,S$1,FALSE),$V$2)</f>
        <v>18.076190476190476</v>
      </c>
    </row>
    <row r="284" spans="1:19" x14ac:dyDescent="0.25">
      <c r="A284" s="32">
        <v>43959.999305555553</v>
      </c>
      <c r="B284" s="31">
        <f>IFERROR(VLOOKUP($A284-$V$1,Summary!$A$3:$BG$325,B$1,FALSE),$V$2)</f>
        <v>789</v>
      </c>
      <c r="C284" s="97">
        <f>IFERROR(VLOOKUP($A284-$V$1,Summary!$A$3:$BG$325,C$1,FALSE),$V$2)</f>
        <v>4141.3900000000003</v>
      </c>
      <c r="D284" s="31">
        <f>IFERROR(VLOOKUP($A284-$V$1,Summary!$A$3:$BG$325,D$1,FALSE),$V$2)</f>
        <v>719</v>
      </c>
      <c r="E284" s="31">
        <f>IFERROR(VLOOKUP($A284-$V$1,Summary!$A$3:$BG$325,E$1,FALSE),$V$2)</f>
        <v>0</v>
      </c>
      <c r="F284" s="31">
        <f>IFERROR(VLOOKUP($A284-$V$1,Summary!$A$3:$BG$325,F$1,FALSE),$V$2)</f>
        <v>501</v>
      </c>
      <c r="G284" s="31">
        <f>IFERROR(VLOOKUP($A284-$V$1,Summary!$A$3:$BG$325,G$1,FALSE),$V$2)</f>
        <v>1550</v>
      </c>
      <c r="H284" s="31">
        <f>IFERROR(VLOOKUP($A284-$V$1,Summary!$A$3:$BG$325,H$1,FALSE),$V$2)</f>
        <v>289.58</v>
      </c>
      <c r="I284" s="31">
        <f>IFERROR(VLOOKUP($A284-$V$1,Summary!$A$3:$BG$325,I$1,FALSE),$V$2)</f>
        <v>75</v>
      </c>
      <c r="J284" s="31">
        <f>IFERROR(VLOOKUP($A284-$V$1,Summary!$A$3:$BG$325,J$1,FALSE),$V$2)</f>
        <v>30</v>
      </c>
      <c r="K284" s="31">
        <f>IFERROR(VLOOKUP($A284-$V$1,Summary!$A$3:$BG$325,K$1,FALSE),$V$2)</f>
        <v>26.6</v>
      </c>
      <c r="L284" s="31">
        <f>IFERROR(VLOOKUP($A284-$V$1,Summary!$A$3:$BG$325,L$1,FALSE),$V$2)</f>
        <v>19</v>
      </c>
      <c r="M284" s="31">
        <f>IFERROR(VLOOKUP($A284-$V$1,Summary!$A$3:$BG$325,M$1,FALSE),$V$2)</f>
        <v>0</v>
      </c>
      <c r="N284" s="31">
        <f>IFERROR(MAX(L284-M284,0),"NaN")</f>
        <v>19</v>
      </c>
      <c r="O284" s="31">
        <f>IFERROR(VLOOKUP($A284-$V$1,Summary!$A$3:$BG$325,O$1,FALSE),$V$2)</f>
        <v>0</v>
      </c>
      <c r="P284" s="31">
        <f>IFERROR(VLOOKUP($A284-$V$1,Summary!$A$3:$BG$325,P$1,FALSE),$V$2)</f>
        <v>34.22</v>
      </c>
      <c r="Q284" s="31">
        <v>280</v>
      </c>
      <c r="R284" s="31">
        <f>IFERROR(VLOOKUP($A284-$V$1,Summary!$A$3:$BG$325,R$1,FALSE),$V$2)</f>
        <v>0</v>
      </c>
      <c r="S284" s="97">
        <f>IFERROR(VLOOKUP($A284-$V$1,Summary!$A$3:$BG$325,S$1,FALSE),$V$2)</f>
        <v>18.076190476190476</v>
      </c>
    </row>
    <row r="285" spans="1:19" x14ac:dyDescent="0.25">
      <c r="A285" s="32">
        <v>43960.999305555553</v>
      </c>
      <c r="B285" s="31">
        <f>IFERROR(VLOOKUP($A285-$V$1,Summary!$A$3:$BG$325,B$1,FALSE),$V$2)</f>
        <v>774</v>
      </c>
      <c r="C285" s="97">
        <f>IFERROR(VLOOKUP($A285-$V$1,Summary!$A$3:$BG$325,C$1,FALSE),$V$2)</f>
        <v>4141.3900000000003</v>
      </c>
      <c r="D285" s="31">
        <f>IFERROR(VLOOKUP($A285-$V$1,Summary!$A$3:$BG$325,D$1,FALSE),$V$2)</f>
        <v>613</v>
      </c>
      <c r="E285" s="31">
        <f>IFERROR(VLOOKUP($A285-$V$1,Summary!$A$3:$BG$325,E$1,FALSE),$V$2)</f>
        <v>0</v>
      </c>
      <c r="F285" s="31">
        <f>IFERROR(VLOOKUP($A285-$V$1,Summary!$A$3:$BG$325,F$1,FALSE),$V$2)</f>
        <v>500</v>
      </c>
      <c r="G285" s="31">
        <f>IFERROR(VLOOKUP($A285-$V$1,Summary!$A$3:$BG$325,G$1,FALSE),$V$2)</f>
        <v>1560</v>
      </c>
      <c r="H285" s="31">
        <f>IFERROR(VLOOKUP($A285-$V$1,Summary!$A$3:$BG$325,H$1,FALSE),$V$2)</f>
        <v>277.29000000000002</v>
      </c>
      <c r="I285" s="31">
        <f>IFERROR(VLOOKUP($A285-$V$1,Summary!$A$3:$BG$325,I$1,FALSE),$V$2)</f>
        <v>75</v>
      </c>
      <c r="J285" s="31">
        <f>IFERROR(VLOOKUP($A285-$V$1,Summary!$A$3:$BG$325,J$1,FALSE),$V$2)</f>
        <v>35</v>
      </c>
      <c r="K285" s="31">
        <f>IFERROR(VLOOKUP($A285-$V$1,Summary!$A$3:$BG$325,K$1,FALSE),$V$2)</f>
        <v>22.3</v>
      </c>
      <c r="L285" s="31">
        <f>IFERROR(VLOOKUP($A285-$V$1,Summary!$A$3:$BG$325,L$1,FALSE),$V$2)</f>
        <v>17.899999999999999</v>
      </c>
      <c r="M285" s="31">
        <f>IFERROR(VLOOKUP($A285-$V$1,Summary!$A$3:$BG$325,M$1,FALSE),$V$2)</f>
        <v>0</v>
      </c>
      <c r="N285" s="31">
        <f>IFERROR(MAX(L285-M285,0),"NaN")</f>
        <v>17.899999999999999</v>
      </c>
      <c r="O285" s="31">
        <f>IFERROR(VLOOKUP($A285-$V$1,Summary!$A$3:$BG$325,O$1,FALSE),$V$2)</f>
        <v>0</v>
      </c>
      <c r="P285" s="31">
        <f>IFERROR(VLOOKUP($A285-$V$1,Summary!$A$3:$BG$325,P$1,FALSE),$V$2)</f>
        <v>25.16</v>
      </c>
      <c r="Q285" s="31">
        <v>280</v>
      </c>
      <c r="R285" s="31">
        <f>IFERROR(VLOOKUP($A285-$V$1,Summary!$A$3:$BG$325,R$1,FALSE),$V$2)</f>
        <v>0</v>
      </c>
      <c r="S285" s="97">
        <f>IFERROR(VLOOKUP($A285-$V$1,Summary!$A$3:$BG$325,S$1,FALSE),$V$2)</f>
        <v>18.076190476190476</v>
      </c>
    </row>
    <row r="286" spans="1:19" x14ac:dyDescent="0.25">
      <c r="A286" s="32">
        <v>43961.999305555553</v>
      </c>
      <c r="B286" s="31">
        <f>IFERROR(VLOOKUP($A286-$V$1,Summary!$A$3:$BG$325,B$1,FALSE),$V$2)</f>
        <v>749</v>
      </c>
      <c r="C286" s="97">
        <f>IFERROR(VLOOKUP($A286-$V$1,Summary!$A$3:$BG$325,C$1,FALSE),$V$2)</f>
        <v>4141.38</v>
      </c>
      <c r="D286" s="31">
        <f>IFERROR(VLOOKUP($A286-$V$1,Summary!$A$3:$BG$325,D$1,FALSE),$V$2)</f>
        <v>720</v>
      </c>
      <c r="E286" s="31">
        <f>IFERROR(VLOOKUP($A286-$V$1,Summary!$A$3:$BG$325,E$1,FALSE),$V$2)</f>
        <v>0</v>
      </c>
      <c r="F286" s="31">
        <f>IFERROR(VLOOKUP($A286-$V$1,Summary!$A$3:$BG$325,F$1,FALSE),$V$2)</f>
        <v>501</v>
      </c>
      <c r="G286" s="31">
        <f>IFERROR(VLOOKUP($A286-$V$1,Summary!$A$3:$BG$325,G$1,FALSE),$V$2)</f>
        <v>1600</v>
      </c>
      <c r="H286" s="31">
        <f>IFERROR(VLOOKUP($A286-$V$1,Summary!$A$3:$BG$325,H$1,FALSE),$V$2)</f>
        <v>263.7</v>
      </c>
      <c r="I286" s="31">
        <f>IFERROR(VLOOKUP($A286-$V$1,Summary!$A$3:$BG$325,I$1,FALSE),$V$2)</f>
        <v>75</v>
      </c>
      <c r="J286" s="31">
        <f>IFERROR(VLOOKUP($A286-$V$1,Summary!$A$3:$BG$325,J$1,FALSE),$V$2)</f>
        <v>36</v>
      </c>
      <c r="K286" s="31">
        <f>IFERROR(VLOOKUP($A286-$V$1,Summary!$A$3:$BG$325,K$1,FALSE),$V$2)</f>
        <v>21.2</v>
      </c>
      <c r="L286" s="31">
        <f>IFERROR(VLOOKUP($A286-$V$1,Summary!$A$3:$BG$325,L$1,FALSE),$V$2)</f>
        <v>11.3</v>
      </c>
      <c r="M286" s="31">
        <f>IFERROR(VLOOKUP($A286-$V$1,Summary!$A$3:$BG$325,M$1,FALSE),$V$2)</f>
        <v>0</v>
      </c>
      <c r="N286" s="31">
        <f>IFERROR(MAX(L286-M286,0),"NaN")</f>
        <v>11.3</v>
      </c>
      <c r="O286" s="31">
        <f>IFERROR(VLOOKUP($A286-$V$1,Summary!$A$3:$BG$325,O$1,FALSE),$V$2)</f>
        <v>0</v>
      </c>
      <c r="P286" s="31">
        <f>IFERROR(VLOOKUP($A286-$V$1,Summary!$A$3:$BG$325,P$1,FALSE),$V$2)</f>
        <v>20.5</v>
      </c>
      <c r="Q286" s="31">
        <v>280</v>
      </c>
      <c r="R286" s="31">
        <f>IFERROR(VLOOKUP($A286-$V$1,Summary!$A$3:$BG$325,R$1,FALSE),$V$2)</f>
        <v>0</v>
      </c>
      <c r="S286" s="97">
        <f>IFERROR(VLOOKUP($A286-$V$1,Summary!$A$3:$BG$325,S$1,FALSE),$V$2)</f>
        <v>18.076190476190476</v>
      </c>
    </row>
    <row r="287" spans="1:19" x14ac:dyDescent="0.25">
      <c r="A287" s="32">
        <v>43962.999305555553</v>
      </c>
      <c r="B287" s="31">
        <f>IFERROR(VLOOKUP($A287-$V$1,Summary!$A$3:$BG$325,B$1,FALSE),$V$2)</f>
        <v>732</v>
      </c>
      <c r="C287" s="97">
        <f>IFERROR(VLOOKUP($A287-$V$1,Summary!$A$3:$BG$325,C$1,FALSE),$V$2)</f>
        <v>4141.3500000000004</v>
      </c>
      <c r="D287" s="31">
        <f>IFERROR(VLOOKUP($A287-$V$1,Summary!$A$3:$BG$325,D$1,FALSE),$V$2)</f>
        <v>932</v>
      </c>
      <c r="E287" s="31">
        <f>IFERROR(VLOOKUP($A287-$V$1,Summary!$A$3:$BG$325,E$1,FALSE),$V$2)</f>
        <v>0</v>
      </c>
      <c r="F287" s="31">
        <f>IFERROR(VLOOKUP($A287-$V$1,Summary!$A$3:$BG$325,F$1,FALSE),$V$2)</f>
        <v>698</v>
      </c>
      <c r="G287" s="31">
        <f>IFERROR(VLOOKUP($A287-$V$1,Summary!$A$3:$BG$325,G$1,FALSE),$V$2)</f>
        <v>1520</v>
      </c>
      <c r="H287" s="31">
        <f>IFERROR(VLOOKUP($A287-$V$1,Summary!$A$3:$BG$325,H$1,FALSE),$V$2)</f>
        <v>264.04000000000002</v>
      </c>
      <c r="I287" s="31">
        <f>IFERROR(VLOOKUP($A287-$V$1,Summary!$A$3:$BG$325,I$1,FALSE),$V$2)</f>
        <v>93</v>
      </c>
      <c r="J287" s="31">
        <f>IFERROR(VLOOKUP($A287-$V$1,Summary!$A$3:$BG$325,J$1,FALSE),$V$2)</f>
        <v>40</v>
      </c>
      <c r="K287" s="31">
        <f>IFERROR(VLOOKUP($A287-$V$1,Summary!$A$3:$BG$325,K$1,FALSE),$V$2)</f>
        <v>20.9</v>
      </c>
      <c r="L287" s="31">
        <f>IFERROR(VLOOKUP($A287-$V$1,Summary!$A$3:$BG$325,L$1,FALSE),$V$2)</f>
        <v>7.93</v>
      </c>
      <c r="M287" s="31">
        <f>IFERROR(VLOOKUP($A287-$V$1,Summary!$A$3:$BG$325,M$1,FALSE),$V$2)</f>
        <v>0</v>
      </c>
      <c r="N287" s="31">
        <f>IFERROR(MAX(L287-M287,0),"NaN")</f>
        <v>7.93</v>
      </c>
      <c r="O287" s="31">
        <f>IFERROR(VLOOKUP($A287-$V$1,Summary!$A$3:$BG$325,O$1,FALSE),$V$2)</f>
        <v>0</v>
      </c>
      <c r="P287" s="31">
        <f>IFERROR(VLOOKUP($A287-$V$1,Summary!$A$3:$BG$325,P$1,FALSE),$V$2)</f>
        <v>21.57</v>
      </c>
      <c r="Q287" s="31">
        <v>280</v>
      </c>
      <c r="R287" s="31">
        <f>IFERROR(VLOOKUP($A287-$V$1,Summary!$A$3:$BG$325,R$1,FALSE),$V$2)</f>
        <v>0</v>
      </c>
      <c r="S287" s="97">
        <f>IFERROR(VLOOKUP($A287-$V$1,Summary!$A$3:$BG$325,S$1,FALSE),$V$2)</f>
        <v>18.076190476190476</v>
      </c>
    </row>
    <row r="288" spans="1:19" x14ac:dyDescent="0.25">
      <c r="A288" s="32">
        <v>43963.999305555553</v>
      </c>
      <c r="B288" s="31">
        <f>IFERROR(VLOOKUP($A288-$V$1,Summary!$A$3:$BG$325,B$1,FALSE),$V$2)</f>
        <v>733</v>
      </c>
      <c r="C288" s="97">
        <f>IFERROR(VLOOKUP($A288-$V$1,Summary!$A$3:$BG$325,C$1,FALSE),$V$2)</f>
        <v>4141.3500000000004</v>
      </c>
      <c r="D288" s="31">
        <f>IFERROR(VLOOKUP($A288-$V$1,Summary!$A$3:$BG$325,D$1,FALSE),$V$2)</f>
        <v>1140</v>
      </c>
      <c r="E288" s="31">
        <f>IFERROR(VLOOKUP($A288-$V$1,Summary!$A$3:$BG$325,E$1,FALSE),$V$2)</f>
        <v>0</v>
      </c>
      <c r="F288" s="31">
        <f>IFERROR(VLOOKUP($A288-$V$1,Summary!$A$3:$BG$325,F$1,FALSE),$V$2)</f>
        <v>806</v>
      </c>
      <c r="G288" s="31">
        <f>IFERROR(VLOOKUP($A288-$V$1,Summary!$A$3:$BG$325,G$1,FALSE),$V$2)</f>
        <v>1410</v>
      </c>
      <c r="H288" s="31">
        <f>IFERROR(VLOOKUP($A288-$V$1,Summary!$A$3:$BG$325,H$1,FALSE),$V$2)</f>
        <v>269.19</v>
      </c>
      <c r="I288" s="31">
        <f>IFERROR(VLOOKUP($A288-$V$1,Summary!$A$3:$BG$325,I$1,FALSE),$V$2)</f>
        <v>83</v>
      </c>
      <c r="J288" s="31">
        <f>IFERROR(VLOOKUP($A288-$V$1,Summary!$A$3:$BG$325,J$1,FALSE),$V$2)</f>
        <v>42</v>
      </c>
      <c r="K288" s="31">
        <f>IFERROR(VLOOKUP($A288-$V$1,Summary!$A$3:$BG$325,K$1,FALSE),$V$2)</f>
        <v>16.5</v>
      </c>
      <c r="L288" s="31">
        <f>IFERROR(VLOOKUP($A288-$V$1,Summary!$A$3:$BG$325,L$1,FALSE),$V$2)</f>
        <v>16.5</v>
      </c>
      <c r="M288" s="31">
        <f>IFERROR(VLOOKUP($A288-$V$1,Summary!$A$3:$BG$325,M$1,FALSE),$V$2)</f>
        <v>0</v>
      </c>
      <c r="N288" s="31">
        <f>IFERROR(MAX(L288-M288,0),"NaN")</f>
        <v>16.5</v>
      </c>
      <c r="O288" s="31">
        <f>IFERROR(VLOOKUP($A288-$V$1,Summary!$A$3:$BG$325,O$1,FALSE),$V$2)</f>
        <v>0</v>
      </c>
      <c r="P288" s="31">
        <f>IFERROR(VLOOKUP($A288-$V$1,Summary!$A$3:$BG$325,P$1,FALSE),$V$2)</f>
        <v>57.34</v>
      </c>
      <c r="Q288" s="31">
        <v>270</v>
      </c>
      <c r="R288" s="31">
        <f>IFERROR(VLOOKUP($A288-$V$1,Summary!$A$3:$BG$325,R$1,FALSE),$V$2)</f>
        <v>0</v>
      </c>
      <c r="S288" s="97">
        <f>IFERROR(VLOOKUP($A288-$V$1,Summary!$A$3:$BG$325,S$1,FALSE),$V$2)</f>
        <v>18.076190476190476</v>
      </c>
    </row>
    <row r="289" spans="1:19" x14ac:dyDescent="0.25">
      <c r="A289" s="32">
        <v>43964.999305555553</v>
      </c>
      <c r="B289" s="31">
        <f>IFERROR(VLOOKUP($A289-$V$1,Summary!$A$3:$BG$325,B$1,FALSE),$V$2)</f>
        <v>718</v>
      </c>
      <c r="C289" s="97">
        <f>IFERROR(VLOOKUP($A289-$V$1,Summary!$A$3:$BG$325,C$1,FALSE),$V$2)</f>
        <v>4141.3500000000004</v>
      </c>
      <c r="D289" s="31">
        <f>IFERROR(VLOOKUP($A289-$V$1,Summary!$A$3:$BG$325,D$1,FALSE),$V$2)</f>
        <v>964</v>
      </c>
      <c r="E289" s="31">
        <f>IFERROR(VLOOKUP($A289-$V$1,Summary!$A$3:$BG$325,E$1,FALSE),$V$2)</f>
        <v>0</v>
      </c>
      <c r="F289" s="31">
        <f>IFERROR(VLOOKUP($A289-$V$1,Summary!$A$3:$BG$325,F$1,FALSE),$V$2)</f>
        <v>747</v>
      </c>
      <c r="G289" s="31">
        <f>IFERROR(VLOOKUP($A289-$V$1,Summary!$A$3:$BG$325,G$1,FALSE),$V$2)</f>
        <v>1290</v>
      </c>
      <c r="H289" s="31">
        <f>IFERROR(VLOOKUP($A289-$V$1,Summary!$A$3:$BG$325,H$1,FALSE),$V$2)</f>
        <v>267.42</v>
      </c>
      <c r="I289" s="31">
        <f>IFERROR(VLOOKUP($A289-$V$1,Summary!$A$3:$BG$325,I$1,FALSE),$V$2)</f>
        <v>58</v>
      </c>
      <c r="J289" s="31">
        <f>IFERROR(VLOOKUP($A289-$V$1,Summary!$A$3:$BG$325,J$1,FALSE),$V$2)</f>
        <v>45</v>
      </c>
      <c r="K289" s="31">
        <f>IFERROR(VLOOKUP($A289-$V$1,Summary!$A$3:$BG$325,K$1,FALSE),$V$2)</f>
        <v>10.199999999999999</v>
      </c>
      <c r="L289" s="31">
        <f>IFERROR(VLOOKUP($A289-$V$1,Summary!$A$3:$BG$325,L$1,FALSE),$V$2)</f>
        <v>20.5</v>
      </c>
      <c r="M289" s="31">
        <f>IFERROR(VLOOKUP($A289-$V$1,Summary!$A$3:$BG$325,M$1,FALSE),$V$2)</f>
        <v>0</v>
      </c>
      <c r="N289" s="31">
        <f>IFERROR(MAX(L289-M289,0),"NaN")</f>
        <v>20.5</v>
      </c>
      <c r="O289" s="31">
        <f>IFERROR(VLOOKUP($A289-$V$1,Summary!$A$3:$BG$325,O$1,FALSE),$V$2)</f>
        <v>0</v>
      </c>
      <c r="P289" s="31">
        <f>IFERROR(VLOOKUP($A289-$V$1,Summary!$A$3:$BG$325,P$1,FALSE),$V$2)</f>
        <v>97.77</v>
      </c>
      <c r="Q289" s="31">
        <v>260</v>
      </c>
      <c r="R289" s="31">
        <f>IFERROR(VLOOKUP($A289-$V$1,Summary!$A$3:$BG$325,R$1,FALSE),$V$2)</f>
        <v>0</v>
      </c>
      <c r="S289" s="97">
        <f>IFERROR(VLOOKUP($A289-$V$1,Summary!$A$3:$BG$325,S$1,FALSE),$V$2)</f>
        <v>18.076190476190476</v>
      </c>
    </row>
    <row r="290" spans="1:19" x14ac:dyDescent="0.25">
      <c r="A290" s="32">
        <v>43965.999305555553</v>
      </c>
      <c r="B290" s="31">
        <f>IFERROR(VLOOKUP($A290-$V$1,Summary!$A$3:$BG$325,B$1,FALSE),$V$2)</f>
        <v>737</v>
      </c>
      <c r="C290" s="97">
        <f>IFERROR(VLOOKUP($A290-$V$1,Summary!$A$3:$BG$325,C$1,FALSE),$V$2)</f>
        <v>4141.38</v>
      </c>
      <c r="D290" s="31">
        <f>IFERROR(VLOOKUP($A290-$V$1,Summary!$A$3:$BG$325,D$1,FALSE),$V$2)</f>
        <v>646</v>
      </c>
      <c r="E290" s="31">
        <f>IFERROR(VLOOKUP($A290-$V$1,Summary!$A$3:$BG$325,E$1,FALSE),$V$2)</f>
        <v>0</v>
      </c>
      <c r="F290" s="31">
        <f>IFERROR(VLOOKUP($A290-$V$1,Summary!$A$3:$BG$325,F$1,FALSE),$V$2)</f>
        <v>787</v>
      </c>
      <c r="G290" s="31">
        <f>IFERROR(VLOOKUP($A290-$V$1,Summary!$A$3:$BG$325,G$1,FALSE),$V$2)</f>
        <v>1250</v>
      </c>
      <c r="H290" s="31">
        <f>IFERROR(VLOOKUP($A290-$V$1,Summary!$A$3:$BG$325,H$1,FALSE),$V$2)</f>
        <v>253.31</v>
      </c>
      <c r="I290" s="31">
        <f>IFERROR(VLOOKUP($A290-$V$1,Summary!$A$3:$BG$325,I$1,FALSE),$V$2)</f>
        <v>31</v>
      </c>
      <c r="J290" s="31">
        <f>IFERROR(VLOOKUP($A290-$V$1,Summary!$A$3:$BG$325,J$1,FALSE),$V$2)</f>
        <v>44</v>
      </c>
      <c r="K290" s="31">
        <f>IFERROR(VLOOKUP($A290-$V$1,Summary!$A$3:$BG$325,K$1,FALSE),$V$2)</f>
        <v>0</v>
      </c>
      <c r="L290" s="31">
        <f>IFERROR(VLOOKUP($A290-$V$1,Summary!$A$3:$BG$325,L$1,FALSE),$V$2)</f>
        <v>0</v>
      </c>
      <c r="M290" s="31">
        <f>IFERROR(VLOOKUP($A290-$V$1,Summary!$A$3:$BG$325,M$1,FALSE),$V$2)</f>
        <v>0</v>
      </c>
      <c r="N290" s="31">
        <f>IFERROR(MAX(L290-M290,0),"NaN")</f>
        <v>0</v>
      </c>
      <c r="O290" s="31">
        <f>IFERROR(VLOOKUP($A290-$V$1,Summary!$A$3:$BG$325,O$1,FALSE),$V$2)</f>
        <v>0</v>
      </c>
      <c r="P290" s="31">
        <f>IFERROR(VLOOKUP($A290-$V$1,Summary!$A$3:$BG$325,P$1,FALSE),$V$2)</f>
        <v>139.44</v>
      </c>
      <c r="Q290" s="31">
        <v>260</v>
      </c>
      <c r="R290" s="31">
        <f>IFERROR(VLOOKUP($A290-$V$1,Summary!$A$3:$BG$325,R$1,FALSE),$V$2)</f>
        <v>0</v>
      </c>
      <c r="S290" s="97">
        <f>IFERROR(VLOOKUP($A290-$V$1,Summary!$A$3:$BG$325,S$1,FALSE),$V$2)</f>
        <v>18.076190476190476</v>
      </c>
    </row>
    <row r="291" spans="1:19" x14ac:dyDescent="0.25">
      <c r="A291" s="32">
        <v>43966.999305555553</v>
      </c>
      <c r="B291" s="31">
        <f>IFERROR(VLOOKUP($A291-$V$1,Summary!$A$3:$BG$325,B$1,FALSE),$V$2)</f>
        <v>763</v>
      </c>
      <c r="C291" s="97">
        <f>IFERROR(VLOOKUP($A291-$V$1,Summary!$A$3:$BG$325,C$1,FALSE),$V$2)</f>
        <v>4141.3900000000003</v>
      </c>
      <c r="D291" s="31">
        <f>IFERROR(VLOOKUP($A291-$V$1,Summary!$A$3:$BG$325,D$1,FALSE),$V$2)</f>
        <v>711</v>
      </c>
      <c r="E291" s="31">
        <f>IFERROR(VLOOKUP($A291-$V$1,Summary!$A$3:$BG$325,E$1,FALSE),$V$2)</f>
        <v>0</v>
      </c>
      <c r="F291" s="31">
        <f>IFERROR(VLOOKUP($A291-$V$1,Summary!$A$3:$BG$325,F$1,FALSE),$V$2)</f>
        <v>815</v>
      </c>
      <c r="G291" s="31">
        <f>IFERROR(VLOOKUP($A291-$V$1,Summary!$A$3:$BG$325,G$1,FALSE),$V$2)</f>
        <v>1210</v>
      </c>
      <c r="H291" s="31">
        <f>IFERROR(VLOOKUP($A291-$V$1,Summary!$A$3:$BG$325,H$1,FALSE),$V$2)</f>
        <v>237.72</v>
      </c>
      <c r="I291" s="31">
        <f>IFERROR(VLOOKUP($A291-$V$1,Summary!$A$3:$BG$325,I$1,FALSE),$V$2)</f>
        <v>25</v>
      </c>
      <c r="J291" s="31">
        <f>IFERROR(VLOOKUP($A291-$V$1,Summary!$A$3:$BG$325,J$1,FALSE),$V$2)</f>
        <v>40</v>
      </c>
      <c r="K291" s="31">
        <f>IFERROR(VLOOKUP($A291-$V$1,Summary!$A$3:$BG$325,K$1,FALSE),$V$2)</f>
        <v>8.5399999999999991</v>
      </c>
      <c r="L291" s="31">
        <f>IFERROR(VLOOKUP($A291-$V$1,Summary!$A$3:$BG$325,L$1,FALSE),$V$2)</f>
        <v>0</v>
      </c>
      <c r="M291" s="31">
        <f>IFERROR(VLOOKUP($A291-$V$1,Summary!$A$3:$BG$325,M$1,FALSE),$V$2)</f>
        <v>0</v>
      </c>
      <c r="N291" s="31">
        <f>IFERROR(MAX(L291-M291,0),"NaN")</f>
        <v>0</v>
      </c>
      <c r="O291" s="31">
        <f>IFERROR(VLOOKUP($A291-$V$1,Summary!$A$3:$BG$325,O$1,FALSE),$V$2)</f>
        <v>0</v>
      </c>
      <c r="P291" s="31">
        <f>IFERROR(VLOOKUP($A291-$V$1,Summary!$A$3:$BG$325,P$1,FALSE),$V$2)</f>
        <v>166.42</v>
      </c>
      <c r="Q291" s="31">
        <v>260</v>
      </c>
      <c r="R291" s="31">
        <f>IFERROR(VLOOKUP($A291-$V$1,Summary!$A$3:$BG$325,R$1,FALSE),$V$2)</f>
        <v>0</v>
      </c>
      <c r="S291" s="97">
        <f>IFERROR(VLOOKUP($A291-$V$1,Summary!$A$3:$BG$325,S$1,FALSE),$V$2)</f>
        <v>18.076190476190476</v>
      </c>
    </row>
    <row r="292" spans="1:19" x14ac:dyDescent="0.25">
      <c r="A292" s="32">
        <v>43967.999305555553</v>
      </c>
      <c r="B292" s="31">
        <f>IFERROR(VLOOKUP($A292-$V$1,Summary!$A$3:$BG$325,B$1,FALSE),$V$2)</f>
        <v>824</v>
      </c>
      <c r="C292" s="97">
        <f>IFERROR(VLOOKUP($A292-$V$1,Summary!$A$3:$BG$325,C$1,FALSE),$V$2)</f>
        <v>4141.3900000000003</v>
      </c>
      <c r="D292" s="31">
        <f>IFERROR(VLOOKUP($A292-$V$1,Summary!$A$3:$BG$325,D$1,FALSE),$V$2)</f>
        <v>876</v>
      </c>
      <c r="E292" s="31">
        <f>IFERROR(VLOOKUP($A292-$V$1,Summary!$A$3:$BG$325,E$1,FALSE),$V$2)</f>
        <v>0</v>
      </c>
      <c r="F292" s="31">
        <f>IFERROR(VLOOKUP($A292-$V$1,Summary!$A$3:$BG$325,F$1,FALSE),$V$2)</f>
        <v>881</v>
      </c>
      <c r="G292" s="31">
        <f>IFERROR(VLOOKUP($A292-$V$1,Summary!$A$3:$BG$325,G$1,FALSE),$V$2)</f>
        <v>1190</v>
      </c>
      <c r="H292" s="31">
        <f>IFERROR(VLOOKUP($A292-$V$1,Summary!$A$3:$BG$325,H$1,FALSE),$V$2)</f>
        <v>223.51</v>
      </c>
      <c r="I292" s="31">
        <f>IFERROR(VLOOKUP($A292-$V$1,Summary!$A$3:$BG$325,I$1,FALSE),$V$2)</f>
        <v>25</v>
      </c>
      <c r="J292" s="31">
        <f>IFERROR(VLOOKUP($A292-$V$1,Summary!$A$3:$BG$325,J$1,FALSE),$V$2)</f>
        <v>31</v>
      </c>
      <c r="K292" s="31">
        <f>IFERROR(VLOOKUP($A292-$V$1,Summary!$A$3:$BG$325,K$1,FALSE),$V$2)</f>
        <v>9.82</v>
      </c>
      <c r="L292" s="31">
        <f>IFERROR(VLOOKUP($A292-$V$1,Summary!$A$3:$BG$325,L$1,FALSE),$V$2)</f>
        <v>0</v>
      </c>
      <c r="M292" s="31">
        <f>IFERROR(VLOOKUP($A292-$V$1,Summary!$A$3:$BG$325,M$1,FALSE),$V$2)</f>
        <v>0</v>
      </c>
      <c r="N292" s="31">
        <f>IFERROR(MAX(L292-M292,0),"NaN")</f>
        <v>0</v>
      </c>
      <c r="O292" s="31">
        <f>IFERROR(VLOOKUP($A292-$V$1,Summary!$A$3:$BG$325,O$1,FALSE),$V$2)</f>
        <v>0</v>
      </c>
      <c r="P292" s="31">
        <f>IFERROR(VLOOKUP($A292-$V$1,Summary!$A$3:$BG$325,P$1,FALSE),$V$2)</f>
        <v>163.89</v>
      </c>
      <c r="Q292" s="31">
        <v>260</v>
      </c>
      <c r="R292" s="31">
        <f>IFERROR(VLOOKUP($A292-$V$1,Summary!$A$3:$BG$325,R$1,FALSE),$V$2)</f>
        <v>0</v>
      </c>
      <c r="S292" s="97">
        <f>IFERROR(VLOOKUP($A292-$V$1,Summary!$A$3:$BG$325,S$1,FALSE),$V$2)</f>
        <v>18.076190476190476</v>
      </c>
    </row>
    <row r="293" spans="1:19" x14ac:dyDescent="0.25">
      <c r="A293" s="32">
        <v>43968.999305555553</v>
      </c>
      <c r="B293" s="31">
        <f>IFERROR(VLOOKUP($A293-$V$1,Summary!$A$3:$BG$325,B$1,FALSE),$V$2)</f>
        <v>863</v>
      </c>
      <c r="C293" s="97">
        <f>IFERROR(VLOOKUP($A293-$V$1,Summary!$A$3:$BG$325,C$1,FALSE),$V$2)</f>
        <v>4141.42</v>
      </c>
      <c r="D293" s="31">
        <f>IFERROR(VLOOKUP($A293-$V$1,Summary!$A$3:$BG$325,D$1,FALSE),$V$2)</f>
        <v>1000</v>
      </c>
      <c r="E293" s="31">
        <f>IFERROR(VLOOKUP($A293-$V$1,Summary!$A$3:$BG$325,E$1,FALSE),$V$2)</f>
        <v>0</v>
      </c>
      <c r="F293" s="31">
        <f>IFERROR(VLOOKUP($A293-$V$1,Summary!$A$3:$BG$325,F$1,FALSE),$V$2)</f>
        <v>915</v>
      </c>
      <c r="G293" s="31">
        <f>IFERROR(VLOOKUP($A293-$V$1,Summary!$A$3:$BG$325,G$1,FALSE),$V$2)</f>
        <v>1190</v>
      </c>
      <c r="H293" s="31">
        <f>IFERROR(VLOOKUP($A293-$V$1,Summary!$A$3:$BG$325,H$1,FALSE),$V$2)</f>
        <v>214.54</v>
      </c>
      <c r="I293" s="31">
        <f>IFERROR(VLOOKUP($A293-$V$1,Summary!$A$3:$BG$325,I$1,FALSE),$V$2)</f>
        <v>11</v>
      </c>
      <c r="J293" s="31">
        <f>IFERROR(VLOOKUP($A293-$V$1,Summary!$A$3:$BG$325,J$1,FALSE),$V$2)</f>
        <v>30</v>
      </c>
      <c r="K293" s="31">
        <f>IFERROR(VLOOKUP($A293-$V$1,Summary!$A$3:$BG$325,K$1,FALSE),$V$2)</f>
        <v>0</v>
      </c>
      <c r="L293" s="31">
        <f>IFERROR(VLOOKUP($A293-$V$1,Summary!$A$3:$BG$325,L$1,FALSE),$V$2)</f>
        <v>0</v>
      </c>
      <c r="M293" s="31">
        <f>IFERROR(VLOOKUP($A293-$V$1,Summary!$A$3:$BG$325,M$1,FALSE),$V$2)</f>
        <v>0</v>
      </c>
      <c r="N293" s="31">
        <f>IFERROR(MAX(L293-M293,0),"NaN")</f>
        <v>0</v>
      </c>
      <c r="O293" s="31">
        <f>IFERROR(VLOOKUP($A293-$V$1,Summary!$A$3:$BG$325,O$1,FALSE),$V$2)</f>
        <v>0</v>
      </c>
      <c r="P293" s="31">
        <f>IFERROR(VLOOKUP($A293-$V$1,Summary!$A$3:$BG$325,P$1,FALSE),$V$2)</f>
        <v>160.24</v>
      </c>
      <c r="Q293" s="31">
        <v>260</v>
      </c>
      <c r="R293" s="31">
        <f>IFERROR(VLOOKUP($A293-$V$1,Summary!$A$3:$BG$325,R$1,FALSE),$V$2)</f>
        <v>0</v>
      </c>
      <c r="S293" s="97">
        <f>IFERROR(VLOOKUP($A293-$V$1,Summary!$A$3:$BG$325,S$1,FALSE),$V$2)</f>
        <v>18.076190476190476</v>
      </c>
    </row>
    <row r="294" spans="1:19" x14ac:dyDescent="0.25">
      <c r="A294" s="32">
        <v>43969.999305555553</v>
      </c>
      <c r="B294" s="31">
        <f>IFERROR(VLOOKUP($A294-$V$1,Summary!$A$3:$BG$325,B$1,FALSE),$V$2)</f>
        <v>853</v>
      </c>
      <c r="C294" s="97">
        <f>IFERROR(VLOOKUP($A294-$V$1,Summary!$A$3:$BG$325,C$1,FALSE),$V$2)</f>
        <v>4141.47</v>
      </c>
      <c r="D294" s="31">
        <f>IFERROR(VLOOKUP($A294-$V$1,Summary!$A$3:$BG$325,D$1,FALSE),$V$2)</f>
        <v>835</v>
      </c>
      <c r="E294" s="31">
        <f>IFERROR(VLOOKUP($A294-$V$1,Summary!$A$3:$BG$325,E$1,FALSE),$V$2)</f>
        <v>0</v>
      </c>
      <c r="F294" s="31">
        <f>IFERROR(VLOOKUP($A294-$V$1,Summary!$A$3:$BG$325,F$1,FALSE),$V$2)</f>
        <v>918</v>
      </c>
      <c r="G294" s="31">
        <f>IFERROR(VLOOKUP($A294-$V$1,Summary!$A$3:$BG$325,G$1,FALSE),$V$2)</f>
        <v>1200</v>
      </c>
      <c r="H294" s="31">
        <f>IFERROR(VLOOKUP($A294-$V$1,Summary!$A$3:$BG$325,H$1,FALSE),$V$2)</f>
        <v>198.23</v>
      </c>
      <c r="I294" s="31">
        <f>IFERROR(VLOOKUP($A294-$V$1,Summary!$A$3:$BG$325,I$1,FALSE),$V$2)</f>
        <v>0</v>
      </c>
      <c r="J294" s="31">
        <f>IFERROR(VLOOKUP($A294-$V$1,Summary!$A$3:$BG$325,J$1,FALSE),$V$2)</f>
        <v>17</v>
      </c>
      <c r="K294" s="31">
        <f>IFERROR(VLOOKUP($A294-$V$1,Summary!$A$3:$BG$325,K$1,FALSE),$V$2)</f>
        <v>0</v>
      </c>
      <c r="L294" s="31">
        <f>IFERROR(VLOOKUP($A294-$V$1,Summary!$A$3:$BG$325,L$1,FALSE),$V$2)</f>
        <v>0</v>
      </c>
      <c r="M294" s="31">
        <f>IFERROR(VLOOKUP($A294-$V$1,Summary!$A$3:$BG$325,M$1,FALSE),$V$2)</f>
        <v>0</v>
      </c>
      <c r="N294" s="31">
        <f>IFERROR(MAX(L294-M294,0),"NaN")</f>
        <v>0</v>
      </c>
      <c r="O294" s="31">
        <f>IFERROR(VLOOKUP($A294-$V$1,Summary!$A$3:$BG$325,O$1,FALSE),$V$2)</f>
        <v>0</v>
      </c>
      <c r="P294" s="31">
        <f>IFERROR(VLOOKUP($A294-$V$1,Summary!$A$3:$BG$325,P$1,FALSE),$V$2)</f>
        <v>119.4</v>
      </c>
      <c r="Q294" s="31">
        <v>320</v>
      </c>
      <c r="R294" s="31">
        <f>IFERROR(VLOOKUP($A294-$V$1,Summary!$A$3:$BG$325,R$1,FALSE),$V$2)</f>
        <v>0</v>
      </c>
      <c r="S294" s="97">
        <f>IFERROR(VLOOKUP($A294-$V$1,Summary!$A$3:$BG$325,S$1,FALSE),$V$2)</f>
        <v>18.076190476190476</v>
      </c>
    </row>
    <row r="295" spans="1:19" x14ac:dyDescent="0.25">
      <c r="A295" s="32">
        <v>43970.999305555553</v>
      </c>
      <c r="B295" s="31">
        <f>IFERROR(VLOOKUP($A295-$V$1,Summary!$A$3:$BG$325,B$1,FALSE),$V$2)</f>
        <v>815</v>
      </c>
      <c r="C295" s="97">
        <f>IFERROR(VLOOKUP($A295-$V$1,Summary!$A$3:$BG$325,C$1,FALSE),$V$2)</f>
        <v>4141.49</v>
      </c>
      <c r="D295" s="31">
        <f>IFERROR(VLOOKUP($A295-$V$1,Summary!$A$3:$BG$325,D$1,FALSE),$V$2)</f>
        <v>836</v>
      </c>
      <c r="E295" s="31">
        <f>IFERROR(VLOOKUP($A295-$V$1,Summary!$A$3:$BG$325,E$1,FALSE),$V$2)</f>
        <v>0</v>
      </c>
      <c r="F295" s="31">
        <f>IFERROR(VLOOKUP($A295-$V$1,Summary!$A$3:$BG$325,F$1,FALSE),$V$2)</f>
        <v>915</v>
      </c>
      <c r="G295" s="31">
        <f>IFERROR(VLOOKUP($A295-$V$1,Summary!$A$3:$BG$325,G$1,FALSE),$V$2)</f>
        <v>1200</v>
      </c>
      <c r="H295" s="31">
        <f>IFERROR(VLOOKUP($A295-$V$1,Summary!$A$3:$BG$325,H$1,FALSE),$V$2)</f>
        <v>188.2</v>
      </c>
      <c r="I295" s="31">
        <f>IFERROR(VLOOKUP($A295-$V$1,Summary!$A$3:$BG$325,I$1,FALSE),$V$2)</f>
        <v>0</v>
      </c>
      <c r="J295" s="31">
        <f>IFERROR(VLOOKUP($A295-$V$1,Summary!$A$3:$BG$325,J$1,FALSE),$V$2)</f>
        <v>25</v>
      </c>
      <c r="K295" s="31">
        <f>IFERROR(VLOOKUP($A295-$V$1,Summary!$A$3:$BG$325,K$1,FALSE),$V$2)</f>
        <v>0</v>
      </c>
      <c r="L295" s="31">
        <f>IFERROR(VLOOKUP($A295-$V$1,Summary!$A$3:$BG$325,L$1,FALSE),$V$2)</f>
        <v>0</v>
      </c>
      <c r="M295" s="31">
        <f>IFERROR(VLOOKUP($A295-$V$1,Summary!$A$3:$BG$325,M$1,FALSE),$V$2)</f>
        <v>0</v>
      </c>
      <c r="N295" s="31">
        <f>IFERROR(MAX(L295-M295,0),"NaN")</f>
        <v>0</v>
      </c>
      <c r="O295" s="31">
        <f>IFERROR(VLOOKUP($A295-$V$1,Summary!$A$3:$BG$325,O$1,FALSE),$V$2)</f>
        <v>0</v>
      </c>
      <c r="P295" s="31">
        <f>IFERROR(VLOOKUP($A295-$V$1,Summary!$A$3:$BG$325,P$1,FALSE),$V$2)</f>
        <v>189.02</v>
      </c>
      <c r="Q295" s="31">
        <v>360</v>
      </c>
      <c r="R295" s="31">
        <f>IFERROR(VLOOKUP($A295-$V$1,Summary!$A$3:$BG$325,R$1,FALSE),$V$2)</f>
        <v>0</v>
      </c>
      <c r="S295" s="97">
        <f>IFERROR(VLOOKUP($A295-$V$1,Summary!$A$3:$BG$325,S$1,FALSE),$V$2)</f>
        <v>18.076190476190476</v>
      </c>
    </row>
    <row r="296" spans="1:19" x14ac:dyDescent="0.25">
      <c r="A296" s="32">
        <v>43971.999305555553</v>
      </c>
      <c r="B296" s="31">
        <f>IFERROR(VLOOKUP($A296-$V$1,Summary!$A$3:$BG$325,B$1,FALSE),$V$2)</f>
        <v>800</v>
      </c>
      <c r="C296" s="97">
        <f>IFERROR(VLOOKUP($A296-$V$1,Summary!$A$3:$BG$325,C$1,FALSE),$V$2)</f>
        <v>4141.5</v>
      </c>
      <c r="D296" s="31">
        <f>IFERROR(VLOOKUP($A296-$V$1,Summary!$A$3:$BG$325,D$1,FALSE),$V$2)</f>
        <v>875</v>
      </c>
      <c r="E296" s="31">
        <f>IFERROR(VLOOKUP($A296-$V$1,Summary!$A$3:$BG$325,E$1,FALSE),$V$2)</f>
        <v>0</v>
      </c>
      <c r="F296" s="31">
        <f>IFERROR(VLOOKUP($A296-$V$1,Summary!$A$3:$BG$325,F$1,FALSE),$V$2)</f>
        <v>914</v>
      </c>
      <c r="G296" s="31">
        <f>IFERROR(VLOOKUP($A296-$V$1,Summary!$A$3:$BG$325,G$1,FALSE),$V$2)</f>
        <v>1170</v>
      </c>
      <c r="H296" s="31">
        <f>IFERROR(VLOOKUP($A296-$V$1,Summary!$A$3:$BG$325,H$1,FALSE),$V$2)</f>
        <v>188</v>
      </c>
      <c r="I296" s="31">
        <f>IFERROR(VLOOKUP($A296-$V$1,Summary!$A$3:$BG$325,I$1,FALSE),$V$2)</f>
        <v>0</v>
      </c>
      <c r="J296" s="31">
        <f>IFERROR(VLOOKUP($A296-$V$1,Summary!$A$3:$BG$325,J$1,FALSE),$V$2)</f>
        <v>18</v>
      </c>
      <c r="K296" s="31">
        <f>IFERROR(VLOOKUP($A296-$V$1,Summary!$A$3:$BG$325,K$1,FALSE),$V$2)</f>
        <v>0</v>
      </c>
      <c r="L296" s="31">
        <f>IFERROR(VLOOKUP($A296-$V$1,Summary!$A$3:$BG$325,L$1,FALSE),$V$2)</f>
        <v>0</v>
      </c>
      <c r="M296" s="31">
        <f>IFERROR(VLOOKUP($A296-$V$1,Summary!$A$3:$BG$325,M$1,FALSE),$V$2)</f>
        <v>0</v>
      </c>
      <c r="N296" s="31">
        <f>IFERROR(MAX(L296-M296,0),"NaN")</f>
        <v>0</v>
      </c>
      <c r="O296" s="31">
        <f>IFERROR(VLOOKUP($A296-$V$1,Summary!$A$3:$BG$325,O$1,FALSE),$V$2)</f>
        <v>0</v>
      </c>
      <c r="P296" s="31">
        <f>IFERROR(VLOOKUP($A296-$V$1,Summary!$A$3:$BG$325,P$1,FALSE),$V$2)</f>
        <v>172.04</v>
      </c>
      <c r="Q296" s="31">
        <v>340</v>
      </c>
      <c r="R296" s="31">
        <f>IFERROR(VLOOKUP($A296-$V$1,Summary!$A$3:$BG$325,R$1,FALSE),$V$2)</f>
        <v>0</v>
      </c>
      <c r="S296" s="97">
        <f>IFERROR(VLOOKUP($A296-$V$1,Summary!$A$3:$BG$325,S$1,FALSE),$V$2)</f>
        <v>18.076190476190476</v>
      </c>
    </row>
    <row r="297" spans="1:19" x14ac:dyDescent="0.25">
      <c r="A297" s="32">
        <v>43972.999305555553</v>
      </c>
      <c r="B297" s="31">
        <f>IFERROR(VLOOKUP($A297-$V$1,Summary!$A$3:$BG$325,B$1,FALSE),$V$2)</f>
        <v>799</v>
      </c>
      <c r="C297" s="97">
        <f>IFERROR(VLOOKUP($A297-$V$1,Summary!$A$3:$BG$325,C$1,FALSE),$V$2)</f>
        <v>4141.5</v>
      </c>
      <c r="D297" s="31">
        <f>IFERROR(VLOOKUP($A297-$V$1,Summary!$A$3:$BG$325,D$1,FALSE),$V$2)</f>
        <v>847</v>
      </c>
      <c r="E297" s="31">
        <f>IFERROR(VLOOKUP($A297-$V$1,Summary!$A$3:$BG$325,E$1,FALSE),$V$2)</f>
        <v>0</v>
      </c>
      <c r="F297" s="31">
        <f>IFERROR(VLOOKUP($A297-$V$1,Summary!$A$3:$BG$325,F$1,FALSE),$V$2)</f>
        <v>914</v>
      </c>
      <c r="G297" s="31">
        <f>IFERROR(VLOOKUP($A297-$V$1,Summary!$A$3:$BG$325,G$1,FALSE),$V$2)</f>
        <v>1180</v>
      </c>
      <c r="H297" s="31">
        <f>IFERROR(VLOOKUP($A297-$V$1,Summary!$A$3:$BG$325,H$1,FALSE),$V$2)</f>
        <v>188.19</v>
      </c>
      <c r="I297" s="31">
        <f>IFERROR(VLOOKUP($A297-$V$1,Summary!$A$3:$BG$325,I$1,FALSE),$V$2)</f>
        <v>0</v>
      </c>
      <c r="J297" s="31">
        <f>IFERROR(VLOOKUP($A297-$V$1,Summary!$A$3:$BG$325,J$1,FALSE),$V$2)</f>
        <v>16</v>
      </c>
      <c r="K297" s="31">
        <f>IFERROR(VLOOKUP($A297-$V$1,Summary!$A$3:$BG$325,K$1,FALSE),$V$2)</f>
        <v>0</v>
      </c>
      <c r="L297" s="31">
        <f>IFERROR(VLOOKUP($A297-$V$1,Summary!$A$3:$BG$325,L$1,FALSE),$V$2)</f>
        <v>0</v>
      </c>
      <c r="M297" s="31">
        <f>IFERROR(VLOOKUP($A297-$V$1,Summary!$A$3:$BG$325,M$1,FALSE),$V$2)</f>
        <v>0</v>
      </c>
      <c r="N297" s="31">
        <f>IFERROR(MAX(L297-M297,0),"NaN")</f>
        <v>0</v>
      </c>
      <c r="O297" s="31">
        <f>IFERROR(VLOOKUP($A297-$V$1,Summary!$A$3:$BG$325,O$1,FALSE),$V$2)</f>
        <v>20.9</v>
      </c>
      <c r="P297" s="31">
        <f>IFERROR(VLOOKUP($A297-$V$1,Summary!$A$3:$BG$325,P$1,FALSE),$V$2)</f>
        <v>134.43</v>
      </c>
      <c r="Q297" s="31">
        <v>300</v>
      </c>
      <c r="R297" s="31">
        <f>IFERROR(VLOOKUP($A297-$V$1,Summary!$A$3:$BG$325,R$1,FALSE),$V$2)</f>
        <v>0</v>
      </c>
      <c r="S297" s="97">
        <f>IFERROR(VLOOKUP($A297-$V$1,Summary!$A$3:$BG$325,S$1,FALSE),$V$2)</f>
        <v>18.076190476190476</v>
      </c>
    </row>
    <row r="298" spans="1:19" x14ac:dyDescent="0.25">
      <c r="A298" s="32">
        <v>43973.999305555553</v>
      </c>
      <c r="B298" s="31">
        <f>IFERROR(VLOOKUP($A298-$V$1,Summary!$A$3:$BG$325,B$1,FALSE),$V$2)</f>
        <v>794</v>
      </c>
      <c r="C298" s="97">
        <f>IFERROR(VLOOKUP($A298-$V$1,Summary!$A$3:$BG$325,C$1,FALSE),$V$2)</f>
        <v>4141.5</v>
      </c>
      <c r="D298" s="31">
        <f>IFERROR(VLOOKUP($A298-$V$1,Summary!$A$3:$BG$325,D$1,FALSE),$V$2)</f>
        <v>820</v>
      </c>
      <c r="E298" s="31">
        <f>IFERROR(VLOOKUP($A298-$V$1,Summary!$A$3:$BG$325,E$1,FALSE),$V$2)</f>
        <v>0</v>
      </c>
      <c r="F298" s="31">
        <f>IFERROR(VLOOKUP($A298-$V$1,Summary!$A$3:$BG$325,F$1,FALSE),$V$2)</f>
        <v>915</v>
      </c>
      <c r="G298" s="31">
        <f>IFERROR(VLOOKUP($A298-$V$1,Summary!$A$3:$BG$325,G$1,FALSE),$V$2)</f>
        <v>1180</v>
      </c>
      <c r="H298" s="31">
        <f>IFERROR(VLOOKUP($A298-$V$1,Summary!$A$3:$BG$325,H$1,FALSE),$V$2)</f>
        <v>180.04</v>
      </c>
      <c r="I298" s="31">
        <f>IFERROR(VLOOKUP($A298-$V$1,Summary!$A$3:$BG$325,I$1,FALSE),$V$2)</f>
        <v>0</v>
      </c>
      <c r="J298" s="31">
        <f>IFERROR(VLOOKUP($A298-$V$1,Summary!$A$3:$BG$325,J$1,FALSE),$V$2)</f>
        <v>11</v>
      </c>
      <c r="K298" s="31">
        <f>IFERROR(VLOOKUP($A298-$V$1,Summary!$A$3:$BG$325,K$1,FALSE),$V$2)</f>
        <v>0</v>
      </c>
      <c r="L298" s="31">
        <f>IFERROR(VLOOKUP($A298-$V$1,Summary!$A$3:$BG$325,L$1,FALSE),$V$2)</f>
        <v>19.8</v>
      </c>
      <c r="M298" s="31">
        <f>IFERROR(VLOOKUP($A298-$V$1,Summary!$A$3:$BG$325,M$1,FALSE),$V$2)</f>
        <v>0</v>
      </c>
      <c r="N298" s="31">
        <f>IFERROR(MAX(L298-M298,0),"NaN")</f>
        <v>19.8</v>
      </c>
      <c r="O298" s="31">
        <f>IFERROR(VLOOKUP($A298-$V$1,Summary!$A$3:$BG$325,O$1,FALSE),$V$2)</f>
        <v>37.1</v>
      </c>
      <c r="P298" s="31">
        <f>IFERROR(VLOOKUP($A298-$V$1,Summary!$A$3:$BG$325,P$1,FALSE),$V$2)</f>
        <v>136.31</v>
      </c>
      <c r="Q298" s="31">
        <v>270</v>
      </c>
      <c r="R298" s="31">
        <f>IFERROR(VLOOKUP($A298-$V$1,Summary!$A$3:$BG$325,R$1,FALSE),$V$2)</f>
        <v>0</v>
      </c>
      <c r="S298" s="97">
        <f>IFERROR(VLOOKUP($A298-$V$1,Summary!$A$3:$BG$325,S$1,FALSE),$V$2)</f>
        <v>18.076190476190476</v>
      </c>
    </row>
    <row r="299" spans="1:19" x14ac:dyDescent="0.25">
      <c r="A299" s="32">
        <v>43974.999305555553</v>
      </c>
      <c r="B299" s="31">
        <f>IFERROR(VLOOKUP($A299-$V$1,Summary!$A$3:$BG$325,B$1,FALSE),$V$2)</f>
        <v>774</v>
      </c>
      <c r="C299" s="97">
        <f>IFERROR(VLOOKUP($A299-$V$1,Summary!$A$3:$BG$325,C$1,FALSE),$V$2)</f>
        <v>4141.49</v>
      </c>
      <c r="D299" s="31">
        <f>IFERROR(VLOOKUP($A299-$V$1,Summary!$A$3:$BG$325,D$1,FALSE),$V$2)</f>
        <v>805</v>
      </c>
      <c r="E299" s="31">
        <f>IFERROR(VLOOKUP($A299-$V$1,Summary!$A$3:$BG$325,E$1,FALSE),$V$2)</f>
        <v>0</v>
      </c>
      <c r="F299" s="31">
        <f>IFERROR(VLOOKUP($A299-$V$1,Summary!$A$3:$BG$325,F$1,FALSE),$V$2)</f>
        <v>915</v>
      </c>
      <c r="G299" s="31">
        <f>IFERROR(VLOOKUP($A299-$V$1,Summary!$A$3:$BG$325,G$1,FALSE),$V$2)</f>
        <v>1180</v>
      </c>
      <c r="H299" s="31">
        <f>IFERROR(VLOOKUP($A299-$V$1,Summary!$A$3:$BG$325,H$1,FALSE),$V$2)</f>
        <v>162.15</v>
      </c>
      <c r="I299" s="31">
        <f>IFERROR(VLOOKUP($A299-$V$1,Summary!$A$3:$BG$325,I$1,FALSE),$V$2)</f>
        <v>0</v>
      </c>
      <c r="J299" s="31">
        <f>IFERROR(VLOOKUP($A299-$V$1,Summary!$A$3:$BG$325,J$1,FALSE),$V$2)</f>
        <v>12</v>
      </c>
      <c r="K299" s="31">
        <f>IFERROR(VLOOKUP($A299-$V$1,Summary!$A$3:$BG$325,K$1,FALSE),$V$2)</f>
        <v>0</v>
      </c>
      <c r="L299" s="31">
        <f>IFERROR(VLOOKUP($A299-$V$1,Summary!$A$3:$BG$325,L$1,FALSE),$V$2)</f>
        <v>37.299999999999997</v>
      </c>
      <c r="M299" s="31">
        <f>IFERROR(VLOOKUP($A299-$V$1,Summary!$A$3:$BG$325,M$1,FALSE),$V$2)</f>
        <v>0</v>
      </c>
      <c r="N299" s="31">
        <f>IFERROR(MAX(L299-M299,0),"NaN")</f>
        <v>37.299999999999997</v>
      </c>
      <c r="O299" s="31">
        <f>IFERROR(VLOOKUP($A299-$V$1,Summary!$A$3:$BG$325,O$1,FALSE),$V$2)</f>
        <v>0</v>
      </c>
      <c r="P299" s="31">
        <f>IFERROR(VLOOKUP($A299-$V$1,Summary!$A$3:$BG$325,P$1,FALSE),$V$2)</f>
        <v>102.65</v>
      </c>
      <c r="Q299" s="31">
        <v>270</v>
      </c>
      <c r="R299" s="31">
        <f>IFERROR(VLOOKUP($A299-$V$1,Summary!$A$3:$BG$325,R$1,FALSE),$V$2)</f>
        <v>0</v>
      </c>
      <c r="S299" s="97">
        <f>IFERROR(VLOOKUP($A299-$V$1,Summary!$A$3:$BG$325,S$1,FALSE),$V$2)</f>
        <v>18.076190476190476</v>
      </c>
    </row>
    <row r="300" spans="1:19" x14ac:dyDescent="0.25">
      <c r="A300" s="32">
        <v>43975.999305555553</v>
      </c>
      <c r="B300" s="31">
        <f>IFERROR(VLOOKUP($A300-$V$1,Summary!$A$3:$BG$325,B$1,FALSE),$V$2)</f>
        <v>751</v>
      </c>
      <c r="C300" s="97">
        <f>IFERROR(VLOOKUP($A300-$V$1,Summary!$A$3:$BG$325,C$1,FALSE),$V$2)</f>
        <v>4141.49</v>
      </c>
      <c r="D300" s="31">
        <f>IFERROR(VLOOKUP($A300-$V$1,Summary!$A$3:$BG$325,D$1,FALSE),$V$2)</f>
        <v>856</v>
      </c>
      <c r="E300" s="31">
        <f>IFERROR(VLOOKUP($A300-$V$1,Summary!$A$3:$BG$325,E$1,FALSE),$V$2)</f>
        <v>0</v>
      </c>
      <c r="F300" s="31">
        <f>IFERROR(VLOOKUP($A300-$V$1,Summary!$A$3:$BG$325,F$1,FALSE),$V$2)</f>
        <v>913</v>
      </c>
      <c r="G300" s="31">
        <f>IFERROR(VLOOKUP($A300-$V$1,Summary!$A$3:$BG$325,G$1,FALSE),$V$2)</f>
        <v>1180</v>
      </c>
      <c r="H300" s="31">
        <f>IFERROR(VLOOKUP($A300-$V$1,Summary!$A$3:$BG$325,H$1,FALSE),$V$2)</f>
        <v>169.28</v>
      </c>
      <c r="I300" s="31">
        <f>IFERROR(VLOOKUP($A300-$V$1,Summary!$A$3:$BG$325,I$1,FALSE),$V$2)</f>
        <v>0</v>
      </c>
      <c r="J300" s="31">
        <f>IFERROR(VLOOKUP($A300-$V$1,Summary!$A$3:$BG$325,J$1,FALSE),$V$2)</f>
        <v>15</v>
      </c>
      <c r="K300" s="31">
        <f>IFERROR(VLOOKUP($A300-$V$1,Summary!$A$3:$BG$325,K$1,FALSE),$V$2)</f>
        <v>0</v>
      </c>
      <c r="L300" s="31">
        <f>IFERROR(VLOOKUP($A300-$V$1,Summary!$A$3:$BG$325,L$1,FALSE),$V$2)</f>
        <v>34.1</v>
      </c>
      <c r="M300" s="31">
        <f>IFERROR(VLOOKUP($A300-$V$1,Summary!$A$3:$BG$325,M$1,FALSE),$V$2)</f>
        <v>0</v>
      </c>
      <c r="N300" s="31">
        <f>IFERROR(MAX(L300-M300,0),"NaN")</f>
        <v>34.1</v>
      </c>
      <c r="O300" s="31">
        <f>IFERROR(VLOOKUP($A300-$V$1,Summary!$A$3:$BG$325,O$1,FALSE),$V$2)</f>
        <v>0</v>
      </c>
      <c r="P300" s="31">
        <f>IFERROR(VLOOKUP($A300-$V$1,Summary!$A$3:$BG$325,P$1,FALSE),$V$2)</f>
        <v>98.1</v>
      </c>
      <c r="Q300" s="31">
        <v>260</v>
      </c>
      <c r="R300" s="31">
        <f>IFERROR(VLOOKUP($A300-$V$1,Summary!$A$3:$BG$325,R$1,FALSE),$V$2)</f>
        <v>0</v>
      </c>
      <c r="S300" s="97">
        <f>IFERROR(VLOOKUP($A300-$V$1,Summary!$A$3:$BG$325,S$1,FALSE),$V$2)</f>
        <v>18.076190476190476</v>
      </c>
    </row>
    <row r="301" spans="1:19" x14ac:dyDescent="0.25">
      <c r="A301" s="32">
        <v>43976.999305555553</v>
      </c>
      <c r="B301" s="31">
        <f>IFERROR(VLOOKUP($A301-$V$1,Summary!$A$3:$BG$325,B$1,FALSE),$V$2)</f>
        <v>730</v>
      </c>
      <c r="C301" s="97">
        <f>IFERROR(VLOOKUP($A301-$V$1,Summary!$A$3:$BG$325,C$1,FALSE),$V$2)</f>
        <v>4141.49</v>
      </c>
      <c r="D301" s="31">
        <f>IFERROR(VLOOKUP($A301-$V$1,Summary!$A$3:$BG$325,D$1,FALSE),$V$2)</f>
        <v>1190</v>
      </c>
      <c r="E301" s="31">
        <f>IFERROR(VLOOKUP($A301-$V$1,Summary!$A$3:$BG$325,E$1,FALSE),$V$2)</f>
        <v>0</v>
      </c>
      <c r="F301" s="31">
        <f>IFERROR(VLOOKUP($A301-$V$1,Summary!$A$3:$BG$325,F$1,FALSE),$V$2)</f>
        <v>914</v>
      </c>
      <c r="G301" s="31">
        <f>IFERROR(VLOOKUP($A301-$V$1,Summary!$A$3:$BG$325,G$1,FALSE),$V$2)</f>
        <v>1180</v>
      </c>
      <c r="H301" s="31">
        <f>IFERROR(VLOOKUP($A301-$V$1,Summary!$A$3:$BG$325,H$1,FALSE),$V$2)</f>
        <v>162.72</v>
      </c>
      <c r="I301" s="31">
        <f>IFERROR(VLOOKUP($A301-$V$1,Summary!$A$3:$BG$325,I$1,FALSE),$V$2)</f>
        <v>25</v>
      </c>
      <c r="J301" s="31">
        <f>IFERROR(VLOOKUP($A301-$V$1,Summary!$A$3:$BG$325,J$1,FALSE),$V$2)</f>
        <v>17</v>
      </c>
      <c r="K301" s="31">
        <f>IFERROR(VLOOKUP($A301-$V$1,Summary!$A$3:$BG$325,K$1,FALSE),$V$2)</f>
        <v>0</v>
      </c>
      <c r="L301" s="31">
        <f>IFERROR(VLOOKUP($A301-$V$1,Summary!$A$3:$BG$325,L$1,FALSE),$V$2)</f>
        <v>31.5</v>
      </c>
      <c r="M301" s="31">
        <f>IFERROR(VLOOKUP($A301-$V$1,Summary!$A$3:$BG$325,M$1,FALSE),$V$2)</f>
        <v>0</v>
      </c>
      <c r="N301" s="31">
        <f>IFERROR(MAX(L301-M301,0),"NaN")</f>
        <v>31.5</v>
      </c>
      <c r="O301" s="31">
        <f>IFERROR(VLOOKUP($A301-$V$1,Summary!$A$3:$BG$325,O$1,FALSE),$V$2)</f>
        <v>0</v>
      </c>
      <c r="P301" s="31">
        <f>IFERROR(VLOOKUP($A301-$V$1,Summary!$A$3:$BG$325,P$1,FALSE),$V$2)</f>
        <v>80.25</v>
      </c>
      <c r="Q301" s="31">
        <v>260</v>
      </c>
      <c r="R301" s="31">
        <f>IFERROR(VLOOKUP($A301-$V$1,Summary!$A$3:$BG$325,R$1,FALSE),$V$2)</f>
        <v>0</v>
      </c>
      <c r="S301" s="97">
        <f>IFERROR(VLOOKUP($A301-$V$1,Summary!$A$3:$BG$325,S$1,FALSE),$V$2)</f>
        <v>18.076190476190476</v>
      </c>
    </row>
    <row r="302" spans="1:19" x14ac:dyDescent="0.25">
      <c r="A302" s="32">
        <v>43977.999305555553</v>
      </c>
      <c r="B302" s="31">
        <f>IFERROR(VLOOKUP($A302-$V$1,Summary!$A$3:$BG$325,B$1,FALSE),$V$2)</f>
        <v>711</v>
      </c>
      <c r="C302" s="97">
        <f>IFERROR(VLOOKUP($A302-$V$1,Summary!$A$3:$BG$325,C$1,FALSE),$V$2)</f>
        <v>4141.4799999999996</v>
      </c>
      <c r="D302" s="31">
        <f>IFERROR(VLOOKUP($A302-$V$1,Summary!$A$3:$BG$325,D$1,FALSE),$V$2)</f>
        <v>1280</v>
      </c>
      <c r="E302" s="31">
        <f>IFERROR(VLOOKUP($A302-$V$1,Summary!$A$3:$BG$325,E$1,FALSE),$V$2)</f>
        <v>0</v>
      </c>
      <c r="F302" s="31">
        <f>IFERROR(VLOOKUP($A302-$V$1,Summary!$A$3:$BG$325,F$1,FALSE),$V$2)</f>
        <v>920</v>
      </c>
      <c r="G302" s="31">
        <f>IFERROR(VLOOKUP($A302-$V$1,Summary!$A$3:$BG$325,G$1,FALSE),$V$2)</f>
        <v>1170</v>
      </c>
      <c r="H302" s="31">
        <f>IFERROR(VLOOKUP($A302-$V$1,Summary!$A$3:$BG$325,H$1,FALSE),$V$2)</f>
        <v>174</v>
      </c>
      <c r="I302" s="31">
        <f>IFERROR(VLOOKUP($A302-$V$1,Summary!$A$3:$BG$325,I$1,FALSE),$V$2)</f>
        <v>23</v>
      </c>
      <c r="J302" s="31">
        <f>IFERROR(VLOOKUP($A302-$V$1,Summary!$A$3:$BG$325,J$1,FALSE),$V$2)</f>
        <v>19</v>
      </c>
      <c r="K302" s="31">
        <f>IFERROR(VLOOKUP($A302-$V$1,Summary!$A$3:$BG$325,K$1,FALSE),$V$2)</f>
        <v>0</v>
      </c>
      <c r="L302" s="31">
        <f>IFERROR(VLOOKUP($A302-$V$1,Summary!$A$3:$BG$325,L$1,FALSE),$V$2)</f>
        <v>50.1</v>
      </c>
      <c r="M302" s="31">
        <f>IFERROR(VLOOKUP($A302-$V$1,Summary!$A$3:$BG$325,M$1,FALSE),$V$2)</f>
        <v>0</v>
      </c>
      <c r="N302" s="31">
        <f>IFERROR(MAX(L302-M302,0),"NaN")</f>
        <v>50.1</v>
      </c>
      <c r="O302" s="31">
        <f>IFERROR(VLOOKUP($A302-$V$1,Summary!$A$3:$BG$325,O$1,FALSE),$V$2)</f>
        <v>31.8</v>
      </c>
      <c r="P302" s="31">
        <f>IFERROR(VLOOKUP($A302-$V$1,Summary!$A$3:$BG$325,P$1,FALSE),$V$2)</f>
        <v>50.29</v>
      </c>
      <c r="Q302" s="31">
        <v>250</v>
      </c>
      <c r="R302" s="31">
        <f>IFERROR(VLOOKUP($A302-$V$1,Summary!$A$3:$BG$325,R$1,FALSE),$V$2)</f>
        <v>0</v>
      </c>
      <c r="S302" s="97">
        <f>IFERROR(VLOOKUP($A302-$V$1,Summary!$A$3:$BG$325,S$1,FALSE),$V$2)</f>
        <v>18.076190476190476</v>
      </c>
    </row>
    <row r="303" spans="1:19" x14ac:dyDescent="0.25">
      <c r="A303" s="32">
        <v>43978.999305555553</v>
      </c>
      <c r="B303" s="31">
        <f>IFERROR(VLOOKUP($A303-$V$1,Summary!$A$3:$BG$325,B$1,FALSE),$V$2)</f>
        <v>693</v>
      </c>
      <c r="C303" s="97">
        <f>IFERROR(VLOOKUP($A303-$V$1,Summary!$A$3:$BG$325,C$1,FALSE),$V$2)</f>
        <v>4141.4799999999996</v>
      </c>
      <c r="D303" s="31">
        <f>IFERROR(VLOOKUP($A303-$V$1,Summary!$A$3:$BG$325,D$1,FALSE),$V$2)</f>
        <v>1070</v>
      </c>
      <c r="E303" s="31">
        <f>IFERROR(VLOOKUP($A303-$V$1,Summary!$A$3:$BG$325,E$1,FALSE),$V$2)</f>
        <v>0</v>
      </c>
      <c r="F303" s="31">
        <f>IFERROR(VLOOKUP($A303-$V$1,Summary!$A$3:$BG$325,F$1,FALSE),$V$2)</f>
        <v>922</v>
      </c>
      <c r="G303" s="31">
        <f>IFERROR(VLOOKUP($A303-$V$1,Summary!$A$3:$BG$325,G$1,FALSE),$V$2)</f>
        <v>1170</v>
      </c>
      <c r="H303" s="31">
        <f>IFERROR(VLOOKUP($A303-$V$1,Summary!$A$3:$BG$325,H$1,FALSE),$V$2)</f>
        <v>194.6</v>
      </c>
      <c r="I303" s="31">
        <f>IFERROR(VLOOKUP($A303-$V$1,Summary!$A$3:$BG$325,I$1,FALSE),$V$2)</f>
        <v>18</v>
      </c>
      <c r="J303" s="31">
        <f>IFERROR(VLOOKUP($A303-$V$1,Summary!$A$3:$BG$325,J$1,FALSE),$V$2)</f>
        <v>26</v>
      </c>
      <c r="K303" s="31">
        <f>IFERROR(VLOOKUP($A303-$V$1,Summary!$A$3:$BG$325,K$1,FALSE),$V$2)</f>
        <v>15.2</v>
      </c>
      <c r="L303" s="31">
        <f>IFERROR(VLOOKUP($A303-$V$1,Summary!$A$3:$BG$325,L$1,FALSE),$V$2)</f>
        <v>59.2</v>
      </c>
      <c r="M303" s="31">
        <f>IFERROR(VLOOKUP($A303-$V$1,Summary!$A$3:$BG$325,M$1,FALSE),$V$2)</f>
        <v>0</v>
      </c>
      <c r="N303" s="31">
        <f>IFERROR(MAX(L303-M303,0),"NaN")</f>
        <v>59.2</v>
      </c>
      <c r="O303" s="31">
        <f>IFERROR(VLOOKUP($A303-$V$1,Summary!$A$3:$BG$325,O$1,FALSE),$V$2)</f>
        <v>0</v>
      </c>
      <c r="P303" s="31">
        <f>IFERROR(VLOOKUP($A303-$V$1,Summary!$A$3:$BG$325,P$1,FALSE),$V$2)</f>
        <v>36.130000000000003</v>
      </c>
      <c r="Q303" s="31">
        <v>240</v>
      </c>
      <c r="R303" s="31">
        <f>IFERROR(VLOOKUP($A303-$V$1,Summary!$A$3:$BG$325,R$1,FALSE),$V$2)</f>
        <v>0</v>
      </c>
      <c r="S303" s="97">
        <f>IFERROR(VLOOKUP($A303-$V$1,Summary!$A$3:$BG$325,S$1,FALSE),$V$2)</f>
        <v>18.076190476190476</v>
      </c>
    </row>
    <row r="304" spans="1:19" x14ac:dyDescent="0.25">
      <c r="A304" s="32">
        <v>43979.999305555553</v>
      </c>
      <c r="B304" s="31">
        <f>IFERROR(VLOOKUP($A304-$V$1,Summary!$A$3:$BG$325,B$1,FALSE),$V$2)</f>
        <v>673</v>
      </c>
      <c r="C304" s="97">
        <f>IFERROR(VLOOKUP($A304-$V$1,Summary!$A$3:$BG$325,C$1,FALSE),$V$2)</f>
        <v>4141.4799999999996</v>
      </c>
      <c r="D304" s="31">
        <f>IFERROR(VLOOKUP($A304-$V$1,Summary!$A$3:$BG$325,D$1,FALSE),$V$2)</f>
        <v>991</v>
      </c>
      <c r="E304" s="31">
        <f>IFERROR(VLOOKUP($A304-$V$1,Summary!$A$3:$BG$325,E$1,FALSE),$V$2)</f>
        <v>0</v>
      </c>
      <c r="F304" s="31">
        <f>IFERROR(VLOOKUP($A304-$V$1,Summary!$A$3:$BG$325,F$1,FALSE),$V$2)</f>
        <v>922</v>
      </c>
      <c r="G304" s="31">
        <f>IFERROR(VLOOKUP($A304-$V$1,Summary!$A$3:$BG$325,G$1,FALSE),$V$2)</f>
        <v>1170</v>
      </c>
      <c r="H304" s="31">
        <f>IFERROR(VLOOKUP($A304-$V$1,Summary!$A$3:$BG$325,H$1,FALSE),$V$2)</f>
        <v>200.92</v>
      </c>
      <c r="I304" s="31">
        <f>IFERROR(VLOOKUP($A304-$V$1,Summary!$A$3:$BG$325,I$1,FALSE),$V$2)</f>
        <v>7</v>
      </c>
      <c r="J304" s="31">
        <f>IFERROR(VLOOKUP($A304-$V$1,Summary!$A$3:$BG$325,J$1,FALSE),$V$2)</f>
        <v>32</v>
      </c>
      <c r="K304" s="31">
        <f>IFERROR(VLOOKUP($A304-$V$1,Summary!$A$3:$BG$325,K$1,FALSE),$V$2)</f>
        <v>13.8</v>
      </c>
      <c r="L304" s="31">
        <f>IFERROR(VLOOKUP($A304-$V$1,Summary!$A$3:$BG$325,L$1,FALSE),$V$2)</f>
        <v>50.2</v>
      </c>
      <c r="M304" s="31">
        <f>IFERROR(VLOOKUP($A304-$V$1,Summary!$A$3:$BG$325,M$1,FALSE),$V$2)</f>
        <v>0</v>
      </c>
      <c r="N304" s="31">
        <f>IFERROR(MAX(L304-M304,0),"NaN")</f>
        <v>50.2</v>
      </c>
      <c r="O304" s="31">
        <f>IFERROR(VLOOKUP($A304-$V$1,Summary!$A$3:$BG$325,O$1,FALSE),$V$2)</f>
        <v>0</v>
      </c>
      <c r="P304" s="31">
        <f>IFERROR(VLOOKUP($A304-$V$1,Summary!$A$3:$BG$325,P$1,FALSE),$V$2)</f>
        <v>23.94</v>
      </c>
      <c r="Q304" s="31">
        <v>240</v>
      </c>
      <c r="R304" s="31">
        <f>IFERROR(VLOOKUP($A304-$V$1,Summary!$A$3:$BG$325,R$1,FALSE),$V$2)</f>
        <v>0</v>
      </c>
      <c r="S304" s="97">
        <f>IFERROR(VLOOKUP($A304-$V$1,Summary!$A$3:$BG$325,S$1,FALSE),$V$2)</f>
        <v>18.076190476190476</v>
      </c>
    </row>
    <row r="305" spans="1:19" x14ac:dyDescent="0.25">
      <c r="A305" s="32">
        <v>43980.999305555553</v>
      </c>
      <c r="B305" s="31">
        <f>IFERROR(VLOOKUP($A305-$V$1,Summary!$A$3:$BG$325,B$1,FALSE),$V$2)</f>
        <v>654</v>
      </c>
      <c r="C305" s="97">
        <f>IFERROR(VLOOKUP($A305-$V$1,Summary!$A$3:$BG$325,C$1,FALSE),$V$2)</f>
        <v>4141.46</v>
      </c>
      <c r="D305" s="31">
        <f>IFERROR(VLOOKUP($A305-$V$1,Summary!$A$3:$BG$325,D$1,FALSE),$V$2)</f>
        <v>939</v>
      </c>
      <c r="E305" s="31">
        <f>IFERROR(VLOOKUP($A305-$V$1,Summary!$A$3:$BG$325,E$1,FALSE),$V$2)</f>
        <v>0</v>
      </c>
      <c r="F305" s="31">
        <f>IFERROR(VLOOKUP($A305-$V$1,Summary!$A$3:$BG$325,F$1,FALSE),$V$2)</f>
        <v>806</v>
      </c>
      <c r="G305" s="31">
        <f>IFERROR(VLOOKUP($A305-$V$1,Summary!$A$3:$BG$325,G$1,FALSE),$V$2)</f>
        <v>1170</v>
      </c>
      <c r="H305" s="31">
        <f>IFERROR(VLOOKUP($A305-$V$1,Summary!$A$3:$BG$325,H$1,FALSE),$V$2)</f>
        <v>201.84</v>
      </c>
      <c r="I305" s="31">
        <f>IFERROR(VLOOKUP($A305-$V$1,Summary!$A$3:$BG$325,I$1,FALSE),$V$2)</f>
        <v>0</v>
      </c>
      <c r="J305" s="31">
        <f>IFERROR(VLOOKUP($A305-$V$1,Summary!$A$3:$BG$325,J$1,FALSE),$V$2)</f>
        <v>32</v>
      </c>
      <c r="K305" s="31">
        <f>IFERROR(VLOOKUP($A305-$V$1,Summary!$A$3:$BG$325,K$1,FALSE),$V$2)</f>
        <v>27.5</v>
      </c>
      <c r="L305" s="31">
        <f>IFERROR(VLOOKUP($A305-$V$1,Summary!$A$3:$BG$325,L$1,FALSE),$V$2)</f>
        <v>51.3</v>
      </c>
      <c r="M305" s="31">
        <f>IFERROR(VLOOKUP($A305-$V$1,Summary!$A$3:$BG$325,M$1,FALSE),$V$2)</f>
        <v>0</v>
      </c>
      <c r="N305" s="31">
        <f>IFERROR(MAX(L305-M305,0),"NaN")</f>
        <v>51.3</v>
      </c>
      <c r="O305" s="31">
        <f>IFERROR(VLOOKUP($A305-$V$1,Summary!$A$3:$BG$325,O$1,FALSE),$V$2)</f>
        <v>0</v>
      </c>
      <c r="P305" s="31">
        <f>IFERROR(VLOOKUP($A305-$V$1,Summary!$A$3:$BG$325,P$1,FALSE),$V$2)</f>
        <v>21.65</v>
      </c>
      <c r="Q305" s="31">
        <v>240</v>
      </c>
      <c r="R305" s="31">
        <f>IFERROR(VLOOKUP($A305-$V$1,Summary!$A$3:$BG$325,R$1,FALSE),$V$2)</f>
        <v>0</v>
      </c>
      <c r="S305" s="97">
        <f>IFERROR(VLOOKUP($A305-$V$1,Summary!$A$3:$BG$325,S$1,FALSE),$V$2)</f>
        <v>18.076190476190476</v>
      </c>
    </row>
    <row r="306" spans="1:19" x14ac:dyDescent="0.25">
      <c r="A306" s="32">
        <v>43981.999305555553</v>
      </c>
      <c r="B306" s="31">
        <f>IFERROR(VLOOKUP($A306-$V$1,Summary!$A$3:$BG$325,B$1,FALSE),$V$2)</f>
        <v>639</v>
      </c>
      <c r="C306" s="97">
        <f>IFERROR(VLOOKUP($A306-$V$1,Summary!$A$3:$BG$325,C$1,FALSE),$V$2)</f>
        <v>4141.45</v>
      </c>
      <c r="D306" s="31">
        <f>IFERROR(VLOOKUP($A306-$V$1,Summary!$A$3:$BG$325,D$1,FALSE),$V$2)</f>
        <v>868</v>
      </c>
      <c r="E306" s="31">
        <f>IFERROR(VLOOKUP($A306-$V$1,Summary!$A$3:$BG$325,E$1,FALSE),$V$2)</f>
        <v>0</v>
      </c>
      <c r="F306" s="31">
        <f>IFERROR(VLOOKUP($A306-$V$1,Summary!$A$3:$BG$325,F$1,FALSE),$V$2)</f>
        <v>686</v>
      </c>
      <c r="G306" s="31">
        <f>IFERROR(VLOOKUP($A306-$V$1,Summary!$A$3:$BG$325,G$1,FALSE),$V$2)</f>
        <v>1170</v>
      </c>
      <c r="H306" s="31">
        <f>IFERROR(VLOOKUP($A306-$V$1,Summary!$A$3:$BG$325,H$1,FALSE),$V$2)</f>
        <v>202.78</v>
      </c>
      <c r="I306" s="31">
        <f>IFERROR(VLOOKUP($A306-$V$1,Summary!$A$3:$BG$325,I$1,FALSE),$V$2)</f>
        <v>0</v>
      </c>
      <c r="J306" s="31">
        <f>IFERROR(VLOOKUP($A306-$V$1,Summary!$A$3:$BG$325,J$1,FALSE),$V$2)</f>
        <v>30</v>
      </c>
      <c r="K306" s="31">
        <f>IFERROR(VLOOKUP($A306-$V$1,Summary!$A$3:$BG$325,K$1,FALSE),$V$2)</f>
        <v>10.1</v>
      </c>
      <c r="L306" s="31">
        <f>IFERROR(VLOOKUP($A306-$V$1,Summary!$A$3:$BG$325,L$1,FALSE),$V$2)</f>
        <v>35.9</v>
      </c>
      <c r="M306" s="31">
        <f>IFERROR(VLOOKUP($A306-$V$1,Summary!$A$3:$BG$325,M$1,FALSE),$V$2)</f>
        <v>0</v>
      </c>
      <c r="N306" s="31">
        <f>IFERROR(MAX(L306-M306,0),"NaN")</f>
        <v>35.9</v>
      </c>
      <c r="O306" s="31">
        <f>IFERROR(VLOOKUP($A306-$V$1,Summary!$A$3:$BG$325,O$1,FALSE),$V$2)</f>
        <v>0</v>
      </c>
      <c r="P306" s="31">
        <f>IFERROR(VLOOKUP($A306-$V$1,Summary!$A$3:$BG$325,P$1,FALSE),$V$2)</f>
        <v>22.56</v>
      </c>
      <c r="Q306" s="31">
        <v>260</v>
      </c>
      <c r="R306" s="31">
        <f>IFERROR(VLOOKUP($A306-$V$1,Summary!$A$3:$BG$325,R$1,FALSE),$V$2)</f>
        <v>0</v>
      </c>
      <c r="S306" s="97">
        <f>IFERROR(VLOOKUP($A306-$V$1,Summary!$A$3:$BG$325,S$1,FALSE),$V$2)</f>
        <v>18.076190476190476</v>
      </c>
    </row>
    <row r="307" spans="1:19" x14ac:dyDescent="0.25">
      <c r="A307" s="32">
        <v>43982.999305555553</v>
      </c>
      <c r="B307" s="31">
        <f>IFERROR(VLOOKUP($A307-$V$1,Summary!$A$3:$BG$325,B$1,FALSE),$V$2)</f>
        <v>631</v>
      </c>
      <c r="C307" s="97">
        <f>IFERROR(VLOOKUP($A307-$V$1,Summary!$A$3:$BG$325,C$1,FALSE),$V$2)</f>
        <v>4141.47</v>
      </c>
      <c r="D307" s="31">
        <f>IFERROR(VLOOKUP($A307-$V$1,Summary!$A$3:$BG$325,D$1,FALSE),$V$2)</f>
        <v>803</v>
      </c>
      <c r="E307" s="31">
        <f>IFERROR(VLOOKUP($A307-$V$1,Summary!$A$3:$BG$325,E$1,FALSE),$V$2)</f>
        <v>0</v>
      </c>
      <c r="F307" s="31">
        <f>IFERROR(VLOOKUP($A307-$V$1,Summary!$A$3:$BG$325,F$1,FALSE),$V$2)</f>
        <v>687</v>
      </c>
      <c r="G307" s="31">
        <f>IFERROR(VLOOKUP($A307-$V$1,Summary!$A$3:$BG$325,G$1,FALSE),$V$2)</f>
        <v>1180</v>
      </c>
      <c r="H307" s="31">
        <f>IFERROR(VLOOKUP($A307-$V$1,Summary!$A$3:$BG$325,H$1,FALSE),$V$2)</f>
        <v>206.24</v>
      </c>
      <c r="I307" s="31">
        <f>IFERROR(VLOOKUP($A307-$V$1,Summary!$A$3:$BG$325,I$1,FALSE),$V$2)</f>
        <v>0</v>
      </c>
      <c r="J307" s="31">
        <f>IFERROR(VLOOKUP($A307-$V$1,Summary!$A$3:$BG$325,J$1,FALSE),$V$2)</f>
        <v>30</v>
      </c>
      <c r="K307" s="31">
        <f>IFERROR(VLOOKUP($A307-$V$1,Summary!$A$3:$BG$325,K$1,FALSE),$V$2)</f>
        <v>5.8</v>
      </c>
      <c r="L307" s="31">
        <f>IFERROR(VLOOKUP($A307-$V$1,Summary!$A$3:$BG$325,L$1,FALSE),$V$2)</f>
        <v>45</v>
      </c>
      <c r="M307" s="31">
        <f>IFERROR(VLOOKUP($A307-$V$1,Summary!$A$3:$BG$325,M$1,FALSE),$V$2)</f>
        <v>0</v>
      </c>
      <c r="N307" s="31">
        <f>IFERROR(MAX(L307-M307,0),"NaN")</f>
        <v>45</v>
      </c>
      <c r="O307" s="31">
        <f>IFERROR(VLOOKUP($A307-$V$1,Summary!$A$3:$BG$325,O$1,FALSE),$V$2)</f>
        <v>0</v>
      </c>
      <c r="P307" s="31">
        <f>IFERROR(VLOOKUP($A307-$V$1,Summary!$A$3:$BG$325,P$1,FALSE),$V$2)</f>
        <v>20.8</v>
      </c>
      <c r="Q307" s="31">
        <v>320</v>
      </c>
      <c r="R307" s="31">
        <f>IFERROR(VLOOKUP($A307-$V$1,Summary!$A$3:$BG$325,R$1,FALSE),$V$2)</f>
        <v>0</v>
      </c>
      <c r="S307" s="97">
        <f>IFERROR(VLOOKUP($A307-$V$1,Summary!$A$3:$BG$325,S$1,FALSE),$V$2)</f>
        <v>18.076190476190476</v>
      </c>
    </row>
    <row r="308" spans="1:19" x14ac:dyDescent="0.25">
      <c r="A308" s="32">
        <v>43983.999305555553</v>
      </c>
      <c r="B308" s="31">
        <f>IFERROR(VLOOKUP($A308-$V$1,Summary!$A$3:$BG$325,B$1,FALSE),$V$2)</f>
        <v>624</v>
      </c>
      <c r="C308" s="97">
        <f>IFERROR(VLOOKUP($A308-$V$1,Summary!$A$3:$BG$325,C$1,FALSE),$V$2)</f>
        <v>4141.47</v>
      </c>
      <c r="D308" s="31">
        <f>IFERROR(VLOOKUP($A308-$V$1,Summary!$A$3:$BG$325,D$1,FALSE),$V$2)</f>
        <v>769</v>
      </c>
      <c r="E308" s="31">
        <f>IFERROR(VLOOKUP($A308-$V$1,Summary!$A$3:$BG$325,E$1,FALSE),$V$2)</f>
        <v>0</v>
      </c>
      <c r="F308" s="31">
        <f>IFERROR(VLOOKUP($A308-$V$1,Summary!$A$3:$BG$325,F$1,FALSE),$V$2)</f>
        <v>688</v>
      </c>
      <c r="G308" s="31">
        <f>IFERROR(VLOOKUP($A308-$V$1,Summary!$A$3:$BG$325,G$1,FALSE),$V$2)</f>
        <v>1120</v>
      </c>
      <c r="H308" s="31">
        <f>IFERROR(VLOOKUP($A308-$V$1,Summary!$A$3:$BG$325,H$1,FALSE),$V$2)</f>
        <v>213.76</v>
      </c>
      <c r="I308" s="31">
        <f>IFERROR(VLOOKUP($A308-$V$1,Summary!$A$3:$BG$325,I$1,FALSE),$V$2)</f>
        <v>0</v>
      </c>
      <c r="J308" s="31">
        <f>IFERROR(VLOOKUP($A308-$V$1,Summary!$A$3:$BG$325,J$1,FALSE),$V$2)</f>
        <v>32</v>
      </c>
      <c r="K308" s="31">
        <f>IFERROR(VLOOKUP($A308-$V$1,Summary!$A$3:$BG$325,K$1,FALSE),$V$2)</f>
        <v>13.6</v>
      </c>
      <c r="L308" s="31">
        <f>IFERROR(VLOOKUP($A308-$V$1,Summary!$A$3:$BG$325,L$1,FALSE),$V$2)</f>
        <v>44.7</v>
      </c>
      <c r="M308" s="31">
        <f>IFERROR(VLOOKUP($A308-$V$1,Summary!$A$3:$BG$325,M$1,FALSE),$V$2)</f>
        <v>0</v>
      </c>
      <c r="N308" s="31">
        <f>IFERROR(MAX(L308-M308,0),"NaN")</f>
        <v>44.7</v>
      </c>
      <c r="O308" s="31">
        <f>IFERROR(VLOOKUP($A308-$V$1,Summary!$A$3:$BG$325,O$1,FALSE),$V$2)</f>
        <v>0</v>
      </c>
      <c r="P308" s="31">
        <f>IFERROR(VLOOKUP($A308-$V$1,Summary!$A$3:$BG$325,P$1,FALSE),$V$2)</f>
        <v>24.45</v>
      </c>
      <c r="Q308" s="31">
        <v>350</v>
      </c>
      <c r="R308" s="31">
        <f>IFERROR(VLOOKUP($A308-$V$1,Summary!$A$3:$BG$325,R$1,FALSE),$V$2)</f>
        <v>0</v>
      </c>
      <c r="S308" s="97">
        <f>IFERROR(VLOOKUP($A308-$V$1,Summary!$A$3:$BG$325,S$1,FALSE),$V$2)</f>
        <v>18.076190476190476</v>
      </c>
    </row>
    <row r="309" spans="1:19" x14ac:dyDescent="0.25">
      <c r="A309" s="32">
        <v>43984.999305555553</v>
      </c>
      <c r="B309" s="31">
        <f>IFERROR(VLOOKUP($A309-$V$1,Summary!$A$3:$BG$325,B$1,FALSE),$V$2)</f>
        <v>623</v>
      </c>
      <c r="C309" s="97">
        <f>IFERROR(VLOOKUP($A309-$V$1,Summary!$A$3:$BG$325,C$1,FALSE),$V$2)</f>
        <v>4141.47</v>
      </c>
      <c r="D309" s="31">
        <f>IFERROR(VLOOKUP($A309-$V$1,Summary!$A$3:$BG$325,D$1,FALSE),$V$2)</f>
        <v>785</v>
      </c>
      <c r="E309" s="31">
        <f>IFERROR(VLOOKUP($A309-$V$1,Summary!$A$3:$BG$325,E$1,FALSE),$V$2)</f>
        <v>0</v>
      </c>
      <c r="F309" s="31">
        <f>IFERROR(VLOOKUP($A309-$V$1,Summary!$A$3:$BG$325,F$1,FALSE),$V$2)</f>
        <v>691</v>
      </c>
      <c r="G309" s="31">
        <f>IFERROR(VLOOKUP($A309-$V$1,Summary!$A$3:$BG$325,G$1,FALSE),$V$2)</f>
        <v>1080</v>
      </c>
      <c r="H309" s="31">
        <f>IFERROR(VLOOKUP($A309-$V$1,Summary!$A$3:$BG$325,H$1,FALSE),$V$2)</f>
        <v>217.69</v>
      </c>
      <c r="I309" s="31">
        <f>IFERROR(VLOOKUP($A309-$V$1,Summary!$A$3:$BG$325,I$1,FALSE),$V$2)</f>
        <v>0</v>
      </c>
      <c r="J309" s="31">
        <f>IFERROR(VLOOKUP($A309-$V$1,Summary!$A$3:$BG$325,J$1,FALSE),$V$2)</f>
        <v>33</v>
      </c>
      <c r="K309" s="31">
        <f>IFERROR(VLOOKUP($A309-$V$1,Summary!$A$3:$BG$325,K$1,FALSE),$V$2)</f>
        <v>67.3</v>
      </c>
      <c r="L309" s="31">
        <f>IFERROR(VLOOKUP($A309-$V$1,Summary!$A$3:$BG$325,L$1,FALSE),$V$2)</f>
        <v>55.8</v>
      </c>
      <c r="M309" s="31">
        <f>IFERROR(VLOOKUP($A309-$V$1,Summary!$A$3:$BG$325,M$1,FALSE),$V$2)</f>
        <v>0</v>
      </c>
      <c r="N309" s="31">
        <f>IFERROR(MAX(L309-M309,0),"NaN")</f>
        <v>55.8</v>
      </c>
      <c r="O309" s="31">
        <f>IFERROR(VLOOKUP($A309-$V$1,Summary!$A$3:$BG$325,O$1,FALSE),$V$2)</f>
        <v>0</v>
      </c>
      <c r="P309" s="31">
        <f>IFERROR(VLOOKUP($A309-$V$1,Summary!$A$3:$BG$325,P$1,FALSE),$V$2)</f>
        <v>32.64</v>
      </c>
      <c r="Q309" s="31">
        <v>350</v>
      </c>
      <c r="R309" s="31">
        <f>IFERROR(VLOOKUP($A309-$V$1,Summary!$A$3:$BG$325,R$1,FALSE),$V$2)</f>
        <v>0</v>
      </c>
      <c r="S309" s="97">
        <f>IFERROR(VLOOKUP($A309-$V$1,Summary!$A$3:$BG$325,S$1,FALSE),$V$2)</f>
        <v>18.076190476190476</v>
      </c>
    </row>
    <row r="310" spans="1:19" x14ac:dyDescent="0.25">
      <c r="A310" s="32">
        <v>43985.999305555553</v>
      </c>
      <c r="B310" s="31">
        <f>IFERROR(VLOOKUP($A310-$V$1,Summary!$A$3:$BG$325,B$1,FALSE),$V$2)</f>
        <v>623</v>
      </c>
      <c r="C310" s="97">
        <f>IFERROR(VLOOKUP($A310-$V$1,Summary!$A$3:$BG$325,C$1,FALSE),$V$2)</f>
        <v>4141.46</v>
      </c>
      <c r="D310" s="31">
        <f>IFERROR(VLOOKUP($A310-$V$1,Summary!$A$3:$BG$325,D$1,FALSE),$V$2)</f>
        <v>823</v>
      </c>
      <c r="E310" s="31">
        <f>IFERROR(VLOOKUP($A310-$V$1,Summary!$A$3:$BG$325,E$1,FALSE),$V$2)</f>
        <v>0</v>
      </c>
      <c r="F310" s="31">
        <f>IFERROR(VLOOKUP($A310-$V$1,Summary!$A$3:$BG$325,F$1,FALSE),$V$2)</f>
        <v>692</v>
      </c>
      <c r="G310" s="31">
        <f>IFERROR(VLOOKUP($A310-$V$1,Summary!$A$3:$BG$325,G$1,FALSE),$V$2)</f>
        <v>1050</v>
      </c>
      <c r="H310" s="31">
        <f>IFERROR(VLOOKUP($A310-$V$1,Summary!$A$3:$BG$325,H$1,FALSE),$V$2)</f>
        <v>220.74</v>
      </c>
      <c r="I310" s="31">
        <f>IFERROR(VLOOKUP($A310-$V$1,Summary!$A$3:$BG$325,I$1,FALSE),$V$2)</f>
        <v>0</v>
      </c>
      <c r="J310" s="31">
        <f>IFERROR(VLOOKUP($A310-$V$1,Summary!$A$3:$BG$325,J$1,FALSE),$V$2)</f>
        <v>30</v>
      </c>
      <c r="K310" s="31">
        <f>IFERROR(VLOOKUP($A310-$V$1,Summary!$A$3:$BG$325,K$1,FALSE),$V$2)</f>
        <v>91.5</v>
      </c>
      <c r="L310" s="31">
        <f>IFERROR(VLOOKUP($A310-$V$1,Summary!$A$3:$BG$325,L$1,FALSE),$V$2)</f>
        <v>64</v>
      </c>
      <c r="M310" s="31">
        <f>IFERROR(VLOOKUP($A310-$V$1,Summary!$A$3:$BG$325,M$1,FALSE),$V$2)</f>
        <v>0</v>
      </c>
      <c r="N310" s="31">
        <f>IFERROR(MAX(L310-M310,0),"NaN")</f>
        <v>64</v>
      </c>
      <c r="O310" s="31">
        <f>IFERROR(VLOOKUP($A310-$V$1,Summary!$A$3:$BG$325,O$1,FALSE),$V$2)</f>
        <v>0</v>
      </c>
      <c r="P310" s="31">
        <f>IFERROR(VLOOKUP($A310-$V$1,Summary!$A$3:$BG$325,P$1,FALSE),$V$2)</f>
        <v>72.209999999999994</v>
      </c>
      <c r="Q310" s="31">
        <v>320</v>
      </c>
      <c r="R310" s="31">
        <f>IFERROR(VLOOKUP($A310-$V$1,Summary!$A$3:$BG$325,R$1,FALSE),$V$2)</f>
        <v>0</v>
      </c>
      <c r="S310" s="97">
        <f>IFERROR(VLOOKUP($A310-$V$1,Summary!$A$3:$BG$325,S$1,FALSE),$V$2)</f>
        <v>18.076190476190476</v>
      </c>
    </row>
    <row r="311" spans="1:19" x14ac:dyDescent="0.25">
      <c r="A311" s="32">
        <v>43986.999305555553</v>
      </c>
      <c r="B311" s="31">
        <f>IFERROR(VLOOKUP($A311-$V$1,Summary!$A$3:$BG$325,B$1,FALSE),$V$2)</f>
        <v>617</v>
      </c>
      <c r="C311" s="97">
        <f>IFERROR(VLOOKUP($A311-$V$1,Summary!$A$3:$BG$325,C$1,FALSE),$V$2)</f>
        <v>4141.45</v>
      </c>
      <c r="D311" s="31">
        <f>IFERROR(VLOOKUP($A311-$V$1,Summary!$A$3:$BG$325,D$1,FALSE),$V$2)</f>
        <v>827</v>
      </c>
      <c r="E311" s="31">
        <f>IFERROR(VLOOKUP($A311-$V$1,Summary!$A$3:$BG$325,E$1,FALSE),$V$2)</f>
        <v>0</v>
      </c>
      <c r="F311" s="31">
        <f>IFERROR(VLOOKUP($A311-$V$1,Summary!$A$3:$BG$325,F$1,FALSE),$V$2)</f>
        <v>693</v>
      </c>
      <c r="G311" s="31">
        <f>IFERROR(VLOOKUP($A311-$V$1,Summary!$A$3:$BG$325,G$1,FALSE),$V$2)</f>
        <v>1020</v>
      </c>
      <c r="H311" s="31">
        <f>IFERROR(VLOOKUP($A311-$V$1,Summary!$A$3:$BG$325,H$1,FALSE),$V$2)</f>
        <v>222.81</v>
      </c>
      <c r="I311" s="31">
        <f>IFERROR(VLOOKUP($A311-$V$1,Summary!$A$3:$BG$325,I$1,FALSE),$V$2)</f>
        <v>13</v>
      </c>
      <c r="J311" s="31">
        <f>IFERROR(VLOOKUP($A311-$V$1,Summary!$A$3:$BG$325,J$1,FALSE),$V$2)</f>
        <v>28</v>
      </c>
      <c r="K311" s="31">
        <f>IFERROR(VLOOKUP($A311-$V$1,Summary!$A$3:$BG$325,K$1,FALSE),$V$2)</f>
        <v>54.6</v>
      </c>
      <c r="L311" s="31">
        <f>IFERROR(VLOOKUP($A311-$V$1,Summary!$A$3:$BG$325,L$1,FALSE),$V$2)</f>
        <v>78.099999999999994</v>
      </c>
      <c r="M311" s="31">
        <f>IFERROR(VLOOKUP($A311-$V$1,Summary!$A$3:$BG$325,M$1,FALSE),$V$2)</f>
        <v>0</v>
      </c>
      <c r="N311" s="31">
        <f>IFERROR(MAX(L311-M311,0),"NaN")</f>
        <v>78.099999999999994</v>
      </c>
      <c r="O311" s="31">
        <f>IFERROR(VLOOKUP($A311-$V$1,Summary!$A$3:$BG$325,O$1,FALSE),$V$2)</f>
        <v>0</v>
      </c>
      <c r="P311" s="31">
        <f>IFERROR(VLOOKUP($A311-$V$1,Summary!$A$3:$BG$325,P$1,FALSE),$V$2)</f>
        <v>77.150000000000006</v>
      </c>
      <c r="Q311" s="31">
        <v>300</v>
      </c>
      <c r="R311" s="31">
        <f>IFERROR(VLOOKUP($A311-$V$1,Summary!$A$3:$BG$325,R$1,FALSE),$V$2)</f>
        <v>0</v>
      </c>
      <c r="S311" s="97">
        <f>IFERROR(VLOOKUP($A311-$V$1,Summary!$A$3:$BG$325,S$1,FALSE),$V$2)</f>
        <v>18.076190476190476</v>
      </c>
    </row>
    <row r="312" spans="1:19" x14ac:dyDescent="0.25">
      <c r="A312" s="32">
        <v>43987.999305555553</v>
      </c>
      <c r="B312" s="31">
        <f>IFERROR(VLOOKUP($A312-$V$1,Summary!$A$3:$BG$325,B$1,FALSE),$V$2)</f>
        <v>607</v>
      </c>
      <c r="C312" s="97">
        <f>IFERROR(VLOOKUP($A312-$V$1,Summary!$A$3:$BG$325,C$1,FALSE),$V$2)</f>
        <v>4141.42</v>
      </c>
      <c r="D312" s="31">
        <f>IFERROR(VLOOKUP($A312-$V$1,Summary!$A$3:$BG$325,D$1,FALSE),$V$2)</f>
        <v>880</v>
      </c>
      <c r="E312" s="31">
        <f>IFERROR(VLOOKUP($A312-$V$1,Summary!$A$3:$BG$325,E$1,FALSE),$V$2)</f>
        <v>0</v>
      </c>
      <c r="F312" s="31">
        <f>IFERROR(VLOOKUP($A312-$V$1,Summary!$A$3:$BG$325,F$1,FALSE),$V$2)</f>
        <v>695</v>
      </c>
      <c r="G312" s="31">
        <f>IFERROR(VLOOKUP($A312-$V$1,Summary!$A$3:$BG$325,G$1,FALSE),$V$2)</f>
        <v>1030</v>
      </c>
      <c r="H312" s="31">
        <f>IFERROR(VLOOKUP($A312-$V$1,Summary!$A$3:$BG$325,H$1,FALSE),$V$2)</f>
        <v>223.69</v>
      </c>
      <c r="I312" s="31">
        <f>IFERROR(VLOOKUP($A312-$V$1,Summary!$A$3:$BG$325,I$1,FALSE),$V$2)</f>
        <v>50</v>
      </c>
      <c r="J312" s="31">
        <f>IFERROR(VLOOKUP($A312-$V$1,Summary!$A$3:$BG$325,J$1,FALSE),$V$2)</f>
        <v>26</v>
      </c>
      <c r="K312" s="31">
        <f>IFERROR(VLOOKUP($A312-$V$1,Summary!$A$3:$BG$325,K$1,FALSE),$V$2)</f>
        <v>67</v>
      </c>
      <c r="L312" s="31">
        <f>IFERROR(VLOOKUP($A312-$V$1,Summary!$A$3:$BG$325,L$1,FALSE),$V$2)</f>
        <v>82</v>
      </c>
      <c r="M312" s="31">
        <f>IFERROR(VLOOKUP($A312-$V$1,Summary!$A$3:$BG$325,M$1,FALSE),$V$2)</f>
        <v>0</v>
      </c>
      <c r="N312" s="31">
        <f>IFERROR(MAX(L312-M312,0),"NaN")</f>
        <v>82</v>
      </c>
      <c r="O312" s="31">
        <f>IFERROR(VLOOKUP($A312-$V$1,Summary!$A$3:$BG$325,O$1,FALSE),$V$2)</f>
        <v>0</v>
      </c>
      <c r="P312" s="31">
        <f>IFERROR(VLOOKUP($A312-$V$1,Summary!$A$3:$BG$325,P$1,FALSE),$V$2)</f>
        <v>87.2</v>
      </c>
      <c r="Q312" s="31">
        <v>290</v>
      </c>
      <c r="R312" s="31">
        <f>IFERROR(VLOOKUP($A312-$V$1,Summary!$A$3:$BG$325,R$1,FALSE),$V$2)</f>
        <v>0</v>
      </c>
      <c r="S312" s="97">
        <f>IFERROR(VLOOKUP($A312-$V$1,Summary!$A$3:$BG$325,S$1,FALSE),$V$2)</f>
        <v>18.076190476190476</v>
      </c>
    </row>
    <row r="313" spans="1:19" x14ac:dyDescent="0.25">
      <c r="A313" s="32">
        <v>43988.999305555553</v>
      </c>
      <c r="B313" s="31">
        <f>IFERROR(VLOOKUP($A313-$V$1,Summary!$A$3:$BG$325,B$1,FALSE),$V$2)</f>
        <v>599</v>
      </c>
      <c r="C313" s="97">
        <f>IFERROR(VLOOKUP($A313-$V$1,Summary!$A$3:$BG$325,C$1,FALSE),$V$2)</f>
        <v>4141.3999999999996</v>
      </c>
      <c r="D313" s="31">
        <f>IFERROR(VLOOKUP($A313-$V$1,Summary!$A$3:$BG$325,D$1,FALSE),$V$2)</f>
        <v>986</v>
      </c>
      <c r="E313" s="31">
        <f>IFERROR(VLOOKUP($A313-$V$1,Summary!$A$3:$BG$325,E$1,FALSE),$V$2)</f>
        <v>0</v>
      </c>
      <c r="F313" s="31">
        <f>IFERROR(VLOOKUP($A313-$V$1,Summary!$A$3:$BG$325,F$1,FALSE),$V$2)</f>
        <v>700</v>
      </c>
      <c r="G313" s="31">
        <f>IFERROR(VLOOKUP($A313-$V$1,Summary!$A$3:$BG$325,G$1,FALSE),$V$2)</f>
        <v>1020</v>
      </c>
      <c r="H313" s="31">
        <f>IFERROR(VLOOKUP($A313-$V$1,Summary!$A$3:$BG$325,H$1,FALSE),$V$2)</f>
        <v>223.99</v>
      </c>
      <c r="I313" s="31">
        <f>IFERROR(VLOOKUP($A313-$V$1,Summary!$A$3:$BG$325,I$1,FALSE),$V$2)</f>
        <v>50</v>
      </c>
      <c r="J313" s="31">
        <f>IFERROR(VLOOKUP($A313-$V$1,Summary!$A$3:$BG$325,J$1,FALSE),$V$2)</f>
        <v>28</v>
      </c>
      <c r="K313" s="31">
        <f>IFERROR(VLOOKUP($A313-$V$1,Summary!$A$3:$BG$325,K$1,FALSE),$V$2)</f>
        <v>66</v>
      </c>
      <c r="L313" s="31">
        <f>IFERROR(VLOOKUP($A313-$V$1,Summary!$A$3:$BG$325,L$1,FALSE),$V$2)</f>
        <v>81</v>
      </c>
      <c r="M313" s="31">
        <f>IFERROR(VLOOKUP($A313-$V$1,Summary!$A$3:$BG$325,M$1,FALSE),$V$2)</f>
        <v>0</v>
      </c>
      <c r="N313" s="31">
        <f>IFERROR(MAX(L313-M313,0),"NaN")</f>
        <v>81</v>
      </c>
      <c r="O313" s="31">
        <f>IFERROR(VLOOKUP($A313-$V$1,Summary!$A$3:$BG$325,O$1,FALSE),$V$2)</f>
        <v>50</v>
      </c>
      <c r="P313" s="31">
        <f>IFERROR(VLOOKUP($A313-$V$1,Summary!$A$3:$BG$325,P$1,FALSE),$V$2)</f>
        <v>102.49</v>
      </c>
      <c r="Q313" s="31">
        <v>280</v>
      </c>
      <c r="R313" s="31">
        <f>IFERROR(VLOOKUP($A313-$V$1,Summary!$A$3:$BG$325,R$1,FALSE),$V$2)</f>
        <v>0</v>
      </c>
      <c r="S313" s="97">
        <f>IFERROR(VLOOKUP($A313-$V$1,Summary!$A$3:$BG$325,S$1,FALSE),$V$2)</f>
        <v>18.076190476190476</v>
      </c>
    </row>
    <row r="314" spans="1:19" x14ac:dyDescent="0.25">
      <c r="A314" s="32">
        <v>43989.999305555553</v>
      </c>
      <c r="B314" s="31">
        <f>IFERROR(VLOOKUP($A314-$V$1,Summary!$A$3:$BG$325,B$1,FALSE),$V$2)</f>
        <v>588</v>
      </c>
      <c r="C314" s="97">
        <f>IFERROR(VLOOKUP($A314-$V$1,Summary!$A$3:$BG$325,C$1,FALSE),$V$2)</f>
        <v>4141.41</v>
      </c>
      <c r="D314" s="31">
        <f>IFERROR(VLOOKUP($A314-$V$1,Summary!$A$3:$BG$325,D$1,FALSE),$V$2)</f>
        <v>813</v>
      </c>
      <c r="E314" s="31">
        <f>IFERROR(VLOOKUP($A314-$V$1,Summary!$A$3:$BG$325,E$1,FALSE),$V$2)</f>
        <v>0</v>
      </c>
      <c r="F314" s="31">
        <f>IFERROR(VLOOKUP($A314-$V$1,Summary!$A$3:$BG$325,F$1,FALSE),$V$2)</f>
        <v>705</v>
      </c>
      <c r="G314" s="31">
        <f>IFERROR(VLOOKUP($A314-$V$1,Summary!$A$3:$BG$325,G$1,FALSE),$V$2)</f>
        <v>1030</v>
      </c>
      <c r="H314" s="31">
        <f>IFERROR(VLOOKUP($A314-$V$1,Summary!$A$3:$BG$325,H$1,FALSE),$V$2)</f>
        <v>226.9</v>
      </c>
      <c r="I314" s="31">
        <f>IFERROR(VLOOKUP($A314-$V$1,Summary!$A$3:$BG$325,I$1,FALSE),$V$2)</f>
        <v>50</v>
      </c>
      <c r="J314" s="31">
        <f>IFERROR(VLOOKUP($A314-$V$1,Summary!$A$3:$BG$325,J$1,FALSE),$V$2)</f>
        <v>32</v>
      </c>
      <c r="K314" s="31">
        <f>IFERROR(VLOOKUP($A314-$V$1,Summary!$A$3:$BG$325,K$1,FALSE),$V$2)</f>
        <v>39</v>
      </c>
      <c r="L314" s="31">
        <f>IFERROR(VLOOKUP($A314-$V$1,Summary!$A$3:$BG$325,L$1,FALSE),$V$2)</f>
        <v>73</v>
      </c>
      <c r="M314" s="31">
        <f>IFERROR(VLOOKUP($A314-$V$1,Summary!$A$3:$BG$325,M$1,FALSE),$V$2)</f>
        <v>0</v>
      </c>
      <c r="N314" s="31">
        <f>IFERROR(MAX(L314-M314,0),"NaN")</f>
        <v>73</v>
      </c>
      <c r="O314" s="31">
        <f>IFERROR(VLOOKUP($A314-$V$1,Summary!$A$3:$BG$325,O$1,FALSE),$V$2)</f>
        <v>40</v>
      </c>
      <c r="P314" s="31">
        <f>IFERROR(VLOOKUP($A314-$V$1,Summary!$A$3:$BG$325,P$1,FALSE),$V$2)</f>
        <v>93.94</v>
      </c>
      <c r="Q314" s="31">
        <v>280</v>
      </c>
      <c r="R314" s="31">
        <f>IFERROR(VLOOKUP($A314-$V$1,Summary!$A$3:$BG$325,R$1,FALSE),$V$2)</f>
        <v>0</v>
      </c>
      <c r="S314" s="97">
        <f>IFERROR(VLOOKUP($A314-$V$1,Summary!$A$3:$BG$325,S$1,FALSE),$V$2)</f>
        <v>18.076190476190476</v>
      </c>
    </row>
    <row r="315" spans="1:19" x14ac:dyDescent="0.25">
      <c r="A315" s="32">
        <v>43990.999305555553</v>
      </c>
      <c r="B315" s="31">
        <f>IFERROR(VLOOKUP($A315-$V$1,Summary!$A$3:$BG$325,B$1,FALSE),$V$2)</f>
        <v>580</v>
      </c>
      <c r="C315" s="97">
        <f>IFERROR(VLOOKUP($A315-$V$1,Summary!$A$3:$BG$325,C$1,FALSE),$V$2)</f>
        <v>4141.38</v>
      </c>
      <c r="D315" s="31">
        <f>IFERROR(VLOOKUP($A315-$V$1,Summary!$A$3:$BG$325,D$1,FALSE),$V$2)</f>
        <v>792</v>
      </c>
      <c r="E315" s="31">
        <f>IFERROR(VLOOKUP($A315-$V$1,Summary!$A$3:$BG$325,E$1,FALSE),$V$2)</f>
        <v>0</v>
      </c>
      <c r="F315" s="31">
        <f>IFERROR(VLOOKUP($A315-$V$1,Summary!$A$3:$BG$325,F$1,FALSE),$V$2)</f>
        <v>707</v>
      </c>
      <c r="G315" s="31">
        <f>IFERROR(VLOOKUP($A315-$V$1,Summary!$A$3:$BG$325,G$1,FALSE),$V$2)</f>
        <v>1030</v>
      </c>
      <c r="H315" s="31">
        <f>IFERROR(VLOOKUP($A315-$V$1,Summary!$A$3:$BG$325,H$1,FALSE),$V$2)</f>
        <v>228.05</v>
      </c>
      <c r="I315" s="31">
        <f>IFERROR(VLOOKUP($A315-$V$1,Summary!$A$3:$BG$325,I$1,FALSE),$V$2)</f>
        <v>50</v>
      </c>
      <c r="J315" s="31">
        <f>IFERROR(VLOOKUP($A315-$V$1,Summary!$A$3:$BG$325,J$1,FALSE),$V$2)</f>
        <v>40</v>
      </c>
      <c r="K315" s="31">
        <f>IFERROR(VLOOKUP($A315-$V$1,Summary!$A$3:$BG$325,K$1,FALSE),$V$2)</f>
        <v>17.8</v>
      </c>
      <c r="L315" s="31">
        <f>IFERROR(VLOOKUP($A315-$V$1,Summary!$A$3:$BG$325,L$1,FALSE),$V$2)</f>
        <v>34.700000000000003</v>
      </c>
      <c r="M315" s="31">
        <f>IFERROR(VLOOKUP($A315-$V$1,Summary!$A$3:$BG$325,M$1,FALSE),$V$2)</f>
        <v>0</v>
      </c>
      <c r="N315" s="31">
        <f>IFERROR(MAX(L315-M315,0),"NaN")</f>
        <v>34.700000000000003</v>
      </c>
      <c r="O315" s="31">
        <f>IFERROR(VLOOKUP($A315-$V$1,Summary!$A$3:$BG$325,O$1,FALSE),$V$2)</f>
        <v>33.4</v>
      </c>
      <c r="P315" s="31">
        <f>IFERROR(VLOOKUP($A315-$V$1,Summary!$A$3:$BG$325,P$1,FALSE),$V$2)</f>
        <v>80.97</v>
      </c>
      <c r="Q315" s="31">
        <v>270</v>
      </c>
      <c r="R315" s="31">
        <f>IFERROR(VLOOKUP($A315-$V$1,Summary!$A$3:$BG$325,R$1,FALSE),$V$2)</f>
        <v>0</v>
      </c>
      <c r="S315" s="97">
        <f>IFERROR(VLOOKUP($A315-$V$1,Summary!$A$3:$BG$325,S$1,FALSE),$V$2)</f>
        <v>18.076190476190476</v>
      </c>
    </row>
    <row r="316" spans="1:19" x14ac:dyDescent="0.25">
      <c r="A316" s="32">
        <v>43991.999305555553</v>
      </c>
      <c r="B316" s="31">
        <f>IFERROR(VLOOKUP($A316-$V$1,Summary!$A$3:$BG$325,B$1,FALSE),$V$2)</f>
        <v>574</v>
      </c>
      <c r="C316" s="97">
        <f>IFERROR(VLOOKUP($A316-$V$1,Summary!$A$3:$BG$325,C$1,FALSE),$V$2)</f>
        <v>4141.37</v>
      </c>
      <c r="D316" s="31">
        <f>IFERROR(VLOOKUP($A316-$V$1,Summary!$A$3:$BG$325,D$1,FALSE),$V$2)</f>
        <v>866</v>
      </c>
      <c r="E316" s="31">
        <f>IFERROR(VLOOKUP($A316-$V$1,Summary!$A$3:$BG$325,E$1,FALSE),$V$2)</f>
        <v>0</v>
      </c>
      <c r="F316" s="31">
        <f>IFERROR(VLOOKUP($A316-$V$1,Summary!$A$3:$BG$325,F$1,FALSE),$V$2)</f>
        <v>823</v>
      </c>
      <c r="G316" s="31">
        <f>IFERROR(VLOOKUP($A316-$V$1,Summary!$A$3:$BG$325,G$1,FALSE),$V$2)</f>
        <v>1030</v>
      </c>
      <c r="H316" s="31">
        <f>IFERROR(VLOOKUP($A316-$V$1,Summary!$A$3:$BG$325,H$1,FALSE),$V$2)</f>
        <v>225.47</v>
      </c>
      <c r="I316" s="31">
        <f>IFERROR(VLOOKUP($A316-$V$1,Summary!$A$3:$BG$325,I$1,FALSE),$V$2)</f>
        <v>50</v>
      </c>
      <c r="J316" s="31">
        <f>IFERROR(VLOOKUP($A316-$V$1,Summary!$A$3:$BG$325,J$1,FALSE),$V$2)</f>
        <v>46</v>
      </c>
      <c r="K316" s="31">
        <f>IFERROR(VLOOKUP($A316-$V$1,Summary!$A$3:$BG$325,K$1,FALSE),$V$2)</f>
        <v>0</v>
      </c>
      <c r="L316" s="31">
        <f>IFERROR(VLOOKUP($A316-$V$1,Summary!$A$3:$BG$325,L$1,FALSE),$V$2)</f>
        <v>0</v>
      </c>
      <c r="M316" s="31">
        <f>IFERROR(VLOOKUP($A316-$V$1,Summary!$A$3:$BG$325,M$1,FALSE),$V$2)</f>
        <v>0</v>
      </c>
      <c r="N316" s="31">
        <f>IFERROR(MAX(L316-M316,0),"NaN")</f>
        <v>0</v>
      </c>
      <c r="O316" s="31">
        <f>IFERROR(VLOOKUP($A316-$V$1,Summary!$A$3:$BG$325,O$1,FALSE),$V$2)</f>
        <v>67.400000000000006</v>
      </c>
      <c r="P316" s="31">
        <f>IFERROR(VLOOKUP($A316-$V$1,Summary!$A$3:$BG$325,P$1,FALSE),$V$2)</f>
        <v>77.56</v>
      </c>
      <c r="Q316" s="31">
        <v>270</v>
      </c>
      <c r="R316" s="31">
        <f>IFERROR(VLOOKUP($A316-$V$1,Summary!$A$3:$BG$325,R$1,FALSE),$V$2)</f>
        <v>0</v>
      </c>
      <c r="S316" s="97">
        <f>IFERROR(VLOOKUP($A316-$V$1,Summary!$A$3:$BG$325,S$1,FALSE),$V$2)</f>
        <v>18.076190476190476</v>
      </c>
    </row>
    <row r="317" spans="1:19" x14ac:dyDescent="0.25">
      <c r="A317" s="32">
        <v>43992.999305555553</v>
      </c>
      <c r="B317" s="31">
        <f>IFERROR(VLOOKUP($A317-$V$1,Summary!$A$3:$BG$325,B$1,FALSE),$V$2)</f>
        <v>556</v>
      </c>
      <c r="C317" s="97">
        <f>IFERROR(VLOOKUP($A317-$V$1,Summary!$A$3:$BG$325,C$1,FALSE),$V$2)</f>
        <v>4141.3500000000004</v>
      </c>
      <c r="D317" s="31">
        <f>IFERROR(VLOOKUP($A317-$V$1,Summary!$A$3:$BG$325,D$1,FALSE),$V$2)</f>
        <v>2080</v>
      </c>
      <c r="E317" s="31">
        <f>IFERROR(VLOOKUP($A317-$V$1,Summary!$A$3:$BG$325,E$1,FALSE),$V$2)</f>
        <v>0</v>
      </c>
      <c r="F317" s="31">
        <f>IFERROR(VLOOKUP($A317-$V$1,Summary!$A$3:$BG$325,F$1,FALSE),$V$2)</f>
        <v>2000</v>
      </c>
      <c r="G317" s="31">
        <f>IFERROR(VLOOKUP($A317-$V$1,Summary!$A$3:$BG$325,G$1,FALSE),$V$2)</f>
        <v>1030</v>
      </c>
      <c r="H317" s="31">
        <f>IFERROR(VLOOKUP($A317-$V$1,Summary!$A$3:$BG$325,H$1,FALSE),$V$2)</f>
        <v>221.45</v>
      </c>
      <c r="I317" s="31">
        <f>IFERROR(VLOOKUP($A317-$V$1,Summary!$A$3:$BG$325,I$1,FALSE),$V$2)</f>
        <v>50</v>
      </c>
      <c r="J317" s="31">
        <f>IFERROR(VLOOKUP($A317-$V$1,Summary!$A$3:$BG$325,J$1,FALSE),$V$2)</f>
        <v>52</v>
      </c>
      <c r="K317" s="31">
        <f>IFERROR(VLOOKUP($A317-$V$1,Summary!$A$3:$BG$325,K$1,FALSE),$V$2)</f>
        <v>0</v>
      </c>
      <c r="L317" s="31">
        <f>IFERROR(VLOOKUP($A317-$V$1,Summary!$A$3:$BG$325,L$1,FALSE),$V$2)</f>
        <v>0</v>
      </c>
      <c r="M317" s="31">
        <f>IFERROR(VLOOKUP($A317-$V$1,Summary!$A$3:$BG$325,M$1,FALSE),$V$2)</f>
        <v>0</v>
      </c>
      <c r="N317" s="31">
        <f>IFERROR(MAX(L317-M317,0),"NaN")</f>
        <v>0</v>
      </c>
      <c r="O317" s="31">
        <f>IFERROR(VLOOKUP($A317-$V$1,Summary!$A$3:$BG$325,O$1,FALSE),$V$2)</f>
        <v>0</v>
      </c>
      <c r="P317" s="31">
        <f>IFERROR(VLOOKUP($A317-$V$1,Summary!$A$3:$BG$325,P$1,FALSE),$V$2)</f>
        <v>81.86</v>
      </c>
      <c r="Q317" s="31">
        <v>260</v>
      </c>
      <c r="R317" s="31">
        <f>IFERROR(VLOOKUP($A317-$V$1,Summary!$A$3:$BG$325,R$1,FALSE),$V$2)</f>
        <v>0</v>
      </c>
      <c r="S317" s="97">
        <f>IFERROR(VLOOKUP($A317-$V$1,Summary!$A$3:$BG$325,S$1,FALSE),$V$2)</f>
        <v>18.076190476190476</v>
      </c>
    </row>
    <row r="318" spans="1:19" x14ac:dyDescent="0.25">
      <c r="A318" s="32">
        <v>43993.999305555553</v>
      </c>
      <c r="B318" s="31">
        <f>IFERROR(VLOOKUP($A318-$V$1,Summary!$A$3:$BG$325,B$1,FALSE),$V$2)</f>
        <v>549</v>
      </c>
      <c r="C318" s="97">
        <f>IFERROR(VLOOKUP($A318-$V$1,Summary!$A$3:$BG$325,C$1,FALSE),$V$2)</f>
        <v>4141.3100000000004</v>
      </c>
      <c r="D318" s="31">
        <f>IFERROR(VLOOKUP($A318-$V$1,Summary!$A$3:$BG$325,D$1,FALSE),$V$2)</f>
        <v>2400</v>
      </c>
      <c r="E318" s="31">
        <f>IFERROR(VLOOKUP($A318-$V$1,Summary!$A$3:$BG$325,E$1,FALSE),$V$2)</f>
        <v>0</v>
      </c>
      <c r="F318" s="31">
        <f>IFERROR(VLOOKUP($A318-$V$1,Summary!$A$3:$BG$325,F$1,FALSE),$V$2)</f>
        <v>2390</v>
      </c>
      <c r="G318" s="31">
        <f>IFERROR(VLOOKUP($A318-$V$1,Summary!$A$3:$BG$325,G$1,FALSE),$V$2)</f>
        <v>1400</v>
      </c>
      <c r="H318" s="31">
        <f>IFERROR(VLOOKUP($A318-$V$1,Summary!$A$3:$BG$325,H$1,FALSE),$V$2)</f>
        <v>220.45</v>
      </c>
      <c r="I318" s="31">
        <f>IFERROR(VLOOKUP($A318-$V$1,Summary!$A$3:$BG$325,I$1,FALSE),$V$2)</f>
        <v>50</v>
      </c>
      <c r="J318" s="31">
        <f>IFERROR(VLOOKUP($A318-$V$1,Summary!$A$3:$BG$325,J$1,FALSE),$V$2)</f>
        <v>45</v>
      </c>
      <c r="K318" s="31">
        <f>IFERROR(VLOOKUP($A318-$V$1,Summary!$A$3:$BG$325,K$1,FALSE),$V$2)</f>
        <v>28.2</v>
      </c>
      <c r="L318" s="31">
        <f>IFERROR(VLOOKUP($A318-$V$1,Summary!$A$3:$BG$325,L$1,FALSE),$V$2)</f>
        <v>30.2</v>
      </c>
      <c r="M318" s="31">
        <f>IFERROR(VLOOKUP($A318-$V$1,Summary!$A$3:$BG$325,M$1,FALSE),$V$2)</f>
        <v>0</v>
      </c>
      <c r="N318" s="31">
        <f>IFERROR(MAX(L318-M318,0),"NaN")</f>
        <v>30.2</v>
      </c>
      <c r="O318" s="31">
        <f>IFERROR(VLOOKUP($A318-$V$1,Summary!$A$3:$BG$325,O$1,FALSE),$V$2)</f>
        <v>0</v>
      </c>
      <c r="P318" s="31">
        <f>IFERROR(VLOOKUP($A318-$V$1,Summary!$A$3:$BG$325,P$1,FALSE),$V$2)</f>
        <v>68.28</v>
      </c>
      <c r="Q318" s="31">
        <v>260</v>
      </c>
      <c r="R318" s="31">
        <f>IFERROR(VLOOKUP($A318-$V$1,Summary!$A$3:$BG$325,R$1,FALSE),$V$2)</f>
        <v>0</v>
      </c>
      <c r="S318" s="97">
        <f>IFERROR(VLOOKUP($A318-$V$1,Summary!$A$3:$BG$325,S$1,FALSE),$V$2)</f>
        <v>18.076190476190476</v>
      </c>
    </row>
    <row r="319" spans="1:19" x14ac:dyDescent="0.25">
      <c r="A319" s="32">
        <v>43994.999305555553</v>
      </c>
      <c r="B319" s="31">
        <f>IFERROR(VLOOKUP($A319-$V$1,Summary!$A$3:$BG$325,B$1,FALSE),$V$2)</f>
        <v>549</v>
      </c>
      <c r="C319" s="97">
        <f>IFERROR(VLOOKUP($A319-$V$1,Summary!$A$3:$BG$325,C$1,FALSE),$V$2)</f>
        <v>4141.2700000000004</v>
      </c>
      <c r="D319" s="31">
        <f>IFERROR(VLOOKUP($A319-$V$1,Summary!$A$3:$BG$325,D$1,FALSE),$V$2)</f>
        <v>2400</v>
      </c>
      <c r="E319" s="31">
        <f>IFERROR(VLOOKUP($A319-$V$1,Summary!$A$3:$BG$325,E$1,FALSE),$V$2)</f>
        <v>0</v>
      </c>
      <c r="F319" s="31">
        <f>IFERROR(VLOOKUP($A319-$V$1,Summary!$A$3:$BG$325,F$1,FALSE),$V$2)</f>
        <v>2180</v>
      </c>
      <c r="G319" s="31">
        <f>IFERROR(VLOOKUP($A319-$V$1,Summary!$A$3:$BG$325,G$1,FALSE),$V$2)</f>
        <v>1780</v>
      </c>
      <c r="H319" s="31">
        <f>IFERROR(VLOOKUP($A319-$V$1,Summary!$A$3:$BG$325,H$1,FALSE),$V$2)</f>
        <v>223.99</v>
      </c>
      <c r="I319" s="31">
        <f>IFERROR(VLOOKUP($A319-$V$1,Summary!$A$3:$BG$325,I$1,FALSE),$V$2)</f>
        <v>50</v>
      </c>
      <c r="J319" s="31">
        <f>IFERROR(VLOOKUP($A319-$V$1,Summary!$A$3:$BG$325,J$1,FALSE),$V$2)</f>
        <v>39</v>
      </c>
      <c r="K319" s="31">
        <f>IFERROR(VLOOKUP($A319-$V$1,Summary!$A$3:$BG$325,K$1,FALSE),$V$2)</f>
        <v>45</v>
      </c>
      <c r="L319" s="31">
        <f>IFERROR(VLOOKUP($A319-$V$1,Summary!$A$3:$BG$325,L$1,FALSE),$V$2)</f>
        <v>27</v>
      </c>
      <c r="M319" s="31">
        <f>IFERROR(VLOOKUP($A319-$V$1,Summary!$A$3:$BG$325,M$1,FALSE),$V$2)</f>
        <v>0</v>
      </c>
      <c r="N319" s="31">
        <f>IFERROR(MAX(L319-M319,0),"NaN")</f>
        <v>27</v>
      </c>
      <c r="O319" s="31">
        <f>IFERROR(VLOOKUP($A319-$V$1,Summary!$A$3:$BG$325,O$1,FALSE),$V$2)</f>
        <v>0</v>
      </c>
      <c r="P319" s="31">
        <f>IFERROR(VLOOKUP($A319-$V$1,Summary!$A$3:$BG$325,P$1,FALSE),$V$2)</f>
        <v>53.9</v>
      </c>
      <c r="Q319" s="31">
        <v>260</v>
      </c>
      <c r="R319" s="31">
        <f>IFERROR(VLOOKUP($A319-$V$1,Summary!$A$3:$BG$325,R$1,FALSE),$V$2)</f>
        <v>0</v>
      </c>
      <c r="S319" s="97">
        <f>IFERROR(VLOOKUP($A319-$V$1,Summary!$A$3:$BG$325,S$1,FALSE),$V$2)</f>
        <v>18.076190476190476</v>
      </c>
    </row>
    <row r="320" spans="1:19" x14ac:dyDescent="0.25">
      <c r="A320" s="32">
        <v>43995.999305555553</v>
      </c>
      <c r="B320" s="31">
        <f>IFERROR(VLOOKUP($A320-$V$1,Summary!$A$3:$BG$325,B$1,FALSE),$V$2)</f>
        <v>544</v>
      </c>
      <c r="C320" s="97">
        <f>IFERROR(VLOOKUP($A320-$V$1,Summary!$A$3:$BG$325,C$1,FALSE),$V$2)</f>
        <v>4141.2299999999996</v>
      </c>
      <c r="D320" s="31">
        <f>IFERROR(VLOOKUP($A320-$V$1,Summary!$A$3:$BG$325,D$1,FALSE),$V$2)</f>
        <v>2200</v>
      </c>
      <c r="E320" s="31">
        <f>IFERROR(VLOOKUP($A320-$V$1,Summary!$A$3:$BG$325,E$1,FALSE),$V$2)</f>
        <v>0</v>
      </c>
      <c r="F320" s="31">
        <f>IFERROR(VLOOKUP($A320-$V$1,Summary!$A$3:$BG$325,F$1,FALSE),$V$2)</f>
        <v>1730</v>
      </c>
      <c r="G320" s="31">
        <f>IFERROR(VLOOKUP($A320-$V$1,Summary!$A$3:$BG$325,G$1,FALSE),$V$2)</f>
        <v>1750</v>
      </c>
      <c r="H320" s="31">
        <f>IFERROR(VLOOKUP($A320-$V$1,Summary!$A$3:$BG$325,H$1,FALSE),$V$2)</f>
        <v>224.91</v>
      </c>
      <c r="I320" s="31">
        <f>IFERROR(VLOOKUP($A320-$V$1,Summary!$A$3:$BG$325,I$1,FALSE),$V$2)</f>
        <v>85</v>
      </c>
      <c r="J320" s="31">
        <f>IFERROR(VLOOKUP($A320-$V$1,Summary!$A$3:$BG$325,J$1,FALSE),$V$2)</f>
        <v>42</v>
      </c>
      <c r="K320" s="31">
        <f>IFERROR(VLOOKUP($A320-$V$1,Summary!$A$3:$BG$325,K$1,FALSE),$V$2)</f>
        <v>31.1</v>
      </c>
      <c r="L320" s="31">
        <f>IFERROR(VLOOKUP($A320-$V$1,Summary!$A$3:$BG$325,L$1,FALSE),$V$2)</f>
        <v>20.7</v>
      </c>
      <c r="M320" s="31">
        <f>IFERROR(VLOOKUP($A320-$V$1,Summary!$A$3:$BG$325,M$1,FALSE),$V$2)</f>
        <v>0</v>
      </c>
      <c r="N320" s="31">
        <f>IFERROR(MAX(L320-M320,0),"NaN")</f>
        <v>20.7</v>
      </c>
      <c r="O320" s="31">
        <f>IFERROR(VLOOKUP($A320-$V$1,Summary!$A$3:$BG$325,O$1,FALSE),$V$2)</f>
        <v>0</v>
      </c>
      <c r="P320" s="31">
        <f>IFERROR(VLOOKUP($A320-$V$1,Summary!$A$3:$BG$325,P$1,FALSE),$V$2)</f>
        <v>52.31</v>
      </c>
      <c r="Q320" s="31">
        <v>260</v>
      </c>
      <c r="R320" s="31">
        <f>IFERROR(VLOOKUP($A320-$V$1,Summary!$A$3:$BG$325,R$1,FALSE),$V$2)</f>
        <v>0</v>
      </c>
      <c r="S320" s="97">
        <f>IFERROR(VLOOKUP($A320-$V$1,Summary!$A$3:$BG$325,S$1,FALSE),$V$2)</f>
        <v>18.076190476190476</v>
      </c>
    </row>
    <row r="321" spans="1:19" x14ac:dyDescent="0.25">
      <c r="A321" s="32">
        <v>43996.999305555553</v>
      </c>
      <c r="B321" s="31">
        <f>IFERROR(VLOOKUP($A321-$V$1,Summary!$A$3:$BG$325,B$1,FALSE),$V$2)</f>
        <v>536</v>
      </c>
      <c r="C321" s="97">
        <f>IFERROR(VLOOKUP($A321-$V$1,Summary!$A$3:$BG$325,C$1,FALSE),$V$2)</f>
        <v>4141.18</v>
      </c>
      <c r="D321" s="31">
        <f>IFERROR(VLOOKUP($A321-$V$1,Summary!$A$3:$BG$325,D$1,FALSE),$V$2)</f>
        <v>1370</v>
      </c>
      <c r="E321" s="31">
        <f>IFERROR(VLOOKUP($A321-$V$1,Summary!$A$3:$BG$325,E$1,FALSE),$V$2)</f>
        <v>0</v>
      </c>
      <c r="F321" s="31">
        <f>IFERROR(VLOOKUP($A321-$V$1,Summary!$A$3:$BG$325,F$1,FALSE),$V$2)</f>
        <v>1350</v>
      </c>
      <c r="G321" s="31">
        <f>IFERROR(VLOOKUP($A321-$V$1,Summary!$A$3:$BG$325,G$1,FALSE),$V$2)</f>
        <v>1630</v>
      </c>
      <c r="H321" s="31">
        <f>IFERROR(VLOOKUP($A321-$V$1,Summary!$A$3:$BG$325,H$1,FALSE),$V$2)</f>
        <v>225.24</v>
      </c>
      <c r="I321" s="31">
        <f>IFERROR(VLOOKUP($A321-$V$1,Summary!$A$3:$BG$325,I$1,FALSE),$V$2)</f>
        <v>100</v>
      </c>
      <c r="J321" s="31">
        <f>IFERROR(VLOOKUP($A321-$V$1,Summary!$A$3:$BG$325,J$1,FALSE),$V$2)</f>
        <v>42</v>
      </c>
      <c r="K321" s="31">
        <f>IFERROR(VLOOKUP($A321-$V$1,Summary!$A$3:$BG$325,K$1,FALSE),$V$2)</f>
        <v>32.5</v>
      </c>
      <c r="L321" s="31">
        <f>IFERROR(VLOOKUP($A321-$V$1,Summary!$A$3:$BG$325,L$1,FALSE),$V$2)</f>
        <v>11</v>
      </c>
      <c r="M321" s="31">
        <f>IFERROR(VLOOKUP($A321-$V$1,Summary!$A$3:$BG$325,M$1,FALSE),$V$2)</f>
        <v>0</v>
      </c>
      <c r="N321" s="31">
        <f>IFERROR(MAX(L321-M321,0),"NaN")</f>
        <v>11</v>
      </c>
      <c r="O321" s="31">
        <f>IFERROR(VLOOKUP($A321-$V$1,Summary!$A$3:$BG$325,O$1,FALSE),$V$2)</f>
        <v>68</v>
      </c>
      <c r="P321" s="31">
        <f>IFERROR(VLOOKUP($A321-$V$1,Summary!$A$3:$BG$325,P$1,FALSE),$V$2)</f>
        <v>51.61</v>
      </c>
      <c r="Q321" s="31">
        <v>280</v>
      </c>
      <c r="R321" s="31">
        <f>IFERROR(VLOOKUP($A321-$V$1,Summary!$A$3:$BG$325,R$1,FALSE),$V$2)</f>
        <v>0</v>
      </c>
      <c r="S321" s="97">
        <f>IFERROR(VLOOKUP($A321-$V$1,Summary!$A$3:$BG$325,S$1,FALSE),$V$2)</f>
        <v>18.076190476190476</v>
      </c>
    </row>
    <row r="322" spans="1:19" x14ac:dyDescent="0.25">
      <c r="A322" s="32">
        <v>43997.999305555553</v>
      </c>
      <c r="B322" s="31">
        <f>IFERROR(VLOOKUP($A322-$V$1,Summary!$A$3:$BG$325,B$1,FALSE),$V$2)</f>
        <v>532</v>
      </c>
      <c r="C322" s="97">
        <f>IFERROR(VLOOKUP($A322-$V$1,Summary!$A$3:$BG$325,C$1,FALSE),$V$2)</f>
        <v>4141.17</v>
      </c>
      <c r="D322" s="31">
        <f>IFERROR(VLOOKUP($A322-$V$1,Summary!$A$3:$BG$325,D$1,FALSE),$V$2)</f>
        <v>1150</v>
      </c>
      <c r="E322" s="31">
        <f>IFERROR(VLOOKUP($A322-$V$1,Summary!$A$3:$BG$325,E$1,FALSE),$V$2)</f>
        <v>0</v>
      </c>
      <c r="F322" s="31">
        <f>IFERROR(VLOOKUP($A322-$V$1,Summary!$A$3:$BG$325,F$1,FALSE),$V$2)</f>
        <v>1210</v>
      </c>
      <c r="G322" s="31">
        <f>IFERROR(VLOOKUP($A322-$V$1,Summary!$A$3:$BG$325,G$1,FALSE),$V$2)</f>
        <v>1510</v>
      </c>
      <c r="H322" s="31">
        <f>IFERROR(VLOOKUP($A322-$V$1,Summary!$A$3:$BG$325,H$1,FALSE),$V$2)</f>
        <v>229.74</v>
      </c>
      <c r="I322" s="31">
        <f>IFERROR(VLOOKUP($A322-$V$1,Summary!$A$3:$BG$325,I$1,FALSE),$V$2)</f>
        <v>100</v>
      </c>
      <c r="J322" s="31">
        <f>IFERROR(VLOOKUP($A322-$V$1,Summary!$A$3:$BG$325,J$1,FALSE),$V$2)</f>
        <v>42</v>
      </c>
      <c r="K322" s="31">
        <f>IFERROR(VLOOKUP($A322-$V$1,Summary!$A$3:$BG$325,K$1,FALSE),$V$2)</f>
        <v>26.6</v>
      </c>
      <c r="L322" s="31">
        <f>IFERROR(VLOOKUP($A322-$V$1,Summary!$A$3:$BG$325,L$1,FALSE),$V$2)</f>
        <v>0</v>
      </c>
      <c r="M322" s="31">
        <f>IFERROR(VLOOKUP($A322-$V$1,Summary!$A$3:$BG$325,M$1,FALSE),$V$2)</f>
        <v>0</v>
      </c>
      <c r="N322" s="31">
        <f>IFERROR(MAX(L322-M322,0),"NaN")</f>
        <v>0</v>
      </c>
      <c r="O322" s="31">
        <f>IFERROR(VLOOKUP($A322-$V$1,Summary!$A$3:$BG$325,O$1,FALSE),$V$2)</f>
        <v>37.700000000000003</v>
      </c>
      <c r="P322" s="31">
        <f>IFERROR(VLOOKUP($A322-$V$1,Summary!$A$3:$BG$325,P$1,FALSE),$V$2)</f>
        <v>53.24</v>
      </c>
      <c r="Q322" s="31">
        <v>270</v>
      </c>
      <c r="R322" s="31">
        <f>IFERROR(VLOOKUP($A322-$V$1,Summary!$A$3:$BG$325,R$1,FALSE),$V$2)</f>
        <v>0</v>
      </c>
      <c r="S322" s="97">
        <f>IFERROR(VLOOKUP($A322-$V$1,Summary!$A$3:$BG$325,S$1,FALSE),$V$2)</f>
        <v>18.076190476190476</v>
      </c>
    </row>
    <row r="323" spans="1:19" x14ac:dyDescent="0.25">
      <c r="A323" s="32">
        <v>43998.999305555553</v>
      </c>
      <c r="B323" s="31">
        <f>IFERROR(VLOOKUP($A323-$V$1,Summary!$A$3:$BG$325,B$1,FALSE),$V$2)</f>
        <v>529</v>
      </c>
      <c r="C323" s="97">
        <f>IFERROR(VLOOKUP($A323-$V$1,Summary!$A$3:$BG$325,C$1,FALSE),$V$2)</f>
        <v>4141.1499999999996</v>
      </c>
      <c r="D323" s="31">
        <f>IFERROR(VLOOKUP($A323-$V$1,Summary!$A$3:$BG$325,D$1,FALSE),$V$2)</f>
        <v>1410</v>
      </c>
      <c r="E323" s="31">
        <f>IFERROR(VLOOKUP($A323-$V$1,Summary!$A$3:$BG$325,E$1,FALSE),$V$2)</f>
        <v>0</v>
      </c>
      <c r="F323" s="31">
        <f>IFERROR(VLOOKUP($A323-$V$1,Summary!$A$3:$BG$325,F$1,FALSE),$V$2)</f>
        <v>1210</v>
      </c>
      <c r="G323" s="31">
        <f>IFERROR(VLOOKUP($A323-$V$1,Summary!$A$3:$BG$325,G$1,FALSE),$V$2)</f>
        <v>1390</v>
      </c>
      <c r="H323" s="31">
        <f>IFERROR(VLOOKUP($A323-$V$1,Summary!$A$3:$BG$325,H$1,FALSE),$V$2)</f>
        <v>235.03</v>
      </c>
      <c r="I323" s="31">
        <f>IFERROR(VLOOKUP($A323-$V$1,Summary!$A$3:$BG$325,I$1,FALSE),$V$2)</f>
        <v>100</v>
      </c>
      <c r="J323" s="31">
        <f>IFERROR(VLOOKUP($A323-$V$1,Summary!$A$3:$BG$325,J$1,FALSE),$V$2)</f>
        <v>38</v>
      </c>
      <c r="K323" s="31">
        <f>IFERROR(VLOOKUP($A323-$V$1,Summary!$A$3:$BG$325,K$1,FALSE),$V$2)</f>
        <v>36</v>
      </c>
      <c r="L323" s="31">
        <f>IFERROR(VLOOKUP($A323-$V$1,Summary!$A$3:$BG$325,L$1,FALSE),$V$2)</f>
        <v>0</v>
      </c>
      <c r="M323" s="31">
        <f>IFERROR(VLOOKUP($A323-$V$1,Summary!$A$3:$BG$325,M$1,FALSE),$V$2)</f>
        <v>0</v>
      </c>
      <c r="N323" s="31">
        <f>IFERROR(MAX(L323-M323,0),"NaN")</f>
        <v>0</v>
      </c>
      <c r="O323" s="31">
        <f>IFERROR(VLOOKUP($A323-$V$1,Summary!$A$3:$BG$325,O$1,FALSE),$V$2)</f>
        <v>0</v>
      </c>
      <c r="P323" s="31">
        <f>IFERROR(VLOOKUP($A323-$V$1,Summary!$A$3:$BG$325,P$1,FALSE),$V$2)</f>
        <v>54.59</v>
      </c>
      <c r="Q323" s="31">
        <v>260</v>
      </c>
      <c r="R323" s="31">
        <f>IFERROR(VLOOKUP($A323-$V$1,Summary!$A$3:$BG$325,R$1,FALSE),$V$2)</f>
        <v>0</v>
      </c>
      <c r="S323" s="97">
        <f>IFERROR(VLOOKUP($A323-$V$1,Summary!$A$3:$BG$325,S$1,FALSE),$V$2)</f>
        <v>18.076190476190476</v>
      </c>
    </row>
    <row r="324" spans="1:19" x14ac:dyDescent="0.25">
      <c r="A324" s="32">
        <v>43999.999305555553</v>
      </c>
      <c r="B324" s="31">
        <f>IFERROR(VLOOKUP($A324-$V$1,Summary!$A$3:$BG$325,B$1,FALSE),$V$2)</f>
        <v>528</v>
      </c>
      <c r="C324" s="97">
        <f>IFERROR(VLOOKUP($A324-$V$1,Summary!$A$3:$BG$325,C$1,FALSE),$V$2)</f>
        <v>4141.13</v>
      </c>
      <c r="D324" s="31">
        <f>IFERROR(VLOOKUP($A324-$V$1,Summary!$A$3:$BG$325,D$1,FALSE),$V$2)</f>
        <v>1450</v>
      </c>
      <c r="E324" s="31">
        <f>IFERROR(VLOOKUP($A324-$V$1,Summary!$A$3:$BG$325,E$1,FALSE),$V$2)</f>
        <v>0</v>
      </c>
      <c r="F324" s="31">
        <f>IFERROR(VLOOKUP($A324-$V$1,Summary!$A$3:$BG$325,F$1,FALSE),$V$2)</f>
        <v>1280</v>
      </c>
      <c r="G324" s="31">
        <f>IFERROR(VLOOKUP($A324-$V$1,Summary!$A$3:$BG$325,G$1,FALSE),$V$2)</f>
        <v>1290</v>
      </c>
      <c r="H324" s="31">
        <f>IFERROR(VLOOKUP($A324-$V$1,Summary!$A$3:$BG$325,H$1,FALSE),$V$2)</f>
        <v>232.3</v>
      </c>
      <c r="I324" s="31">
        <f>IFERROR(VLOOKUP($A324-$V$1,Summary!$A$3:$BG$325,I$1,FALSE),$V$2)</f>
        <v>100</v>
      </c>
      <c r="J324" s="31">
        <f>IFERROR(VLOOKUP($A324-$V$1,Summary!$A$3:$BG$325,J$1,FALSE),$V$2)</f>
        <v>34</v>
      </c>
      <c r="K324" s="31">
        <f>IFERROR(VLOOKUP($A324-$V$1,Summary!$A$3:$BG$325,K$1,FALSE),$V$2)</f>
        <v>10.9</v>
      </c>
      <c r="L324" s="31">
        <f>IFERROR(VLOOKUP($A324-$V$1,Summary!$A$3:$BG$325,L$1,FALSE),$V$2)</f>
        <v>20.7</v>
      </c>
      <c r="M324" s="31">
        <f>IFERROR(VLOOKUP($A324-$V$1,Summary!$A$3:$BG$325,M$1,FALSE),$V$2)</f>
        <v>0</v>
      </c>
      <c r="N324" s="31">
        <f>IFERROR(MAX(L324-M324,0),"NaN")</f>
        <v>20.7</v>
      </c>
      <c r="O324" s="31">
        <f>IFERROR(VLOOKUP($A324-$V$1,Summary!$A$3:$BG$325,O$1,FALSE),$V$2)</f>
        <v>55.8</v>
      </c>
      <c r="P324" s="31">
        <f>IFERROR(VLOOKUP($A324-$V$1,Summary!$A$3:$BG$325,P$1,FALSE),$V$2)</f>
        <v>89.38</v>
      </c>
      <c r="Q324" s="31">
        <v>260</v>
      </c>
      <c r="R324" s="31">
        <f>IFERROR(VLOOKUP($A324-$V$1,Summary!$A$3:$BG$325,R$1,FALSE),$V$2)</f>
        <v>0</v>
      </c>
      <c r="S324" s="97">
        <f>IFERROR(VLOOKUP($A324-$V$1,Summary!$A$3:$BG$325,S$1,FALSE),$V$2)</f>
        <v>18.076190476190476</v>
      </c>
    </row>
    <row r="325" spans="1:19" x14ac:dyDescent="0.25">
      <c r="A325" s="32">
        <v>44000.999305555553</v>
      </c>
      <c r="B325" s="31">
        <f>IFERROR(VLOOKUP($A325-$V$1,Summary!$A$3:$BG$325,B$1,FALSE),$V$2)</f>
        <v>528</v>
      </c>
      <c r="C325" s="97">
        <f>IFERROR(VLOOKUP($A325-$V$1,Summary!$A$3:$BG$325,C$1,FALSE),$V$2)</f>
        <v>4141.1099999999997</v>
      </c>
      <c r="D325" s="31">
        <f>IFERROR(VLOOKUP($A325-$V$1,Summary!$A$3:$BG$325,D$1,FALSE),$V$2)</f>
        <v>1400</v>
      </c>
      <c r="E325" s="31">
        <f>IFERROR(VLOOKUP($A325-$V$1,Summary!$A$3:$BG$325,E$1,FALSE),$V$2)</f>
        <v>0</v>
      </c>
      <c r="F325" s="31">
        <f>IFERROR(VLOOKUP($A325-$V$1,Summary!$A$3:$BG$325,F$1,FALSE),$V$2)</f>
        <v>1310</v>
      </c>
      <c r="G325" s="31">
        <f>IFERROR(VLOOKUP($A325-$V$1,Summary!$A$3:$BG$325,G$1,FALSE),$V$2)</f>
        <v>1210</v>
      </c>
      <c r="H325" s="31">
        <f>IFERROR(VLOOKUP($A325-$V$1,Summary!$A$3:$BG$325,H$1,FALSE),$V$2)</f>
        <v>228.82</v>
      </c>
      <c r="I325" s="31">
        <f>IFERROR(VLOOKUP($A325-$V$1,Summary!$A$3:$BG$325,I$1,FALSE),$V$2)</f>
        <v>87.5</v>
      </c>
      <c r="J325" s="31">
        <f>IFERROR(VLOOKUP($A325-$V$1,Summary!$A$3:$BG$325,J$1,FALSE),$V$2)</f>
        <v>37</v>
      </c>
      <c r="K325" s="31">
        <f>IFERROR(VLOOKUP($A325-$V$1,Summary!$A$3:$BG$325,K$1,FALSE),$V$2)</f>
        <v>7.78</v>
      </c>
      <c r="L325" s="31">
        <f>IFERROR(VLOOKUP($A325-$V$1,Summary!$A$3:$BG$325,L$1,FALSE),$V$2)</f>
        <v>34.200000000000003</v>
      </c>
      <c r="M325" s="31">
        <f>IFERROR(VLOOKUP($A325-$V$1,Summary!$A$3:$BG$325,M$1,FALSE),$V$2)</f>
        <v>0</v>
      </c>
      <c r="N325" s="31">
        <f>IFERROR(MAX(L325-M325,0),"NaN")</f>
        <v>34.200000000000003</v>
      </c>
      <c r="O325" s="31">
        <f>IFERROR(VLOOKUP($A325-$V$1,Summary!$A$3:$BG$325,O$1,FALSE),$V$2)</f>
        <v>0</v>
      </c>
      <c r="P325" s="31">
        <f>IFERROR(VLOOKUP($A325-$V$1,Summary!$A$3:$BG$325,P$1,FALSE),$V$2)</f>
        <v>103.66</v>
      </c>
      <c r="Q325" s="31">
        <v>260</v>
      </c>
      <c r="R325" s="31">
        <f>IFERROR(VLOOKUP($A325-$V$1,Summary!$A$3:$BG$325,R$1,FALSE),$V$2)</f>
        <v>0</v>
      </c>
      <c r="S325" s="97">
        <f>IFERROR(VLOOKUP($A325-$V$1,Summary!$A$3:$BG$325,S$1,FALSE),$V$2)</f>
        <v>25.589473684210525</v>
      </c>
    </row>
    <row r="326" spans="1:19" x14ac:dyDescent="0.25">
      <c r="A326" s="32">
        <v>44001.999305555553</v>
      </c>
      <c r="B326" s="31">
        <f>IFERROR(VLOOKUP($A326-$V$1,Summary!$A$3:$BG$325,B$1,FALSE),$V$2)</f>
        <v>519</v>
      </c>
      <c r="C326" s="97">
        <f>IFERROR(VLOOKUP($A326-$V$1,Summary!$A$3:$BG$325,C$1,FALSE),$V$2)</f>
        <v>4141.09</v>
      </c>
      <c r="D326" s="31">
        <f>IFERROR(VLOOKUP($A326-$V$1,Summary!$A$3:$BG$325,D$1,FALSE),$V$2)</f>
        <v>1310</v>
      </c>
      <c r="E326" s="31">
        <f>IFERROR(VLOOKUP($A326-$V$1,Summary!$A$3:$BG$325,E$1,FALSE),$V$2)</f>
        <v>0</v>
      </c>
      <c r="F326" s="31">
        <f>IFERROR(VLOOKUP($A326-$V$1,Summary!$A$3:$BG$325,F$1,FALSE),$V$2)</f>
        <v>1300</v>
      </c>
      <c r="G326" s="31">
        <f>IFERROR(VLOOKUP($A326-$V$1,Summary!$A$3:$BG$325,G$1,FALSE),$V$2)</f>
        <v>1140</v>
      </c>
      <c r="H326" s="31">
        <f>IFERROR(VLOOKUP($A326-$V$1,Summary!$A$3:$BG$325,H$1,FALSE),$V$2)</f>
        <v>225.18</v>
      </c>
      <c r="I326" s="31">
        <f>IFERROR(VLOOKUP($A326-$V$1,Summary!$A$3:$BG$325,I$1,FALSE),$V$2)</f>
        <v>113</v>
      </c>
      <c r="J326" s="31">
        <f>IFERROR(VLOOKUP($A326-$V$1,Summary!$A$3:$BG$325,J$1,FALSE),$V$2)</f>
        <v>36</v>
      </c>
      <c r="K326" s="31">
        <f>IFERROR(VLOOKUP($A326-$V$1,Summary!$A$3:$BG$325,K$1,FALSE),$V$2)</f>
        <v>22.3</v>
      </c>
      <c r="L326" s="31">
        <f>IFERROR(VLOOKUP($A326-$V$1,Summary!$A$3:$BG$325,L$1,FALSE),$V$2)</f>
        <v>48.3</v>
      </c>
      <c r="M326" s="31">
        <f>IFERROR(VLOOKUP($A326-$V$1,Summary!$A$3:$BG$325,M$1,FALSE),$V$2)</f>
        <v>0</v>
      </c>
      <c r="N326" s="31">
        <f>IFERROR(MAX(L326-M326,0),"NaN")</f>
        <v>48.3</v>
      </c>
      <c r="O326" s="31">
        <f>IFERROR(VLOOKUP($A326-$V$1,Summary!$A$3:$BG$325,O$1,FALSE),$V$2)</f>
        <v>0</v>
      </c>
      <c r="P326" s="31">
        <f>IFERROR(VLOOKUP($A326-$V$1,Summary!$A$3:$BG$325,P$1,FALSE),$V$2)</f>
        <v>60.42</v>
      </c>
      <c r="Q326" s="31">
        <v>260</v>
      </c>
      <c r="R326" s="31">
        <f>IFERROR(VLOOKUP($A326-$V$1,Summary!$A$3:$BG$325,R$1,FALSE),$V$2)</f>
        <v>0</v>
      </c>
      <c r="S326" s="97">
        <f>IFERROR(VLOOKUP($A326-$V$1,Summary!$A$3:$BG$325,S$1,FALSE),$V$2)</f>
        <v>25.589473684210525</v>
      </c>
    </row>
    <row r="327" spans="1:19" x14ac:dyDescent="0.25">
      <c r="A327" s="32">
        <v>44002.999305555553</v>
      </c>
      <c r="B327" s="31">
        <f>IFERROR(VLOOKUP($A327-$V$1,Summary!$A$3:$BG$325,B$1,FALSE),$V$2)</f>
        <v>511</v>
      </c>
      <c r="C327" s="97">
        <f>IFERROR(VLOOKUP($A327-$V$1,Summary!$A$3:$BG$325,C$1,FALSE),$V$2)</f>
        <v>4141.0600000000004</v>
      </c>
      <c r="D327" s="31">
        <f>IFERROR(VLOOKUP($A327-$V$1,Summary!$A$3:$BG$325,D$1,FALSE),$V$2)</f>
        <v>1450</v>
      </c>
      <c r="E327" s="31">
        <f>IFERROR(VLOOKUP($A327-$V$1,Summary!$A$3:$BG$325,E$1,FALSE),$V$2)</f>
        <v>0</v>
      </c>
      <c r="F327" s="31">
        <f>IFERROR(VLOOKUP($A327-$V$1,Summary!$A$3:$BG$325,F$1,FALSE),$V$2)</f>
        <v>1300</v>
      </c>
      <c r="G327" s="31">
        <f>IFERROR(VLOOKUP($A327-$V$1,Summary!$A$3:$BG$325,G$1,FALSE),$V$2)</f>
        <v>1100</v>
      </c>
      <c r="H327" s="31">
        <f>IFERROR(VLOOKUP($A327-$V$1,Summary!$A$3:$BG$325,H$1,FALSE),$V$2)</f>
        <v>223.18</v>
      </c>
      <c r="I327" s="31">
        <f>IFERROR(VLOOKUP($A327-$V$1,Summary!$A$3:$BG$325,I$1,FALSE),$V$2)</f>
        <v>133</v>
      </c>
      <c r="J327" s="31">
        <f>IFERROR(VLOOKUP($A327-$V$1,Summary!$A$3:$BG$325,J$1,FALSE),$V$2)</f>
        <v>26</v>
      </c>
      <c r="K327" s="31">
        <f>IFERROR(VLOOKUP($A327-$V$1,Summary!$A$3:$BG$325,K$1,FALSE),$V$2)</f>
        <v>36.200000000000003</v>
      </c>
      <c r="L327" s="31">
        <f>IFERROR(VLOOKUP($A327-$V$1,Summary!$A$3:$BG$325,L$1,FALSE),$V$2)</f>
        <v>43.7</v>
      </c>
      <c r="M327" s="31">
        <f>IFERROR(VLOOKUP($A327-$V$1,Summary!$A$3:$BG$325,M$1,FALSE),$V$2)</f>
        <v>0</v>
      </c>
      <c r="N327" s="31">
        <f>IFERROR(MAX(L327-M327,0),"NaN")</f>
        <v>43.7</v>
      </c>
      <c r="O327" s="31">
        <f>IFERROR(VLOOKUP($A327-$V$1,Summary!$A$3:$BG$325,O$1,FALSE),$V$2)</f>
        <v>49</v>
      </c>
      <c r="P327" s="31">
        <f>IFERROR(VLOOKUP($A327-$V$1,Summary!$A$3:$BG$325,P$1,FALSE),$V$2)</f>
        <v>105.99</v>
      </c>
      <c r="Q327" s="31">
        <v>260</v>
      </c>
      <c r="R327" s="31">
        <f>IFERROR(VLOOKUP($A327-$V$1,Summary!$A$3:$BG$325,R$1,FALSE),$V$2)</f>
        <v>0</v>
      </c>
      <c r="S327" s="97">
        <f>IFERROR(VLOOKUP($A327-$V$1,Summary!$A$3:$BG$325,S$1,FALSE),$V$2)</f>
        <v>25.589473684210525</v>
      </c>
    </row>
    <row r="328" spans="1:19" x14ac:dyDescent="0.25">
      <c r="A328" s="32">
        <v>44003.999305555553</v>
      </c>
      <c r="B328" s="31">
        <f>IFERROR(VLOOKUP($A328-$V$1,Summary!$A$3:$BG$325,B$1,FALSE),$V$2)</f>
        <v>504</v>
      </c>
      <c r="C328" s="97">
        <f>IFERROR(VLOOKUP($A328-$V$1,Summary!$A$3:$BG$325,C$1,FALSE),$V$2)</f>
        <v>4141.03</v>
      </c>
      <c r="D328" s="31">
        <f>IFERROR(VLOOKUP($A328-$V$1,Summary!$A$3:$BG$325,D$1,FALSE),$V$2)</f>
        <v>1500</v>
      </c>
      <c r="E328" s="31">
        <f>IFERROR(VLOOKUP($A328-$V$1,Summary!$A$3:$BG$325,E$1,FALSE),$V$2)</f>
        <v>0</v>
      </c>
      <c r="F328" s="31">
        <f>IFERROR(VLOOKUP($A328-$V$1,Summary!$A$3:$BG$325,F$1,FALSE),$V$2)</f>
        <v>1300</v>
      </c>
      <c r="G328" s="31">
        <f>IFERROR(VLOOKUP($A328-$V$1,Summary!$A$3:$BG$325,G$1,FALSE),$V$2)</f>
        <v>1100</v>
      </c>
      <c r="H328" s="31">
        <f>IFERROR(VLOOKUP($A328-$V$1,Summary!$A$3:$BG$325,H$1,FALSE),$V$2)</f>
        <v>220.03</v>
      </c>
      <c r="I328" s="31">
        <f>IFERROR(VLOOKUP($A328-$V$1,Summary!$A$3:$BG$325,I$1,FALSE),$V$2)</f>
        <v>150</v>
      </c>
      <c r="J328" s="31">
        <f>IFERROR(VLOOKUP($A328-$V$1,Summary!$A$3:$BG$325,J$1,FALSE),$V$2)</f>
        <v>3</v>
      </c>
      <c r="K328" s="31">
        <f>IFERROR(VLOOKUP($A328-$V$1,Summary!$A$3:$BG$325,K$1,FALSE),$V$2)</f>
        <v>35.4</v>
      </c>
      <c r="L328" s="31">
        <f>IFERROR(VLOOKUP($A328-$V$1,Summary!$A$3:$BG$325,L$1,FALSE),$V$2)</f>
        <v>51.5</v>
      </c>
      <c r="M328" s="31">
        <f>IFERROR(VLOOKUP($A328-$V$1,Summary!$A$3:$BG$325,M$1,FALSE),$V$2)</f>
        <v>0</v>
      </c>
      <c r="N328" s="31">
        <f>IFERROR(MAX(L328-M328,0),"NaN")</f>
        <v>51.5</v>
      </c>
      <c r="O328" s="31">
        <f>IFERROR(VLOOKUP($A328-$V$1,Summary!$A$3:$BG$325,O$1,FALSE),$V$2)</f>
        <v>0</v>
      </c>
      <c r="P328" s="31">
        <f>IFERROR(VLOOKUP($A328-$V$1,Summary!$A$3:$BG$325,P$1,FALSE),$V$2)</f>
        <v>103.57</v>
      </c>
      <c r="Q328" s="31">
        <v>260</v>
      </c>
      <c r="R328" s="31">
        <f>IFERROR(VLOOKUP($A328-$V$1,Summary!$A$3:$BG$325,R$1,FALSE),$V$2)</f>
        <v>0</v>
      </c>
      <c r="S328" s="97">
        <f>IFERROR(VLOOKUP($A328-$V$1,Summary!$A$3:$BG$325,S$1,FALSE),$V$2)</f>
        <v>25.589473684210525</v>
      </c>
    </row>
    <row r="329" spans="1:19" x14ac:dyDescent="0.25">
      <c r="A329" s="32">
        <v>44004.999305555553</v>
      </c>
      <c r="B329" s="31">
        <f>IFERROR(VLOOKUP($A329-$V$1,Summary!$A$3:$BG$325,B$1,FALSE),$V$2)</f>
        <v>496</v>
      </c>
      <c r="C329" s="97">
        <f>IFERROR(VLOOKUP($A329-$V$1,Summary!$A$3:$BG$325,C$1,FALSE),$V$2)</f>
        <v>4141.01</v>
      </c>
      <c r="D329" s="31">
        <f>IFERROR(VLOOKUP($A329-$V$1,Summary!$A$3:$BG$325,D$1,FALSE),$V$2)</f>
        <v>1250</v>
      </c>
      <c r="E329" s="31">
        <f>IFERROR(VLOOKUP($A329-$V$1,Summary!$A$3:$BG$325,E$1,FALSE),$V$2)</f>
        <v>0</v>
      </c>
      <c r="F329" s="31">
        <f>IFERROR(VLOOKUP($A329-$V$1,Summary!$A$3:$BG$325,F$1,FALSE),$V$2)</f>
        <v>1110</v>
      </c>
      <c r="G329" s="31">
        <f>IFERROR(VLOOKUP($A329-$V$1,Summary!$A$3:$BG$325,G$1,FALSE),$V$2)</f>
        <v>1040</v>
      </c>
      <c r="H329" s="31">
        <f>IFERROR(VLOOKUP($A329-$V$1,Summary!$A$3:$BG$325,H$1,FALSE),$V$2)</f>
        <v>215.96</v>
      </c>
      <c r="I329" s="31">
        <f>IFERROR(VLOOKUP($A329-$V$1,Summary!$A$3:$BG$325,I$1,FALSE),$V$2)</f>
        <v>195</v>
      </c>
      <c r="J329" s="31">
        <f>IFERROR(VLOOKUP($A329-$V$1,Summary!$A$3:$BG$325,J$1,FALSE),$V$2)</f>
        <v>0</v>
      </c>
      <c r="K329" s="31">
        <f>IFERROR(VLOOKUP($A329-$V$1,Summary!$A$3:$BG$325,K$1,FALSE),$V$2)</f>
        <v>32.9</v>
      </c>
      <c r="L329" s="31">
        <f>IFERROR(VLOOKUP($A329-$V$1,Summary!$A$3:$BG$325,L$1,FALSE),$V$2)</f>
        <v>49.1</v>
      </c>
      <c r="M329" s="31">
        <f>IFERROR(VLOOKUP($A329-$V$1,Summary!$A$3:$BG$325,M$1,FALSE),$V$2)</f>
        <v>0</v>
      </c>
      <c r="N329" s="31">
        <f>IFERROR(MAX(L329-M329,0),"NaN")</f>
        <v>49.1</v>
      </c>
      <c r="O329" s="31">
        <f>IFERROR(VLOOKUP($A329-$V$1,Summary!$A$3:$BG$325,O$1,FALSE),$V$2)</f>
        <v>46.5</v>
      </c>
      <c r="P329" s="31">
        <f>IFERROR(VLOOKUP($A329-$V$1,Summary!$A$3:$BG$325,P$1,FALSE),$V$2)</f>
        <v>63.75</v>
      </c>
      <c r="Q329" s="31">
        <v>260</v>
      </c>
      <c r="R329" s="31">
        <f>IFERROR(VLOOKUP($A329-$V$1,Summary!$A$3:$BG$325,R$1,FALSE),$V$2)</f>
        <v>0</v>
      </c>
      <c r="S329" s="97">
        <f>IFERROR(VLOOKUP($A329-$V$1,Summary!$A$3:$BG$325,S$1,FALSE),$V$2)</f>
        <v>25.589473684210525</v>
      </c>
    </row>
    <row r="330" spans="1:19" x14ac:dyDescent="0.25">
      <c r="A330" s="32">
        <v>44005.999305555553</v>
      </c>
      <c r="B330" s="31">
        <f>IFERROR(VLOOKUP($A330-$V$1,Summary!$A$3:$BG$325,B$1,FALSE),$V$2)</f>
        <v>493</v>
      </c>
      <c r="C330" s="97">
        <f>IFERROR(VLOOKUP($A330-$V$1,Summary!$A$3:$BG$325,C$1,FALSE),$V$2)</f>
        <v>4140.99</v>
      </c>
      <c r="D330" s="31">
        <f>IFERROR(VLOOKUP($A330-$V$1,Summary!$A$3:$BG$325,D$1,FALSE),$V$2)</f>
        <v>1180</v>
      </c>
      <c r="E330" s="31">
        <f>IFERROR(VLOOKUP($A330-$V$1,Summary!$A$3:$BG$325,E$1,FALSE),$V$2)</f>
        <v>0</v>
      </c>
      <c r="F330" s="31">
        <f>IFERROR(VLOOKUP($A330-$V$1,Summary!$A$3:$BG$325,F$1,FALSE),$V$2)</f>
        <v>1010</v>
      </c>
      <c r="G330" s="31">
        <f>IFERROR(VLOOKUP($A330-$V$1,Summary!$A$3:$BG$325,G$1,FALSE),$V$2)</f>
        <v>1030</v>
      </c>
      <c r="H330" s="31">
        <f>IFERROR(VLOOKUP($A330-$V$1,Summary!$A$3:$BG$325,H$1,FALSE),$V$2)</f>
        <v>216.67</v>
      </c>
      <c r="I330" s="31">
        <f>IFERROR(VLOOKUP($A330-$V$1,Summary!$A$3:$BG$325,I$1,FALSE),$V$2)</f>
        <v>200</v>
      </c>
      <c r="J330" s="31">
        <f>IFERROR(VLOOKUP($A330-$V$1,Summary!$A$3:$BG$325,J$1,FALSE),$V$2)</f>
        <v>5</v>
      </c>
      <c r="K330" s="31">
        <f>IFERROR(VLOOKUP($A330-$V$1,Summary!$A$3:$BG$325,K$1,FALSE),$V$2)</f>
        <v>23.9</v>
      </c>
      <c r="L330" s="31">
        <f>IFERROR(VLOOKUP($A330-$V$1,Summary!$A$3:$BG$325,L$1,FALSE),$V$2)</f>
        <v>46.3</v>
      </c>
      <c r="M330" s="31">
        <f>IFERROR(VLOOKUP($A330-$V$1,Summary!$A$3:$BG$325,M$1,FALSE),$V$2)</f>
        <v>0</v>
      </c>
      <c r="N330" s="31">
        <f>IFERROR(MAX(L330-M330,0),"NaN")</f>
        <v>46.3</v>
      </c>
      <c r="O330" s="31">
        <f>IFERROR(VLOOKUP($A330-$V$1,Summary!$A$3:$BG$325,O$1,FALSE),$V$2)</f>
        <v>0</v>
      </c>
      <c r="P330" s="31">
        <f>IFERROR(VLOOKUP($A330-$V$1,Summary!$A$3:$BG$325,P$1,FALSE),$V$2)</f>
        <v>35.78</v>
      </c>
      <c r="Q330" s="31">
        <v>260</v>
      </c>
      <c r="R330" s="31">
        <f>IFERROR(VLOOKUP($A330-$V$1,Summary!$A$3:$BG$325,R$1,FALSE),$V$2)</f>
        <v>0</v>
      </c>
      <c r="S330" s="97">
        <f>IFERROR(VLOOKUP($A330-$V$1,Summary!$A$3:$BG$325,S$1,FALSE),$V$2)</f>
        <v>25.589473684210525</v>
      </c>
    </row>
    <row r="331" spans="1:19" x14ac:dyDescent="0.25">
      <c r="A331" s="32">
        <v>44006.999305555553</v>
      </c>
      <c r="B331" s="31">
        <f>IFERROR(VLOOKUP($A331-$V$1,Summary!$A$3:$BG$325,B$1,FALSE),$V$2)</f>
        <v>480</v>
      </c>
      <c r="C331" s="97">
        <f>IFERROR(VLOOKUP($A331-$V$1,Summary!$A$3:$BG$325,C$1,FALSE),$V$2)</f>
        <v>4140.96</v>
      </c>
      <c r="D331" s="31">
        <f>IFERROR(VLOOKUP($A331-$V$1,Summary!$A$3:$BG$325,D$1,FALSE),$V$2)</f>
        <v>1450</v>
      </c>
      <c r="E331" s="31">
        <f>IFERROR(VLOOKUP($A331-$V$1,Summary!$A$3:$BG$325,E$1,FALSE),$V$2)</f>
        <v>0</v>
      </c>
      <c r="F331" s="31">
        <f>IFERROR(VLOOKUP($A331-$V$1,Summary!$A$3:$BG$325,F$1,FALSE),$V$2)</f>
        <v>1010</v>
      </c>
      <c r="G331" s="31">
        <f>IFERROR(VLOOKUP($A331-$V$1,Summary!$A$3:$BG$325,G$1,FALSE),$V$2)</f>
        <v>1020</v>
      </c>
      <c r="H331" s="31">
        <f>IFERROR(VLOOKUP($A331-$V$1,Summary!$A$3:$BG$325,H$1,FALSE),$V$2)</f>
        <v>226.43</v>
      </c>
      <c r="I331" s="31">
        <f>IFERROR(VLOOKUP($A331-$V$1,Summary!$A$3:$BG$325,I$1,FALSE),$V$2)</f>
        <v>237.5</v>
      </c>
      <c r="J331" s="31">
        <f>IFERROR(VLOOKUP($A331-$V$1,Summary!$A$3:$BG$325,J$1,FALSE),$V$2)</f>
        <v>9</v>
      </c>
      <c r="K331" s="31">
        <f>IFERROR(VLOOKUP($A331-$V$1,Summary!$A$3:$BG$325,K$1,FALSE),$V$2)</f>
        <v>19.899999999999999</v>
      </c>
      <c r="L331" s="31">
        <f>IFERROR(VLOOKUP($A331-$V$1,Summary!$A$3:$BG$325,L$1,FALSE),$V$2)</f>
        <v>80.599999999999994</v>
      </c>
      <c r="M331" s="31">
        <f>IFERROR(VLOOKUP($A331-$V$1,Summary!$A$3:$BG$325,M$1,FALSE),$V$2)</f>
        <v>0</v>
      </c>
      <c r="N331" s="31">
        <f>IFERROR(MAX(L331-M331,0),"NaN")</f>
        <v>80.599999999999994</v>
      </c>
      <c r="O331" s="31">
        <f>IFERROR(VLOOKUP($A331-$V$1,Summary!$A$3:$BG$325,O$1,FALSE),$V$2)</f>
        <v>0</v>
      </c>
      <c r="P331" s="31">
        <f>IFERROR(VLOOKUP($A331-$V$1,Summary!$A$3:$BG$325,P$1,FALSE),$V$2)</f>
        <v>20.66</v>
      </c>
      <c r="Q331" s="31">
        <v>260</v>
      </c>
      <c r="R331" s="31">
        <f>IFERROR(VLOOKUP($A331-$V$1,Summary!$A$3:$BG$325,R$1,FALSE),$V$2)</f>
        <v>0</v>
      </c>
      <c r="S331" s="97">
        <f>IFERROR(VLOOKUP($A331-$V$1,Summary!$A$3:$BG$325,S$1,FALSE),$V$2)</f>
        <v>25.589473684210525</v>
      </c>
    </row>
    <row r="332" spans="1:19" x14ac:dyDescent="0.25">
      <c r="A332" s="32">
        <v>44007.999305555553</v>
      </c>
      <c r="B332" s="31">
        <f>IFERROR(VLOOKUP($A332-$V$1,Summary!$A$3:$BG$325,B$1,FALSE),$V$2)</f>
        <v>473</v>
      </c>
      <c r="C332" s="97">
        <f>IFERROR(VLOOKUP($A332-$V$1,Summary!$A$3:$BG$325,C$1,FALSE),$V$2)</f>
        <v>4140.93</v>
      </c>
      <c r="D332" s="31">
        <f>IFERROR(VLOOKUP($A332-$V$1,Summary!$A$3:$BG$325,D$1,FALSE),$V$2)</f>
        <v>1420</v>
      </c>
      <c r="E332" s="31">
        <f>IFERROR(VLOOKUP($A332-$V$1,Summary!$A$3:$BG$325,E$1,FALSE),$V$2)</f>
        <v>0</v>
      </c>
      <c r="F332" s="31">
        <f>IFERROR(VLOOKUP($A332-$V$1,Summary!$A$3:$BG$325,F$1,FALSE),$V$2)</f>
        <v>936</v>
      </c>
      <c r="G332" s="31">
        <f>IFERROR(VLOOKUP($A332-$V$1,Summary!$A$3:$BG$325,G$1,FALSE),$V$2)</f>
        <v>1030</v>
      </c>
      <c r="H332" s="31">
        <f>IFERROR(VLOOKUP($A332-$V$1,Summary!$A$3:$BG$325,H$1,FALSE),$V$2)</f>
        <v>284.3</v>
      </c>
      <c r="I332" s="31">
        <f>IFERROR(VLOOKUP($A332-$V$1,Summary!$A$3:$BG$325,I$1,FALSE),$V$2)</f>
        <v>300</v>
      </c>
      <c r="J332" s="31">
        <f>IFERROR(VLOOKUP($A332-$V$1,Summary!$A$3:$BG$325,J$1,FALSE),$V$2)</f>
        <v>19</v>
      </c>
      <c r="K332" s="31">
        <f>IFERROR(VLOOKUP($A332-$V$1,Summary!$A$3:$BG$325,K$1,FALSE),$V$2)</f>
        <v>20.3</v>
      </c>
      <c r="L332" s="31">
        <f>IFERROR(VLOOKUP($A332-$V$1,Summary!$A$3:$BG$325,L$1,FALSE),$V$2)</f>
        <v>102</v>
      </c>
      <c r="M332" s="31">
        <f>IFERROR(VLOOKUP($A332-$V$1,Summary!$A$3:$BG$325,M$1,FALSE),$V$2)</f>
        <v>0</v>
      </c>
      <c r="N332" s="31">
        <f>IFERROR(MAX(L332-M332,0),"NaN")</f>
        <v>102</v>
      </c>
      <c r="O332" s="31">
        <f>IFERROR(VLOOKUP($A332-$V$1,Summary!$A$3:$BG$325,O$1,FALSE),$V$2)</f>
        <v>0</v>
      </c>
      <c r="P332" s="31">
        <f>IFERROR(VLOOKUP($A332-$V$1,Summary!$A$3:$BG$325,P$1,FALSE),$V$2)</f>
        <v>19.920000000000002</v>
      </c>
      <c r="Q332" s="31">
        <v>260</v>
      </c>
      <c r="R332" s="31">
        <f>IFERROR(VLOOKUP($A332-$V$1,Summary!$A$3:$BG$325,R$1,FALSE),$V$2)</f>
        <v>0</v>
      </c>
      <c r="S332" s="97">
        <f>IFERROR(VLOOKUP($A332-$V$1,Summary!$A$3:$BG$325,S$1,FALSE),$V$2)</f>
        <v>25.589473684210525</v>
      </c>
    </row>
    <row r="333" spans="1:19" x14ac:dyDescent="0.25">
      <c r="A333" s="32">
        <v>44008.999305555553</v>
      </c>
      <c r="B333" s="31">
        <f>IFERROR(VLOOKUP($A333-$V$1,Summary!$A$3:$BG$325,B$1,FALSE),$V$2)</f>
        <v>474</v>
      </c>
      <c r="C333" s="97">
        <f>IFERROR(VLOOKUP($A333-$V$1,Summary!$A$3:$BG$325,C$1,FALSE),$V$2)</f>
        <v>4140.8900000000003</v>
      </c>
      <c r="D333" s="31">
        <f>IFERROR(VLOOKUP($A333-$V$1,Summary!$A$3:$BG$325,D$1,FALSE),$V$2)</f>
        <v>1350</v>
      </c>
      <c r="E333" s="31">
        <f>IFERROR(VLOOKUP($A333-$V$1,Summary!$A$3:$BG$325,E$1,FALSE),$V$2)</f>
        <v>0</v>
      </c>
      <c r="F333" s="31">
        <f>IFERROR(VLOOKUP($A333-$V$1,Summary!$A$3:$BG$325,F$1,FALSE),$V$2)</f>
        <v>888</v>
      </c>
      <c r="G333" s="31">
        <f>IFERROR(VLOOKUP($A333-$V$1,Summary!$A$3:$BG$325,G$1,FALSE),$V$2)</f>
        <v>1030</v>
      </c>
      <c r="H333" s="31">
        <f>IFERROR(VLOOKUP($A333-$V$1,Summary!$A$3:$BG$325,H$1,FALSE),$V$2)</f>
        <v>314.04000000000002</v>
      </c>
      <c r="I333" s="31">
        <f>IFERROR(VLOOKUP($A333-$V$1,Summary!$A$3:$BG$325,I$1,FALSE),$V$2)</f>
        <v>335</v>
      </c>
      <c r="J333" s="31">
        <f>IFERROR(VLOOKUP($A333-$V$1,Summary!$A$3:$BG$325,J$1,FALSE),$V$2)</f>
        <v>19</v>
      </c>
      <c r="K333" s="31">
        <f>IFERROR(VLOOKUP($A333-$V$1,Summary!$A$3:$BG$325,K$1,FALSE),$V$2)</f>
        <v>28</v>
      </c>
      <c r="L333" s="31">
        <f>IFERROR(VLOOKUP($A333-$V$1,Summary!$A$3:$BG$325,L$1,FALSE),$V$2)</f>
        <v>96.2</v>
      </c>
      <c r="M333" s="31">
        <f>IFERROR(VLOOKUP($A333-$V$1,Summary!$A$3:$BG$325,M$1,FALSE),$V$2)</f>
        <v>0</v>
      </c>
      <c r="N333" s="31">
        <f>IFERROR(MAX(L333-M333,0),"NaN")</f>
        <v>96.2</v>
      </c>
      <c r="O333" s="31">
        <f>IFERROR(VLOOKUP($A333-$V$1,Summary!$A$3:$BG$325,O$1,FALSE),$V$2)</f>
        <v>15</v>
      </c>
      <c r="P333" s="31">
        <f>IFERROR(VLOOKUP($A333-$V$1,Summary!$A$3:$BG$325,P$1,FALSE),$V$2)</f>
        <v>21.13</v>
      </c>
      <c r="Q333" s="31">
        <v>250</v>
      </c>
      <c r="R333" s="31">
        <f>IFERROR(VLOOKUP($A333-$V$1,Summary!$A$3:$BG$325,R$1,FALSE),$V$2)</f>
        <v>0</v>
      </c>
      <c r="S333" s="97">
        <f>IFERROR(VLOOKUP($A333-$V$1,Summary!$A$3:$BG$325,S$1,FALSE),$V$2)</f>
        <v>25.589473684210525</v>
      </c>
    </row>
    <row r="334" spans="1:19" x14ac:dyDescent="0.25">
      <c r="A334" s="32">
        <v>44009.999305555553</v>
      </c>
      <c r="B334" s="31">
        <f>IFERROR(VLOOKUP($A334-$V$1,Summary!$A$3:$BG$325,B$1,FALSE),$V$2)</f>
        <v>484</v>
      </c>
      <c r="C334" s="97">
        <f>IFERROR(VLOOKUP($A334-$V$1,Summary!$A$3:$BG$325,C$1,FALSE),$V$2)</f>
        <v>4140.8500000000004</v>
      </c>
      <c r="D334" s="31">
        <f>IFERROR(VLOOKUP($A334-$V$1,Summary!$A$3:$BG$325,D$1,FALSE),$V$2)</f>
        <v>1360</v>
      </c>
      <c r="E334" s="31">
        <f>IFERROR(VLOOKUP($A334-$V$1,Summary!$A$3:$BG$325,E$1,FALSE),$V$2)</f>
        <v>0</v>
      </c>
      <c r="F334" s="31">
        <f>IFERROR(VLOOKUP($A334-$V$1,Summary!$A$3:$BG$325,F$1,FALSE),$V$2)</f>
        <v>891</v>
      </c>
      <c r="G334" s="31">
        <f>IFERROR(VLOOKUP($A334-$V$1,Summary!$A$3:$BG$325,G$1,FALSE),$V$2)</f>
        <v>1020</v>
      </c>
      <c r="H334" s="31">
        <f>IFERROR(VLOOKUP($A334-$V$1,Summary!$A$3:$BG$325,H$1,FALSE),$V$2)</f>
        <v>329.62</v>
      </c>
      <c r="I334" s="31">
        <f>IFERROR(VLOOKUP($A334-$V$1,Summary!$A$3:$BG$325,I$1,FALSE),$V$2)</f>
        <v>340</v>
      </c>
      <c r="J334" s="31">
        <f>IFERROR(VLOOKUP($A334-$V$1,Summary!$A$3:$BG$325,J$1,FALSE),$V$2)</f>
        <v>38</v>
      </c>
      <c r="K334" s="31">
        <f>IFERROR(VLOOKUP($A334-$V$1,Summary!$A$3:$BG$325,K$1,FALSE),$V$2)</f>
        <v>33</v>
      </c>
      <c r="L334" s="31">
        <f>IFERROR(VLOOKUP($A334-$V$1,Summary!$A$3:$BG$325,L$1,FALSE),$V$2)</f>
        <v>95.7</v>
      </c>
      <c r="M334" s="31">
        <f>IFERROR(VLOOKUP($A334-$V$1,Summary!$A$3:$BG$325,M$1,FALSE),$V$2)</f>
        <v>0</v>
      </c>
      <c r="N334" s="31">
        <f>IFERROR(MAX(L334-M334,0),"NaN")</f>
        <v>95.7</v>
      </c>
      <c r="O334" s="31">
        <f>IFERROR(VLOOKUP($A334-$V$1,Summary!$A$3:$BG$325,O$1,FALSE),$V$2)</f>
        <v>0</v>
      </c>
      <c r="P334" s="31">
        <f>IFERROR(VLOOKUP($A334-$V$1,Summary!$A$3:$BG$325,P$1,FALSE),$V$2)</f>
        <v>20.21</v>
      </c>
      <c r="Q334" s="31">
        <v>250</v>
      </c>
      <c r="R334" s="31">
        <f>IFERROR(VLOOKUP($A334-$V$1,Summary!$A$3:$BG$325,R$1,FALSE),$V$2)</f>
        <v>0</v>
      </c>
      <c r="S334" s="97">
        <f>IFERROR(VLOOKUP($A334-$V$1,Summary!$A$3:$BG$325,S$1,FALSE),$V$2)</f>
        <v>25.589473684210525</v>
      </c>
    </row>
    <row r="335" spans="1:19" x14ac:dyDescent="0.25">
      <c r="A335" s="32">
        <v>44010.999305555553</v>
      </c>
      <c r="B335" s="31">
        <f>IFERROR(VLOOKUP($A335-$V$1,Summary!$A$3:$BG$325,B$1,FALSE),$V$2)</f>
        <v>491</v>
      </c>
      <c r="C335" s="97">
        <f>IFERROR(VLOOKUP($A335-$V$1,Summary!$A$3:$BG$325,C$1,FALSE),$V$2)</f>
        <v>4140.82</v>
      </c>
      <c r="D335" s="31">
        <f>IFERROR(VLOOKUP($A335-$V$1,Summary!$A$3:$BG$325,D$1,FALSE),$V$2)</f>
        <v>1440</v>
      </c>
      <c r="E335" s="31">
        <f>IFERROR(VLOOKUP($A335-$V$1,Summary!$A$3:$BG$325,E$1,FALSE),$V$2)</f>
        <v>0</v>
      </c>
      <c r="F335" s="31">
        <f>IFERROR(VLOOKUP($A335-$V$1,Summary!$A$3:$BG$325,F$1,FALSE),$V$2)</f>
        <v>892</v>
      </c>
      <c r="G335" s="31">
        <f>IFERROR(VLOOKUP($A335-$V$1,Summary!$A$3:$BG$325,G$1,FALSE),$V$2)</f>
        <v>1020</v>
      </c>
      <c r="H335" s="31">
        <f>IFERROR(VLOOKUP($A335-$V$1,Summary!$A$3:$BG$325,H$1,FALSE),$V$2)</f>
        <v>341.17</v>
      </c>
      <c r="I335" s="31">
        <f>IFERROR(VLOOKUP($A335-$V$1,Summary!$A$3:$BG$325,I$1,FALSE),$V$2)</f>
        <v>344</v>
      </c>
      <c r="J335" s="31">
        <f>IFERROR(VLOOKUP($A335-$V$1,Summary!$A$3:$BG$325,J$1,FALSE),$V$2)</f>
        <v>60</v>
      </c>
      <c r="K335" s="31">
        <f>IFERROR(VLOOKUP($A335-$V$1,Summary!$A$3:$BG$325,K$1,FALSE),$V$2)</f>
        <v>27.5</v>
      </c>
      <c r="L335" s="31">
        <f>IFERROR(VLOOKUP($A335-$V$1,Summary!$A$3:$BG$325,L$1,FALSE),$V$2)</f>
        <v>87.2</v>
      </c>
      <c r="M335" s="31">
        <f>IFERROR(VLOOKUP($A335-$V$1,Summary!$A$3:$BG$325,M$1,FALSE),$V$2)</f>
        <v>0</v>
      </c>
      <c r="N335" s="31">
        <f>IFERROR(MAX(L335-M335,0),"NaN")</f>
        <v>87.2</v>
      </c>
      <c r="O335" s="31">
        <f>IFERROR(VLOOKUP($A335-$V$1,Summary!$A$3:$BG$325,O$1,FALSE),$V$2)</f>
        <v>0</v>
      </c>
      <c r="P335" s="31">
        <f>IFERROR(VLOOKUP($A335-$V$1,Summary!$A$3:$BG$325,P$1,FALSE),$V$2)</f>
        <v>17.98</v>
      </c>
      <c r="Q335" s="31">
        <v>250</v>
      </c>
      <c r="R335" s="31">
        <f>IFERROR(VLOOKUP($A335-$V$1,Summary!$A$3:$BG$325,R$1,FALSE),$V$2)</f>
        <v>0</v>
      </c>
      <c r="S335" s="97">
        <f>IFERROR(VLOOKUP($A335-$V$1,Summary!$A$3:$BG$325,S$1,FALSE),$V$2)</f>
        <v>25.589473684210525</v>
      </c>
    </row>
    <row r="336" spans="1:19" x14ac:dyDescent="0.25">
      <c r="A336" s="32">
        <v>44011.999305555553</v>
      </c>
      <c r="B336" s="31">
        <f>IFERROR(VLOOKUP($A336-$V$1,Summary!$A$3:$BG$325,B$1,FALSE),$V$2)</f>
        <v>477</v>
      </c>
      <c r="C336" s="97">
        <f>IFERROR(VLOOKUP($A336-$V$1,Summary!$A$3:$BG$325,C$1,FALSE),$V$2)</f>
        <v>4140.75</v>
      </c>
      <c r="D336" s="31">
        <f>IFERROR(VLOOKUP($A336-$V$1,Summary!$A$3:$BG$325,D$1,FALSE),$V$2)</f>
        <v>1510</v>
      </c>
      <c r="E336" s="31">
        <f>IFERROR(VLOOKUP($A336-$V$1,Summary!$A$3:$BG$325,E$1,FALSE),$V$2)</f>
        <v>0</v>
      </c>
      <c r="F336" s="31">
        <f>IFERROR(VLOOKUP($A336-$V$1,Summary!$A$3:$BG$325,F$1,FALSE),$V$2)</f>
        <v>895</v>
      </c>
      <c r="G336" s="31">
        <f>IFERROR(VLOOKUP($A336-$V$1,Summary!$A$3:$BG$325,G$1,FALSE),$V$2)</f>
        <v>1020</v>
      </c>
      <c r="H336" s="31">
        <f>IFERROR(VLOOKUP($A336-$V$1,Summary!$A$3:$BG$325,H$1,FALSE),$V$2)</f>
        <v>350.53</v>
      </c>
      <c r="I336" s="31">
        <f>IFERROR(VLOOKUP($A336-$V$1,Summary!$A$3:$BG$325,I$1,FALSE),$V$2)</f>
        <v>267</v>
      </c>
      <c r="J336" s="31">
        <f>IFERROR(VLOOKUP($A336-$V$1,Summary!$A$3:$BG$325,J$1,FALSE),$V$2)</f>
        <v>58</v>
      </c>
      <c r="K336" s="31">
        <f>IFERROR(VLOOKUP($A336-$V$1,Summary!$A$3:$BG$325,K$1,FALSE),$V$2)</f>
        <v>28.7</v>
      </c>
      <c r="L336" s="31">
        <f>IFERROR(VLOOKUP($A336-$V$1,Summary!$A$3:$BG$325,L$1,FALSE),$V$2)</f>
        <v>83.7</v>
      </c>
      <c r="M336" s="31">
        <f>IFERROR(VLOOKUP($A336-$V$1,Summary!$A$3:$BG$325,M$1,FALSE),$V$2)</f>
        <v>0</v>
      </c>
      <c r="N336" s="31">
        <f>IFERROR(MAX(L336-M336,0),"NaN")</f>
        <v>83.7</v>
      </c>
      <c r="O336" s="31">
        <f>IFERROR(VLOOKUP($A336-$V$1,Summary!$A$3:$BG$325,O$1,FALSE),$V$2)</f>
        <v>0</v>
      </c>
      <c r="P336" s="31">
        <f>IFERROR(VLOOKUP($A336-$V$1,Summary!$A$3:$BG$325,P$1,FALSE),$V$2)</f>
        <v>18.079999999999998</v>
      </c>
      <c r="Q336" s="31">
        <v>250</v>
      </c>
      <c r="R336" s="31">
        <f>IFERROR(VLOOKUP($A336-$V$1,Summary!$A$3:$BG$325,R$1,FALSE),$V$2)</f>
        <v>0</v>
      </c>
      <c r="S336" s="97">
        <f>IFERROR(VLOOKUP($A336-$V$1,Summary!$A$3:$BG$325,S$1,FALSE),$V$2)</f>
        <v>25.589473684210525</v>
      </c>
    </row>
    <row r="337" spans="1:19" x14ac:dyDescent="0.25">
      <c r="A337" s="32">
        <v>44012.999305555553</v>
      </c>
      <c r="B337" s="31">
        <f>IFERROR(VLOOKUP($A337-$V$1,Summary!$A$3:$BG$325,B$1,FALSE),$V$2)</f>
        <v>469</v>
      </c>
      <c r="C337" s="97">
        <f>IFERROR(VLOOKUP($A337-$V$1,Summary!$A$3:$BG$325,C$1,FALSE),$V$2)</f>
        <v>4140.7</v>
      </c>
      <c r="D337" s="31">
        <f>IFERROR(VLOOKUP($A337-$V$1,Summary!$A$3:$BG$325,D$1,FALSE),$V$2)</f>
        <v>1260</v>
      </c>
      <c r="E337" s="31">
        <f>IFERROR(VLOOKUP($A337-$V$1,Summary!$A$3:$BG$325,E$1,FALSE),$V$2)</f>
        <v>0</v>
      </c>
      <c r="F337" s="31">
        <f>IFERROR(VLOOKUP($A337-$V$1,Summary!$A$3:$BG$325,F$1,FALSE),$V$2)</f>
        <v>823</v>
      </c>
      <c r="G337" s="31">
        <f>IFERROR(VLOOKUP($A337-$V$1,Summary!$A$3:$BG$325,G$1,FALSE),$V$2)</f>
        <v>1030</v>
      </c>
      <c r="H337" s="31">
        <f>IFERROR(VLOOKUP($A337-$V$1,Summary!$A$3:$BG$325,H$1,FALSE),$V$2)</f>
        <v>351.97</v>
      </c>
      <c r="I337" s="31">
        <f>IFERROR(VLOOKUP($A337-$V$1,Summary!$A$3:$BG$325,I$1,FALSE),$V$2)</f>
        <v>233</v>
      </c>
      <c r="J337" s="31">
        <f>IFERROR(VLOOKUP($A337-$V$1,Summary!$A$3:$BG$325,J$1,FALSE),$V$2)</f>
        <v>66</v>
      </c>
      <c r="K337" s="31">
        <f>IFERROR(VLOOKUP($A337-$V$1,Summary!$A$3:$BG$325,K$1,FALSE),$V$2)</f>
        <v>30.8</v>
      </c>
      <c r="L337" s="31">
        <f>IFERROR(VLOOKUP($A337-$V$1,Summary!$A$3:$BG$325,L$1,FALSE),$V$2)</f>
        <v>84.2</v>
      </c>
      <c r="M337" s="31">
        <f>IFERROR(VLOOKUP($A337-$V$1,Summary!$A$3:$BG$325,M$1,FALSE),$V$2)</f>
        <v>0</v>
      </c>
      <c r="N337" s="31">
        <f>IFERROR(MAX(L337-M337,0),"NaN")</f>
        <v>84.2</v>
      </c>
      <c r="O337" s="31">
        <f>IFERROR(VLOOKUP($A337-$V$1,Summary!$A$3:$BG$325,O$1,FALSE),$V$2)</f>
        <v>0</v>
      </c>
      <c r="P337" s="31">
        <f>IFERROR(VLOOKUP($A337-$V$1,Summary!$A$3:$BG$325,P$1,FALSE),$V$2)</f>
        <v>19.07</v>
      </c>
      <c r="Q337" s="31">
        <v>250</v>
      </c>
      <c r="R337" s="31">
        <f>IFERROR(VLOOKUP($A337-$V$1,Summary!$A$3:$BG$325,R$1,FALSE),$V$2)</f>
        <v>0</v>
      </c>
      <c r="S337" s="97">
        <f>IFERROR(VLOOKUP($A337-$V$1,Summary!$A$3:$BG$325,S$1,FALSE),$V$2)</f>
        <v>25.589473684210525</v>
      </c>
    </row>
    <row r="338" spans="1:19" x14ac:dyDescent="0.25">
      <c r="A338" s="32">
        <v>44013.999305555553</v>
      </c>
      <c r="B338" s="31">
        <f>IFERROR(VLOOKUP($A338-$V$1,Summary!$A$3:$BG$325,B$1,FALSE),$V$2)</f>
        <v>472</v>
      </c>
      <c r="C338" s="97">
        <f>IFERROR(VLOOKUP($A338-$V$1,Summary!$A$3:$BG$325,C$1,FALSE),$V$2)</f>
        <v>4140.67</v>
      </c>
      <c r="D338" s="31">
        <f>IFERROR(VLOOKUP($A338-$V$1,Summary!$A$3:$BG$325,D$1,FALSE),$V$2)</f>
        <v>913</v>
      </c>
      <c r="E338" s="31">
        <f>IFERROR(VLOOKUP($A338-$V$1,Summary!$A$3:$BG$325,E$1,FALSE),$V$2)</f>
        <v>0</v>
      </c>
      <c r="F338" s="31">
        <f>IFERROR(VLOOKUP($A338-$V$1,Summary!$A$3:$BG$325,F$1,FALSE),$V$2)</f>
        <v>577</v>
      </c>
      <c r="G338" s="31">
        <f>IFERROR(VLOOKUP($A338-$V$1,Summary!$A$3:$BG$325,G$1,FALSE),$V$2)</f>
        <v>953</v>
      </c>
      <c r="H338" s="31">
        <f>IFERROR(VLOOKUP($A338-$V$1,Summary!$A$3:$BG$325,H$1,FALSE),$V$2)</f>
        <v>349.3</v>
      </c>
      <c r="I338" s="31">
        <f>IFERROR(VLOOKUP($A338-$V$1,Summary!$A$3:$BG$325,I$1,FALSE),$V$2)</f>
        <v>182</v>
      </c>
      <c r="J338" s="31">
        <f>IFERROR(VLOOKUP($A338-$V$1,Summary!$A$3:$BG$325,J$1,FALSE),$V$2)</f>
        <v>71</v>
      </c>
      <c r="K338" s="31">
        <f>IFERROR(VLOOKUP($A338-$V$1,Summary!$A$3:$BG$325,K$1,FALSE),$V$2)</f>
        <v>26.2</v>
      </c>
      <c r="L338" s="31">
        <f>IFERROR(VLOOKUP($A338-$V$1,Summary!$A$3:$BG$325,L$1,FALSE),$V$2)</f>
        <v>91.8</v>
      </c>
      <c r="M338" s="31">
        <f>IFERROR(VLOOKUP($A338-$V$1,Summary!$A$3:$BG$325,M$1,FALSE),$V$2)</f>
        <v>0</v>
      </c>
      <c r="N338" s="31">
        <f>IFERROR(MAX(L338-M338,0),"NaN")</f>
        <v>91.8</v>
      </c>
      <c r="O338" s="31">
        <f>IFERROR(VLOOKUP($A338-$V$1,Summary!$A$3:$BG$325,O$1,FALSE),$V$2)</f>
        <v>0</v>
      </c>
      <c r="P338" s="31">
        <f>IFERROR(VLOOKUP($A338-$V$1,Summary!$A$3:$BG$325,P$1,FALSE),$V$2)</f>
        <v>17.829999999999998</v>
      </c>
      <c r="Q338" s="31">
        <v>250</v>
      </c>
      <c r="R338" s="31">
        <f>IFERROR(VLOOKUP($A338-$V$1,Summary!$A$3:$BG$325,R$1,FALSE),$V$2)</f>
        <v>0</v>
      </c>
      <c r="S338" s="97">
        <f>IFERROR(VLOOKUP($A338-$V$1,Summary!$A$3:$BG$325,S$1,FALSE),$V$2)</f>
        <v>25.589473684210525</v>
      </c>
    </row>
    <row r="339" spans="1:19" x14ac:dyDescent="0.25">
      <c r="A339" s="32">
        <v>44014.999305555553</v>
      </c>
      <c r="B339" s="31">
        <f>IFERROR(VLOOKUP($A339-$V$1,Summary!$A$3:$BG$325,B$1,FALSE),$V$2)</f>
        <v>470</v>
      </c>
      <c r="C339" s="97">
        <f>IFERROR(VLOOKUP($A339-$V$1,Summary!$A$3:$BG$325,C$1,FALSE),$V$2)</f>
        <v>4140.6499999999996</v>
      </c>
      <c r="D339" s="31">
        <f>IFERROR(VLOOKUP($A339-$V$1,Summary!$A$3:$BG$325,D$1,FALSE),$V$2)</f>
        <v>847</v>
      </c>
      <c r="E339" s="31">
        <f>IFERROR(VLOOKUP($A339-$V$1,Summary!$A$3:$BG$325,E$1,FALSE),$V$2)</f>
        <v>0</v>
      </c>
      <c r="F339" s="31">
        <f>IFERROR(VLOOKUP($A339-$V$1,Summary!$A$3:$BG$325,F$1,FALSE),$V$2)</f>
        <v>519</v>
      </c>
      <c r="G339" s="31">
        <f>IFERROR(VLOOKUP($A339-$V$1,Summary!$A$3:$BG$325,G$1,FALSE),$V$2)</f>
        <v>911</v>
      </c>
      <c r="H339" s="31">
        <f>IFERROR(VLOOKUP($A339-$V$1,Summary!$A$3:$BG$325,H$1,FALSE),$V$2)</f>
        <v>351.33</v>
      </c>
      <c r="I339" s="31">
        <f>IFERROR(VLOOKUP($A339-$V$1,Summary!$A$3:$BG$325,I$1,FALSE),$V$2)</f>
        <v>185</v>
      </c>
      <c r="J339" s="31">
        <f>IFERROR(VLOOKUP($A339-$V$1,Summary!$A$3:$BG$325,J$1,FALSE),$V$2)</f>
        <v>66</v>
      </c>
      <c r="K339" s="31">
        <f>IFERROR(VLOOKUP($A339-$V$1,Summary!$A$3:$BG$325,K$1,FALSE),$V$2)</f>
        <v>35.1</v>
      </c>
      <c r="L339" s="31">
        <f>IFERROR(VLOOKUP($A339-$V$1,Summary!$A$3:$BG$325,L$1,FALSE),$V$2)</f>
        <v>85.2</v>
      </c>
      <c r="M339" s="31">
        <f>IFERROR(VLOOKUP($A339-$V$1,Summary!$A$3:$BG$325,M$1,FALSE),$V$2)</f>
        <v>0</v>
      </c>
      <c r="N339" s="31">
        <f>IFERROR(MAX(L339-M339,0),"NaN")</f>
        <v>85.2</v>
      </c>
      <c r="O339" s="31">
        <f>IFERROR(VLOOKUP($A339-$V$1,Summary!$A$3:$BG$325,O$1,FALSE),$V$2)</f>
        <v>0</v>
      </c>
      <c r="P339" s="31">
        <f>IFERROR(VLOOKUP($A339-$V$1,Summary!$A$3:$BG$325,P$1,FALSE),$V$2)</f>
        <v>16.75</v>
      </c>
      <c r="Q339" s="31">
        <v>250</v>
      </c>
      <c r="R339" s="31">
        <f>IFERROR(VLOOKUP($A339-$V$1,Summary!$A$3:$BG$325,R$1,FALSE),$V$2)</f>
        <v>0</v>
      </c>
      <c r="S339" s="97">
        <f>IFERROR(VLOOKUP($A339-$V$1,Summary!$A$3:$BG$325,S$1,FALSE),$V$2)</f>
        <v>25.589473684210525</v>
      </c>
    </row>
    <row r="340" spans="1:19" x14ac:dyDescent="0.25">
      <c r="A340" s="32">
        <v>44015.999305555553</v>
      </c>
      <c r="B340" s="31">
        <f>IFERROR(VLOOKUP($A340-$V$1,Summary!$A$3:$BG$325,B$1,FALSE),$V$2)</f>
        <v>467</v>
      </c>
      <c r="C340" s="97">
        <f>IFERROR(VLOOKUP($A340-$V$1,Summary!$A$3:$BG$325,C$1,FALSE),$V$2)</f>
        <v>4140.63</v>
      </c>
      <c r="D340" s="31">
        <f>IFERROR(VLOOKUP($A340-$V$1,Summary!$A$3:$BG$325,D$1,FALSE),$V$2)</f>
        <v>853</v>
      </c>
      <c r="E340" s="31">
        <f>IFERROR(VLOOKUP($A340-$V$1,Summary!$A$3:$BG$325,E$1,FALSE),$V$2)</f>
        <v>0</v>
      </c>
      <c r="F340" s="31">
        <f>IFERROR(VLOOKUP($A340-$V$1,Summary!$A$3:$BG$325,F$1,FALSE),$V$2)</f>
        <v>519</v>
      </c>
      <c r="G340" s="31">
        <f>IFERROR(VLOOKUP($A340-$V$1,Summary!$A$3:$BG$325,G$1,FALSE),$V$2)</f>
        <v>901</v>
      </c>
      <c r="H340" s="31">
        <f>IFERROR(VLOOKUP($A340-$V$1,Summary!$A$3:$BG$325,H$1,FALSE),$V$2)</f>
        <v>353</v>
      </c>
      <c r="I340" s="31">
        <f>IFERROR(VLOOKUP($A340-$V$1,Summary!$A$3:$BG$325,I$1,FALSE),$V$2)</f>
        <v>163</v>
      </c>
      <c r="J340" s="31">
        <f>IFERROR(VLOOKUP($A340-$V$1,Summary!$A$3:$BG$325,J$1,FALSE),$V$2)</f>
        <v>63</v>
      </c>
      <c r="K340" s="31">
        <f>IFERROR(VLOOKUP($A340-$V$1,Summary!$A$3:$BG$325,K$1,FALSE),$V$2)</f>
        <v>39.4</v>
      </c>
      <c r="L340" s="31">
        <f>IFERROR(VLOOKUP($A340-$V$1,Summary!$A$3:$BG$325,L$1,FALSE),$V$2)</f>
        <v>54.8</v>
      </c>
      <c r="M340" s="31">
        <f>IFERROR(VLOOKUP($A340-$V$1,Summary!$A$3:$BG$325,M$1,FALSE),$V$2)</f>
        <v>0</v>
      </c>
      <c r="N340" s="31">
        <f>IFERROR(MAX(L340-M340,0),"NaN")</f>
        <v>54.8</v>
      </c>
      <c r="O340" s="31">
        <f>IFERROR(VLOOKUP($A340-$V$1,Summary!$A$3:$BG$325,O$1,FALSE),$V$2)</f>
        <v>0</v>
      </c>
      <c r="P340" s="31">
        <f>IFERROR(VLOOKUP($A340-$V$1,Summary!$A$3:$BG$325,P$1,FALSE),$V$2)</f>
        <v>16.2</v>
      </c>
      <c r="Q340" s="31">
        <v>250</v>
      </c>
      <c r="R340" s="31">
        <f>IFERROR(VLOOKUP($A340-$V$1,Summary!$A$3:$BG$325,R$1,FALSE),$V$2)</f>
        <v>0</v>
      </c>
      <c r="S340" s="97">
        <f>IFERROR(VLOOKUP($A340-$V$1,Summary!$A$3:$BG$325,S$1,FALSE),$V$2)</f>
        <v>25.589473684210525</v>
      </c>
    </row>
    <row r="341" spans="1:19" x14ac:dyDescent="0.25">
      <c r="A341" s="32">
        <v>44016.999305555553</v>
      </c>
      <c r="B341" s="31">
        <f>IFERROR(VLOOKUP($A341-$V$1,Summary!$A$3:$BG$325,B$1,FALSE),$V$2)</f>
        <v>473</v>
      </c>
      <c r="C341" s="97">
        <f>IFERROR(VLOOKUP($A341-$V$1,Summary!$A$3:$BG$325,C$1,FALSE),$V$2)</f>
        <v>4140.6000000000004</v>
      </c>
      <c r="D341" s="31">
        <f>IFERROR(VLOOKUP($A341-$V$1,Summary!$A$3:$BG$325,D$1,FALSE),$V$2)</f>
        <v>851</v>
      </c>
      <c r="E341" s="31">
        <f>IFERROR(VLOOKUP($A341-$V$1,Summary!$A$3:$BG$325,E$1,FALSE),$V$2)</f>
        <v>0</v>
      </c>
      <c r="F341" s="31">
        <f>IFERROR(VLOOKUP($A341-$V$1,Summary!$A$3:$BG$325,F$1,FALSE),$V$2)</f>
        <v>520</v>
      </c>
      <c r="G341" s="31">
        <f>IFERROR(VLOOKUP($A341-$V$1,Summary!$A$3:$BG$325,G$1,FALSE),$V$2)</f>
        <v>899</v>
      </c>
      <c r="H341" s="31">
        <f>IFERROR(VLOOKUP($A341-$V$1,Summary!$A$3:$BG$325,H$1,FALSE),$V$2)</f>
        <v>352.82</v>
      </c>
      <c r="I341" s="31">
        <f>IFERROR(VLOOKUP($A341-$V$1,Summary!$A$3:$BG$325,I$1,FALSE),$V$2)</f>
        <v>90</v>
      </c>
      <c r="J341" s="31">
        <f>IFERROR(VLOOKUP($A341-$V$1,Summary!$A$3:$BG$325,J$1,FALSE),$V$2)</f>
        <v>63</v>
      </c>
      <c r="K341" s="31">
        <f>IFERROR(VLOOKUP($A341-$V$1,Summary!$A$3:$BG$325,K$1,FALSE),$V$2)</f>
        <v>29</v>
      </c>
      <c r="L341" s="31">
        <f>IFERROR(VLOOKUP($A341-$V$1,Summary!$A$3:$BG$325,L$1,FALSE),$V$2)</f>
        <v>54.2</v>
      </c>
      <c r="M341" s="31">
        <f>IFERROR(VLOOKUP($A341-$V$1,Summary!$A$3:$BG$325,M$1,FALSE),$V$2)</f>
        <v>0</v>
      </c>
      <c r="N341" s="31">
        <f>IFERROR(MAX(L341-M341,0),"NaN")</f>
        <v>54.2</v>
      </c>
      <c r="O341" s="31">
        <f>IFERROR(VLOOKUP($A341-$V$1,Summary!$A$3:$BG$325,O$1,FALSE),$V$2)</f>
        <v>0</v>
      </c>
      <c r="P341" s="31">
        <f>IFERROR(VLOOKUP($A341-$V$1,Summary!$A$3:$BG$325,P$1,FALSE),$V$2)</f>
        <v>16.13</v>
      </c>
      <c r="Q341" s="31">
        <v>250</v>
      </c>
      <c r="R341" s="31">
        <f>IFERROR(VLOOKUP($A341-$V$1,Summary!$A$3:$BG$325,R$1,FALSE),$V$2)</f>
        <v>0</v>
      </c>
      <c r="S341" s="97">
        <f>IFERROR(VLOOKUP($A341-$V$1,Summary!$A$3:$BG$325,S$1,FALSE),$V$2)</f>
        <v>25.589473684210525</v>
      </c>
    </row>
    <row r="342" spans="1:19" x14ac:dyDescent="0.25">
      <c r="A342" s="32">
        <v>44017.999305555553</v>
      </c>
      <c r="B342" s="31">
        <f>IFERROR(VLOOKUP($A342-$V$1,Summary!$A$3:$BG$325,B$1,FALSE),$V$2)</f>
        <v>481</v>
      </c>
      <c r="C342" s="97">
        <f>IFERROR(VLOOKUP($A342-$V$1,Summary!$A$3:$BG$325,C$1,FALSE),$V$2)</f>
        <v>4140.58</v>
      </c>
      <c r="D342" s="31">
        <f>IFERROR(VLOOKUP($A342-$V$1,Summary!$A$3:$BG$325,D$1,FALSE),$V$2)</f>
        <v>760</v>
      </c>
      <c r="E342" s="31">
        <f>IFERROR(VLOOKUP($A342-$V$1,Summary!$A$3:$BG$325,E$1,FALSE),$V$2)</f>
        <v>0</v>
      </c>
      <c r="F342" s="31">
        <f>IFERROR(VLOOKUP($A342-$V$1,Summary!$A$3:$BG$325,F$1,FALSE),$V$2)</f>
        <v>522</v>
      </c>
      <c r="G342" s="31">
        <f>IFERROR(VLOOKUP($A342-$V$1,Summary!$A$3:$BG$325,G$1,FALSE),$V$2)</f>
        <v>897</v>
      </c>
      <c r="H342" s="31">
        <f>IFERROR(VLOOKUP($A342-$V$1,Summary!$A$3:$BG$325,H$1,FALSE),$V$2)</f>
        <v>352.46</v>
      </c>
      <c r="I342" s="31">
        <f>IFERROR(VLOOKUP($A342-$V$1,Summary!$A$3:$BG$325,I$1,FALSE),$V$2)</f>
        <v>94</v>
      </c>
      <c r="J342" s="31">
        <f>IFERROR(VLOOKUP($A342-$V$1,Summary!$A$3:$BG$325,J$1,FALSE),$V$2)</f>
        <v>59</v>
      </c>
      <c r="K342" s="31">
        <f>IFERROR(VLOOKUP($A342-$V$1,Summary!$A$3:$BG$325,K$1,FALSE),$V$2)</f>
        <v>38.6</v>
      </c>
      <c r="L342" s="31">
        <f>IFERROR(VLOOKUP($A342-$V$1,Summary!$A$3:$BG$325,L$1,FALSE),$V$2)</f>
        <v>50.4</v>
      </c>
      <c r="M342" s="31">
        <f>IFERROR(VLOOKUP($A342-$V$1,Summary!$A$3:$BG$325,M$1,FALSE),$V$2)</f>
        <v>0</v>
      </c>
      <c r="N342" s="31">
        <f>IFERROR(MAX(L342-M342,0),"NaN")</f>
        <v>50.4</v>
      </c>
      <c r="O342" s="31">
        <f>IFERROR(VLOOKUP($A342-$V$1,Summary!$A$3:$BG$325,O$1,FALSE),$V$2)</f>
        <v>2.4900000000000002</v>
      </c>
      <c r="P342" s="31">
        <f>IFERROR(VLOOKUP($A342-$V$1,Summary!$A$3:$BG$325,P$1,FALSE),$V$2)</f>
        <v>15.31</v>
      </c>
      <c r="Q342" s="31">
        <v>250</v>
      </c>
      <c r="R342" s="31">
        <f>IFERROR(VLOOKUP($A342-$V$1,Summary!$A$3:$BG$325,R$1,FALSE),$V$2)</f>
        <v>0</v>
      </c>
      <c r="S342" s="97">
        <f>IFERROR(VLOOKUP($A342-$V$1,Summary!$A$3:$BG$325,S$1,FALSE),$V$2)</f>
        <v>25.589473684210525</v>
      </c>
    </row>
    <row r="343" spans="1:19" x14ac:dyDescent="0.25">
      <c r="A343" s="32">
        <v>44018.999305555553</v>
      </c>
      <c r="B343" s="31">
        <f>IFERROR(VLOOKUP($A343-$V$1,Summary!$A$3:$BG$325,B$1,FALSE),$V$2)</f>
        <v>484</v>
      </c>
      <c r="C343" s="97">
        <f>IFERROR(VLOOKUP($A343-$V$1,Summary!$A$3:$BG$325,C$1,FALSE),$V$2)</f>
        <v>4140.5600000000004</v>
      </c>
      <c r="D343" s="31">
        <f>IFERROR(VLOOKUP($A343-$V$1,Summary!$A$3:$BG$325,D$1,FALSE),$V$2)</f>
        <v>749</v>
      </c>
      <c r="E343" s="31">
        <f>IFERROR(VLOOKUP($A343-$V$1,Summary!$A$3:$BG$325,E$1,FALSE),$V$2)</f>
        <v>0</v>
      </c>
      <c r="F343" s="31">
        <f>IFERROR(VLOOKUP($A343-$V$1,Summary!$A$3:$BG$325,F$1,FALSE),$V$2)</f>
        <v>521</v>
      </c>
      <c r="G343" s="31">
        <f>IFERROR(VLOOKUP($A343-$V$1,Summary!$A$3:$BG$325,G$1,FALSE),$V$2)</f>
        <v>893</v>
      </c>
      <c r="H343" s="31">
        <f>IFERROR(VLOOKUP($A343-$V$1,Summary!$A$3:$BG$325,H$1,FALSE),$V$2)</f>
        <v>349.91</v>
      </c>
      <c r="I343" s="31">
        <f>IFERROR(VLOOKUP($A343-$V$1,Summary!$A$3:$BG$325,I$1,FALSE),$V$2)</f>
        <v>125</v>
      </c>
      <c r="J343" s="31">
        <f>IFERROR(VLOOKUP($A343-$V$1,Summary!$A$3:$BG$325,J$1,FALSE),$V$2)</f>
        <v>57</v>
      </c>
      <c r="K343" s="31">
        <f>IFERROR(VLOOKUP($A343-$V$1,Summary!$A$3:$BG$325,K$1,FALSE),$V$2)</f>
        <v>104</v>
      </c>
      <c r="L343" s="31">
        <f>IFERROR(VLOOKUP($A343-$V$1,Summary!$A$3:$BG$325,L$1,FALSE),$V$2)</f>
        <v>26.8</v>
      </c>
      <c r="M343" s="31">
        <f>IFERROR(VLOOKUP($A343-$V$1,Summary!$A$3:$BG$325,M$1,FALSE),$V$2)</f>
        <v>0</v>
      </c>
      <c r="N343" s="31">
        <f>IFERROR(MAX(L343-M343,0),"NaN")</f>
        <v>26.8</v>
      </c>
      <c r="O343" s="31">
        <f>IFERROR(VLOOKUP($A343-$V$1,Summary!$A$3:$BG$325,O$1,FALSE),$V$2)</f>
        <v>0</v>
      </c>
      <c r="P343" s="31">
        <f>IFERROR(VLOOKUP($A343-$V$1,Summary!$A$3:$BG$325,P$1,FALSE),$V$2)</f>
        <v>15.47</v>
      </c>
      <c r="Q343" s="31">
        <v>250</v>
      </c>
      <c r="R343" s="31">
        <f>IFERROR(VLOOKUP($A343-$V$1,Summary!$A$3:$BG$325,R$1,FALSE),$V$2)</f>
        <v>0</v>
      </c>
      <c r="S343" s="97">
        <f>IFERROR(VLOOKUP($A343-$V$1,Summary!$A$3:$BG$325,S$1,FALSE),$V$2)</f>
        <v>25.589473684210525</v>
      </c>
    </row>
    <row r="344" spans="1:19" x14ac:dyDescent="0.25">
      <c r="A344" s="32">
        <v>44019.999305555553</v>
      </c>
      <c r="B344" s="31">
        <f>IFERROR(VLOOKUP($A344-$V$1,Summary!$A$3:$BG$325,B$1,FALSE),$V$2)</f>
        <v>480</v>
      </c>
      <c r="C344" s="97">
        <f>IFERROR(VLOOKUP($A344-$V$1,Summary!$A$3:$BG$325,C$1,FALSE),$V$2)</f>
        <v>4140.5200000000004</v>
      </c>
      <c r="D344" s="31">
        <f>IFERROR(VLOOKUP($A344-$V$1,Summary!$A$3:$BG$325,D$1,FALSE),$V$2)</f>
        <v>748</v>
      </c>
      <c r="E344" s="31">
        <f>IFERROR(VLOOKUP($A344-$V$1,Summary!$A$3:$BG$325,E$1,FALSE),$V$2)</f>
        <v>0</v>
      </c>
      <c r="F344" s="31">
        <f>IFERROR(VLOOKUP($A344-$V$1,Summary!$A$3:$BG$325,F$1,FALSE),$V$2)</f>
        <v>521</v>
      </c>
      <c r="G344" s="31">
        <f>IFERROR(VLOOKUP($A344-$V$1,Summary!$A$3:$BG$325,G$1,FALSE),$V$2)</f>
        <v>902</v>
      </c>
      <c r="H344" s="31">
        <f>IFERROR(VLOOKUP($A344-$V$1,Summary!$A$3:$BG$325,H$1,FALSE),$V$2)</f>
        <v>338.94</v>
      </c>
      <c r="I344" s="31">
        <f>IFERROR(VLOOKUP($A344-$V$1,Summary!$A$3:$BG$325,I$1,FALSE),$V$2)</f>
        <v>116</v>
      </c>
      <c r="J344" s="31">
        <f>IFERROR(VLOOKUP($A344-$V$1,Summary!$A$3:$BG$325,J$1,FALSE),$V$2)</f>
        <v>56</v>
      </c>
      <c r="K344" s="31">
        <f>IFERROR(VLOOKUP($A344-$V$1,Summary!$A$3:$BG$325,K$1,FALSE),$V$2)</f>
        <v>109</v>
      </c>
      <c r="L344" s="31">
        <f>IFERROR(VLOOKUP($A344-$V$1,Summary!$A$3:$BG$325,L$1,FALSE),$V$2)</f>
        <v>15.8</v>
      </c>
      <c r="M344" s="31">
        <f>IFERROR(VLOOKUP($A344-$V$1,Summary!$A$3:$BG$325,M$1,FALSE),$V$2)</f>
        <v>0</v>
      </c>
      <c r="N344" s="31">
        <f>IFERROR(MAX(L344-M344,0),"NaN")</f>
        <v>15.8</v>
      </c>
      <c r="O344" s="31">
        <f>IFERROR(VLOOKUP($A344-$V$1,Summary!$A$3:$BG$325,O$1,FALSE),$V$2)</f>
        <v>3.81</v>
      </c>
      <c r="P344" s="31">
        <f>IFERROR(VLOOKUP($A344-$V$1,Summary!$A$3:$BG$325,P$1,FALSE),$V$2)</f>
        <v>15.61</v>
      </c>
      <c r="Q344" s="31">
        <v>240</v>
      </c>
      <c r="R344" s="31">
        <f>IFERROR(VLOOKUP($A344-$V$1,Summary!$A$3:$BG$325,R$1,FALSE),$V$2)</f>
        <v>0</v>
      </c>
      <c r="S344" s="31">
        <f>IFERROR(VLOOKUP($A344-$V$1,Summary!$A$3:$BG$325,S$1,FALSE),$V$2)</f>
        <v>15.189999999999941</v>
      </c>
    </row>
    <row r="345" spans="1:19" x14ac:dyDescent="0.25">
      <c r="A345" s="32">
        <v>44020.999305555553</v>
      </c>
      <c r="B345" s="31">
        <f>IFERROR(VLOOKUP($A345-$V$1,Summary!$A$3:$BG$325,B$1,FALSE),$V$2)</f>
        <v>470</v>
      </c>
      <c r="C345" s="97">
        <f>IFERROR(VLOOKUP($A345-$V$1,Summary!$A$3:$BG$325,C$1,FALSE),$V$2)</f>
        <v>4140.51</v>
      </c>
      <c r="D345" s="31">
        <f>IFERROR(VLOOKUP($A345-$V$1,Summary!$A$3:$BG$325,D$1,FALSE),$V$2)</f>
        <v>747</v>
      </c>
      <c r="E345" s="31">
        <f>IFERROR(VLOOKUP($A345-$V$1,Summary!$A$3:$BG$325,E$1,FALSE),$V$2)</f>
        <v>0</v>
      </c>
      <c r="F345" s="31">
        <f>IFERROR(VLOOKUP($A345-$V$1,Summary!$A$3:$BG$325,F$1,FALSE),$V$2)</f>
        <v>521</v>
      </c>
      <c r="G345" s="31">
        <f>IFERROR(VLOOKUP($A345-$V$1,Summary!$A$3:$BG$325,G$1,FALSE),$V$2)</f>
        <v>902</v>
      </c>
      <c r="H345" s="31">
        <f>IFERROR(VLOOKUP($A345-$V$1,Summary!$A$3:$BG$325,H$1,FALSE),$V$2)</f>
        <v>334.58</v>
      </c>
      <c r="I345" s="31">
        <f>IFERROR(VLOOKUP($A345-$V$1,Summary!$A$3:$BG$325,I$1,FALSE),$V$2)</f>
        <v>100</v>
      </c>
      <c r="J345" s="31">
        <f>IFERROR(VLOOKUP($A345-$V$1,Summary!$A$3:$BG$325,J$1,FALSE),$V$2)</f>
        <v>55</v>
      </c>
      <c r="K345" s="31">
        <f>IFERROR(VLOOKUP($A345-$V$1,Summary!$A$3:$BG$325,K$1,FALSE),$V$2)</f>
        <v>74.3</v>
      </c>
      <c r="L345" s="31">
        <f>IFERROR(VLOOKUP($A345-$V$1,Summary!$A$3:$BG$325,L$1,FALSE),$V$2)</f>
        <v>32.299999999999997</v>
      </c>
      <c r="M345" s="31">
        <f>IFERROR(VLOOKUP($A345-$V$1,Summary!$A$3:$BG$325,M$1,FALSE),$V$2)</f>
        <v>0</v>
      </c>
      <c r="N345" s="31">
        <f>IFERROR(MAX(L345-M345,0),"NaN")</f>
        <v>32.299999999999997</v>
      </c>
      <c r="O345" s="31">
        <f>IFERROR(VLOOKUP($A345-$V$1,Summary!$A$3:$BG$325,O$1,FALSE),$V$2)</f>
        <v>55.5</v>
      </c>
      <c r="P345" s="31">
        <f>IFERROR(VLOOKUP($A345-$V$1,Summary!$A$3:$BG$325,P$1,FALSE),$V$2)</f>
        <v>14.63</v>
      </c>
      <c r="Q345" s="31">
        <v>250</v>
      </c>
      <c r="R345" s="31">
        <f>IFERROR(VLOOKUP($A345-$V$1,Summary!$A$3:$BG$325,R$1,FALSE),$V$2)</f>
        <v>0</v>
      </c>
      <c r="S345" s="31">
        <f>IFERROR(VLOOKUP($A345-$V$1,Summary!$A$3:$BG$325,S$1,FALSE),$V$2)</f>
        <v>15.189999999999941</v>
      </c>
    </row>
    <row r="346" spans="1:19" x14ac:dyDescent="0.25">
      <c r="A346" s="32">
        <v>44021.999305555553</v>
      </c>
      <c r="B346" s="31">
        <f>IFERROR(VLOOKUP($A346-$V$1,Summary!$A$3:$BG$325,B$1,FALSE),$V$2)</f>
        <v>462</v>
      </c>
      <c r="C346" s="97">
        <f>IFERROR(VLOOKUP($A346-$V$1,Summary!$A$3:$BG$325,C$1,FALSE),$V$2)</f>
        <v>4140.4799999999996</v>
      </c>
      <c r="D346" s="31">
        <f>IFERROR(VLOOKUP($A346-$V$1,Summary!$A$3:$BG$325,D$1,FALSE),$V$2)</f>
        <v>746</v>
      </c>
      <c r="E346" s="31">
        <f>IFERROR(VLOOKUP($A346-$V$1,Summary!$A$3:$BG$325,E$1,FALSE),$V$2)</f>
        <v>0</v>
      </c>
      <c r="F346" s="31">
        <f>IFERROR(VLOOKUP($A346-$V$1,Summary!$A$3:$BG$325,F$1,FALSE),$V$2)</f>
        <v>521</v>
      </c>
      <c r="G346" s="31">
        <f>IFERROR(VLOOKUP($A346-$V$1,Summary!$A$3:$BG$325,G$1,FALSE),$V$2)</f>
        <v>901</v>
      </c>
      <c r="H346" s="31">
        <f>IFERROR(VLOOKUP($A346-$V$1,Summary!$A$3:$BG$325,H$1,FALSE),$V$2)</f>
        <v>331.01</v>
      </c>
      <c r="I346" s="31">
        <f>IFERROR(VLOOKUP($A346-$V$1,Summary!$A$3:$BG$325,I$1,FALSE),$V$2)</f>
        <v>125</v>
      </c>
      <c r="J346" s="31">
        <f>IFERROR(VLOOKUP($A346-$V$1,Summary!$A$3:$BG$325,J$1,FALSE),$V$2)</f>
        <v>52</v>
      </c>
      <c r="K346" s="31">
        <f>IFERROR(VLOOKUP($A346-$V$1,Summary!$A$3:$BG$325,K$1,FALSE),$V$2)</f>
        <v>44</v>
      </c>
      <c r="L346" s="31">
        <f>IFERROR(VLOOKUP($A346-$V$1,Summary!$A$3:$BG$325,L$1,FALSE),$V$2)</f>
        <v>35.6</v>
      </c>
      <c r="M346" s="31">
        <f>IFERROR(VLOOKUP($A346-$V$1,Summary!$A$3:$BG$325,M$1,FALSE),$V$2)</f>
        <v>0</v>
      </c>
      <c r="N346" s="31">
        <f>IFERROR(MAX(L346-M346,0),"NaN")</f>
        <v>35.6</v>
      </c>
      <c r="O346" s="31">
        <f>IFERROR(VLOOKUP($A346-$V$1,Summary!$A$3:$BG$325,O$1,FALSE),$V$2)</f>
        <v>0</v>
      </c>
      <c r="P346" s="31">
        <f>IFERROR(VLOOKUP($A346-$V$1,Summary!$A$3:$BG$325,P$1,FALSE),$V$2)</f>
        <v>13.59</v>
      </c>
      <c r="Q346" s="31">
        <v>250</v>
      </c>
      <c r="R346" s="31">
        <f>IFERROR(VLOOKUP($A346-$V$1,Summary!$A$3:$BG$325,R$1,FALSE),$V$2)</f>
        <v>0</v>
      </c>
      <c r="S346" s="31">
        <f>IFERROR(VLOOKUP($A346-$V$1,Summary!$A$3:$BG$325,S$1,FALSE),$V$2)</f>
        <v>15.189999999999941</v>
      </c>
    </row>
    <row r="347" spans="1:19" x14ac:dyDescent="0.25">
      <c r="A347" s="32">
        <v>44022.999305555553</v>
      </c>
      <c r="B347" s="31">
        <f>IFERROR(VLOOKUP($A347-$V$1,Summary!$A$3:$BG$325,B$1,FALSE),$V$2)</f>
        <v>450</v>
      </c>
      <c r="C347" s="97">
        <f>IFERROR(VLOOKUP($A347-$V$1,Summary!$A$3:$BG$325,C$1,FALSE),$V$2)</f>
        <v>4140.46</v>
      </c>
      <c r="D347" s="31">
        <f>IFERROR(VLOOKUP($A347-$V$1,Summary!$A$3:$BG$325,D$1,FALSE),$V$2)</f>
        <v>788</v>
      </c>
      <c r="E347" s="31">
        <f>IFERROR(VLOOKUP($A347-$V$1,Summary!$A$3:$BG$325,E$1,FALSE),$V$2)</f>
        <v>0</v>
      </c>
      <c r="F347" s="31">
        <f>IFERROR(VLOOKUP($A347-$V$1,Summary!$A$3:$BG$325,F$1,FALSE),$V$2)</f>
        <v>519</v>
      </c>
      <c r="G347" s="31">
        <f>IFERROR(VLOOKUP($A347-$V$1,Summary!$A$3:$BG$325,G$1,FALSE),$V$2)</f>
        <v>900</v>
      </c>
      <c r="H347" s="31">
        <f>IFERROR(VLOOKUP($A347-$V$1,Summary!$A$3:$BG$325,H$1,FALSE),$V$2)</f>
        <v>324.99</v>
      </c>
      <c r="I347" s="31">
        <f>IFERROR(VLOOKUP($A347-$V$1,Summary!$A$3:$BG$325,I$1,FALSE),$V$2)</f>
        <v>150</v>
      </c>
      <c r="J347" s="31">
        <f>IFERROR(VLOOKUP($A347-$V$1,Summary!$A$3:$BG$325,J$1,FALSE),$V$2)</f>
        <v>51</v>
      </c>
      <c r="K347" s="31">
        <f>IFERROR(VLOOKUP($A347-$V$1,Summary!$A$3:$BG$325,K$1,FALSE),$V$2)</f>
        <v>34</v>
      </c>
      <c r="L347" s="31">
        <f>IFERROR(VLOOKUP($A347-$V$1,Summary!$A$3:$BG$325,L$1,FALSE),$V$2)</f>
        <v>88.4</v>
      </c>
      <c r="M347" s="31">
        <f>IFERROR(VLOOKUP($A347-$V$1,Summary!$A$3:$BG$325,M$1,FALSE),$V$2)</f>
        <v>0</v>
      </c>
      <c r="N347" s="31">
        <f>IFERROR(MAX(L347-M347,0),"NaN")</f>
        <v>88.4</v>
      </c>
      <c r="O347" s="31">
        <f>IFERROR(VLOOKUP($A347-$V$1,Summary!$A$3:$BG$325,O$1,FALSE),$V$2)</f>
        <v>57.3</v>
      </c>
      <c r="P347" s="31">
        <f>IFERROR(VLOOKUP($A347-$V$1,Summary!$A$3:$BG$325,P$1,FALSE),$V$2)</f>
        <v>12.9</v>
      </c>
      <c r="Q347" s="31">
        <v>260</v>
      </c>
      <c r="R347" s="31">
        <f>IFERROR(VLOOKUP($A347-$V$1,Summary!$A$3:$BG$325,R$1,FALSE),$V$2)</f>
        <v>0</v>
      </c>
      <c r="S347" s="31">
        <f>IFERROR(VLOOKUP($A347-$V$1,Summary!$A$3:$BG$325,S$1,FALSE),$V$2)</f>
        <v>15.189999999999941</v>
      </c>
    </row>
    <row r="348" spans="1:19" x14ac:dyDescent="0.25">
      <c r="A348" s="32">
        <v>44023.999305555553</v>
      </c>
      <c r="B348" s="31">
        <f>IFERROR(VLOOKUP($A348-$V$1,Summary!$A$3:$BG$325,B$1,FALSE),$V$2)</f>
        <v>451</v>
      </c>
      <c r="C348" s="97">
        <f>IFERROR(VLOOKUP($A348-$V$1,Summary!$A$3:$BG$325,C$1,FALSE),$V$2)</f>
        <v>4140.4399999999996</v>
      </c>
      <c r="D348" s="31">
        <f>IFERROR(VLOOKUP($A348-$V$1,Summary!$A$3:$BG$325,D$1,FALSE),$V$2)</f>
        <v>1140</v>
      </c>
      <c r="E348" s="31">
        <f>IFERROR(VLOOKUP($A348-$V$1,Summary!$A$3:$BG$325,E$1,FALSE),$V$2)</f>
        <v>0</v>
      </c>
      <c r="F348" s="31">
        <f>IFERROR(VLOOKUP($A348-$V$1,Summary!$A$3:$BG$325,F$1,FALSE),$V$2)</f>
        <v>574</v>
      </c>
      <c r="G348" s="31">
        <f>IFERROR(VLOOKUP($A348-$V$1,Summary!$A$3:$BG$325,G$1,FALSE),$V$2)</f>
        <v>898</v>
      </c>
      <c r="H348" s="31">
        <f>IFERROR(VLOOKUP($A348-$V$1,Summary!$A$3:$BG$325,H$1,FALSE),$V$2)</f>
        <v>320.5</v>
      </c>
      <c r="I348" s="31">
        <f>IFERROR(VLOOKUP($A348-$V$1,Summary!$A$3:$BG$325,I$1,FALSE),$V$2)</f>
        <v>131</v>
      </c>
      <c r="J348" s="31">
        <f>IFERROR(VLOOKUP($A348-$V$1,Summary!$A$3:$BG$325,J$1,FALSE),$V$2)</f>
        <v>46</v>
      </c>
      <c r="K348" s="31">
        <f>IFERROR(VLOOKUP($A348-$V$1,Summary!$A$3:$BG$325,K$1,FALSE),$V$2)</f>
        <v>20.2</v>
      </c>
      <c r="L348" s="31">
        <f>IFERROR(VLOOKUP($A348-$V$1,Summary!$A$3:$BG$325,L$1,FALSE),$V$2)</f>
        <v>128</v>
      </c>
      <c r="M348" s="31">
        <f>IFERROR(VLOOKUP($A348-$V$1,Summary!$A$3:$BG$325,M$1,FALSE),$V$2)</f>
        <v>0</v>
      </c>
      <c r="N348" s="31">
        <f>IFERROR(MAX(L348-M348,0),"NaN")</f>
        <v>128</v>
      </c>
      <c r="O348" s="31">
        <f>IFERROR(VLOOKUP($A348-$V$1,Summary!$A$3:$BG$325,O$1,FALSE),$V$2)</f>
        <v>0</v>
      </c>
      <c r="P348" s="31">
        <f>IFERROR(VLOOKUP($A348-$V$1,Summary!$A$3:$BG$325,P$1,FALSE),$V$2)</f>
        <v>13.72</v>
      </c>
      <c r="Q348" s="31">
        <v>260</v>
      </c>
      <c r="R348" s="31">
        <f>IFERROR(VLOOKUP($A348-$V$1,Summary!$A$3:$BG$325,R$1,FALSE),$V$2)</f>
        <v>0</v>
      </c>
      <c r="S348" s="31">
        <f>IFERROR(VLOOKUP($A348-$V$1,Summary!$A$3:$BG$325,S$1,FALSE),$V$2)</f>
        <v>15.189999999999941</v>
      </c>
    </row>
    <row r="349" spans="1:19" x14ac:dyDescent="0.25">
      <c r="A349" s="32">
        <v>44024.999305555553</v>
      </c>
      <c r="B349" s="31">
        <f>IFERROR(VLOOKUP($A349-$V$1,Summary!$A$3:$BG$325,B$1,FALSE),$V$2)</f>
        <v>444</v>
      </c>
      <c r="C349" s="97">
        <f>IFERROR(VLOOKUP($A349-$V$1,Summary!$A$3:$BG$325,C$1,FALSE),$V$2)</f>
        <v>4140.41</v>
      </c>
      <c r="D349" s="31">
        <f>IFERROR(VLOOKUP($A349-$V$1,Summary!$A$3:$BG$325,D$1,FALSE),$V$2)</f>
        <v>950</v>
      </c>
      <c r="E349" s="31">
        <f>IFERROR(VLOOKUP($A349-$V$1,Summary!$A$3:$BG$325,E$1,FALSE),$V$2)</f>
        <v>0</v>
      </c>
      <c r="F349" s="31">
        <f>IFERROR(VLOOKUP($A349-$V$1,Summary!$A$3:$BG$325,F$1,FALSE),$V$2)</f>
        <v>594</v>
      </c>
      <c r="G349" s="31">
        <f>IFERROR(VLOOKUP($A349-$V$1,Summary!$A$3:$BG$325,G$1,FALSE),$V$2)</f>
        <v>904</v>
      </c>
      <c r="H349" s="31">
        <f>IFERROR(VLOOKUP($A349-$V$1,Summary!$A$3:$BG$325,H$1,FALSE),$V$2)</f>
        <v>309.42</v>
      </c>
      <c r="I349" s="31">
        <f>IFERROR(VLOOKUP($A349-$V$1,Summary!$A$3:$BG$325,I$1,FALSE),$V$2)</f>
        <v>100</v>
      </c>
      <c r="J349" s="31">
        <f>IFERROR(VLOOKUP($A349-$V$1,Summary!$A$3:$BG$325,J$1,FALSE),$V$2)</f>
        <v>43</v>
      </c>
      <c r="K349" s="31">
        <f>IFERROR(VLOOKUP($A349-$V$1,Summary!$A$3:$BG$325,K$1,FALSE),$V$2)</f>
        <v>32.799999999999997</v>
      </c>
      <c r="L349" s="31">
        <f>IFERROR(VLOOKUP($A349-$V$1,Summary!$A$3:$BG$325,L$1,FALSE),$V$2)</f>
        <v>129</v>
      </c>
      <c r="M349" s="31">
        <f>IFERROR(VLOOKUP($A349-$V$1,Summary!$A$3:$BG$325,M$1,FALSE),$V$2)</f>
        <v>0</v>
      </c>
      <c r="N349" s="31">
        <f>IFERROR(MAX(L349-M349,0),"NaN")</f>
        <v>129</v>
      </c>
      <c r="O349" s="31">
        <f>IFERROR(VLOOKUP($A349-$V$1,Summary!$A$3:$BG$325,O$1,FALSE),$V$2)</f>
        <v>0</v>
      </c>
      <c r="P349" s="31">
        <f>IFERROR(VLOOKUP($A349-$V$1,Summary!$A$3:$BG$325,P$1,FALSE),$V$2)</f>
        <v>11.31</v>
      </c>
      <c r="Q349" s="31">
        <v>260</v>
      </c>
      <c r="R349" s="31">
        <f>IFERROR(VLOOKUP($A349-$V$1,Summary!$A$3:$BG$325,R$1,FALSE),$V$2)</f>
        <v>0</v>
      </c>
      <c r="S349" s="31">
        <f>IFERROR(VLOOKUP($A349-$V$1,Summary!$A$3:$BG$325,S$1,FALSE),$V$2)</f>
        <v>15.189999999999941</v>
      </c>
    </row>
    <row r="350" spans="1:19" x14ac:dyDescent="0.25">
      <c r="A350" s="32">
        <v>44025.999305555553</v>
      </c>
      <c r="B350" s="31">
        <f>IFERROR(VLOOKUP($A350-$V$1,Summary!$A$3:$BG$325,B$1,FALSE),$V$2)</f>
        <v>439</v>
      </c>
      <c r="C350" s="97">
        <f>IFERROR(VLOOKUP($A350-$V$1,Summary!$A$3:$BG$325,C$1,FALSE),$V$2)</f>
        <v>4140.3999999999996</v>
      </c>
      <c r="D350" s="31">
        <f>IFERROR(VLOOKUP($A350-$V$1,Summary!$A$3:$BG$325,D$1,FALSE),$V$2)</f>
        <v>861</v>
      </c>
      <c r="E350" s="31">
        <f>IFERROR(VLOOKUP($A350-$V$1,Summary!$A$3:$BG$325,E$1,FALSE),$V$2)</f>
        <v>0</v>
      </c>
      <c r="F350" s="31">
        <f>IFERROR(VLOOKUP($A350-$V$1,Summary!$A$3:$BG$325,F$1,FALSE),$V$2)</f>
        <v>591</v>
      </c>
      <c r="G350" s="31">
        <f>IFERROR(VLOOKUP($A350-$V$1,Summary!$A$3:$BG$325,G$1,FALSE),$V$2)</f>
        <v>906</v>
      </c>
      <c r="H350" s="31">
        <f>IFERROR(VLOOKUP($A350-$V$1,Summary!$A$3:$BG$325,H$1,FALSE),$V$2)</f>
        <v>297.91000000000003</v>
      </c>
      <c r="I350" s="31">
        <f>IFERROR(VLOOKUP($A350-$V$1,Summary!$A$3:$BG$325,I$1,FALSE),$V$2)</f>
        <v>100</v>
      </c>
      <c r="J350" s="31">
        <f>IFERROR(VLOOKUP($A350-$V$1,Summary!$A$3:$BG$325,J$1,FALSE),$V$2)</f>
        <v>44</v>
      </c>
      <c r="K350" s="31">
        <f>IFERROR(VLOOKUP($A350-$V$1,Summary!$A$3:$BG$325,K$1,FALSE),$V$2)</f>
        <v>39.1</v>
      </c>
      <c r="L350" s="31">
        <f>IFERROR(VLOOKUP($A350-$V$1,Summary!$A$3:$BG$325,L$1,FALSE),$V$2)</f>
        <v>127</v>
      </c>
      <c r="M350" s="31">
        <f>IFERROR(VLOOKUP($A350-$V$1,Summary!$A$3:$BG$325,M$1,FALSE),$V$2)</f>
        <v>0</v>
      </c>
      <c r="N350" s="31">
        <f>IFERROR(MAX(L350-M350,0),"NaN")</f>
        <v>127</v>
      </c>
      <c r="O350" s="31">
        <f>IFERROR(VLOOKUP($A350-$V$1,Summary!$A$3:$BG$325,O$1,FALSE),$V$2)</f>
        <v>0</v>
      </c>
      <c r="P350" s="31">
        <f>IFERROR(VLOOKUP($A350-$V$1,Summary!$A$3:$BG$325,P$1,FALSE),$V$2)</f>
        <v>8.6199999999999992</v>
      </c>
      <c r="Q350" s="31">
        <v>260</v>
      </c>
      <c r="R350" s="31">
        <f>IFERROR(VLOOKUP($A350-$V$1,Summary!$A$3:$BG$325,R$1,FALSE),$V$2)</f>
        <v>0</v>
      </c>
      <c r="S350" s="31">
        <f>IFERROR(VLOOKUP($A350-$V$1,Summary!$A$3:$BG$325,S$1,FALSE),$V$2)</f>
        <v>15.189999999999941</v>
      </c>
    </row>
    <row r="351" spans="1:19" x14ac:dyDescent="0.25">
      <c r="A351" s="32">
        <v>44026.999305555553</v>
      </c>
      <c r="B351" s="31">
        <f>IFERROR(VLOOKUP($A351-$V$1,Summary!$A$3:$BG$325,B$1,FALSE),$V$2)</f>
        <v>440</v>
      </c>
      <c r="C351" s="97">
        <f>IFERROR(VLOOKUP($A351-$V$1,Summary!$A$3:$BG$325,C$1,FALSE),$V$2)</f>
        <v>4140.37</v>
      </c>
      <c r="D351" s="31">
        <f>IFERROR(VLOOKUP($A351-$V$1,Summary!$A$3:$BG$325,D$1,FALSE),$V$2)</f>
        <v>907</v>
      </c>
      <c r="E351" s="31">
        <f>IFERROR(VLOOKUP($A351-$V$1,Summary!$A$3:$BG$325,E$1,FALSE),$V$2)</f>
        <v>0</v>
      </c>
      <c r="F351" s="31">
        <f>IFERROR(VLOOKUP($A351-$V$1,Summary!$A$3:$BG$325,F$1,FALSE),$V$2)</f>
        <v>600</v>
      </c>
      <c r="G351" s="31">
        <f>IFERROR(VLOOKUP($A351-$V$1,Summary!$A$3:$BG$325,G$1,FALSE),$V$2)</f>
        <v>904</v>
      </c>
      <c r="H351" s="31">
        <f>IFERROR(VLOOKUP($A351-$V$1,Summary!$A$3:$BG$325,H$1,FALSE),$V$2)</f>
        <v>298.47000000000003</v>
      </c>
      <c r="I351" s="31">
        <f>IFERROR(VLOOKUP($A351-$V$1,Summary!$A$3:$BG$325,I$1,FALSE),$V$2)</f>
        <v>100</v>
      </c>
      <c r="J351" s="31">
        <f>IFERROR(VLOOKUP($A351-$V$1,Summary!$A$3:$BG$325,J$1,FALSE),$V$2)</f>
        <v>58</v>
      </c>
      <c r="K351" s="31">
        <f>IFERROR(VLOOKUP($A351-$V$1,Summary!$A$3:$BG$325,K$1,FALSE),$V$2)</f>
        <v>48.8</v>
      </c>
      <c r="L351" s="31">
        <f>IFERROR(VLOOKUP($A351-$V$1,Summary!$A$3:$BG$325,L$1,FALSE),$V$2)</f>
        <v>81.7</v>
      </c>
      <c r="M351" s="31">
        <f>IFERROR(VLOOKUP($A351-$V$1,Summary!$A$3:$BG$325,M$1,FALSE),$V$2)</f>
        <v>0</v>
      </c>
      <c r="N351" s="31">
        <f>IFERROR(MAX(L351-M351,0),"NaN")</f>
        <v>81.7</v>
      </c>
      <c r="O351" s="31">
        <f>IFERROR(VLOOKUP($A351-$V$1,Summary!$A$3:$BG$325,O$1,FALSE),$V$2)</f>
        <v>0</v>
      </c>
      <c r="P351" s="31">
        <f>IFERROR(VLOOKUP($A351-$V$1,Summary!$A$3:$BG$325,P$1,FALSE),$V$2)</f>
        <v>8.56</v>
      </c>
      <c r="Q351" s="31">
        <v>260</v>
      </c>
      <c r="R351" s="31">
        <f>IFERROR(VLOOKUP($A351-$V$1,Summary!$A$3:$BG$325,R$1,FALSE),$V$2)</f>
        <v>0</v>
      </c>
      <c r="S351" s="31">
        <f>IFERROR(VLOOKUP($A351-$V$1,Summary!$A$3:$BG$325,S$1,FALSE),$V$2)</f>
        <v>15.189999999999941</v>
      </c>
    </row>
    <row r="352" spans="1:19" x14ac:dyDescent="0.25">
      <c r="A352" s="32">
        <v>44027.999305555553</v>
      </c>
      <c r="B352" s="31">
        <f>IFERROR(VLOOKUP($A352-$V$1,Summary!$A$3:$BG$325,B$1,FALSE),$V$2)</f>
        <v>434</v>
      </c>
      <c r="C352" s="97">
        <f>IFERROR(VLOOKUP($A352-$V$1,Summary!$A$3:$BG$325,C$1,FALSE),$V$2)</f>
        <v>4140.34</v>
      </c>
      <c r="D352" s="31">
        <f>IFERROR(VLOOKUP($A352-$V$1,Summary!$A$3:$BG$325,D$1,FALSE),$V$2)</f>
        <v>901</v>
      </c>
      <c r="E352" s="31">
        <f>IFERROR(VLOOKUP($A352-$V$1,Summary!$A$3:$BG$325,E$1,FALSE),$V$2)</f>
        <v>0</v>
      </c>
      <c r="F352" s="31">
        <f>IFERROR(VLOOKUP($A352-$V$1,Summary!$A$3:$BG$325,F$1,FALSE),$V$2)</f>
        <v>601</v>
      </c>
      <c r="G352" s="31">
        <f>IFERROR(VLOOKUP($A352-$V$1,Summary!$A$3:$BG$325,G$1,FALSE),$V$2)</f>
        <v>895</v>
      </c>
      <c r="H352" s="31">
        <f>IFERROR(VLOOKUP($A352-$V$1,Summary!$A$3:$BG$325,H$1,FALSE),$V$2)</f>
        <v>305.51</v>
      </c>
      <c r="I352" s="31">
        <f>IFERROR(VLOOKUP($A352-$V$1,Summary!$A$3:$BG$325,I$1,FALSE),$V$2)</f>
        <v>100</v>
      </c>
      <c r="J352" s="31">
        <f>IFERROR(VLOOKUP($A352-$V$1,Summary!$A$3:$BG$325,J$1,FALSE),$V$2)</f>
        <v>65</v>
      </c>
      <c r="K352" s="31">
        <f>IFERROR(VLOOKUP($A352-$V$1,Summary!$A$3:$BG$325,K$1,FALSE),$V$2)</f>
        <v>53.5</v>
      </c>
      <c r="L352" s="31">
        <f>IFERROR(VLOOKUP($A352-$V$1,Summary!$A$3:$BG$325,L$1,FALSE),$V$2)</f>
        <v>76.400000000000006</v>
      </c>
      <c r="M352" s="31">
        <f>IFERROR(VLOOKUP($A352-$V$1,Summary!$A$3:$BG$325,M$1,FALSE),$V$2)</f>
        <v>5.27</v>
      </c>
      <c r="N352" s="31">
        <f>IFERROR(MAX(L352-M352,0),"NaN")</f>
        <v>71.13000000000001</v>
      </c>
      <c r="O352" s="31">
        <f>IFERROR(VLOOKUP($A352-$V$1,Summary!$A$3:$BG$325,O$1,FALSE),$V$2)</f>
        <v>0</v>
      </c>
      <c r="P352" s="31">
        <f>IFERROR(VLOOKUP($A352-$V$1,Summary!$A$3:$BG$325,P$1,FALSE),$V$2)</f>
        <v>8.42</v>
      </c>
      <c r="Q352" s="31">
        <v>260</v>
      </c>
      <c r="R352" s="31">
        <f>IFERROR(VLOOKUP($A352-$V$1,Summary!$A$3:$BG$325,R$1,FALSE),$V$2)</f>
        <v>0</v>
      </c>
      <c r="S352" s="31">
        <f>IFERROR(VLOOKUP($A352-$V$1,Summary!$A$3:$BG$325,S$1,FALSE),$V$2)</f>
        <v>15.189999999999941</v>
      </c>
    </row>
    <row r="353" spans="1:19" x14ac:dyDescent="0.25">
      <c r="A353" s="32">
        <v>44028.999305555553</v>
      </c>
      <c r="B353" s="31">
        <f>IFERROR(VLOOKUP($A353-$V$1,Summary!$A$3:$BG$325,B$1,FALSE),$V$2)</f>
        <v>420</v>
      </c>
      <c r="C353" s="97">
        <f>IFERROR(VLOOKUP($A353-$V$1,Summary!$A$3:$BG$325,C$1,FALSE),$V$2)</f>
        <v>4140.3100000000004</v>
      </c>
      <c r="D353" s="31">
        <f>IFERROR(VLOOKUP($A353-$V$1,Summary!$A$3:$BG$325,D$1,FALSE),$V$2)</f>
        <v>946</v>
      </c>
      <c r="E353" s="31">
        <f>IFERROR(VLOOKUP($A353-$V$1,Summary!$A$3:$BG$325,E$1,FALSE),$V$2)</f>
        <v>0</v>
      </c>
      <c r="F353" s="31">
        <f>IFERROR(VLOOKUP($A353-$V$1,Summary!$A$3:$BG$325,F$1,FALSE),$V$2)</f>
        <v>645</v>
      </c>
      <c r="G353" s="31">
        <f>IFERROR(VLOOKUP($A353-$V$1,Summary!$A$3:$BG$325,G$1,FALSE),$V$2)</f>
        <v>900</v>
      </c>
      <c r="H353" s="31">
        <f>IFERROR(VLOOKUP($A353-$V$1,Summary!$A$3:$BG$325,H$1,FALSE),$V$2)</f>
        <v>307.66000000000003</v>
      </c>
      <c r="I353" s="31">
        <f>IFERROR(VLOOKUP($A353-$V$1,Summary!$A$3:$BG$325,I$1,FALSE),$V$2)</f>
        <v>100</v>
      </c>
      <c r="J353" s="31">
        <f>IFERROR(VLOOKUP($A353-$V$1,Summary!$A$3:$BG$325,J$1,FALSE),$V$2)</f>
        <v>65</v>
      </c>
      <c r="K353" s="31">
        <f>IFERROR(VLOOKUP($A353-$V$1,Summary!$A$3:$BG$325,K$1,FALSE),$V$2)</f>
        <v>54.9</v>
      </c>
      <c r="L353" s="31">
        <f>IFERROR(VLOOKUP($A353-$V$1,Summary!$A$3:$BG$325,L$1,FALSE),$V$2)</f>
        <v>135</v>
      </c>
      <c r="M353" s="31">
        <f>IFERROR(VLOOKUP($A353-$V$1,Summary!$A$3:$BG$325,M$1,FALSE),$V$2)</f>
        <v>19.899999999999999</v>
      </c>
      <c r="N353" s="31">
        <f>IFERROR(MAX(L353-M353,0),"NaN")</f>
        <v>115.1</v>
      </c>
      <c r="O353" s="31">
        <f>IFERROR(VLOOKUP($A353-$V$1,Summary!$A$3:$BG$325,O$1,FALSE),$V$2)</f>
        <v>18.600000000000001</v>
      </c>
      <c r="P353" s="31">
        <f>IFERROR(VLOOKUP($A353-$V$1,Summary!$A$3:$BG$325,P$1,FALSE),$V$2)</f>
        <v>8.4700000000000006</v>
      </c>
      <c r="Q353" s="31">
        <v>260</v>
      </c>
      <c r="R353" s="31">
        <f>IFERROR(VLOOKUP($A353-$V$1,Summary!$A$3:$BG$325,R$1,FALSE),$V$2)</f>
        <v>0</v>
      </c>
      <c r="S353" s="31">
        <f>IFERROR(VLOOKUP($A353-$V$1,Summary!$A$3:$BG$325,S$1,FALSE),$V$2)</f>
        <v>15.189999999999941</v>
      </c>
    </row>
    <row r="354" spans="1:19" x14ac:dyDescent="0.25">
      <c r="A354" s="32">
        <v>44029.999305555553</v>
      </c>
      <c r="B354" s="31">
        <f>IFERROR(VLOOKUP($A354-$V$1,Summary!$A$3:$BG$325,B$1,FALSE),$V$2)</f>
        <v>414</v>
      </c>
      <c r="C354" s="97">
        <f>IFERROR(VLOOKUP($A354-$V$1,Summary!$A$3:$BG$325,C$1,FALSE),$V$2)</f>
        <v>4140.2700000000004</v>
      </c>
      <c r="D354" s="31">
        <f>IFERROR(VLOOKUP($A354-$V$1,Summary!$A$3:$BG$325,D$1,FALSE),$V$2)</f>
        <v>1090</v>
      </c>
      <c r="E354" s="31">
        <f>IFERROR(VLOOKUP($A354-$V$1,Summary!$A$3:$BG$325,E$1,FALSE),$V$2)</f>
        <v>0</v>
      </c>
      <c r="F354" s="31">
        <f>IFERROR(VLOOKUP($A354-$V$1,Summary!$A$3:$BG$325,F$1,FALSE),$V$2)</f>
        <v>660</v>
      </c>
      <c r="G354" s="31">
        <f>IFERROR(VLOOKUP($A354-$V$1,Summary!$A$3:$BG$325,G$1,FALSE),$V$2)</f>
        <v>902</v>
      </c>
      <c r="H354" s="31">
        <f>IFERROR(VLOOKUP($A354-$V$1,Summary!$A$3:$BG$325,H$1,FALSE),$V$2)</f>
        <v>307.24</v>
      </c>
      <c r="I354" s="31">
        <f>IFERROR(VLOOKUP($A354-$V$1,Summary!$A$3:$BG$325,I$1,FALSE),$V$2)</f>
        <v>107</v>
      </c>
      <c r="J354" s="31">
        <f>IFERROR(VLOOKUP($A354-$V$1,Summary!$A$3:$BG$325,J$1,FALSE),$V$2)</f>
        <v>63</v>
      </c>
      <c r="K354" s="31">
        <f>IFERROR(VLOOKUP($A354-$V$1,Summary!$A$3:$BG$325,K$1,FALSE),$V$2)</f>
        <v>50.4</v>
      </c>
      <c r="L354" s="31">
        <f>IFERROR(VLOOKUP($A354-$V$1,Summary!$A$3:$BG$325,L$1,FALSE),$V$2)</f>
        <v>159</v>
      </c>
      <c r="M354" s="31">
        <f>IFERROR(VLOOKUP($A354-$V$1,Summary!$A$3:$BG$325,M$1,FALSE),$V$2)</f>
        <v>26.2</v>
      </c>
      <c r="N354" s="31">
        <f>IFERROR(MAX(L354-M354,0),"NaN")</f>
        <v>132.80000000000001</v>
      </c>
      <c r="O354" s="31">
        <f>IFERROR(VLOOKUP($A354-$V$1,Summary!$A$3:$BG$325,O$1,FALSE),$V$2)</f>
        <v>9.2100000000000009</v>
      </c>
      <c r="P354" s="31">
        <f>IFERROR(VLOOKUP($A354-$V$1,Summary!$A$3:$BG$325,P$1,FALSE),$V$2)</f>
        <v>8.1300000000000008</v>
      </c>
      <c r="Q354" s="31">
        <v>260</v>
      </c>
      <c r="R354" s="31">
        <f>IFERROR(VLOOKUP($A354-$V$1,Summary!$A$3:$BG$325,R$1,FALSE),$V$2)</f>
        <v>0</v>
      </c>
      <c r="S354" s="31">
        <f>IFERROR(VLOOKUP($A354-$V$1,Summary!$A$3:$BG$325,S$1,FALSE),$V$2)</f>
        <v>15.189999999999941</v>
      </c>
    </row>
    <row r="355" spans="1:19" x14ac:dyDescent="0.25">
      <c r="A355" s="32">
        <v>44030.999305555553</v>
      </c>
      <c r="B355" s="31">
        <f>IFERROR(VLOOKUP($A355-$V$1,Summary!$A$3:$BG$325,B$1,FALSE),$V$2)</f>
        <v>419</v>
      </c>
      <c r="C355" s="97">
        <f>IFERROR(VLOOKUP($A355-$V$1,Summary!$A$3:$BG$325,C$1,FALSE),$V$2)</f>
        <v>4140.24</v>
      </c>
      <c r="D355" s="31">
        <f>IFERROR(VLOOKUP($A355-$V$1,Summary!$A$3:$BG$325,D$1,FALSE),$V$2)</f>
        <v>1120</v>
      </c>
      <c r="E355" s="31">
        <f>IFERROR(VLOOKUP($A355-$V$1,Summary!$A$3:$BG$325,E$1,FALSE),$V$2)</f>
        <v>0</v>
      </c>
      <c r="F355" s="31">
        <f>IFERROR(VLOOKUP($A355-$V$1,Summary!$A$3:$BG$325,F$1,FALSE),$V$2)</f>
        <v>661</v>
      </c>
      <c r="G355" s="31">
        <f>IFERROR(VLOOKUP($A355-$V$1,Summary!$A$3:$BG$325,G$1,FALSE),$V$2)</f>
        <v>898</v>
      </c>
      <c r="H355" s="31">
        <f>IFERROR(VLOOKUP($A355-$V$1,Summary!$A$3:$BG$325,H$1,FALSE),$V$2)</f>
        <v>310.19</v>
      </c>
      <c r="I355" s="31">
        <f>IFERROR(VLOOKUP($A355-$V$1,Summary!$A$3:$BG$325,I$1,FALSE),$V$2)</f>
        <v>125</v>
      </c>
      <c r="J355" s="31">
        <f>IFERROR(VLOOKUP($A355-$V$1,Summary!$A$3:$BG$325,J$1,FALSE),$V$2)</f>
        <v>62</v>
      </c>
      <c r="K355" s="31">
        <f>IFERROR(VLOOKUP($A355-$V$1,Summary!$A$3:$BG$325,K$1,FALSE),$V$2)</f>
        <v>41.9</v>
      </c>
      <c r="L355" s="31">
        <f>IFERROR(VLOOKUP($A355-$V$1,Summary!$A$3:$BG$325,L$1,FALSE),$V$2)</f>
        <v>152</v>
      </c>
      <c r="M355" s="31">
        <f>IFERROR(VLOOKUP($A355-$V$1,Summary!$A$3:$BG$325,M$1,FALSE),$V$2)</f>
        <v>28.7</v>
      </c>
      <c r="N355" s="31">
        <f>IFERROR(MAX(L355-M355,0),"NaN")</f>
        <v>123.3</v>
      </c>
      <c r="O355" s="31">
        <f>IFERROR(VLOOKUP($A355-$V$1,Summary!$A$3:$BG$325,O$1,FALSE),$V$2)</f>
        <v>0</v>
      </c>
      <c r="P355" s="31">
        <f>IFERROR(VLOOKUP($A355-$V$1,Summary!$A$3:$BG$325,P$1,FALSE),$V$2)</f>
        <v>7.23</v>
      </c>
      <c r="Q355" s="31">
        <v>260</v>
      </c>
      <c r="R355" s="31">
        <f>IFERROR(VLOOKUP($A355-$V$1,Summary!$A$3:$BG$325,R$1,FALSE),$V$2)</f>
        <v>0</v>
      </c>
      <c r="S355" s="31">
        <f>IFERROR(VLOOKUP($A355-$V$1,Summary!$A$3:$BG$325,S$1,FALSE),$V$2)</f>
        <v>15.189999999999941</v>
      </c>
    </row>
    <row r="356" spans="1:19" x14ac:dyDescent="0.25">
      <c r="A356" s="32">
        <v>44031.999305555553</v>
      </c>
      <c r="B356" s="31">
        <f>IFERROR(VLOOKUP($A356-$V$1,Summary!$A$3:$BG$325,B$1,FALSE),$V$2)</f>
        <v>427</v>
      </c>
      <c r="C356" s="97">
        <f>IFERROR(VLOOKUP($A356-$V$1,Summary!$A$3:$BG$325,C$1,FALSE),$V$2)</f>
        <v>4140.22</v>
      </c>
      <c r="D356" s="31">
        <f>IFERROR(VLOOKUP($A356-$V$1,Summary!$A$3:$BG$325,D$1,FALSE),$V$2)</f>
        <v>967</v>
      </c>
      <c r="E356" s="31">
        <f>IFERROR(VLOOKUP($A356-$V$1,Summary!$A$3:$BG$325,E$1,FALSE),$V$2)</f>
        <v>0</v>
      </c>
      <c r="F356" s="31">
        <f>IFERROR(VLOOKUP($A356-$V$1,Summary!$A$3:$BG$325,F$1,FALSE),$V$2)</f>
        <v>661</v>
      </c>
      <c r="G356" s="31">
        <f>IFERROR(VLOOKUP($A356-$V$1,Summary!$A$3:$BG$325,G$1,FALSE),$V$2)</f>
        <v>898</v>
      </c>
      <c r="H356" s="31">
        <f>IFERROR(VLOOKUP($A356-$V$1,Summary!$A$3:$BG$325,H$1,FALSE),$V$2)</f>
        <v>309.63</v>
      </c>
      <c r="I356" s="31">
        <f>IFERROR(VLOOKUP($A356-$V$1,Summary!$A$3:$BG$325,I$1,FALSE),$V$2)</f>
        <v>125</v>
      </c>
      <c r="J356" s="31">
        <f>IFERROR(VLOOKUP($A356-$V$1,Summary!$A$3:$BG$325,J$1,FALSE),$V$2)</f>
        <v>54</v>
      </c>
      <c r="K356" s="31">
        <f>IFERROR(VLOOKUP($A356-$V$1,Summary!$A$3:$BG$325,K$1,FALSE),$V$2)</f>
        <v>39.1</v>
      </c>
      <c r="L356" s="31">
        <f>IFERROR(VLOOKUP($A356-$V$1,Summary!$A$3:$BG$325,L$1,FALSE),$V$2)</f>
        <v>146</v>
      </c>
      <c r="M356" s="31">
        <f>IFERROR(VLOOKUP($A356-$V$1,Summary!$A$3:$BG$325,M$1,FALSE),$V$2)</f>
        <v>28.3</v>
      </c>
      <c r="N356" s="31">
        <f>IFERROR(MAX(L356-M356,0),"NaN")</f>
        <v>117.7</v>
      </c>
      <c r="O356" s="31">
        <f>IFERROR(VLOOKUP($A356-$V$1,Summary!$A$3:$BG$325,O$1,FALSE),$V$2)</f>
        <v>0</v>
      </c>
      <c r="P356" s="31">
        <f>IFERROR(VLOOKUP($A356-$V$1,Summary!$A$3:$BG$325,P$1,FALSE),$V$2)</f>
        <v>5.0199999999999996</v>
      </c>
      <c r="Q356" s="31">
        <v>260</v>
      </c>
      <c r="R356" s="31">
        <f>IFERROR(VLOOKUP($A356-$V$1,Summary!$A$3:$BG$325,R$1,FALSE),$V$2)</f>
        <v>0</v>
      </c>
      <c r="S356" s="31">
        <f>IFERROR(VLOOKUP($A356-$V$1,Summary!$A$3:$BG$325,S$1,FALSE),$V$2)</f>
        <v>15.189999999999941</v>
      </c>
    </row>
    <row r="357" spans="1:19" x14ac:dyDescent="0.25">
      <c r="A357" s="32">
        <v>44032.999305555553</v>
      </c>
      <c r="B357" s="31">
        <f>IFERROR(VLOOKUP($A357-$V$1,Summary!$A$3:$BG$325,B$1,FALSE),$V$2)</f>
        <v>435</v>
      </c>
      <c r="C357" s="97">
        <f>IFERROR(VLOOKUP($A357-$V$1,Summary!$A$3:$BG$325,C$1,FALSE),$V$2)</f>
        <v>4140.1899999999996</v>
      </c>
      <c r="D357" s="31">
        <f>IFERROR(VLOOKUP($A357-$V$1,Summary!$A$3:$BG$325,D$1,FALSE),$V$2)</f>
        <v>940</v>
      </c>
      <c r="E357" s="31">
        <f>IFERROR(VLOOKUP($A357-$V$1,Summary!$A$3:$BG$325,E$1,FALSE),$V$2)</f>
        <v>0</v>
      </c>
      <c r="F357" s="31">
        <f>IFERROR(VLOOKUP($A357-$V$1,Summary!$A$3:$BG$325,F$1,FALSE),$V$2)</f>
        <v>658</v>
      </c>
      <c r="G357" s="31">
        <f>IFERROR(VLOOKUP($A357-$V$1,Summary!$A$3:$BG$325,G$1,FALSE),$V$2)</f>
        <v>897</v>
      </c>
      <c r="H357" s="31">
        <f>IFERROR(VLOOKUP($A357-$V$1,Summary!$A$3:$BG$325,H$1,FALSE),$V$2)</f>
        <v>304.58</v>
      </c>
      <c r="I357" s="31">
        <f>IFERROR(VLOOKUP($A357-$V$1,Summary!$A$3:$BG$325,I$1,FALSE),$V$2)</f>
        <v>113</v>
      </c>
      <c r="J357" s="31">
        <f>IFERROR(VLOOKUP($A357-$V$1,Summary!$A$3:$BG$325,J$1,FALSE),$V$2)</f>
        <v>50</v>
      </c>
      <c r="K357" s="31">
        <f>IFERROR(VLOOKUP($A357-$V$1,Summary!$A$3:$BG$325,K$1,FALSE),$V$2)</f>
        <v>18.600000000000001</v>
      </c>
      <c r="L357" s="31">
        <f>IFERROR(VLOOKUP($A357-$V$1,Summary!$A$3:$BG$325,L$1,FALSE),$V$2)</f>
        <v>128</v>
      </c>
      <c r="M357" s="31">
        <f>IFERROR(VLOOKUP($A357-$V$1,Summary!$A$3:$BG$325,M$1,FALSE),$V$2)</f>
        <v>29.8</v>
      </c>
      <c r="N357" s="31">
        <f>IFERROR(MAX(L357-M357,0),"NaN")</f>
        <v>98.2</v>
      </c>
      <c r="O357" s="31">
        <f>IFERROR(VLOOKUP($A357-$V$1,Summary!$A$3:$BG$325,O$1,FALSE),$V$2)</f>
        <v>0</v>
      </c>
      <c r="P357" s="31">
        <f>IFERROR(VLOOKUP($A357-$V$1,Summary!$A$3:$BG$325,P$1,FALSE),$V$2)</f>
        <v>5.24</v>
      </c>
      <c r="Q357" s="31">
        <v>260</v>
      </c>
      <c r="R357" s="31">
        <f>IFERROR(VLOOKUP($A357-$V$1,Summary!$A$3:$BG$325,R$1,FALSE),$V$2)</f>
        <v>0</v>
      </c>
      <c r="S357" s="31">
        <f>IFERROR(VLOOKUP($A357-$V$1,Summary!$A$3:$BG$325,S$1,FALSE),$V$2)</f>
        <v>15.189999999999941</v>
      </c>
    </row>
    <row r="358" spans="1:19" x14ac:dyDescent="0.25">
      <c r="A358" s="32">
        <v>44033.999305555553</v>
      </c>
      <c r="B358" s="31">
        <f>IFERROR(VLOOKUP($A358-$V$1,Summary!$A$3:$BG$325,B$1,FALSE),$V$2)</f>
        <v>429</v>
      </c>
      <c r="C358" s="97">
        <f>IFERROR(VLOOKUP($A358-$V$1,Summary!$A$3:$BG$325,C$1,FALSE),$V$2)</f>
        <v>4140.16</v>
      </c>
      <c r="D358" s="31">
        <f>IFERROR(VLOOKUP($A358-$V$1,Summary!$A$3:$BG$325,D$1,FALSE),$V$2)</f>
        <v>960</v>
      </c>
      <c r="E358" s="31">
        <f>IFERROR(VLOOKUP($A358-$V$1,Summary!$A$3:$BG$325,E$1,FALSE),$V$2)</f>
        <v>0</v>
      </c>
      <c r="F358" s="31">
        <f>IFERROR(VLOOKUP($A358-$V$1,Summary!$A$3:$BG$325,F$1,FALSE),$V$2)</f>
        <v>657</v>
      </c>
      <c r="G358" s="31">
        <f>IFERROR(VLOOKUP($A358-$V$1,Summary!$A$3:$BG$325,G$1,FALSE),$V$2)</f>
        <v>898</v>
      </c>
      <c r="H358" s="31">
        <f>IFERROR(VLOOKUP($A358-$V$1,Summary!$A$3:$BG$325,H$1,FALSE),$V$2)</f>
        <v>302.05</v>
      </c>
      <c r="I358" s="31">
        <f>IFERROR(VLOOKUP($A358-$V$1,Summary!$A$3:$BG$325,I$1,FALSE),$V$2)</f>
        <v>118</v>
      </c>
      <c r="J358" s="31">
        <f>IFERROR(VLOOKUP($A358-$V$1,Summary!$A$3:$BG$325,J$1,FALSE),$V$2)</f>
        <v>54</v>
      </c>
      <c r="K358" s="31">
        <f>IFERROR(VLOOKUP($A358-$V$1,Summary!$A$3:$BG$325,K$1,FALSE),$V$2)</f>
        <v>10.7</v>
      </c>
      <c r="L358" s="31">
        <f>IFERROR(VLOOKUP($A358-$V$1,Summary!$A$3:$BG$325,L$1,FALSE),$V$2)</f>
        <v>111</v>
      </c>
      <c r="M358" s="31">
        <f>IFERROR(VLOOKUP($A358-$V$1,Summary!$A$3:$BG$325,M$1,FALSE),$V$2)</f>
        <v>32.200000000000003</v>
      </c>
      <c r="N358" s="31">
        <f>IFERROR(MAX(L358-M358,0),"NaN")</f>
        <v>78.8</v>
      </c>
      <c r="O358" s="31">
        <f>IFERROR(VLOOKUP($A358-$V$1,Summary!$A$3:$BG$325,O$1,FALSE),$V$2)</f>
        <v>0</v>
      </c>
      <c r="P358" s="31">
        <f>IFERROR(VLOOKUP($A358-$V$1,Summary!$A$3:$BG$325,P$1,FALSE),$V$2)</f>
        <v>3.78</v>
      </c>
      <c r="Q358" s="31">
        <v>260</v>
      </c>
      <c r="R358" s="31">
        <f>IFERROR(VLOOKUP($A358-$V$1,Summary!$A$3:$BG$325,R$1,FALSE),$V$2)</f>
        <v>0</v>
      </c>
      <c r="S358" s="31">
        <f>IFERROR(VLOOKUP($A358-$V$1,Summary!$A$3:$BG$325,S$1,FALSE),$V$2)</f>
        <v>15.14</v>
      </c>
    </row>
    <row r="359" spans="1:19" x14ac:dyDescent="0.25">
      <c r="A359" s="32">
        <v>44034.999305555553</v>
      </c>
      <c r="B359" s="31">
        <f>IFERROR(VLOOKUP($A359-$V$1,Summary!$A$3:$BG$325,B$1,FALSE),$V$2)</f>
        <v>442</v>
      </c>
      <c r="C359" s="97">
        <f>IFERROR(VLOOKUP($A359-$V$1,Summary!$A$3:$BG$325,C$1,FALSE),$V$2)</f>
        <v>4140.13</v>
      </c>
      <c r="D359" s="31">
        <f>IFERROR(VLOOKUP($A359-$V$1,Summary!$A$3:$BG$325,D$1,FALSE),$V$2)</f>
        <v>1000</v>
      </c>
      <c r="E359" s="31">
        <f>IFERROR(VLOOKUP($A359-$V$1,Summary!$A$3:$BG$325,E$1,FALSE),$V$2)</f>
        <v>0</v>
      </c>
      <c r="F359" s="31">
        <f>IFERROR(VLOOKUP($A359-$V$1,Summary!$A$3:$BG$325,F$1,FALSE),$V$2)</f>
        <v>657</v>
      </c>
      <c r="G359" s="31">
        <f>IFERROR(VLOOKUP($A359-$V$1,Summary!$A$3:$BG$325,G$1,FALSE),$V$2)</f>
        <v>898</v>
      </c>
      <c r="H359" s="31">
        <f>IFERROR(VLOOKUP($A359-$V$1,Summary!$A$3:$BG$325,H$1,FALSE),$V$2)</f>
        <v>301.52999999999997</v>
      </c>
      <c r="I359" s="31">
        <f>IFERROR(VLOOKUP($A359-$V$1,Summary!$A$3:$BG$325,I$1,FALSE),$V$2)</f>
        <v>169</v>
      </c>
      <c r="J359" s="31">
        <f>IFERROR(VLOOKUP($A359-$V$1,Summary!$A$3:$BG$325,J$1,FALSE),$V$2)</f>
        <v>67</v>
      </c>
      <c r="K359" s="31">
        <f>IFERROR(VLOOKUP($A359-$V$1,Summary!$A$3:$BG$325,K$1,FALSE),$V$2)</f>
        <v>10.5</v>
      </c>
      <c r="L359" s="31">
        <f>IFERROR(VLOOKUP($A359-$V$1,Summary!$A$3:$BG$325,L$1,FALSE),$V$2)</f>
        <v>113</v>
      </c>
      <c r="M359" s="31">
        <f>IFERROR(VLOOKUP($A359-$V$1,Summary!$A$3:$BG$325,M$1,FALSE),$V$2)</f>
        <v>35</v>
      </c>
      <c r="N359" s="31">
        <f>IFERROR(MAX(L359-M359,0),"NaN")</f>
        <v>78</v>
      </c>
      <c r="O359" s="31">
        <f>IFERROR(VLOOKUP($A359-$V$1,Summary!$A$3:$BG$325,O$1,FALSE),$V$2)</f>
        <v>73.2</v>
      </c>
      <c r="P359" s="31">
        <f>IFERROR(VLOOKUP($A359-$V$1,Summary!$A$3:$BG$325,P$1,FALSE),$V$2)</f>
        <v>7.88</v>
      </c>
      <c r="Q359" s="31">
        <v>260</v>
      </c>
      <c r="R359" s="31">
        <f>IFERROR(VLOOKUP($A359-$V$1,Summary!$A$3:$BG$325,R$1,FALSE),$V$2)</f>
        <v>0</v>
      </c>
      <c r="S359" s="31">
        <f>IFERROR(VLOOKUP($A359-$V$1,Summary!$A$3:$BG$325,S$1,FALSE),$V$2)</f>
        <v>15.14</v>
      </c>
    </row>
    <row r="360" spans="1:19" x14ac:dyDescent="0.25">
      <c r="A360" s="32">
        <v>44035.999305555553</v>
      </c>
      <c r="B360" s="31">
        <f>IFERROR(VLOOKUP($A360-$V$1,Summary!$A$3:$BG$325,B$1,FALSE),$V$2)</f>
        <v>446</v>
      </c>
      <c r="C360" s="97">
        <f>IFERROR(VLOOKUP($A360-$V$1,Summary!$A$3:$BG$325,C$1,FALSE),$V$2)</f>
        <v>4140.1000000000004</v>
      </c>
      <c r="D360" s="31">
        <f>IFERROR(VLOOKUP($A360-$V$1,Summary!$A$3:$BG$325,D$1,FALSE),$V$2)</f>
        <v>995</v>
      </c>
      <c r="E360" s="31">
        <f>IFERROR(VLOOKUP($A360-$V$1,Summary!$A$3:$BG$325,E$1,FALSE),$V$2)</f>
        <v>0</v>
      </c>
      <c r="F360" s="31">
        <f>IFERROR(VLOOKUP($A360-$V$1,Summary!$A$3:$BG$325,F$1,FALSE),$V$2)</f>
        <v>658</v>
      </c>
      <c r="G360" s="31">
        <f>IFERROR(VLOOKUP($A360-$V$1,Summary!$A$3:$BG$325,G$1,FALSE),$V$2)</f>
        <v>896</v>
      </c>
      <c r="H360" s="31">
        <f>IFERROR(VLOOKUP($A360-$V$1,Summary!$A$3:$BG$325,H$1,FALSE),$V$2)</f>
        <v>319.04000000000002</v>
      </c>
      <c r="I360" s="31">
        <f>IFERROR(VLOOKUP($A360-$V$1,Summary!$A$3:$BG$325,I$1,FALSE),$V$2)</f>
        <v>200</v>
      </c>
      <c r="J360" s="31">
        <f>IFERROR(VLOOKUP($A360-$V$1,Summary!$A$3:$BG$325,J$1,FALSE),$V$2)</f>
        <v>69</v>
      </c>
      <c r="K360" s="31">
        <f>IFERROR(VLOOKUP($A360-$V$1,Summary!$A$3:$BG$325,K$1,FALSE),$V$2)</f>
        <v>8.35</v>
      </c>
      <c r="L360" s="31">
        <f>IFERROR(VLOOKUP($A360-$V$1,Summary!$A$3:$BG$325,L$1,FALSE),$V$2)</f>
        <v>102</v>
      </c>
      <c r="M360" s="31">
        <f>IFERROR(VLOOKUP($A360-$V$1,Summary!$A$3:$BG$325,M$1,FALSE),$V$2)</f>
        <v>27.8</v>
      </c>
      <c r="N360" s="31">
        <f>IFERROR(MAX(L360-M360,0),"NaN")</f>
        <v>74.2</v>
      </c>
      <c r="O360" s="31">
        <f>IFERROR(VLOOKUP($A360-$V$1,Summary!$A$3:$BG$325,O$1,FALSE),$V$2)</f>
        <v>0</v>
      </c>
      <c r="P360" s="31">
        <f>IFERROR(VLOOKUP($A360-$V$1,Summary!$A$3:$BG$325,P$1,FALSE),$V$2)</f>
        <v>24.35</v>
      </c>
      <c r="Q360" s="31">
        <v>260</v>
      </c>
      <c r="R360" s="31">
        <f>IFERROR(VLOOKUP($A360-$V$1,Summary!$A$3:$BG$325,R$1,FALSE),$V$2)</f>
        <v>0</v>
      </c>
      <c r="S360" s="31">
        <f>IFERROR(VLOOKUP($A360-$V$1,Summary!$A$3:$BG$325,S$1,FALSE),$V$2)</f>
        <v>15.14</v>
      </c>
    </row>
    <row r="361" spans="1:19" x14ac:dyDescent="0.25">
      <c r="A361" s="32">
        <v>44036.999305555553</v>
      </c>
      <c r="B361" s="31">
        <f>IFERROR(VLOOKUP($A361-$V$1,Summary!$A$3:$BG$325,B$1,FALSE),$V$2)</f>
        <v>449</v>
      </c>
      <c r="C361" s="97">
        <f>IFERROR(VLOOKUP($A361-$V$1,Summary!$A$3:$BG$325,C$1,FALSE),$V$2)</f>
        <v>4140.07</v>
      </c>
      <c r="D361" s="31">
        <f>IFERROR(VLOOKUP($A361-$V$1,Summary!$A$3:$BG$325,D$1,FALSE),$V$2)</f>
        <v>1010</v>
      </c>
      <c r="E361" s="31">
        <f>IFERROR(VLOOKUP($A361-$V$1,Summary!$A$3:$BG$325,E$1,FALSE),$V$2)</f>
        <v>0</v>
      </c>
      <c r="F361" s="31">
        <f>IFERROR(VLOOKUP($A361-$V$1,Summary!$A$3:$BG$325,F$1,FALSE),$V$2)</f>
        <v>612</v>
      </c>
      <c r="G361" s="31">
        <f>IFERROR(VLOOKUP($A361-$V$1,Summary!$A$3:$BG$325,G$1,FALSE),$V$2)</f>
        <v>896</v>
      </c>
      <c r="H361" s="31">
        <f>IFERROR(VLOOKUP($A361-$V$1,Summary!$A$3:$BG$325,H$1,FALSE),$V$2)</f>
        <v>332.8</v>
      </c>
      <c r="I361" s="31">
        <f>IFERROR(VLOOKUP($A361-$V$1,Summary!$A$3:$BG$325,I$1,FALSE),$V$2)</f>
        <v>200</v>
      </c>
      <c r="J361" s="31">
        <f>IFERROR(VLOOKUP($A361-$V$1,Summary!$A$3:$BG$325,J$1,FALSE),$V$2)</f>
        <v>65</v>
      </c>
      <c r="K361" s="31">
        <f>IFERROR(VLOOKUP($A361-$V$1,Summary!$A$3:$BG$325,K$1,FALSE),$V$2)</f>
        <v>8.2899999999999991</v>
      </c>
      <c r="L361" s="31">
        <f>IFERROR(VLOOKUP($A361-$V$1,Summary!$A$3:$BG$325,L$1,FALSE),$V$2)</f>
        <v>82.8</v>
      </c>
      <c r="M361" s="31">
        <f>IFERROR(VLOOKUP($A361-$V$1,Summary!$A$3:$BG$325,M$1,FALSE),$V$2)</f>
        <v>30.2</v>
      </c>
      <c r="N361" s="31">
        <f>IFERROR(MAX(L361-M361,0),"NaN")</f>
        <v>52.599999999999994</v>
      </c>
      <c r="O361" s="31">
        <f>IFERROR(VLOOKUP($A361-$V$1,Summary!$A$3:$BG$325,O$1,FALSE),$V$2)</f>
        <v>0</v>
      </c>
      <c r="P361" s="31">
        <f>IFERROR(VLOOKUP($A361-$V$1,Summary!$A$3:$BG$325,P$1,FALSE),$V$2)</f>
        <v>7.74</v>
      </c>
      <c r="Q361" s="31">
        <v>250</v>
      </c>
      <c r="R361" s="31">
        <f>IFERROR(VLOOKUP($A361-$V$1,Summary!$A$3:$BG$325,R$1,FALSE),$V$2)</f>
        <v>0</v>
      </c>
      <c r="S361" s="31">
        <f>IFERROR(VLOOKUP($A361-$V$1,Summary!$A$3:$BG$325,S$1,FALSE),$V$2)</f>
        <v>15.14</v>
      </c>
    </row>
    <row r="362" spans="1:19" x14ac:dyDescent="0.25">
      <c r="A362" s="32">
        <v>44037.999305555553</v>
      </c>
      <c r="B362" s="31">
        <f>IFERROR(VLOOKUP($A362-$V$1,Summary!$A$3:$BG$325,B$1,FALSE),$V$2)</f>
        <v>446</v>
      </c>
      <c r="C362" s="97">
        <f>IFERROR(VLOOKUP($A362-$V$1,Summary!$A$3:$BG$325,C$1,FALSE),$V$2)</f>
        <v>4140.04</v>
      </c>
      <c r="D362" s="31">
        <f>IFERROR(VLOOKUP($A362-$V$1,Summary!$A$3:$BG$325,D$1,FALSE),$V$2)</f>
        <v>1030</v>
      </c>
      <c r="E362" s="31">
        <f>IFERROR(VLOOKUP($A362-$V$1,Summary!$A$3:$BG$325,E$1,FALSE),$V$2)</f>
        <v>0</v>
      </c>
      <c r="F362" s="31">
        <f>IFERROR(VLOOKUP($A362-$V$1,Summary!$A$3:$BG$325,F$1,FALSE),$V$2)</f>
        <v>589</v>
      </c>
      <c r="G362" s="31">
        <f>IFERROR(VLOOKUP($A362-$V$1,Summary!$A$3:$BG$325,G$1,FALSE),$V$2)</f>
        <v>895</v>
      </c>
      <c r="H362" s="31">
        <f>IFERROR(VLOOKUP($A362-$V$1,Summary!$A$3:$BG$325,H$1,FALSE),$V$2)</f>
        <v>341.51</v>
      </c>
      <c r="I362" s="31">
        <f>IFERROR(VLOOKUP($A362-$V$1,Summary!$A$3:$BG$325,I$1,FALSE),$V$2)</f>
        <v>200</v>
      </c>
      <c r="J362" s="31">
        <f>IFERROR(VLOOKUP($A362-$V$1,Summary!$A$3:$BG$325,J$1,FALSE),$V$2)</f>
        <v>64</v>
      </c>
      <c r="K362" s="31">
        <f>IFERROR(VLOOKUP($A362-$V$1,Summary!$A$3:$BG$325,K$1,FALSE),$V$2)</f>
        <v>20.3</v>
      </c>
      <c r="L362" s="31">
        <f>IFERROR(VLOOKUP($A362-$V$1,Summary!$A$3:$BG$325,L$1,FALSE),$V$2)</f>
        <v>88.7</v>
      </c>
      <c r="M362" s="31">
        <f>IFERROR(VLOOKUP($A362-$V$1,Summary!$A$3:$BG$325,M$1,FALSE),$V$2)</f>
        <v>22.9</v>
      </c>
      <c r="N362" s="31">
        <f>IFERROR(MAX(L362-M362,0),"NaN")</f>
        <v>65.800000000000011</v>
      </c>
      <c r="O362" s="31">
        <f>IFERROR(VLOOKUP($A362-$V$1,Summary!$A$3:$BG$325,O$1,FALSE),$V$2)</f>
        <v>0</v>
      </c>
      <c r="P362" s="31">
        <f>IFERROR(VLOOKUP($A362-$V$1,Summary!$A$3:$BG$325,P$1,FALSE),$V$2)</f>
        <v>14.83</v>
      </c>
      <c r="Q362" s="31">
        <v>250</v>
      </c>
      <c r="R362" s="31">
        <f>IFERROR(VLOOKUP($A362-$V$1,Summary!$A$3:$BG$325,R$1,FALSE),$V$2)</f>
        <v>0</v>
      </c>
      <c r="S362" s="31">
        <f>IFERROR(VLOOKUP($A362-$V$1,Summary!$A$3:$BG$325,S$1,FALSE),$V$2)</f>
        <v>15.14</v>
      </c>
    </row>
    <row r="363" spans="1:19" x14ac:dyDescent="0.25">
      <c r="A363" s="32">
        <v>44038.999305555553</v>
      </c>
      <c r="B363" s="31">
        <f>IFERROR(VLOOKUP($A363-$V$1,Summary!$A$3:$BG$325,B$1,FALSE),$V$2)</f>
        <v>445</v>
      </c>
      <c r="C363" s="97">
        <f>IFERROR(VLOOKUP($A363-$V$1,Summary!$A$3:$BG$325,C$1,FALSE),$V$2)</f>
        <v>4140.01</v>
      </c>
      <c r="D363" s="31">
        <f>IFERROR(VLOOKUP($A363-$V$1,Summary!$A$3:$BG$325,D$1,FALSE),$V$2)</f>
        <v>986</v>
      </c>
      <c r="E363" s="31">
        <f>IFERROR(VLOOKUP($A363-$V$1,Summary!$A$3:$BG$325,E$1,FALSE),$V$2)</f>
        <v>0</v>
      </c>
      <c r="F363" s="31">
        <f>IFERROR(VLOOKUP($A363-$V$1,Summary!$A$3:$BG$325,F$1,FALSE),$V$2)</f>
        <v>598</v>
      </c>
      <c r="G363" s="31">
        <f>IFERROR(VLOOKUP($A363-$V$1,Summary!$A$3:$BG$325,G$1,FALSE),$V$2)</f>
        <v>907</v>
      </c>
      <c r="H363" s="31">
        <f>IFERROR(VLOOKUP($A363-$V$1,Summary!$A$3:$BG$325,H$1,FALSE),$V$2)</f>
        <v>341.61</v>
      </c>
      <c r="I363" s="31">
        <f>IFERROR(VLOOKUP($A363-$V$1,Summary!$A$3:$BG$325,I$1,FALSE),$V$2)</f>
        <v>191</v>
      </c>
      <c r="J363" s="31">
        <f>IFERROR(VLOOKUP($A363-$V$1,Summary!$A$3:$BG$325,J$1,FALSE),$V$2)</f>
        <v>62</v>
      </c>
      <c r="K363" s="31">
        <f>IFERROR(VLOOKUP($A363-$V$1,Summary!$A$3:$BG$325,K$1,FALSE),$V$2)</f>
        <v>24</v>
      </c>
      <c r="L363" s="31">
        <f>IFERROR(VLOOKUP($A363-$V$1,Summary!$A$3:$BG$325,L$1,FALSE),$V$2)</f>
        <v>94.9</v>
      </c>
      <c r="M363" s="31">
        <f>IFERROR(VLOOKUP($A363-$V$1,Summary!$A$3:$BG$325,M$1,FALSE),$V$2)</f>
        <v>25.8</v>
      </c>
      <c r="N363" s="31">
        <f>IFERROR(MAX(L363-M363,0),"NaN")</f>
        <v>69.100000000000009</v>
      </c>
      <c r="O363" s="31">
        <f>IFERROR(VLOOKUP($A363-$V$1,Summary!$A$3:$BG$325,O$1,FALSE),$V$2)</f>
        <v>18.8</v>
      </c>
      <c r="P363" s="31">
        <f>IFERROR(VLOOKUP($A363-$V$1,Summary!$A$3:$BG$325,P$1,FALSE),$V$2)</f>
        <v>6.78</v>
      </c>
      <c r="Q363" s="31">
        <v>250</v>
      </c>
      <c r="R363" s="31">
        <f>IFERROR(VLOOKUP($A363-$V$1,Summary!$A$3:$BG$325,R$1,FALSE),$V$2)</f>
        <v>0</v>
      </c>
      <c r="S363" s="31">
        <f>IFERROR(VLOOKUP($A363-$V$1,Summary!$A$3:$BG$325,S$1,FALSE),$V$2)</f>
        <v>15.14</v>
      </c>
    </row>
    <row r="364" spans="1:19" x14ac:dyDescent="0.25">
      <c r="A364" s="32">
        <v>44039.999305555553</v>
      </c>
      <c r="B364" s="31">
        <f>IFERROR(VLOOKUP($A364-$V$1,Summary!$A$3:$BG$325,B$1,FALSE),$V$2)</f>
        <v>448</v>
      </c>
      <c r="C364" s="97">
        <f>IFERROR(VLOOKUP($A364-$V$1,Summary!$A$3:$BG$325,C$1,FALSE),$V$2)</f>
        <v>4139.97</v>
      </c>
      <c r="D364" s="31">
        <f>IFERROR(VLOOKUP($A364-$V$1,Summary!$A$3:$BG$325,D$1,FALSE),$V$2)</f>
        <v>934</v>
      </c>
      <c r="E364" s="31">
        <f>IFERROR(VLOOKUP($A364-$V$1,Summary!$A$3:$BG$325,E$1,FALSE),$V$2)</f>
        <v>0</v>
      </c>
      <c r="F364" s="31">
        <f>IFERROR(VLOOKUP($A364-$V$1,Summary!$A$3:$BG$325,F$1,FALSE),$V$2)</f>
        <v>591</v>
      </c>
      <c r="G364" s="31">
        <f>IFERROR(VLOOKUP($A364-$V$1,Summary!$A$3:$BG$325,G$1,FALSE),$V$2)</f>
        <v>900</v>
      </c>
      <c r="H364" s="31">
        <f>IFERROR(VLOOKUP($A364-$V$1,Summary!$A$3:$BG$325,H$1,FALSE),$V$2)</f>
        <v>351</v>
      </c>
      <c r="I364" s="31">
        <f>IFERROR(VLOOKUP($A364-$V$1,Summary!$A$3:$BG$325,I$1,FALSE),$V$2)</f>
        <v>204</v>
      </c>
      <c r="J364" s="31">
        <f>IFERROR(VLOOKUP($A364-$V$1,Summary!$A$3:$BG$325,J$1,FALSE),$V$2)</f>
        <v>57</v>
      </c>
      <c r="K364" s="31">
        <f>IFERROR(VLOOKUP($A364-$V$1,Summary!$A$3:$BG$325,K$1,FALSE),$V$2)</f>
        <v>24.2</v>
      </c>
      <c r="L364" s="31">
        <f>IFERROR(VLOOKUP($A364-$V$1,Summary!$A$3:$BG$325,L$1,FALSE),$V$2)</f>
        <v>92.8</v>
      </c>
      <c r="M364" s="31">
        <f>IFERROR(VLOOKUP($A364-$V$1,Summary!$A$3:$BG$325,M$1,FALSE),$V$2)</f>
        <v>29</v>
      </c>
      <c r="N364" s="31">
        <f>IFERROR(MAX(L364-M364,0),"NaN")</f>
        <v>63.8</v>
      </c>
      <c r="O364" s="31">
        <f>IFERROR(VLOOKUP($A364-$V$1,Summary!$A$3:$BG$325,O$1,FALSE),$V$2)</f>
        <v>0</v>
      </c>
      <c r="P364" s="31">
        <f>IFERROR(VLOOKUP($A364-$V$1,Summary!$A$3:$BG$325,P$1,FALSE),$V$2)</f>
        <v>23.23</v>
      </c>
      <c r="Q364" s="31">
        <v>240</v>
      </c>
      <c r="R364" s="31">
        <f>IFERROR(VLOOKUP($A364-$V$1,Summary!$A$3:$BG$325,R$1,FALSE),$V$2)</f>
        <v>0</v>
      </c>
      <c r="S364" s="31">
        <f>IFERROR(VLOOKUP($A364-$V$1,Summary!$A$3:$BG$325,S$1,FALSE),$V$2)</f>
        <v>15.14</v>
      </c>
    </row>
    <row r="365" spans="1:19" x14ac:dyDescent="0.25">
      <c r="A365" s="32">
        <v>44040.999305555553</v>
      </c>
      <c r="B365" s="31">
        <f>IFERROR(VLOOKUP($A365-$V$1,Summary!$A$3:$BG$325,B$1,FALSE),$V$2)</f>
        <v>457</v>
      </c>
      <c r="C365" s="97">
        <f>IFERROR(VLOOKUP($A365-$V$1,Summary!$A$3:$BG$325,C$1,FALSE),$V$2)</f>
        <v>4139.95</v>
      </c>
      <c r="D365" s="31">
        <f>IFERROR(VLOOKUP($A365-$V$1,Summary!$A$3:$BG$325,D$1,FALSE),$V$2)</f>
        <v>950</v>
      </c>
      <c r="E365" s="31">
        <f>IFERROR(VLOOKUP($A365-$V$1,Summary!$A$3:$BG$325,E$1,FALSE),$V$2)</f>
        <v>0</v>
      </c>
      <c r="F365" s="31">
        <f>IFERROR(VLOOKUP($A365-$V$1,Summary!$A$3:$BG$325,F$1,FALSE),$V$2)</f>
        <v>591</v>
      </c>
      <c r="G365" s="31">
        <f>IFERROR(VLOOKUP($A365-$V$1,Summary!$A$3:$BG$325,G$1,FALSE),$V$2)</f>
        <v>898</v>
      </c>
      <c r="H365" s="31">
        <f>IFERROR(VLOOKUP($A365-$V$1,Summary!$A$3:$BG$325,H$1,FALSE),$V$2)</f>
        <v>366.88</v>
      </c>
      <c r="I365" s="31">
        <f>IFERROR(VLOOKUP($A365-$V$1,Summary!$A$3:$BG$325,I$1,FALSE),$V$2)</f>
        <v>250</v>
      </c>
      <c r="J365" s="31">
        <f>IFERROR(VLOOKUP($A365-$V$1,Summary!$A$3:$BG$325,J$1,FALSE),$V$2)</f>
        <v>60</v>
      </c>
      <c r="K365" s="31">
        <f>IFERROR(VLOOKUP($A365-$V$1,Summary!$A$3:$BG$325,K$1,FALSE),$V$2)</f>
        <v>25.3</v>
      </c>
      <c r="L365" s="31">
        <f>IFERROR(VLOOKUP($A365-$V$1,Summary!$A$3:$BG$325,L$1,FALSE),$V$2)</f>
        <v>92.5</v>
      </c>
      <c r="M365" s="31">
        <f>IFERROR(VLOOKUP($A365-$V$1,Summary!$A$3:$BG$325,M$1,FALSE),$V$2)</f>
        <v>34</v>
      </c>
      <c r="N365" s="31">
        <f>IFERROR(MAX(L365-M365,0),"NaN")</f>
        <v>58.5</v>
      </c>
      <c r="O365" s="31">
        <f>IFERROR(VLOOKUP($A365-$V$1,Summary!$A$3:$BG$325,O$1,FALSE),$V$2)</f>
        <v>80</v>
      </c>
      <c r="P365" s="31">
        <f>IFERROR(VLOOKUP($A365-$V$1,Summary!$A$3:$BG$325,P$1,FALSE),$V$2)</f>
        <v>17.53</v>
      </c>
      <c r="Q365" s="31">
        <v>240</v>
      </c>
      <c r="R365" s="31">
        <f>IFERROR(VLOOKUP($A365-$V$1,Summary!$A$3:$BG$325,R$1,FALSE),$V$2)</f>
        <v>0</v>
      </c>
      <c r="S365" s="31">
        <f>IFERROR(VLOOKUP($A365-$V$1,Summary!$A$3:$BG$325,S$1,FALSE),$V$2)</f>
        <v>15.14</v>
      </c>
    </row>
    <row r="366" spans="1:19" x14ac:dyDescent="0.25">
      <c r="A366" s="32">
        <v>44041.999305555553</v>
      </c>
      <c r="B366" s="31">
        <f>IFERROR(VLOOKUP($A366-$V$1,Summary!$A$3:$BG$325,B$1,FALSE),$V$2)</f>
        <v>453</v>
      </c>
      <c r="C366" s="97">
        <f>IFERROR(VLOOKUP($A366-$V$1,Summary!$A$3:$BG$325,C$1,FALSE),$V$2)</f>
        <v>4139.9399999999996</v>
      </c>
      <c r="D366" s="31">
        <f>IFERROR(VLOOKUP($A366-$V$1,Summary!$A$3:$BG$325,D$1,FALSE),$V$2)</f>
        <v>992</v>
      </c>
      <c r="E366" s="31">
        <f>IFERROR(VLOOKUP($A366-$V$1,Summary!$A$3:$BG$325,E$1,FALSE),$V$2)</f>
        <v>0</v>
      </c>
      <c r="F366" s="31">
        <f>IFERROR(VLOOKUP($A366-$V$1,Summary!$A$3:$BG$325,F$1,FALSE),$V$2)</f>
        <v>632</v>
      </c>
      <c r="G366" s="31">
        <f>IFERROR(VLOOKUP($A366-$V$1,Summary!$A$3:$BG$325,G$1,FALSE),$V$2)</f>
        <v>904</v>
      </c>
      <c r="H366" s="31">
        <f>IFERROR(VLOOKUP($A366-$V$1,Summary!$A$3:$BG$325,H$1,FALSE),$V$2)</f>
        <v>367.18</v>
      </c>
      <c r="I366" s="31">
        <f>IFERROR(VLOOKUP($A366-$V$1,Summary!$A$3:$BG$325,I$1,FALSE),$V$2)</f>
        <v>222</v>
      </c>
      <c r="J366" s="31">
        <f>IFERROR(VLOOKUP($A366-$V$1,Summary!$A$3:$BG$325,J$1,FALSE),$V$2)</f>
        <v>65</v>
      </c>
      <c r="K366" s="31">
        <f>IFERROR(VLOOKUP($A366-$V$1,Summary!$A$3:$BG$325,K$1,FALSE),$V$2)</f>
        <v>34</v>
      </c>
      <c r="L366" s="31">
        <f>IFERROR(VLOOKUP($A366-$V$1,Summary!$A$3:$BG$325,L$1,FALSE),$V$2)</f>
        <v>77.5</v>
      </c>
      <c r="M366" s="31">
        <f>IFERROR(VLOOKUP($A366-$V$1,Summary!$A$3:$BG$325,M$1,FALSE),$V$2)</f>
        <v>37.1</v>
      </c>
      <c r="N366" s="31">
        <f>IFERROR(MAX(L366-M366,0),"NaN")</f>
        <v>40.4</v>
      </c>
      <c r="O366" s="31">
        <f>IFERROR(VLOOKUP($A366-$V$1,Summary!$A$3:$BG$325,O$1,FALSE),$V$2)</f>
        <v>67.8</v>
      </c>
      <c r="P366" s="31">
        <f>IFERROR(VLOOKUP($A366-$V$1,Summary!$A$3:$BG$325,P$1,FALSE),$V$2)</f>
        <v>34.92</v>
      </c>
      <c r="Q366" s="31">
        <v>240</v>
      </c>
      <c r="R366" s="31">
        <f>IFERROR(VLOOKUP($A366-$V$1,Summary!$A$3:$BG$325,R$1,FALSE),$V$2)</f>
        <v>0</v>
      </c>
      <c r="S366" s="31">
        <f>IFERROR(VLOOKUP($A366-$V$1,Summary!$A$3:$BG$325,S$1,FALSE),$V$2)</f>
        <v>15.14</v>
      </c>
    </row>
    <row r="367" spans="1:19" x14ac:dyDescent="0.25">
      <c r="A367" s="32">
        <v>44042.999305555553</v>
      </c>
      <c r="B367" s="31">
        <f>IFERROR(VLOOKUP($A367-$V$1,Summary!$A$3:$BG$325,B$1,FALSE),$V$2)</f>
        <v>440</v>
      </c>
      <c r="C367" s="97">
        <f>IFERROR(VLOOKUP($A367-$V$1,Summary!$A$3:$BG$325,C$1,FALSE),$V$2)</f>
        <v>4139.8999999999996</v>
      </c>
      <c r="D367" s="31">
        <f>IFERROR(VLOOKUP($A367-$V$1,Summary!$A$3:$BG$325,D$1,FALSE),$V$2)</f>
        <v>960</v>
      </c>
      <c r="E367" s="31">
        <f>IFERROR(VLOOKUP($A367-$V$1,Summary!$A$3:$BG$325,E$1,FALSE),$V$2)</f>
        <v>0</v>
      </c>
      <c r="F367" s="31">
        <f>IFERROR(VLOOKUP($A367-$V$1,Summary!$A$3:$BG$325,F$1,FALSE),$V$2)</f>
        <v>652</v>
      </c>
      <c r="G367" s="31">
        <f>IFERROR(VLOOKUP($A367-$V$1,Summary!$A$3:$BG$325,G$1,FALSE),$V$2)</f>
        <v>901</v>
      </c>
      <c r="H367" s="31">
        <f>IFERROR(VLOOKUP($A367-$V$1,Summary!$A$3:$BG$325,H$1,FALSE),$V$2)</f>
        <v>366.17</v>
      </c>
      <c r="I367" s="31">
        <f>IFERROR(VLOOKUP($A367-$V$1,Summary!$A$3:$BG$325,I$1,FALSE),$V$2)</f>
        <v>175</v>
      </c>
      <c r="J367" s="31">
        <f>IFERROR(VLOOKUP($A367-$V$1,Summary!$A$3:$BG$325,J$1,FALSE),$V$2)</f>
        <v>58</v>
      </c>
      <c r="K367" s="31">
        <f>IFERROR(VLOOKUP($A367-$V$1,Summary!$A$3:$BG$325,K$1,FALSE),$V$2)</f>
        <v>36.1</v>
      </c>
      <c r="L367" s="31">
        <f>IFERROR(VLOOKUP($A367-$V$1,Summary!$A$3:$BG$325,L$1,FALSE),$V$2)</f>
        <v>57.8</v>
      </c>
      <c r="M367" s="31">
        <f>IFERROR(VLOOKUP($A367-$V$1,Summary!$A$3:$BG$325,M$1,FALSE),$V$2)</f>
        <v>30.3</v>
      </c>
      <c r="N367" s="31">
        <f>IFERROR(MAX(L367-M367,0),"NaN")</f>
        <v>27.499999999999996</v>
      </c>
      <c r="O367" s="31">
        <f>IFERROR(VLOOKUP($A367-$V$1,Summary!$A$3:$BG$325,O$1,FALSE),$V$2)</f>
        <v>0</v>
      </c>
      <c r="P367" s="31">
        <f>IFERROR(VLOOKUP($A367-$V$1,Summary!$A$3:$BG$325,P$1,FALSE),$V$2)</f>
        <v>24.47</v>
      </c>
      <c r="Q367" s="31">
        <v>240</v>
      </c>
      <c r="R367" s="31">
        <f>IFERROR(VLOOKUP($A367-$V$1,Summary!$A$3:$BG$325,R$1,FALSE),$V$2)</f>
        <v>0</v>
      </c>
      <c r="S367" s="31">
        <f>IFERROR(VLOOKUP($A367-$V$1,Summary!$A$3:$BG$325,S$1,FALSE),$V$2)</f>
        <v>15.14</v>
      </c>
    </row>
    <row r="368" spans="1:19" x14ac:dyDescent="0.25">
      <c r="A368" s="32">
        <v>44043.999305555553</v>
      </c>
      <c r="B368" s="31">
        <f>IFERROR(VLOOKUP($A368-$V$1,Summary!$A$3:$BG$325,B$1,FALSE),$V$2)</f>
        <v>461</v>
      </c>
      <c r="C368" s="97">
        <f>IFERROR(VLOOKUP($A368-$V$1,Summary!$A$3:$BG$325,C$1,FALSE),$V$2)</f>
        <v>4139.87</v>
      </c>
      <c r="D368" s="31">
        <f>IFERROR(VLOOKUP($A368-$V$1,Summary!$A$3:$BG$325,D$1,FALSE),$V$2)</f>
        <v>1030</v>
      </c>
      <c r="E368" s="31">
        <f>IFERROR(VLOOKUP($A368-$V$1,Summary!$A$3:$BG$325,E$1,FALSE),$V$2)</f>
        <v>0</v>
      </c>
      <c r="F368" s="31">
        <f>IFERROR(VLOOKUP($A368-$V$1,Summary!$A$3:$BG$325,F$1,FALSE),$V$2)</f>
        <v>650</v>
      </c>
      <c r="G368" s="31">
        <f>IFERROR(VLOOKUP($A368-$V$1,Summary!$A$3:$BG$325,G$1,FALSE),$V$2)</f>
        <v>898</v>
      </c>
      <c r="H368" s="31">
        <f>IFERROR(VLOOKUP($A368-$V$1,Summary!$A$3:$BG$325,H$1,FALSE),$V$2)</f>
        <v>365.48</v>
      </c>
      <c r="I368" s="31">
        <f>IFERROR(VLOOKUP($A368-$V$1,Summary!$A$3:$BG$325,I$1,FALSE),$V$2)</f>
        <v>175</v>
      </c>
      <c r="J368" s="31">
        <f>IFERROR(VLOOKUP($A368-$V$1,Summary!$A$3:$BG$325,J$1,FALSE),$V$2)</f>
        <v>68</v>
      </c>
      <c r="K368" s="31">
        <f>IFERROR(VLOOKUP($A368-$V$1,Summary!$A$3:$BG$325,K$1,FALSE),$V$2)</f>
        <v>37.6</v>
      </c>
      <c r="L368" s="31">
        <f>IFERROR(VLOOKUP($A368-$V$1,Summary!$A$3:$BG$325,L$1,FALSE),$V$2)</f>
        <v>50.7</v>
      </c>
      <c r="M368" s="31">
        <f>IFERROR(VLOOKUP($A368-$V$1,Summary!$A$3:$BG$325,M$1,FALSE),$V$2)</f>
        <v>31.7</v>
      </c>
      <c r="N368" s="31">
        <f>IFERROR(MAX(L368-M368,0),"NaN")</f>
        <v>19.000000000000004</v>
      </c>
      <c r="O368" s="31">
        <f>IFERROR(VLOOKUP($A368-$V$1,Summary!$A$3:$BG$325,O$1,FALSE),$V$2)</f>
        <v>0</v>
      </c>
      <c r="P368" s="31">
        <f>IFERROR(VLOOKUP($A368-$V$1,Summary!$A$3:$BG$325,P$1,FALSE),$V$2)</f>
        <v>34.24</v>
      </c>
      <c r="Q368" s="31">
        <v>240</v>
      </c>
      <c r="R368" s="31">
        <f>IFERROR(VLOOKUP($A368-$V$1,Summary!$A$3:$BG$325,R$1,FALSE),$V$2)</f>
        <v>0</v>
      </c>
      <c r="S368" s="31">
        <f>IFERROR(VLOOKUP($A368-$V$1,Summary!$A$3:$BG$325,S$1,FALSE),$V$2)</f>
        <v>15.14</v>
      </c>
    </row>
    <row r="369" spans="1:19" x14ac:dyDescent="0.25">
      <c r="A369" s="32">
        <v>44044.999305555553</v>
      </c>
      <c r="B369" s="31">
        <f>IFERROR(VLOOKUP($A369-$V$1,Summary!$A$3:$BG$325,B$1,FALSE),$V$2)</f>
        <v>466</v>
      </c>
      <c r="C369" s="97">
        <f>IFERROR(VLOOKUP($A369-$V$1,Summary!$A$3:$BG$325,C$1,FALSE),$V$2)</f>
        <v>4139.84</v>
      </c>
      <c r="D369" s="31">
        <f>IFERROR(VLOOKUP($A369-$V$1,Summary!$A$3:$BG$325,D$1,FALSE),$V$2)</f>
        <v>1030</v>
      </c>
      <c r="E369" s="31">
        <f>IFERROR(VLOOKUP($A369-$V$1,Summary!$A$3:$BG$325,E$1,FALSE),$V$2)</f>
        <v>0</v>
      </c>
      <c r="F369" s="31">
        <f>IFERROR(VLOOKUP($A369-$V$1,Summary!$A$3:$BG$325,F$1,FALSE),$V$2)</f>
        <v>649</v>
      </c>
      <c r="G369" s="31">
        <f>IFERROR(VLOOKUP($A369-$V$1,Summary!$A$3:$BG$325,G$1,FALSE),$V$2)</f>
        <v>899</v>
      </c>
      <c r="H369" s="31">
        <f>IFERROR(VLOOKUP($A369-$V$1,Summary!$A$3:$BG$325,H$1,FALSE),$V$2)</f>
        <v>366.24</v>
      </c>
      <c r="I369" s="31">
        <f>IFERROR(VLOOKUP($A369-$V$1,Summary!$A$3:$BG$325,I$1,FALSE),$V$2)</f>
        <v>175</v>
      </c>
      <c r="J369" s="31">
        <f>IFERROR(VLOOKUP($A369-$V$1,Summary!$A$3:$BG$325,J$1,FALSE),$V$2)</f>
        <v>64</v>
      </c>
      <c r="K369" s="31">
        <f>IFERROR(VLOOKUP($A369-$V$1,Summary!$A$3:$BG$325,K$1,FALSE),$V$2)</f>
        <v>35.4</v>
      </c>
      <c r="L369" s="31">
        <f>IFERROR(VLOOKUP($A369-$V$1,Summary!$A$3:$BG$325,L$1,FALSE),$V$2)</f>
        <v>41.5</v>
      </c>
      <c r="M369" s="31">
        <f>IFERROR(VLOOKUP($A369-$V$1,Summary!$A$3:$BG$325,M$1,FALSE),$V$2)</f>
        <v>27.9</v>
      </c>
      <c r="N369" s="31">
        <f>IFERROR(MAX(L369-M369,0),"NaN")</f>
        <v>13.600000000000001</v>
      </c>
      <c r="O369" s="31">
        <f>IFERROR(VLOOKUP($A369-$V$1,Summary!$A$3:$BG$325,O$1,FALSE),$V$2)</f>
        <v>0</v>
      </c>
      <c r="P369" s="31">
        <f>IFERROR(VLOOKUP($A369-$V$1,Summary!$A$3:$BG$325,P$1,FALSE),$V$2)</f>
        <v>38.89</v>
      </c>
      <c r="Q369" s="31">
        <v>230</v>
      </c>
      <c r="R369" s="31">
        <f>IFERROR(VLOOKUP($A369-$V$1,Summary!$A$3:$BG$325,R$1,FALSE),$V$2)</f>
        <v>0</v>
      </c>
      <c r="S369" s="31">
        <f>IFERROR(VLOOKUP($A369-$V$1,Summary!$A$3:$BG$325,S$1,FALSE),$V$2)</f>
        <v>0</v>
      </c>
    </row>
    <row r="370" spans="1:19" x14ac:dyDescent="0.25">
      <c r="A370" s="32">
        <v>44045.999305555553</v>
      </c>
      <c r="B370" s="31">
        <f>IFERROR(VLOOKUP($A370-$V$1,Summary!$A$3:$BG$325,B$1,FALSE),$V$2)</f>
        <v>464</v>
      </c>
      <c r="C370" s="97">
        <f>IFERROR(VLOOKUP($A370-$V$1,Summary!$A$3:$BG$325,C$1,FALSE),$V$2)</f>
        <v>4139.8100000000004</v>
      </c>
      <c r="D370" s="31">
        <f>IFERROR(VLOOKUP($A370-$V$1,Summary!$A$3:$BG$325,D$1,FALSE),$V$2)</f>
        <v>1010</v>
      </c>
      <c r="E370" s="31">
        <f>IFERROR(VLOOKUP($A370-$V$1,Summary!$A$3:$BG$325,E$1,FALSE),$V$2)</f>
        <v>0</v>
      </c>
      <c r="F370" s="31">
        <f>IFERROR(VLOOKUP($A370-$V$1,Summary!$A$3:$BG$325,F$1,FALSE),$V$2)</f>
        <v>650</v>
      </c>
      <c r="G370" s="31">
        <f>IFERROR(VLOOKUP($A370-$V$1,Summary!$A$3:$BG$325,G$1,FALSE),$V$2)</f>
        <v>904</v>
      </c>
      <c r="H370" s="31">
        <f>IFERROR(VLOOKUP($A370-$V$1,Summary!$A$3:$BG$325,H$1,FALSE),$V$2)</f>
        <v>366.21</v>
      </c>
      <c r="I370" s="31">
        <f>IFERROR(VLOOKUP($A370-$V$1,Summary!$A$3:$BG$325,I$1,FALSE),$V$2)</f>
        <v>167</v>
      </c>
      <c r="J370" s="31">
        <f>IFERROR(VLOOKUP($A370-$V$1,Summary!$A$3:$BG$325,J$1,FALSE),$V$2)</f>
        <v>62</v>
      </c>
      <c r="K370" s="31">
        <f>IFERROR(VLOOKUP($A370-$V$1,Summary!$A$3:$BG$325,K$1,FALSE),$V$2)</f>
        <v>33.6</v>
      </c>
      <c r="L370" s="31">
        <f>IFERROR(VLOOKUP($A370-$V$1,Summary!$A$3:$BG$325,L$1,FALSE),$V$2)</f>
        <v>12.6</v>
      </c>
      <c r="M370" s="31">
        <f>IFERROR(VLOOKUP($A370-$V$1,Summary!$A$3:$BG$325,M$1,FALSE),$V$2)</f>
        <v>28.7</v>
      </c>
      <c r="N370" s="31">
        <f>IFERROR(MAX(L370-M370,0),"NaN")</f>
        <v>0</v>
      </c>
      <c r="O370" s="31">
        <f>IFERROR(VLOOKUP($A370-$V$1,Summary!$A$3:$BG$325,O$1,FALSE),$V$2)</f>
        <v>0</v>
      </c>
      <c r="P370" s="31">
        <f>IFERROR(VLOOKUP($A370-$V$1,Summary!$A$3:$BG$325,P$1,FALSE),$V$2)</f>
        <v>46.93</v>
      </c>
      <c r="Q370" s="31">
        <v>230</v>
      </c>
      <c r="R370" s="31">
        <f>IFERROR(VLOOKUP($A370-$V$1,Summary!$A$3:$BG$325,R$1,FALSE),$V$2)</f>
        <v>0</v>
      </c>
      <c r="S370" s="31">
        <f>IFERROR(VLOOKUP($A370-$V$1,Summary!$A$3:$BG$325,S$1,FALSE),$V$2)</f>
        <v>0</v>
      </c>
    </row>
    <row r="371" spans="1:19" x14ac:dyDescent="0.25">
      <c r="A371" s="32">
        <v>44046.999305555553</v>
      </c>
      <c r="B371" s="31">
        <f>IFERROR(VLOOKUP($A371-$V$1,Summary!$A$3:$BG$325,B$1,FALSE),$V$2)</f>
        <v>471</v>
      </c>
      <c r="C371" s="97">
        <f>IFERROR(VLOOKUP($A371-$V$1,Summary!$A$3:$BG$325,C$1,FALSE),$V$2)</f>
        <v>4139.78</v>
      </c>
      <c r="D371" s="31">
        <f>IFERROR(VLOOKUP($A371-$V$1,Summary!$A$3:$BG$325,D$1,FALSE),$V$2)</f>
        <v>779</v>
      </c>
      <c r="E371" s="31">
        <f>IFERROR(VLOOKUP($A371-$V$1,Summary!$A$3:$BG$325,E$1,FALSE),$V$2)</f>
        <v>0</v>
      </c>
      <c r="F371" s="31">
        <f>IFERROR(VLOOKUP($A371-$V$1,Summary!$A$3:$BG$325,F$1,FALSE),$V$2)</f>
        <v>649</v>
      </c>
      <c r="G371" s="31">
        <f>IFERROR(VLOOKUP($A371-$V$1,Summary!$A$3:$BG$325,G$1,FALSE),$V$2)</f>
        <v>903</v>
      </c>
      <c r="H371" s="31">
        <f>IFERROR(VLOOKUP($A371-$V$1,Summary!$A$3:$BG$325,H$1,FALSE),$V$2)</f>
        <v>366.66</v>
      </c>
      <c r="I371" s="31">
        <f>IFERROR(VLOOKUP($A371-$V$1,Summary!$A$3:$BG$325,I$1,FALSE),$V$2)</f>
        <v>150</v>
      </c>
      <c r="J371" s="31">
        <f>IFERROR(VLOOKUP($A371-$V$1,Summary!$A$3:$BG$325,J$1,FALSE),$V$2)</f>
        <v>70</v>
      </c>
      <c r="K371" s="31">
        <f>IFERROR(VLOOKUP($A371-$V$1,Summary!$A$3:$BG$325,K$1,FALSE),$V$2)</f>
        <v>41.3</v>
      </c>
      <c r="L371" s="31">
        <f>IFERROR(VLOOKUP($A371-$V$1,Summary!$A$3:$BG$325,L$1,FALSE),$V$2)</f>
        <v>45.3</v>
      </c>
      <c r="M371" s="31">
        <f>IFERROR(VLOOKUP($A371-$V$1,Summary!$A$3:$BG$325,M$1,FALSE),$V$2)</f>
        <v>26.4</v>
      </c>
      <c r="N371" s="31">
        <f>IFERROR(MAX(L371-M371,0),"NaN")</f>
        <v>18.899999999999999</v>
      </c>
      <c r="O371" s="31">
        <f>IFERROR(VLOOKUP($A371-$V$1,Summary!$A$3:$BG$325,O$1,FALSE),$V$2)</f>
        <v>0</v>
      </c>
      <c r="P371" s="31">
        <f>IFERROR(VLOOKUP($A371-$V$1,Summary!$A$3:$BG$325,P$1,FALSE),$V$2)</f>
        <v>46.13</v>
      </c>
      <c r="Q371" s="31">
        <v>230</v>
      </c>
      <c r="R371" s="31">
        <f>IFERROR(VLOOKUP($A371-$V$1,Summary!$A$3:$BG$325,R$1,FALSE),$V$2)</f>
        <v>0</v>
      </c>
      <c r="S371" s="31">
        <f>IFERROR(VLOOKUP($A371-$V$1,Summary!$A$3:$BG$325,S$1,FALSE),$V$2)</f>
        <v>0</v>
      </c>
    </row>
    <row r="372" spans="1:19" x14ac:dyDescent="0.25">
      <c r="A372" s="32">
        <v>44047.999305555553</v>
      </c>
      <c r="B372" s="31">
        <f>IFERROR(VLOOKUP($A372-$V$1,Summary!$A$3:$BG$325,B$1,FALSE),$V$2)</f>
        <v>481</v>
      </c>
      <c r="C372" s="97">
        <f>IFERROR(VLOOKUP($A372-$V$1,Summary!$A$3:$BG$325,C$1,FALSE),$V$2)</f>
        <v>4139.74</v>
      </c>
      <c r="D372" s="31">
        <f>IFERROR(VLOOKUP($A372-$V$1,Summary!$A$3:$BG$325,D$1,FALSE),$V$2)</f>
        <v>1000</v>
      </c>
      <c r="E372" s="31">
        <f>IFERROR(VLOOKUP($A372-$V$1,Summary!$A$3:$BG$325,E$1,FALSE),$V$2)</f>
        <v>0</v>
      </c>
      <c r="F372" s="31">
        <f>IFERROR(VLOOKUP($A372-$V$1,Summary!$A$3:$BG$325,F$1,FALSE),$V$2)</f>
        <v>647</v>
      </c>
      <c r="G372" s="31">
        <f>IFERROR(VLOOKUP($A372-$V$1,Summary!$A$3:$BG$325,G$1,FALSE),$V$2)</f>
        <v>904</v>
      </c>
      <c r="H372" s="31">
        <f>IFERROR(VLOOKUP($A372-$V$1,Summary!$A$3:$BG$325,H$1,FALSE),$V$2)</f>
        <v>367.57</v>
      </c>
      <c r="I372" s="31">
        <f>IFERROR(VLOOKUP($A372-$V$1,Summary!$A$3:$BG$325,I$1,FALSE),$V$2)</f>
        <v>150</v>
      </c>
      <c r="J372" s="31">
        <f>IFERROR(VLOOKUP($A372-$V$1,Summary!$A$3:$BG$325,J$1,FALSE),$V$2)</f>
        <v>82</v>
      </c>
      <c r="K372" s="31">
        <f>IFERROR(VLOOKUP($A372-$V$1,Summary!$A$3:$BG$325,K$1,FALSE),$V$2)</f>
        <v>66.2</v>
      </c>
      <c r="L372" s="31">
        <f>IFERROR(VLOOKUP($A372-$V$1,Summary!$A$3:$BG$325,L$1,FALSE),$V$2)</f>
        <v>66.900000000000006</v>
      </c>
      <c r="M372" s="31">
        <f>IFERROR(VLOOKUP($A372-$V$1,Summary!$A$3:$BG$325,M$1,FALSE),$V$2)</f>
        <v>28.7</v>
      </c>
      <c r="N372" s="31">
        <f>IFERROR(MAX(L372-M372,0),"NaN")</f>
        <v>38.200000000000003</v>
      </c>
      <c r="O372" s="31">
        <f>IFERROR(VLOOKUP($A372-$V$1,Summary!$A$3:$BG$325,O$1,FALSE),$V$2)</f>
        <v>58.4</v>
      </c>
      <c r="P372" s="31">
        <f>IFERROR(VLOOKUP($A372-$V$1,Summary!$A$3:$BG$325,P$1,FALSE),$V$2)</f>
        <v>43.93</v>
      </c>
      <c r="Q372" s="31">
        <v>230</v>
      </c>
      <c r="R372" s="31">
        <f>IFERROR(VLOOKUP($A372-$V$1,Summary!$A$3:$BG$325,R$1,FALSE),$V$2)</f>
        <v>0</v>
      </c>
      <c r="S372" s="31">
        <f>IFERROR(VLOOKUP($A372-$V$1,Summary!$A$3:$BG$325,S$1,FALSE),$V$2)</f>
        <v>0</v>
      </c>
    </row>
    <row r="373" spans="1:19" x14ac:dyDescent="0.25">
      <c r="A373" s="32">
        <v>44048.999305555553</v>
      </c>
      <c r="B373" s="31">
        <f>IFERROR(VLOOKUP($A373-$V$1,Summary!$A$3:$BG$325,B$1,FALSE),$V$2)</f>
        <v>478</v>
      </c>
      <c r="C373" s="97">
        <f>IFERROR(VLOOKUP($A373-$V$1,Summary!$A$3:$BG$325,C$1,FALSE),$V$2)</f>
        <v>4139.6899999999996</v>
      </c>
      <c r="D373" s="31">
        <f>IFERROR(VLOOKUP($A373-$V$1,Summary!$A$3:$BG$325,D$1,FALSE),$V$2)</f>
        <v>1109</v>
      </c>
      <c r="E373" s="31">
        <f>IFERROR(VLOOKUP($A373-$V$1,Summary!$A$3:$BG$325,E$1,FALSE),$V$2)</f>
        <v>0</v>
      </c>
      <c r="F373" s="31">
        <f>IFERROR(VLOOKUP($A373-$V$1,Summary!$A$3:$BG$325,F$1,FALSE),$V$2)</f>
        <v>650</v>
      </c>
      <c r="G373" s="31">
        <f>IFERROR(VLOOKUP($A373-$V$1,Summary!$A$3:$BG$325,G$1,FALSE),$V$2)</f>
        <v>900</v>
      </c>
      <c r="H373" s="31">
        <f>IFERROR(VLOOKUP($A373-$V$1,Summary!$A$3:$BG$325,H$1,FALSE),$V$2)</f>
        <v>367.38</v>
      </c>
      <c r="I373" s="31">
        <f>IFERROR(VLOOKUP($A373-$V$1,Summary!$A$3:$BG$325,I$1,FALSE),$V$2)</f>
        <v>150</v>
      </c>
      <c r="J373" s="31">
        <f>IFERROR(VLOOKUP($A373-$V$1,Summary!$A$3:$BG$325,J$1,FALSE),$V$2)</f>
        <v>84</v>
      </c>
      <c r="K373" s="31">
        <f>IFERROR(VLOOKUP($A373-$V$1,Summary!$A$3:$BG$325,K$1,FALSE),$V$2)</f>
        <v>97.2</v>
      </c>
      <c r="L373" s="31">
        <f>IFERROR(VLOOKUP($A373-$V$1,Summary!$A$3:$BG$325,L$1,FALSE),$V$2)</f>
        <v>84.5</v>
      </c>
      <c r="M373" s="31">
        <f>IFERROR(VLOOKUP($A373-$V$1,Summary!$A$3:$BG$325,M$1,FALSE),$V$2)</f>
        <v>26.6</v>
      </c>
      <c r="N373" s="31">
        <f>IFERROR(MAX(L373-M373,0),"NaN")</f>
        <v>57.9</v>
      </c>
      <c r="O373" s="31">
        <f>IFERROR(VLOOKUP($A373-$V$1,Summary!$A$3:$BG$325,O$1,FALSE),$V$2)</f>
        <v>49.2</v>
      </c>
      <c r="P373" s="31">
        <f>IFERROR(VLOOKUP($A373-$V$1,Summary!$A$3:$BG$325,P$1,FALSE),$V$2)</f>
        <v>30.38</v>
      </c>
      <c r="Q373" s="31">
        <v>230</v>
      </c>
      <c r="R373" s="31">
        <f>IFERROR(VLOOKUP($A373-$V$1,Summary!$A$3:$BG$325,R$1,FALSE),$V$2)</f>
        <v>0</v>
      </c>
      <c r="S373" s="31">
        <f>IFERROR(VLOOKUP($A373-$V$1,Summary!$A$3:$BG$325,S$1,FALSE),$V$2)</f>
        <v>0</v>
      </c>
    </row>
    <row r="374" spans="1:19" x14ac:dyDescent="0.25">
      <c r="A374" s="32">
        <v>44049.999305555553</v>
      </c>
      <c r="B374" s="31">
        <f>IFERROR(VLOOKUP($A374-$V$1,Summary!$A$3:$BG$325,B$1,FALSE),$V$2)</f>
        <v>485</v>
      </c>
      <c r="C374" s="97">
        <f>IFERROR(VLOOKUP($A374-$V$1,Summary!$A$3:$BG$325,C$1,FALSE),$V$2)</f>
        <v>4139.68</v>
      </c>
      <c r="D374" s="31">
        <f>IFERROR(VLOOKUP($A374-$V$1,Summary!$A$3:$BG$325,D$1,FALSE),$V$2)</f>
        <v>970</v>
      </c>
      <c r="E374" s="31">
        <f>IFERROR(VLOOKUP($A374-$V$1,Summary!$A$3:$BG$325,E$1,FALSE),$V$2)</f>
        <v>0</v>
      </c>
      <c r="F374" s="31">
        <f>IFERROR(VLOOKUP($A374-$V$1,Summary!$A$3:$BG$325,F$1,FALSE),$V$2)</f>
        <v>689</v>
      </c>
      <c r="G374" s="31">
        <f>IFERROR(VLOOKUP($A374-$V$1,Summary!$A$3:$BG$325,G$1,FALSE),$V$2)</f>
        <v>898</v>
      </c>
      <c r="H374" s="31">
        <f>IFERROR(VLOOKUP($A374-$V$1,Summary!$A$3:$BG$325,H$1,FALSE),$V$2)</f>
        <v>370.15</v>
      </c>
      <c r="I374" s="31">
        <f>IFERROR(VLOOKUP($A374-$V$1,Summary!$A$3:$BG$325,I$1,FALSE),$V$2)</f>
        <v>150</v>
      </c>
      <c r="J374" s="31">
        <f>IFERROR(VLOOKUP($A374-$V$1,Summary!$A$3:$BG$325,J$1,FALSE),$V$2)</f>
        <v>80</v>
      </c>
      <c r="K374" s="31">
        <f>IFERROR(VLOOKUP($A374-$V$1,Summary!$A$3:$BG$325,K$1,FALSE),$V$2)</f>
        <v>69.2</v>
      </c>
      <c r="L374" s="31">
        <f>IFERROR(VLOOKUP($A374-$V$1,Summary!$A$3:$BG$325,L$1,FALSE),$V$2)</f>
        <v>79.7</v>
      </c>
      <c r="M374" s="31">
        <f>IFERROR(VLOOKUP($A374-$V$1,Summary!$A$3:$BG$325,M$1,FALSE),$V$2)</f>
        <v>27.3</v>
      </c>
      <c r="N374" s="31">
        <f>IFERROR(MAX(L374-M374,0),"NaN")</f>
        <v>52.400000000000006</v>
      </c>
      <c r="O374" s="31">
        <f>IFERROR(VLOOKUP($A374-$V$1,Summary!$A$3:$BG$325,O$1,FALSE),$V$2)</f>
        <v>25.1</v>
      </c>
      <c r="P374" s="31">
        <f>IFERROR(VLOOKUP($A374-$V$1,Summary!$A$3:$BG$325,P$1,FALSE),$V$2)</f>
        <v>47.16</v>
      </c>
      <c r="Q374" s="31">
        <v>230</v>
      </c>
      <c r="R374" s="31">
        <f>IFERROR(VLOOKUP($A374-$V$1,Summary!$A$3:$BG$325,R$1,FALSE),$V$2)</f>
        <v>0</v>
      </c>
      <c r="S374" s="31">
        <f>IFERROR(VLOOKUP($A374-$V$1,Summary!$A$3:$BG$325,S$1,FALSE),$V$2)</f>
        <v>0</v>
      </c>
    </row>
    <row r="375" spans="1:19" x14ac:dyDescent="0.25">
      <c r="A375" s="32">
        <v>44050.999305555553</v>
      </c>
      <c r="B375" s="31">
        <f>IFERROR(VLOOKUP($A375-$V$1,Summary!$A$3:$BG$325,B$1,FALSE),$V$2)</f>
        <v>483</v>
      </c>
      <c r="C375" s="97">
        <f>IFERROR(VLOOKUP($A375-$V$1,Summary!$A$3:$BG$325,C$1,FALSE),$V$2)</f>
        <v>4139.6499999999996</v>
      </c>
      <c r="D375" s="31">
        <f>IFERROR(VLOOKUP($A375-$V$1,Summary!$A$3:$BG$325,D$1,FALSE),$V$2)</f>
        <v>944</v>
      </c>
      <c r="E375" s="31">
        <f>IFERROR(VLOOKUP($A375-$V$1,Summary!$A$3:$BG$325,E$1,FALSE),$V$2)</f>
        <v>0</v>
      </c>
      <c r="F375" s="31">
        <f>IFERROR(VLOOKUP($A375-$V$1,Summary!$A$3:$BG$325,F$1,FALSE),$V$2)</f>
        <v>702</v>
      </c>
      <c r="G375" s="31">
        <f>IFERROR(VLOOKUP($A375-$V$1,Summary!$A$3:$BG$325,G$1,FALSE),$V$2)</f>
        <v>895</v>
      </c>
      <c r="H375" s="31">
        <f>IFERROR(VLOOKUP($A375-$V$1,Summary!$A$3:$BG$325,H$1,FALSE),$V$2)</f>
        <v>366.33</v>
      </c>
      <c r="I375" s="31">
        <f>IFERROR(VLOOKUP($A375-$V$1,Summary!$A$3:$BG$325,I$1,FALSE),$V$2)</f>
        <v>150</v>
      </c>
      <c r="J375" s="31">
        <f>IFERROR(VLOOKUP($A375-$V$1,Summary!$A$3:$BG$325,J$1,FALSE),$V$2)</f>
        <v>71</v>
      </c>
      <c r="K375" s="31">
        <f>IFERROR(VLOOKUP($A375-$V$1,Summary!$A$3:$BG$325,K$1,FALSE),$V$2)</f>
        <v>29.9</v>
      </c>
      <c r="L375" s="31">
        <f>IFERROR(VLOOKUP($A375-$V$1,Summary!$A$3:$BG$325,L$1,FALSE),$V$2)</f>
        <v>50.1</v>
      </c>
      <c r="M375" s="31">
        <f>IFERROR(VLOOKUP($A375-$V$1,Summary!$A$3:$BG$325,M$1,FALSE),$V$2)</f>
        <v>24.7</v>
      </c>
      <c r="N375" s="31">
        <f>IFERROR(MAX(L375-M375,0),"NaN")</f>
        <v>25.400000000000002</v>
      </c>
      <c r="O375" s="31">
        <f>IFERROR(VLOOKUP($A375-$V$1,Summary!$A$3:$BG$325,O$1,FALSE),$V$2)</f>
        <v>0</v>
      </c>
      <c r="P375" s="31">
        <f>IFERROR(VLOOKUP($A375-$V$1,Summary!$A$3:$BG$325,P$1,FALSE),$V$2)</f>
        <v>38.74</v>
      </c>
      <c r="Q375" s="31">
        <v>230</v>
      </c>
      <c r="R375" s="31">
        <f>IFERROR(VLOOKUP($A375-$V$1,Summary!$A$3:$BG$325,R$1,FALSE),$V$2)</f>
        <v>0</v>
      </c>
      <c r="S375" s="31">
        <f>IFERROR(VLOOKUP($A375-$V$1,Summary!$A$3:$BG$325,S$1,FALSE),$V$2)</f>
        <v>0</v>
      </c>
    </row>
    <row r="376" spans="1:19" x14ac:dyDescent="0.25">
      <c r="A376" s="32">
        <v>44051.999305555553</v>
      </c>
      <c r="B376" s="31">
        <f>IFERROR(VLOOKUP($A376-$V$1,Summary!$A$3:$BG$325,B$1,FALSE),$V$2)</f>
        <v>476</v>
      </c>
      <c r="C376" s="97">
        <f>IFERROR(VLOOKUP($A376-$V$1,Summary!$A$3:$BG$325,C$1,FALSE),$V$2)</f>
        <v>4139.62</v>
      </c>
      <c r="D376" s="31">
        <f>IFERROR(VLOOKUP($A376-$V$1,Summary!$A$3:$BG$325,D$1,FALSE),$V$2)</f>
        <v>932</v>
      </c>
      <c r="E376" s="31">
        <f>IFERROR(VLOOKUP($A376-$V$1,Summary!$A$3:$BG$325,E$1,FALSE),$V$2)</f>
        <v>0</v>
      </c>
      <c r="F376" s="31">
        <f>IFERROR(VLOOKUP($A376-$V$1,Summary!$A$3:$BG$325,F$1,FALSE),$V$2)</f>
        <v>701</v>
      </c>
      <c r="G376" s="31">
        <f>IFERROR(VLOOKUP($A376-$V$1,Summary!$A$3:$BG$325,G$1,FALSE),$V$2)</f>
        <v>903</v>
      </c>
      <c r="H376" s="31">
        <f>IFERROR(VLOOKUP($A376-$V$1,Summary!$A$3:$BG$325,H$1,FALSE),$V$2)</f>
        <v>355.96</v>
      </c>
      <c r="I376" s="31">
        <f>IFERROR(VLOOKUP($A376-$V$1,Summary!$A$3:$BG$325,I$1,FALSE),$V$2)</f>
        <v>150</v>
      </c>
      <c r="J376" s="31">
        <f>IFERROR(VLOOKUP($A376-$V$1,Summary!$A$3:$BG$325,J$1,FALSE),$V$2)</f>
        <v>65</v>
      </c>
      <c r="K376" s="31">
        <f>IFERROR(VLOOKUP($A376-$V$1,Summary!$A$3:$BG$325,K$1,FALSE),$V$2)</f>
        <v>33.299999999999997</v>
      </c>
      <c r="L376" s="31">
        <f>IFERROR(VLOOKUP($A376-$V$1,Summary!$A$3:$BG$325,L$1,FALSE),$V$2)</f>
        <v>19.100000000000001</v>
      </c>
      <c r="M376" s="31">
        <f>IFERROR(VLOOKUP($A376-$V$1,Summary!$A$3:$BG$325,M$1,FALSE),$V$2)</f>
        <v>27.4</v>
      </c>
      <c r="N376" s="31">
        <f>IFERROR(MAX(L376-M376,0),"NaN")</f>
        <v>0</v>
      </c>
      <c r="O376" s="31">
        <f>IFERROR(VLOOKUP($A376-$V$1,Summary!$A$3:$BG$325,O$1,FALSE),$V$2)</f>
        <v>0</v>
      </c>
      <c r="P376" s="31">
        <f>IFERROR(VLOOKUP($A376-$V$1,Summary!$A$3:$BG$325,P$1,FALSE),$V$2)</f>
        <v>33.200000000000003</v>
      </c>
      <c r="Q376" s="31">
        <v>230</v>
      </c>
      <c r="R376" s="31">
        <f>IFERROR(VLOOKUP($A376-$V$1,Summary!$A$3:$BG$325,R$1,FALSE),$V$2)</f>
        <v>0</v>
      </c>
      <c r="S376" s="31">
        <f>IFERROR(VLOOKUP($A376-$V$1,Summary!$A$3:$BG$325,S$1,FALSE),$V$2)</f>
        <v>0</v>
      </c>
    </row>
    <row r="377" spans="1:19" x14ac:dyDescent="0.25">
      <c r="A377" s="32">
        <v>44052.999305555553</v>
      </c>
      <c r="B377" s="31">
        <f>IFERROR(VLOOKUP($A377-$V$1,Summary!$A$3:$BG$325,B$1,FALSE),$V$2)</f>
        <v>464</v>
      </c>
      <c r="C377" s="97">
        <f>IFERROR(VLOOKUP($A377-$V$1,Summary!$A$3:$BG$325,C$1,FALSE),$V$2)</f>
        <v>4139.6000000000004</v>
      </c>
      <c r="D377" s="31">
        <f>IFERROR(VLOOKUP($A377-$V$1,Summary!$A$3:$BG$325,D$1,FALSE),$V$2)</f>
        <v>931</v>
      </c>
      <c r="E377" s="31">
        <f>IFERROR(VLOOKUP($A377-$V$1,Summary!$A$3:$BG$325,E$1,FALSE),$V$2)</f>
        <v>0</v>
      </c>
      <c r="F377" s="31">
        <f>IFERROR(VLOOKUP($A377-$V$1,Summary!$A$3:$BG$325,F$1,FALSE),$V$2)</f>
        <v>700</v>
      </c>
      <c r="G377" s="31">
        <f>IFERROR(VLOOKUP($A377-$V$1,Summary!$A$3:$BG$325,G$1,FALSE),$V$2)</f>
        <v>899</v>
      </c>
      <c r="H377" s="31">
        <f>IFERROR(VLOOKUP($A377-$V$1,Summary!$A$3:$BG$325,H$1,FALSE),$V$2)</f>
        <v>344.77</v>
      </c>
      <c r="I377" s="31">
        <f>IFERROR(VLOOKUP($A377-$V$1,Summary!$A$3:$BG$325,I$1,FALSE),$V$2)</f>
        <v>117</v>
      </c>
      <c r="J377" s="31">
        <f>IFERROR(VLOOKUP($A377-$V$1,Summary!$A$3:$BG$325,J$1,FALSE),$V$2)</f>
        <v>62</v>
      </c>
      <c r="K377" s="31">
        <f>IFERROR(VLOOKUP($A377-$V$1,Summary!$A$3:$BG$325,K$1,FALSE),$V$2)</f>
        <v>22.6</v>
      </c>
      <c r="L377" s="31">
        <f>IFERROR(VLOOKUP($A377-$V$1,Summary!$A$3:$BG$325,L$1,FALSE),$V$2)</f>
        <v>39.9</v>
      </c>
      <c r="M377" s="31">
        <f>IFERROR(VLOOKUP($A377-$V$1,Summary!$A$3:$BG$325,M$1,FALSE),$V$2)</f>
        <v>23.1</v>
      </c>
      <c r="N377" s="31">
        <f>IFERROR(MAX(L377-M377,0),"NaN")</f>
        <v>16.799999999999997</v>
      </c>
      <c r="O377" s="31">
        <f>IFERROR(VLOOKUP($A377-$V$1,Summary!$A$3:$BG$325,O$1,FALSE),$V$2)</f>
        <v>21.5</v>
      </c>
      <c r="P377" s="31">
        <f>IFERROR(VLOOKUP($A377-$V$1,Summary!$A$3:$BG$325,P$1,FALSE),$V$2)</f>
        <v>43.41</v>
      </c>
      <c r="Q377" s="31">
        <v>230</v>
      </c>
      <c r="R377" s="31">
        <f>IFERROR(VLOOKUP($A377-$V$1,Summary!$A$3:$BG$325,R$1,FALSE),$V$2)</f>
        <v>0</v>
      </c>
      <c r="S377" s="31">
        <f>IFERROR(VLOOKUP($A377-$V$1,Summary!$A$3:$BG$325,S$1,FALSE),$V$2)</f>
        <v>0</v>
      </c>
    </row>
    <row r="378" spans="1:19" x14ac:dyDescent="0.25">
      <c r="A378" s="32">
        <v>44053.999305555553</v>
      </c>
      <c r="B378" s="31">
        <f>IFERROR(VLOOKUP($A378-$V$1,Summary!$A$3:$BG$325,B$1,FALSE),$V$2)</f>
        <v>462</v>
      </c>
      <c r="C378" s="97">
        <f>IFERROR(VLOOKUP($A378-$V$1,Summary!$A$3:$BG$325,C$1,FALSE),$V$2)</f>
        <v>4139.58</v>
      </c>
      <c r="D378" s="31">
        <f>IFERROR(VLOOKUP($A378-$V$1,Summary!$A$3:$BG$325,D$1,FALSE),$V$2)</f>
        <v>927</v>
      </c>
      <c r="E378" s="31">
        <f>IFERROR(VLOOKUP($A378-$V$1,Summary!$A$3:$BG$325,E$1,FALSE),$V$2)</f>
        <v>0</v>
      </c>
      <c r="F378" s="31">
        <f>IFERROR(VLOOKUP($A378-$V$1,Summary!$A$3:$BG$325,F$1,FALSE),$V$2)</f>
        <v>719</v>
      </c>
      <c r="G378" s="31">
        <f>IFERROR(VLOOKUP($A378-$V$1,Summary!$A$3:$BG$325,G$1,FALSE),$V$2)</f>
        <v>965</v>
      </c>
      <c r="H378" s="31">
        <f>IFERROR(VLOOKUP($A378-$V$1,Summary!$A$3:$BG$325,H$1,FALSE),$V$2)</f>
        <v>342.81</v>
      </c>
      <c r="I378" s="31">
        <f>IFERROR(VLOOKUP($A378-$V$1,Summary!$A$3:$BG$325,I$1,FALSE),$V$2)</f>
        <v>109</v>
      </c>
      <c r="J378" s="31">
        <f>IFERROR(VLOOKUP($A378-$V$1,Summary!$A$3:$BG$325,J$1,FALSE),$V$2)</f>
        <v>64</v>
      </c>
      <c r="K378" s="31">
        <f>IFERROR(VLOOKUP($A378-$V$1,Summary!$A$3:$BG$325,K$1,FALSE),$V$2)</f>
        <v>21.7</v>
      </c>
      <c r="L378" s="31">
        <f>IFERROR(VLOOKUP($A378-$V$1,Summary!$A$3:$BG$325,L$1,FALSE),$V$2)</f>
        <v>71.900000000000006</v>
      </c>
      <c r="M378" s="31">
        <f>IFERROR(VLOOKUP($A378-$V$1,Summary!$A$3:$BG$325,M$1,FALSE),$V$2)</f>
        <v>28.5</v>
      </c>
      <c r="N378" s="31">
        <f>IFERROR(MAX(L378-M378,0),"NaN")</f>
        <v>43.400000000000006</v>
      </c>
      <c r="O378" s="31">
        <f>IFERROR(VLOOKUP($A378-$V$1,Summary!$A$3:$BG$325,O$1,FALSE),$V$2)</f>
        <v>80.5</v>
      </c>
      <c r="P378" s="31">
        <f>IFERROR(VLOOKUP($A378-$V$1,Summary!$A$3:$BG$325,P$1,FALSE),$V$2)</f>
        <v>52.63</v>
      </c>
      <c r="Q378" s="31">
        <v>230</v>
      </c>
      <c r="R378" s="31">
        <f>IFERROR(VLOOKUP($A378-$V$1,Summary!$A$3:$BG$325,R$1,FALSE),$V$2)</f>
        <v>0</v>
      </c>
      <c r="S378" s="31">
        <f>IFERROR(VLOOKUP($A378-$V$1,Summary!$A$3:$BG$325,S$1,FALSE),$V$2)</f>
        <v>0</v>
      </c>
    </row>
    <row r="379" spans="1:19" x14ac:dyDescent="0.25">
      <c r="A379" s="32">
        <v>44054.999305555553</v>
      </c>
      <c r="B379" s="31">
        <f>IFERROR(VLOOKUP($A379-$V$1,Summary!$A$3:$BG$325,B$1,FALSE),$V$2)</f>
        <v>459</v>
      </c>
      <c r="C379" s="97">
        <f>IFERROR(VLOOKUP($A379-$V$1,Summary!$A$3:$BG$325,C$1,FALSE),$V$2)</f>
        <v>4139.54</v>
      </c>
      <c r="D379" s="31">
        <f>IFERROR(VLOOKUP($A379-$V$1,Summary!$A$3:$BG$325,D$1,FALSE),$V$2)</f>
        <v>925</v>
      </c>
      <c r="E379" s="31">
        <f>IFERROR(VLOOKUP($A379-$V$1,Summary!$A$3:$BG$325,E$1,FALSE),$V$2)</f>
        <v>0</v>
      </c>
      <c r="F379" s="31">
        <f>IFERROR(VLOOKUP($A379-$V$1,Summary!$A$3:$BG$325,F$1,FALSE),$V$2)</f>
        <v>740</v>
      </c>
      <c r="G379" s="31">
        <f>IFERROR(VLOOKUP($A379-$V$1,Summary!$A$3:$BG$325,G$1,FALSE),$V$2)</f>
        <v>1030</v>
      </c>
      <c r="H379" s="31">
        <f>IFERROR(VLOOKUP($A379-$V$1,Summary!$A$3:$BG$325,H$1,FALSE),$V$2)</f>
        <v>344.38</v>
      </c>
      <c r="I379" s="31">
        <f>IFERROR(VLOOKUP($A379-$V$1,Summary!$A$3:$BG$325,I$1,FALSE),$V$2)</f>
        <v>183</v>
      </c>
      <c r="J379" s="31">
        <f>IFERROR(VLOOKUP($A379-$V$1,Summary!$A$3:$BG$325,J$1,FALSE),$V$2)</f>
        <v>66</v>
      </c>
      <c r="K379" s="31">
        <f>IFERROR(VLOOKUP($A379-$V$1,Summary!$A$3:$BG$325,K$1,FALSE),$V$2)</f>
        <v>31.4</v>
      </c>
      <c r="L379" s="31">
        <f>IFERROR(VLOOKUP($A379-$V$1,Summary!$A$3:$BG$325,L$1,FALSE),$V$2)</f>
        <v>79.3</v>
      </c>
      <c r="M379" s="31">
        <f>IFERROR(VLOOKUP($A379-$V$1,Summary!$A$3:$BG$325,M$1,FALSE),$V$2)</f>
        <v>33.5</v>
      </c>
      <c r="N379" s="31">
        <f>IFERROR(MAX(L379-M379,0),"NaN")</f>
        <v>45.8</v>
      </c>
      <c r="O379" s="31">
        <f>IFERROR(VLOOKUP($A379-$V$1,Summary!$A$3:$BG$325,O$1,FALSE),$V$2)</f>
        <v>25.8</v>
      </c>
      <c r="P379" s="31">
        <f>IFERROR(VLOOKUP($A379-$V$1,Summary!$A$3:$BG$325,P$1,FALSE),$V$2)</f>
        <v>47.07</v>
      </c>
      <c r="Q379" s="31">
        <v>230</v>
      </c>
      <c r="R379" s="31">
        <f>IFERROR(VLOOKUP($A379-$V$1,Summary!$A$3:$BG$325,R$1,FALSE),$V$2)</f>
        <v>0</v>
      </c>
      <c r="S379" s="31">
        <f>IFERROR(VLOOKUP($A379-$V$1,Summary!$A$3:$BG$325,S$1,FALSE),$V$2)</f>
        <v>0</v>
      </c>
    </row>
    <row r="380" spans="1:19" x14ac:dyDescent="0.25">
      <c r="A380" s="32">
        <v>44055.999305555553</v>
      </c>
      <c r="B380" s="31">
        <f>IFERROR(VLOOKUP($A380-$V$1,Summary!$A$3:$BG$325,B$1,FALSE),$V$2)</f>
        <v>457</v>
      </c>
      <c r="C380" s="97">
        <f>IFERROR(VLOOKUP($A380-$V$1,Summary!$A$3:$BG$325,C$1,FALSE),$V$2)</f>
        <v>4139.5</v>
      </c>
      <c r="D380" s="31">
        <f>IFERROR(VLOOKUP($A380-$V$1,Summary!$A$3:$BG$325,D$1,FALSE),$V$2)</f>
        <v>990</v>
      </c>
      <c r="E380" s="31">
        <f>IFERROR(VLOOKUP($A380-$V$1,Summary!$A$3:$BG$325,E$1,FALSE),$V$2)</f>
        <v>0</v>
      </c>
      <c r="F380" s="31">
        <f>IFERROR(VLOOKUP($A380-$V$1,Summary!$A$3:$BG$325,F$1,FALSE),$V$2)</f>
        <v>784</v>
      </c>
      <c r="G380" s="31">
        <f>IFERROR(VLOOKUP($A380-$V$1,Summary!$A$3:$BG$325,G$1,FALSE),$V$2)</f>
        <v>1010</v>
      </c>
      <c r="H380" s="31">
        <f>IFERROR(VLOOKUP($A380-$V$1,Summary!$A$3:$BG$325,H$1,FALSE),$V$2)</f>
        <v>344.99</v>
      </c>
      <c r="I380" s="31">
        <f>IFERROR(VLOOKUP($A380-$V$1,Summary!$A$3:$BG$325,I$1,FALSE),$V$2)</f>
        <v>225</v>
      </c>
      <c r="J380" s="31">
        <f>IFERROR(VLOOKUP($A380-$V$1,Summary!$A$3:$BG$325,J$1,FALSE),$V$2)</f>
        <v>59</v>
      </c>
      <c r="K380" s="31">
        <f>IFERROR(VLOOKUP($A380-$V$1,Summary!$A$3:$BG$325,K$1,FALSE),$V$2)</f>
        <v>34.4</v>
      </c>
      <c r="L380" s="31">
        <f>IFERROR(VLOOKUP($A380-$V$1,Summary!$A$3:$BG$325,L$1,FALSE),$V$2)</f>
        <v>83.9</v>
      </c>
      <c r="M380" s="31">
        <f>IFERROR(VLOOKUP($A380-$V$1,Summary!$A$3:$BG$325,M$1,FALSE),$V$2)</f>
        <v>31.8</v>
      </c>
      <c r="N380" s="31">
        <f>IFERROR(MAX(L380-M380,0),"NaN")</f>
        <v>52.100000000000009</v>
      </c>
      <c r="O380" s="31">
        <f>IFERROR(VLOOKUP($A380-$V$1,Summary!$A$3:$BG$325,O$1,FALSE),$V$2)</f>
        <v>0</v>
      </c>
      <c r="P380" s="31">
        <f>IFERROR(VLOOKUP($A380-$V$1,Summary!$A$3:$BG$325,P$1,FALSE),$V$2)</f>
        <v>46.6</v>
      </c>
      <c r="Q380" s="31">
        <v>230</v>
      </c>
      <c r="R380" s="31">
        <f>IFERROR(VLOOKUP($A380-$V$1,Summary!$A$3:$BG$325,R$1,FALSE),$V$2)</f>
        <v>0</v>
      </c>
      <c r="S380" s="31">
        <f>IFERROR(VLOOKUP($A380-$V$1,Summary!$A$3:$BG$325,S$1,FALSE),$V$2)</f>
        <v>0</v>
      </c>
    </row>
    <row r="381" spans="1:19" x14ac:dyDescent="0.25">
      <c r="A381" s="32">
        <v>44056.999305555553</v>
      </c>
      <c r="B381" s="31">
        <f>IFERROR(VLOOKUP($A381-$V$1,Summary!$A$3:$BG$325,B$1,FALSE),$V$2)</f>
        <v>469</v>
      </c>
      <c r="C381" s="97">
        <f>IFERROR(VLOOKUP($A381-$V$1,Summary!$A$3:$BG$325,C$1,FALSE),$V$2)</f>
        <v>4139.47</v>
      </c>
      <c r="D381" s="31">
        <f>IFERROR(VLOOKUP($A381-$V$1,Summary!$A$3:$BG$325,D$1,FALSE),$V$2)</f>
        <v>1170</v>
      </c>
      <c r="E381" s="31">
        <f>IFERROR(VLOOKUP($A381-$V$1,Summary!$A$3:$BG$325,E$1,FALSE),$V$2)</f>
        <v>0</v>
      </c>
      <c r="F381" s="31">
        <f>IFERROR(VLOOKUP($A381-$V$1,Summary!$A$3:$BG$325,F$1,FALSE),$V$2)</f>
        <v>800</v>
      </c>
      <c r="G381" s="31">
        <f>IFERROR(VLOOKUP($A381-$V$1,Summary!$A$3:$BG$325,G$1,FALSE),$V$2)</f>
        <v>1010</v>
      </c>
      <c r="H381" s="31">
        <f>IFERROR(VLOOKUP($A381-$V$1,Summary!$A$3:$BG$325,H$1,FALSE),$V$2)</f>
        <v>345.16</v>
      </c>
      <c r="I381" s="31">
        <f>IFERROR(VLOOKUP($A381-$V$1,Summary!$A$3:$BG$325,I$1,FALSE),$V$2)</f>
        <v>225</v>
      </c>
      <c r="J381" s="31">
        <f>IFERROR(VLOOKUP($A381-$V$1,Summary!$A$3:$BG$325,J$1,FALSE),$V$2)</f>
        <v>55</v>
      </c>
      <c r="K381" s="31">
        <f>IFERROR(VLOOKUP($A381-$V$1,Summary!$A$3:$BG$325,K$1,FALSE),$V$2)</f>
        <v>43</v>
      </c>
      <c r="L381" s="31">
        <f>IFERROR(VLOOKUP($A381-$V$1,Summary!$A$3:$BG$325,L$1,FALSE),$V$2)</f>
        <v>88.6</v>
      </c>
      <c r="M381" s="31">
        <f>IFERROR(VLOOKUP($A381-$V$1,Summary!$A$3:$BG$325,M$1,FALSE),$V$2)</f>
        <v>31</v>
      </c>
      <c r="N381" s="31">
        <f>IFERROR(MAX(L381-M381,0),"NaN")</f>
        <v>57.599999999999994</v>
      </c>
      <c r="O381" s="31">
        <f>IFERROR(VLOOKUP($A381-$V$1,Summary!$A$3:$BG$325,O$1,FALSE),$V$2)</f>
        <v>31.9</v>
      </c>
      <c r="P381" s="31">
        <f>IFERROR(VLOOKUP($A381-$V$1,Summary!$A$3:$BG$325,P$1,FALSE),$V$2)</f>
        <v>29.83</v>
      </c>
      <c r="Q381" s="31">
        <v>230</v>
      </c>
      <c r="R381" s="31">
        <f>IFERROR(VLOOKUP($A381-$V$1,Summary!$A$3:$BG$325,R$1,FALSE),$V$2)</f>
        <v>0</v>
      </c>
      <c r="S381" s="31">
        <f>IFERROR(VLOOKUP($A381-$V$1,Summary!$A$3:$BG$325,S$1,FALSE),$V$2)</f>
        <v>0</v>
      </c>
    </row>
    <row r="382" spans="1:19" x14ac:dyDescent="0.25">
      <c r="A382" s="32">
        <v>44057.999305555553</v>
      </c>
      <c r="B382" s="31">
        <f>IFERROR(VLOOKUP($A382-$V$1,Summary!$A$3:$BG$325,B$1,FALSE),$V$2)</f>
        <v>475</v>
      </c>
      <c r="C382" s="97">
        <f>IFERROR(VLOOKUP($A382-$V$1,Summary!$A$3:$BG$325,C$1,FALSE),$V$2)</f>
        <v>4139.4399999999996</v>
      </c>
      <c r="D382" s="31">
        <f>IFERROR(VLOOKUP($A382-$V$1,Summary!$A$3:$BG$325,D$1,FALSE),$V$2)</f>
        <v>1280</v>
      </c>
      <c r="E382" s="31">
        <f>IFERROR(VLOOKUP($A382-$V$1,Summary!$A$3:$BG$325,E$1,FALSE),$V$2)</f>
        <v>0</v>
      </c>
      <c r="F382" s="31">
        <f>IFERROR(VLOOKUP($A382-$V$1,Summary!$A$3:$BG$325,F$1,FALSE),$V$2)</f>
        <v>800</v>
      </c>
      <c r="G382" s="31">
        <f>IFERROR(VLOOKUP($A382-$V$1,Summary!$A$3:$BG$325,G$1,FALSE),$V$2)</f>
        <v>957</v>
      </c>
      <c r="H382" s="31">
        <f>IFERROR(VLOOKUP($A382-$V$1,Summary!$A$3:$BG$325,H$1,FALSE),$V$2)</f>
        <v>343.39</v>
      </c>
      <c r="I382" s="31">
        <f>IFERROR(VLOOKUP($A382-$V$1,Summary!$A$3:$BG$325,I$1,FALSE),$V$2)</f>
        <v>234</v>
      </c>
      <c r="J382" s="31">
        <f>IFERROR(VLOOKUP($A382-$V$1,Summary!$A$3:$BG$325,J$1,FALSE),$V$2)</f>
        <v>62</v>
      </c>
      <c r="K382" s="31">
        <f>IFERROR(VLOOKUP($A382-$V$1,Summary!$A$3:$BG$325,K$1,FALSE),$V$2)</f>
        <v>45.5</v>
      </c>
      <c r="L382" s="31">
        <f>IFERROR(VLOOKUP($A382-$V$1,Summary!$A$3:$BG$325,L$1,FALSE),$V$2)</f>
        <v>77.3</v>
      </c>
      <c r="M382" s="31">
        <f>IFERROR(VLOOKUP($A382-$V$1,Summary!$A$3:$BG$325,M$1,FALSE),$V$2)</f>
        <v>35.299999999999997</v>
      </c>
      <c r="N382" s="31">
        <f>IFERROR(MAX(L382-M382,0),"NaN")</f>
        <v>42</v>
      </c>
      <c r="O382" s="31">
        <f>IFERROR(VLOOKUP($A382-$V$1,Summary!$A$3:$BG$325,O$1,FALSE),$V$2)</f>
        <v>11.7</v>
      </c>
      <c r="P382" s="31">
        <f>IFERROR(VLOOKUP($A382-$V$1,Summary!$A$3:$BG$325,P$1,FALSE),$V$2)</f>
        <v>21.44</v>
      </c>
      <c r="Q382" s="31">
        <v>230</v>
      </c>
      <c r="R382" s="31">
        <f>IFERROR(VLOOKUP($A382-$V$1,Summary!$A$3:$BG$325,R$1,FALSE),$V$2)</f>
        <v>0</v>
      </c>
      <c r="S382" s="31">
        <f>IFERROR(VLOOKUP($A382-$V$1,Summary!$A$3:$BG$325,S$1,FALSE),$V$2)</f>
        <v>0</v>
      </c>
    </row>
    <row r="383" spans="1:19" x14ac:dyDescent="0.25">
      <c r="A383" s="32">
        <v>44058.999305555553</v>
      </c>
      <c r="B383" s="31">
        <f>IFERROR(VLOOKUP($A383-$V$1,Summary!$A$3:$BG$325,B$1,FALSE),$V$2)</f>
        <v>476</v>
      </c>
      <c r="C383" s="97">
        <f>IFERROR(VLOOKUP($A383-$V$1,Summary!$A$3:$BG$325,C$1,FALSE),$V$2)</f>
        <v>4139.41</v>
      </c>
      <c r="D383" s="31">
        <f>IFERROR(VLOOKUP($A383-$V$1,Summary!$A$3:$BG$325,D$1,FALSE),$V$2)</f>
        <v>1380</v>
      </c>
      <c r="E383" s="31">
        <f>IFERROR(VLOOKUP($A383-$V$1,Summary!$A$3:$BG$325,E$1,FALSE),$V$2)</f>
        <v>0</v>
      </c>
      <c r="F383" s="31">
        <f>IFERROR(VLOOKUP($A383-$V$1,Summary!$A$3:$BG$325,F$1,FALSE),$V$2)</f>
        <v>832</v>
      </c>
      <c r="G383" s="31">
        <f>IFERROR(VLOOKUP($A383-$V$1,Summary!$A$3:$BG$325,G$1,FALSE),$V$2)</f>
        <v>1020</v>
      </c>
      <c r="H383" s="31">
        <f>IFERROR(VLOOKUP($A383-$V$1,Summary!$A$3:$BG$325,H$1,FALSE),$V$2)</f>
        <v>345.92</v>
      </c>
      <c r="I383" s="31">
        <f>IFERROR(VLOOKUP($A383-$V$1,Summary!$A$3:$BG$325,I$1,FALSE),$V$2)</f>
        <v>238</v>
      </c>
      <c r="J383" s="31">
        <f>IFERROR(VLOOKUP($A383-$V$1,Summary!$A$3:$BG$325,J$1,FALSE),$V$2)</f>
        <v>64</v>
      </c>
      <c r="K383" s="31">
        <f>IFERROR(VLOOKUP($A383-$V$1,Summary!$A$3:$BG$325,K$1,FALSE),$V$2)</f>
        <v>46.7</v>
      </c>
      <c r="L383" s="31">
        <f>IFERROR(VLOOKUP($A383-$V$1,Summary!$A$3:$BG$325,L$1,FALSE),$V$2)</f>
        <v>76</v>
      </c>
      <c r="M383" s="31">
        <f>IFERROR(VLOOKUP($A383-$V$1,Summary!$A$3:$BG$325,M$1,FALSE),$V$2)</f>
        <v>42.4</v>
      </c>
      <c r="N383" s="31">
        <f>IFERROR(MAX(L383-M383,0),"NaN")</f>
        <v>33.6</v>
      </c>
      <c r="O383" s="31">
        <f>IFERROR(VLOOKUP($A383-$V$1,Summary!$A$3:$BG$325,O$1,FALSE),$V$2)</f>
        <v>36.1</v>
      </c>
      <c r="P383" s="31">
        <f>IFERROR(VLOOKUP($A383-$V$1,Summary!$A$3:$BG$325,P$1,FALSE),$V$2)</f>
        <v>30.35</v>
      </c>
      <c r="Q383" s="31">
        <v>230</v>
      </c>
      <c r="R383" s="31">
        <f>IFERROR(VLOOKUP($A383-$V$1,Summary!$A$3:$BG$325,R$1,FALSE),$V$2)</f>
        <v>0</v>
      </c>
      <c r="S383" s="31">
        <f>IFERROR(VLOOKUP($A383-$V$1,Summary!$A$3:$BG$325,S$1,FALSE),$V$2)</f>
        <v>0</v>
      </c>
    </row>
    <row r="384" spans="1:19" x14ac:dyDescent="0.25">
      <c r="A384" s="32">
        <v>44059.999305555553</v>
      </c>
      <c r="B384" s="31">
        <f>IFERROR(VLOOKUP($A384-$V$1,Summary!$A$3:$BG$325,B$1,FALSE),$V$2)</f>
        <v>472</v>
      </c>
      <c r="C384" s="97">
        <f>IFERROR(VLOOKUP($A384-$V$1,Summary!$A$3:$BG$325,C$1,FALSE),$V$2)</f>
        <v>4139.37</v>
      </c>
      <c r="D384" s="31">
        <f>IFERROR(VLOOKUP($A384-$V$1,Summary!$A$3:$BG$325,D$1,FALSE),$V$2)</f>
        <v>1320</v>
      </c>
      <c r="E384" s="31">
        <f>IFERROR(VLOOKUP($A384-$V$1,Summary!$A$3:$BG$325,E$1,FALSE),$V$2)</f>
        <v>0</v>
      </c>
      <c r="F384" s="31">
        <f>IFERROR(VLOOKUP($A384-$V$1,Summary!$A$3:$BG$325,F$1,FALSE),$V$2)</f>
        <v>843</v>
      </c>
      <c r="G384" s="31">
        <f>IFERROR(VLOOKUP($A384-$V$1,Summary!$A$3:$BG$325,G$1,FALSE),$V$2)</f>
        <v>1070</v>
      </c>
      <c r="H384" s="31">
        <f>IFERROR(VLOOKUP($A384-$V$1,Summary!$A$3:$BG$325,H$1,FALSE),$V$2)</f>
        <v>355.39</v>
      </c>
      <c r="I384" s="31">
        <f>IFERROR(VLOOKUP($A384-$V$1,Summary!$A$3:$BG$325,I$1,FALSE),$V$2)</f>
        <v>225</v>
      </c>
      <c r="J384" s="31">
        <f>IFERROR(VLOOKUP($A384-$V$1,Summary!$A$3:$BG$325,J$1,FALSE),$V$2)</f>
        <v>62</v>
      </c>
      <c r="K384" s="31">
        <f>IFERROR(VLOOKUP($A384-$V$1,Summary!$A$3:$BG$325,K$1,FALSE),$V$2)</f>
        <v>42.5</v>
      </c>
      <c r="L384" s="31">
        <f>IFERROR(VLOOKUP($A384-$V$1,Summary!$A$3:$BG$325,L$1,FALSE),$V$2)</f>
        <v>76.8</v>
      </c>
      <c r="M384" s="31">
        <f>IFERROR(VLOOKUP($A384-$V$1,Summary!$A$3:$BG$325,M$1,FALSE),$V$2)</f>
        <v>32</v>
      </c>
      <c r="N384" s="31">
        <f>IFERROR(MAX(L384-M384,0),"NaN")</f>
        <v>44.8</v>
      </c>
      <c r="O384" s="31">
        <f>IFERROR(VLOOKUP($A384-$V$1,Summary!$A$3:$BG$325,O$1,FALSE),$V$2)</f>
        <v>26.9</v>
      </c>
      <c r="P384" s="31">
        <f>IFERROR(VLOOKUP($A384-$V$1,Summary!$A$3:$BG$325,P$1,FALSE),$V$2)</f>
        <v>36.630000000000003</v>
      </c>
      <c r="Q384" s="31">
        <v>230</v>
      </c>
      <c r="R384" s="31">
        <f>IFERROR(VLOOKUP($A384-$V$1,Summary!$A$3:$BG$325,R$1,FALSE),$V$2)</f>
        <v>0</v>
      </c>
      <c r="S384" s="31">
        <f>IFERROR(VLOOKUP($A384-$V$1,Summary!$A$3:$BG$325,S$1,FALSE),$V$2)</f>
        <v>0</v>
      </c>
    </row>
    <row r="385" spans="1:19" x14ac:dyDescent="0.25">
      <c r="A385" s="32">
        <v>44060.999305555553</v>
      </c>
      <c r="B385" s="31">
        <f>IFERROR(VLOOKUP($A385-$V$1,Summary!$A$3:$BG$325,B$1,FALSE),$V$2)</f>
        <v>474</v>
      </c>
      <c r="C385" s="97">
        <f>IFERROR(VLOOKUP($A385-$V$1,Summary!$A$3:$BG$325,C$1,FALSE),$V$2)</f>
        <v>4139.34</v>
      </c>
      <c r="D385" s="31">
        <f>IFERROR(VLOOKUP($A385-$V$1,Summary!$A$3:$BG$325,D$1,FALSE),$V$2)</f>
        <v>1170</v>
      </c>
      <c r="E385" s="31">
        <f>IFERROR(VLOOKUP($A385-$V$1,Summary!$A$3:$BG$325,E$1,FALSE),$V$2)</f>
        <v>0</v>
      </c>
      <c r="F385" s="31">
        <f>IFERROR(VLOOKUP($A385-$V$1,Summary!$A$3:$BG$325,F$1,FALSE),$V$2)</f>
        <v>835</v>
      </c>
      <c r="G385" s="31">
        <f>IFERROR(VLOOKUP($A385-$V$1,Summary!$A$3:$BG$325,G$1,FALSE),$V$2)</f>
        <v>1010</v>
      </c>
      <c r="H385" s="31">
        <f>IFERROR(VLOOKUP($A385-$V$1,Summary!$A$3:$BG$325,H$1,FALSE),$V$2)</f>
        <v>358.72</v>
      </c>
      <c r="I385" s="31">
        <f>IFERROR(VLOOKUP($A385-$V$1,Summary!$A$3:$BG$325,I$1,FALSE),$V$2)</f>
        <v>225</v>
      </c>
      <c r="J385" s="31">
        <f>IFERROR(VLOOKUP($A385-$V$1,Summary!$A$3:$BG$325,J$1,FALSE),$V$2)</f>
        <v>61</v>
      </c>
      <c r="K385" s="31">
        <f>IFERROR(VLOOKUP($A385-$V$1,Summary!$A$3:$BG$325,K$1,FALSE),$V$2)</f>
        <v>31.6</v>
      </c>
      <c r="L385" s="31">
        <f>IFERROR(VLOOKUP($A385-$V$1,Summary!$A$3:$BG$325,L$1,FALSE),$V$2)</f>
        <v>75.2</v>
      </c>
      <c r="M385" s="31">
        <f>IFERROR(VLOOKUP($A385-$V$1,Summary!$A$3:$BG$325,M$1,FALSE),$V$2)</f>
        <v>31.8</v>
      </c>
      <c r="N385" s="31">
        <f>IFERROR(MAX(L385-M385,0),"NaN")</f>
        <v>43.400000000000006</v>
      </c>
      <c r="O385" s="31">
        <f>IFERROR(VLOOKUP($A385-$V$1,Summary!$A$3:$BG$325,O$1,FALSE),$V$2)</f>
        <v>0</v>
      </c>
      <c r="P385" s="31">
        <f>IFERROR(VLOOKUP($A385-$V$1,Summary!$A$3:$BG$325,P$1,FALSE),$V$2)</f>
        <v>36.74</v>
      </c>
      <c r="Q385" s="31">
        <v>230</v>
      </c>
      <c r="R385" s="31">
        <f>IFERROR(VLOOKUP($A385-$V$1,Summary!$A$3:$BG$325,R$1,FALSE),$V$2)</f>
        <v>0</v>
      </c>
      <c r="S385" s="31">
        <f>IFERROR(VLOOKUP($A385-$V$1,Summary!$A$3:$BG$325,S$1,FALSE),$V$2)</f>
        <v>0</v>
      </c>
    </row>
    <row r="386" spans="1:19" x14ac:dyDescent="0.25">
      <c r="A386" s="32">
        <v>44061.999305555553</v>
      </c>
      <c r="B386" s="31">
        <f>IFERROR(VLOOKUP($A386-$V$1,Summary!$A$3:$BG$325,B$1,FALSE),$V$2)</f>
        <v>471</v>
      </c>
      <c r="C386" s="97">
        <f>IFERROR(VLOOKUP($A386-$V$1,Summary!$A$3:$BG$325,C$1,FALSE),$V$2)</f>
        <v>4139.32</v>
      </c>
      <c r="D386" s="31">
        <f>IFERROR(VLOOKUP($A386-$V$1,Summary!$A$3:$BG$325,D$1,FALSE),$V$2)</f>
        <v>1140</v>
      </c>
      <c r="E386" s="31">
        <f>IFERROR(VLOOKUP($A386-$V$1,Summary!$A$3:$BG$325,E$1,FALSE),$V$2)</f>
        <v>0</v>
      </c>
      <c r="F386" s="31">
        <f>IFERROR(VLOOKUP($A386-$V$1,Summary!$A$3:$BG$325,F$1,FALSE),$V$2)</f>
        <v>832</v>
      </c>
      <c r="G386" s="31">
        <f>IFERROR(VLOOKUP($A386-$V$1,Summary!$A$3:$BG$325,G$1,FALSE),$V$2)</f>
        <v>929</v>
      </c>
      <c r="H386" s="31">
        <f>IFERROR(VLOOKUP($A386-$V$1,Summary!$A$3:$BG$325,H$1,FALSE),$V$2)</f>
        <v>357.84</v>
      </c>
      <c r="I386" s="31">
        <f>IFERROR(VLOOKUP($A386-$V$1,Summary!$A$3:$BG$325,I$1,FALSE),$V$2)</f>
        <v>225</v>
      </c>
      <c r="J386" s="31">
        <f>IFERROR(VLOOKUP($A386-$V$1,Summary!$A$3:$BG$325,J$1,FALSE),$V$2)</f>
        <v>71</v>
      </c>
      <c r="K386" s="31">
        <f>IFERROR(VLOOKUP($A386-$V$1,Summary!$A$3:$BG$325,K$1,FALSE),$V$2)</f>
        <v>17.2</v>
      </c>
      <c r="L386" s="31">
        <f>IFERROR(VLOOKUP($A386-$V$1,Summary!$A$3:$BG$325,L$1,FALSE),$V$2)</f>
        <v>89.2</v>
      </c>
      <c r="M386" s="31">
        <f>IFERROR(VLOOKUP($A386-$V$1,Summary!$A$3:$BG$325,M$1,FALSE),$V$2)</f>
        <v>31</v>
      </c>
      <c r="N386" s="31">
        <f>IFERROR(MAX(L386-M386,0),"NaN")</f>
        <v>58.2</v>
      </c>
      <c r="O386" s="31">
        <f>IFERROR(VLOOKUP($A386-$V$1,Summary!$A$3:$BG$325,O$1,FALSE),$V$2)</f>
        <v>35.6</v>
      </c>
      <c r="P386" s="31">
        <f>IFERROR(VLOOKUP($A386-$V$1,Summary!$A$3:$BG$325,P$1,FALSE),$V$2)</f>
        <v>29.25</v>
      </c>
      <c r="Q386" s="31">
        <v>230</v>
      </c>
      <c r="R386" s="31">
        <f>IFERROR(VLOOKUP($A386-$V$1,Summary!$A$3:$BG$325,R$1,FALSE),$V$2)</f>
        <v>0</v>
      </c>
      <c r="S386" s="31">
        <f>IFERROR(VLOOKUP($A386-$V$1,Summary!$A$3:$BG$325,S$1,FALSE),$V$2)</f>
        <v>0</v>
      </c>
    </row>
    <row r="387" spans="1:19" x14ac:dyDescent="0.25">
      <c r="A387" s="32">
        <v>44062.999305555553</v>
      </c>
      <c r="B387" s="31" t="str">
        <f>IFERROR(VLOOKUP($A387-$V$1,Summary!$A$3:$BG$325,B$1,FALSE),$V$2)</f>
        <v>NaN</v>
      </c>
      <c r="C387" s="97" t="str">
        <f>IFERROR(VLOOKUP($A387-$V$1,Summary!$A$3:$BG$325,C$1,FALSE),$V$2)</f>
        <v>NaN</v>
      </c>
      <c r="D387" s="31" t="str">
        <f>IFERROR(VLOOKUP($A387-$V$1,Summary!$A$3:$BG$325,D$1,FALSE),$V$2)</f>
        <v>NaN</v>
      </c>
      <c r="E387" s="31" t="str">
        <f>IFERROR(VLOOKUP($A387-$V$1,Summary!$A$3:$BG$325,E$1,FALSE),$V$2)</f>
        <v>NaN</v>
      </c>
      <c r="F387" s="31" t="str">
        <f>IFERROR(VLOOKUP($A387-$V$1,Summary!$A$3:$BG$325,F$1,FALSE),$V$2)</f>
        <v>NaN</v>
      </c>
      <c r="G387" s="31" t="str">
        <f>IFERROR(VLOOKUP($A387-$V$1,Summary!$A$3:$BG$325,G$1,FALSE),$V$2)</f>
        <v>NaN</v>
      </c>
      <c r="H387" s="31" t="str">
        <f>IFERROR(VLOOKUP($A387-$V$1,Summary!$A$3:$BG$325,H$1,FALSE),$V$2)</f>
        <v>NaN</v>
      </c>
      <c r="I387" s="31" t="str">
        <f>IFERROR(VLOOKUP($A387-$V$1,Summary!$A$3:$BG$325,I$1,FALSE),$V$2)</f>
        <v>NaN</v>
      </c>
      <c r="J387" s="31" t="str">
        <f>IFERROR(VLOOKUP($A387-$V$1,Summary!$A$3:$BG$325,J$1,FALSE),$V$2)</f>
        <v>NaN</v>
      </c>
      <c r="K387" s="31" t="str">
        <f>IFERROR(VLOOKUP($A387-$V$1,Summary!$A$3:$BG$325,K$1,FALSE),$V$2)</f>
        <v>NaN</v>
      </c>
      <c r="L387" s="31" t="str">
        <f>IFERROR(VLOOKUP($A387-$V$1,Summary!$A$3:$BG$325,L$1,FALSE),$V$2)</f>
        <v>NaN</v>
      </c>
      <c r="M387" s="31" t="str">
        <f>IFERROR(VLOOKUP($A387-$V$1,Summary!$A$3:$BG$325,M$1,FALSE),$V$2)</f>
        <v>NaN</v>
      </c>
      <c r="N387" s="31" t="str">
        <f>IFERROR(MAX(L387-M387,0),"NaN")</f>
        <v>NaN</v>
      </c>
      <c r="O387" s="31" t="str">
        <f>IFERROR(VLOOKUP($A387-$V$1,Summary!$A$3:$BG$325,O$1,FALSE),$V$2)</f>
        <v>NaN</v>
      </c>
      <c r="P387" s="31" t="str">
        <f>IFERROR(VLOOKUP($A387-$V$1,Summary!$A$3:$BG$325,P$1,FALSE),$V$2)</f>
        <v>NaN</v>
      </c>
      <c r="Q387" s="31">
        <v>230</v>
      </c>
      <c r="R387" s="31" t="str">
        <f>IFERROR(VLOOKUP($A387-$V$1,Summary!$A$3:$BG$325,R$1,FALSE),$V$2)</f>
        <v>NaN</v>
      </c>
      <c r="S387" s="31" t="str">
        <f>IFERROR(VLOOKUP($A387-$V$1,Summary!$A$3:$BG$325,S$1,FALSE),$V$2)</f>
        <v>NaN</v>
      </c>
    </row>
    <row r="388" spans="1:19" x14ac:dyDescent="0.25">
      <c r="A388" s="32">
        <v>44063.999305555553</v>
      </c>
      <c r="B388" s="31" t="str">
        <f>IFERROR(VLOOKUP($A388-$V$1,Summary!$A$3:$BG$325,B$1,FALSE),$V$2)</f>
        <v>NaN</v>
      </c>
      <c r="C388" s="97" t="str">
        <f>IFERROR(VLOOKUP($A388-$V$1,Summary!$A$3:$BG$325,C$1,FALSE),$V$2)</f>
        <v>NaN</v>
      </c>
      <c r="D388" s="31" t="str">
        <f>IFERROR(VLOOKUP($A388-$V$1,Summary!$A$3:$BG$325,D$1,FALSE),$V$2)</f>
        <v>NaN</v>
      </c>
      <c r="E388" s="31" t="str">
        <f>IFERROR(VLOOKUP($A388-$V$1,Summary!$A$3:$BG$325,E$1,FALSE),$V$2)</f>
        <v>NaN</v>
      </c>
      <c r="F388" s="31" t="str">
        <f>IFERROR(VLOOKUP($A388-$V$1,Summary!$A$3:$BG$325,F$1,FALSE),$V$2)</f>
        <v>NaN</v>
      </c>
      <c r="G388" s="31" t="str">
        <f>IFERROR(VLOOKUP($A388-$V$1,Summary!$A$3:$BG$325,G$1,FALSE),$V$2)</f>
        <v>NaN</v>
      </c>
      <c r="H388" s="31" t="str">
        <f>IFERROR(VLOOKUP($A388-$V$1,Summary!$A$3:$BG$325,H$1,FALSE),$V$2)</f>
        <v>NaN</v>
      </c>
      <c r="I388" s="31" t="str">
        <f>IFERROR(VLOOKUP($A388-$V$1,Summary!$A$3:$BG$325,I$1,FALSE),$V$2)</f>
        <v>NaN</v>
      </c>
      <c r="J388" s="31" t="str">
        <f>IFERROR(VLOOKUP($A388-$V$1,Summary!$A$3:$BG$325,J$1,FALSE),$V$2)</f>
        <v>NaN</v>
      </c>
      <c r="K388" s="31" t="str">
        <f>IFERROR(VLOOKUP($A388-$V$1,Summary!$A$3:$BG$325,K$1,FALSE),$V$2)</f>
        <v>NaN</v>
      </c>
      <c r="L388" s="31" t="str">
        <f>IFERROR(VLOOKUP($A388-$V$1,Summary!$A$3:$BG$325,L$1,FALSE),$V$2)</f>
        <v>NaN</v>
      </c>
      <c r="M388" s="31" t="str">
        <f>IFERROR(VLOOKUP($A388-$V$1,Summary!$A$3:$BG$325,M$1,FALSE),$V$2)</f>
        <v>NaN</v>
      </c>
      <c r="N388" s="31" t="str">
        <f>IFERROR(MAX(L388-M388,0),"NaN")</f>
        <v>NaN</v>
      </c>
      <c r="O388" s="31" t="str">
        <f>IFERROR(VLOOKUP($A388-$V$1,Summary!$A$3:$BG$325,O$1,FALSE),$V$2)</f>
        <v>NaN</v>
      </c>
      <c r="P388" s="31" t="str">
        <f>IFERROR(VLOOKUP($A388-$V$1,Summary!$A$3:$BG$325,P$1,FALSE),$V$2)</f>
        <v>NaN</v>
      </c>
      <c r="Q388" s="31">
        <v>230</v>
      </c>
      <c r="R388" s="31" t="str">
        <f>IFERROR(VLOOKUP($A388-$V$1,Summary!$A$3:$BG$325,R$1,FALSE),$V$2)</f>
        <v>NaN</v>
      </c>
      <c r="S388" s="31" t="str">
        <f>IFERROR(VLOOKUP($A388-$V$1,Summary!$A$3:$BG$325,S$1,FALSE),$V$2)</f>
        <v>NaN</v>
      </c>
    </row>
    <row r="389" spans="1:19" x14ac:dyDescent="0.25">
      <c r="A389" s="32">
        <v>44064.999305555553</v>
      </c>
      <c r="B389" s="31" t="str">
        <f>IFERROR(VLOOKUP($A389-$V$1,Summary!$A$3:$BG$325,B$1,FALSE),$V$2)</f>
        <v>NaN</v>
      </c>
      <c r="C389" s="97" t="str">
        <f>IFERROR(VLOOKUP($A389-$V$1,Summary!$A$3:$BG$325,C$1,FALSE),$V$2)</f>
        <v>NaN</v>
      </c>
      <c r="D389" s="31" t="str">
        <f>IFERROR(VLOOKUP($A389-$V$1,Summary!$A$3:$BG$325,D$1,FALSE),$V$2)</f>
        <v>NaN</v>
      </c>
      <c r="E389" s="31" t="str">
        <f>IFERROR(VLOOKUP($A389-$V$1,Summary!$A$3:$BG$325,E$1,FALSE),$V$2)</f>
        <v>NaN</v>
      </c>
      <c r="F389" s="31" t="str">
        <f>IFERROR(VLOOKUP($A389-$V$1,Summary!$A$3:$BG$325,F$1,FALSE),$V$2)</f>
        <v>NaN</v>
      </c>
      <c r="G389" s="31" t="str">
        <f>IFERROR(VLOOKUP($A389-$V$1,Summary!$A$3:$BG$325,G$1,FALSE),$V$2)</f>
        <v>NaN</v>
      </c>
      <c r="H389" s="31" t="str">
        <f>IFERROR(VLOOKUP($A389-$V$1,Summary!$A$3:$BG$325,H$1,FALSE),$V$2)</f>
        <v>NaN</v>
      </c>
      <c r="I389" s="31" t="str">
        <f>IFERROR(VLOOKUP($A389-$V$1,Summary!$A$3:$BG$325,I$1,FALSE),$V$2)</f>
        <v>NaN</v>
      </c>
      <c r="J389" s="31" t="str">
        <f>IFERROR(VLOOKUP($A389-$V$1,Summary!$A$3:$BG$325,J$1,FALSE),$V$2)</f>
        <v>NaN</v>
      </c>
      <c r="K389" s="31" t="str">
        <f>IFERROR(VLOOKUP($A389-$V$1,Summary!$A$3:$BG$325,K$1,FALSE),$V$2)</f>
        <v>NaN</v>
      </c>
      <c r="L389" s="31" t="str">
        <f>IFERROR(VLOOKUP($A389-$V$1,Summary!$A$3:$BG$325,L$1,FALSE),$V$2)</f>
        <v>NaN</v>
      </c>
      <c r="M389" s="31" t="str">
        <f>IFERROR(VLOOKUP($A389-$V$1,Summary!$A$3:$BG$325,M$1,FALSE),$V$2)</f>
        <v>NaN</v>
      </c>
      <c r="N389" s="31" t="str">
        <f>IFERROR(MAX(L389-M389,0),"NaN")</f>
        <v>NaN</v>
      </c>
      <c r="O389" s="31" t="str">
        <f>IFERROR(VLOOKUP($A389-$V$1,Summary!$A$3:$BG$325,O$1,FALSE),$V$2)</f>
        <v>NaN</v>
      </c>
      <c r="P389" s="31" t="str">
        <f>IFERROR(VLOOKUP($A389-$V$1,Summary!$A$3:$BG$325,P$1,FALSE),$V$2)</f>
        <v>NaN</v>
      </c>
      <c r="Q389" s="31">
        <v>230</v>
      </c>
      <c r="R389" s="31" t="str">
        <f>IFERROR(VLOOKUP($A389-$V$1,Summary!$A$3:$BG$325,R$1,FALSE),$V$2)</f>
        <v>NaN</v>
      </c>
      <c r="S389" s="31" t="str">
        <f>IFERROR(VLOOKUP($A389-$V$1,Summary!$A$3:$BG$325,S$1,FALSE),$V$2)</f>
        <v>NaN</v>
      </c>
    </row>
    <row r="390" spans="1:19" x14ac:dyDescent="0.25">
      <c r="A390" s="32">
        <v>44065.999305555553</v>
      </c>
      <c r="B390" s="31" t="str">
        <f>IFERROR(VLOOKUP($A390-$V$1,Summary!$A$3:$BG$325,B$1,FALSE),$V$2)</f>
        <v>NaN</v>
      </c>
      <c r="C390" s="97" t="str">
        <f>IFERROR(VLOOKUP($A390-$V$1,Summary!$A$3:$BG$325,C$1,FALSE),$V$2)</f>
        <v>NaN</v>
      </c>
      <c r="D390" s="31" t="str">
        <f>IFERROR(VLOOKUP($A390-$V$1,Summary!$A$3:$BG$325,D$1,FALSE),$V$2)</f>
        <v>NaN</v>
      </c>
      <c r="E390" s="31" t="str">
        <f>IFERROR(VLOOKUP($A390-$V$1,Summary!$A$3:$BG$325,E$1,FALSE),$V$2)</f>
        <v>NaN</v>
      </c>
      <c r="F390" s="31" t="str">
        <f>IFERROR(VLOOKUP($A390-$V$1,Summary!$A$3:$BG$325,F$1,FALSE),$V$2)</f>
        <v>NaN</v>
      </c>
      <c r="G390" s="31" t="str">
        <f>IFERROR(VLOOKUP($A390-$V$1,Summary!$A$3:$BG$325,G$1,FALSE),$V$2)</f>
        <v>NaN</v>
      </c>
      <c r="H390" s="31" t="str">
        <f>IFERROR(VLOOKUP($A390-$V$1,Summary!$A$3:$BG$325,H$1,FALSE),$V$2)</f>
        <v>NaN</v>
      </c>
      <c r="I390" s="31" t="str">
        <f>IFERROR(VLOOKUP($A390-$V$1,Summary!$A$3:$BG$325,I$1,FALSE),$V$2)</f>
        <v>NaN</v>
      </c>
      <c r="J390" s="31" t="str">
        <f>IFERROR(VLOOKUP($A390-$V$1,Summary!$A$3:$BG$325,J$1,FALSE),$V$2)</f>
        <v>NaN</v>
      </c>
      <c r="K390" s="31" t="str">
        <f>IFERROR(VLOOKUP($A390-$V$1,Summary!$A$3:$BG$325,K$1,FALSE),$V$2)</f>
        <v>NaN</v>
      </c>
      <c r="L390" s="31" t="str">
        <f>IFERROR(VLOOKUP($A390-$V$1,Summary!$A$3:$BG$325,L$1,FALSE),$V$2)</f>
        <v>NaN</v>
      </c>
      <c r="M390" s="31" t="str">
        <f>IFERROR(VLOOKUP($A390-$V$1,Summary!$A$3:$BG$325,M$1,FALSE),$V$2)</f>
        <v>NaN</v>
      </c>
      <c r="N390" s="31" t="str">
        <f>IFERROR(MAX(L390-M390,0),"NaN")</f>
        <v>NaN</v>
      </c>
      <c r="O390" s="31" t="str">
        <f>IFERROR(VLOOKUP($A390-$V$1,Summary!$A$3:$BG$325,O$1,FALSE),$V$2)</f>
        <v>NaN</v>
      </c>
      <c r="P390" s="31" t="str">
        <f>IFERROR(VLOOKUP($A390-$V$1,Summary!$A$3:$BG$325,P$1,FALSE),$V$2)</f>
        <v>NaN</v>
      </c>
      <c r="Q390" s="31">
        <v>230</v>
      </c>
      <c r="R390" s="31" t="str">
        <f>IFERROR(VLOOKUP($A390-$V$1,Summary!$A$3:$BG$325,R$1,FALSE),$V$2)</f>
        <v>NaN</v>
      </c>
      <c r="S390" s="31" t="str">
        <f>IFERROR(VLOOKUP($A390-$V$1,Summary!$A$3:$BG$325,S$1,FALSE),$V$2)</f>
        <v>NaN</v>
      </c>
    </row>
    <row r="391" spans="1:19" x14ac:dyDescent="0.25">
      <c r="A391" s="32">
        <v>44066.999305555553</v>
      </c>
      <c r="B391" s="31" t="str">
        <f>IFERROR(VLOOKUP($A391-$V$1,Summary!$A$3:$BG$325,B$1,FALSE),$V$2)</f>
        <v>NaN</v>
      </c>
      <c r="C391" s="97" t="str">
        <f>IFERROR(VLOOKUP($A391-$V$1,Summary!$A$3:$BG$325,C$1,FALSE),$V$2)</f>
        <v>NaN</v>
      </c>
      <c r="D391" s="31" t="str">
        <f>IFERROR(VLOOKUP($A391-$V$1,Summary!$A$3:$BG$325,D$1,FALSE),$V$2)</f>
        <v>NaN</v>
      </c>
      <c r="E391" s="31" t="str">
        <f>IFERROR(VLOOKUP($A391-$V$1,Summary!$A$3:$BG$325,E$1,FALSE),$V$2)</f>
        <v>NaN</v>
      </c>
      <c r="F391" s="31" t="str">
        <f>IFERROR(VLOOKUP($A391-$V$1,Summary!$A$3:$BG$325,F$1,FALSE),$V$2)</f>
        <v>NaN</v>
      </c>
      <c r="G391" s="31" t="str">
        <f>IFERROR(VLOOKUP($A391-$V$1,Summary!$A$3:$BG$325,G$1,FALSE),$V$2)</f>
        <v>NaN</v>
      </c>
      <c r="H391" s="31" t="str">
        <f>IFERROR(VLOOKUP($A391-$V$1,Summary!$A$3:$BG$325,H$1,FALSE),$V$2)</f>
        <v>NaN</v>
      </c>
      <c r="I391" s="31" t="str">
        <f>IFERROR(VLOOKUP($A391-$V$1,Summary!$A$3:$BG$325,I$1,FALSE),$V$2)</f>
        <v>NaN</v>
      </c>
      <c r="J391" s="31" t="str">
        <f>IFERROR(VLOOKUP($A391-$V$1,Summary!$A$3:$BG$325,J$1,FALSE),$V$2)</f>
        <v>NaN</v>
      </c>
      <c r="K391" s="31" t="str">
        <f>IFERROR(VLOOKUP($A391-$V$1,Summary!$A$3:$BG$325,K$1,FALSE),$V$2)</f>
        <v>NaN</v>
      </c>
      <c r="L391" s="31" t="str">
        <f>IFERROR(VLOOKUP($A391-$V$1,Summary!$A$3:$BG$325,L$1,FALSE),$V$2)</f>
        <v>NaN</v>
      </c>
      <c r="M391" s="31" t="str">
        <f>IFERROR(VLOOKUP($A391-$V$1,Summary!$A$3:$BG$325,M$1,FALSE),$V$2)</f>
        <v>NaN</v>
      </c>
      <c r="N391" s="31" t="str">
        <f>IFERROR(MAX(L391-M391,0),"NaN")</f>
        <v>NaN</v>
      </c>
      <c r="O391" s="31" t="str">
        <f>IFERROR(VLOOKUP($A391-$V$1,Summary!$A$3:$BG$325,O$1,FALSE),$V$2)</f>
        <v>NaN</v>
      </c>
      <c r="P391" s="31" t="str">
        <f>IFERROR(VLOOKUP($A391-$V$1,Summary!$A$3:$BG$325,P$1,FALSE),$V$2)</f>
        <v>NaN</v>
      </c>
      <c r="Q391" s="31">
        <v>230</v>
      </c>
      <c r="R391" s="31" t="str">
        <f>IFERROR(VLOOKUP($A391-$V$1,Summary!$A$3:$BG$325,R$1,FALSE),$V$2)</f>
        <v>NaN</v>
      </c>
      <c r="S391" s="31" t="str">
        <f>IFERROR(VLOOKUP($A391-$V$1,Summary!$A$3:$BG$325,S$1,FALSE),$V$2)</f>
        <v>NaN</v>
      </c>
    </row>
    <row r="392" spans="1:19" x14ac:dyDescent="0.25">
      <c r="A392" s="32">
        <v>44067.999305555553</v>
      </c>
      <c r="B392" s="31" t="str">
        <f>IFERROR(VLOOKUP($A392-$V$1,Summary!$A$3:$BG$325,B$1,FALSE),$V$2)</f>
        <v>NaN</v>
      </c>
      <c r="C392" s="97" t="str">
        <f>IFERROR(VLOOKUP($A392-$V$1,Summary!$A$3:$BG$325,C$1,FALSE),$V$2)</f>
        <v>NaN</v>
      </c>
      <c r="D392" s="31" t="str">
        <f>IFERROR(VLOOKUP($A392-$V$1,Summary!$A$3:$BG$325,D$1,FALSE),$V$2)</f>
        <v>NaN</v>
      </c>
      <c r="E392" s="31" t="str">
        <f>IFERROR(VLOOKUP($A392-$V$1,Summary!$A$3:$BG$325,E$1,FALSE),$V$2)</f>
        <v>NaN</v>
      </c>
      <c r="F392" s="31" t="str">
        <f>IFERROR(VLOOKUP($A392-$V$1,Summary!$A$3:$BG$325,F$1,FALSE),$V$2)</f>
        <v>NaN</v>
      </c>
      <c r="G392" s="31" t="str">
        <f>IFERROR(VLOOKUP($A392-$V$1,Summary!$A$3:$BG$325,G$1,FALSE),$V$2)</f>
        <v>NaN</v>
      </c>
      <c r="H392" s="31" t="str">
        <f>IFERROR(VLOOKUP($A392-$V$1,Summary!$A$3:$BG$325,H$1,FALSE),$V$2)</f>
        <v>NaN</v>
      </c>
      <c r="I392" s="31" t="str">
        <f>IFERROR(VLOOKUP($A392-$V$1,Summary!$A$3:$BG$325,I$1,FALSE),$V$2)</f>
        <v>NaN</v>
      </c>
      <c r="J392" s="31" t="str">
        <f>IFERROR(VLOOKUP($A392-$V$1,Summary!$A$3:$BG$325,J$1,FALSE),$V$2)</f>
        <v>NaN</v>
      </c>
      <c r="K392" s="31" t="str">
        <f>IFERROR(VLOOKUP($A392-$V$1,Summary!$A$3:$BG$325,K$1,FALSE),$V$2)</f>
        <v>NaN</v>
      </c>
      <c r="L392" s="31" t="str">
        <f>IFERROR(VLOOKUP($A392-$V$1,Summary!$A$3:$BG$325,L$1,FALSE),$V$2)</f>
        <v>NaN</v>
      </c>
      <c r="M392" s="31" t="str">
        <f>IFERROR(VLOOKUP($A392-$V$1,Summary!$A$3:$BG$325,M$1,FALSE),$V$2)</f>
        <v>NaN</v>
      </c>
      <c r="N392" s="31" t="str">
        <f>IFERROR(MAX(L392-M392,0),"NaN")</f>
        <v>NaN</v>
      </c>
      <c r="O392" s="31" t="str">
        <f>IFERROR(VLOOKUP($A392-$V$1,Summary!$A$3:$BG$325,O$1,FALSE),$V$2)</f>
        <v>NaN</v>
      </c>
      <c r="P392" s="31" t="str">
        <f>IFERROR(VLOOKUP($A392-$V$1,Summary!$A$3:$BG$325,P$1,FALSE),$V$2)</f>
        <v>NaN</v>
      </c>
      <c r="Q392" s="31">
        <v>230</v>
      </c>
      <c r="R392" s="31" t="str">
        <f>IFERROR(VLOOKUP($A392-$V$1,Summary!$A$3:$BG$325,R$1,FALSE),$V$2)</f>
        <v>NaN</v>
      </c>
      <c r="S392" s="31" t="str">
        <f>IFERROR(VLOOKUP($A392-$V$1,Summary!$A$3:$BG$325,S$1,FALSE),$V$2)</f>
        <v>NaN</v>
      </c>
    </row>
    <row r="393" spans="1:19" x14ac:dyDescent="0.25">
      <c r="A393" s="32">
        <v>44068.999305555553</v>
      </c>
      <c r="B393" s="31" t="str">
        <f>IFERROR(VLOOKUP($A393-$V$1,Summary!$A$3:$BG$325,B$1,FALSE),$V$2)</f>
        <v>NaN</v>
      </c>
      <c r="C393" s="97" t="str">
        <f>IFERROR(VLOOKUP($A393-$V$1,Summary!$A$3:$BG$325,C$1,FALSE),$V$2)</f>
        <v>NaN</v>
      </c>
      <c r="D393" s="31" t="str">
        <f>IFERROR(VLOOKUP($A393-$V$1,Summary!$A$3:$BG$325,D$1,FALSE),$V$2)</f>
        <v>NaN</v>
      </c>
      <c r="E393" s="31" t="str">
        <f>IFERROR(VLOOKUP($A393-$V$1,Summary!$A$3:$BG$325,E$1,FALSE),$V$2)</f>
        <v>NaN</v>
      </c>
      <c r="F393" s="31" t="str">
        <f>IFERROR(VLOOKUP($A393-$V$1,Summary!$A$3:$BG$325,F$1,FALSE),$V$2)</f>
        <v>NaN</v>
      </c>
      <c r="G393" s="31" t="str">
        <f>IFERROR(VLOOKUP($A393-$V$1,Summary!$A$3:$BG$325,G$1,FALSE),$V$2)</f>
        <v>NaN</v>
      </c>
      <c r="H393" s="31" t="str">
        <f>IFERROR(VLOOKUP($A393-$V$1,Summary!$A$3:$BG$325,H$1,FALSE),$V$2)</f>
        <v>NaN</v>
      </c>
      <c r="I393" s="31" t="str">
        <f>IFERROR(VLOOKUP($A393-$V$1,Summary!$A$3:$BG$325,I$1,FALSE),$V$2)</f>
        <v>NaN</v>
      </c>
      <c r="J393" s="31" t="str">
        <f>IFERROR(VLOOKUP($A393-$V$1,Summary!$A$3:$BG$325,J$1,FALSE),$V$2)</f>
        <v>NaN</v>
      </c>
      <c r="K393" s="31" t="str">
        <f>IFERROR(VLOOKUP($A393-$V$1,Summary!$A$3:$BG$325,K$1,FALSE),$V$2)</f>
        <v>NaN</v>
      </c>
      <c r="L393" s="31" t="str">
        <f>IFERROR(VLOOKUP($A393-$V$1,Summary!$A$3:$BG$325,L$1,FALSE),$V$2)</f>
        <v>NaN</v>
      </c>
      <c r="M393" s="31" t="str">
        <f>IFERROR(VLOOKUP($A393-$V$1,Summary!$A$3:$BG$325,M$1,FALSE),$V$2)</f>
        <v>NaN</v>
      </c>
      <c r="N393" s="31" t="str">
        <f>IFERROR(MAX(L393-M393,0),"NaN")</f>
        <v>NaN</v>
      </c>
      <c r="O393" s="31" t="str">
        <f>IFERROR(VLOOKUP($A393-$V$1,Summary!$A$3:$BG$325,O$1,FALSE),$V$2)</f>
        <v>NaN</v>
      </c>
      <c r="P393" s="31" t="str">
        <f>IFERROR(VLOOKUP($A393-$V$1,Summary!$A$3:$BG$325,P$1,FALSE),$V$2)</f>
        <v>NaN</v>
      </c>
      <c r="Q393" s="31">
        <v>230</v>
      </c>
      <c r="R393" s="31" t="str">
        <f>IFERROR(VLOOKUP($A393-$V$1,Summary!$A$3:$BG$325,R$1,FALSE),$V$2)</f>
        <v>NaN</v>
      </c>
      <c r="S393" s="31" t="str">
        <f>IFERROR(VLOOKUP($A393-$V$1,Summary!$A$3:$BG$325,S$1,FALSE),$V$2)</f>
        <v>NaN</v>
      </c>
    </row>
    <row r="394" spans="1:19" x14ac:dyDescent="0.25">
      <c r="A394" s="32">
        <v>44069.999305555553</v>
      </c>
      <c r="B394" s="31" t="str">
        <f>IFERROR(VLOOKUP($A394-$V$1,Summary!$A$3:$BG$325,B$1,FALSE),$V$2)</f>
        <v>NaN</v>
      </c>
      <c r="C394" s="97" t="str">
        <f>IFERROR(VLOOKUP($A394-$V$1,Summary!$A$3:$BG$325,C$1,FALSE),$V$2)</f>
        <v>NaN</v>
      </c>
      <c r="D394" s="31" t="str">
        <f>IFERROR(VLOOKUP($A394-$V$1,Summary!$A$3:$BG$325,D$1,FALSE),$V$2)</f>
        <v>NaN</v>
      </c>
      <c r="E394" s="31" t="str">
        <f>IFERROR(VLOOKUP($A394-$V$1,Summary!$A$3:$BG$325,E$1,FALSE),$V$2)</f>
        <v>NaN</v>
      </c>
      <c r="F394" s="31" t="str">
        <f>IFERROR(VLOOKUP($A394-$V$1,Summary!$A$3:$BG$325,F$1,FALSE),$V$2)</f>
        <v>NaN</v>
      </c>
      <c r="G394" s="31" t="str">
        <f>IFERROR(VLOOKUP($A394-$V$1,Summary!$A$3:$BG$325,G$1,FALSE),$V$2)</f>
        <v>NaN</v>
      </c>
      <c r="H394" s="31" t="str">
        <f>IFERROR(VLOOKUP($A394-$V$1,Summary!$A$3:$BG$325,H$1,FALSE),$V$2)</f>
        <v>NaN</v>
      </c>
      <c r="I394" s="31" t="str">
        <f>IFERROR(VLOOKUP($A394-$V$1,Summary!$A$3:$BG$325,I$1,FALSE),$V$2)</f>
        <v>NaN</v>
      </c>
      <c r="J394" s="31" t="str">
        <f>IFERROR(VLOOKUP($A394-$V$1,Summary!$A$3:$BG$325,J$1,FALSE),$V$2)</f>
        <v>NaN</v>
      </c>
      <c r="K394" s="31" t="str">
        <f>IFERROR(VLOOKUP($A394-$V$1,Summary!$A$3:$BG$325,K$1,FALSE),$V$2)</f>
        <v>NaN</v>
      </c>
      <c r="L394" s="31" t="str">
        <f>IFERROR(VLOOKUP($A394-$V$1,Summary!$A$3:$BG$325,L$1,FALSE),$V$2)</f>
        <v>NaN</v>
      </c>
      <c r="M394" s="31" t="str">
        <f>IFERROR(VLOOKUP($A394-$V$1,Summary!$A$3:$BG$325,M$1,FALSE),$V$2)</f>
        <v>NaN</v>
      </c>
      <c r="N394" s="31" t="str">
        <f>IFERROR(MAX(L394-M394,0),"NaN")</f>
        <v>NaN</v>
      </c>
      <c r="O394" s="31" t="str">
        <f>IFERROR(VLOOKUP($A394-$V$1,Summary!$A$3:$BG$325,O$1,FALSE),$V$2)</f>
        <v>NaN</v>
      </c>
      <c r="P394" s="31" t="str">
        <f>IFERROR(VLOOKUP($A394-$V$1,Summary!$A$3:$BG$325,P$1,FALSE),$V$2)</f>
        <v>NaN</v>
      </c>
      <c r="Q394" s="31">
        <v>230</v>
      </c>
      <c r="R394" s="31" t="str">
        <f>IFERROR(VLOOKUP($A394-$V$1,Summary!$A$3:$BG$325,R$1,FALSE),$V$2)</f>
        <v>NaN</v>
      </c>
      <c r="S394" s="31" t="str">
        <f>IFERROR(VLOOKUP($A394-$V$1,Summary!$A$3:$BG$325,S$1,FALSE),$V$2)</f>
        <v>NaN</v>
      </c>
    </row>
    <row r="395" spans="1:19" x14ac:dyDescent="0.25">
      <c r="A395" s="32">
        <v>44070.999305555553</v>
      </c>
      <c r="B395" s="31" t="str">
        <f>IFERROR(VLOOKUP($A395-$V$1,Summary!$A$3:$BG$325,B$1,FALSE),$V$2)</f>
        <v>NaN</v>
      </c>
      <c r="C395" s="97" t="str">
        <f>IFERROR(VLOOKUP($A395-$V$1,Summary!$A$3:$BG$325,C$1,FALSE),$V$2)</f>
        <v>NaN</v>
      </c>
      <c r="D395" s="31" t="str">
        <f>IFERROR(VLOOKUP($A395-$V$1,Summary!$A$3:$BG$325,D$1,FALSE),$V$2)</f>
        <v>NaN</v>
      </c>
      <c r="E395" s="31" t="str">
        <f>IFERROR(VLOOKUP($A395-$V$1,Summary!$A$3:$BG$325,E$1,FALSE),$V$2)</f>
        <v>NaN</v>
      </c>
      <c r="F395" s="31" t="str">
        <f>IFERROR(VLOOKUP($A395-$V$1,Summary!$A$3:$BG$325,F$1,FALSE),$V$2)</f>
        <v>NaN</v>
      </c>
      <c r="G395" s="31" t="str">
        <f>IFERROR(VLOOKUP($A395-$V$1,Summary!$A$3:$BG$325,G$1,FALSE),$V$2)</f>
        <v>NaN</v>
      </c>
      <c r="H395" s="31" t="str">
        <f>IFERROR(VLOOKUP($A395-$V$1,Summary!$A$3:$BG$325,H$1,FALSE),$V$2)</f>
        <v>NaN</v>
      </c>
      <c r="I395" s="31" t="str">
        <f>IFERROR(VLOOKUP($A395-$V$1,Summary!$A$3:$BG$325,I$1,FALSE),$V$2)</f>
        <v>NaN</v>
      </c>
      <c r="J395" s="31" t="str">
        <f>IFERROR(VLOOKUP($A395-$V$1,Summary!$A$3:$BG$325,J$1,FALSE),$V$2)</f>
        <v>NaN</v>
      </c>
      <c r="K395" s="31" t="str">
        <f>IFERROR(VLOOKUP($A395-$V$1,Summary!$A$3:$BG$325,K$1,FALSE),$V$2)</f>
        <v>NaN</v>
      </c>
      <c r="L395" s="31" t="str">
        <f>IFERROR(VLOOKUP($A395-$V$1,Summary!$A$3:$BG$325,L$1,FALSE),$V$2)</f>
        <v>NaN</v>
      </c>
      <c r="M395" s="31" t="str">
        <f>IFERROR(VLOOKUP($A395-$V$1,Summary!$A$3:$BG$325,M$1,FALSE),$V$2)</f>
        <v>NaN</v>
      </c>
      <c r="N395" s="31" t="str">
        <f>IFERROR(MAX(L395-M395,0),"NaN")</f>
        <v>NaN</v>
      </c>
      <c r="O395" s="31" t="str">
        <f>IFERROR(VLOOKUP($A395-$V$1,Summary!$A$3:$BG$325,O$1,FALSE),$V$2)</f>
        <v>NaN</v>
      </c>
      <c r="P395" s="31" t="str">
        <f>IFERROR(VLOOKUP($A395-$V$1,Summary!$A$3:$BG$325,P$1,FALSE),$V$2)</f>
        <v>NaN</v>
      </c>
      <c r="Q395" s="31">
        <v>230</v>
      </c>
      <c r="R395" s="31" t="str">
        <f>IFERROR(VLOOKUP($A395-$V$1,Summary!$A$3:$BG$325,R$1,FALSE),$V$2)</f>
        <v>NaN</v>
      </c>
      <c r="S395" s="31" t="str">
        <f>IFERROR(VLOOKUP($A395-$V$1,Summary!$A$3:$BG$325,S$1,FALSE),$V$2)</f>
        <v>NaN</v>
      </c>
    </row>
    <row r="396" spans="1:19" x14ac:dyDescent="0.25">
      <c r="A396" s="32">
        <v>44071.999305555553</v>
      </c>
      <c r="B396" s="31" t="str">
        <f>IFERROR(VLOOKUP($A396-$V$1,Summary!$A$3:$BG$325,B$1,FALSE),$V$2)</f>
        <v>NaN</v>
      </c>
      <c r="C396" s="97" t="str">
        <f>IFERROR(VLOOKUP($A396-$V$1,Summary!$A$3:$BG$325,C$1,FALSE),$V$2)</f>
        <v>NaN</v>
      </c>
      <c r="D396" s="31" t="str">
        <f>IFERROR(VLOOKUP($A396-$V$1,Summary!$A$3:$BG$325,D$1,FALSE),$V$2)</f>
        <v>NaN</v>
      </c>
      <c r="E396" s="31" t="str">
        <f>IFERROR(VLOOKUP($A396-$V$1,Summary!$A$3:$BG$325,E$1,FALSE),$V$2)</f>
        <v>NaN</v>
      </c>
      <c r="F396" s="31" t="str">
        <f>IFERROR(VLOOKUP($A396-$V$1,Summary!$A$3:$BG$325,F$1,FALSE),$V$2)</f>
        <v>NaN</v>
      </c>
      <c r="G396" s="31" t="str">
        <f>IFERROR(VLOOKUP($A396-$V$1,Summary!$A$3:$BG$325,G$1,FALSE),$V$2)</f>
        <v>NaN</v>
      </c>
      <c r="H396" s="31" t="str">
        <f>IFERROR(VLOOKUP($A396-$V$1,Summary!$A$3:$BG$325,H$1,FALSE),$V$2)</f>
        <v>NaN</v>
      </c>
      <c r="I396" s="31" t="str">
        <f>IFERROR(VLOOKUP($A396-$V$1,Summary!$A$3:$BG$325,I$1,FALSE),$V$2)</f>
        <v>NaN</v>
      </c>
      <c r="J396" s="31" t="str">
        <f>IFERROR(VLOOKUP($A396-$V$1,Summary!$A$3:$BG$325,J$1,FALSE),$V$2)</f>
        <v>NaN</v>
      </c>
      <c r="K396" s="31" t="str">
        <f>IFERROR(VLOOKUP($A396-$V$1,Summary!$A$3:$BG$325,K$1,FALSE),$V$2)</f>
        <v>NaN</v>
      </c>
      <c r="L396" s="31" t="str">
        <f>IFERROR(VLOOKUP($A396-$V$1,Summary!$A$3:$BG$325,L$1,FALSE),$V$2)</f>
        <v>NaN</v>
      </c>
      <c r="M396" s="31" t="str">
        <f>IFERROR(VLOOKUP($A396-$V$1,Summary!$A$3:$BG$325,M$1,FALSE),$V$2)</f>
        <v>NaN</v>
      </c>
      <c r="N396" s="31" t="str">
        <f>IFERROR(MAX(L396-M396,0),"NaN")</f>
        <v>NaN</v>
      </c>
      <c r="O396" s="31" t="str">
        <f>IFERROR(VLOOKUP($A396-$V$1,Summary!$A$3:$BG$325,O$1,FALSE),$V$2)</f>
        <v>NaN</v>
      </c>
      <c r="P396" s="31" t="str">
        <f>IFERROR(VLOOKUP($A396-$V$1,Summary!$A$3:$BG$325,P$1,FALSE),$V$2)</f>
        <v>NaN</v>
      </c>
      <c r="Q396" s="31">
        <v>230</v>
      </c>
      <c r="R396" s="31" t="str">
        <f>IFERROR(VLOOKUP($A396-$V$1,Summary!$A$3:$BG$325,R$1,FALSE),$V$2)</f>
        <v>NaN</v>
      </c>
      <c r="S396" s="31" t="str">
        <f>IFERROR(VLOOKUP($A396-$V$1,Summary!$A$3:$BG$325,S$1,FALSE),$V$2)</f>
        <v>NaN</v>
      </c>
    </row>
    <row r="397" spans="1:19" x14ac:dyDescent="0.25">
      <c r="A397" s="32">
        <v>44072.999305555553</v>
      </c>
      <c r="B397" s="31" t="str">
        <f>IFERROR(VLOOKUP($A397-$V$1,Summary!$A$3:$BG$325,B$1,FALSE),$V$2)</f>
        <v>NaN</v>
      </c>
      <c r="C397" s="97" t="str">
        <f>IFERROR(VLOOKUP($A397-$V$1,Summary!$A$3:$BG$325,C$1,FALSE),$V$2)</f>
        <v>NaN</v>
      </c>
      <c r="D397" s="31" t="str">
        <f>IFERROR(VLOOKUP($A397-$V$1,Summary!$A$3:$BG$325,D$1,FALSE),$V$2)</f>
        <v>NaN</v>
      </c>
      <c r="E397" s="31" t="str">
        <f>IFERROR(VLOOKUP($A397-$V$1,Summary!$A$3:$BG$325,E$1,FALSE),$V$2)</f>
        <v>NaN</v>
      </c>
      <c r="F397" s="31" t="str">
        <f>IFERROR(VLOOKUP($A397-$V$1,Summary!$A$3:$BG$325,F$1,FALSE),$V$2)</f>
        <v>NaN</v>
      </c>
      <c r="G397" s="31" t="str">
        <f>IFERROR(VLOOKUP($A397-$V$1,Summary!$A$3:$BG$325,G$1,FALSE),$V$2)</f>
        <v>NaN</v>
      </c>
      <c r="H397" s="31" t="str">
        <f>IFERROR(VLOOKUP($A397-$V$1,Summary!$A$3:$BG$325,H$1,FALSE),$V$2)</f>
        <v>NaN</v>
      </c>
      <c r="I397" s="31" t="str">
        <f>IFERROR(VLOOKUP($A397-$V$1,Summary!$A$3:$BG$325,I$1,FALSE),$V$2)</f>
        <v>NaN</v>
      </c>
      <c r="J397" s="31" t="str">
        <f>IFERROR(VLOOKUP($A397-$V$1,Summary!$A$3:$BG$325,J$1,FALSE),$V$2)</f>
        <v>NaN</v>
      </c>
      <c r="K397" s="31" t="str">
        <f>IFERROR(VLOOKUP($A397-$V$1,Summary!$A$3:$BG$325,K$1,FALSE),$V$2)</f>
        <v>NaN</v>
      </c>
      <c r="L397" s="31" t="str">
        <f>IFERROR(VLOOKUP($A397-$V$1,Summary!$A$3:$BG$325,L$1,FALSE),$V$2)</f>
        <v>NaN</v>
      </c>
      <c r="M397" s="31" t="str">
        <f>IFERROR(VLOOKUP($A397-$V$1,Summary!$A$3:$BG$325,M$1,FALSE),$V$2)</f>
        <v>NaN</v>
      </c>
      <c r="N397" s="31" t="str">
        <f>IFERROR(MAX(L397-M397,0),"NaN")</f>
        <v>NaN</v>
      </c>
      <c r="O397" s="31" t="str">
        <f>IFERROR(VLOOKUP($A397-$V$1,Summary!$A$3:$BG$325,O$1,FALSE),$V$2)</f>
        <v>NaN</v>
      </c>
      <c r="P397" s="31" t="str">
        <f>IFERROR(VLOOKUP($A397-$V$1,Summary!$A$3:$BG$325,P$1,FALSE),$V$2)</f>
        <v>NaN</v>
      </c>
      <c r="Q397" s="31">
        <v>230</v>
      </c>
      <c r="R397" s="31" t="str">
        <f>IFERROR(VLOOKUP($A397-$V$1,Summary!$A$3:$BG$325,R$1,FALSE),$V$2)</f>
        <v>NaN</v>
      </c>
      <c r="S397" s="31" t="str">
        <f>IFERROR(VLOOKUP($A397-$V$1,Summary!$A$3:$BG$325,S$1,FALSE),$V$2)</f>
        <v>NaN</v>
      </c>
    </row>
    <row r="398" spans="1:19" x14ac:dyDescent="0.25">
      <c r="A398" s="32">
        <v>44073.999305555553</v>
      </c>
      <c r="B398" s="31" t="str">
        <f>IFERROR(VLOOKUP($A398-$V$1,Summary!$A$3:$BG$325,B$1,FALSE),$V$2)</f>
        <v>NaN</v>
      </c>
      <c r="C398" s="97" t="str">
        <f>IFERROR(VLOOKUP($A398-$V$1,Summary!$A$3:$BG$325,C$1,FALSE),$V$2)</f>
        <v>NaN</v>
      </c>
      <c r="D398" s="31" t="str">
        <f>IFERROR(VLOOKUP($A398-$V$1,Summary!$A$3:$BG$325,D$1,FALSE),$V$2)</f>
        <v>NaN</v>
      </c>
      <c r="E398" s="31" t="str">
        <f>IFERROR(VLOOKUP($A398-$V$1,Summary!$A$3:$BG$325,E$1,FALSE),$V$2)</f>
        <v>NaN</v>
      </c>
      <c r="F398" s="31" t="str">
        <f>IFERROR(VLOOKUP($A398-$V$1,Summary!$A$3:$BG$325,F$1,FALSE),$V$2)</f>
        <v>NaN</v>
      </c>
      <c r="G398" s="31" t="str">
        <f>IFERROR(VLOOKUP($A398-$V$1,Summary!$A$3:$BG$325,G$1,FALSE),$V$2)</f>
        <v>NaN</v>
      </c>
      <c r="H398" s="31" t="str">
        <f>IFERROR(VLOOKUP($A398-$V$1,Summary!$A$3:$BG$325,H$1,FALSE),$V$2)</f>
        <v>NaN</v>
      </c>
      <c r="I398" s="31" t="str">
        <f>IFERROR(VLOOKUP($A398-$V$1,Summary!$A$3:$BG$325,I$1,FALSE),$V$2)</f>
        <v>NaN</v>
      </c>
      <c r="J398" s="31" t="str">
        <f>IFERROR(VLOOKUP($A398-$V$1,Summary!$A$3:$BG$325,J$1,FALSE),$V$2)</f>
        <v>NaN</v>
      </c>
      <c r="K398" s="31" t="str">
        <f>IFERROR(VLOOKUP($A398-$V$1,Summary!$A$3:$BG$325,K$1,FALSE),$V$2)</f>
        <v>NaN</v>
      </c>
      <c r="L398" s="31" t="str">
        <f>IFERROR(VLOOKUP($A398-$V$1,Summary!$A$3:$BG$325,L$1,FALSE),$V$2)</f>
        <v>NaN</v>
      </c>
      <c r="M398" s="31" t="str">
        <f>IFERROR(VLOOKUP($A398-$V$1,Summary!$A$3:$BG$325,M$1,FALSE),$V$2)</f>
        <v>NaN</v>
      </c>
      <c r="N398" s="31" t="str">
        <f>IFERROR(MAX(L398-M398,0),"NaN")</f>
        <v>NaN</v>
      </c>
      <c r="O398" s="31" t="str">
        <f>IFERROR(VLOOKUP($A398-$V$1,Summary!$A$3:$BG$325,O$1,FALSE),$V$2)</f>
        <v>NaN</v>
      </c>
      <c r="P398" s="31" t="str">
        <f>IFERROR(VLOOKUP($A398-$V$1,Summary!$A$3:$BG$325,P$1,FALSE),$V$2)</f>
        <v>NaN</v>
      </c>
      <c r="Q398" s="31">
        <v>230</v>
      </c>
      <c r="R398" s="31" t="str">
        <f>IFERROR(VLOOKUP($A398-$V$1,Summary!$A$3:$BG$325,R$1,FALSE),$V$2)</f>
        <v>NaN</v>
      </c>
      <c r="S398" s="31" t="str">
        <f>IFERROR(VLOOKUP($A398-$V$1,Summary!$A$3:$BG$325,S$1,FALSE),$V$2)</f>
        <v>NaN</v>
      </c>
    </row>
    <row r="399" spans="1:19" x14ac:dyDescent="0.25">
      <c r="A399" s="32">
        <v>44074.999305555553</v>
      </c>
      <c r="B399" s="31" t="str">
        <f>IFERROR(VLOOKUP($A399-$V$1,Summary!$A$3:$BG$325,B$1,FALSE),$V$2)</f>
        <v>NaN</v>
      </c>
      <c r="C399" s="97" t="str">
        <f>IFERROR(VLOOKUP($A399-$V$1,Summary!$A$3:$BG$325,C$1,FALSE),$V$2)</f>
        <v>NaN</v>
      </c>
      <c r="D399" s="31" t="str">
        <f>IFERROR(VLOOKUP($A399-$V$1,Summary!$A$3:$BG$325,D$1,FALSE),$V$2)</f>
        <v>NaN</v>
      </c>
      <c r="E399" s="31" t="str">
        <f>IFERROR(VLOOKUP($A399-$V$1,Summary!$A$3:$BG$325,E$1,FALSE),$V$2)</f>
        <v>NaN</v>
      </c>
      <c r="F399" s="31" t="str">
        <f>IFERROR(VLOOKUP($A399-$V$1,Summary!$A$3:$BG$325,F$1,FALSE),$V$2)</f>
        <v>NaN</v>
      </c>
      <c r="G399" s="31" t="str">
        <f>IFERROR(VLOOKUP($A399-$V$1,Summary!$A$3:$BG$325,G$1,FALSE),$V$2)</f>
        <v>NaN</v>
      </c>
      <c r="H399" s="31" t="str">
        <f>IFERROR(VLOOKUP($A399-$V$1,Summary!$A$3:$BG$325,H$1,FALSE),$V$2)</f>
        <v>NaN</v>
      </c>
      <c r="I399" s="31" t="str">
        <f>IFERROR(VLOOKUP($A399-$V$1,Summary!$A$3:$BG$325,I$1,FALSE),$V$2)</f>
        <v>NaN</v>
      </c>
      <c r="J399" s="31" t="str">
        <f>IFERROR(VLOOKUP($A399-$V$1,Summary!$A$3:$BG$325,J$1,FALSE),$V$2)</f>
        <v>NaN</v>
      </c>
      <c r="K399" s="31" t="str">
        <f>IFERROR(VLOOKUP($A399-$V$1,Summary!$A$3:$BG$325,K$1,FALSE),$V$2)</f>
        <v>NaN</v>
      </c>
      <c r="L399" s="31" t="str">
        <f>IFERROR(VLOOKUP($A399-$V$1,Summary!$A$3:$BG$325,L$1,FALSE),$V$2)</f>
        <v>NaN</v>
      </c>
      <c r="M399" s="31" t="str">
        <f>IFERROR(VLOOKUP($A399-$V$1,Summary!$A$3:$BG$325,M$1,FALSE),$V$2)</f>
        <v>NaN</v>
      </c>
      <c r="N399" s="31" t="str">
        <f>IFERROR(MAX(L399-M399,0),"NaN")</f>
        <v>NaN</v>
      </c>
      <c r="O399" s="31" t="str">
        <f>IFERROR(VLOOKUP($A399-$V$1,Summary!$A$3:$BG$325,O$1,FALSE),$V$2)</f>
        <v>NaN</v>
      </c>
      <c r="P399" s="31" t="str">
        <f>IFERROR(VLOOKUP($A399-$V$1,Summary!$A$3:$BG$325,P$1,FALSE),$V$2)</f>
        <v>NaN</v>
      </c>
      <c r="Q399" s="31">
        <v>230</v>
      </c>
      <c r="R399" s="31" t="str">
        <f>IFERROR(VLOOKUP($A399-$V$1,Summary!$A$3:$BG$325,R$1,FALSE),$V$2)</f>
        <v>NaN</v>
      </c>
      <c r="S399" s="31" t="str">
        <f>IFERROR(VLOOKUP($A399-$V$1,Summary!$A$3:$BG$325,S$1,FALSE),$V$2)</f>
        <v>NaN</v>
      </c>
    </row>
    <row r="400" spans="1:19" x14ac:dyDescent="0.25">
      <c r="A400" s="32">
        <v>44075.999305555553</v>
      </c>
      <c r="B400" s="31" t="str">
        <f>IFERROR(VLOOKUP($A400-$V$1,Summary!$A$3:$BG$325,B$1,FALSE),$V$2)</f>
        <v>NaN</v>
      </c>
      <c r="C400" s="97" t="str">
        <f>IFERROR(VLOOKUP($A400-$V$1,Summary!$A$3:$BG$325,C$1,FALSE),$V$2)</f>
        <v>NaN</v>
      </c>
      <c r="D400" s="31" t="str">
        <f>IFERROR(VLOOKUP($A400-$V$1,Summary!$A$3:$BG$325,D$1,FALSE),$V$2)</f>
        <v>NaN</v>
      </c>
      <c r="E400" s="31" t="str">
        <f>IFERROR(VLOOKUP($A400-$V$1,Summary!$A$3:$BG$325,E$1,FALSE),$V$2)</f>
        <v>NaN</v>
      </c>
      <c r="F400" s="31" t="str">
        <f>IFERROR(VLOOKUP($A400-$V$1,Summary!$A$3:$BG$325,F$1,FALSE),$V$2)</f>
        <v>NaN</v>
      </c>
      <c r="G400" s="31" t="str">
        <f>IFERROR(VLOOKUP($A400-$V$1,Summary!$A$3:$BG$325,G$1,FALSE),$V$2)</f>
        <v>NaN</v>
      </c>
      <c r="H400" s="31" t="str">
        <f>IFERROR(VLOOKUP($A400-$V$1,Summary!$A$3:$BG$325,H$1,FALSE),$V$2)</f>
        <v>NaN</v>
      </c>
      <c r="I400" s="31" t="str">
        <f>IFERROR(VLOOKUP($A400-$V$1,Summary!$A$3:$BG$325,I$1,FALSE),$V$2)</f>
        <v>NaN</v>
      </c>
      <c r="J400" s="31" t="str">
        <f>IFERROR(VLOOKUP($A400-$V$1,Summary!$A$3:$BG$325,J$1,FALSE),$V$2)</f>
        <v>NaN</v>
      </c>
      <c r="K400" s="31" t="str">
        <f>IFERROR(VLOOKUP($A400-$V$1,Summary!$A$3:$BG$325,K$1,FALSE),$V$2)</f>
        <v>NaN</v>
      </c>
      <c r="L400" s="31" t="str">
        <f>IFERROR(VLOOKUP($A400-$V$1,Summary!$A$3:$BG$325,L$1,FALSE),$V$2)</f>
        <v>NaN</v>
      </c>
      <c r="M400" s="31" t="str">
        <f>IFERROR(VLOOKUP($A400-$V$1,Summary!$A$3:$BG$325,M$1,FALSE),$V$2)</f>
        <v>NaN</v>
      </c>
      <c r="N400" s="31" t="str">
        <f>IFERROR(MAX(L400-M400,0),"NaN")</f>
        <v>NaN</v>
      </c>
      <c r="O400" s="31" t="str">
        <f>IFERROR(VLOOKUP($A400-$V$1,Summary!$A$3:$BG$325,O$1,FALSE),$V$2)</f>
        <v>NaN</v>
      </c>
      <c r="P400" s="31" t="str">
        <f>IFERROR(VLOOKUP($A400-$V$1,Summary!$A$3:$BG$325,P$1,FALSE),$V$2)</f>
        <v>NaN</v>
      </c>
      <c r="Q400" s="31" t="s">
        <v>51</v>
      </c>
      <c r="R400" s="31" t="str">
        <f>IFERROR(VLOOKUP($A400-$V$1,Summary!$A$3:$BG$325,R$1,FALSE),$V$2)</f>
        <v>NaN</v>
      </c>
      <c r="S400" s="31" t="str">
        <f>IFERROR(VLOOKUP($A400-$V$1,Summary!$A$3:$BG$325,S$1,FALSE),$V$2)</f>
        <v>NaN</v>
      </c>
    </row>
    <row r="401" spans="1:19" x14ac:dyDescent="0.25">
      <c r="A401" s="32">
        <v>44076.999305555553</v>
      </c>
      <c r="B401" s="31" t="str">
        <f>IFERROR(VLOOKUP($A401-$V$1,Summary!$A$3:$BG$325,B$1,FALSE),$V$2)</f>
        <v>NaN</v>
      </c>
      <c r="C401" s="97" t="str">
        <f>IFERROR(VLOOKUP($A401-$V$1,Summary!$A$3:$BG$325,C$1,FALSE),$V$2)</f>
        <v>NaN</v>
      </c>
      <c r="D401" s="31" t="str">
        <f>IFERROR(VLOOKUP($A401-$V$1,Summary!$A$3:$BG$325,D$1,FALSE),$V$2)</f>
        <v>NaN</v>
      </c>
      <c r="E401" s="31" t="str">
        <f>IFERROR(VLOOKUP($A401-$V$1,Summary!$A$3:$BG$325,E$1,FALSE),$V$2)</f>
        <v>NaN</v>
      </c>
      <c r="F401" s="31" t="str">
        <f>IFERROR(VLOOKUP($A401-$V$1,Summary!$A$3:$BG$325,F$1,FALSE),$V$2)</f>
        <v>NaN</v>
      </c>
      <c r="G401" s="31" t="str">
        <f>IFERROR(VLOOKUP($A401-$V$1,Summary!$A$3:$BG$325,G$1,FALSE),$V$2)</f>
        <v>NaN</v>
      </c>
      <c r="H401" s="31" t="str">
        <f>IFERROR(VLOOKUP($A401-$V$1,Summary!$A$3:$BG$325,H$1,FALSE),$V$2)</f>
        <v>NaN</v>
      </c>
      <c r="I401" s="31" t="str">
        <f>IFERROR(VLOOKUP($A401-$V$1,Summary!$A$3:$BG$325,I$1,FALSE),$V$2)</f>
        <v>NaN</v>
      </c>
      <c r="J401" s="31" t="str">
        <f>IFERROR(VLOOKUP($A401-$V$1,Summary!$A$3:$BG$325,J$1,FALSE),$V$2)</f>
        <v>NaN</v>
      </c>
      <c r="K401" s="31" t="str">
        <f>IFERROR(VLOOKUP($A401-$V$1,Summary!$A$3:$BG$325,K$1,FALSE),$V$2)</f>
        <v>NaN</v>
      </c>
      <c r="L401" s="31" t="str">
        <f>IFERROR(VLOOKUP($A401-$V$1,Summary!$A$3:$BG$325,L$1,FALSE),$V$2)</f>
        <v>NaN</v>
      </c>
      <c r="M401" s="31" t="str">
        <f>IFERROR(VLOOKUP($A401-$V$1,Summary!$A$3:$BG$325,M$1,FALSE),$V$2)</f>
        <v>NaN</v>
      </c>
      <c r="N401" s="31" t="str">
        <f>IFERROR(MAX(L401-M401,0),"NaN")</f>
        <v>NaN</v>
      </c>
      <c r="O401" s="31" t="str">
        <f>IFERROR(VLOOKUP($A401-$V$1,Summary!$A$3:$BG$325,O$1,FALSE),$V$2)</f>
        <v>NaN</v>
      </c>
      <c r="P401" s="31" t="str">
        <f>IFERROR(VLOOKUP($A401-$V$1,Summary!$A$3:$BG$325,P$1,FALSE),$V$2)</f>
        <v>NaN</v>
      </c>
      <c r="Q401" s="31" t="s">
        <v>51</v>
      </c>
      <c r="R401" s="31" t="str">
        <f>IFERROR(VLOOKUP($A401-$V$1,Summary!$A$3:$BG$325,R$1,FALSE),$V$2)</f>
        <v>NaN</v>
      </c>
      <c r="S401" s="31" t="str">
        <f>IFERROR(VLOOKUP($A401-$V$1,Summary!$A$3:$BG$325,S$1,FALSE),$V$2)</f>
        <v>NaN</v>
      </c>
    </row>
    <row r="402" spans="1:19" x14ac:dyDescent="0.25">
      <c r="A402" s="32">
        <v>44077.999305555553</v>
      </c>
      <c r="B402" s="31" t="str">
        <f>IFERROR(VLOOKUP($A402-$V$1,Summary!$A$3:$BG$325,B$1,FALSE),$V$2)</f>
        <v>NaN</v>
      </c>
      <c r="C402" s="97" t="str">
        <f>IFERROR(VLOOKUP($A402-$V$1,Summary!$A$3:$BG$325,C$1,FALSE),$V$2)</f>
        <v>NaN</v>
      </c>
      <c r="D402" s="31" t="str">
        <f>IFERROR(VLOOKUP($A402-$V$1,Summary!$A$3:$BG$325,D$1,FALSE),$V$2)</f>
        <v>NaN</v>
      </c>
      <c r="E402" s="31" t="str">
        <f>IFERROR(VLOOKUP($A402-$V$1,Summary!$A$3:$BG$325,E$1,FALSE),$V$2)</f>
        <v>NaN</v>
      </c>
      <c r="F402" s="31" t="str">
        <f>IFERROR(VLOOKUP($A402-$V$1,Summary!$A$3:$BG$325,F$1,FALSE),$V$2)</f>
        <v>NaN</v>
      </c>
      <c r="G402" s="31" t="str">
        <f>IFERROR(VLOOKUP($A402-$V$1,Summary!$A$3:$BG$325,G$1,FALSE),$V$2)</f>
        <v>NaN</v>
      </c>
      <c r="H402" s="31" t="str">
        <f>IFERROR(VLOOKUP($A402-$V$1,Summary!$A$3:$BG$325,H$1,FALSE),$V$2)</f>
        <v>NaN</v>
      </c>
      <c r="I402" s="31" t="str">
        <f>IFERROR(VLOOKUP($A402-$V$1,Summary!$A$3:$BG$325,I$1,FALSE),$V$2)</f>
        <v>NaN</v>
      </c>
      <c r="J402" s="31" t="str">
        <f>IFERROR(VLOOKUP($A402-$V$1,Summary!$A$3:$BG$325,J$1,FALSE),$V$2)</f>
        <v>NaN</v>
      </c>
      <c r="K402" s="31" t="str">
        <f>IFERROR(VLOOKUP($A402-$V$1,Summary!$A$3:$BG$325,K$1,FALSE),$V$2)</f>
        <v>NaN</v>
      </c>
      <c r="L402" s="31" t="str">
        <f>IFERROR(VLOOKUP($A402-$V$1,Summary!$A$3:$BG$325,L$1,FALSE),$V$2)</f>
        <v>NaN</v>
      </c>
      <c r="M402" s="31" t="str">
        <f>IFERROR(VLOOKUP($A402-$V$1,Summary!$A$3:$BG$325,M$1,FALSE),$V$2)</f>
        <v>NaN</v>
      </c>
      <c r="N402" s="31" t="str">
        <f>IFERROR(MAX(L402-M402,0),"NaN")</f>
        <v>NaN</v>
      </c>
      <c r="O402" s="31" t="str">
        <f>IFERROR(VLOOKUP($A402-$V$1,Summary!$A$3:$BG$325,O$1,FALSE),$V$2)</f>
        <v>NaN</v>
      </c>
      <c r="P402" s="31" t="str">
        <f>IFERROR(VLOOKUP($A402-$V$1,Summary!$A$3:$BG$325,P$1,FALSE),$V$2)</f>
        <v>NaN</v>
      </c>
      <c r="Q402" s="31" t="s">
        <v>51</v>
      </c>
      <c r="R402" s="31" t="str">
        <f>IFERROR(VLOOKUP($A402-$V$1,Summary!$A$3:$BG$325,R$1,FALSE),$V$2)</f>
        <v>NaN</v>
      </c>
      <c r="S402" s="31" t="str">
        <f>IFERROR(VLOOKUP($A402-$V$1,Summary!$A$3:$BG$325,S$1,FALSE),$V$2)</f>
        <v>NaN</v>
      </c>
    </row>
    <row r="403" spans="1:19" x14ac:dyDescent="0.25">
      <c r="A403" s="32">
        <v>44078.999305555553</v>
      </c>
      <c r="B403" s="31" t="str">
        <f>IFERROR(VLOOKUP($A403-$V$1,Summary!$A$3:$BG$325,B$1,FALSE),$V$2)</f>
        <v>NaN</v>
      </c>
      <c r="C403" s="97" t="str">
        <f>IFERROR(VLOOKUP($A403-$V$1,Summary!$A$3:$BG$325,C$1,FALSE),$V$2)</f>
        <v>NaN</v>
      </c>
      <c r="D403" s="31" t="str">
        <f>IFERROR(VLOOKUP($A403-$V$1,Summary!$A$3:$BG$325,D$1,FALSE),$V$2)</f>
        <v>NaN</v>
      </c>
      <c r="E403" s="31" t="str">
        <f>IFERROR(VLOOKUP($A403-$V$1,Summary!$A$3:$BG$325,E$1,FALSE),$V$2)</f>
        <v>NaN</v>
      </c>
      <c r="F403" s="31" t="str">
        <f>IFERROR(VLOOKUP($A403-$V$1,Summary!$A$3:$BG$325,F$1,FALSE),$V$2)</f>
        <v>NaN</v>
      </c>
      <c r="G403" s="31" t="str">
        <f>IFERROR(VLOOKUP($A403-$V$1,Summary!$A$3:$BG$325,G$1,FALSE),$V$2)</f>
        <v>NaN</v>
      </c>
      <c r="H403" s="31" t="str">
        <f>IFERROR(VLOOKUP($A403-$V$1,Summary!$A$3:$BG$325,H$1,FALSE),$V$2)</f>
        <v>NaN</v>
      </c>
      <c r="I403" s="31" t="str">
        <f>IFERROR(VLOOKUP($A403-$V$1,Summary!$A$3:$BG$325,I$1,FALSE),$V$2)</f>
        <v>NaN</v>
      </c>
      <c r="J403" s="31" t="str">
        <f>IFERROR(VLOOKUP($A403-$V$1,Summary!$A$3:$BG$325,J$1,FALSE),$V$2)</f>
        <v>NaN</v>
      </c>
      <c r="K403" s="31" t="str">
        <f>IFERROR(VLOOKUP($A403-$V$1,Summary!$A$3:$BG$325,K$1,FALSE),$V$2)</f>
        <v>NaN</v>
      </c>
      <c r="L403" s="31" t="str">
        <f>IFERROR(VLOOKUP($A403-$V$1,Summary!$A$3:$BG$325,L$1,FALSE),$V$2)</f>
        <v>NaN</v>
      </c>
      <c r="M403" s="31" t="str">
        <f>IFERROR(VLOOKUP($A403-$V$1,Summary!$A$3:$BG$325,M$1,FALSE),$V$2)</f>
        <v>NaN</v>
      </c>
      <c r="N403" s="31" t="str">
        <f>IFERROR(MAX(L403-M403,0),"NaN")</f>
        <v>NaN</v>
      </c>
      <c r="O403" s="31" t="str">
        <f>IFERROR(VLOOKUP($A403-$V$1,Summary!$A$3:$BG$325,O$1,FALSE),$V$2)</f>
        <v>NaN</v>
      </c>
      <c r="P403" s="31" t="str">
        <f>IFERROR(VLOOKUP($A403-$V$1,Summary!$A$3:$BG$325,P$1,FALSE),$V$2)</f>
        <v>NaN</v>
      </c>
      <c r="Q403" s="31" t="s">
        <v>51</v>
      </c>
      <c r="R403" s="31" t="str">
        <f>IFERROR(VLOOKUP($A403-$V$1,Summary!$A$3:$BG$325,R$1,FALSE),$V$2)</f>
        <v>NaN</v>
      </c>
      <c r="S403" s="31" t="str">
        <f>IFERROR(VLOOKUP($A403-$V$1,Summary!$A$3:$BG$325,S$1,FALSE),$V$2)</f>
        <v>NaN</v>
      </c>
    </row>
    <row r="404" spans="1:19" x14ac:dyDescent="0.25">
      <c r="A404" s="32">
        <v>44079.999305555553</v>
      </c>
      <c r="B404" s="31" t="str">
        <f>IFERROR(VLOOKUP($A404-$V$1,Summary!$A$3:$BG$325,B$1,FALSE),$V$2)</f>
        <v>NaN</v>
      </c>
      <c r="C404" s="97" t="str">
        <f>IFERROR(VLOOKUP($A404-$V$1,Summary!$A$3:$BG$325,C$1,FALSE),$V$2)</f>
        <v>NaN</v>
      </c>
      <c r="D404" s="31" t="str">
        <f>IFERROR(VLOOKUP($A404-$V$1,Summary!$A$3:$BG$325,D$1,FALSE),$V$2)</f>
        <v>NaN</v>
      </c>
      <c r="E404" s="31" t="str">
        <f>IFERROR(VLOOKUP($A404-$V$1,Summary!$A$3:$BG$325,E$1,FALSE),$V$2)</f>
        <v>NaN</v>
      </c>
      <c r="F404" s="31" t="str">
        <f>IFERROR(VLOOKUP($A404-$V$1,Summary!$A$3:$BG$325,F$1,FALSE),$V$2)</f>
        <v>NaN</v>
      </c>
      <c r="G404" s="31" t="str">
        <f>IFERROR(VLOOKUP($A404-$V$1,Summary!$A$3:$BG$325,G$1,FALSE),$V$2)</f>
        <v>NaN</v>
      </c>
      <c r="H404" s="31" t="str">
        <f>IFERROR(VLOOKUP($A404-$V$1,Summary!$A$3:$BG$325,H$1,FALSE),$V$2)</f>
        <v>NaN</v>
      </c>
      <c r="I404" s="31" t="str">
        <f>IFERROR(VLOOKUP($A404-$V$1,Summary!$A$3:$BG$325,I$1,FALSE),$V$2)</f>
        <v>NaN</v>
      </c>
      <c r="J404" s="31" t="str">
        <f>IFERROR(VLOOKUP($A404-$V$1,Summary!$A$3:$BG$325,J$1,FALSE),$V$2)</f>
        <v>NaN</v>
      </c>
      <c r="K404" s="31" t="str">
        <f>IFERROR(VLOOKUP($A404-$V$1,Summary!$A$3:$BG$325,K$1,FALSE),$V$2)</f>
        <v>NaN</v>
      </c>
      <c r="L404" s="31" t="str">
        <f>IFERROR(VLOOKUP($A404-$V$1,Summary!$A$3:$BG$325,L$1,FALSE),$V$2)</f>
        <v>NaN</v>
      </c>
      <c r="M404" s="31" t="str">
        <f>IFERROR(VLOOKUP($A404-$V$1,Summary!$A$3:$BG$325,M$1,FALSE),$V$2)</f>
        <v>NaN</v>
      </c>
      <c r="N404" s="31" t="str">
        <f>IFERROR(MAX(L404-M404,0),"NaN")</f>
        <v>NaN</v>
      </c>
      <c r="O404" s="31" t="str">
        <f>IFERROR(VLOOKUP($A404-$V$1,Summary!$A$3:$BG$325,O$1,FALSE),$V$2)</f>
        <v>NaN</v>
      </c>
      <c r="P404" s="31" t="str">
        <f>IFERROR(VLOOKUP($A404-$V$1,Summary!$A$3:$BG$325,P$1,FALSE),$V$2)</f>
        <v>NaN</v>
      </c>
      <c r="Q404" s="31" t="s">
        <v>51</v>
      </c>
      <c r="R404" s="31" t="str">
        <f>IFERROR(VLOOKUP($A404-$V$1,Summary!$A$3:$BG$325,R$1,FALSE),$V$2)</f>
        <v>NaN</v>
      </c>
      <c r="S404" s="31" t="str">
        <f>IFERROR(VLOOKUP($A404-$V$1,Summary!$A$3:$BG$325,S$1,FALSE),$V$2)</f>
        <v>NaN</v>
      </c>
    </row>
    <row r="405" spans="1:19" x14ac:dyDescent="0.25">
      <c r="A405" s="32">
        <v>44080.999305555553</v>
      </c>
      <c r="B405" s="31" t="str">
        <f>IFERROR(VLOOKUP($A405-$V$1,Summary!$A$3:$BG$325,B$1,FALSE),$V$2)</f>
        <v>NaN</v>
      </c>
      <c r="C405" s="97" t="str">
        <f>IFERROR(VLOOKUP($A405-$V$1,Summary!$A$3:$BG$325,C$1,FALSE),$V$2)</f>
        <v>NaN</v>
      </c>
      <c r="D405" s="31" t="str">
        <f>IFERROR(VLOOKUP($A405-$V$1,Summary!$A$3:$BG$325,D$1,FALSE),$V$2)</f>
        <v>NaN</v>
      </c>
      <c r="E405" s="31" t="str">
        <f>IFERROR(VLOOKUP($A405-$V$1,Summary!$A$3:$BG$325,E$1,FALSE),$V$2)</f>
        <v>NaN</v>
      </c>
      <c r="F405" s="31" t="str">
        <f>IFERROR(VLOOKUP($A405-$V$1,Summary!$A$3:$BG$325,F$1,FALSE),$V$2)</f>
        <v>NaN</v>
      </c>
      <c r="G405" s="31" t="str">
        <f>IFERROR(VLOOKUP($A405-$V$1,Summary!$A$3:$BG$325,G$1,FALSE),$V$2)</f>
        <v>NaN</v>
      </c>
      <c r="H405" s="31" t="str">
        <f>IFERROR(VLOOKUP($A405-$V$1,Summary!$A$3:$BG$325,H$1,FALSE),$V$2)</f>
        <v>NaN</v>
      </c>
      <c r="I405" s="31" t="str">
        <f>IFERROR(VLOOKUP($A405-$V$1,Summary!$A$3:$BG$325,I$1,FALSE),$V$2)</f>
        <v>NaN</v>
      </c>
      <c r="J405" s="31" t="str">
        <f>IFERROR(VLOOKUP($A405-$V$1,Summary!$A$3:$BG$325,J$1,FALSE),$V$2)</f>
        <v>NaN</v>
      </c>
      <c r="K405" s="31" t="str">
        <f>IFERROR(VLOOKUP($A405-$V$1,Summary!$A$3:$BG$325,K$1,FALSE),$V$2)</f>
        <v>NaN</v>
      </c>
      <c r="L405" s="31" t="str">
        <f>IFERROR(VLOOKUP($A405-$V$1,Summary!$A$3:$BG$325,L$1,FALSE),$V$2)</f>
        <v>NaN</v>
      </c>
      <c r="M405" s="31" t="str">
        <f>IFERROR(VLOOKUP($A405-$V$1,Summary!$A$3:$BG$325,M$1,FALSE),$V$2)</f>
        <v>NaN</v>
      </c>
      <c r="N405" s="31" t="str">
        <f>IFERROR(MAX(L405-M405,0),"NaN")</f>
        <v>NaN</v>
      </c>
      <c r="O405" s="31" t="str">
        <f>IFERROR(VLOOKUP($A405-$V$1,Summary!$A$3:$BG$325,O$1,FALSE),$V$2)</f>
        <v>NaN</v>
      </c>
      <c r="P405" s="31" t="str">
        <f>IFERROR(VLOOKUP($A405-$V$1,Summary!$A$3:$BG$325,P$1,FALSE),$V$2)</f>
        <v>NaN</v>
      </c>
      <c r="Q405" s="31" t="s">
        <v>51</v>
      </c>
      <c r="R405" s="31" t="str">
        <f>IFERROR(VLOOKUP($A405-$V$1,Summary!$A$3:$BG$325,R$1,FALSE),$V$2)</f>
        <v>NaN</v>
      </c>
      <c r="S405" s="31" t="str">
        <f>IFERROR(VLOOKUP($A405-$V$1,Summary!$A$3:$BG$325,S$1,FALSE),$V$2)</f>
        <v>NaN</v>
      </c>
    </row>
    <row r="406" spans="1:19" x14ac:dyDescent="0.25">
      <c r="A406" s="32">
        <v>44081.999305555553</v>
      </c>
      <c r="B406" s="31" t="str">
        <f>IFERROR(VLOOKUP($A406-$V$1,Summary!$A$3:$BG$325,B$1,FALSE),$V$2)</f>
        <v>NaN</v>
      </c>
      <c r="C406" s="97" t="str">
        <f>IFERROR(VLOOKUP($A406-$V$1,Summary!$A$3:$BG$325,C$1,FALSE),$V$2)</f>
        <v>NaN</v>
      </c>
      <c r="D406" s="31" t="str">
        <f>IFERROR(VLOOKUP($A406-$V$1,Summary!$A$3:$BG$325,D$1,FALSE),$V$2)</f>
        <v>NaN</v>
      </c>
      <c r="E406" s="31" t="str">
        <f>IFERROR(VLOOKUP($A406-$V$1,Summary!$A$3:$BG$325,E$1,FALSE),$V$2)</f>
        <v>NaN</v>
      </c>
      <c r="F406" s="31" t="str">
        <f>IFERROR(VLOOKUP($A406-$V$1,Summary!$A$3:$BG$325,F$1,FALSE),$V$2)</f>
        <v>NaN</v>
      </c>
      <c r="G406" s="31" t="str">
        <f>IFERROR(VLOOKUP($A406-$V$1,Summary!$A$3:$BG$325,G$1,FALSE),$V$2)</f>
        <v>NaN</v>
      </c>
      <c r="H406" s="31" t="str">
        <f>IFERROR(VLOOKUP($A406-$V$1,Summary!$A$3:$BG$325,H$1,FALSE),$V$2)</f>
        <v>NaN</v>
      </c>
      <c r="I406" s="31" t="str">
        <f>IFERROR(VLOOKUP($A406-$V$1,Summary!$A$3:$BG$325,I$1,FALSE),$V$2)</f>
        <v>NaN</v>
      </c>
      <c r="J406" s="31" t="str">
        <f>IFERROR(VLOOKUP($A406-$V$1,Summary!$A$3:$BG$325,J$1,FALSE),$V$2)</f>
        <v>NaN</v>
      </c>
      <c r="K406" s="31" t="str">
        <f>IFERROR(VLOOKUP($A406-$V$1,Summary!$A$3:$BG$325,K$1,FALSE),$V$2)</f>
        <v>NaN</v>
      </c>
      <c r="L406" s="31" t="str">
        <f>IFERROR(VLOOKUP($A406-$V$1,Summary!$A$3:$BG$325,L$1,FALSE),$V$2)</f>
        <v>NaN</v>
      </c>
      <c r="M406" s="31" t="str">
        <f>IFERROR(VLOOKUP($A406-$V$1,Summary!$A$3:$BG$325,M$1,FALSE),$V$2)</f>
        <v>NaN</v>
      </c>
      <c r="N406" s="31" t="str">
        <f>IFERROR(MAX(L406-M406,0),"NaN")</f>
        <v>NaN</v>
      </c>
      <c r="O406" s="31" t="str">
        <f>IFERROR(VLOOKUP($A406-$V$1,Summary!$A$3:$BG$325,O$1,FALSE),$V$2)</f>
        <v>NaN</v>
      </c>
      <c r="P406" s="31" t="str">
        <f>IFERROR(VLOOKUP($A406-$V$1,Summary!$A$3:$BG$325,P$1,FALSE),$V$2)</f>
        <v>NaN</v>
      </c>
      <c r="Q406" s="31" t="s">
        <v>51</v>
      </c>
      <c r="R406" s="31" t="str">
        <f>IFERROR(VLOOKUP($A406-$V$1,Summary!$A$3:$BG$325,R$1,FALSE),$V$2)</f>
        <v>NaN</v>
      </c>
      <c r="S406" s="31" t="str">
        <f>IFERROR(VLOOKUP($A406-$V$1,Summary!$A$3:$BG$325,S$1,FALSE),$V$2)</f>
        <v>NaN</v>
      </c>
    </row>
    <row r="407" spans="1:19" x14ac:dyDescent="0.25">
      <c r="A407" s="32">
        <v>44082.999305555553</v>
      </c>
      <c r="B407" s="31" t="str">
        <f>IFERROR(VLOOKUP($A407-$V$1,Summary!$A$3:$BG$325,B$1,FALSE),$V$2)</f>
        <v>NaN</v>
      </c>
      <c r="C407" s="97" t="str">
        <f>IFERROR(VLOOKUP($A407-$V$1,Summary!$A$3:$BG$325,C$1,FALSE),$V$2)</f>
        <v>NaN</v>
      </c>
      <c r="D407" s="31" t="str">
        <f>IFERROR(VLOOKUP($A407-$V$1,Summary!$A$3:$BG$325,D$1,FALSE),$V$2)</f>
        <v>NaN</v>
      </c>
      <c r="E407" s="31" t="str">
        <f>IFERROR(VLOOKUP($A407-$V$1,Summary!$A$3:$BG$325,E$1,FALSE),$V$2)</f>
        <v>NaN</v>
      </c>
      <c r="F407" s="31" t="str">
        <f>IFERROR(VLOOKUP($A407-$V$1,Summary!$A$3:$BG$325,F$1,FALSE),$V$2)</f>
        <v>NaN</v>
      </c>
      <c r="G407" s="31" t="str">
        <f>IFERROR(VLOOKUP($A407-$V$1,Summary!$A$3:$BG$325,G$1,FALSE),$V$2)</f>
        <v>NaN</v>
      </c>
      <c r="H407" s="31" t="str">
        <f>IFERROR(VLOOKUP($A407-$V$1,Summary!$A$3:$BG$325,H$1,FALSE),$V$2)</f>
        <v>NaN</v>
      </c>
      <c r="I407" s="31" t="str">
        <f>IFERROR(VLOOKUP($A407-$V$1,Summary!$A$3:$BG$325,I$1,FALSE),$V$2)</f>
        <v>NaN</v>
      </c>
      <c r="J407" s="31" t="str">
        <f>IFERROR(VLOOKUP($A407-$V$1,Summary!$A$3:$BG$325,J$1,FALSE),$V$2)</f>
        <v>NaN</v>
      </c>
      <c r="K407" s="31" t="str">
        <f>IFERROR(VLOOKUP($A407-$V$1,Summary!$A$3:$BG$325,K$1,FALSE),$V$2)</f>
        <v>NaN</v>
      </c>
      <c r="L407" s="31" t="str">
        <f>IFERROR(VLOOKUP($A407-$V$1,Summary!$A$3:$BG$325,L$1,FALSE),$V$2)</f>
        <v>NaN</v>
      </c>
      <c r="M407" s="31" t="str">
        <f>IFERROR(VLOOKUP($A407-$V$1,Summary!$A$3:$BG$325,M$1,FALSE),$V$2)</f>
        <v>NaN</v>
      </c>
      <c r="N407" s="31" t="str">
        <f>IFERROR(MAX(L407-M407,0),"NaN")</f>
        <v>NaN</v>
      </c>
      <c r="O407" s="31" t="str">
        <f>IFERROR(VLOOKUP($A407-$V$1,Summary!$A$3:$BG$325,O$1,FALSE),$V$2)</f>
        <v>NaN</v>
      </c>
      <c r="P407" s="31" t="str">
        <f>IFERROR(VLOOKUP($A407-$V$1,Summary!$A$3:$BG$325,P$1,FALSE),$V$2)</f>
        <v>NaN</v>
      </c>
      <c r="Q407" s="31" t="s">
        <v>51</v>
      </c>
      <c r="R407" s="31" t="str">
        <f>IFERROR(VLOOKUP($A407-$V$1,Summary!$A$3:$BG$325,R$1,FALSE),$V$2)</f>
        <v>NaN</v>
      </c>
      <c r="S407" s="31" t="str">
        <f>IFERROR(VLOOKUP($A407-$V$1,Summary!$A$3:$BG$325,S$1,FALSE),$V$2)</f>
        <v>NaN</v>
      </c>
    </row>
    <row r="408" spans="1:19" x14ac:dyDescent="0.25">
      <c r="A408" s="32">
        <v>44083.999305555553</v>
      </c>
      <c r="B408" s="31" t="str">
        <f>IFERROR(VLOOKUP($A408-$V$1,Summary!$A$3:$BG$325,B$1,FALSE),$V$2)</f>
        <v>NaN</v>
      </c>
      <c r="C408" s="97" t="str">
        <f>IFERROR(VLOOKUP($A408-$V$1,Summary!$A$3:$BG$325,C$1,FALSE),$V$2)</f>
        <v>NaN</v>
      </c>
      <c r="D408" s="31" t="str">
        <f>IFERROR(VLOOKUP($A408-$V$1,Summary!$A$3:$BG$325,D$1,FALSE),$V$2)</f>
        <v>NaN</v>
      </c>
      <c r="E408" s="31" t="str">
        <f>IFERROR(VLOOKUP($A408-$V$1,Summary!$A$3:$BG$325,E$1,FALSE),$V$2)</f>
        <v>NaN</v>
      </c>
      <c r="F408" s="31" t="str">
        <f>IFERROR(VLOOKUP($A408-$V$1,Summary!$A$3:$BG$325,F$1,FALSE),$V$2)</f>
        <v>NaN</v>
      </c>
      <c r="G408" s="31" t="str">
        <f>IFERROR(VLOOKUP($A408-$V$1,Summary!$A$3:$BG$325,G$1,FALSE),$V$2)</f>
        <v>NaN</v>
      </c>
      <c r="H408" s="31" t="str">
        <f>IFERROR(VLOOKUP($A408-$V$1,Summary!$A$3:$BG$325,H$1,FALSE),$V$2)</f>
        <v>NaN</v>
      </c>
      <c r="I408" s="31" t="str">
        <f>IFERROR(VLOOKUP($A408-$V$1,Summary!$A$3:$BG$325,I$1,FALSE),$V$2)</f>
        <v>NaN</v>
      </c>
      <c r="J408" s="31" t="str">
        <f>IFERROR(VLOOKUP($A408-$V$1,Summary!$A$3:$BG$325,J$1,FALSE),$V$2)</f>
        <v>NaN</v>
      </c>
      <c r="K408" s="31" t="str">
        <f>IFERROR(VLOOKUP($A408-$V$1,Summary!$A$3:$BG$325,K$1,FALSE),$V$2)</f>
        <v>NaN</v>
      </c>
      <c r="L408" s="31" t="str">
        <f>IFERROR(VLOOKUP($A408-$V$1,Summary!$A$3:$BG$325,L$1,FALSE),$V$2)</f>
        <v>NaN</v>
      </c>
      <c r="M408" s="31" t="str">
        <f>IFERROR(VLOOKUP($A408-$V$1,Summary!$A$3:$BG$325,M$1,FALSE),$V$2)</f>
        <v>NaN</v>
      </c>
      <c r="N408" s="31" t="str">
        <f>IFERROR(MAX(L408-M408,0),"NaN")</f>
        <v>NaN</v>
      </c>
      <c r="O408" s="31" t="str">
        <f>IFERROR(VLOOKUP($A408-$V$1,Summary!$A$3:$BG$325,O$1,FALSE),$V$2)</f>
        <v>NaN</v>
      </c>
      <c r="P408" s="31" t="str">
        <f>IFERROR(VLOOKUP($A408-$V$1,Summary!$A$3:$BG$325,P$1,FALSE),$V$2)</f>
        <v>NaN</v>
      </c>
      <c r="Q408" s="31" t="s">
        <v>51</v>
      </c>
      <c r="R408" s="31" t="str">
        <f>IFERROR(VLOOKUP($A408-$V$1,Summary!$A$3:$BG$325,R$1,FALSE),$V$2)</f>
        <v>NaN</v>
      </c>
      <c r="S408" s="31" t="str">
        <f>IFERROR(VLOOKUP($A408-$V$1,Summary!$A$3:$BG$325,S$1,FALSE),$V$2)</f>
        <v>NaN</v>
      </c>
    </row>
    <row r="409" spans="1:19" x14ac:dyDescent="0.25">
      <c r="A409" s="32">
        <v>44084.999305555553</v>
      </c>
      <c r="B409" s="31" t="str">
        <f>IFERROR(VLOOKUP($A409-$V$1,Summary!$A$3:$BG$325,B$1,FALSE),$V$2)</f>
        <v>NaN</v>
      </c>
      <c r="C409" s="97" t="str">
        <f>IFERROR(VLOOKUP($A409-$V$1,Summary!$A$3:$BG$325,C$1,FALSE),$V$2)</f>
        <v>NaN</v>
      </c>
      <c r="D409" s="31" t="str">
        <f>IFERROR(VLOOKUP($A409-$V$1,Summary!$A$3:$BG$325,D$1,FALSE),$V$2)</f>
        <v>NaN</v>
      </c>
      <c r="E409" s="31" t="str">
        <f>IFERROR(VLOOKUP($A409-$V$1,Summary!$A$3:$BG$325,E$1,FALSE),$V$2)</f>
        <v>NaN</v>
      </c>
      <c r="F409" s="31" t="str">
        <f>IFERROR(VLOOKUP($A409-$V$1,Summary!$A$3:$BG$325,F$1,FALSE),$V$2)</f>
        <v>NaN</v>
      </c>
      <c r="G409" s="31" t="str">
        <f>IFERROR(VLOOKUP($A409-$V$1,Summary!$A$3:$BG$325,G$1,FALSE),$V$2)</f>
        <v>NaN</v>
      </c>
      <c r="H409" s="31" t="str">
        <f>IFERROR(VLOOKUP($A409-$V$1,Summary!$A$3:$BG$325,H$1,FALSE),$V$2)</f>
        <v>NaN</v>
      </c>
      <c r="I409" s="31" t="str">
        <f>IFERROR(VLOOKUP($A409-$V$1,Summary!$A$3:$BG$325,I$1,FALSE),$V$2)</f>
        <v>NaN</v>
      </c>
      <c r="J409" s="31" t="str">
        <f>IFERROR(VLOOKUP($A409-$V$1,Summary!$A$3:$BG$325,J$1,FALSE),$V$2)</f>
        <v>NaN</v>
      </c>
      <c r="K409" s="31" t="str">
        <f>IFERROR(VLOOKUP($A409-$V$1,Summary!$A$3:$BG$325,K$1,FALSE),$V$2)</f>
        <v>NaN</v>
      </c>
      <c r="L409" s="31" t="str">
        <f>IFERROR(VLOOKUP($A409-$V$1,Summary!$A$3:$BG$325,L$1,FALSE),$V$2)</f>
        <v>NaN</v>
      </c>
      <c r="M409" s="31" t="str">
        <f>IFERROR(VLOOKUP($A409-$V$1,Summary!$A$3:$BG$325,M$1,FALSE),$V$2)</f>
        <v>NaN</v>
      </c>
      <c r="N409" s="31" t="str">
        <f>IFERROR(MAX(L409-M409,0),"NaN")</f>
        <v>NaN</v>
      </c>
      <c r="O409" s="31" t="str">
        <f>IFERROR(VLOOKUP($A409-$V$1,Summary!$A$3:$BG$325,O$1,FALSE),$V$2)</f>
        <v>NaN</v>
      </c>
      <c r="P409" s="31" t="str">
        <f>IFERROR(VLOOKUP($A409-$V$1,Summary!$A$3:$BG$325,P$1,FALSE),$V$2)</f>
        <v>NaN</v>
      </c>
      <c r="Q409" s="31" t="s">
        <v>51</v>
      </c>
      <c r="R409" s="31" t="str">
        <f>IFERROR(VLOOKUP($A409-$V$1,Summary!$A$3:$BG$325,R$1,FALSE),$V$2)</f>
        <v>NaN</v>
      </c>
      <c r="S409" s="31" t="str">
        <f>IFERROR(VLOOKUP($A409-$V$1,Summary!$A$3:$BG$325,S$1,FALSE),$V$2)</f>
        <v>NaN</v>
      </c>
    </row>
    <row r="410" spans="1:19" x14ac:dyDescent="0.25">
      <c r="A410" s="32">
        <v>44085.999305555553</v>
      </c>
      <c r="B410" s="31" t="str">
        <f>IFERROR(VLOOKUP($A410-$V$1,Summary!$A$3:$BG$325,B$1,FALSE),$V$2)</f>
        <v>NaN</v>
      </c>
      <c r="C410" s="97" t="str">
        <f>IFERROR(VLOOKUP($A410-$V$1,Summary!$A$3:$BG$325,C$1,FALSE),$V$2)</f>
        <v>NaN</v>
      </c>
      <c r="D410" s="31" t="str">
        <f>IFERROR(VLOOKUP($A410-$V$1,Summary!$A$3:$BG$325,D$1,FALSE),$V$2)</f>
        <v>NaN</v>
      </c>
      <c r="E410" s="31" t="str">
        <f>IFERROR(VLOOKUP($A410-$V$1,Summary!$A$3:$BG$325,E$1,FALSE),$V$2)</f>
        <v>NaN</v>
      </c>
      <c r="F410" s="31" t="str">
        <f>IFERROR(VLOOKUP($A410-$V$1,Summary!$A$3:$BG$325,F$1,FALSE),$V$2)</f>
        <v>NaN</v>
      </c>
      <c r="G410" s="31" t="str">
        <f>IFERROR(VLOOKUP($A410-$V$1,Summary!$A$3:$BG$325,G$1,FALSE),$V$2)</f>
        <v>NaN</v>
      </c>
      <c r="H410" s="31" t="str">
        <f>IFERROR(VLOOKUP($A410-$V$1,Summary!$A$3:$BG$325,H$1,FALSE),$V$2)</f>
        <v>NaN</v>
      </c>
      <c r="I410" s="31" t="str">
        <f>IFERROR(VLOOKUP($A410-$V$1,Summary!$A$3:$BG$325,I$1,FALSE),$V$2)</f>
        <v>NaN</v>
      </c>
      <c r="J410" s="31" t="str">
        <f>IFERROR(VLOOKUP($A410-$V$1,Summary!$A$3:$BG$325,J$1,FALSE),$V$2)</f>
        <v>NaN</v>
      </c>
      <c r="K410" s="31" t="str">
        <f>IFERROR(VLOOKUP($A410-$V$1,Summary!$A$3:$BG$325,K$1,FALSE),$V$2)</f>
        <v>NaN</v>
      </c>
      <c r="L410" s="31" t="str">
        <f>IFERROR(VLOOKUP($A410-$V$1,Summary!$A$3:$BG$325,L$1,FALSE),$V$2)</f>
        <v>NaN</v>
      </c>
      <c r="M410" s="31" t="str">
        <f>IFERROR(VLOOKUP($A410-$V$1,Summary!$A$3:$BG$325,M$1,FALSE),$V$2)</f>
        <v>NaN</v>
      </c>
      <c r="N410" s="31" t="str">
        <f>IFERROR(MAX(L410-M410,0),"NaN")</f>
        <v>NaN</v>
      </c>
      <c r="O410" s="31" t="str">
        <f>IFERROR(VLOOKUP($A410-$V$1,Summary!$A$3:$BG$325,O$1,FALSE),$V$2)</f>
        <v>NaN</v>
      </c>
      <c r="P410" s="31" t="str">
        <f>IFERROR(VLOOKUP($A410-$V$1,Summary!$A$3:$BG$325,P$1,FALSE),$V$2)</f>
        <v>NaN</v>
      </c>
      <c r="Q410" s="31" t="s">
        <v>51</v>
      </c>
      <c r="R410" s="31" t="str">
        <f>IFERROR(VLOOKUP($A410-$V$1,Summary!$A$3:$BG$325,R$1,FALSE),$V$2)</f>
        <v>NaN</v>
      </c>
      <c r="S410" s="31" t="str">
        <f>IFERROR(VLOOKUP($A410-$V$1,Summary!$A$3:$BG$325,S$1,FALSE),$V$2)</f>
        <v>NaN</v>
      </c>
    </row>
    <row r="411" spans="1:19" x14ac:dyDescent="0.25">
      <c r="A411" s="32">
        <v>44086.999305555553</v>
      </c>
      <c r="B411" s="31" t="str">
        <f>IFERROR(VLOOKUP($A411-$V$1,Summary!$A$3:$BG$325,B$1,FALSE),$V$2)</f>
        <v>NaN</v>
      </c>
      <c r="C411" s="97" t="str">
        <f>IFERROR(VLOOKUP($A411-$V$1,Summary!$A$3:$BG$325,C$1,FALSE),$V$2)</f>
        <v>NaN</v>
      </c>
      <c r="D411" s="31" t="str">
        <f>IFERROR(VLOOKUP($A411-$V$1,Summary!$A$3:$BG$325,D$1,FALSE),$V$2)</f>
        <v>NaN</v>
      </c>
      <c r="E411" s="31" t="str">
        <f>IFERROR(VLOOKUP($A411-$V$1,Summary!$A$3:$BG$325,E$1,FALSE),$V$2)</f>
        <v>NaN</v>
      </c>
      <c r="F411" s="31" t="str">
        <f>IFERROR(VLOOKUP($A411-$V$1,Summary!$A$3:$BG$325,F$1,FALSE),$V$2)</f>
        <v>NaN</v>
      </c>
      <c r="G411" s="31" t="str">
        <f>IFERROR(VLOOKUP($A411-$V$1,Summary!$A$3:$BG$325,G$1,FALSE),$V$2)</f>
        <v>NaN</v>
      </c>
      <c r="H411" s="31" t="str">
        <f>IFERROR(VLOOKUP($A411-$V$1,Summary!$A$3:$BG$325,H$1,FALSE),$V$2)</f>
        <v>NaN</v>
      </c>
      <c r="I411" s="31" t="str">
        <f>IFERROR(VLOOKUP($A411-$V$1,Summary!$A$3:$BG$325,I$1,FALSE),$V$2)</f>
        <v>NaN</v>
      </c>
      <c r="J411" s="31" t="str">
        <f>IFERROR(VLOOKUP($A411-$V$1,Summary!$A$3:$BG$325,J$1,FALSE),$V$2)</f>
        <v>NaN</v>
      </c>
      <c r="K411" s="31" t="str">
        <f>IFERROR(VLOOKUP($A411-$V$1,Summary!$A$3:$BG$325,K$1,FALSE),$V$2)</f>
        <v>NaN</v>
      </c>
      <c r="L411" s="31" t="str">
        <f>IFERROR(VLOOKUP($A411-$V$1,Summary!$A$3:$BG$325,L$1,FALSE),$V$2)</f>
        <v>NaN</v>
      </c>
      <c r="M411" s="31" t="str">
        <f>IFERROR(VLOOKUP($A411-$V$1,Summary!$A$3:$BG$325,M$1,FALSE),$V$2)</f>
        <v>NaN</v>
      </c>
      <c r="N411" s="31" t="str">
        <f>IFERROR(MAX(L411-M411,0),"NaN")</f>
        <v>NaN</v>
      </c>
      <c r="O411" s="31" t="str">
        <f>IFERROR(VLOOKUP($A411-$V$1,Summary!$A$3:$BG$325,O$1,FALSE),$V$2)</f>
        <v>NaN</v>
      </c>
      <c r="P411" s="31" t="str">
        <f>IFERROR(VLOOKUP($A411-$V$1,Summary!$A$3:$BG$325,P$1,FALSE),$V$2)</f>
        <v>NaN</v>
      </c>
      <c r="Q411" s="31" t="s">
        <v>51</v>
      </c>
      <c r="R411" s="31" t="str">
        <f>IFERROR(VLOOKUP($A411-$V$1,Summary!$A$3:$BG$325,R$1,FALSE),$V$2)</f>
        <v>NaN</v>
      </c>
      <c r="S411" s="31" t="str">
        <f>IFERROR(VLOOKUP($A411-$V$1,Summary!$A$3:$BG$325,S$1,FALSE),$V$2)</f>
        <v>NaN</v>
      </c>
    </row>
    <row r="412" spans="1:19" x14ac:dyDescent="0.25">
      <c r="A412" s="32">
        <v>44087.999305555553</v>
      </c>
      <c r="B412" s="31" t="str">
        <f>IFERROR(VLOOKUP($A412-$V$1,Summary!$A$3:$BG$325,B$1,FALSE),$V$2)</f>
        <v>NaN</v>
      </c>
      <c r="C412" s="97" t="str">
        <f>IFERROR(VLOOKUP($A412-$V$1,Summary!$A$3:$BG$325,C$1,FALSE),$V$2)</f>
        <v>NaN</v>
      </c>
      <c r="D412" s="31" t="str">
        <f>IFERROR(VLOOKUP($A412-$V$1,Summary!$A$3:$BG$325,D$1,FALSE),$V$2)</f>
        <v>NaN</v>
      </c>
      <c r="E412" s="31" t="str">
        <f>IFERROR(VLOOKUP($A412-$V$1,Summary!$A$3:$BG$325,E$1,FALSE),$V$2)</f>
        <v>NaN</v>
      </c>
      <c r="F412" s="31" t="str">
        <f>IFERROR(VLOOKUP($A412-$V$1,Summary!$A$3:$BG$325,F$1,FALSE),$V$2)</f>
        <v>NaN</v>
      </c>
      <c r="G412" s="31" t="str">
        <f>IFERROR(VLOOKUP($A412-$V$1,Summary!$A$3:$BG$325,G$1,FALSE),$V$2)</f>
        <v>NaN</v>
      </c>
      <c r="H412" s="31" t="str">
        <f>IFERROR(VLOOKUP($A412-$V$1,Summary!$A$3:$BG$325,H$1,FALSE),$V$2)</f>
        <v>NaN</v>
      </c>
      <c r="I412" s="31" t="str">
        <f>IFERROR(VLOOKUP($A412-$V$1,Summary!$A$3:$BG$325,I$1,FALSE),$V$2)</f>
        <v>NaN</v>
      </c>
      <c r="J412" s="31" t="str">
        <f>IFERROR(VLOOKUP($A412-$V$1,Summary!$A$3:$BG$325,J$1,FALSE),$V$2)</f>
        <v>NaN</v>
      </c>
      <c r="K412" s="31" t="str">
        <f>IFERROR(VLOOKUP($A412-$V$1,Summary!$A$3:$BG$325,K$1,FALSE),$V$2)</f>
        <v>NaN</v>
      </c>
      <c r="L412" s="31" t="str">
        <f>IFERROR(VLOOKUP($A412-$V$1,Summary!$A$3:$BG$325,L$1,FALSE),$V$2)</f>
        <v>NaN</v>
      </c>
      <c r="M412" s="31" t="str">
        <f>IFERROR(VLOOKUP($A412-$V$1,Summary!$A$3:$BG$325,M$1,FALSE),$V$2)</f>
        <v>NaN</v>
      </c>
      <c r="N412" s="31" t="str">
        <f>IFERROR(MAX(L412-M412,0),"NaN")</f>
        <v>NaN</v>
      </c>
      <c r="O412" s="31" t="str">
        <f>IFERROR(VLOOKUP($A412-$V$1,Summary!$A$3:$BG$325,O$1,FALSE),$V$2)</f>
        <v>NaN</v>
      </c>
      <c r="P412" s="31" t="str">
        <f>IFERROR(VLOOKUP($A412-$V$1,Summary!$A$3:$BG$325,P$1,FALSE),$V$2)</f>
        <v>NaN</v>
      </c>
      <c r="Q412" s="31" t="s">
        <v>51</v>
      </c>
      <c r="R412" s="31" t="str">
        <f>IFERROR(VLOOKUP($A412-$V$1,Summary!$A$3:$BG$325,R$1,FALSE),$V$2)</f>
        <v>NaN</v>
      </c>
      <c r="S412" s="31" t="str">
        <f>IFERROR(VLOOKUP($A412-$V$1,Summary!$A$3:$BG$325,S$1,FALSE),$V$2)</f>
        <v>NaN</v>
      </c>
    </row>
    <row r="413" spans="1:19" x14ac:dyDescent="0.25">
      <c r="A413" s="32">
        <v>44088.999305555553</v>
      </c>
      <c r="B413" s="31" t="str">
        <f>IFERROR(VLOOKUP($A413-$V$1,Summary!$A$3:$BG$325,B$1,FALSE),$V$2)</f>
        <v>NaN</v>
      </c>
      <c r="C413" s="97" t="str">
        <f>IFERROR(VLOOKUP($A413-$V$1,Summary!$A$3:$BG$325,C$1,FALSE),$V$2)</f>
        <v>NaN</v>
      </c>
      <c r="D413" s="31" t="str">
        <f>IFERROR(VLOOKUP($A413-$V$1,Summary!$A$3:$BG$325,D$1,FALSE),$V$2)</f>
        <v>NaN</v>
      </c>
      <c r="E413" s="31" t="str">
        <f>IFERROR(VLOOKUP($A413-$V$1,Summary!$A$3:$BG$325,E$1,FALSE),$V$2)</f>
        <v>NaN</v>
      </c>
      <c r="F413" s="31" t="str">
        <f>IFERROR(VLOOKUP($A413-$V$1,Summary!$A$3:$BG$325,F$1,FALSE),$V$2)</f>
        <v>NaN</v>
      </c>
      <c r="G413" s="31" t="str">
        <f>IFERROR(VLOOKUP($A413-$V$1,Summary!$A$3:$BG$325,G$1,FALSE),$V$2)</f>
        <v>NaN</v>
      </c>
      <c r="H413" s="31" t="str">
        <f>IFERROR(VLOOKUP($A413-$V$1,Summary!$A$3:$BG$325,H$1,FALSE),$V$2)</f>
        <v>NaN</v>
      </c>
      <c r="I413" s="31" t="str">
        <f>IFERROR(VLOOKUP($A413-$V$1,Summary!$A$3:$BG$325,I$1,FALSE),$V$2)</f>
        <v>NaN</v>
      </c>
      <c r="J413" s="31" t="str">
        <f>IFERROR(VLOOKUP($A413-$V$1,Summary!$A$3:$BG$325,J$1,FALSE),$V$2)</f>
        <v>NaN</v>
      </c>
      <c r="K413" s="31" t="str">
        <f>IFERROR(VLOOKUP($A413-$V$1,Summary!$A$3:$BG$325,K$1,FALSE),$V$2)</f>
        <v>NaN</v>
      </c>
      <c r="L413" s="31" t="str">
        <f>IFERROR(VLOOKUP($A413-$V$1,Summary!$A$3:$BG$325,L$1,FALSE),$V$2)</f>
        <v>NaN</v>
      </c>
      <c r="M413" s="31" t="str">
        <f>IFERROR(VLOOKUP($A413-$V$1,Summary!$A$3:$BG$325,M$1,FALSE),$V$2)</f>
        <v>NaN</v>
      </c>
      <c r="N413" s="31" t="str">
        <f>IFERROR(MAX(L413-M413,0),"NaN")</f>
        <v>NaN</v>
      </c>
      <c r="O413" s="31" t="str">
        <f>IFERROR(VLOOKUP($A413-$V$1,Summary!$A$3:$BG$325,O$1,FALSE),$V$2)</f>
        <v>NaN</v>
      </c>
      <c r="P413" s="31" t="str">
        <f>IFERROR(VLOOKUP($A413-$V$1,Summary!$A$3:$BG$325,P$1,FALSE),$V$2)</f>
        <v>NaN</v>
      </c>
      <c r="Q413" s="31" t="s">
        <v>51</v>
      </c>
      <c r="R413" s="31" t="str">
        <f>IFERROR(VLOOKUP($A413-$V$1,Summary!$A$3:$BG$325,R$1,FALSE),$V$2)</f>
        <v>NaN</v>
      </c>
      <c r="S413" s="31" t="str">
        <f>IFERROR(VLOOKUP($A413-$V$1,Summary!$A$3:$BG$325,S$1,FALSE),$V$2)</f>
        <v>NaN</v>
      </c>
    </row>
    <row r="414" spans="1:19" x14ac:dyDescent="0.25">
      <c r="A414" s="32">
        <v>44089.999305555553</v>
      </c>
      <c r="B414" s="31" t="str">
        <f>IFERROR(VLOOKUP($A414-$V$1,Summary!$A$3:$BG$325,B$1,FALSE),$V$2)</f>
        <v>NaN</v>
      </c>
      <c r="C414" s="97" t="str">
        <f>IFERROR(VLOOKUP($A414-$V$1,Summary!$A$3:$BG$325,C$1,FALSE),$V$2)</f>
        <v>NaN</v>
      </c>
      <c r="D414" s="31" t="str">
        <f>IFERROR(VLOOKUP($A414-$V$1,Summary!$A$3:$BG$325,D$1,FALSE),$V$2)</f>
        <v>NaN</v>
      </c>
      <c r="E414" s="31" t="str">
        <f>IFERROR(VLOOKUP($A414-$V$1,Summary!$A$3:$BG$325,E$1,FALSE),$V$2)</f>
        <v>NaN</v>
      </c>
      <c r="F414" s="31" t="str">
        <f>IFERROR(VLOOKUP($A414-$V$1,Summary!$A$3:$BG$325,F$1,FALSE),$V$2)</f>
        <v>NaN</v>
      </c>
      <c r="G414" s="31" t="str">
        <f>IFERROR(VLOOKUP($A414-$V$1,Summary!$A$3:$BG$325,G$1,FALSE),$V$2)</f>
        <v>NaN</v>
      </c>
      <c r="H414" s="31" t="str">
        <f>IFERROR(VLOOKUP($A414-$V$1,Summary!$A$3:$BG$325,H$1,FALSE),$V$2)</f>
        <v>NaN</v>
      </c>
      <c r="I414" s="31" t="str">
        <f>IFERROR(VLOOKUP($A414-$V$1,Summary!$A$3:$BG$325,I$1,FALSE),$V$2)</f>
        <v>NaN</v>
      </c>
      <c r="J414" s="31" t="str">
        <f>IFERROR(VLOOKUP($A414-$V$1,Summary!$A$3:$BG$325,J$1,FALSE),$V$2)</f>
        <v>NaN</v>
      </c>
      <c r="K414" s="31" t="str">
        <f>IFERROR(VLOOKUP($A414-$V$1,Summary!$A$3:$BG$325,K$1,FALSE),$V$2)</f>
        <v>NaN</v>
      </c>
      <c r="L414" s="31" t="str">
        <f>IFERROR(VLOOKUP($A414-$V$1,Summary!$A$3:$BG$325,L$1,FALSE),$V$2)</f>
        <v>NaN</v>
      </c>
      <c r="M414" s="31" t="str">
        <f>IFERROR(VLOOKUP($A414-$V$1,Summary!$A$3:$BG$325,M$1,FALSE),$V$2)</f>
        <v>NaN</v>
      </c>
      <c r="N414" s="31" t="str">
        <f>IFERROR(MAX(L414-M414,0),"NaN")</f>
        <v>NaN</v>
      </c>
      <c r="O414" s="31" t="str">
        <f>IFERROR(VLOOKUP($A414-$V$1,Summary!$A$3:$BG$325,O$1,FALSE),$V$2)</f>
        <v>NaN</v>
      </c>
      <c r="P414" s="31" t="str">
        <f>IFERROR(VLOOKUP($A414-$V$1,Summary!$A$3:$BG$325,P$1,FALSE),$V$2)</f>
        <v>NaN</v>
      </c>
      <c r="Q414" s="31" t="s">
        <v>51</v>
      </c>
      <c r="R414" s="31" t="str">
        <f>IFERROR(VLOOKUP($A414-$V$1,Summary!$A$3:$BG$325,R$1,FALSE),$V$2)</f>
        <v>NaN</v>
      </c>
      <c r="S414" s="31" t="str">
        <f>IFERROR(VLOOKUP($A414-$V$1,Summary!$A$3:$BG$325,S$1,FALSE),$V$2)</f>
        <v>NaN</v>
      </c>
    </row>
    <row r="415" spans="1:19" x14ac:dyDescent="0.25">
      <c r="A415" s="32">
        <v>44090.999305555553</v>
      </c>
      <c r="B415" s="31" t="str">
        <f>IFERROR(VLOOKUP($A415-$V$1,Summary!$A$3:$BG$325,B$1,FALSE),$V$2)</f>
        <v>NaN</v>
      </c>
      <c r="C415" s="97" t="str">
        <f>IFERROR(VLOOKUP($A415-$V$1,Summary!$A$3:$BG$325,C$1,FALSE),$V$2)</f>
        <v>NaN</v>
      </c>
      <c r="D415" s="31" t="str">
        <f>IFERROR(VLOOKUP($A415-$V$1,Summary!$A$3:$BG$325,D$1,FALSE),$V$2)</f>
        <v>NaN</v>
      </c>
      <c r="E415" s="31" t="str">
        <f>IFERROR(VLOOKUP($A415-$V$1,Summary!$A$3:$BG$325,E$1,FALSE),$V$2)</f>
        <v>NaN</v>
      </c>
      <c r="F415" s="31" t="str">
        <f>IFERROR(VLOOKUP($A415-$V$1,Summary!$A$3:$BG$325,F$1,FALSE),$V$2)</f>
        <v>NaN</v>
      </c>
      <c r="G415" s="31" t="str">
        <f>IFERROR(VLOOKUP($A415-$V$1,Summary!$A$3:$BG$325,G$1,FALSE),$V$2)</f>
        <v>NaN</v>
      </c>
      <c r="H415" s="31" t="str">
        <f>IFERROR(VLOOKUP($A415-$V$1,Summary!$A$3:$BG$325,H$1,FALSE),$V$2)</f>
        <v>NaN</v>
      </c>
      <c r="I415" s="31" t="str">
        <f>IFERROR(VLOOKUP($A415-$V$1,Summary!$A$3:$BG$325,I$1,FALSE),$V$2)</f>
        <v>NaN</v>
      </c>
      <c r="J415" s="31" t="str">
        <f>IFERROR(VLOOKUP($A415-$V$1,Summary!$A$3:$BG$325,J$1,FALSE),$V$2)</f>
        <v>NaN</v>
      </c>
      <c r="K415" s="31" t="str">
        <f>IFERROR(VLOOKUP($A415-$V$1,Summary!$A$3:$BG$325,K$1,FALSE),$V$2)</f>
        <v>NaN</v>
      </c>
      <c r="L415" s="31" t="str">
        <f>IFERROR(VLOOKUP($A415-$V$1,Summary!$A$3:$BG$325,L$1,FALSE),$V$2)</f>
        <v>NaN</v>
      </c>
      <c r="M415" s="31" t="str">
        <f>IFERROR(VLOOKUP($A415-$V$1,Summary!$A$3:$BG$325,M$1,FALSE),$V$2)</f>
        <v>NaN</v>
      </c>
      <c r="N415" s="31" t="str">
        <f>IFERROR(MAX(L415-M415,0),"NaN")</f>
        <v>NaN</v>
      </c>
      <c r="O415" s="31" t="str">
        <f>IFERROR(VLOOKUP($A415-$V$1,Summary!$A$3:$BG$325,O$1,FALSE),$V$2)</f>
        <v>NaN</v>
      </c>
      <c r="P415" s="31" t="str">
        <f>IFERROR(VLOOKUP($A415-$V$1,Summary!$A$3:$BG$325,P$1,FALSE),$V$2)</f>
        <v>NaN</v>
      </c>
      <c r="Q415" s="31" t="s">
        <v>51</v>
      </c>
      <c r="R415" s="31" t="str">
        <f>IFERROR(VLOOKUP($A415-$V$1,Summary!$A$3:$BG$325,R$1,FALSE),$V$2)</f>
        <v>NaN</v>
      </c>
      <c r="S415" s="31" t="str">
        <f>IFERROR(VLOOKUP($A415-$V$1,Summary!$A$3:$BG$325,S$1,FALSE),$V$2)</f>
        <v>NaN</v>
      </c>
    </row>
    <row r="416" spans="1:19" x14ac:dyDescent="0.25">
      <c r="A416" s="32">
        <v>44091.999305555553</v>
      </c>
      <c r="B416" s="31" t="str">
        <f>IFERROR(VLOOKUP($A416-$V$1,Summary!$A$3:$BG$325,B$1,FALSE),$V$2)</f>
        <v>NaN</v>
      </c>
      <c r="C416" s="97" t="str">
        <f>IFERROR(VLOOKUP($A416-$V$1,Summary!$A$3:$BG$325,C$1,FALSE),$V$2)</f>
        <v>NaN</v>
      </c>
      <c r="D416" s="31" t="str">
        <f>IFERROR(VLOOKUP($A416-$V$1,Summary!$A$3:$BG$325,D$1,FALSE),$V$2)</f>
        <v>NaN</v>
      </c>
      <c r="E416" s="31" t="str">
        <f>IFERROR(VLOOKUP($A416-$V$1,Summary!$A$3:$BG$325,E$1,FALSE),$V$2)</f>
        <v>NaN</v>
      </c>
      <c r="F416" s="31" t="str">
        <f>IFERROR(VLOOKUP($A416-$V$1,Summary!$A$3:$BG$325,F$1,FALSE),$V$2)</f>
        <v>NaN</v>
      </c>
      <c r="G416" s="31" t="str">
        <f>IFERROR(VLOOKUP($A416-$V$1,Summary!$A$3:$BG$325,G$1,FALSE),$V$2)</f>
        <v>NaN</v>
      </c>
      <c r="H416" s="31" t="str">
        <f>IFERROR(VLOOKUP($A416-$V$1,Summary!$A$3:$BG$325,H$1,FALSE),$V$2)</f>
        <v>NaN</v>
      </c>
      <c r="I416" s="31" t="str">
        <f>IFERROR(VLOOKUP($A416-$V$1,Summary!$A$3:$BG$325,I$1,FALSE),$V$2)</f>
        <v>NaN</v>
      </c>
      <c r="J416" s="31" t="str">
        <f>IFERROR(VLOOKUP($A416-$V$1,Summary!$A$3:$BG$325,J$1,FALSE),$V$2)</f>
        <v>NaN</v>
      </c>
      <c r="K416" s="31" t="str">
        <f>IFERROR(VLOOKUP($A416-$V$1,Summary!$A$3:$BG$325,K$1,FALSE),$V$2)</f>
        <v>NaN</v>
      </c>
      <c r="L416" s="31" t="str">
        <f>IFERROR(VLOOKUP($A416-$V$1,Summary!$A$3:$BG$325,L$1,FALSE),$V$2)</f>
        <v>NaN</v>
      </c>
      <c r="M416" s="31" t="str">
        <f>IFERROR(VLOOKUP($A416-$V$1,Summary!$A$3:$BG$325,M$1,FALSE),$V$2)</f>
        <v>NaN</v>
      </c>
      <c r="N416" s="31" t="str">
        <f>IFERROR(MAX(L416-M416,0),"NaN")</f>
        <v>NaN</v>
      </c>
      <c r="O416" s="31" t="str">
        <f>IFERROR(VLOOKUP($A416-$V$1,Summary!$A$3:$BG$325,O$1,FALSE),$V$2)</f>
        <v>NaN</v>
      </c>
      <c r="P416" s="31" t="str">
        <f>IFERROR(VLOOKUP($A416-$V$1,Summary!$A$3:$BG$325,P$1,FALSE),$V$2)</f>
        <v>NaN</v>
      </c>
      <c r="Q416" s="31" t="s">
        <v>51</v>
      </c>
      <c r="R416" s="31" t="str">
        <f>IFERROR(VLOOKUP($A416-$V$1,Summary!$A$3:$BG$325,R$1,FALSE),$V$2)</f>
        <v>NaN</v>
      </c>
      <c r="S416" s="31" t="str">
        <f>IFERROR(VLOOKUP($A416-$V$1,Summary!$A$3:$BG$325,S$1,FALSE),$V$2)</f>
        <v>NaN</v>
      </c>
    </row>
    <row r="417" spans="1:19" x14ac:dyDescent="0.25">
      <c r="A417" s="32">
        <v>44092.999305555553</v>
      </c>
      <c r="B417" s="31" t="str">
        <f>IFERROR(VLOOKUP($A417-$V$1,Summary!$A$3:$BG$325,B$1,FALSE),$V$2)</f>
        <v>NaN</v>
      </c>
      <c r="C417" s="97" t="str">
        <f>IFERROR(VLOOKUP($A417-$V$1,Summary!$A$3:$BG$325,C$1,FALSE),$V$2)</f>
        <v>NaN</v>
      </c>
      <c r="D417" s="31" t="str">
        <f>IFERROR(VLOOKUP($A417-$V$1,Summary!$A$3:$BG$325,D$1,FALSE),$V$2)</f>
        <v>NaN</v>
      </c>
      <c r="E417" s="31" t="str">
        <f>IFERROR(VLOOKUP($A417-$V$1,Summary!$A$3:$BG$325,E$1,FALSE),$V$2)</f>
        <v>NaN</v>
      </c>
      <c r="F417" s="31" t="str">
        <f>IFERROR(VLOOKUP($A417-$V$1,Summary!$A$3:$BG$325,F$1,FALSE),$V$2)</f>
        <v>NaN</v>
      </c>
      <c r="G417" s="31" t="str">
        <f>IFERROR(VLOOKUP($A417-$V$1,Summary!$A$3:$BG$325,G$1,FALSE),$V$2)</f>
        <v>NaN</v>
      </c>
      <c r="H417" s="31" t="str">
        <f>IFERROR(VLOOKUP($A417-$V$1,Summary!$A$3:$BG$325,H$1,FALSE),$V$2)</f>
        <v>NaN</v>
      </c>
      <c r="I417" s="31" t="str">
        <f>IFERROR(VLOOKUP($A417-$V$1,Summary!$A$3:$BG$325,I$1,FALSE),$V$2)</f>
        <v>NaN</v>
      </c>
      <c r="J417" s="31" t="str">
        <f>IFERROR(VLOOKUP($A417-$V$1,Summary!$A$3:$BG$325,J$1,FALSE),$V$2)</f>
        <v>NaN</v>
      </c>
      <c r="K417" s="31" t="str">
        <f>IFERROR(VLOOKUP($A417-$V$1,Summary!$A$3:$BG$325,K$1,FALSE),$V$2)</f>
        <v>NaN</v>
      </c>
      <c r="L417" s="31" t="str">
        <f>IFERROR(VLOOKUP($A417-$V$1,Summary!$A$3:$BG$325,L$1,FALSE),$V$2)</f>
        <v>NaN</v>
      </c>
      <c r="M417" s="31" t="str">
        <f>IFERROR(VLOOKUP($A417-$V$1,Summary!$A$3:$BG$325,M$1,FALSE),$V$2)</f>
        <v>NaN</v>
      </c>
      <c r="N417" s="31" t="str">
        <f>IFERROR(MAX(L417-M417,0),"NaN")</f>
        <v>NaN</v>
      </c>
      <c r="O417" s="31" t="str">
        <f>IFERROR(VLOOKUP($A417-$V$1,Summary!$A$3:$BG$325,O$1,FALSE),$V$2)</f>
        <v>NaN</v>
      </c>
      <c r="P417" s="31" t="str">
        <f>IFERROR(VLOOKUP($A417-$V$1,Summary!$A$3:$BG$325,P$1,FALSE),$V$2)</f>
        <v>NaN</v>
      </c>
      <c r="Q417" s="31" t="s">
        <v>51</v>
      </c>
      <c r="R417" s="31" t="str">
        <f>IFERROR(VLOOKUP($A417-$V$1,Summary!$A$3:$BG$325,R$1,FALSE),$V$2)</f>
        <v>NaN</v>
      </c>
      <c r="S417" s="31" t="str">
        <f>IFERROR(VLOOKUP($A417-$V$1,Summary!$A$3:$BG$325,S$1,FALSE),$V$2)</f>
        <v>NaN</v>
      </c>
    </row>
    <row r="418" spans="1:19" x14ac:dyDescent="0.25">
      <c r="A418" s="32">
        <v>44093.999305555553</v>
      </c>
      <c r="B418" s="31" t="str">
        <f>IFERROR(VLOOKUP($A418-$V$1,Summary!$A$3:$BG$325,B$1,FALSE),$V$2)</f>
        <v>NaN</v>
      </c>
      <c r="C418" s="97" t="str">
        <f>IFERROR(VLOOKUP($A418-$V$1,Summary!$A$3:$BG$325,C$1,FALSE),$V$2)</f>
        <v>NaN</v>
      </c>
      <c r="D418" s="31" t="str">
        <f>IFERROR(VLOOKUP($A418-$V$1,Summary!$A$3:$BG$325,D$1,FALSE),$V$2)</f>
        <v>NaN</v>
      </c>
      <c r="E418" s="31" t="str">
        <f>IFERROR(VLOOKUP($A418-$V$1,Summary!$A$3:$BG$325,E$1,FALSE),$V$2)</f>
        <v>NaN</v>
      </c>
      <c r="F418" s="31" t="str">
        <f>IFERROR(VLOOKUP($A418-$V$1,Summary!$A$3:$BG$325,F$1,FALSE),$V$2)</f>
        <v>NaN</v>
      </c>
      <c r="G418" s="31" t="str">
        <f>IFERROR(VLOOKUP($A418-$V$1,Summary!$A$3:$BG$325,G$1,FALSE),$V$2)</f>
        <v>NaN</v>
      </c>
      <c r="H418" s="31" t="str">
        <f>IFERROR(VLOOKUP($A418-$V$1,Summary!$A$3:$BG$325,H$1,FALSE),$V$2)</f>
        <v>NaN</v>
      </c>
      <c r="I418" s="31" t="str">
        <f>IFERROR(VLOOKUP($A418-$V$1,Summary!$A$3:$BG$325,I$1,FALSE),$V$2)</f>
        <v>NaN</v>
      </c>
      <c r="J418" s="31" t="str">
        <f>IFERROR(VLOOKUP($A418-$V$1,Summary!$A$3:$BG$325,J$1,FALSE),$V$2)</f>
        <v>NaN</v>
      </c>
      <c r="K418" s="31" t="str">
        <f>IFERROR(VLOOKUP($A418-$V$1,Summary!$A$3:$BG$325,K$1,FALSE),$V$2)</f>
        <v>NaN</v>
      </c>
      <c r="L418" s="31" t="str">
        <f>IFERROR(VLOOKUP($A418-$V$1,Summary!$A$3:$BG$325,L$1,FALSE),$V$2)</f>
        <v>NaN</v>
      </c>
      <c r="M418" s="31" t="str">
        <f>IFERROR(VLOOKUP($A418-$V$1,Summary!$A$3:$BG$325,M$1,FALSE),$V$2)</f>
        <v>NaN</v>
      </c>
      <c r="N418" s="31" t="str">
        <f>IFERROR(MAX(L418-M418,0),"NaN")</f>
        <v>NaN</v>
      </c>
      <c r="O418" s="31" t="str">
        <f>IFERROR(VLOOKUP($A418-$V$1,Summary!$A$3:$BG$325,O$1,FALSE),$V$2)</f>
        <v>NaN</v>
      </c>
      <c r="P418" s="31" t="str">
        <f>IFERROR(VLOOKUP($A418-$V$1,Summary!$A$3:$BG$325,P$1,FALSE),$V$2)</f>
        <v>NaN</v>
      </c>
      <c r="Q418" s="31" t="s">
        <v>51</v>
      </c>
      <c r="R418" s="31" t="str">
        <f>IFERROR(VLOOKUP($A418-$V$1,Summary!$A$3:$BG$325,R$1,FALSE),$V$2)</f>
        <v>NaN</v>
      </c>
      <c r="S418" s="31" t="str">
        <f>IFERROR(VLOOKUP($A418-$V$1,Summary!$A$3:$BG$325,S$1,FALSE),$V$2)</f>
        <v>NaN</v>
      </c>
    </row>
    <row r="419" spans="1:19" x14ac:dyDescent="0.25">
      <c r="A419" s="32">
        <v>44094.999305555553</v>
      </c>
      <c r="B419" s="31" t="str">
        <f>IFERROR(VLOOKUP($A419-$V$1,Summary!$A$3:$BG$325,B$1,FALSE),$V$2)</f>
        <v>NaN</v>
      </c>
      <c r="C419" s="97" t="str">
        <f>IFERROR(VLOOKUP($A419-$V$1,Summary!$A$3:$BG$325,C$1,FALSE),$V$2)</f>
        <v>NaN</v>
      </c>
      <c r="D419" s="31" t="str">
        <f>IFERROR(VLOOKUP($A419-$V$1,Summary!$A$3:$BG$325,D$1,FALSE),$V$2)</f>
        <v>NaN</v>
      </c>
      <c r="E419" s="31" t="str">
        <f>IFERROR(VLOOKUP($A419-$V$1,Summary!$A$3:$BG$325,E$1,FALSE),$V$2)</f>
        <v>NaN</v>
      </c>
      <c r="F419" s="31" t="str">
        <f>IFERROR(VLOOKUP($A419-$V$1,Summary!$A$3:$BG$325,F$1,FALSE),$V$2)</f>
        <v>NaN</v>
      </c>
      <c r="G419" s="31" t="str">
        <f>IFERROR(VLOOKUP($A419-$V$1,Summary!$A$3:$BG$325,G$1,FALSE),$V$2)</f>
        <v>NaN</v>
      </c>
      <c r="H419" s="31" t="str">
        <f>IFERROR(VLOOKUP($A419-$V$1,Summary!$A$3:$BG$325,H$1,FALSE),$V$2)</f>
        <v>NaN</v>
      </c>
      <c r="I419" s="31" t="str">
        <f>IFERROR(VLOOKUP($A419-$V$1,Summary!$A$3:$BG$325,I$1,FALSE),$V$2)</f>
        <v>NaN</v>
      </c>
      <c r="J419" s="31" t="str">
        <f>IFERROR(VLOOKUP($A419-$V$1,Summary!$A$3:$BG$325,J$1,FALSE),$V$2)</f>
        <v>NaN</v>
      </c>
      <c r="K419" s="31" t="str">
        <f>IFERROR(VLOOKUP($A419-$V$1,Summary!$A$3:$BG$325,K$1,FALSE),$V$2)</f>
        <v>NaN</v>
      </c>
      <c r="L419" s="31" t="str">
        <f>IFERROR(VLOOKUP($A419-$V$1,Summary!$A$3:$BG$325,L$1,FALSE),$V$2)</f>
        <v>NaN</v>
      </c>
      <c r="M419" s="31" t="str">
        <f>IFERROR(VLOOKUP($A419-$V$1,Summary!$A$3:$BG$325,M$1,FALSE),$V$2)</f>
        <v>NaN</v>
      </c>
      <c r="N419" s="31" t="str">
        <f>IFERROR(MAX(L419-M419,0),"NaN")</f>
        <v>NaN</v>
      </c>
      <c r="O419" s="31" t="str">
        <f>IFERROR(VLOOKUP($A419-$V$1,Summary!$A$3:$BG$325,O$1,FALSE),$V$2)</f>
        <v>NaN</v>
      </c>
      <c r="P419" s="31" t="str">
        <f>IFERROR(VLOOKUP($A419-$V$1,Summary!$A$3:$BG$325,P$1,FALSE),$V$2)</f>
        <v>NaN</v>
      </c>
      <c r="Q419" s="31" t="s">
        <v>51</v>
      </c>
      <c r="R419" s="31" t="str">
        <f>IFERROR(VLOOKUP($A419-$V$1,Summary!$A$3:$BG$325,R$1,FALSE),$V$2)</f>
        <v>NaN</v>
      </c>
      <c r="S419" s="31" t="str">
        <f>IFERROR(VLOOKUP($A419-$V$1,Summary!$A$3:$BG$325,S$1,FALSE),$V$2)</f>
        <v>NaN</v>
      </c>
    </row>
    <row r="420" spans="1:19" x14ac:dyDescent="0.25">
      <c r="A420" s="32">
        <v>44095.999305555553</v>
      </c>
      <c r="B420" s="31" t="str">
        <f>IFERROR(VLOOKUP($A420-$V$1,Summary!$A$3:$BG$325,B$1,FALSE),$V$2)</f>
        <v>NaN</v>
      </c>
      <c r="C420" s="97" t="str">
        <f>IFERROR(VLOOKUP($A420-$V$1,Summary!$A$3:$BG$325,C$1,FALSE),$V$2)</f>
        <v>NaN</v>
      </c>
      <c r="D420" s="31" t="str">
        <f>IFERROR(VLOOKUP($A420-$V$1,Summary!$A$3:$BG$325,D$1,FALSE),$V$2)</f>
        <v>NaN</v>
      </c>
      <c r="E420" s="31" t="str">
        <f>IFERROR(VLOOKUP($A420-$V$1,Summary!$A$3:$BG$325,E$1,FALSE),$V$2)</f>
        <v>NaN</v>
      </c>
      <c r="F420" s="31" t="str">
        <f>IFERROR(VLOOKUP($A420-$V$1,Summary!$A$3:$BG$325,F$1,FALSE),$V$2)</f>
        <v>NaN</v>
      </c>
      <c r="G420" s="31" t="str">
        <f>IFERROR(VLOOKUP($A420-$V$1,Summary!$A$3:$BG$325,G$1,FALSE),$V$2)</f>
        <v>NaN</v>
      </c>
      <c r="H420" s="31" t="str">
        <f>IFERROR(VLOOKUP($A420-$V$1,Summary!$A$3:$BG$325,H$1,FALSE),$V$2)</f>
        <v>NaN</v>
      </c>
      <c r="I420" s="31" t="str">
        <f>IFERROR(VLOOKUP($A420-$V$1,Summary!$A$3:$BG$325,I$1,FALSE),$V$2)</f>
        <v>NaN</v>
      </c>
      <c r="J420" s="31" t="str">
        <f>IFERROR(VLOOKUP($A420-$V$1,Summary!$A$3:$BG$325,J$1,FALSE),$V$2)</f>
        <v>NaN</v>
      </c>
      <c r="K420" s="31" t="str">
        <f>IFERROR(VLOOKUP($A420-$V$1,Summary!$A$3:$BG$325,K$1,FALSE),$V$2)</f>
        <v>NaN</v>
      </c>
      <c r="L420" s="31" t="str">
        <f>IFERROR(VLOOKUP($A420-$V$1,Summary!$A$3:$BG$325,L$1,FALSE),$V$2)</f>
        <v>NaN</v>
      </c>
      <c r="M420" s="31" t="str">
        <f>IFERROR(VLOOKUP($A420-$V$1,Summary!$A$3:$BG$325,M$1,FALSE),$V$2)</f>
        <v>NaN</v>
      </c>
      <c r="N420" s="31" t="str">
        <f>IFERROR(MAX(L420-M420,0),"NaN")</f>
        <v>NaN</v>
      </c>
      <c r="O420" s="31" t="str">
        <f>IFERROR(VLOOKUP($A420-$V$1,Summary!$A$3:$BG$325,O$1,FALSE),$V$2)</f>
        <v>NaN</v>
      </c>
      <c r="P420" s="31" t="str">
        <f>IFERROR(VLOOKUP($A420-$V$1,Summary!$A$3:$BG$325,P$1,FALSE),$V$2)</f>
        <v>NaN</v>
      </c>
      <c r="Q420" s="31" t="s">
        <v>51</v>
      </c>
      <c r="R420" s="31" t="str">
        <f>IFERROR(VLOOKUP($A420-$V$1,Summary!$A$3:$BG$325,R$1,FALSE),$V$2)</f>
        <v>NaN</v>
      </c>
      <c r="S420" s="31" t="str">
        <f>IFERROR(VLOOKUP($A420-$V$1,Summary!$A$3:$BG$325,S$1,FALSE),$V$2)</f>
        <v>NaN</v>
      </c>
    </row>
    <row r="421" spans="1:19" x14ac:dyDescent="0.25">
      <c r="A421" s="32">
        <v>44096.999305555553</v>
      </c>
      <c r="B421" s="31" t="str">
        <f>IFERROR(VLOOKUP($A421-$V$1,Summary!$A$3:$BG$325,B$1,FALSE),$V$2)</f>
        <v>NaN</v>
      </c>
      <c r="C421" s="97" t="str">
        <f>IFERROR(VLOOKUP($A421-$V$1,Summary!$A$3:$BG$325,C$1,FALSE),$V$2)</f>
        <v>NaN</v>
      </c>
      <c r="D421" s="31" t="str">
        <f>IFERROR(VLOOKUP($A421-$V$1,Summary!$A$3:$BG$325,D$1,FALSE),$V$2)</f>
        <v>NaN</v>
      </c>
      <c r="E421" s="31" t="str">
        <f>IFERROR(VLOOKUP($A421-$V$1,Summary!$A$3:$BG$325,E$1,FALSE),$V$2)</f>
        <v>NaN</v>
      </c>
      <c r="F421" s="31" t="str">
        <f>IFERROR(VLOOKUP($A421-$V$1,Summary!$A$3:$BG$325,F$1,FALSE),$V$2)</f>
        <v>NaN</v>
      </c>
      <c r="G421" s="31" t="str">
        <f>IFERROR(VLOOKUP($A421-$V$1,Summary!$A$3:$BG$325,G$1,FALSE),$V$2)</f>
        <v>NaN</v>
      </c>
      <c r="H421" s="31" t="str">
        <f>IFERROR(VLOOKUP($A421-$V$1,Summary!$A$3:$BG$325,H$1,FALSE),$V$2)</f>
        <v>NaN</v>
      </c>
      <c r="I421" s="31" t="str">
        <f>IFERROR(VLOOKUP($A421-$V$1,Summary!$A$3:$BG$325,I$1,FALSE),$V$2)</f>
        <v>NaN</v>
      </c>
      <c r="J421" s="31" t="str">
        <f>IFERROR(VLOOKUP($A421-$V$1,Summary!$A$3:$BG$325,J$1,FALSE),$V$2)</f>
        <v>NaN</v>
      </c>
      <c r="K421" s="31" t="str">
        <f>IFERROR(VLOOKUP($A421-$V$1,Summary!$A$3:$BG$325,K$1,FALSE),$V$2)</f>
        <v>NaN</v>
      </c>
      <c r="L421" s="31" t="str">
        <f>IFERROR(VLOOKUP($A421-$V$1,Summary!$A$3:$BG$325,L$1,FALSE),$V$2)</f>
        <v>NaN</v>
      </c>
      <c r="M421" s="31" t="str">
        <f>IFERROR(VLOOKUP($A421-$V$1,Summary!$A$3:$BG$325,M$1,FALSE),$V$2)</f>
        <v>NaN</v>
      </c>
      <c r="N421" s="31" t="str">
        <f>IFERROR(MAX(L421-M421,0),"NaN")</f>
        <v>NaN</v>
      </c>
      <c r="O421" s="31" t="str">
        <f>IFERROR(VLOOKUP($A421-$V$1,Summary!$A$3:$BG$325,O$1,FALSE),$V$2)</f>
        <v>NaN</v>
      </c>
      <c r="P421" s="31" t="str">
        <f>IFERROR(VLOOKUP($A421-$V$1,Summary!$A$3:$BG$325,P$1,FALSE),$V$2)</f>
        <v>NaN</v>
      </c>
      <c r="Q421" s="31" t="s">
        <v>51</v>
      </c>
      <c r="R421" s="31" t="str">
        <f>IFERROR(VLOOKUP($A421-$V$1,Summary!$A$3:$BG$325,R$1,FALSE),$V$2)</f>
        <v>NaN</v>
      </c>
      <c r="S421" s="31" t="str">
        <f>IFERROR(VLOOKUP($A421-$V$1,Summary!$A$3:$BG$325,S$1,FALSE),$V$2)</f>
        <v>NaN</v>
      </c>
    </row>
    <row r="422" spans="1:19" x14ac:dyDescent="0.25">
      <c r="A422" s="32">
        <v>44097.999305555553</v>
      </c>
      <c r="B422" s="31" t="str">
        <f>IFERROR(VLOOKUP($A422-$V$1,Summary!$A$3:$BG$325,B$1,FALSE),$V$2)</f>
        <v>NaN</v>
      </c>
      <c r="C422" s="97" t="str">
        <f>IFERROR(VLOOKUP($A422-$V$1,Summary!$A$3:$BG$325,C$1,FALSE),$V$2)</f>
        <v>NaN</v>
      </c>
      <c r="D422" s="31" t="str">
        <f>IFERROR(VLOOKUP($A422-$V$1,Summary!$A$3:$BG$325,D$1,FALSE),$V$2)</f>
        <v>NaN</v>
      </c>
      <c r="E422" s="31" t="str">
        <f>IFERROR(VLOOKUP($A422-$V$1,Summary!$A$3:$BG$325,E$1,FALSE),$V$2)</f>
        <v>NaN</v>
      </c>
      <c r="F422" s="31" t="str">
        <f>IFERROR(VLOOKUP($A422-$V$1,Summary!$A$3:$BG$325,F$1,FALSE),$V$2)</f>
        <v>NaN</v>
      </c>
      <c r="G422" s="31" t="str">
        <f>IFERROR(VLOOKUP($A422-$V$1,Summary!$A$3:$BG$325,G$1,FALSE),$V$2)</f>
        <v>NaN</v>
      </c>
      <c r="H422" s="31" t="str">
        <f>IFERROR(VLOOKUP($A422-$V$1,Summary!$A$3:$BG$325,H$1,FALSE),$V$2)</f>
        <v>NaN</v>
      </c>
      <c r="I422" s="31" t="str">
        <f>IFERROR(VLOOKUP($A422-$V$1,Summary!$A$3:$BG$325,I$1,FALSE),$V$2)</f>
        <v>NaN</v>
      </c>
      <c r="J422" s="31" t="str">
        <f>IFERROR(VLOOKUP($A422-$V$1,Summary!$A$3:$BG$325,J$1,FALSE),$V$2)</f>
        <v>NaN</v>
      </c>
      <c r="K422" s="31" t="str">
        <f>IFERROR(VLOOKUP($A422-$V$1,Summary!$A$3:$BG$325,K$1,FALSE),$V$2)</f>
        <v>NaN</v>
      </c>
      <c r="L422" s="31" t="str">
        <f>IFERROR(VLOOKUP($A422-$V$1,Summary!$A$3:$BG$325,L$1,FALSE),$V$2)</f>
        <v>NaN</v>
      </c>
      <c r="M422" s="31" t="str">
        <f>IFERROR(VLOOKUP($A422-$V$1,Summary!$A$3:$BG$325,M$1,FALSE),$V$2)</f>
        <v>NaN</v>
      </c>
      <c r="N422" s="31" t="str">
        <f>IFERROR(MAX(L422-M422,0),"NaN")</f>
        <v>NaN</v>
      </c>
      <c r="O422" s="31" t="str">
        <f>IFERROR(VLOOKUP($A422-$V$1,Summary!$A$3:$BG$325,O$1,FALSE),$V$2)</f>
        <v>NaN</v>
      </c>
      <c r="P422" s="31" t="str">
        <f>IFERROR(VLOOKUP($A422-$V$1,Summary!$A$3:$BG$325,P$1,FALSE),$V$2)</f>
        <v>NaN</v>
      </c>
      <c r="Q422" s="31" t="s">
        <v>51</v>
      </c>
      <c r="R422" s="31" t="str">
        <f>IFERROR(VLOOKUP($A422-$V$1,Summary!$A$3:$BG$325,R$1,FALSE),$V$2)</f>
        <v>NaN</v>
      </c>
      <c r="S422" s="31" t="str">
        <f>IFERROR(VLOOKUP($A422-$V$1,Summary!$A$3:$BG$325,S$1,FALSE),$V$2)</f>
        <v>NaN</v>
      </c>
    </row>
    <row r="423" spans="1:19" x14ac:dyDescent="0.25">
      <c r="A423" s="32">
        <v>44098.999305555553</v>
      </c>
      <c r="B423" s="31" t="str">
        <f>IFERROR(VLOOKUP($A423-$V$1,Summary!$A$3:$BG$325,B$1,FALSE),$V$2)</f>
        <v>NaN</v>
      </c>
      <c r="C423" s="97" t="str">
        <f>IFERROR(VLOOKUP($A423-$V$1,Summary!$A$3:$BG$325,C$1,FALSE),$V$2)</f>
        <v>NaN</v>
      </c>
      <c r="D423" s="31" t="str">
        <f>IFERROR(VLOOKUP($A423-$V$1,Summary!$A$3:$BG$325,D$1,FALSE),$V$2)</f>
        <v>NaN</v>
      </c>
      <c r="E423" s="31" t="str">
        <f>IFERROR(VLOOKUP($A423-$V$1,Summary!$A$3:$BG$325,E$1,FALSE),$V$2)</f>
        <v>NaN</v>
      </c>
      <c r="F423" s="31" t="str">
        <f>IFERROR(VLOOKUP($A423-$V$1,Summary!$A$3:$BG$325,F$1,FALSE),$V$2)</f>
        <v>NaN</v>
      </c>
      <c r="G423" s="31" t="str">
        <f>IFERROR(VLOOKUP($A423-$V$1,Summary!$A$3:$BG$325,G$1,FALSE),$V$2)</f>
        <v>NaN</v>
      </c>
      <c r="H423" s="31" t="str">
        <f>IFERROR(VLOOKUP($A423-$V$1,Summary!$A$3:$BG$325,H$1,FALSE),$V$2)</f>
        <v>NaN</v>
      </c>
      <c r="I423" s="31" t="str">
        <f>IFERROR(VLOOKUP($A423-$V$1,Summary!$A$3:$BG$325,I$1,FALSE),$V$2)</f>
        <v>NaN</v>
      </c>
      <c r="J423" s="31" t="str">
        <f>IFERROR(VLOOKUP($A423-$V$1,Summary!$A$3:$BG$325,J$1,FALSE),$V$2)</f>
        <v>NaN</v>
      </c>
      <c r="K423" s="31" t="str">
        <f>IFERROR(VLOOKUP($A423-$V$1,Summary!$A$3:$BG$325,K$1,FALSE),$V$2)</f>
        <v>NaN</v>
      </c>
      <c r="L423" s="31" t="str">
        <f>IFERROR(VLOOKUP($A423-$V$1,Summary!$A$3:$BG$325,L$1,FALSE),$V$2)</f>
        <v>NaN</v>
      </c>
      <c r="M423" s="31" t="str">
        <f>IFERROR(VLOOKUP($A423-$V$1,Summary!$A$3:$BG$325,M$1,FALSE),$V$2)</f>
        <v>NaN</v>
      </c>
      <c r="N423" s="31" t="str">
        <f>IFERROR(MAX(L423-M423,0),"NaN")</f>
        <v>NaN</v>
      </c>
      <c r="O423" s="31" t="str">
        <f>IFERROR(VLOOKUP($A423-$V$1,Summary!$A$3:$BG$325,O$1,FALSE),$V$2)</f>
        <v>NaN</v>
      </c>
      <c r="P423" s="31" t="str">
        <f>IFERROR(VLOOKUP($A423-$V$1,Summary!$A$3:$BG$325,P$1,FALSE),$V$2)</f>
        <v>NaN</v>
      </c>
      <c r="Q423" s="31" t="s">
        <v>51</v>
      </c>
      <c r="R423" s="31" t="str">
        <f>IFERROR(VLOOKUP($A423-$V$1,Summary!$A$3:$BG$325,R$1,FALSE),$V$2)</f>
        <v>NaN</v>
      </c>
      <c r="S423" s="31" t="str">
        <f>IFERROR(VLOOKUP($A423-$V$1,Summary!$A$3:$BG$325,S$1,FALSE),$V$2)</f>
        <v>NaN</v>
      </c>
    </row>
    <row r="424" spans="1:19" x14ac:dyDescent="0.25">
      <c r="A424" s="32">
        <v>44099.999305555553</v>
      </c>
      <c r="B424" s="31" t="str">
        <f>IFERROR(VLOOKUP($A424-$V$1,Summary!$A$3:$BG$325,B$1,FALSE),$V$2)</f>
        <v>NaN</v>
      </c>
      <c r="C424" s="97" t="str">
        <f>IFERROR(VLOOKUP($A424-$V$1,Summary!$A$3:$BG$325,C$1,FALSE),$V$2)</f>
        <v>NaN</v>
      </c>
      <c r="D424" s="31" t="str">
        <f>IFERROR(VLOOKUP($A424-$V$1,Summary!$A$3:$BG$325,D$1,FALSE),$V$2)</f>
        <v>NaN</v>
      </c>
      <c r="E424" s="31" t="str">
        <f>IFERROR(VLOOKUP($A424-$V$1,Summary!$A$3:$BG$325,E$1,FALSE),$V$2)</f>
        <v>NaN</v>
      </c>
      <c r="F424" s="31" t="str">
        <f>IFERROR(VLOOKUP($A424-$V$1,Summary!$A$3:$BG$325,F$1,FALSE),$V$2)</f>
        <v>NaN</v>
      </c>
      <c r="G424" s="31" t="str">
        <f>IFERROR(VLOOKUP($A424-$V$1,Summary!$A$3:$BG$325,G$1,FALSE),$V$2)</f>
        <v>NaN</v>
      </c>
      <c r="H424" s="31" t="str">
        <f>IFERROR(VLOOKUP($A424-$V$1,Summary!$A$3:$BG$325,H$1,FALSE),$V$2)</f>
        <v>NaN</v>
      </c>
      <c r="I424" s="31" t="str">
        <f>IFERROR(VLOOKUP($A424-$V$1,Summary!$A$3:$BG$325,I$1,FALSE),$V$2)</f>
        <v>NaN</v>
      </c>
      <c r="J424" s="31" t="str">
        <f>IFERROR(VLOOKUP($A424-$V$1,Summary!$A$3:$BG$325,J$1,FALSE),$V$2)</f>
        <v>NaN</v>
      </c>
      <c r="K424" s="31" t="str">
        <f>IFERROR(VLOOKUP($A424-$V$1,Summary!$A$3:$BG$325,K$1,FALSE),$V$2)</f>
        <v>NaN</v>
      </c>
      <c r="L424" s="31" t="str">
        <f>IFERROR(VLOOKUP($A424-$V$1,Summary!$A$3:$BG$325,L$1,FALSE),$V$2)</f>
        <v>NaN</v>
      </c>
      <c r="M424" s="31" t="str">
        <f>IFERROR(VLOOKUP($A424-$V$1,Summary!$A$3:$BG$325,M$1,FALSE),$V$2)</f>
        <v>NaN</v>
      </c>
      <c r="N424" s="31" t="str">
        <f>IFERROR(MAX(L424-M424,0),"NaN")</f>
        <v>NaN</v>
      </c>
      <c r="O424" s="31" t="str">
        <f>IFERROR(VLOOKUP($A424-$V$1,Summary!$A$3:$BG$325,O$1,FALSE),$V$2)</f>
        <v>NaN</v>
      </c>
      <c r="P424" s="31" t="str">
        <f>IFERROR(VLOOKUP($A424-$V$1,Summary!$A$3:$BG$325,P$1,FALSE),$V$2)</f>
        <v>NaN</v>
      </c>
      <c r="Q424" s="31" t="s">
        <v>51</v>
      </c>
      <c r="R424" s="31" t="str">
        <f>IFERROR(VLOOKUP($A424-$V$1,Summary!$A$3:$BG$325,R$1,FALSE),$V$2)</f>
        <v>NaN</v>
      </c>
      <c r="S424" s="31" t="str">
        <f>IFERROR(VLOOKUP($A424-$V$1,Summary!$A$3:$BG$325,S$1,FALSE),$V$2)</f>
        <v>NaN</v>
      </c>
    </row>
    <row r="425" spans="1:19" x14ac:dyDescent="0.25">
      <c r="A425" s="32">
        <v>44100.999305555553</v>
      </c>
      <c r="B425" s="31" t="str">
        <f>IFERROR(VLOOKUP($A425-$V$1,Summary!$A$3:$BG$325,B$1,FALSE),$V$2)</f>
        <v>NaN</v>
      </c>
      <c r="C425" s="97" t="str">
        <f>IFERROR(VLOOKUP($A425-$V$1,Summary!$A$3:$BG$325,C$1,FALSE),$V$2)</f>
        <v>NaN</v>
      </c>
      <c r="D425" s="31" t="str">
        <f>IFERROR(VLOOKUP($A425-$V$1,Summary!$A$3:$BG$325,D$1,FALSE),$V$2)</f>
        <v>NaN</v>
      </c>
      <c r="E425" s="31" t="str">
        <f>IFERROR(VLOOKUP($A425-$V$1,Summary!$A$3:$BG$325,E$1,FALSE),$V$2)</f>
        <v>NaN</v>
      </c>
      <c r="F425" s="31" t="str">
        <f>IFERROR(VLOOKUP($A425-$V$1,Summary!$A$3:$BG$325,F$1,FALSE),$V$2)</f>
        <v>NaN</v>
      </c>
      <c r="G425" s="31" t="str">
        <f>IFERROR(VLOOKUP($A425-$V$1,Summary!$A$3:$BG$325,G$1,FALSE),$V$2)</f>
        <v>NaN</v>
      </c>
      <c r="H425" s="31" t="str">
        <f>IFERROR(VLOOKUP($A425-$V$1,Summary!$A$3:$BG$325,H$1,FALSE),$V$2)</f>
        <v>NaN</v>
      </c>
      <c r="I425" s="31" t="str">
        <f>IFERROR(VLOOKUP($A425-$V$1,Summary!$A$3:$BG$325,I$1,FALSE),$V$2)</f>
        <v>NaN</v>
      </c>
      <c r="J425" s="31" t="str">
        <f>IFERROR(VLOOKUP($A425-$V$1,Summary!$A$3:$BG$325,J$1,FALSE),$V$2)</f>
        <v>NaN</v>
      </c>
      <c r="K425" s="31" t="str">
        <f>IFERROR(VLOOKUP($A425-$V$1,Summary!$A$3:$BG$325,K$1,FALSE),$V$2)</f>
        <v>NaN</v>
      </c>
      <c r="L425" s="31" t="str">
        <f>IFERROR(VLOOKUP($A425-$V$1,Summary!$A$3:$BG$325,L$1,FALSE),$V$2)</f>
        <v>NaN</v>
      </c>
      <c r="M425" s="31" t="str">
        <f>IFERROR(VLOOKUP($A425-$V$1,Summary!$A$3:$BG$325,M$1,FALSE),$V$2)</f>
        <v>NaN</v>
      </c>
      <c r="N425" s="31" t="str">
        <f>IFERROR(MAX(L425-M425,0),"NaN")</f>
        <v>NaN</v>
      </c>
      <c r="O425" s="31" t="str">
        <f>IFERROR(VLOOKUP($A425-$V$1,Summary!$A$3:$BG$325,O$1,FALSE),$V$2)</f>
        <v>NaN</v>
      </c>
      <c r="P425" s="31" t="str">
        <f>IFERROR(VLOOKUP($A425-$V$1,Summary!$A$3:$BG$325,P$1,FALSE),$V$2)</f>
        <v>NaN</v>
      </c>
      <c r="Q425" s="31" t="s">
        <v>51</v>
      </c>
      <c r="R425" s="31" t="str">
        <f>IFERROR(VLOOKUP($A425-$V$1,Summary!$A$3:$BG$325,R$1,FALSE),$V$2)</f>
        <v>NaN</v>
      </c>
      <c r="S425" s="31" t="str">
        <f>IFERROR(VLOOKUP($A425-$V$1,Summary!$A$3:$BG$325,S$1,FALSE),$V$2)</f>
        <v>NaN</v>
      </c>
    </row>
    <row r="426" spans="1:19" x14ac:dyDescent="0.25">
      <c r="A426" s="32">
        <v>44101.999305555553</v>
      </c>
      <c r="B426" s="31" t="str">
        <f>IFERROR(VLOOKUP($A426-$V$1,Summary!$A$3:$BG$325,B$1,FALSE),$V$2)</f>
        <v>NaN</v>
      </c>
      <c r="C426" s="97" t="str">
        <f>IFERROR(VLOOKUP($A426-$V$1,Summary!$A$3:$BG$325,C$1,FALSE),$V$2)</f>
        <v>NaN</v>
      </c>
      <c r="D426" s="31" t="str">
        <f>IFERROR(VLOOKUP($A426-$V$1,Summary!$A$3:$BG$325,D$1,FALSE),$V$2)</f>
        <v>NaN</v>
      </c>
      <c r="E426" s="31" t="str">
        <f>IFERROR(VLOOKUP($A426-$V$1,Summary!$A$3:$BG$325,E$1,FALSE),$V$2)</f>
        <v>NaN</v>
      </c>
      <c r="F426" s="31" t="str">
        <f>IFERROR(VLOOKUP($A426-$V$1,Summary!$A$3:$BG$325,F$1,FALSE),$V$2)</f>
        <v>NaN</v>
      </c>
      <c r="G426" s="31" t="str">
        <f>IFERROR(VLOOKUP($A426-$V$1,Summary!$A$3:$BG$325,G$1,FALSE),$V$2)</f>
        <v>NaN</v>
      </c>
      <c r="H426" s="31" t="str">
        <f>IFERROR(VLOOKUP($A426-$V$1,Summary!$A$3:$BG$325,H$1,FALSE),$V$2)</f>
        <v>NaN</v>
      </c>
      <c r="I426" s="31" t="str">
        <f>IFERROR(VLOOKUP($A426-$V$1,Summary!$A$3:$BG$325,I$1,FALSE),$V$2)</f>
        <v>NaN</v>
      </c>
      <c r="J426" s="31" t="str">
        <f>IFERROR(VLOOKUP($A426-$V$1,Summary!$A$3:$BG$325,J$1,FALSE),$V$2)</f>
        <v>NaN</v>
      </c>
      <c r="K426" s="31" t="str">
        <f>IFERROR(VLOOKUP($A426-$V$1,Summary!$A$3:$BG$325,K$1,FALSE),$V$2)</f>
        <v>NaN</v>
      </c>
      <c r="L426" s="31" t="str">
        <f>IFERROR(VLOOKUP($A426-$V$1,Summary!$A$3:$BG$325,L$1,FALSE),$V$2)</f>
        <v>NaN</v>
      </c>
      <c r="M426" s="31" t="str">
        <f>IFERROR(VLOOKUP($A426-$V$1,Summary!$A$3:$BG$325,M$1,FALSE),$V$2)</f>
        <v>NaN</v>
      </c>
      <c r="N426" s="31" t="str">
        <f>IFERROR(MAX(L426-M426,0),"NaN")</f>
        <v>NaN</v>
      </c>
      <c r="O426" s="31" t="str">
        <f>IFERROR(VLOOKUP($A426-$V$1,Summary!$A$3:$BG$325,O$1,FALSE),$V$2)</f>
        <v>NaN</v>
      </c>
      <c r="P426" s="31" t="str">
        <f>IFERROR(VLOOKUP($A426-$V$1,Summary!$A$3:$BG$325,P$1,FALSE),$V$2)</f>
        <v>NaN</v>
      </c>
      <c r="Q426" s="31" t="s">
        <v>51</v>
      </c>
      <c r="R426" s="31" t="str">
        <f>IFERROR(VLOOKUP($A426-$V$1,Summary!$A$3:$BG$325,R$1,FALSE),$V$2)</f>
        <v>NaN</v>
      </c>
      <c r="S426" s="31" t="str">
        <f>IFERROR(VLOOKUP($A426-$V$1,Summary!$A$3:$BG$325,S$1,FALSE),$V$2)</f>
        <v>NaN</v>
      </c>
    </row>
    <row r="427" spans="1:19" x14ac:dyDescent="0.25">
      <c r="A427" s="32">
        <v>44102.999305555553</v>
      </c>
      <c r="B427" s="31" t="str">
        <f>IFERROR(VLOOKUP($A427-$V$1,Summary!$A$3:$BG$325,B$1,FALSE),$V$2)</f>
        <v>NaN</v>
      </c>
      <c r="C427" s="97" t="str">
        <f>IFERROR(VLOOKUP($A427-$V$1,Summary!$A$3:$BG$325,C$1,FALSE),$V$2)</f>
        <v>NaN</v>
      </c>
      <c r="D427" s="31" t="str">
        <f>IFERROR(VLOOKUP($A427-$V$1,Summary!$A$3:$BG$325,D$1,FALSE),$V$2)</f>
        <v>NaN</v>
      </c>
      <c r="E427" s="31" t="str">
        <f>IFERROR(VLOOKUP($A427-$V$1,Summary!$A$3:$BG$325,E$1,FALSE),$V$2)</f>
        <v>NaN</v>
      </c>
      <c r="F427" s="31" t="str">
        <f>IFERROR(VLOOKUP($A427-$V$1,Summary!$A$3:$BG$325,F$1,FALSE),$V$2)</f>
        <v>NaN</v>
      </c>
      <c r="G427" s="31" t="str">
        <f>IFERROR(VLOOKUP($A427-$V$1,Summary!$A$3:$BG$325,G$1,FALSE),$V$2)</f>
        <v>NaN</v>
      </c>
      <c r="H427" s="31" t="str">
        <f>IFERROR(VLOOKUP($A427-$V$1,Summary!$A$3:$BG$325,H$1,FALSE),$V$2)</f>
        <v>NaN</v>
      </c>
      <c r="I427" s="31" t="str">
        <f>IFERROR(VLOOKUP($A427-$V$1,Summary!$A$3:$BG$325,I$1,FALSE),$V$2)</f>
        <v>NaN</v>
      </c>
      <c r="J427" s="31" t="str">
        <f>IFERROR(VLOOKUP($A427-$V$1,Summary!$A$3:$BG$325,J$1,FALSE),$V$2)</f>
        <v>NaN</v>
      </c>
      <c r="K427" s="31" t="str">
        <f>IFERROR(VLOOKUP($A427-$V$1,Summary!$A$3:$BG$325,K$1,FALSE),$V$2)</f>
        <v>NaN</v>
      </c>
      <c r="L427" s="31" t="str">
        <f>IFERROR(VLOOKUP($A427-$V$1,Summary!$A$3:$BG$325,L$1,FALSE),$V$2)</f>
        <v>NaN</v>
      </c>
      <c r="M427" s="31" t="str">
        <f>IFERROR(VLOOKUP($A427-$V$1,Summary!$A$3:$BG$325,M$1,FALSE),$V$2)</f>
        <v>NaN</v>
      </c>
      <c r="N427" s="31" t="str">
        <f>IFERROR(MAX(L427-M427,0),"NaN")</f>
        <v>NaN</v>
      </c>
      <c r="O427" s="31" t="str">
        <f>IFERROR(VLOOKUP($A427-$V$1,Summary!$A$3:$BG$325,O$1,FALSE),$V$2)</f>
        <v>NaN</v>
      </c>
      <c r="P427" s="31" t="str">
        <f>IFERROR(VLOOKUP($A427-$V$1,Summary!$A$3:$BG$325,P$1,FALSE),$V$2)</f>
        <v>NaN</v>
      </c>
      <c r="Q427" s="31" t="s">
        <v>51</v>
      </c>
      <c r="R427" s="31" t="str">
        <f>IFERROR(VLOOKUP($A427-$V$1,Summary!$A$3:$BG$325,R$1,FALSE),$V$2)</f>
        <v>NaN</v>
      </c>
      <c r="S427" s="31" t="str">
        <f>IFERROR(VLOOKUP($A427-$V$1,Summary!$A$3:$BG$325,S$1,FALSE),$V$2)</f>
        <v>NaN</v>
      </c>
    </row>
    <row r="428" spans="1:19" x14ac:dyDescent="0.25">
      <c r="A428" s="32">
        <v>44103.999305555553</v>
      </c>
      <c r="B428" s="31" t="str">
        <f>IFERROR(VLOOKUP($A428-$V$1,Summary!$A$3:$BG$325,B$1,FALSE),$V$2)</f>
        <v>NaN</v>
      </c>
      <c r="C428" s="97" t="str">
        <f>IFERROR(VLOOKUP($A428-$V$1,Summary!$A$3:$BG$325,C$1,FALSE),$V$2)</f>
        <v>NaN</v>
      </c>
      <c r="D428" s="31" t="str">
        <f>IFERROR(VLOOKUP($A428-$V$1,Summary!$A$3:$BG$325,D$1,FALSE),$V$2)</f>
        <v>NaN</v>
      </c>
      <c r="E428" s="31" t="str">
        <f>IFERROR(VLOOKUP($A428-$V$1,Summary!$A$3:$BG$325,E$1,FALSE),$V$2)</f>
        <v>NaN</v>
      </c>
      <c r="F428" s="31" t="str">
        <f>IFERROR(VLOOKUP($A428-$V$1,Summary!$A$3:$BG$325,F$1,FALSE),$V$2)</f>
        <v>NaN</v>
      </c>
      <c r="G428" s="31" t="str">
        <f>IFERROR(VLOOKUP($A428-$V$1,Summary!$A$3:$BG$325,G$1,FALSE),$V$2)</f>
        <v>NaN</v>
      </c>
      <c r="H428" s="31" t="str">
        <f>IFERROR(VLOOKUP($A428-$V$1,Summary!$A$3:$BG$325,H$1,FALSE),$V$2)</f>
        <v>NaN</v>
      </c>
      <c r="I428" s="31" t="str">
        <f>IFERROR(VLOOKUP($A428-$V$1,Summary!$A$3:$BG$325,I$1,FALSE),$V$2)</f>
        <v>NaN</v>
      </c>
      <c r="J428" s="31" t="str">
        <f>IFERROR(VLOOKUP($A428-$V$1,Summary!$A$3:$BG$325,J$1,FALSE),$V$2)</f>
        <v>NaN</v>
      </c>
      <c r="K428" s="31" t="str">
        <f>IFERROR(VLOOKUP($A428-$V$1,Summary!$A$3:$BG$325,K$1,FALSE),$V$2)</f>
        <v>NaN</v>
      </c>
      <c r="L428" s="31" t="str">
        <f>IFERROR(VLOOKUP($A428-$V$1,Summary!$A$3:$BG$325,L$1,FALSE),$V$2)</f>
        <v>NaN</v>
      </c>
      <c r="M428" s="31" t="str">
        <f>IFERROR(VLOOKUP($A428-$V$1,Summary!$A$3:$BG$325,M$1,FALSE),$V$2)</f>
        <v>NaN</v>
      </c>
      <c r="N428" s="31" t="str">
        <f>IFERROR(MAX(L428-M428,0),"NaN")</f>
        <v>NaN</v>
      </c>
      <c r="O428" s="31" t="str">
        <f>IFERROR(VLOOKUP($A428-$V$1,Summary!$A$3:$BG$325,O$1,FALSE),$V$2)</f>
        <v>NaN</v>
      </c>
      <c r="P428" s="31" t="str">
        <f>IFERROR(VLOOKUP($A428-$V$1,Summary!$A$3:$BG$325,P$1,FALSE),$V$2)</f>
        <v>NaN</v>
      </c>
      <c r="Q428" s="31" t="s">
        <v>51</v>
      </c>
      <c r="R428" s="31" t="str">
        <f>IFERROR(VLOOKUP($A428-$V$1,Summary!$A$3:$BG$325,R$1,FALSE),$V$2)</f>
        <v>NaN</v>
      </c>
      <c r="S428" s="31" t="str">
        <f>IFERROR(VLOOKUP($A428-$V$1,Summary!$A$3:$BG$325,S$1,FALSE),$V$2)</f>
        <v>NaN</v>
      </c>
    </row>
    <row r="429" spans="1:19" x14ac:dyDescent="0.25">
      <c r="A429" s="32">
        <v>44104.999305555553</v>
      </c>
      <c r="B429" s="31" t="str">
        <f>IFERROR(VLOOKUP($A429-$V$1,Summary!$A$3:$BG$325,B$1,FALSE),$V$2)</f>
        <v>NaN</v>
      </c>
      <c r="C429" s="97" t="str">
        <f>IFERROR(VLOOKUP($A429-$V$1,Summary!$A$3:$BG$325,C$1,FALSE),$V$2)</f>
        <v>NaN</v>
      </c>
      <c r="D429" s="31" t="str">
        <f>IFERROR(VLOOKUP($A429-$V$1,Summary!$A$3:$BG$325,D$1,FALSE),$V$2)</f>
        <v>NaN</v>
      </c>
      <c r="E429" s="31" t="str">
        <f>IFERROR(VLOOKUP($A429-$V$1,Summary!$A$3:$BG$325,E$1,FALSE),$V$2)</f>
        <v>NaN</v>
      </c>
      <c r="F429" s="31" t="str">
        <f>IFERROR(VLOOKUP($A429-$V$1,Summary!$A$3:$BG$325,F$1,FALSE),$V$2)</f>
        <v>NaN</v>
      </c>
      <c r="G429" s="31" t="str">
        <f>IFERROR(VLOOKUP($A429-$V$1,Summary!$A$3:$BG$325,G$1,FALSE),$V$2)</f>
        <v>NaN</v>
      </c>
      <c r="H429" s="31" t="str">
        <f>IFERROR(VLOOKUP($A429-$V$1,Summary!$A$3:$BG$325,H$1,FALSE),$V$2)</f>
        <v>NaN</v>
      </c>
      <c r="I429" s="31" t="str">
        <f>IFERROR(VLOOKUP($A429-$V$1,Summary!$A$3:$BG$325,I$1,FALSE),$V$2)</f>
        <v>NaN</v>
      </c>
      <c r="J429" s="31" t="str">
        <f>IFERROR(VLOOKUP($A429-$V$1,Summary!$A$3:$BG$325,J$1,FALSE),$V$2)</f>
        <v>NaN</v>
      </c>
      <c r="K429" s="31" t="str">
        <f>IFERROR(VLOOKUP($A429-$V$1,Summary!$A$3:$BG$325,K$1,FALSE),$V$2)</f>
        <v>NaN</v>
      </c>
      <c r="L429" s="31" t="str">
        <f>IFERROR(VLOOKUP($A429-$V$1,Summary!$A$3:$BG$325,L$1,FALSE),$V$2)</f>
        <v>NaN</v>
      </c>
      <c r="M429" s="31" t="str">
        <f>IFERROR(VLOOKUP($A429-$V$1,Summary!$A$3:$BG$325,M$1,FALSE),$V$2)</f>
        <v>NaN</v>
      </c>
      <c r="N429" s="31" t="str">
        <f>IFERROR(MAX(L429-M429,0),"NaN")</f>
        <v>NaN</v>
      </c>
      <c r="O429" s="31" t="str">
        <f>IFERROR(VLOOKUP($A429-$V$1,Summary!$A$3:$BG$325,O$1,FALSE),$V$2)</f>
        <v>NaN</v>
      </c>
      <c r="P429" s="31" t="str">
        <f>IFERROR(VLOOKUP($A429-$V$1,Summary!$A$3:$BG$325,P$1,FALSE),$V$2)</f>
        <v>NaN</v>
      </c>
      <c r="Q429" s="31" t="s">
        <v>51</v>
      </c>
      <c r="R429" s="31" t="str">
        <f>IFERROR(VLOOKUP($A429-$V$1,Summary!$A$3:$BG$325,R$1,FALSE),$V$2)</f>
        <v>NaN</v>
      </c>
      <c r="S429" s="31" t="str">
        <f>IFERROR(VLOOKUP($A429-$V$1,Summary!$A$3:$BG$325,S$1,FALSE),$V$2)</f>
        <v>NaN</v>
      </c>
    </row>
    <row r="430" spans="1:19" x14ac:dyDescent="0.25">
      <c r="A430" s="32">
        <v>44105.999305555553</v>
      </c>
      <c r="B430" s="31" t="str">
        <f>IFERROR(VLOOKUP($A430-$V$1,Summary!$A$3:$BG$325,B$1,FALSE),$V$2)</f>
        <v>NaN</v>
      </c>
      <c r="C430" s="97" t="str">
        <f>IFERROR(VLOOKUP($A430-$V$1,Summary!$A$3:$BG$325,C$1,FALSE),$V$2)</f>
        <v>NaN</v>
      </c>
      <c r="D430" s="31" t="str">
        <f>IFERROR(VLOOKUP($A430-$V$1,Summary!$A$3:$BG$325,D$1,FALSE),$V$2)</f>
        <v>NaN</v>
      </c>
      <c r="E430" s="31" t="str">
        <f>IFERROR(VLOOKUP($A430-$V$1,Summary!$A$3:$BG$325,E$1,FALSE),$V$2)</f>
        <v>NaN</v>
      </c>
      <c r="F430" s="31" t="str">
        <f>IFERROR(VLOOKUP($A430-$V$1,Summary!$A$3:$BG$325,F$1,FALSE),$V$2)</f>
        <v>NaN</v>
      </c>
      <c r="G430" s="31" t="str">
        <f>IFERROR(VLOOKUP($A430-$V$1,Summary!$A$3:$BG$325,G$1,FALSE),$V$2)</f>
        <v>NaN</v>
      </c>
      <c r="H430" s="31" t="str">
        <f>IFERROR(VLOOKUP($A430-$V$1,Summary!$A$3:$BG$325,H$1,FALSE),$V$2)</f>
        <v>NaN</v>
      </c>
      <c r="I430" s="31" t="str">
        <f>IFERROR(VLOOKUP($A430-$V$1,Summary!$A$3:$BG$325,I$1,FALSE),$V$2)</f>
        <v>NaN</v>
      </c>
      <c r="J430" s="31" t="str">
        <f>IFERROR(VLOOKUP($A430-$V$1,Summary!$A$3:$BG$325,J$1,FALSE),$V$2)</f>
        <v>NaN</v>
      </c>
      <c r="K430" s="31" t="str">
        <f>IFERROR(VLOOKUP($A430-$V$1,Summary!$A$3:$BG$325,K$1,FALSE),$V$2)</f>
        <v>NaN</v>
      </c>
      <c r="L430" s="31" t="str">
        <f>IFERROR(VLOOKUP($A430-$V$1,Summary!$A$3:$BG$325,L$1,FALSE),$V$2)</f>
        <v>NaN</v>
      </c>
      <c r="M430" s="31" t="str">
        <f>IFERROR(VLOOKUP($A430-$V$1,Summary!$A$3:$BG$325,M$1,FALSE),$V$2)</f>
        <v>NaN</v>
      </c>
      <c r="N430" s="31" t="str">
        <f>IFERROR(MAX(L430-M430,0),"NaN")</f>
        <v>NaN</v>
      </c>
      <c r="O430" s="31" t="str">
        <f>IFERROR(VLOOKUP($A430-$V$1,Summary!$A$3:$BG$325,O$1,FALSE),$V$2)</f>
        <v>NaN</v>
      </c>
      <c r="P430" s="31" t="str">
        <f>IFERROR(VLOOKUP($A430-$V$1,Summary!$A$3:$BG$325,P$1,FALSE),$V$2)</f>
        <v>NaN</v>
      </c>
      <c r="Q430" s="31" t="s">
        <v>51</v>
      </c>
      <c r="R430" s="31" t="str">
        <f>IFERROR(VLOOKUP($A430-$V$1,Summary!$A$3:$BG$325,R$1,FALSE),$V$2)</f>
        <v>NaN</v>
      </c>
      <c r="S430" s="31" t="str">
        <f>IFERROR(VLOOKUP($A430-$V$1,Summary!$A$3:$BG$325,S$1,FALSE),$V$2)</f>
        <v>NaN</v>
      </c>
    </row>
    <row r="431" spans="1:19" x14ac:dyDescent="0.25">
      <c r="A431" s="32">
        <v>44106.999305555553</v>
      </c>
      <c r="B431" s="31" t="str">
        <f>IFERROR(VLOOKUP($A431-$V$1,Summary!$A$3:$BG$325,B$1,FALSE),$V$2)</f>
        <v>NaN</v>
      </c>
      <c r="C431" s="97" t="str">
        <f>IFERROR(VLOOKUP($A431-$V$1,Summary!$A$3:$BG$325,C$1,FALSE),$V$2)</f>
        <v>NaN</v>
      </c>
      <c r="D431" s="31" t="str">
        <f>IFERROR(VLOOKUP($A431-$V$1,Summary!$A$3:$BG$325,D$1,FALSE),$V$2)</f>
        <v>NaN</v>
      </c>
      <c r="E431" s="31" t="str">
        <f>IFERROR(VLOOKUP($A431-$V$1,Summary!$A$3:$BG$325,E$1,FALSE),$V$2)</f>
        <v>NaN</v>
      </c>
      <c r="F431" s="31" t="str">
        <f>IFERROR(VLOOKUP($A431-$V$1,Summary!$A$3:$BG$325,F$1,FALSE),$V$2)</f>
        <v>NaN</v>
      </c>
      <c r="G431" s="31" t="str">
        <f>IFERROR(VLOOKUP($A431-$V$1,Summary!$A$3:$BG$325,G$1,FALSE),$V$2)</f>
        <v>NaN</v>
      </c>
      <c r="H431" s="31" t="str">
        <f>IFERROR(VLOOKUP($A431-$V$1,Summary!$A$3:$BG$325,H$1,FALSE),$V$2)</f>
        <v>NaN</v>
      </c>
      <c r="I431" s="31" t="str">
        <f>IFERROR(VLOOKUP($A431-$V$1,Summary!$A$3:$BG$325,I$1,FALSE),$V$2)</f>
        <v>NaN</v>
      </c>
      <c r="J431" s="31" t="str">
        <f>IFERROR(VLOOKUP($A431-$V$1,Summary!$A$3:$BG$325,J$1,FALSE),$V$2)</f>
        <v>NaN</v>
      </c>
      <c r="K431" s="31" t="str">
        <f>IFERROR(VLOOKUP($A431-$V$1,Summary!$A$3:$BG$325,K$1,FALSE),$V$2)</f>
        <v>NaN</v>
      </c>
      <c r="L431" s="31" t="str">
        <f>IFERROR(VLOOKUP($A431-$V$1,Summary!$A$3:$BG$325,L$1,FALSE),$V$2)</f>
        <v>NaN</v>
      </c>
      <c r="M431" s="31" t="str">
        <f>IFERROR(VLOOKUP($A431-$V$1,Summary!$A$3:$BG$325,M$1,FALSE),$V$2)</f>
        <v>NaN</v>
      </c>
      <c r="N431" s="31" t="str">
        <f>IFERROR(MAX(L431-M431,0),"NaN")</f>
        <v>NaN</v>
      </c>
      <c r="O431" s="31" t="str">
        <f>IFERROR(VLOOKUP($A431-$V$1,Summary!$A$3:$BG$325,O$1,FALSE),$V$2)</f>
        <v>NaN</v>
      </c>
      <c r="P431" s="31" t="str">
        <f>IFERROR(VLOOKUP($A431-$V$1,Summary!$A$3:$BG$325,P$1,FALSE),$V$2)</f>
        <v>NaN</v>
      </c>
      <c r="Q431" s="31" t="s">
        <v>51</v>
      </c>
      <c r="R431" s="31" t="str">
        <f>IFERROR(VLOOKUP($A431-$V$1,Summary!$A$3:$BG$325,R$1,FALSE),$V$2)</f>
        <v>NaN</v>
      </c>
      <c r="S431" s="31" t="str">
        <f>IFERROR(VLOOKUP($A431-$V$1,Summary!$A$3:$BG$325,S$1,FALSE),$V$2)</f>
        <v>NaN</v>
      </c>
    </row>
    <row r="432" spans="1:19" x14ac:dyDescent="0.25">
      <c r="A432" s="32">
        <v>44107.999305555553</v>
      </c>
      <c r="B432" s="31" t="str">
        <f>IFERROR(VLOOKUP($A432-$V$1,Summary!$A$3:$BG$325,B$1,FALSE),$V$2)</f>
        <v>NaN</v>
      </c>
      <c r="C432" s="97" t="str">
        <f>IFERROR(VLOOKUP($A432-$V$1,Summary!$A$3:$BG$325,C$1,FALSE),$V$2)</f>
        <v>NaN</v>
      </c>
      <c r="D432" s="31" t="str">
        <f>IFERROR(VLOOKUP($A432-$V$1,Summary!$A$3:$BG$325,D$1,FALSE),$V$2)</f>
        <v>NaN</v>
      </c>
      <c r="E432" s="31" t="str">
        <f>IFERROR(VLOOKUP($A432-$V$1,Summary!$A$3:$BG$325,E$1,FALSE),$V$2)</f>
        <v>NaN</v>
      </c>
      <c r="F432" s="31" t="str">
        <f>IFERROR(VLOOKUP($A432-$V$1,Summary!$A$3:$BG$325,F$1,FALSE),$V$2)</f>
        <v>NaN</v>
      </c>
      <c r="G432" s="31" t="str">
        <f>IFERROR(VLOOKUP($A432-$V$1,Summary!$A$3:$BG$325,G$1,FALSE),$V$2)</f>
        <v>NaN</v>
      </c>
      <c r="H432" s="31" t="str">
        <f>IFERROR(VLOOKUP($A432-$V$1,Summary!$A$3:$BG$325,H$1,FALSE),$V$2)</f>
        <v>NaN</v>
      </c>
      <c r="I432" s="31" t="str">
        <f>IFERROR(VLOOKUP($A432-$V$1,Summary!$A$3:$BG$325,I$1,FALSE),$V$2)</f>
        <v>NaN</v>
      </c>
      <c r="J432" s="31" t="str">
        <f>IFERROR(VLOOKUP($A432-$V$1,Summary!$A$3:$BG$325,J$1,FALSE),$V$2)</f>
        <v>NaN</v>
      </c>
      <c r="K432" s="31" t="str">
        <f>IFERROR(VLOOKUP($A432-$V$1,Summary!$A$3:$BG$325,K$1,FALSE),$V$2)</f>
        <v>NaN</v>
      </c>
      <c r="L432" s="31" t="str">
        <f>IFERROR(VLOOKUP($A432-$V$1,Summary!$A$3:$BG$325,L$1,FALSE),$V$2)</f>
        <v>NaN</v>
      </c>
      <c r="M432" s="31" t="str">
        <f>IFERROR(VLOOKUP($A432-$V$1,Summary!$A$3:$BG$325,M$1,FALSE),$V$2)</f>
        <v>NaN</v>
      </c>
      <c r="N432" s="31" t="str">
        <f>IFERROR(MAX(L432-M432,0),"NaN")</f>
        <v>NaN</v>
      </c>
      <c r="O432" s="31" t="str">
        <f>IFERROR(VLOOKUP($A432-$V$1,Summary!$A$3:$BG$325,O$1,FALSE),$V$2)</f>
        <v>NaN</v>
      </c>
      <c r="P432" s="31" t="str">
        <f>IFERROR(VLOOKUP($A432-$V$1,Summary!$A$3:$BG$325,P$1,FALSE),$V$2)</f>
        <v>NaN</v>
      </c>
      <c r="Q432" s="31" t="s">
        <v>51</v>
      </c>
      <c r="R432" s="31" t="str">
        <f>IFERROR(VLOOKUP($A432-$V$1,Summary!$A$3:$BG$325,R$1,FALSE),$V$2)</f>
        <v>NaN</v>
      </c>
      <c r="S432" s="31" t="str">
        <f>IFERROR(VLOOKUP($A432-$V$1,Summary!$A$3:$BG$325,S$1,FALSE),$V$2)</f>
        <v>NaN</v>
      </c>
    </row>
    <row r="433" spans="1:19" x14ac:dyDescent="0.25">
      <c r="A433" s="32">
        <v>44108.999305555553</v>
      </c>
      <c r="B433" s="31" t="str">
        <f>IFERROR(VLOOKUP($A433-$V$1,Summary!$A$3:$BG$325,B$1,FALSE),$V$2)</f>
        <v>NaN</v>
      </c>
      <c r="C433" s="97" t="str">
        <f>IFERROR(VLOOKUP($A433-$V$1,Summary!$A$3:$BG$325,C$1,FALSE),$V$2)</f>
        <v>NaN</v>
      </c>
      <c r="D433" s="31" t="str">
        <f>IFERROR(VLOOKUP($A433-$V$1,Summary!$A$3:$BG$325,D$1,FALSE),$V$2)</f>
        <v>NaN</v>
      </c>
      <c r="E433" s="31" t="str">
        <f>IFERROR(VLOOKUP($A433-$V$1,Summary!$A$3:$BG$325,E$1,FALSE),$V$2)</f>
        <v>NaN</v>
      </c>
      <c r="F433" s="31" t="str">
        <f>IFERROR(VLOOKUP($A433-$V$1,Summary!$A$3:$BG$325,F$1,FALSE),$V$2)</f>
        <v>NaN</v>
      </c>
      <c r="G433" s="31" t="str">
        <f>IFERROR(VLOOKUP($A433-$V$1,Summary!$A$3:$BG$325,G$1,FALSE),$V$2)</f>
        <v>NaN</v>
      </c>
      <c r="H433" s="31" t="str">
        <f>IFERROR(VLOOKUP($A433-$V$1,Summary!$A$3:$BG$325,H$1,FALSE),$V$2)</f>
        <v>NaN</v>
      </c>
      <c r="I433" s="31" t="str">
        <f>IFERROR(VLOOKUP($A433-$V$1,Summary!$A$3:$BG$325,I$1,FALSE),$V$2)</f>
        <v>NaN</v>
      </c>
      <c r="J433" s="31" t="str">
        <f>IFERROR(VLOOKUP($A433-$V$1,Summary!$A$3:$BG$325,J$1,FALSE),$V$2)</f>
        <v>NaN</v>
      </c>
      <c r="K433" s="31" t="str">
        <f>IFERROR(VLOOKUP($A433-$V$1,Summary!$A$3:$BG$325,K$1,FALSE),$V$2)</f>
        <v>NaN</v>
      </c>
      <c r="L433" s="31" t="str">
        <f>IFERROR(VLOOKUP($A433-$V$1,Summary!$A$3:$BG$325,L$1,FALSE),$V$2)</f>
        <v>NaN</v>
      </c>
      <c r="M433" s="31" t="str">
        <f>IFERROR(VLOOKUP($A433-$V$1,Summary!$A$3:$BG$325,M$1,FALSE),$V$2)</f>
        <v>NaN</v>
      </c>
      <c r="N433" s="31" t="str">
        <f>IFERROR(MAX(L433-M433,0),"NaN")</f>
        <v>NaN</v>
      </c>
      <c r="O433" s="31" t="str">
        <f>IFERROR(VLOOKUP($A433-$V$1,Summary!$A$3:$BG$325,O$1,FALSE),$V$2)</f>
        <v>NaN</v>
      </c>
      <c r="P433" s="31" t="str">
        <f>IFERROR(VLOOKUP($A433-$V$1,Summary!$A$3:$BG$325,P$1,FALSE),$V$2)</f>
        <v>NaN</v>
      </c>
      <c r="Q433" s="31" t="s">
        <v>51</v>
      </c>
      <c r="R433" s="31" t="str">
        <f>IFERROR(VLOOKUP($A433-$V$1,Summary!$A$3:$BG$325,R$1,FALSE),$V$2)</f>
        <v>NaN</v>
      </c>
      <c r="S433" s="31" t="str">
        <f>IFERROR(VLOOKUP($A433-$V$1,Summary!$A$3:$BG$325,S$1,FALSE),$V$2)</f>
        <v>NaN</v>
      </c>
    </row>
    <row r="434" spans="1:19" x14ac:dyDescent="0.25">
      <c r="A434" s="32">
        <v>44109.999305555553</v>
      </c>
      <c r="B434" s="31" t="str">
        <f>IFERROR(VLOOKUP($A434-$V$1,Summary!$A$3:$BG$325,B$1,FALSE),$V$2)</f>
        <v>NaN</v>
      </c>
      <c r="C434" s="97" t="str">
        <f>IFERROR(VLOOKUP($A434-$V$1,Summary!$A$3:$BG$325,C$1,FALSE),$V$2)</f>
        <v>NaN</v>
      </c>
      <c r="D434" s="31" t="str">
        <f>IFERROR(VLOOKUP($A434-$V$1,Summary!$A$3:$BG$325,D$1,FALSE),$V$2)</f>
        <v>NaN</v>
      </c>
      <c r="E434" s="31" t="str">
        <f>IFERROR(VLOOKUP($A434-$V$1,Summary!$A$3:$BG$325,E$1,FALSE),$V$2)</f>
        <v>NaN</v>
      </c>
      <c r="F434" s="31" t="str">
        <f>IFERROR(VLOOKUP($A434-$V$1,Summary!$A$3:$BG$325,F$1,FALSE),$V$2)</f>
        <v>NaN</v>
      </c>
      <c r="G434" s="31" t="str">
        <f>IFERROR(VLOOKUP($A434-$V$1,Summary!$A$3:$BG$325,G$1,FALSE),$V$2)</f>
        <v>NaN</v>
      </c>
      <c r="H434" s="31" t="str">
        <f>IFERROR(VLOOKUP($A434-$V$1,Summary!$A$3:$BG$325,H$1,FALSE),$V$2)</f>
        <v>NaN</v>
      </c>
      <c r="I434" s="31" t="str">
        <f>IFERROR(VLOOKUP($A434-$V$1,Summary!$A$3:$BG$325,I$1,FALSE),$V$2)</f>
        <v>NaN</v>
      </c>
      <c r="J434" s="31" t="str">
        <f>IFERROR(VLOOKUP($A434-$V$1,Summary!$A$3:$BG$325,J$1,FALSE),$V$2)</f>
        <v>NaN</v>
      </c>
      <c r="K434" s="31" t="str">
        <f>IFERROR(VLOOKUP($A434-$V$1,Summary!$A$3:$BG$325,K$1,FALSE),$V$2)</f>
        <v>NaN</v>
      </c>
      <c r="L434" s="31" t="str">
        <f>IFERROR(VLOOKUP($A434-$V$1,Summary!$A$3:$BG$325,L$1,FALSE),$V$2)</f>
        <v>NaN</v>
      </c>
      <c r="M434" s="31" t="str">
        <f>IFERROR(VLOOKUP($A434-$V$1,Summary!$A$3:$BG$325,M$1,FALSE),$V$2)</f>
        <v>NaN</v>
      </c>
      <c r="N434" s="31" t="str">
        <f>IFERROR(MAX(L434-M434,0),"NaN")</f>
        <v>NaN</v>
      </c>
      <c r="O434" s="31" t="str">
        <f>IFERROR(VLOOKUP($A434-$V$1,Summary!$A$3:$BG$325,O$1,FALSE),$V$2)</f>
        <v>NaN</v>
      </c>
      <c r="P434" s="31" t="str">
        <f>IFERROR(VLOOKUP($A434-$V$1,Summary!$A$3:$BG$325,P$1,FALSE),$V$2)</f>
        <v>NaN</v>
      </c>
      <c r="Q434" s="31" t="s">
        <v>51</v>
      </c>
      <c r="R434" s="31" t="str">
        <f>IFERROR(VLOOKUP($A434-$V$1,Summary!$A$3:$BG$325,R$1,FALSE),$V$2)</f>
        <v>NaN</v>
      </c>
      <c r="S434" s="31" t="str">
        <f>IFERROR(VLOOKUP($A434-$V$1,Summary!$A$3:$BG$325,S$1,FALSE),$V$2)</f>
        <v>NaN</v>
      </c>
    </row>
    <row r="435" spans="1:19" x14ac:dyDescent="0.25">
      <c r="A435" s="32">
        <v>44110.999305555553</v>
      </c>
      <c r="B435" s="31" t="str">
        <f>IFERROR(VLOOKUP($A435-$V$1,Summary!$A$3:$BG$325,B$1,FALSE),$V$2)</f>
        <v>NaN</v>
      </c>
      <c r="C435" s="97" t="str">
        <f>IFERROR(VLOOKUP($A435-$V$1,Summary!$A$3:$BG$325,C$1,FALSE),$V$2)</f>
        <v>NaN</v>
      </c>
      <c r="D435" s="31" t="str">
        <f>IFERROR(VLOOKUP($A435-$V$1,Summary!$A$3:$BG$325,D$1,FALSE),$V$2)</f>
        <v>NaN</v>
      </c>
      <c r="E435" s="31" t="str">
        <f>IFERROR(VLOOKUP($A435-$V$1,Summary!$A$3:$BG$325,E$1,FALSE),$V$2)</f>
        <v>NaN</v>
      </c>
      <c r="F435" s="31" t="str">
        <f>IFERROR(VLOOKUP($A435-$V$1,Summary!$A$3:$BG$325,F$1,FALSE),$V$2)</f>
        <v>NaN</v>
      </c>
      <c r="G435" s="31" t="str">
        <f>IFERROR(VLOOKUP($A435-$V$1,Summary!$A$3:$BG$325,G$1,FALSE),$V$2)</f>
        <v>NaN</v>
      </c>
      <c r="H435" s="31" t="str">
        <f>IFERROR(VLOOKUP($A435-$V$1,Summary!$A$3:$BG$325,H$1,FALSE),$V$2)</f>
        <v>NaN</v>
      </c>
      <c r="I435" s="31" t="str">
        <f>IFERROR(VLOOKUP($A435-$V$1,Summary!$A$3:$BG$325,I$1,FALSE),$V$2)</f>
        <v>NaN</v>
      </c>
      <c r="J435" s="31" t="str">
        <f>IFERROR(VLOOKUP($A435-$V$1,Summary!$A$3:$BG$325,J$1,FALSE),$V$2)</f>
        <v>NaN</v>
      </c>
      <c r="K435" s="31" t="str">
        <f>IFERROR(VLOOKUP($A435-$V$1,Summary!$A$3:$BG$325,K$1,FALSE),$V$2)</f>
        <v>NaN</v>
      </c>
      <c r="L435" s="31" t="str">
        <f>IFERROR(VLOOKUP($A435-$V$1,Summary!$A$3:$BG$325,L$1,FALSE),$V$2)</f>
        <v>NaN</v>
      </c>
      <c r="M435" s="31" t="str">
        <f>IFERROR(VLOOKUP($A435-$V$1,Summary!$A$3:$BG$325,M$1,FALSE),$V$2)</f>
        <v>NaN</v>
      </c>
      <c r="N435" s="31" t="str">
        <f>IFERROR(MAX(L435-M435,0),"NaN")</f>
        <v>NaN</v>
      </c>
      <c r="O435" s="31" t="str">
        <f>IFERROR(VLOOKUP($A435-$V$1,Summary!$A$3:$BG$325,O$1,FALSE),$V$2)</f>
        <v>NaN</v>
      </c>
      <c r="P435" s="31" t="str">
        <f>IFERROR(VLOOKUP($A435-$V$1,Summary!$A$3:$BG$325,P$1,FALSE),$V$2)</f>
        <v>NaN</v>
      </c>
      <c r="Q435" s="31" t="s">
        <v>51</v>
      </c>
      <c r="R435" s="31" t="str">
        <f>IFERROR(VLOOKUP($A435-$V$1,Summary!$A$3:$BG$325,R$1,FALSE),$V$2)</f>
        <v>NaN</v>
      </c>
      <c r="S435" s="31" t="str">
        <f>IFERROR(VLOOKUP($A435-$V$1,Summary!$A$3:$BG$325,S$1,FALSE),$V$2)</f>
        <v>NaN</v>
      </c>
    </row>
    <row r="436" spans="1:19" x14ac:dyDescent="0.25">
      <c r="A436" s="32">
        <v>44111.999305555553</v>
      </c>
      <c r="B436" s="31" t="str">
        <f>IFERROR(VLOOKUP($A436-$V$1,Summary!$A$3:$BG$325,B$1,FALSE),$V$2)</f>
        <v>NaN</v>
      </c>
      <c r="C436" s="97" t="str">
        <f>IFERROR(VLOOKUP($A436-$V$1,Summary!$A$3:$BG$325,C$1,FALSE),$V$2)</f>
        <v>NaN</v>
      </c>
      <c r="D436" s="31" t="str">
        <f>IFERROR(VLOOKUP($A436-$V$1,Summary!$A$3:$BG$325,D$1,FALSE),$V$2)</f>
        <v>NaN</v>
      </c>
      <c r="E436" s="31" t="str">
        <f>IFERROR(VLOOKUP($A436-$V$1,Summary!$A$3:$BG$325,E$1,FALSE),$V$2)</f>
        <v>NaN</v>
      </c>
      <c r="F436" s="31" t="str">
        <f>IFERROR(VLOOKUP($A436-$V$1,Summary!$A$3:$BG$325,F$1,FALSE),$V$2)</f>
        <v>NaN</v>
      </c>
      <c r="G436" s="31" t="str">
        <f>IFERROR(VLOOKUP($A436-$V$1,Summary!$A$3:$BG$325,G$1,FALSE),$V$2)</f>
        <v>NaN</v>
      </c>
      <c r="H436" s="31" t="str">
        <f>IFERROR(VLOOKUP($A436-$V$1,Summary!$A$3:$BG$325,H$1,FALSE),$V$2)</f>
        <v>NaN</v>
      </c>
      <c r="I436" s="31" t="str">
        <f>IFERROR(VLOOKUP($A436-$V$1,Summary!$A$3:$BG$325,I$1,FALSE),$V$2)</f>
        <v>NaN</v>
      </c>
      <c r="J436" s="31" t="str">
        <f>IFERROR(VLOOKUP($A436-$V$1,Summary!$A$3:$BG$325,J$1,FALSE),$V$2)</f>
        <v>NaN</v>
      </c>
      <c r="K436" s="31" t="str">
        <f>IFERROR(VLOOKUP($A436-$V$1,Summary!$A$3:$BG$325,K$1,FALSE),$V$2)</f>
        <v>NaN</v>
      </c>
      <c r="L436" s="31" t="str">
        <f>IFERROR(VLOOKUP($A436-$V$1,Summary!$A$3:$BG$325,L$1,FALSE),$V$2)</f>
        <v>NaN</v>
      </c>
      <c r="M436" s="31" t="str">
        <f>IFERROR(VLOOKUP($A436-$V$1,Summary!$A$3:$BG$325,M$1,FALSE),$V$2)</f>
        <v>NaN</v>
      </c>
      <c r="N436" s="31" t="str">
        <f>IFERROR(MAX(L436-M436,0),"NaN")</f>
        <v>NaN</v>
      </c>
      <c r="O436" s="31" t="str">
        <f>IFERROR(VLOOKUP($A436-$V$1,Summary!$A$3:$BG$325,O$1,FALSE),$V$2)</f>
        <v>NaN</v>
      </c>
      <c r="P436" s="31" t="str">
        <f>IFERROR(VLOOKUP($A436-$V$1,Summary!$A$3:$BG$325,P$1,FALSE),$V$2)</f>
        <v>NaN</v>
      </c>
      <c r="Q436" s="31" t="s">
        <v>51</v>
      </c>
      <c r="R436" s="31" t="str">
        <f>IFERROR(VLOOKUP($A436-$V$1,Summary!$A$3:$BG$325,R$1,FALSE),$V$2)</f>
        <v>NaN</v>
      </c>
      <c r="S436" s="31" t="str">
        <f>IFERROR(VLOOKUP($A436-$V$1,Summary!$A$3:$BG$325,S$1,FALSE),$V$2)</f>
        <v>NaN</v>
      </c>
    </row>
    <row r="437" spans="1:19" x14ac:dyDescent="0.25">
      <c r="A437" s="32">
        <v>44112.999305555553</v>
      </c>
      <c r="B437" s="31" t="str">
        <f>IFERROR(VLOOKUP($A437-$V$1,Summary!$A$3:$BG$325,B$1,FALSE),$V$2)</f>
        <v>NaN</v>
      </c>
      <c r="C437" s="97" t="str">
        <f>IFERROR(VLOOKUP($A437-$V$1,Summary!$A$3:$BG$325,C$1,FALSE),$V$2)</f>
        <v>NaN</v>
      </c>
      <c r="D437" s="31" t="str">
        <f>IFERROR(VLOOKUP($A437-$V$1,Summary!$A$3:$BG$325,D$1,FALSE),$V$2)</f>
        <v>NaN</v>
      </c>
      <c r="E437" s="31" t="str">
        <f>IFERROR(VLOOKUP($A437-$V$1,Summary!$A$3:$BG$325,E$1,FALSE),$V$2)</f>
        <v>NaN</v>
      </c>
      <c r="F437" s="31" t="str">
        <f>IFERROR(VLOOKUP($A437-$V$1,Summary!$A$3:$BG$325,F$1,FALSE),$V$2)</f>
        <v>NaN</v>
      </c>
      <c r="G437" s="31" t="str">
        <f>IFERROR(VLOOKUP($A437-$V$1,Summary!$A$3:$BG$325,G$1,FALSE),$V$2)</f>
        <v>NaN</v>
      </c>
      <c r="H437" s="31" t="str">
        <f>IFERROR(VLOOKUP($A437-$V$1,Summary!$A$3:$BG$325,H$1,FALSE),$V$2)</f>
        <v>NaN</v>
      </c>
      <c r="I437" s="31" t="str">
        <f>IFERROR(VLOOKUP($A437-$V$1,Summary!$A$3:$BG$325,I$1,FALSE),$V$2)</f>
        <v>NaN</v>
      </c>
      <c r="J437" s="31" t="str">
        <f>IFERROR(VLOOKUP($A437-$V$1,Summary!$A$3:$BG$325,J$1,FALSE),$V$2)</f>
        <v>NaN</v>
      </c>
      <c r="K437" s="31" t="str">
        <f>IFERROR(VLOOKUP($A437-$V$1,Summary!$A$3:$BG$325,K$1,FALSE),$V$2)</f>
        <v>NaN</v>
      </c>
      <c r="L437" s="31" t="str">
        <f>IFERROR(VLOOKUP($A437-$V$1,Summary!$A$3:$BG$325,L$1,FALSE),$V$2)</f>
        <v>NaN</v>
      </c>
      <c r="M437" s="31" t="str">
        <f>IFERROR(VLOOKUP($A437-$V$1,Summary!$A$3:$BG$325,M$1,FALSE),$V$2)</f>
        <v>NaN</v>
      </c>
      <c r="N437" s="31" t="str">
        <f>IFERROR(MAX(L437-M437,0),"NaN")</f>
        <v>NaN</v>
      </c>
      <c r="O437" s="31" t="str">
        <f>IFERROR(VLOOKUP($A437-$V$1,Summary!$A$3:$BG$325,O$1,FALSE),$V$2)</f>
        <v>NaN</v>
      </c>
      <c r="P437" s="31" t="str">
        <f>IFERROR(VLOOKUP($A437-$V$1,Summary!$A$3:$BG$325,P$1,FALSE),$V$2)</f>
        <v>NaN</v>
      </c>
      <c r="Q437" s="31" t="s">
        <v>51</v>
      </c>
      <c r="R437" s="31" t="str">
        <f>IFERROR(VLOOKUP($A437-$V$1,Summary!$A$3:$BG$325,R$1,FALSE),$V$2)</f>
        <v>NaN</v>
      </c>
      <c r="S437" s="31" t="str">
        <f>IFERROR(VLOOKUP($A437-$V$1,Summary!$A$3:$BG$325,S$1,FALSE),$V$2)</f>
        <v>NaN</v>
      </c>
    </row>
    <row r="438" spans="1:19" x14ac:dyDescent="0.25">
      <c r="A438" s="32">
        <v>44113.999305555553</v>
      </c>
      <c r="B438" s="31" t="str">
        <f>IFERROR(VLOOKUP($A438-$V$1,Summary!$A$3:$BG$325,B$1,FALSE),$V$2)</f>
        <v>NaN</v>
      </c>
      <c r="C438" s="97" t="str">
        <f>IFERROR(VLOOKUP($A438-$V$1,Summary!$A$3:$BG$325,C$1,FALSE),$V$2)</f>
        <v>NaN</v>
      </c>
      <c r="D438" s="31" t="str">
        <f>IFERROR(VLOOKUP($A438-$V$1,Summary!$A$3:$BG$325,D$1,FALSE),$V$2)</f>
        <v>NaN</v>
      </c>
      <c r="E438" s="31" t="str">
        <f>IFERROR(VLOOKUP($A438-$V$1,Summary!$A$3:$BG$325,E$1,FALSE),$V$2)</f>
        <v>NaN</v>
      </c>
      <c r="F438" s="31" t="str">
        <f>IFERROR(VLOOKUP($A438-$V$1,Summary!$A$3:$BG$325,F$1,FALSE),$V$2)</f>
        <v>NaN</v>
      </c>
      <c r="G438" s="31" t="str">
        <f>IFERROR(VLOOKUP($A438-$V$1,Summary!$A$3:$BG$325,G$1,FALSE),$V$2)</f>
        <v>NaN</v>
      </c>
      <c r="H438" s="31" t="str">
        <f>IFERROR(VLOOKUP($A438-$V$1,Summary!$A$3:$BG$325,H$1,FALSE),$V$2)</f>
        <v>NaN</v>
      </c>
      <c r="I438" s="31" t="str">
        <f>IFERROR(VLOOKUP($A438-$V$1,Summary!$A$3:$BG$325,I$1,FALSE),$V$2)</f>
        <v>NaN</v>
      </c>
      <c r="J438" s="31" t="str">
        <f>IFERROR(VLOOKUP($A438-$V$1,Summary!$A$3:$BG$325,J$1,FALSE),$V$2)</f>
        <v>NaN</v>
      </c>
      <c r="K438" s="31" t="str">
        <f>IFERROR(VLOOKUP($A438-$V$1,Summary!$A$3:$BG$325,K$1,FALSE),$V$2)</f>
        <v>NaN</v>
      </c>
      <c r="L438" s="31" t="str">
        <f>IFERROR(VLOOKUP($A438-$V$1,Summary!$A$3:$BG$325,L$1,FALSE),$V$2)</f>
        <v>NaN</v>
      </c>
      <c r="M438" s="31" t="str">
        <f>IFERROR(VLOOKUP($A438-$V$1,Summary!$A$3:$BG$325,M$1,FALSE),$V$2)</f>
        <v>NaN</v>
      </c>
      <c r="N438" s="31" t="str">
        <f>IFERROR(MAX(L438-M438,0),"NaN")</f>
        <v>NaN</v>
      </c>
      <c r="O438" s="31" t="str">
        <f>IFERROR(VLOOKUP($A438-$V$1,Summary!$A$3:$BG$325,O$1,FALSE),$V$2)</f>
        <v>NaN</v>
      </c>
      <c r="P438" s="31" t="str">
        <f>IFERROR(VLOOKUP($A438-$V$1,Summary!$A$3:$BG$325,P$1,FALSE),$V$2)</f>
        <v>NaN</v>
      </c>
      <c r="Q438" s="31" t="s">
        <v>51</v>
      </c>
      <c r="R438" s="31" t="str">
        <f>IFERROR(VLOOKUP($A438-$V$1,Summary!$A$3:$BG$325,R$1,FALSE),$V$2)</f>
        <v>NaN</v>
      </c>
      <c r="S438" s="31" t="str">
        <f>IFERROR(VLOOKUP($A438-$V$1,Summary!$A$3:$BG$325,S$1,FALSE),$V$2)</f>
        <v>NaN</v>
      </c>
    </row>
    <row r="439" spans="1:19" x14ac:dyDescent="0.25">
      <c r="A439" s="32">
        <v>44114.999305555553</v>
      </c>
      <c r="B439" s="31" t="str">
        <f>IFERROR(VLOOKUP($A439-$V$1,Summary!$A$3:$BG$325,B$1,FALSE),$V$2)</f>
        <v>NaN</v>
      </c>
      <c r="C439" s="97" t="str">
        <f>IFERROR(VLOOKUP($A439-$V$1,Summary!$A$3:$BG$325,C$1,FALSE),$V$2)</f>
        <v>NaN</v>
      </c>
      <c r="D439" s="31" t="str">
        <f>IFERROR(VLOOKUP($A439-$V$1,Summary!$A$3:$BG$325,D$1,FALSE),$V$2)</f>
        <v>NaN</v>
      </c>
      <c r="E439" s="31" t="str">
        <f>IFERROR(VLOOKUP($A439-$V$1,Summary!$A$3:$BG$325,E$1,FALSE),$V$2)</f>
        <v>NaN</v>
      </c>
      <c r="F439" s="31" t="str">
        <f>IFERROR(VLOOKUP($A439-$V$1,Summary!$A$3:$BG$325,F$1,FALSE),$V$2)</f>
        <v>NaN</v>
      </c>
      <c r="G439" s="31" t="str">
        <f>IFERROR(VLOOKUP($A439-$V$1,Summary!$A$3:$BG$325,G$1,FALSE),$V$2)</f>
        <v>NaN</v>
      </c>
      <c r="H439" s="31" t="str">
        <f>IFERROR(VLOOKUP($A439-$V$1,Summary!$A$3:$BG$325,H$1,FALSE),$V$2)</f>
        <v>NaN</v>
      </c>
      <c r="I439" s="31" t="str">
        <f>IFERROR(VLOOKUP($A439-$V$1,Summary!$A$3:$BG$325,I$1,FALSE),$V$2)</f>
        <v>NaN</v>
      </c>
      <c r="J439" s="31" t="str">
        <f>IFERROR(VLOOKUP($A439-$V$1,Summary!$A$3:$BG$325,J$1,FALSE),$V$2)</f>
        <v>NaN</v>
      </c>
      <c r="K439" s="31" t="str">
        <f>IFERROR(VLOOKUP($A439-$V$1,Summary!$A$3:$BG$325,K$1,FALSE),$V$2)</f>
        <v>NaN</v>
      </c>
      <c r="L439" s="31" t="str">
        <f>IFERROR(VLOOKUP($A439-$V$1,Summary!$A$3:$BG$325,L$1,FALSE),$V$2)</f>
        <v>NaN</v>
      </c>
      <c r="M439" s="31" t="str">
        <f>IFERROR(VLOOKUP($A439-$V$1,Summary!$A$3:$BG$325,M$1,FALSE),$V$2)</f>
        <v>NaN</v>
      </c>
      <c r="N439" s="31" t="str">
        <f>IFERROR(MAX(L439-M439,0),"NaN")</f>
        <v>NaN</v>
      </c>
      <c r="O439" s="31" t="str">
        <f>IFERROR(VLOOKUP($A439-$V$1,Summary!$A$3:$BG$325,O$1,FALSE),$V$2)</f>
        <v>NaN</v>
      </c>
      <c r="P439" s="31" t="str">
        <f>IFERROR(VLOOKUP($A439-$V$1,Summary!$A$3:$BG$325,P$1,FALSE),$V$2)</f>
        <v>NaN</v>
      </c>
      <c r="Q439" s="31" t="s">
        <v>51</v>
      </c>
      <c r="R439" s="31" t="str">
        <f>IFERROR(VLOOKUP($A439-$V$1,Summary!$A$3:$BG$325,R$1,FALSE),$V$2)</f>
        <v>NaN</v>
      </c>
      <c r="S439" s="31" t="str">
        <f>IFERROR(VLOOKUP($A439-$V$1,Summary!$A$3:$BG$325,S$1,FALSE),$V$2)</f>
        <v>NaN</v>
      </c>
    </row>
    <row r="440" spans="1:19" x14ac:dyDescent="0.25">
      <c r="A440" s="32">
        <v>44115.999305555553</v>
      </c>
      <c r="B440" s="31" t="str">
        <f>IFERROR(VLOOKUP($A440-$V$1,Summary!$A$3:$BG$325,B$1,FALSE),$V$2)</f>
        <v>NaN</v>
      </c>
      <c r="C440" s="97" t="str">
        <f>IFERROR(VLOOKUP($A440-$V$1,Summary!$A$3:$BG$325,C$1,FALSE),$V$2)</f>
        <v>NaN</v>
      </c>
      <c r="D440" s="31" t="str">
        <f>IFERROR(VLOOKUP($A440-$V$1,Summary!$A$3:$BG$325,D$1,FALSE),$V$2)</f>
        <v>NaN</v>
      </c>
      <c r="E440" s="31" t="str">
        <f>IFERROR(VLOOKUP($A440-$V$1,Summary!$A$3:$BG$325,E$1,FALSE),$V$2)</f>
        <v>NaN</v>
      </c>
      <c r="F440" s="31" t="str">
        <f>IFERROR(VLOOKUP($A440-$V$1,Summary!$A$3:$BG$325,F$1,FALSE),$V$2)</f>
        <v>NaN</v>
      </c>
      <c r="G440" s="31" t="str">
        <f>IFERROR(VLOOKUP($A440-$V$1,Summary!$A$3:$BG$325,G$1,FALSE),$V$2)</f>
        <v>NaN</v>
      </c>
      <c r="H440" s="31" t="str">
        <f>IFERROR(VLOOKUP($A440-$V$1,Summary!$A$3:$BG$325,H$1,FALSE),$V$2)</f>
        <v>NaN</v>
      </c>
      <c r="I440" s="31" t="str">
        <f>IFERROR(VLOOKUP($A440-$V$1,Summary!$A$3:$BG$325,I$1,FALSE),$V$2)</f>
        <v>NaN</v>
      </c>
      <c r="J440" s="31" t="str">
        <f>IFERROR(VLOOKUP($A440-$V$1,Summary!$A$3:$BG$325,J$1,FALSE),$V$2)</f>
        <v>NaN</v>
      </c>
      <c r="K440" s="31" t="str">
        <f>IFERROR(VLOOKUP($A440-$V$1,Summary!$A$3:$BG$325,K$1,FALSE),$V$2)</f>
        <v>NaN</v>
      </c>
      <c r="L440" s="31" t="str">
        <f>IFERROR(VLOOKUP($A440-$V$1,Summary!$A$3:$BG$325,L$1,FALSE),$V$2)</f>
        <v>NaN</v>
      </c>
      <c r="M440" s="31" t="str">
        <f>IFERROR(VLOOKUP($A440-$V$1,Summary!$A$3:$BG$325,M$1,FALSE),$V$2)</f>
        <v>NaN</v>
      </c>
      <c r="N440" s="31" t="str">
        <f>IFERROR(MAX(L440-M440,0),"NaN")</f>
        <v>NaN</v>
      </c>
      <c r="O440" s="31" t="str">
        <f>IFERROR(VLOOKUP($A440-$V$1,Summary!$A$3:$BG$325,O$1,FALSE),$V$2)</f>
        <v>NaN</v>
      </c>
      <c r="P440" s="31" t="str">
        <f>IFERROR(VLOOKUP($A440-$V$1,Summary!$A$3:$BG$325,P$1,FALSE),$V$2)</f>
        <v>NaN</v>
      </c>
      <c r="Q440" s="31" t="s">
        <v>51</v>
      </c>
      <c r="R440" s="31" t="str">
        <f>IFERROR(VLOOKUP($A440-$V$1,Summary!$A$3:$BG$325,R$1,FALSE),$V$2)</f>
        <v>NaN</v>
      </c>
      <c r="S440" s="31" t="str">
        <f>IFERROR(VLOOKUP($A440-$V$1,Summary!$A$3:$BG$325,S$1,FALSE),$V$2)</f>
        <v>NaN</v>
      </c>
    </row>
    <row r="441" spans="1:19" x14ac:dyDescent="0.25">
      <c r="A441" s="32">
        <v>44116.999305555553</v>
      </c>
      <c r="B441" s="31" t="str">
        <f>IFERROR(VLOOKUP($A441-$V$1,Summary!$A$3:$BG$325,B$1,FALSE),$V$2)</f>
        <v>NaN</v>
      </c>
      <c r="C441" s="97" t="str">
        <f>IFERROR(VLOOKUP($A441-$V$1,Summary!$A$3:$BG$325,C$1,FALSE),$V$2)</f>
        <v>NaN</v>
      </c>
      <c r="D441" s="31" t="str">
        <f>IFERROR(VLOOKUP($A441-$V$1,Summary!$A$3:$BG$325,D$1,FALSE),$V$2)</f>
        <v>NaN</v>
      </c>
      <c r="E441" s="31" t="str">
        <f>IFERROR(VLOOKUP($A441-$V$1,Summary!$A$3:$BG$325,E$1,FALSE),$V$2)</f>
        <v>NaN</v>
      </c>
      <c r="F441" s="31" t="str">
        <f>IFERROR(VLOOKUP($A441-$V$1,Summary!$A$3:$BG$325,F$1,FALSE),$V$2)</f>
        <v>NaN</v>
      </c>
      <c r="G441" s="31" t="str">
        <f>IFERROR(VLOOKUP($A441-$V$1,Summary!$A$3:$BG$325,G$1,FALSE),$V$2)</f>
        <v>NaN</v>
      </c>
      <c r="H441" s="31" t="str">
        <f>IFERROR(VLOOKUP($A441-$V$1,Summary!$A$3:$BG$325,H$1,FALSE),$V$2)</f>
        <v>NaN</v>
      </c>
      <c r="I441" s="31" t="str">
        <f>IFERROR(VLOOKUP($A441-$V$1,Summary!$A$3:$BG$325,I$1,FALSE),$V$2)</f>
        <v>NaN</v>
      </c>
      <c r="J441" s="31" t="str">
        <f>IFERROR(VLOOKUP($A441-$V$1,Summary!$A$3:$BG$325,J$1,FALSE),$V$2)</f>
        <v>NaN</v>
      </c>
      <c r="K441" s="31" t="str">
        <f>IFERROR(VLOOKUP($A441-$V$1,Summary!$A$3:$BG$325,K$1,FALSE),$V$2)</f>
        <v>NaN</v>
      </c>
      <c r="L441" s="31" t="str">
        <f>IFERROR(VLOOKUP($A441-$V$1,Summary!$A$3:$BG$325,L$1,FALSE),$V$2)</f>
        <v>NaN</v>
      </c>
      <c r="M441" s="31" t="str">
        <f>IFERROR(VLOOKUP($A441-$V$1,Summary!$A$3:$BG$325,M$1,FALSE),$V$2)</f>
        <v>NaN</v>
      </c>
      <c r="N441" s="31" t="str">
        <f>IFERROR(MAX(L441-M441,0),"NaN")</f>
        <v>NaN</v>
      </c>
      <c r="O441" s="31" t="str">
        <f>IFERROR(VLOOKUP($A441-$V$1,Summary!$A$3:$BG$325,O$1,FALSE),$V$2)</f>
        <v>NaN</v>
      </c>
      <c r="P441" s="31" t="str">
        <f>IFERROR(VLOOKUP($A441-$V$1,Summary!$A$3:$BG$325,P$1,FALSE),$V$2)</f>
        <v>NaN</v>
      </c>
      <c r="Q441" s="31" t="s">
        <v>51</v>
      </c>
      <c r="R441" s="31" t="str">
        <f>IFERROR(VLOOKUP($A441-$V$1,Summary!$A$3:$BG$325,R$1,FALSE),$V$2)</f>
        <v>NaN</v>
      </c>
      <c r="S441" s="31" t="str">
        <f>IFERROR(VLOOKUP($A441-$V$1,Summary!$A$3:$BG$325,S$1,FALSE),$V$2)</f>
        <v>NaN</v>
      </c>
    </row>
    <row r="442" spans="1:19" x14ac:dyDescent="0.25">
      <c r="A442" s="32">
        <v>44117.999305555553</v>
      </c>
      <c r="B442" s="31" t="str">
        <f>IFERROR(VLOOKUP($A442-$V$1,Summary!$A$3:$BG$325,B$1,FALSE),$V$2)</f>
        <v>NaN</v>
      </c>
      <c r="C442" s="97" t="str">
        <f>IFERROR(VLOOKUP($A442-$V$1,Summary!$A$3:$BG$325,C$1,FALSE),$V$2)</f>
        <v>NaN</v>
      </c>
      <c r="D442" s="31" t="str">
        <f>IFERROR(VLOOKUP($A442-$V$1,Summary!$A$3:$BG$325,D$1,FALSE),$V$2)</f>
        <v>NaN</v>
      </c>
      <c r="E442" s="31" t="str">
        <f>IFERROR(VLOOKUP($A442-$V$1,Summary!$A$3:$BG$325,E$1,FALSE),$V$2)</f>
        <v>NaN</v>
      </c>
      <c r="F442" s="31" t="str">
        <f>IFERROR(VLOOKUP($A442-$V$1,Summary!$A$3:$BG$325,F$1,FALSE),$V$2)</f>
        <v>NaN</v>
      </c>
      <c r="G442" s="31" t="str">
        <f>IFERROR(VLOOKUP($A442-$V$1,Summary!$A$3:$BG$325,G$1,FALSE),$V$2)</f>
        <v>NaN</v>
      </c>
      <c r="H442" s="31" t="str">
        <f>IFERROR(VLOOKUP($A442-$V$1,Summary!$A$3:$BG$325,H$1,FALSE),$V$2)</f>
        <v>NaN</v>
      </c>
      <c r="I442" s="31" t="str">
        <f>IFERROR(VLOOKUP($A442-$V$1,Summary!$A$3:$BG$325,I$1,FALSE),$V$2)</f>
        <v>NaN</v>
      </c>
      <c r="J442" s="31" t="str">
        <f>IFERROR(VLOOKUP($A442-$V$1,Summary!$A$3:$BG$325,J$1,FALSE),$V$2)</f>
        <v>NaN</v>
      </c>
      <c r="K442" s="31" t="str">
        <f>IFERROR(VLOOKUP($A442-$V$1,Summary!$A$3:$BG$325,K$1,FALSE),$V$2)</f>
        <v>NaN</v>
      </c>
      <c r="L442" s="31" t="str">
        <f>IFERROR(VLOOKUP($A442-$V$1,Summary!$A$3:$BG$325,L$1,FALSE),$V$2)</f>
        <v>NaN</v>
      </c>
      <c r="M442" s="31" t="str">
        <f>IFERROR(VLOOKUP($A442-$V$1,Summary!$A$3:$BG$325,M$1,FALSE),$V$2)</f>
        <v>NaN</v>
      </c>
      <c r="N442" s="31" t="str">
        <f>IFERROR(MAX(L442-M442,0),"NaN")</f>
        <v>NaN</v>
      </c>
      <c r="O442" s="31" t="str">
        <f>IFERROR(VLOOKUP($A442-$V$1,Summary!$A$3:$BG$325,O$1,FALSE),$V$2)</f>
        <v>NaN</v>
      </c>
      <c r="P442" s="31" t="str">
        <f>IFERROR(VLOOKUP($A442-$V$1,Summary!$A$3:$BG$325,P$1,FALSE),$V$2)</f>
        <v>NaN</v>
      </c>
      <c r="Q442" s="31" t="s">
        <v>51</v>
      </c>
      <c r="R442" s="31" t="str">
        <f>IFERROR(VLOOKUP($A442-$V$1,Summary!$A$3:$BG$325,R$1,FALSE),$V$2)</f>
        <v>NaN</v>
      </c>
      <c r="S442" s="31" t="str">
        <f>IFERROR(VLOOKUP($A442-$V$1,Summary!$A$3:$BG$325,S$1,FALSE),$V$2)</f>
        <v>NaN</v>
      </c>
    </row>
    <row r="443" spans="1:19" x14ac:dyDescent="0.25">
      <c r="A443" s="32">
        <v>44118.999305555553</v>
      </c>
      <c r="B443" s="31" t="str">
        <f>IFERROR(VLOOKUP($A443-$V$1,Summary!$A$3:$BG$325,B$1,FALSE),$V$2)</f>
        <v>NaN</v>
      </c>
      <c r="C443" s="97" t="str">
        <f>IFERROR(VLOOKUP($A443-$V$1,Summary!$A$3:$BG$325,C$1,FALSE),$V$2)</f>
        <v>NaN</v>
      </c>
      <c r="D443" s="31" t="str">
        <f>IFERROR(VLOOKUP($A443-$V$1,Summary!$A$3:$BG$325,D$1,FALSE),$V$2)</f>
        <v>NaN</v>
      </c>
      <c r="E443" s="31" t="str">
        <f>IFERROR(VLOOKUP($A443-$V$1,Summary!$A$3:$BG$325,E$1,FALSE),$V$2)</f>
        <v>NaN</v>
      </c>
      <c r="F443" s="31" t="str">
        <f>IFERROR(VLOOKUP($A443-$V$1,Summary!$A$3:$BG$325,F$1,FALSE),$V$2)</f>
        <v>NaN</v>
      </c>
      <c r="G443" s="31" t="str">
        <f>IFERROR(VLOOKUP($A443-$V$1,Summary!$A$3:$BG$325,G$1,FALSE),$V$2)</f>
        <v>NaN</v>
      </c>
      <c r="H443" s="31" t="str">
        <f>IFERROR(VLOOKUP($A443-$V$1,Summary!$A$3:$BG$325,H$1,FALSE),$V$2)</f>
        <v>NaN</v>
      </c>
      <c r="I443" s="31" t="str">
        <f>IFERROR(VLOOKUP($A443-$V$1,Summary!$A$3:$BG$325,I$1,FALSE),$V$2)</f>
        <v>NaN</v>
      </c>
      <c r="J443" s="31" t="str">
        <f>IFERROR(VLOOKUP($A443-$V$1,Summary!$A$3:$BG$325,J$1,FALSE),$V$2)</f>
        <v>NaN</v>
      </c>
      <c r="K443" s="31" t="str">
        <f>IFERROR(VLOOKUP($A443-$V$1,Summary!$A$3:$BG$325,K$1,FALSE),$V$2)</f>
        <v>NaN</v>
      </c>
      <c r="L443" s="31" t="str">
        <f>IFERROR(VLOOKUP($A443-$V$1,Summary!$A$3:$BG$325,L$1,FALSE),$V$2)</f>
        <v>NaN</v>
      </c>
      <c r="M443" s="31" t="str">
        <f>IFERROR(VLOOKUP($A443-$V$1,Summary!$A$3:$BG$325,M$1,FALSE),$V$2)</f>
        <v>NaN</v>
      </c>
      <c r="N443" s="31" t="str">
        <f>IFERROR(MAX(L443-M443,0),"NaN")</f>
        <v>NaN</v>
      </c>
      <c r="O443" s="31" t="str">
        <f>IFERROR(VLOOKUP($A443-$V$1,Summary!$A$3:$BG$325,O$1,FALSE),$V$2)</f>
        <v>NaN</v>
      </c>
      <c r="P443" s="31" t="str">
        <f>IFERROR(VLOOKUP($A443-$V$1,Summary!$A$3:$BG$325,P$1,FALSE),$V$2)</f>
        <v>NaN</v>
      </c>
      <c r="Q443" s="31" t="s">
        <v>51</v>
      </c>
      <c r="R443" s="31" t="str">
        <f>IFERROR(VLOOKUP($A443-$V$1,Summary!$A$3:$BG$325,R$1,FALSE),$V$2)</f>
        <v>NaN</v>
      </c>
      <c r="S443" s="31" t="str">
        <f>IFERROR(VLOOKUP($A443-$V$1,Summary!$A$3:$BG$325,S$1,FALSE),$V$2)</f>
        <v>NaN</v>
      </c>
    </row>
    <row r="444" spans="1:19" x14ac:dyDescent="0.25">
      <c r="A444" s="32">
        <v>44119.999305555553</v>
      </c>
      <c r="B444" s="31" t="str">
        <f>IFERROR(VLOOKUP($A444-$V$1,Summary!$A$3:$BG$325,B$1,FALSE),$V$2)</f>
        <v>NaN</v>
      </c>
      <c r="C444" s="97" t="str">
        <f>IFERROR(VLOOKUP($A444-$V$1,Summary!$A$3:$BG$325,C$1,FALSE),$V$2)</f>
        <v>NaN</v>
      </c>
      <c r="D444" s="31" t="str">
        <f>IFERROR(VLOOKUP($A444-$V$1,Summary!$A$3:$BG$325,D$1,FALSE),$V$2)</f>
        <v>NaN</v>
      </c>
      <c r="E444" s="31" t="str">
        <f>IFERROR(VLOOKUP($A444-$V$1,Summary!$A$3:$BG$325,E$1,FALSE),$V$2)</f>
        <v>NaN</v>
      </c>
      <c r="F444" s="31" t="str">
        <f>IFERROR(VLOOKUP($A444-$V$1,Summary!$A$3:$BG$325,F$1,FALSE),$V$2)</f>
        <v>NaN</v>
      </c>
      <c r="G444" s="31" t="str">
        <f>IFERROR(VLOOKUP($A444-$V$1,Summary!$A$3:$BG$325,G$1,FALSE),$V$2)</f>
        <v>NaN</v>
      </c>
      <c r="H444" s="31" t="str">
        <f>IFERROR(VLOOKUP($A444-$V$1,Summary!$A$3:$BG$325,H$1,FALSE),$V$2)</f>
        <v>NaN</v>
      </c>
      <c r="I444" s="31" t="str">
        <f>IFERROR(VLOOKUP($A444-$V$1,Summary!$A$3:$BG$325,I$1,FALSE),$V$2)</f>
        <v>NaN</v>
      </c>
      <c r="J444" s="31" t="str">
        <f>IFERROR(VLOOKUP($A444-$V$1,Summary!$A$3:$BG$325,J$1,FALSE),$V$2)</f>
        <v>NaN</v>
      </c>
      <c r="K444" s="31" t="str">
        <f>IFERROR(VLOOKUP($A444-$V$1,Summary!$A$3:$BG$325,K$1,FALSE),$V$2)</f>
        <v>NaN</v>
      </c>
      <c r="L444" s="31" t="str">
        <f>IFERROR(VLOOKUP($A444-$V$1,Summary!$A$3:$BG$325,L$1,FALSE),$V$2)</f>
        <v>NaN</v>
      </c>
      <c r="M444" s="31" t="str">
        <f>IFERROR(VLOOKUP($A444-$V$1,Summary!$A$3:$BG$325,M$1,FALSE),$V$2)</f>
        <v>NaN</v>
      </c>
      <c r="N444" s="31" t="str">
        <f>IFERROR(MAX(L444-M444,0),"NaN")</f>
        <v>NaN</v>
      </c>
      <c r="O444" s="31" t="str">
        <f>IFERROR(VLOOKUP($A444-$V$1,Summary!$A$3:$BG$325,O$1,FALSE),$V$2)</f>
        <v>NaN</v>
      </c>
      <c r="P444" s="31" t="str">
        <f>IFERROR(VLOOKUP($A444-$V$1,Summary!$A$3:$BG$325,P$1,FALSE),$V$2)</f>
        <v>NaN</v>
      </c>
      <c r="Q444" s="31" t="s">
        <v>51</v>
      </c>
      <c r="R444" s="31" t="str">
        <f>IFERROR(VLOOKUP($A444-$V$1,Summary!$A$3:$BG$325,R$1,FALSE),$V$2)</f>
        <v>NaN</v>
      </c>
      <c r="S444" s="31" t="str">
        <f>IFERROR(VLOOKUP($A444-$V$1,Summary!$A$3:$BG$325,S$1,FALSE),$V$2)</f>
        <v>NaN</v>
      </c>
    </row>
    <row r="445" spans="1:19" x14ac:dyDescent="0.25">
      <c r="A445" s="32">
        <v>44120.999305555553</v>
      </c>
      <c r="B445" s="31" t="str">
        <f>IFERROR(VLOOKUP($A445-$V$1,Summary!$A$3:$BG$325,B$1,FALSE),$V$2)</f>
        <v>NaN</v>
      </c>
      <c r="C445" s="97" t="str">
        <f>IFERROR(VLOOKUP($A445-$V$1,Summary!$A$3:$BG$325,C$1,FALSE),$V$2)</f>
        <v>NaN</v>
      </c>
      <c r="D445" s="31" t="str">
        <f>IFERROR(VLOOKUP($A445-$V$1,Summary!$A$3:$BG$325,D$1,FALSE),$V$2)</f>
        <v>NaN</v>
      </c>
      <c r="E445" s="31" t="str">
        <f>IFERROR(VLOOKUP($A445-$V$1,Summary!$A$3:$BG$325,E$1,FALSE),$V$2)</f>
        <v>NaN</v>
      </c>
      <c r="F445" s="31" t="str">
        <f>IFERROR(VLOOKUP($A445-$V$1,Summary!$A$3:$BG$325,F$1,FALSE),$V$2)</f>
        <v>NaN</v>
      </c>
      <c r="G445" s="31" t="str">
        <f>IFERROR(VLOOKUP($A445-$V$1,Summary!$A$3:$BG$325,G$1,FALSE),$V$2)</f>
        <v>NaN</v>
      </c>
      <c r="H445" s="31" t="str">
        <f>IFERROR(VLOOKUP($A445-$V$1,Summary!$A$3:$BG$325,H$1,FALSE),$V$2)</f>
        <v>NaN</v>
      </c>
      <c r="I445" s="31" t="str">
        <f>IFERROR(VLOOKUP($A445-$V$1,Summary!$A$3:$BG$325,I$1,FALSE),$V$2)</f>
        <v>NaN</v>
      </c>
      <c r="J445" s="31" t="str">
        <f>IFERROR(VLOOKUP($A445-$V$1,Summary!$A$3:$BG$325,J$1,FALSE),$V$2)</f>
        <v>NaN</v>
      </c>
      <c r="K445" s="31" t="str">
        <f>IFERROR(VLOOKUP($A445-$V$1,Summary!$A$3:$BG$325,K$1,FALSE),$V$2)</f>
        <v>NaN</v>
      </c>
      <c r="L445" s="31" t="str">
        <f>IFERROR(VLOOKUP($A445-$V$1,Summary!$A$3:$BG$325,L$1,FALSE),$V$2)</f>
        <v>NaN</v>
      </c>
      <c r="M445" s="31" t="str">
        <f>IFERROR(VLOOKUP($A445-$V$1,Summary!$A$3:$BG$325,M$1,FALSE),$V$2)</f>
        <v>NaN</v>
      </c>
      <c r="N445" s="31" t="str">
        <f>IFERROR(MAX(L445-M445,0),"NaN")</f>
        <v>NaN</v>
      </c>
      <c r="O445" s="31" t="str">
        <f>IFERROR(VLOOKUP($A445-$V$1,Summary!$A$3:$BG$325,O$1,FALSE),$V$2)</f>
        <v>NaN</v>
      </c>
      <c r="P445" s="31" t="str">
        <f>IFERROR(VLOOKUP($A445-$V$1,Summary!$A$3:$BG$325,P$1,FALSE),$V$2)</f>
        <v>NaN</v>
      </c>
      <c r="Q445" s="31" t="s">
        <v>51</v>
      </c>
      <c r="R445" s="31" t="str">
        <f>IFERROR(VLOOKUP($A445-$V$1,Summary!$A$3:$BG$325,R$1,FALSE),$V$2)</f>
        <v>NaN</v>
      </c>
      <c r="S445" s="31" t="str">
        <f>IFERROR(VLOOKUP($A445-$V$1,Summary!$A$3:$BG$325,S$1,FALSE),$V$2)</f>
        <v>NaN</v>
      </c>
    </row>
    <row r="446" spans="1:19" x14ac:dyDescent="0.25">
      <c r="A446" s="32">
        <v>44121.999305555553</v>
      </c>
      <c r="B446" s="31" t="str">
        <f>IFERROR(VLOOKUP($A446-$V$1,Summary!$A$3:$BG$325,B$1,FALSE),$V$2)</f>
        <v>NaN</v>
      </c>
      <c r="C446" s="97" t="str">
        <f>IFERROR(VLOOKUP($A446-$V$1,Summary!$A$3:$BG$325,C$1,FALSE),$V$2)</f>
        <v>NaN</v>
      </c>
      <c r="D446" s="31" t="str">
        <f>IFERROR(VLOOKUP($A446-$V$1,Summary!$A$3:$BG$325,D$1,FALSE),$V$2)</f>
        <v>NaN</v>
      </c>
      <c r="E446" s="31" t="str">
        <f>IFERROR(VLOOKUP($A446-$V$1,Summary!$A$3:$BG$325,E$1,FALSE),$V$2)</f>
        <v>NaN</v>
      </c>
      <c r="F446" s="31" t="str">
        <f>IFERROR(VLOOKUP($A446-$V$1,Summary!$A$3:$BG$325,F$1,FALSE),$V$2)</f>
        <v>NaN</v>
      </c>
      <c r="G446" s="31" t="str">
        <f>IFERROR(VLOOKUP($A446-$V$1,Summary!$A$3:$BG$325,G$1,FALSE),$V$2)</f>
        <v>NaN</v>
      </c>
      <c r="H446" s="31" t="str">
        <f>IFERROR(VLOOKUP($A446-$V$1,Summary!$A$3:$BG$325,H$1,FALSE),$V$2)</f>
        <v>NaN</v>
      </c>
      <c r="I446" s="31" t="str">
        <f>IFERROR(VLOOKUP($A446-$V$1,Summary!$A$3:$BG$325,I$1,FALSE),$V$2)</f>
        <v>NaN</v>
      </c>
      <c r="J446" s="31" t="str">
        <f>IFERROR(VLOOKUP($A446-$V$1,Summary!$A$3:$BG$325,J$1,FALSE),$V$2)</f>
        <v>NaN</v>
      </c>
      <c r="K446" s="31" t="str">
        <f>IFERROR(VLOOKUP($A446-$V$1,Summary!$A$3:$BG$325,K$1,FALSE),$V$2)</f>
        <v>NaN</v>
      </c>
      <c r="L446" s="31" t="str">
        <f>IFERROR(VLOOKUP($A446-$V$1,Summary!$A$3:$BG$325,L$1,FALSE),$V$2)</f>
        <v>NaN</v>
      </c>
      <c r="M446" s="31" t="str">
        <f>IFERROR(VLOOKUP($A446-$V$1,Summary!$A$3:$BG$325,M$1,FALSE),$V$2)</f>
        <v>NaN</v>
      </c>
      <c r="N446" s="31" t="str">
        <f>IFERROR(MAX(L446-M446,0),"NaN")</f>
        <v>NaN</v>
      </c>
      <c r="O446" s="31" t="str">
        <f>IFERROR(VLOOKUP($A446-$V$1,Summary!$A$3:$BG$325,O$1,FALSE),$V$2)</f>
        <v>NaN</v>
      </c>
      <c r="P446" s="31" t="str">
        <f>IFERROR(VLOOKUP($A446-$V$1,Summary!$A$3:$BG$325,P$1,FALSE),$V$2)</f>
        <v>NaN</v>
      </c>
      <c r="Q446" s="31" t="s">
        <v>51</v>
      </c>
      <c r="R446" s="31" t="str">
        <f>IFERROR(VLOOKUP($A446-$V$1,Summary!$A$3:$BG$325,R$1,FALSE),$V$2)</f>
        <v>NaN</v>
      </c>
      <c r="S446" s="31" t="str">
        <f>IFERROR(VLOOKUP($A446-$V$1,Summary!$A$3:$BG$325,S$1,FALSE),$V$2)</f>
        <v>NaN</v>
      </c>
    </row>
    <row r="447" spans="1:19" x14ac:dyDescent="0.25">
      <c r="A447" s="32">
        <v>44122.999305555553</v>
      </c>
      <c r="B447" s="31" t="str">
        <f>IFERROR(VLOOKUP($A447-$V$1,Summary!$A$3:$BG$325,B$1,FALSE),$V$2)</f>
        <v>NaN</v>
      </c>
      <c r="C447" s="97" t="str">
        <f>IFERROR(VLOOKUP($A447-$V$1,Summary!$A$3:$BG$325,C$1,FALSE),$V$2)</f>
        <v>NaN</v>
      </c>
      <c r="D447" s="31" t="str">
        <f>IFERROR(VLOOKUP($A447-$V$1,Summary!$A$3:$BG$325,D$1,FALSE),$V$2)</f>
        <v>NaN</v>
      </c>
      <c r="E447" s="31" t="str">
        <f>IFERROR(VLOOKUP($A447-$V$1,Summary!$A$3:$BG$325,E$1,FALSE),$V$2)</f>
        <v>NaN</v>
      </c>
      <c r="F447" s="31" t="str">
        <f>IFERROR(VLOOKUP($A447-$V$1,Summary!$A$3:$BG$325,F$1,FALSE),$V$2)</f>
        <v>NaN</v>
      </c>
      <c r="G447" s="31" t="str">
        <f>IFERROR(VLOOKUP($A447-$V$1,Summary!$A$3:$BG$325,G$1,FALSE),$V$2)</f>
        <v>NaN</v>
      </c>
      <c r="H447" s="31" t="str">
        <f>IFERROR(VLOOKUP($A447-$V$1,Summary!$A$3:$BG$325,H$1,FALSE),$V$2)</f>
        <v>NaN</v>
      </c>
      <c r="I447" s="31" t="str">
        <f>IFERROR(VLOOKUP($A447-$V$1,Summary!$A$3:$BG$325,I$1,FALSE),$V$2)</f>
        <v>NaN</v>
      </c>
      <c r="J447" s="31" t="str">
        <f>IFERROR(VLOOKUP($A447-$V$1,Summary!$A$3:$BG$325,J$1,FALSE),$V$2)</f>
        <v>NaN</v>
      </c>
      <c r="K447" s="31" t="str">
        <f>IFERROR(VLOOKUP($A447-$V$1,Summary!$A$3:$BG$325,K$1,FALSE),$V$2)</f>
        <v>NaN</v>
      </c>
      <c r="L447" s="31" t="str">
        <f>IFERROR(VLOOKUP($A447-$V$1,Summary!$A$3:$BG$325,L$1,FALSE),$V$2)</f>
        <v>NaN</v>
      </c>
      <c r="M447" s="31" t="str">
        <f>IFERROR(VLOOKUP($A447-$V$1,Summary!$A$3:$BG$325,M$1,FALSE),$V$2)</f>
        <v>NaN</v>
      </c>
      <c r="N447" s="31" t="str">
        <f>IFERROR(MAX(L447-M447,0),"NaN")</f>
        <v>NaN</v>
      </c>
      <c r="O447" s="31" t="str">
        <f>IFERROR(VLOOKUP($A447-$V$1,Summary!$A$3:$BG$325,O$1,FALSE),$V$2)</f>
        <v>NaN</v>
      </c>
      <c r="P447" s="31" t="str">
        <f>IFERROR(VLOOKUP($A447-$V$1,Summary!$A$3:$BG$325,P$1,FALSE),$V$2)</f>
        <v>NaN</v>
      </c>
      <c r="Q447" s="31" t="s">
        <v>51</v>
      </c>
      <c r="R447" s="31" t="str">
        <f>IFERROR(VLOOKUP($A447-$V$1,Summary!$A$3:$BG$325,R$1,FALSE),$V$2)</f>
        <v>NaN</v>
      </c>
      <c r="S447" s="31" t="str">
        <f>IFERROR(VLOOKUP($A447-$V$1,Summary!$A$3:$BG$325,S$1,FALSE),$V$2)</f>
        <v>NaN</v>
      </c>
    </row>
    <row r="448" spans="1:19" x14ac:dyDescent="0.25">
      <c r="A448" s="32">
        <v>44123.999305555553</v>
      </c>
      <c r="B448" s="31" t="str">
        <f>IFERROR(VLOOKUP($A448-$V$1,Summary!$A$3:$BG$325,B$1,FALSE),$V$2)</f>
        <v>NaN</v>
      </c>
      <c r="C448" s="97" t="str">
        <f>IFERROR(VLOOKUP($A448-$V$1,Summary!$A$3:$BG$325,C$1,FALSE),$V$2)</f>
        <v>NaN</v>
      </c>
      <c r="D448" s="31" t="str">
        <f>IFERROR(VLOOKUP($A448-$V$1,Summary!$A$3:$BG$325,D$1,FALSE),$V$2)</f>
        <v>NaN</v>
      </c>
      <c r="E448" s="31" t="str">
        <f>IFERROR(VLOOKUP($A448-$V$1,Summary!$A$3:$BG$325,E$1,FALSE),$V$2)</f>
        <v>NaN</v>
      </c>
      <c r="F448" s="31" t="str">
        <f>IFERROR(VLOOKUP($A448-$V$1,Summary!$A$3:$BG$325,F$1,FALSE),$V$2)</f>
        <v>NaN</v>
      </c>
      <c r="G448" s="31" t="str">
        <f>IFERROR(VLOOKUP($A448-$V$1,Summary!$A$3:$BG$325,G$1,FALSE),$V$2)</f>
        <v>NaN</v>
      </c>
      <c r="H448" s="31" t="str">
        <f>IFERROR(VLOOKUP($A448-$V$1,Summary!$A$3:$BG$325,H$1,FALSE),$V$2)</f>
        <v>NaN</v>
      </c>
      <c r="I448" s="31" t="str">
        <f>IFERROR(VLOOKUP($A448-$V$1,Summary!$A$3:$BG$325,I$1,FALSE),$V$2)</f>
        <v>NaN</v>
      </c>
      <c r="J448" s="31" t="str">
        <f>IFERROR(VLOOKUP($A448-$V$1,Summary!$A$3:$BG$325,J$1,FALSE),$V$2)</f>
        <v>NaN</v>
      </c>
      <c r="K448" s="31" t="str">
        <f>IFERROR(VLOOKUP($A448-$V$1,Summary!$A$3:$BG$325,K$1,FALSE),$V$2)</f>
        <v>NaN</v>
      </c>
      <c r="L448" s="31" t="str">
        <f>IFERROR(VLOOKUP($A448-$V$1,Summary!$A$3:$BG$325,L$1,FALSE),$V$2)</f>
        <v>NaN</v>
      </c>
      <c r="M448" s="31" t="str">
        <f>IFERROR(VLOOKUP($A448-$V$1,Summary!$A$3:$BG$325,M$1,FALSE),$V$2)</f>
        <v>NaN</v>
      </c>
      <c r="N448" s="31" t="str">
        <f>IFERROR(MAX(L448-M448,0),"NaN")</f>
        <v>NaN</v>
      </c>
      <c r="O448" s="31" t="str">
        <f>IFERROR(VLOOKUP($A448-$V$1,Summary!$A$3:$BG$325,O$1,FALSE),$V$2)</f>
        <v>NaN</v>
      </c>
      <c r="P448" s="31" t="str">
        <f>IFERROR(VLOOKUP($A448-$V$1,Summary!$A$3:$BG$325,P$1,FALSE),$V$2)</f>
        <v>NaN</v>
      </c>
      <c r="Q448" s="31" t="s">
        <v>51</v>
      </c>
      <c r="R448" s="31" t="str">
        <f>IFERROR(VLOOKUP($A448-$V$1,Summary!$A$3:$BG$325,R$1,FALSE),$V$2)</f>
        <v>NaN</v>
      </c>
      <c r="S448" s="31" t="str">
        <f>IFERROR(VLOOKUP($A448-$V$1,Summary!$A$3:$BG$325,S$1,FALSE),$V$2)</f>
        <v>NaN</v>
      </c>
    </row>
    <row r="449" spans="1:19" x14ac:dyDescent="0.25">
      <c r="A449" s="32">
        <v>44124.999305555553</v>
      </c>
      <c r="B449" s="31" t="str">
        <f>IFERROR(VLOOKUP($A449-$V$1,Summary!$A$3:$BG$325,B$1,FALSE),$V$2)</f>
        <v>NaN</v>
      </c>
      <c r="C449" s="97" t="str">
        <f>IFERROR(VLOOKUP($A449-$V$1,Summary!$A$3:$BG$325,C$1,FALSE),$V$2)</f>
        <v>NaN</v>
      </c>
      <c r="D449" s="31" t="str">
        <f>IFERROR(VLOOKUP($A449-$V$1,Summary!$A$3:$BG$325,D$1,FALSE),$V$2)</f>
        <v>NaN</v>
      </c>
      <c r="E449" s="31" t="str">
        <f>IFERROR(VLOOKUP($A449-$V$1,Summary!$A$3:$BG$325,E$1,FALSE),$V$2)</f>
        <v>NaN</v>
      </c>
      <c r="F449" s="31" t="str">
        <f>IFERROR(VLOOKUP($A449-$V$1,Summary!$A$3:$BG$325,F$1,FALSE),$V$2)</f>
        <v>NaN</v>
      </c>
      <c r="G449" s="31" t="str">
        <f>IFERROR(VLOOKUP($A449-$V$1,Summary!$A$3:$BG$325,G$1,FALSE),$V$2)</f>
        <v>NaN</v>
      </c>
      <c r="H449" s="31" t="str">
        <f>IFERROR(VLOOKUP($A449-$V$1,Summary!$A$3:$BG$325,H$1,FALSE),$V$2)</f>
        <v>NaN</v>
      </c>
      <c r="I449" s="31" t="str">
        <f>IFERROR(VLOOKUP($A449-$V$1,Summary!$A$3:$BG$325,I$1,FALSE),$V$2)</f>
        <v>NaN</v>
      </c>
      <c r="J449" s="31" t="str">
        <f>IFERROR(VLOOKUP($A449-$V$1,Summary!$A$3:$BG$325,J$1,FALSE),$V$2)</f>
        <v>NaN</v>
      </c>
      <c r="K449" s="31" t="str">
        <f>IFERROR(VLOOKUP($A449-$V$1,Summary!$A$3:$BG$325,K$1,FALSE),$V$2)</f>
        <v>NaN</v>
      </c>
      <c r="L449" s="31" t="str">
        <f>IFERROR(VLOOKUP($A449-$V$1,Summary!$A$3:$BG$325,L$1,FALSE),$V$2)</f>
        <v>NaN</v>
      </c>
      <c r="M449" s="31" t="str">
        <f>IFERROR(VLOOKUP($A449-$V$1,Summary!$A$3:$BG$325,M$1,FALSE),$V$2)</f>
        <v>NaN</v>
      </c>
      <c r="N449" s="31" t="str">
        <f>IFERROR(MAX(L449-M449,0),"NaN")</f>
        <v>NaN</v>
      </c>
      <c r="O449" s="31" t="str">
        <f>IFERROR(VLOOKUP($A449-$V$1,Summary!$A$3:$BG$325,O$1,FALSE),$V$2)</f>
        <v>NaN</v>
      </c>
      <c r="P449" s="31" t="str">
        <f>IFERROR(VLOOKUP($A449-$V$1,Summary!$A$3:$BG$325,P$1,FALSE),$V$2)</f>
        <v>NaN</v>
      </c>
      <c r="Q449" s="31" t="s">
        <v>51</v>
      </c>
      <c r="R449" s="31" t="str">
        <f>IFERROR(VLOOKUP($A449-$V$1,Summary!$A$3:$BG$325,R$1,FALSE),$V$2)</f>
        <v>NaN</v>
      </c>
      <c r="S449" s="31" t="str">
        <f>IFERROR(VLOOKUP($A449-$V$1,Summary!$A$3:$BG$325,S$1,FALSE),$V$2)</f>
        <v>NaN</v>
      </c>
    </row>
    <row r="450" spans="1:19" x14ac:dyDescent="0.25">
      <c r="A450" s="32">
        <v>44125.999305555553</v>
      </c>
      <c r="B450" s="31" t="str">
        <f>IFERROR(VLOOKUP($A450-$V$1,Summary!$A$3:$BG$325,B$1,FALSE),$V$2)</f>
        <v>NaN</v>
      </c>
      <c r="C450" s="97" t="str">
        <f>IFERROR(VLOOKUP($A450-$V$1,Summary!$A$3:$BG$325,C$1,FALSE),$V$2)</f>
        <v>NaN</v>
      </c>
      <c r="D450" s="31" t="str">
        <f>IFERROR(VLOOKUP($A450-$V$1,Summary!$A$3:$BG$325,D$1,FALSE),$V$2)</f>
        <v>NaN</v>
      </c>
      <c r="E450" s="31" t="str">
        <f>IFERROR(VLOOKUP($A450-$V$1,Summary!$A$3:$BG$325,E$1,FALSE),$V$2)</f>
        <v>NaN</v>
      </c>
      <c r="F450" s="31" t="str">
        <f>IFERROR(VLOOKUP($A450-$V$1,Summary!$A$3:$BG$325,F$1,FALSE),$V$2)</f>
        <v>NaN</v>
      </c>
      <c r="G450" s="31" t="str">
        <f>IFERROR(VLOOKUP($A450-$V$1,Summary!$A$3:$BG$325,G$1,FALSE),$V$2)</f>
        <v>NaN</v>
      </c>
      <c r="H450" s="31" t="str">
        <f>IFERROR(VLOOKUP($A450-$V$1,Summary!$A$3:$BG$325,H$1,FALSE),$V$2)</f>
        <v>NaN</v>
      </c>
      <c r="I450" s="31" t="str">
        <f>IFERROR(VLOOKUP($A450-$V$1,Summary!$A$3:$BG$325,I$1,FALSE),$V$2)</f>
        <v>NaN</v>
      </c>
      <c r="J450" s="31" t="str">
        <f>IFERROR(VLOOKUP($A450-$V$1,Summary!$A$3:$BG$325,J$1,FALSE),$V$2)</f>
        <v>NaN</v>
      </c>
      <c r="K450" s="31" t="str">
        <f>IFERROR(VLOOKUP($A450-$V$1,Summary!$A$3:$BG$325,K$1,FALSE),$V$2)</f>
        <v>NaN</v>
      </c>
      <c r="L450" s="31" t="str">
        <f>IFERROR(VLOOKUP($A450-$V$1,Summary!$A$3:$BG$325,L$1,FALSE),$V$2)</f>
        <v>NaN</v>
      </c>
      <c r="M450" s="31" t="str">
        <f>IFERROR(VLOOKUP($A450-$V$1,Summary!$A$3:$BG$325,M$1,FALSE),$V$2)</f>
        <v>NaN</v>
      </c>
      <c r="N450" s="31" t="str">
        <f>IFERROR(MAX(L450-M450,0),"NaN")</f>
        <v>NaN</v>
      </c>
      <c r="O450" s="31" t="str">
        <f>IFERROR(VLOOKUP($A450-$V$1,Summary!$A$3:$BG$325,O$1,FALSE),$V$2)</f>
        <v>NaN</v>
      </c>
      <c r="P450" s="31" t="str">
        <f>IFERROR(VLOOKUP($A450-$V$1,Summary!$A$3:$BG$325,P$1,FALSE),$V$2)</f>
        <v>NaN</v>
      </c>
      <c r="Q450" s="31" t="s">
        <v>51</v>
      </c>
      <c r="R450" s="31" t="str">
        <f>IFERROR(VLOOKUP($A450-$V$1,Summary!$A$3:$BG$325,R$1,FALSE),$V$2)</f>
        <v>NaN</v>
      </c>
      <c r="S450" s="31" t="str">
        <f>IFERROR(VLOOKUP($A450-$V$1,Summary!$A$3:$BG$325,S$1,FALSE),$V$2)</f>
        <v>NaN</v>
      </c>
    </row>
    <row r="451" spans="1:19" x14ac:dyDescent="0.25">
      <c r="A451" s="32">
        <v>44126.999305555553</v>
      </c>
      <c r="B451" s="31" t="str">
        <f>IFERROR(VLOOKUP($A451-$V$1,Summary!$A$3:$BG$325,B$1,FALSE),$V$2)</f>
        <v>NaN</v>
      </c>
      <c r="C451" s="97" t="str">
        <f>IFERROR(VLOOKUP($A451-$V$1,Summary!$A$3:$BG$325,C$1,FALSE),$V$2)</f>
        <v>NaN</v>
      </c>
      <c r="D451" s="31" t="str">
        <f>IFERROR(VLOOKUP($A451-$V$1,Summary!$A$3:$BG$325,D$1,FALSE),$V$2)</f>
        <v>NaN</v>
      </c>
      <c r="E451" s="31" t="str">
        <f>IFERROR(VLOOKUP($A451-$V$1,Summary!$A$3:$BG$325,E$1,FALSE),$V$2)</f>
        <v>NaN</v>
      </c>
      <c r="F451" s="31" t="str">
        <f>IFERROR(VLOOKUP($A451-$V$1,Summary!$A$3:$BG$325,F$1,FALSE),$V$2)</f>
        <v>NaN</v>
      </c>
      <c r="G451" s="31" t="str">
        <f>IFERROR(VLOOKUP($A451-$V$1,Summary!$A$3:$BG$325,G$1,FALSE),$V$2)</f>
        <v>NaN</v>
      </c>
      <c r="H451" s="31" t="str">
        <f>IFERROR(VLOOKUP($A451-$V$1,Summary!$A$3:$BG$325,H$1,FALSE),$V$2)</f>
        <v>NaN</v>
      </c>
      <c r="I451" s="31" t="str">
        <f>IFERROR(VLOOKUP($A451-$V$1,Summary!$A$3:$BG$325,I$1,FALSE),$V$2)</f>
        <v>NaN</v>
      </c>
      <c r="J451" s="31" t="str">
        <f>IFERROR(VLOOKUP($A451-$V$1,Summary!$A$3:$BG$325,J$1,FALSE),$V$2)</f>
        <v>NaN</v>
      </c>
      <c r="K451" s="31" t="str">
        <f>IFERROR(VLOOKUP($A451-$V$1,Summary!$A$3:$BG$325,K$1,FALSE),$V$2)</f>
        <v>NaN</v>
      </c>
      <c r="L451" s="31" t="str">
        <f>IFERROR(VLOOKUP($A451-$V$1,Summary!$A$3:$BG$325,L$1,FALSE),$V$2)</f>
        <v>NaN</v>
      </c>
      <c r="M451" s="31" t="str">
        <f>IFERROR(VLOOKUP($A451-$V$1,Summary!$A$3:$BG$325,M$1,FALSE),$V$2)</f>
        <v>NaN</v>
      </c>
      <c r="N451" s="31" t="str">
        <f>IFERROR(MAX(L451-M451,0),"NaN")</f>
        <v>NaN</v>
      </c>
      <c r="O451" s="31" t="str">
        <f>IFERROR(VLOOKUP($A451-$V$1,Summary!$A$3:$BG$325,O$1,FALSE),$V$2)</f>
        <v>NaN</v>
      </c>
      <c r="P451" s="31" t="str">
        <f>IFERROR(VLOOKUP($A451-$V$1,Summary!$A$3:$BG$325,P$1,FALSE),$V$2)</f>
        <v>NaN</v>
      </c>
      <c r="Q451" s="31" t="s">
        <v>51</v>
      </c>
      <c r="R451" s="31" t="str">
        <f>IFERROR(VLOOKUP($A451-$V$1,Summary!$A$3:$BG$325,R$1,FALSE),$V$2)</f>
        <v>NaN</v>
      </c>
      <c r="S451" s="31" t="str">
        <f>IFERROR(VLOOKUP($A451-$V$1,Summary!$A$3:$BG$325,S$1,FALSE),$V$2)</f>
        <v>NaN</v>
      </c>
    </row>
    <row r="452" spans="1:19" x14ac:dyDescent="0.25">
      <c r="A452" s="32">
        <v>44127.999305555553</v>
      </c>
      <c r="B452" s="31" t="str">
        <f>IFERROR(VLOOKUP($A452-$V$1,Summary!$A$3:$BG$325,B$1,FALSE),$V$2)</f>
        <v>NaN</v>
      </c>
      <c r="C452" s="97" t="str">
        <f>IFERROR(VLOOKUP($A452-$V$1,Summary!$A$3:$BG$325,C$1,FALSE),$V$2)</f>
        <v>NaN</v>
      </c>
      <c r="D452" s="31" t="str">
        <f>IFERROR(VLOOKUP($A452-$V$1,Summary!$A$3:$BG$325,D$1,FALSE),$V$2)</f>
        <v>NaN</v>
      </c>
      <c r="E452" s="31" t="str">
        <f>IFERROR(VLOOKUP($A452-$V$1,Summary!$A$3:$BG$325,E$1,FALSE),$V$2)</f>
        <v>NaN</v>
      </c>
      <c r="F452" s="31" t="str">
        <f>IFERROR(VLOOKUP($A452-$V$1,Summary!$A$3:$BG$325,F$1,FALSE),$V$2)</f>
        <v>NaN</v>
      </c>
      <c r="G452" s="31" t="str">
        <f>IFERROR(VLOOKUP($A452-$V$1,Summary!$A$3:$BG$325,G$1,FALSE),$V$2)</f>
        <v>NaN</v>
      </c>
      <c r="H452" s="31" t="str">
        <f>IFERROR(VLOOKUP($A452-$V$1,Summary!$A$3:$BG$325,H$1,FALSE),$V$2)</f>
        <v>NaN</v>
      </c>
      <c r="I452" s="31" t="str">
        <f>IFERROR(VLOOKUP($A452-$V$1,Summary!$A$3:$BG$325,I$1,FALSE),$V$2)</f>
        <v>NaN</v>
      </c>
      <c r="J452" s="31" t="str">
        <f>IFERROR(VLOOKUP($A452-$V$1,Summary!$A$3:$BG$325,J$1,FALSE),$V$2)</f>
        <v>NaN</v>
      </c>
      <c r="K452" s="31" t="str">
        <f>IFERROR(VLOOKUP($A452-$V$1,Summary!$A$3:$BG$325,K$1,FALSE),$V$2)</f>
        <v>NaN</v>
      </c>
      <c r="L452" s="31" t="str">
        <f>IFERROR(VLOOKUP($A452-$V$1,Summary!$A$3:$BG$325,L$1,FALSE),$V$2)</f>
        <v>NaN</v>
      </c>
      <c r="M452" s="31" t="str">
        <f>IFERROR(VLOOKUP($A452-$V$1,Summary!$A$3:$BG$325,M$1,FALSE),$V$2)</f>
        <v>NaN</v>
      </c>
      <c r="N452" s="31" t="str">
        <f>IFERROR(MAX(L452-M452,0),"NaN")</f>
        <v>NaN</v>
      </c>
      <c r="O452" s="31" t="str">
        <f>IFERROR(VLOOKUP($A452-$V$1,Summary!$A$3:$BG$325,O$1,FALSE),$V$2)</f>
        <v>NaN</v>
      </c>
      <c r="P452" s="31" t="str">
        <f>IFERROR(VLOOKUP($A452-$V$1,Summary!$A$3:$BG$325,P$1,FALSE),$V$2)</f>
        <v>NaN</v>
      </c>
      <c r="Q452" s="31" t="s">
        <v>51</v>
      </c>
      <c r="R452" s="31" t="str">
        <f>IFERROR(VLOOKUP($A452-$V$1,Summary!$A$3:$BG$325,R$1,FALSE),$V$2)</f>
        <v>NaN</v>
      </c>
      <c r="S452" s="31" t="str">
        <f>IFERROR(VLOOKUP($A452-$V$1,Summary!$A$3:$BG$325,S$1,FALSE),$V$2)</f>
        <v>NaN</v>
      </c>
    </row>
    <row r="453" spans="1:19" x14ac:dyDescent="0.25">
      <c r="A453" s="32">
        <v>44128.999305555553</v>
      </c>
      <c r="B453" s="31" t="str">
        <f>IFERROR(VLOOKUP($A453-$V$1,Summary!$A$3:$BG$325,B$1,FALSE),$V$2)</f>
        <v>NaN</v>
      </c>
      <c r="C453" s="97" t="str">
        <f>IFERROR(VLOOKUP($A453-$V$1,Summary!$A$3:$BG$325,C$1,FALSE),$V$2)</f>
        <v>NaN</v>
      </c>
      <c r="D453" s="31" t="str">
        <f>IFERROR(VLOOKUP($A453-$V$1,Summary!$A$3:$BG$325,D$1,FALSE),$V$2)</f>
        <v>NaN</v>
      </c>
      <c r="E453" s="31" t="str">
        <f>IFERROR(VLOOKUP($A453-$V$1,Summary!$A$3:$BG$325,E$1,FALSE),$V$2)</f>
        <v>NaN</v>
      </c>
      <c r="F453" s="31" t="str">
        <f>IFERROR(VLOOKUP($A453-$V$1,Summary!$A$3:$BG$325,F$1,FALSE),$V$2)</f>
        <v>NaN</v>
      </c>
      <c r="G453" s="31" t="str">
        <f>IFERROR(VLOOKUP($A453-$V$1,Summary!$A$3:$BG$325,G$1,FALSE),$V$2)</f>
        <v>NaN</v>
      </c>
      <c r="H453" s="31" t="str">
        <f>IFERROR(VLOOKUP($A453-$V$1,Summary!$A$3:$BG$325,H$1,FALSE),$V$2)</f>
        <v>NaN</v>
      </c>
      <c r="I453" s="31" t="str">
        <f>IFERROR(VLOOKUP($A453-$V$1,Summary!$A$3:$BG$325,I$1,FALSE),$V$2)</f>
        <v>NaN</v>
      </c>
      <c r="J453" s="31" t="str">
        <f>IFERROR(VLOOKUP($A453-$V$1,Summary!$A$3:$BG$325,J$1,FALSE),$V$2)</f>
        <v>NaN</v>
      </c>
      <c r="K453" s="31" t="str">
        <f>IFERROR(VLOOKUP($A453-$V$1,Summary!$A$3:$BG$325,K$1,FALSE),$V$2)</f>
        <v>NaN</v>
      </c>
      <c r="L453" s="31" t="str">
        <f>IFERROR(VLOOKUP($A453-$V$1,Summary!$A$3:$BG$325,L$1,FALSE),$V$2)</f>
        <v>NaN</v>
      </c>
      <c r="M453" s="31" t="str">
        <f>IFERROR(VLOOKUP($A453-$V$1,Summary!$A$3:$BG$325,M$1,FALSE),$V$2)</f>
        <v>NaN</v>
      </c>
      <c r="N453" s="31" t="str">
        <f>IFERROR(MAX(L453-M453,0),"NaN")</f>
        <v>NaN</v>
      </c>
      <c r="O453" s="31" t="str">
        <f>IFERROR(VLOOKUP($A453-$V$1,Summary!$A$3:$BG$325,O$1,FALSE),$V$2)</f>
        <v>NaN</v>
      </c>
      <c r="P453" s="31" t="str">
        <f>IFERROR(VLOOKUP($A453-$V$1,Summary!$A$3:$BG$325,P$1,FALSE),$V$2)</f>
        <v>NaN</v>
      </c>
      <c r="Q453" s="31" t="s">
        <v>51</v>
      </c>
      <c r="R453" s="31" t="str">
        <f>IFERROR(VLOOKUP($A453-$V$1,Summary!$A$3:$BG$325,R$1,FALSE),$V$2)</f>
        <v>NaN</v>
      </c>
      <c r="S453" s="31" t="str">
        <f>IFERROR(VLOOKUP($A453-$V$1,Summary!$A$3:$BG$325,S$1,FALSE),$V$2)</f>
        <v>NaN</v>
      </c>
    </row>
    <row r="454" spans="1:19" x14ac:dyDescent="0.25">
      <c r="A454" s="32">
        <v>44129.999305555553</v>
      </c>
      <c r="B454" s="31" t="str">
        <f>IFERROR(VLOOKUP($A454-$V$1,Summary!$A$3:$BG$325,B$1,FALSE),$V$2)</f>
        <v>NaN</v>
      </c>
      <c r="C454" s="97" t="str">
        <f>IFERROR(VLOOKUP($A454-$V$1,Summary!$A$3:$BG$325,C$1,FALSE),$V$2)</f>
        <v>NaN</v>
      </c>
      <c r="D454" s="31" t="str">
        <f>IFERROR(VLOOKUP($A454-$V$1,Summary!$A$3:$BG$325,D$1,FALSE),$V$2)</f>
        <v>NaN</v>
      </c>
      <c r="E454" s="31" t="str">
        <f>IFERROR(VLOOKUP($A454-$V$1,Summary!$A$3:$BG$325,E$1,FALSE),$V$2)</f>
        <v>NaN</v>
      </c>
      <c r="F454" s="31" t="str">
        <f>IFERROR(VLOOKUP($A454-$V$1,Summary!$A$3:$BG$325,F$1,FALSE),$V$2)</f>
        <v>NaN</v>
      </c>
      <c r="G454" s="31" t="str">
        <f>IFERROR(VLOOKUP($A454-$V$1,Summary!$A$3:$BG$325,G$1,FALSE),$V$2)</f>
        <v>NaN</v>
      </c>
      <c r="H454" s="31" t="str">
        <f>IFERROR(VLOOKUP($A454-$V$1,Summary!$A$3:$BG$325,H$1,FALSE),$V$2)</f>
        <v>NaN</v>
      </c>
      <c r="I454" s="31" t="str">
        <f>IFERROR(VLOOKUP($A454-$V$1,Summary!$A$3:$BG$325,I$1,FALSE),$V$2)</f>
        <v>NaN</v>
      </c>
      <c r="J454" s="31" t="str">
        <f>IFERROR(VLOOKUP($A454-$V$1,Summary!$A$3:$BG$325,J$1,FALSE),$V$2)</f>
        <v>NaN</v>
      </c>
      <c r="K454" s="31" t="str">
        <f>IFERROR(VLOOKUP($A454-$V$1,Summary!$A$3:$BG$325,K$1,FALSE),$V$2)</f>
        <v>NaN</v>
      </c>
      <c r="L454" s="31" t="str">
        <f>IFERROR(VLOOKUP($A454-$V$1,Summary!$A$3:$BG$325,L$1,FALSE),$V$2)</f>
        <v>NaN</v>
      </c>
      <c r="M454" s="31" t="str">
        <f>IFERROR(VLOOKUP($A454-$V$1,Summary!$A$3:$BG$325,M$1,FALSE),$V$2)</f>
        <v>NaN</v>
      </c>
      <c r="N454" s="31" t="str">
        <f>IFERROR(MAX(L454-M454,0),"NaN")</f>
        <v>NaN</v>
      </c>
      <c r="O454" s="31" t="str">
        <f>IFERROR(VLOOKUP($A454-$V$1,Summary!$A$3:$BG$325,O$1,FALSE),$V$2)</f>
        <v>NaN</v>
      </c>
      <c r="P454" s="31" t="str">
        <f>IFERROR(VLOOKUP($A454-$V$1,Summary!$A$3:$BG$325,P$1,FALSE),$V$2)</f>
        <v>NaN</v>
      </c>
      <c r="Q454" s="31" t="s">
        <v>51</v>
      </c>
      <c r="R454" s="31" t="str">
        <f>IFERROR(VLOOKUP($A454-$V$1,Summary!$A$3:$BG$325,R$1,FALSE),$V$2)</f>
        <v>NaN</v>
      </c>
      <c r="S454" s="31" t="str">
        <f>IFERROR(VLOOKUP($A454-$V$1,Summary!$A$3:$BG$325,S$1,FALSE),$V$2)</f>
        <v>NaN</v>
      </c>
    </row>
    <row r="455" spans="1:19" x14ac:dyDescent="0.25">
      <c r="A455" s="32">
        <v>44130.999305555553</v>
      </c>
      <c r="B455" s="31" t="str">
        <f>IFERROR(VLOOKUP($A455-$V$1,Summary!$A$3:$BG$325,B$1,FALSE),$V$2)</f>
        <v>NaN</v>
      </c>
      <c r="C455" s="97" t="str">
        <f>IFERROR(VLOOKUP($A455-$V$1,Summary!$A$3:$BG$325,C$1,FALSE),$V$2)</f>
        <v>NaN</v>
      </c>
      <c r="D455" s="31" t="str">
        <f>IFERROR(VLOOKUP($A455-$V$1,Summary!$A$3:$BG$325,D$1,FALSE),$V$2)</f>
        <v>NaN</v>
      </c>
      <c r="E455" s="31" t="str">
        <f>IFERROR(VLOOKUP($A455-$V$1,Summary!$A$3:$BG$325,E$1,FALSE),$V$2)</f>
        <v>NaN</v>
      </c>
      <c r="F455" s="31" t="str">
        <f>IFERROR(VLOOKUP($A455-$V$1,Summary!$A$3:$BG$325,F$1,FALSE),$V$2)</f>
        <v>NaN</v>
      </c>
      <c r="G455" s="31" t="str">
        <f>IFERROR(VLOOKUP($A455-$V$1,Summary!$A$3:$BG$325,G$1,FALSE),$V$2)</f>
        <v>NaN</v>
      </c>
      <c r="H455" s="31" t="str">
        <f>IFERROR(VLOOKUP($A455-$V$1,Summary!$A$3:$BG$325,H$1,FALSE),$V$2)</f>
        <v>NaN</v>
      </c>
      <c r="I455" s="31" t="str">
        <f>IFERROR(VLOOKUP($A455-$V$1,Summary!$A$3:$BG$325,I$1,FALSE),$V$2)</f>
        <v>NaN</v>
      </c>
      <c r="J455" s="31" t="str">
        <f>IFERROR(VLOOKUP($A455-$V$1,Summary!$A$3:$BG$325,J$1,FALSE),$V$2)</f>
        <v>NaN</v>
      </c>
      <c r="K455" s="31" t="str">
        <f>IFERROR(VLOOKUP($A455-$V$1,Summary!$A$3:$BG$325,K$1,FALSE),$V$2)</f>
        <v>NaN</v>
      </c>
      <c r="L455" s="31" t="str">
        <f>IFERROR(VLOOKUP($A455-$V$1,Summary!$A$3:$BG$325,L$1,FALSE),$V$2)</f>
        <v>NaN</v>
      </c>
      <c r="M455" s="31" t="str">
        <f>IFERROR(VLOOKUP($A455-$V$1,Summary!$A$3:$BG$325,M$1,FALSE),$V$2)</f>
        <v>NaN</v>
      </c>
      <c r="N455" s="31" t="str">
        <f>IFERROR(MAX(L455-M455,0),"NaN")</f>
        <v>NaN</v>
      </c>
      <c r="O455" s="31" t="str">
        <f>IFERROR(VLOOKUP($A455-$V$1,Summary!$A$3:$BG$325,O$1,FALSE),$V$2)</f>
        <v>NaN</v>
      </c>
      <c r="P455" s="31" t="str">
        <f>IFERROR(VLOOKUP($A455-$V$1,Summary!$A$3:$BG$325,P$1,FALSE),$V$2)</f>
        <v>NaN</v>
      </c>
      <c r="Q455" s="31" t="s">
        <v>51</v>
      </c>
      <c r="R455" s="31" t="str">
        <f>IFERROR(VLOOKUP($A455-$V$1,Summary!$A$3:$BG$325,R$1,FALSE),$V$2)</f>
        <v>NaN</v>
      </c>
      <c r="S455" s="31" t="str">
        <f>IFERROR(VLOOKUP($A455-$V$1,Summary!$A$3:$BG$325,S$1,FALSE),$V$2)</f>
        <v>NaN</v>
      </c>
    </row>
    <row r="456" spans="1:19" x14ac:dyDescent="0.25">
      <c r="A456" s="32">
        <v>44131.999305555553</v>
      </c>
      <c r="B456" s="31" t="str">
        <f>IFERROR(VLOOKUP($A456-$V$1,Summary!$A$3:$BG$325,B$1,FALSE),$V$2)</f>
        <v>NaN</v>
      </c>
      <c r="C456" s="97" t="str">
        <f>IFERROR(VLOOKUP($A456-$V$1,Summary!$A$3:$BG$325,C$1,FALSE),$V$2)</f>
        <v>NaN</v>
      </c>
      <c r="D456" s="31" t="str">
        <f>IFERROR(VLOOKUP($A456-$V$1,Summary!$A$3:$BG$325,D$1,FALSE),$V$2)</f>
        <v>NaN</v>
      </c>
      <c r="E456" s="31" t="str">
        <f>IFERROR(VLOOKUP($A456-$V$1,Summary!$A$3:$BG$325,E$1,FALSE),$V$2)</f>
        <v>NaN</v>
      </c>
      <c r="F456" s="31" t="str">
        <f>IFERROR(VLOOKUP($A456-$V$1,Summary!$A$3:$BG$325,F$1,FALSE),$V$2)</f>
        <v>NaN</v>
      </c>
      <c r="G456" s="31" t="str">
        <f>IFERROR(VLOOKUP($A456-$V$1,Summary!$A$3:$BG$325,G$1,FALSE),$V$2)</f>
        <v>NaN</v>
      </c>
      <c r="H456" s="31" t="str">
        <f>IFERROR(VLOOKUP($A456-$V$1,Summary!$A$3:$BG$325,H$1,FALSE),$V$2)</f>
        <v>NaN</v>
      </c>
      <c r="I456" s="31" t="str">
        <f>IFERROR(VLOOKUP($A456-$V$1,Summary!$A$3:$BG$325,I$1,FALSE),$V$2)</f>
        <v>NaN</v>
      </c>
      <c r="J456" s="31" t="str">
        <f>IFERROR(VLOOKUP($A456-$V$1,Summary!$A$3:$BG$325,J$1,FALSE),$V$2)</f>
        <v>NaN</v>
      </c>
      <c r="K456" s="31" t="str">
        <f>IFERROR(VLOOKUP($A456-$V$1,Summary!$A$3:$BG$325,K$1,FALSE),$V$2)</f>
        <v>NaN</v>
      </c>
      <c r="L456" s="31" t="str">
        <f>IFERROR(VLOOKUP($A456-$V$1,Summary!$A$3:$BG$325,L$1,FALSE),$V$2)</f>
        <v>NaN</v>
      </c>
      <c r="M456" s="31" t="str">
        <f>IFERROR(VLOOKUP($A456-$V$1,Summary!$A$3:$BG$325,M$1,FALSE),$V$2)</f>
        <v>NaN</v>
      </c>
      <c r="N456" s="31" t="str">
        <f>IFERROR(MAX(L456-M456,0),"NaN")</f>
        <v>NaN</v>
      </c>
      <c r="O456" s="31" t="str">
        <f>IFERROR(VLOOKUP($A456-$V$1,Summary!$A$3:$BG$325,O$1,FALSE),$V$2)</f>
        <v>NaN</v>
      </c>
      <c r="P456" s="31" t="str">
        <f>IFERROR(VLOOKUP($A456-$V$1,Summary!$A$3:$BG$325,P$1,FALSE),$V$2)</f>
        <v>NaN</v>
      </c>
      <c r="Q456" s="31" t="s">
        <v>51</v>
      </c>
      <c r="R456" s="31" t="str">
        <f>IFERROR(VLOOKUP($A456-$V$1,Summary!$A$3:$BG$325,R$1,FALSE),$V$2)</f>
        <v>NaN</v>
      </c>
      <c r="S456" s="31" t="str">
        <f>IFERROR(VLOOKUP($A456-$V$1,Summary!$A$3:$BG$325,S$1,FALSE),$V$2)</f>
        <v>NaN</v>
      </c>
    </row>
    <row r="457" spans="1:19" x14ac:dyDescent="0.25">
      <c r="A457" s="32">
        <v>44132.999305555553</v>
      </c>
      <c r="B457" s="31" t="str">
        <f>IFERROR(VLOOKUP($A457-$V$1,Summary!$A$3:$BG$325,B$1,FALSE),$V$2)</f>
        <v>NaN</v>
      </c>
      <c r="C457" s="97" t="str">
        <f>IFERROR(VLOOKUP($A457-$V$1,Summary!$A$3:$BG$325,C$1,FALSE),$V$2)</f>
        <v>NaN</v>
      </c>
      <c r="D457" s="31" t="str">
        <f>IFERROR(VLOOKUP($A457-$V$1,Summary!$A$3:$BG$325,D$1,FALSE),$V$2)</f>
        <v>NaN</v>
      </c>
      <c r="E457" s="31" t="str">
        <f>IFERROR(VLOOKUP($A457-$V$1,Summary!$A$3:$BG$325,E$1,FALSE),$V$2)</f>
        <v>NaN</v>
      </c>
      <c r="F457" s="31" t="str">
        <f>IFERROR(VLOOKUP($A457-$V$1,Summary!$A$3:$BG$325,F$1,FALSE),$V$2)</f>
        <v>NaN</v>
      </c>
      <c r="G457" s="31" t="str">
        <f>IFERROR(VLOOKUP($A457-$V$1,Summary!$A$3:$BG$325,G$1,FALSE),$V$2)</f>
        <v>NaN</v>
      </c>
      <c r="H457" s="31" t="str">
        <f>IFERROR(VLOOKUP($A457-$V$1,Summary!$A$3:$BG$325,H$1,FALSE),$V$2)</f>
        <v>NaN</v>
      </c>
      <c r="I457" s="31" t="str">
        <f>IFERROR(VLOOKUP($A457-$V$1,Summary!$A$3:$BG$325,I$1,FALSE),$V$2)</f>
        <v>NaN</v>
      </c>
      <c r="J457" s="31" t="str">
        <f>IFERROR(VLOOKUP($A457-$V$1,Summary!$A$3:$BG$325,J$1,FALSE),$V$2)</f>
        <v>NaN</v>
      </c>
      <c r="K457" s="31" t="str">
        <f>IFERROR(VLOOKUP($A457-$V$1,Summary!$A$3:$BG$325,K$1,FALSE),$V$2)</f>
        <v>NaN</v>
      </c>
      <c r="L457" s="31" t="str">
        <f>IFERROR(VLOOKUP($A457-$V$1,Summary!$A$3:$BG$325,L$1,FALSE),$V$2)</f>
        <v>NaN</v>
      </c>
      <c r="M457" s="31" t="str">
        <f>IFERROR(VLOOKUP($A457-$V$1,Summary!$A$3:$BG$325,M$1,FALSE),$V$2)</f>
        <v>NaN</v>
      </c>
      <c r="N457" s="31" t="str">
        <f>IFERROR(MAX(L457-M457,0),"NaN")</f>
        <v>NaN</v>
      </c>
      <c r="O457" s="31" t="str">
        <f>IFERROR(VLOOKUP($A457-$V$1,Summary!$A$3:$BG$325,O$1,FALSE),$V$2)</f>
        <v>NaN</v>
      </c>
      <c r="P457" s="31" t="str">
        <f>IFERROR(VLOOKUP($A457-$V$1,Summary!$A$3:$BG$325,P$1,FALSE),$V$2)</f>
        <v>NaN</v>
      </c>
      <c r="Q457" s="31" t="s">
        <v>51</v>
      </c>
      <c r="R457" s="31" t="str">
        <f>IFERROR(VLOOKUP($A457-$V$1,Summary!$A$3:$BG$325,R$1,FALSE),$V$2)</f>
        <v>NaN</v>
      </c>
      <c r="S457" s="31" t="str">
        <f>IFERROR(VLOOKUP($A457-$V$1,Summary!$A$3:$BG$325,S$1,FALSE),$V$2)</f>
        <v>NaN</v>
      </c>
    </row>
    <row r="458" spans="1:19" x14ac:dyDescent="0.25">
      <c r="A458" s="32">
        <v>44133.999305555553</v>
      </c>
      <c r="B458" s="31" t="str">
        <f>IFERROR(VLOOKUP($A458-$V$1,Summary!$A$3:$BG$325,B$1,FALSE),$V$2)</f>
        <v>NaN</v>
      </c>
      <c r="C458" s="97" t="str">
        <f>IFERROR(VLOOKUP($A458-$V$1,Summary!$A$3:$BG$325,C$1,FALSE),$V$2)</f>
        <v>NaN</v>
      </c>
      <c r="D458" s="31" t="str">
        <f>IFERROR(VLOOKUP($A458-$V$1,Summary!$A$3:$BG$325,D$1,FALSE),$V$2)</f>
        <v>NaN</v>
      </c>
      <c r="E458" s="31" t="str">
        <f>IFERROR(VLOOKUP($A458-$V$1,Summary!$A$3:$BG$325,E$1,FALSE),$V$2)</f>
        <v>NaN</v>
      </c>
      <c r="F458" s="31" t="str">
        <f>IFERROR(VLOOKUP($A458-$V$1,Summary!$A$3:$BG$325,F$1,FALSE),$V$2)</f>
        <v>NaN</v>
      </c>
      <c r="G458" s="31" t="str">
        <f>IFERROR(VLOOKUP($A458-$V$1,Summary!$A$3:$BG$325,G$1,FALSE),$V$2)</f>
        <v>NaN</v>
      </c>
      <c r="H458" s="31" t="str">
        <f>IFERROR(VLOOKUP($A458-$V$1,Summary!$A$3:$BG$325,H$1,FALSE),$V$2)</f>
        <v>NaN</v>
      </c>
      <c r="I458" s="31" t="str">
        <f>IFERROR(VLOOKUP($A458-$V$1,Summary!$A$3:$BG$325,I$1,FALSE),$V$2)</f>
        <v>NaN</v>
      </c>
      <c r="J458" s="31" t="str">
        <f>IFERROR(VLOOKUP($A458-$V$1,Summary!$A$3:$BG$325,J$1,FALSE),$V$2)</f>
        <v>NaN</v>
      </c>
      <c r="K458" s="31" t="str">
        <f>IFERROR(VLOOKUP($A458-$V$1,Summary!$A$3:$BG$325,K$1,FALSE),$V$2)</f>
        <v>NaN</v>
      </c>
      <c r="L458" s="31" t="str">
        <f>IFERROR(VLOOKUP($A458-$V$1,Summary!$A$3:$BG$325,L$1,FALSE),$V$2)</f>
        <v>NaN</v>
      </c>
      <c r="M458" s="31" t="str">
        <f>IFERROR(VLOOKUP($A458-$V$1,Summary!$A$3:$BG$325,M$1,FALSE),$V$2)</f>
        <v>NaN</v>
      </c>
      <c r="N458" s="31" t="str">
        <f>IFERROR(MAX(L458-M458,0),"NaN")</f>
        <v>NaN</v>
      </c>
      <c r="O458" s="31" t="str">
        <f>IFERROR(VLOOKUP($A458-$V$1,Summary!$A$3:$BG$325,O$1,FALSE),$V$2)</f>
        <v>NaN</v>
      </c>
      <c r="P458" s="31" t="str">
        <f>IFERROR(VLOOKUP($A458-$V$1,Summary!$A$3:$BG$325,P$1,FALSE),$V$2)</f>
        <v>NaN</v>
      </c>
      <c r="Q458" s="31" t="s">
        <v>51</v>
      </c>
      <c r="R458" s="31" t="str">
        <f>IFERROR(VLOOKUP($A458-$V$1,Summary!$A$3:$BG$325,R$1,FALSE),$V$2)</f>
        <v>NaN</v>
      </c>
      <c r="S458" s="31" t="str">
        <f>IFERROR(VLOOKUP($A458-$V$1,Summary!$A$3:$BG$325,S$1,FALSE),$V$2)</f>
        <v>NaN</v>
      </c>
    </row>
    <row r="459" spans="1:19" x14ac:dyDescent="0.25">
      <c r="A459" s="32">
        <v>44134.999305555553</v>
      </c>
      <c r="B459" s="31" t="str">
        <f>IFERROR(VLOOKUP($A459-$V$1,Summary!$A$3:$BG$325,B$1,FALSE),$V$2)</f>
        <v>NaN</v>
      </c>
      <c r="C459" s="97" t="str">
        <f>IFERROR(VLOOKUP($A459-$V$1,Summary!$A$3:$BG$325,C$1,FALSE),$V$2)</f>
        <v>NaN</v>
      </c>
      <c r="D459" s="31" t="str">
        <f>IFERROR(VLOOKUP($A459-$V$1,Summary!$A$3:$BG$325,D$1,FALSE),$V$2)</f>
        <v>NaN</v>
      </c>
      <c r="E459" s="31" t="str">
        <f>IFERROR(VLOOKUP($A459-$V$1,Summary!$A$3:$BG$325,E$1,FALSE),$V$2)</f>
        <v>NaN</v>
      </c>
      <c r="F459" s="31" t="str">
        <f>IFERROR(VLOOKUP($A459-$V$1,Summary!$A$3:$BG$325,F$1,FALSE),$V$2)</f>
        <v>NaN</v>
      </c>
      <c r="G459" s="31" t="str">
        <f>IFERROR(VLOOKUP($A459-$V$1,Summary!$A$3:$BG$325,G$1,FALSE),$V$2)</f>
        <v>NaN</v>
      </c>
      <c r="H459" s="31" t="str">
        <f>IFERROR(VLOOKUP($A459-$V$1,Summary!$A$3:$BG$325,H$1,FALSE),$V$2)</f>
        <v>NaN</v>
      </c>
      <c r="I459" s="31" t="str">
        <f>IFERROR(VLOOKUP($A459-$V$1,Summary!$A$3:$BG$325,I$1,FALSE),$V$2)</f>
        <v>NaN</v>
      </c>
      <c r="J459" s="31" t="str">
        <f>IFERROR(VLOOKUP($A459-$V$1,Summary!$A$3:$BG$325,J$1,FALSE),$V$2)</f>
        <v>NaN</v>
      </c>
      <c r="K459" s="31" t="str">
        <f>IFERROR(VLOOKUP($A459-$V$1,Summary!$A$3:$BG$325,K$1,FALSE),$V$2)</f>
        <v>NaN</v>
      </c>
      <c r="L459" s="31" t="str">
        <f>IFERROR(VLOOKUP($A459-$V$1,Summary!$A$3:$BG$325,L$1,FALSE),$V$2)</f>
        <v>NaN</v>
      </c>
      <c r="M459" s="31" t="str">
        <f>IFERROR(VLOOKUP($A459-$V$1,Summary!$A$3:$BG$325,M$1,FALSE),$V$2)</f>
        <v>NaN</v>
      </c>
      <c r="N459" s="31" t="str">
        <f>IFERROR(MAX(L459-M459,0),"NaN")</f>
        <v>NaN</v>
      </c>
      <c r="O459" s="31" t="str">
        <f>IFERROR(VLOOKUP($A459-$V$1,Summary!$A$3:$BG$325,O$1,FALSE),$V$2)</f>
        <v>NaN</v>
      </c>
      <c r="P459" s="31" t="str">
        <f>IFERROR(VLOOKUP($A459-$V$1,Summary!$A$3:$BG$325,P$1,FALSE),$V$2)</f>
        <v>NaN</v>
      </c>
      <c r="Q459" s="31" t="s">
        <v>51</v>
      </c>
      <c r="R459" s="31" t="str">
        <f>IFERROR(VLOOKUP($A459-$V$1,Summary!$A$3:$BG$325,R$1,FALSE),$V$2)</f>
        <v>NaN</v>
      </c>
      <c r="S459" s="31" t="str">
        <f>IFERROR(VLOOKUP($A459-$V$1,Summary!$A$3:$BG$325,S$1,FALSE),$V$2)</f>
        <v>NaN</v>
      </c>
    </row>
    <row r="460" spans="1:19" x14ac:dyDescent="0.25">
      <c r="A460" s="32">
        <v>44135.999305555553</v>
      </c>
      <c r="B460" s="31" t="str">
        <f>IFERROR(VLOOKUP($A460-$V$1,Summary!$A$3:$BG$325,B$1,FALSE),$V$2)</f>
        <v>NaN</v>
      </c>
      <c r="C460" s="97" t="str">
        <f>IFERROR(VLOOKUP($A460-$V$1,Summary!$A$3:$BG$325,C$1,FALSE),$V$2)</f>
        <v>NaN</v>
      </c>
      <c r="D460" s="31" t="str">
        <f>IFERROR(VLOOKUP($A460-$V$1,Summary!$A$3:$BG$325,D$1,FALSE),$V$2)</f>
        <v>NaN</v>
      </c>
      <c r="E460" s="31" t="str">
        <f>IFERROR(VLOOKUP($A460-$V$1,Summary!$A$3:$BG$325,E$1,FALSE),$V$2)</f>
        <v>NaN</v>
      </c>
      <c r="F460" s="31" t="str">
        <f>IFERROR(VLOOKUP($A460-$V$1,Summary!$A$3:$BG$325,F$1,FALSE),$V$2)</f>
        <v>NaN</v>
      </c>
      <c r="G460" s="31" t="str">
        <f>IFERROR(VLOOKUP($A460-$V$1,Summary!$A$3:$BG$325,G$1,FALSE),$V$2)</f>
        <v>NaN</v>
      </c>
      <c r="H460" s="31" t="str">
        <f>IFERROR(VLOOKUP($A460-$V$1,Summary!$A$3:$BG$325,H$1,FALSE),$V$2)</f>
        <v>NaN</v>
      </c>
      <c r="I460" s="31" t="str">
        <f>IFERROR(VLOOKUP($A460-$V$1,Summary!$A$3:$BG$325,I$1,FALSE),$V$2)</f>
        <v>NaN</v>
      </c>
      <c r="J460" s="31" t="str">
        <f>IFERROR(VLOOKUP($A460-$V$1,Summary!$A$3:$BG$325,J$1,FALSE),$V$2)</f>
        <v>NaN</v>
      </c>
      <c r="K460" s="31" t="str">
        <f>IFERROR(VLOOKUP($A460-$V$1,Summary!$A$3:$BG$325,K$1,FALSE),$V$2)</f>
        <v>NaN</v>
      </c>
      <c r="L460" s="31" t="str">
        <f>IFERROR(VLOOKUP($A460-$V$1,Summary!$A$3:$BG$325,L$1,FALSE),$V$2)</f>
        <v>NaN</v>
      </c>
      <c r="M460" s="31" t="str">
        <f>IFERROR(VLOOKUP($A460-$V$1,Summary!$A$3:$BG$325,M$1,FALSE),$V$2)</f>
        <v>NaN</v>
      </c>
      <c r="N460" s="31" t="str">
        <f>IFERROR(MAX(L460-M460,0),"NaN")</f>
        <v>NaN</v>
      </c>
      <c r="O460" s="31" t="str">
        <f>IFERROR(VLOOKUP($A460-$V$1,Summary!$A$3:$BG$325,O$1,FALSE),$V$2)</f>
        <v>NaN</v>
      </c>
      <c r="P460" s="31" t="str">
        <f>IFERROR(VLOOKUP($A460-$V$1,Summary!$A$3:$BG$325,P$1,FALSE),$V$2)</f>
        <v>NaN</v>
      </c>
      <c r="Q460" s="31" t="s">
        <v>51</v>
      </c>
      <c r="R460" s="31" t="str">
        <f>IFERROR(VLOOKUP($A460-$V$1,Summary!$A$3:$BG$325,R$1,FALSE),$V$2)</f>
        <v>NaN</v>
      </c>
      <c r="S460" s="31" t="str">
        <f>IFERROR(VLOOKUP($A460-$V$1,Summary!$A$3:$BG$325,S$1,FALSE),$V$2)</f>
        <v>NaN</v>
      </c>
    </row>
    <row r="461" spans="1:19" x14ac:dyDescent="0.25">
      <c r="A461" s="32">
        <v>44136.999305555553</v>
      </c>
      <c r="B461" s="31" t="str">
        <f>IFERROR(VLOOKUP($A461-$V$1,Summary!$A$3:$BG$325,B$1,FALSE),$V$2)</f>
        <v>NaN</v>
      </c>
      <c r="C461" s="97" t="str">
        <f>IFERROR(VLOOKUP($A461-$V$1,Summary!$A$3:$BG$325,C$1,FALSE),$V$2)</f>
        <v>NaN</v>
      </c>
      <c r="D461" s="31" t="str">
        <f>IFERROR(VLOOKUP($A461-$V$1,Summary!$A$3:$BG$325,D$1,FALSE),$V$2)</f>
        <v>NaN</v>
      </c>
      <c r="E461" s="31" t="str">
        <f>IFERROR(VLOOKUP($A461-$V$1,Summary!$A$3:$BG$325,E$1,FALSE),$V$2)</f>
        <v>NaN</v>
      </c>
      <c r="F461" s="31" t="str">
        <f>IFERROR(VLOOKUP($A461-$V$1,Summary!$A$3:$BG$325,F$1,FALSE),$V$2)</f>
        <v>NaN</v>
      </c>
      <c r="G461" s="31" t="str">
        <f>IFERROR(VLOOKUP($A461-$V$1,Summary!$A$3:$BG$325,G$1,FALSE),$V$2)</f>
        <v>NaN</v>
      </c>
      <c r="H461" s="31" t="str">
        <f>IFERROR(VLOOKUP($A461-$V$1,Summary!$A$3:$BG$325,H$1,FALSE),$V$2)</f>
        <v>NaN</v>
      </c>
      <c r="I461" s="31" t="str">
        <f>IFERROR(VLOOKUP($A461-$V$1,Summary!$A$3:$BG$325,I$1,FALSE),$V$2)</f>
        <v>NaN</v>
      </c>
      <c r="J461" s="31" t="str">
        <f>IFERROR(VLOOKUP($A461-$V$1,Summary!$A$3:$BG$325,J$1,FALSE),$V$2)</f>
        <v>NaN</v>
      </c>
      <c r="K461" s="31" t="str">
        <f>IFERROR(VLOOKUP($A461-$V$1,Summary!$A$3:$BG$325,K$1,FALSE),$V$2)</f>
        <v>NaN</v>
      </c>
      <c r="L461" s="31" t="str">
        <f>IFERROR(VLOOKUP($A461-$V$1,Summary!$A$3:$BG$325,L$1,FALSE),$V$2)</f>
        <v>NaN</v>
      </c>
      <c r="M461" s="31" t="str">
        <f>IFERROR(VLOOKUP($A461-$V$1,Summary!$A$3:$BG$325,M$1,FALSE),$V$2)</f>
        <v>NaN</v>
      </c>
      <c r="N461" s="31" t="str">
        <f>IFERROR(MAX(L461-M461,0),"NaN")</f>
        <v>NaN</v>
      </c>
      <c r="O461" s="31" t="str">
        <f>IFERROR(VLOOKUP($A461-$V$1,Summary!$A$3:$BG$325,O$1,FALSE),$V$2)</f>
        <v>NaN</v>
      </c>
      <c r="P461" s="31" t="str">
        <f>IFERROR(VLOOKUP($A461-$V$1,Summary!$A$3:$BG$325,P$1,FALSE),$V$2)</f>
        <v>NaN</v>
      </c>
      <c r="Q461" s="31" t="s">
        <v>51</v>
      </c>
      <c r="R461" s="31" t="str">
        <f>IFERROR(VLOOKUP($A461-$V$1,Summary!$A$3:$BG$325,R$1,FALSE),$V$2)</f>
        <v>NaN</v>
      </c>
      <c r="S461" s="31" t="str">
        <f>IFERROR(VLOOKUP($A461-$V$1,Summary!$A$3:$BG$325,S$1,FALSE),$V$2)</f>
        <v>NaN</v>
      </c>
    </row>
    <row r="462" spans="1:19" x14ac:dyDescent="0.25">
      <c r="A462" s="32">
        <v>44137.999305555553</v>
      </c>
      <c r="B462" s="31" t="str">
        <f>IFERROR(VLOOKUP($A462-$V$1,Summary!$A$3:$BG$325,B$1,FALSE),$V$2)</f>
        <v>NaN</v>
      </c>
      <c r="C462" s="97" t="str">
        <f>IFERROR(VLOOKUP($A462-$V$1,Summary!$A$3:$BG$325,C$1,FALSE),$V$2)</f>
        <v>NaN</v>
      </c>
      <c r="D462" s="31" t="str">
        <f>IFERROR(VLOOKUP($A462-$V$1,Summary!$A$3:$BG$325,D$1,FALSE),$V$2)</f>
        <v>NaN</v>
      </c>
      <c r="E462" s="31" t="str">
        <f>IFERROR(VLOOKUP($A462-$V$1,Summary!$A$3:$BG$325,E$1,FALSE),$V$2)</f>
        <v>NaN</v>
      </c>
      <c r="F462" s="31" t="str">
        <f>IFERROR(VLOOKUP($A462-$V$1,Summary!$A$3:$BG$325,F$1,FALSE),$V$2)</f>
        <v>NaN</v>
      </c>
      <c r="G462" s="31" t="str">
        <f>IFERROR(VLOOKUP($A462-$V$1,Summary!$A$3:$BG$325,G$1,FALSE),$V$2)</f>
        <v>NaN</v>
      </c>
      <c r="H462" s="31" t="str">
        <f>IFERROR(VLOOKUP($A462-$V$1,Summary!$A$3:$BG$325,H$1,FALSE),$V$2)</f>
        <v>NaN</v>
      </c>
      <c r="I462" s="31" t="str">
        <f>IFERROR(VLOOKUP($A462-$V$1,Summary!$A$3:$BG$325,I$1,FALSE),$V$2)</f>
        <v>NaN</v>
      </c>
      <c r="J462" s="31" t="str">
        <f>IFERROR(VLOOKUP($A462-$V$1,Summary!$A$3:$BG$325,J$1,FALSE),$V$2)</f>
        <v>NaN</v>
      </c>
      <c r="K462" s="31" t="str">
        <f>IFERROR(VLOOKUP($A462-$V$1,Summary!$A$3:$BG$325,K$1,FALSE),$V$2)</f>
        <v>NaN</v>
      </c>
      <c r="L462" s="31" t="str">
        <f>IFERROR(VLOOKUP($A462-$V$1,Summary!$A$3:$BG$325,L$1,FALSE),$V$2)</f>
        <v>NaN</v>
      </c>
      <c r="M462" s="31" t="str">
        <f>IFERROR(VLOOKUP($A462-$V$1,Summary!$A$3:$BG$325,M$1,FALSE),$V$2)</f>
        <v>NaN</v>
      </c>
      <c r="N462" s="31" t="str">
        <f>IFERROR(MAX(L462-M462,0),"NaN")</f>
        <v>NaN</v>
      </c>
      <c r="O462" s="31" t="str">
        <f>IFERROR(VLOOKUP($A462-$V$1,Summary!$A$3:$BG$325,O$1,FALSE),$V$2)</f>
        <v>NaN</v>
      </c>
      <c r="P462" s="31" t="str">
        <f>IFERROR(VLOOKUP($A462-$V$1,Summary!$A$3:$BG$325,P$1,FALSE),$V$2)</f>
        <v>NaN</v>
      </c>
      <c r="Q462" s="31" t="s">
        <v>51</v>
      </c>
      <c r="R462" s="31" t="str">
        <f>IFERROR(VLOOKUP($A462-$V$1,Summary!$A$3:$BG$325,R$1,FALSE),$V$2)</f>
        <v>NaN</v>
      </c>
      <c r="S462" s="31" t="str">
        <f>IFERROR(VLOOKUP($A462-$V$1,Summary!$A$3:$BG$325,S$1,FALSE),$V$2)</f>
        <v>NaN</v>
      </c>
    </row>
    <row r="463" spans="1:19" x14ac:dyDescent="0.25">
      <c r="A463" s="32">
        <v>44138.999305555553</v>
      </c>
      <c r="B463" s="31" t="str">
        <f>IFERROR(VLOOKUP($A463-$V$1,Summary!$A$3:$BG$325,B$1,FALSE),$V$2)</f>
        <v>NaN</v>
      </c>
      <c r="C463" s="97" t="str">
        <f>IFERROR(VLOOKUP($A463-$V$1,Summary!$A$3:$BG$325,C$1,FALSE),$V$2)</f>
        <v>NaN</v>
      </c>
      <c r="D463" s="31" t="str">
        <f>IFERROR(VLOOKUP($A463-$V$1,Summary!$A$3:$BG$325,D$1,FALSE),$V$2)</f>
        <v>NaN</v>
      </c>
      <c r="E463" s="31" t="str">
        <f>IFERROR(VLOOKUP($A463-$V$1,Summary!$A$3:$BG$325,E$1,FALSE),$V$2)</f>
        <v>NaN</v>
      </c>
      <c r="F463" s="31" t="str">
        <f>IFERROR(VLOOKUP($A463-$V$1,Summary!$A$3:$BG$325,F$1,FALSE),$V$2)</f>
        <v>NaN</v>
      </c>
      <c r="G463" s="31" t="str">
        <f>IFERROR(VLOOKUP($A463-$V$1,Summary!$A$3:$BG$325,G$1,FALSE),$V$2)</f>
        <v>NaN</v>
      </c>
      <c r="H463" s="31" t="str">
        <f>IFERROR(VLOOKUP($A463-$V$1,Summary!$A$3:$BG$325,H$1,FALSE),$V$2)</f>
        <v>NaN</v>
      </c>
      <c r="I463" s="31" t="str">
        <f>IFERROR(VLOOKUP($A463-$V$1,Summary!$A$3:$BG$325,I$1,FALSE),$V$2)</f>
        <v>NaN</v>
      </c>
      <c r="J463" s="31" t="str">
        <f>IFERROR(VLOOKUP($A463-$V$1,Summary!$A$3:$BG$325,J$1,FALSE),$V$2)</f>
        <v>NaN</v>
      </c>
      <c r="K463" s="31" t="str">
        <f>IFERROR(VLOOKUP($A463-$V$1,Summary!$A$3:$BG$325,K$1,FALSE),$V$2)</f>
        <v>NaN</v>
      </c>
      <c r="L463" s="31" t="str">
        <f>IFERROR(VLOOKUP($A463-$V$1,Summary!$A$3:$BG$325,L$1,FALSE),$V$2)</f>
        <v>NaN</v>
      </c>
      <c r="M463" s="31" t="str">
        <f>IFERROR(VLOOKUP($A463-$V$1,Summary!$A$3:$BG$325,M$1,FALSE),$V$2)</f>
        <v>NaN</v>
      </c>
      <c r="N463" s="31" t="str">
        <f>IFERROR(MAX(L463-M463,0),"NaN")</f>
        <v>NaN</v>
      </c>
      <c r="O463" s="31" t="str">
        <f>IFERROR(VLOOKUP($A463-$V$1,Summary!$A$3:$BG$325,O$1,FALSE),$V$2)</f>
        <v>NaN</v>
      </c>
      <c r="P463" s="31" t="str">
        <f>IFERROR(VLOOKUP($A463-$V$1,Summary!$A$3:$BG$325,P$1,FALSE),$V$2)</f>
        <v>NaN</v>
      </c>
      <c r="Q463" s="31" t="s">
        <v>51</v>
      </c>
      <c r="R463" s="31" t="str">
        <f>IFERROR(VLOOKUP($A463-$V$1,Summary!$A$3:$BG$325,R$1,FALSE),$V$2)</f>
        <v>NaN</v>
      </c>
      <c r="S463" s="31" t="str">
        <f>IFERROR(VLOOKUP($A463-$V$1,Summary!$A$3:$BG$325,S$1,FALSE),$V$2)</f>
        <v>NaN</v>
      </c>
    </row>
    <row r="464" spans="1:19" x14ac:dyDescent="0.25">
      <c r="A464" s="32">
        <v>44139.999305555553</v>
      </c>
      <c r="B464" s="31" t="str">
        <f>IFERROR(VLOOKUP($A464-$V$1,Summary!$A$3:$BG$325,B$1,FALSE),$V$2)</f>
        <v>NaN</v>
      </c>
      <c r="C464" s="97" t="str">
        <f>IFERROR(VLOOKUP($A464-$V$1,Summary!$A$3:$BG$325,C$1,FALSE),$V$2)</f>
        <v>NaN</v>
      </c>
      <c r="D464" s="31" t="str">
        <f>IFERROR(VLOOKUP($A464-$V$1,Summary!$A$3:$BG$325,D$1,FALSE),$V$2)</f>
        <v>NaN</v>
      </c>
      <c r="E464" s="31" t="str">
        <f>IFERROR(VLOOKUP($A464-$V$1,Summary!$A$3:$BG$325,E$1,FALSE),$V$2)</f>
        <v>NaN</v>
      </c>
      <c r="F464" s="31" t="str">
        <f>IFERROR(VLOOKUP($A464-$V$1,Summary!$A$3:$BG$325,F$1,FALSE),$V$2)</f>
        <v>NaN</v>
      </c>
      <c r="G464" s="31" t="str">
        <f>IFERROR(VLOOKUP($A464-$V$1,Summary!$A$3:$BG$325,G$1,FALSE),$V$2)</f>
        <v>NaN</v>
      </c>
      <c r="H464" s="31" t="str">
        <f>IFERROR(VLOOKUP($A464-$V$1,Summary!$A$3:$BG$325,H$1,FALSE),$V$2)</f>
        <v>NaN</v>
      </c>
      <c r="I464" s="31" t="str">
        <f>IFERROR(VLOOKUP($A464-$V$1,Summary!$A$3:$BG$325,I$1,FALSE),$V$2)</f>
        <v>NaN</v>
      </c>
      <c r="J464" s="31" t="str">
        <f>IFERROR(VLOOKUP($A464-$V$1,Summary!$A$3:$BG$325,J$1,FALSE),$V$2)</f>
        <v>NaN</v>
      </c>
      <c r="K464" s="31" t="str">
        <f>IFERROR(VLOOKUP($A464-$V$1,Summary!$A$3:$BG$325,K$1,FALSE),$V$2)</f>
        <v>NaN</v>
      </c>
      <c r="L464" s="31" t="str">
        <f>IFERROR(VLOOKUP($A464-$V$1,Summary!$A$3:$BG$325,L$1,FALSE),$V$2)</f>
        <v>NaN</v>
      </c>
      <c r="M464" s="31" t="str">
        <f>IFERROR(VLOOKUP($A464-$V$1,Summary!$A$3:$BG$325,M$1,FALSE),$V$2)</f>
        <v>NaN</v>
      </c>
      <c r="N464" s="31" t="str">
        <f>IFERROR(MAX(L464-M464,0),"NaN")</f>
        <v>NaN</v>
      </c>
      <c r="O464" s="31" t="str">
        <f>IFERROR(VLOOKUP($A464-$V$1,Summary!$A$3:$BG$325,O$1,FALSE),$V$2)</f>
        <v>NaN</v>
      </c>
      <c r="P464" s="31" t="str">
        <f>IFERROR(VLOOKUP($A464-$V$1,Summary!$A$3:$BG$325,P$1,FALSE),$V$2)</f>
        <v>NaN</v>
      </c>
      <c r="Q464" s="31" t="s">
        <v>51</v>
      </c>
      <c r="R464" s="31" t="str">
        <f>IFERROR(VLOOKUP($A464-$V$1,Summary!$A$3:$BG$325,R$1,FALSE),$V$2)</f>
        <v>NaN</v>
      </c>
      <c r="S464" s="31" t="str">
        <f>IFERROR(VLOOKUP($A464-$V$1,Summary!$A$3:$BG$325,S$1,FALSE),$V$2)</f>
        <v>NaN</v>
      </c>
    </row>
    <row r="465" spans="1:19" x14ac:dyDescent="0.25">
      <c r="A465" s="32">
        <v>44140.999305555553</v>
      </c>
      <c r="B465" s="31" t="str">
        <f>IFERROR(VLOOKUP($A465-$V$1,Summary!$A$3:$BG$325,B$1,FALSE),$V$2)</f>
        <v>NaN</v>
      </c>
      <c r="C465" s="97" t="str">
        <f>IFERROR(VLOOKUP($A465-$V$1,Summary!$A$3:$BG$325,C$1,FALSE),$V$2)</f>
        <v>NaN</v>
      </c>
      <c r="D465" s="31" t="str">
        <f>IFERROR(VLOOKUP($A465-$V$1,Summary!$A$3:$BG$325,D$1,FALSE),$V$2)</f>
        <v>NaN</v>
      </c>
      <c r="E465" s="31" t="str">
        <f>IFERROR(VLOOKUP($A465-$V$1,Summary!$A$3:$BG$325,E$1,FALSE),$V$2)</f>
        <v>NaN</v>
      </c>
      <c r="F465" s="31" t="str">
        <f>IFERROR(VLOOKUP($A465-$V$1,Summary!$A$3:$BG$325,F$1,FALSE),$V$2)</f>
        <v>NaN</v>
      </c>
      <c r="G465" s="31" t="str">
        <f>IFERROR(VLOOKUP($A465-$V$1,Summary!$A$3:$BG$325,G$1,FALSE),$V$2)</f>
        <v>NaN</v>
      </c>
      <c r="H465" s="31" t="str">
        <f>IFERROR(VLOOKUP($A465-$V$1,Summary!$A$3:$BG$325,H$1,FALSE),$V$2)</f>
        <v>NaN</v>
      </c>
      <c r="I465" s="31" t="str">
        <f>IFERROR(VLOOKUP($A465-$V$1,Summary!$A$3:$BG$325,I$1,FALSE),$V$2)</f>
        <v>NaN</v>
      </c>
      <c r="J465" s="31" t="str">
        <f>IFERROR(VLOOKUP($A465-$V$1,Summary!$A$3:$BG$325,J$1,FALSE),$V$2)</f>
        <v>NaN</v>
      </c>
      <c r="K465" s="31" t="str">
        <f>IFERROR(VLOOKUP($A465-$V$1,Summary!$A$3:$BG$325,K$1,FALSE),$V$2)</f>
        <v>NaN</v>
      </c>
      <c r="L465" s="31" t="str">
        <f>IFERROR(VLOOKUP($A465-$V$1,Summary!$A$3:$BG$325,L$1,FALSE),$V$2)</f>
        <v>NaN</v>
      </c>
      <c r="M465" s="31" t="str">
        <f>IFERROR(VLOOKUP($A465-$V$1,Summary!$A$3:$BG$325,M$1,FALSE),$V$2)</f>
        <v>NaN</v>
      </c>
      <c r="N465" s="31" t="str">
        <f>IFERROR(MAX(L465-M465,0),"NaN")</f>
        <v>NaN</v>
      </c>
      <c r="O465" s="31" t="str">
        <f>IFERROR(VLOOKUP($A465-$V$1,Summary!$A$3:$BG$325,O$1,FALSE),$V$2)</f>
        <v>NaN</v>
      </c>
      <c r="P465" s="31" t="str">
        <f>IFERROR(VLOOKUP($A465-$V$1,Summary!$A$3:$BG$325,P$1,FALSE),$V$2)</f>
        <v>NaN</v>
      </c>
      <c r="Q465" s="31" t="s">
        <v>51</v>
      </c>
      <c r="R465" s="31" t="str">
        <f>IFERROR(VLOOKUP($A465-$V$1,Summary!$A$3:$BG$325,R$1,FALSE),$V$2)</f>
        <v>NaN</v>
      </c>
      <c r="S465" s="31" t="str">
        <f>IFERROR(VLOOKUP($A465-$V$1,Summary!$A$3:$BG$325,S$1,FALSE),$V$2)</f>
        <v>NaN</v>
      </c>
    </row>
    <row r="466" spans="1:19" x14ac:dyDescent="0.25">
      <c r="A466" s="32">
        <v>44141.999305555553</v>
      </c>
      <c r="B466" s="31" t="str">
        <f>IFERROR(VLOOKUP($A466-$V$1,Summary!$A$3:$BG$325,B$1,FALSE),$V$2)</f>
        <v>NaN</v>
      </c>
      <c r="C466" s="97" t="str">
        <f>IFERROR(VLOOKUP($A466-$V$1,Summary!$A$3:$BG$325,C$1,FALSE),$V$2)</f>
        <v>NaN</v>
      </c>
      <c r="D466" s="31" t="str">
        <f>IFERROR(VLOOKUP($A466-$V$1,Summary!$A$3:$BG$325,D$1,FALSE),$V$2)</f>
        <v>NaN</v>
      </c>
      <c r="E466" s="31" t="str">
        <f>IFERROR(VLOOKUP($A466-$V$1,Summary!$A$3:$BG$325,E$1,FALSE),$V$2)</f>
        <v>NaN</v>
      </c>
      <c r="F466" s="31" t="str">
        <f>IFERROR(VLOOKUP($A466-$V$1,Summary!$A$3:$BG$325,F$1,FALSE),$V$2)</f>
        <v>NaN</v>
      </c>
      <c r="G466" s="31" t="str">
        <f>IFERROR(VLOOKUP($A466-$V$1,Summary!$A$3:$BG$325,G$1,FALSE),$V$2)</f>
        <v>NaN</v>
      </c>
      <c r="H466" s="31" t="str">
        <f>IFERROR(VLOOKUP($A466-$V$1,Summary!$A$3:$BG$325,H$1,FALSE),$V$2)</f>
        <v>NaN</v>
      </c>
      <c r="I466" s="31" t="str">
        <f>IFERROR(VLOOKUP($A466-$V$1,Summary!$A$3:$BG$325,I$1,FALSE),$V$2)</f>
        <v>NaN</v>
      </c>
      <c r="J466" s="31" t="str">
        <f>IFERROR(VLOOKUP($A466-$V$1,Summary!$A$3:$BG$325,J$1,FALSE),$V$2)</f>
        <v>NaN</v>
      </c>
      <c r="K466" s="31" t="str">
        <f>IFERROR(VLOOKUP($A466-$V$1,Summary!$A$3:$BG$325,K$1,FALSE),$V$2)</f>
        <v>NaN</v>
      </c>
      <c r="L466" s="31" t="str">
        <f>IFERROR(VLOOKUP($A466-$V$1,Summary!$A$3:$BG$325,L$1,FALSE),$V$2)</f>
        <v>NaN</v>
      </c>
      <c r="M466" s="31" t="str">
        <f>IFERROR(VLOOKUP($A466-$V$1,Summary!$A$3:$BG$325,M$1,FALSE),$V$2)</f>
        <v>NaN</v>
      </c>
      <c r="N466" s="31" t="str">
        <f>IFERROR(MAX(L466-M466,0),"NaN")</f>
        <v>NaN</v>
      </c>
      <c r="O466" s="31" t="str">
        <f>IFERROR(VLOOKUP($A466-$V$1,Summary!$A$3:$BG$325,O$1,FALSE),$V$2)</f>
        <v>NaN</v>
      </c>
      <c r="P466" s="31" t="str">
        <f>IFERROR(VLOOKUP($A466-$V$1,Summary!$A$3:$BG$325,P$1,FALSE),$V$2)</f>
        <v>NaN</v>
      </c>
      <c r="Q466" s="31" t="s">
        <v>51</v>
      </c>
      <c r="R466" s="31" t="str">
        <f>IFERROR(VLOOKUP($A466-$V$1,Summary!$A$3:$BG$325,R$1,FALSE),$V$2)</f>
        <v>NaN</v>
      </c>
      <c r="S466" s="31" t="str">
        <f>IFERROR(VLOOKUP($A466-$V$1,Summary!$A$3:$BG$325,S$1,FALSE),$V$2)</f>
        <v>NaN</v>
      </c>
    </row>
    <row r="467" spans="1:19" x14ac:dyDescent="0.25">
      <c r="A467" s="32">
        <v>44142.999305555553</v>
      </c>
      <c r="B467" s="31" t="str">
        <f>IFERROR(VLOOKUP($A467-$V$1,Summary!$A$3:$BG$325,B$1,FALSE),$V$2)</f>
        <v>NaN</v>
      </c>
      <c r="C467" s="97" t="str">
        <f>IFERROR(VLOOKUP($A467-$V$1,Summary!$A$3:$BG$325,C$1,FALSE),$V$2)</f>
        <v>NaN</v>
      </c>
      <c r="D467" s="31" t="str">
        <f>IFERROR(VLOOKUP($A467-$V$1,Summary!$A$3:$BG$325,D$1,FALSE),$V$2)</f>
        <v>NaN</v>
      </c>
      <c r="E467" s="31" t="str">
        <f>IFERROR(VLOOKUP($A467-$V$1,Summary!$A$3:$BG$325,E$1,FALSE),$V$2)</f>
        <v>NaN</v>
      </c>
      <c r="F467" s="31" t="str">
        <f>IFERROR(VLOOKUP($A467-$V$1,Summary!$A$3:$BG$325,F$1,FALSE),$V$2)</f>
        <v>NaN</v>
      </c>
      <c r="G467" s="31" t="str">
        <f>IFERROR(VLOOKUP($A467-$V$1,Summary!$A$3:$BG$325,G$1,FALSE),$V$2)</f>
        <v>NaN</v>
      </c>
      <c r="H467" s="31" t="str">
        <f>IFERROR(VLOOKUP($A467-$V$1,Summary!$A$3:$BG$325,H$1,FALSE),$V$2)</f>
        <v>NaN</v>
      </c>
      <c r="I467" s="31" t="str">
        <f>IFERROR(VLOOKUP($A467-$V$1,Summary!$A$3:$BG$325,I$1,FALSE),$V$2)</f>
        <v>NaN</v>
      </c>
      <c r="J467" s="31" t="str">
        <f>IFERROR(VLOOKUP($A467-$V$1,Summary!$A$3:$BG$325,J$1,FALSE),$V$2)</f>
        <v>NaN</v>
      </c>
      <c r="K467" s="31" t="str">
        <f>IFERROR(VLOOKUP($A467-$V$1,Summary!$A$3:$BG$325,K$1,FALSE),$V$2)</f>
        <v>NaN</v>
      </c>
      <c r="L467" s="31" t="str">
        <f>IFERROR(VLOOKUP($A467-$V$1,Summary!$A$3:$BG$325,L$1,FALSE),$V$2)</f>
        <v>NaN</v>
      </c>
      <c r="M467" s="31" t="str">
        <f>IFERROR(VLOOKUP($A467-$V$1,Summary!$A$3:$BG$325,M$1,FALSE),$V$2)</f>
        <v>NaN</v>
      </c>
      <c r="N467" s="31" t="str">
        <f>IFERROR(MAX(L467-M467,0),"NaN")</f>
        <v>NaN</v>
      </c>
      <c r="O467" s="31" t="str">
        <f>IFERROR(VLOOKUP($A467-$V$1,Summary!$A$3:$BG$325,O$1,FALSE),$V$2)</f>
        <v>NaN</v>
      </c>
      <c r="P467" s="31" t="str">
        <f>IFERROR(VLOOKUP($A467-$V$1,Summary!$A$3:$BG$325,P$1,FALSE),$V$2)</f>
        <v>NaN</v>
      </c>
      <c r="Q467" s="31" t="s">
        <v>51</v>
      </c>
      <c r="R467" s="31" t="str">
        <f>IFERROR(VLOOKUP($A467-$V$1,Summary!$A$3:$BG$325,R$1,FALSE),$V$2)</f>
        <v>NaN</v>
      </c>
      <c r="S467" s="31" t="str">
        <f>IFERROR(VLOOKUP($A467-$V$1,Summary!$A$3:$BG$325,S$1,FALSE),$V$2)</f>
        <v>NaN</v>
      </c>
    </row>
    <row r="468" spans="1:19" x14ac:dyDescent="0.25">
      <c r="A468" s="32">
        <v>44143.999305555553</v>
      </c>
      <c r="B468" s="31" t="str">
        <f>IFERROR(VLOOKUP($A468-$V$1,Summary!$A$3:$BG$325,B$1,FALSE),$V$2)</f>
        <v>NaN</v>
      </c>
      <c r="C468" s="97" t="str">
        <f>IFERROR(VLOOKUP($A468-$V$1,Summary!$A$3:$BG$325,C$1,FALSE),$V$2)</f>
        <v>NaN</v>
      </c>
      <c r="D468" s="31" t="str">
        <f>IFERROR(VLOOKUP($A468-$V$1,Summary!$A$3:$BG$325,D$1,FALSE),$V$2)</f>
        <v>NaN</v>
      </c>
      <c r="E468" s="31" t="str">
        <f>IFERROR(VLOOKUP($A468-$V$1,Summary!$A$3:$BG$325,E$1,FALSE),$V$2)</f>
        <v>NaN</v>
      </c>
      <c r="F468" s="31" t="str">
        <f>IFERROR(VLOOKUP($A468-$V$1,Summary!$A$3:$BG$325,F$1,FALSE),$V$2)</f>
        <v>NaN</v>
      </c>
      <c r="G468" s="31" t="str">
        <f>IFERROR(VLOOKUP($A468-$V$1,Summary!$A$3:$BG$325,G$1,FALSE),$V$2)</f>
        <v>NaN</v>
      </c>
      <c r="H468" s="31" t="str">
        <f>IFERROR(VLOOKUP($A468-$V$1,Summary!$A$3:$BG$325,H$1,FALSE),$V$2)</f>
        <v>NaN</v>
      </c>
      <c r="I468" s="31" t="str">
        <f>IFERROR(VLOOKUP($A468-$V$1,Summary!$A$3:$BG$325,I$1,FALSE),$V$2)</f>
        <v>NaN</v>
      </c>
      <c r="J468" s="31" t="str">
        <f>IFERROR(VLOOKUP($A468-$V$1,Summary!$A$3:$BG$325,J$1,FALSE),$V$2)</f>
        <v>NaN</v>
      </c>
      <c r="K468" s="31" t="str">
        <f>IFERROR(VLOOKUP($A468-$V$1,Summary!$A$3:$BG$325,K$1,FALSE),$V$2)</f>
        <v>NaN</v>
      </c>
      <c r="L468" s="31" t="str">
        <f>IFERROR(VLOOKUP($A468-$V$1,Summary!$A$3:$BG$325,L$1,FALSE),$V$2)</f>
        <v>NaN</v>
      </c>
      <c r="M468" s="31" t="str">
        <f>IFERROR(VLOOKUP($A468-$V$1,Summary!$A$3:$BG$325,M$1,FALSE),$V$2)</f>
        <v>NaN</v>
      </c>
      <c r="N468" s="31" t="str">
        <f>IFERROR(MAX(L468-M468,0),"NaN")</f>
        <v>NaN</v>
      </c>
      <c r="O468" s="31" t="str">
        <f>IFERROR(VLOOKUP($A468-$V$1,Summary!$A$3:$BG$325,O$1,FALSE),$V$2)</f>
        <v>NaN</v>
      </c>
      <c r="P468" s="31" t="str">
        <f>IFERROR(VLOOKUP($A468-$V$1,Summary!$A$3:$BG$325,P$1,FALSE),$V$2)</f>
        <v>NaN</v>
      </c>
      <c r="Q468" s="31" t="s">
        <v>51</v>
      </c>
      <c r="R468" s="31" t="str">
        <f>IFERROR(VLOOKUP($A468-$V$1,Summary!$A$3:$BG$325,R$1,FALSE),$V$2)</f>
        <v>NaN</v>
      </c>
      <c r="S468" s="31" t="str">
        <f>IFERROR(VLOOKUP($A468-$V$1,Summary!$A$3:$BG$325,S$1,FALSE),$V$2)</f>
        <v>NaN</v>
      </c>
    </row>
    <row r="469" spans="1:19" x14ac:dyDescent="0.25">
      <c r="A469" s="32">
        <v>44144.999305555553</v>
      </c>
      <c r="B469" s="31" t="str">
        <f>IFERROR(VLOOKUP($A469-$V$1,Summary!$A$3:$BG$325,B$1,FALSE),$V$2)</f>
        <v>NaN</v>
      </c>
      <c r="C469" s="97" t="str">
        <f>IFERROR(VLOOKUP($A469-$V$1,Summary!$A$3:$BG$325,C$1,FALSE),$V$2)</f>
        <v>NaN</v>
      </c>
      <c r="D469" s="31" t="str">
        <f>IFERROR(VLOOKUP($A469-$V$1,Summary!$A$3:$BG$325,D$1,FALSE),$V$2)</f>
        <v>NaN</v>
      </c>
      <c r="E469" s="31" t="str">
        <f>IFERROR(VLOOKUP($A469-$V$1,Summary!$A$3:$BG$325,E$1,FALSE),$V$2)</f>
        <v>NaN</v>
      </c>
      <c r="F469" s="31" t="str">
        <f>IFERROR(VLOOKUP($A469-$V$1,Summary!$A$3:$BG$325,F$1,FALSE),$V$2)</f>
        <v>NaN</v>
      </c>
      <c r="G469" s="31" t="str">
        <f>IFERROR(VLOOKUP($A469-$V$1,Summary!$A$3:$BG$325,G$1,FALSE),$V$2)</f>
        <v>NaN</v>
      </c>
      <c r="H469" s="31" t="str">
        <f>IFERROR(VLOOKUP($A469-$V$1,Summary!$A$3:$BG$325,H$1,FALSE),$V$2)</f>
        <v>NaN</v>
      </c>
      <c r="I469" s="31" t="str">
        <f>IFERROR(VLOOKUP($A469-$V$1,Summary!$A$3:$BG$325,I$1,FALSE),$V$2)</f>
        <v>NaN</v>
      </c>
      <c r="J469" s="31" t="str">
        <f>IFERROR(VLOOKUP($A469-$V$1,Summary!$A$3:$BG$325,J$1,FALSE),$V$2)</f>
        <v>NaN</v>
      </c>
      <c r="K469" s="31" t="str">
        <f>IFERROR(VLOOKUP($A469-$V$1,Summary!$A$3:$BG$325,K$1,FALSE),$V$2)</f>
        <v>NaN</v>
      </c>
      <c r="L469" s="31" t="str">
        <f>IFERROR(VLOOKUP($A469-$V$1,Summary!$A$3:$BG$325,L$1,FALSE),$V$2)</f>
        <v>NaN</v>
      </c>
      <c r="M469" s="31" t="str">
        <f>IFERROR(VLOOKUP($A469-$V$1,Summary!$A$3:$BG$325,M$1,FALSE),$V$2)</f>
        <v>NaN</v>
      </c>
      <c r="N469" s="31" t="str">
        <f>IFERROR(MAX(L469-M469,0),"NaN")</f>
        <v>NaN</v>
      </c>
      <c r="O469" s="31" t="str">
        <f>IFERROR(VLOOKUP($A469-$V$1,Summary!$A$3:$BG$325,O$1,FALSE),$V$2)</f>
        <v>NaN</v>
      </c>
      <c r="P469" s="31" t="str">
        <f>IFERROR(VLOOKUP($A469-$V$1,Summary!$A$3:$BG$325,P$1,FALSE),$V$2)</f>
        <v>NaN</v>
      </c>
      <c r="Q469" s="31" t="s">
        <v>51</v>
      </c>
      <c r="R469" s="31" t="str">
        <f>IFERROR(VLOOKUP($A469-$V$1,Summary!$A$3:$BG$325,R$1,FALSE),$V$2)</f>
        <v>NaN</v>
      </c>
      <c r="S469" s="31" t="str">
        <f>IFERROR(VLOOKUP($A469-$V$1,Summary!$A$3:$BG$325,S$1,FALSE),$V$2)</f>
        <v>NaN</v>
      </c>
    </row>
    <row r="470" spans="1:19" x14ac:dyDescent="0.25">
      <c r="A470" s="32">
        <v>44145.999305555553</v>
      </c>
      <c r="B470" s="31" t="str">
        <f>IFERROR(VLOOKUP($A470-$V$1,Summary!$A$3:$BG$325,B$1,FALSE),$V$2)</f>
        <v>NaN</v>
      </c>
      <c r="C470" s="97" t="str">
        <f>IFERROR(VLOOKUP($A470-$V$1,Summary!$A$3:$BG$325,C$1,FALSE),$V$2)</f>
        <v>NaN</v>
      </c>
      <c r="D470" s="31" t="str">
        <f>IFERROR(VLOOKUP($A470-$V$1,Summary!$A$3:$BG$325,D$1,FALSE),$V$2)</f>
        <v>NaN</v>
      </c>
      <c r="E470" s="31" t="str">
        <f>IFERROR(VLOOKUP($A470-$V$1,Summary!$A$3:$BG$325,E$1,FALSE),$V$2)</f>
        <v>NaN</v>
      </c>
      <c r="F470" s="31" t="str">
        <f>IFERROR(VLOOKUP($A470-$V$1,Summary!$A$3:$BG$325,F$1,FALSE),$V$2)</f>
        <v>NaN</v>
      </c>
      <c r="G470" s="31" t="str">
        <f>IFERROR(VLOOKUP($A470-$V$1,Summary!$A$3:$BG$325,G$1,FALSE),$V$2)</f>
        <v>NaN</v>
      </c>
      <c r="H470" s="31" t="str">
        <f>IFERROR(VLOOKUP($A470-$V$1,Summary!$A$3:$BG$325,H$1,FALSE),$V$2)</f>
        <v>NaN</v>
      </c>
      <c r="I470" s="31" t="str">
        <f>IFERROR(VLOOKUP($A470-$V$1,Summary!$A$3:$BG$325,I$1,FALSE),$V$2)</f>
        <v>NaN</v>
      </c>
      <c r="J470" s="31" t="str">
        <f>IFERROR(VLOOKUP($A470-$V$1,Summary!$A$3:$BG$325,J$1,FALSE),$V$2)</f>
        <v>NaN</v>
      </c>
      <c r="K470" s="31" t="str">
        <f>IFERROR(VLOOKUP($A470-$V$1,Summary!$A$3:$BG$325,K$1,FALSE),$V$2)</f>
        <v>NaN</v>
      </c>
      <c r="L470" s="31" t="str">
        <f>IFERROR(VLOOKUP($A470-$V$1,Summary!$A$3:$BG$325,L$1,FALSE),$V$2)</f>
        <v>NaN</v>
      </c>
      <c r="M470" s="31" t="str">
        <f>IFERROR(VLOOKUP($A470-$V$1,Summary!$A$3:$BG$325,M$1,FALSE),$V$2)</f>
        <v>NaN</v>
      </c>
      <c r="N470" s="31" t="str">
        <f>IFERROR(MAX(L470-M470,0),"NaN")</f>
        <v>NaN</v>
      </c>
      <c r="O470" s="31" t="str">
        <f>IFERROR(VLOOKUP($A470-$V$1,Summary!$A$3:$BG$325,O$1,FALSE),$V$2)</f>
        <v>NaN</v>
      </c>
      <c r="P470" s="31" t="str">
        <f>IFERROR(VLOOKUP($A470-$V$1,Summary!$A$3:$BG$325,P$1,FALSE),$V$2)</f>
        <v>NaN</v>
      </c>
      <c r="Q470" s="31" t="s">
        <v>51</v>
      </c>
      <c r="R470" s="31" t="str">
        <f>IFERROR(VLOOKUP($A470-$V$1,Summary!$A$3:$BG$325,R$1,FALSE),$V$2)</f>
        <v>NaN</v>
      </c>
      <c r="S470" s="31" t="str">
        <f>IFERROR(VLOOKUP($A470-$V$1,Summary!$A$3:$BG$325,S$1,FALSE),$V$2)</f>
        <v>NaN</v>
      </c>
    </row>
    <row r="471" spans="1:19" x14ac:dyDescent="0.25">
      <c r="A471" s="32">
        <v>44146.999305555553</v>
      </c>
      <c r="B471" s="31" t="str">
        <f>IFERROR(VLOOKUP($A471-$V$1,Summary!$A$3:$BG$325,B$1,FALSE),$V$2)</f>
        <v>NaN</v>
      </c>
      <c r="C471" s="97" t="str">
        <f>IFERROR(VLOOKUP($A471-$V$1,Summary!$A$3:$BG$325,C$1,FALSE),$V$2)</f>
        <v>NaN</v>
      </c>
      <c r="D471" s="31" t="str">
        <f>IFERROR(VLOOKUP($A471-$V$1,Summary!$A$3:$BG$325,D$1,FALSE),$V$2)</f>
        <v>NaN</v>
      </c>
      <c r="E471" s="31" t="str">
        <f>IFERROR(VLOOKUP($A471-$V$1,Summary!$A$3:$BG$325,E$1,FALSE),$V$2)</f>
        <v>NaN</v>
      </c>
      <c r="F471" s="31" t="str">
        <f>IFERROR(VLOOKUP($A471-$V$1,Summary!$A$3:$BG$325,F$1,FALSE),$V$2)</f>
        <v>NaN</v>
      </c>
      <c r="G471" s="31" t="str">
        <f>IFERROR(VLOOKUP($A471-$V$1,Summary!$A$3:$BG$325,G$1,FALSE),$V$2)</f>
        <v>NaN</v>
      </c>
      <c r="H471" s="31" t="str">
        <f>IFERROR(VLOOKUP($A471-$V$1,Summary!$A$3:$BG$325,H$1,FALSE),$V$2)</f>
        <v>NaN</v>
      </c>
      <c r="I471" s="31" t="str">
        <f>IFERROR(VLOOKUP($A471-$V$1,Summary!$A$3:$BG$325,I$1,FALSE),$V$2)</f>
        <v>NaN</v>
      </c>
      <c r="J471" s="31" t="str">
        <f>IFERROR(VLOOKUP($A471-$V$1,Summary!$A$3:$BG$325,J$1,FALSE),$V$2)</f>
        <v>NaN</v>
      </c>
      <c r="K471" s="31" t="str">
        <f>IFERROR(VLOOKUP($A471-$V$1,Summary!$A$3:$BG$325,K$1,FALSE),$V$2)</f>
        <v>NaN</v>
      </c>
      <c r="L471" s="31" t="str">
        <f>IFERROR(VLOOKUP($A471-$V$1,Summary!$A$3:$BG$325,L$1,FALSE),$V$2)</f>
        <v>NaN</v>
      </c>
      <c r="M471" s="31" t="str">
        <f>IFERROR(VLOOKUP($A471-$V$1,Summary!$A$3:$BG$325,M$1,FALSE),$V$2)</f>
        <v>NaN</v>
      </c>
      <c r="N471" s="31" t="str">
        <f>IFERROR(MAX(L471-M471,0),"NaN")</f>
        <v>NaN</v>
      </c>
      <c r="O471" s="31" t="str">
        <f>IFERROR(VLOOKUP($A471-$V$1,Summary!$A$3:$BG$325,O$1,FALSE),$V$2)</f>
        <v>NaN</v>
      </c>
      <c r="P471" s="31" t="str">
        <f>IFERROR(VLOOKUP($A471-$V$1,Summary!$A$3:$BG$325,P$1,FALSE),$V$2)</f>
        <v>NaN</v>
      </c>
      <c r="Q471" s="31" t="s">
        <v>51</v>
      </c>
      <c r="R471" s="31" t="str">
        <f>IFERROR(VLOOKUP($A471-$V$1,Summary!$A$3:$BG$325,R$1,FALSE),$V$2)</f>
        <v>NaN</v>
      </c>
      <c r="S471" s="31" t="str">
        <f>IFERROR(VLOOKUP($A471-$V$1,Summary!$A$3:$BG$325,S$1,FALSE),$V$2)</f>
        <v>NaN</v>
      </c>
    </row>
    <row r="472" spans="1:19" x14ac:dyDescent="0.25">
      <c r="A472" s="32">
        <v>44147.999305555553</v>
      </c>
      <c r="B472" s="31" t="str">
        <f>IFERROR(VLOOKUP($A472-$V$1,Summary!$A$3:$BG$325,B$1,FALSE),$V$2)</f>
        <v>NaN</v>
      </c>
      <c r="C472" s="97" t="str">
        <f>IFERROR(VLOOKUP($A472-$V$1,Summary!$A$3:$BG$325,C$1,FALSE),$V$2)</f>
        <v>NaN</v>
      </c>
      <c r="D472" s="31" t="str">
        <f>IFERROR(VLOOKUP($A472-$V$1,Summary!$A$3:$BG$325,D$1,FALSE),$V$2)</f>
        <v>NaN</v>
      </c>
      <c r="E472" s="31" t="str">
        <f>IFERROR(VLOOKUP($A472-$V$1,Summary!$A$3:$BG$325,E$1,FALSE),$V$2)</f>
        <v>NaN</v>
      </c>
      <c r="F472" s="31" t="str">
        <f>IFERROR(VLOOKUP($A472-$V$1,Summary!$A$3:$BG$325,F$1,FALSE),$V$2)</f>
        <v>NaN</v>
      </c>
      <c r="G472" s="31" t="str">
        <f>IFERROR(VLOOKUP($A472-$V$1,Summary!$A$3:$BG$325,G$1,FALSE),$V$2)</f>
        <v>NaN</v>
      </c>
      <c r="H472" s="31" t="str">
        <f>IFERROR(VLOOKUP($A472-$V$1,Summary!$A$3:$BG$325,H$1,FALSE),$V$2)</f>
        <v>NaN</v>
      </c>
      <c r="I472" s="31" t="str">
        <f>IFERROR(VLOOKUP($A472-$V$1,Summary!$A$3:$BG$325,I$1,FALSE),$V$2)</f>
        <v>NaN</v>
      </c>
      <c r="J472" s="31" t="str">
        <f>IFERROR(VLOOKUP($A472-$V$1,Summary!$A$3:$BG$325,J$1,FALSE),$V$2)</f>
        <v>NaN</v>
      </c>
      <c r="K472" s="31" t="str">
        <f>IFERROR(VLOOKUP($A472-$V$1,Summary!$A$3:$BG$325,K$1,FALSE),$V$2)</f>
        <v>NaN</v>
      </c>
      <c r="L472" s="31" t="str">
        <f>IFERROR(VLOOKUP($A472-$V$1,Summary!$A$3:$BG$325,L$1,FALSE),$V$2)</f>
        <v>NaN</v>
      </c>
      <c r="M472" s="31" t="str">
        <f>IFERROR(VLOOKUP($A472-$V$1,Summary!$A$3:$BG$325,M$1,FALSE),$V$2)</f>
        <v>NaN</v>
      </c>
      <c r="N472" s="31" t="str">
        <f>IFERROR(MAX(L472-M472,0),"NaN")</f>
        <v>NaN</v>
      </c>
      <c r="O472" s="31" t="str">
        <f>IFERROR(VLOOKUP($A472-$V$1,Summary!$A$3:$BG$325,O$1,FALSE),$V$2)</f>
        <v>NaN</v>
      </c>
      <c r="P472" s="31" t="str">
        <f>IFERROR(VLOOKUP($A472-$V$1,Summary!$A$3:$BG$325,P$1,FALSE),$V$2)</f>
        <v>NaN</v>
      </c>
      <c r="Q472" s="31" t="s">
        <v>51</v>
      </c>
      <c r="R472" s="31" t="str">
        <f>IFERROR(VLOOKUP($A472-$V$1,Summary!$A$3:$BG$325,R$1,FALSE),$V$2)</f>
        <v>NaN</v>
      </c>
      <c r="S472" s="31" t="str">
        <f>IFERROR(VLOOKUP($A472-$V$1,Summary!$A$3:$BG$325,S$1,FALSE),$V$2)</f>
        <v>NaN</v>
      </c>
    </row>
    <row r="473" spans="1:19" x14ac:dyDescent="0.25">
      <c r="A473" s="32">
        <v>44148.999305555553</v>
      </c>
      <c r="B473" s="31" t="str">
        <f>IFERROR(VLOOKUP($A473-$V$1,Summary!$A$3:$BG$325,B$1,FALSE),$V$2)</f>
        <v>NaN</v>
      </c>
      <c r="C473" s="97" t="str">
        <f>IFERROR(VLOOKUP($A473-$V$1,Summary!$A$3:$BG$325,C$1,FALSE),$V$2)</f>
        <v>NaN</v>
      </c>
      <c r="D473" s="31" t="str">
        <f>IFERROR(VLOOKUP($A473-$V$1,Summary!$A$3:$BG$325,D$1,FALSE),$V$2)</f>
        <v>NaN</v>
      </c>
      <c r="E473" s="31" t="str">
        <f>IFERROR(VLOOKUP($A473-$V$1,Summary!$A$3:$BG$325,E$1,FALSE),$V$2)</f>
        <v>NaN</v>
      </c>
      <c r="F473" s="31" t="str">
        <f>IFERROR(VLOOKUP($A473-$V$1,Summary!$A$3:$BG$325,F$1,FALSE),$V$2)</f>
        <v>NaN</v>
      </c>
      <c r="G473" s="31" t="str">
        <f>IFERROR(VLOOKUP($A473-$V$1,Summary!$A$3:$BG$325,G$1,FALSE),$V$2)</f>
        <v>NaN</v>
      </c>
      <c r="H473" s="31" t="str">
        <f>IFERROR(VLOOKUP($A473-$V$1,Summary!$A$3:$BG$325,H$1,FALSE),$V$2)</f>
        <v>NaN</v>
      </c>
      <c r="I473" s="31" t="str">
        <f>IFERROR(VLOOKUP($A473-$V$1,Summary!$A$3:$BG$325,I$1,FALSE),$V$2)</f>
        <v>NaN</v>
      </c>
      <c r="J473" s="31" t="str">
        <f>IFERROR(VLOOKUP($A473-$V$1,Summary!$A$3:$BG$325,J$1,FALSE),$V$2)</f>
        <v>NaN</v>
      </c>
      <c r="K473" s="31" t="str">
        <f>IFERROR(VLOOKUP($A473-$V$1,Summary!$A$3:$BG$325,K$1,FALSE),$V$2)</f>
        <v>NaN</v>
      </c>
      <c r="L473" s="31" t="str">
        <f>IFERROR(VLOOKUP($A473-$V$1,Summary!$A$3:$BG$325,L$1,FALSE),$V$2)</f>
        <v>NaN</v>
      </c>
      <c r="M473" s="31" t="str">
        <f>IFERROR(VLOOKUP($A473-$V$1,Summary!$A$3:$BG$325,M$1,FALSE),$V$2)</f>
        <v>NaN</v>
      </c>
      <c r="N473" s="31" t="str">
        <f>IFERROR(MAX(L473-M473,0),"NaN")</f>
        <v>NaN</v>
      </c>
      <c r="O473" s="31" t="str">
        <f>IFERROR(VLOOKUP($A473-$V$1,Summary!$A$3:$BG$325,O$1,FALSE),$V$2)</f>
        <v>NaN</v>
      </c>
      <c r="P473" s="31" t="str">
        <f>IFERROR(VLOOKUP($A473-$V$1,Summary!$A$3:$BG$325,P$1,FALSE),$V$2)</f>
        <v>NaN</v>
      </c>
      <c r="Q473" s="31" t="s">
        <v>51</v>
      </c>
      <c r="R473" s="31" t="str">
        <f>IFERROR(VLOOKUP($A473-$V$1,Summary!$A$3:$BG$325,R$1,FALSE),$V$2)</f>
        <v>NaN</v>
      </c>
      <c r="S473" s="31" t="str">
        <f>IFERROR(VLOOKUP($A473-$V$1,Summary!$A$3:$BG$325,S$1,FALSE),$V$2)</f>
        <v>NaN</v>
      </c>
    </row>
    <row r="474" spans="1:19" x14ac:dyDescent="0.25">
      <c r="A474" s="32">
        <v>44149.999305555553</v>
      </c>
      <c r="B474" s="31" t="str">
        <f>IFERROR(VLOOKUP($A474-$V$1,Summary!$A$3:$BG$325,B$1,FALSE),$V$2)</f>
        <v>NaN</v>
      </c>
      <c r="C474" s="97" t="str">
        <f>IFERROR(VLOOKUP($A474-$V$1,Summary!$A$3:$BG$325,C$1,FALSE),$V$2)</f>
        <v>NaN</v>
      </c>
      <c r="D474" s="31" t="str">
        <f>IFERROR(VLOOKUP($A474-$V$1,Summary!$A$3:$BG$325,D$1,FALSE),$V$2)</f>
        <v>NaN</v>
      </c>
      <c r="E474" s="31" t="str">
        <f>IFERROR(VLOOKUP($A474-$V$1,Summary!$A$3:$BG$325,E$1,FALSE),$V$2)</f>
        <v>NaN</v>
      </c>
      <c r="F474" s="31" t="str">
        <f>IFERROR(VLOOKUP($A474-$V$1,Summary!$A$3:$BG$325,F$1,FALSE),$V$2)</f>
        <v>NaN</v>
      </c>
      <c r="G474" s="31" t="str">
        <f>IFERROR(VLOOKUP($A474-$V$1,Summary!$A$3:$BG$325,G$1,FALSE),$V$2)</f>
        <v>NaN</v>
      </c>
      <c r="H474" s="31" t="str">
        <f>IFERROR(VLOOKUP($A474-$V$1,Summary!$A$3:$BG$325,H$1,FALSE),$V$2)</f>
        <v>NaN</v>
      </c>
      <c r="I474" s="31" t="str">
        <f>IFERROR(VLOOKUP($A474-$V$1,Summary!$A$3:$BG$325,I$1,FALSE),$V$2)</f>
        <v>NaN</v>
      </c>
      <c r="J474" s="31" t="str">
        <f>IFERROR(VLOOKUP($A474-$V$1,Summary!$A$3:$BG$325,J$1,FALSE),$V$2)</f>
        <v>NaN</v>
      </c>
      <c r="K474" s="31" t="str">
        <f>IFERROR(VLOOKUP($A474-$V$1,Summary!$A$3:$BG$325,K$1,FALSE),$V$2)</f>
        <v>NaN</v>
      </c>
      <c r="L474" s="31" t="str">
        <f>IFERROR(VLOOKUP($A474-$V$1,Summary!$A$3:$BG$325,L$1,FALSE),$V$2)</f>
        <v>NaN</v>
      </c>
      <c r="M474" s="31" t="str">
        <f>IFERROR(VLOOKUP($A474-$V$1,Summary!$A$3:$BG$325,M$1,FALSE),$V$2)</f>
        <v>NaN</v>
      </c>
      <c r="N474" s="31" t="str">
        <f>IFERROR(MAX(L474-M474,0),"NaN")</f>
        <v>NaN</v>
      </c>
      <c r="O474" s="31" t="str">
        <f>IFERROR(VLOOKUP($A474-$V$1,Summary!$A$3:$BG$325,O$1,FALSE),$V$2)</f>
        <v>NaN</v>
      </c>
      <c r="P474" s="31" t="str">
        <f>IFERROR(VLOOKUP($A474-$V$1,Summary!$A$3:$BG$325,P$1,FALSE),$V$2)</f>
        <v>NaN</v>
      </c>
      <c r="Q474" s="31" t="s">
        <v>51</v>
      </c>
      <c r="R474" s="31" t="str">
        <f>IFERROR(VLOOKUP($A474-$V$1,Summary!$A$3:$BG$325,R$1,FALSE),$V$2)</f>
        <v>NaN</v>
      </c>
      <c r="S474" s="31" t="str">
        <f>IFERROR(VLOOKUP($A474-$V$1,Summary!$A$3:$BG$325,S$1,FALSE),$V$2)</f>
        <v>NaN</v>
      </c>
    </row>
    <row r="475" spans="1:19" x14ac:dyDescent="0.25">
      <c r="A475" s="32">
        <v>44150.999305555553</v>
      </c>
      <c r="B475" s="31" t="str">
        <f>IFERROR(VLOOKUP($A475-$V$1,Summary!$A$3:$BG$325,B$1,FALSE),$V$2)</f>
        <v>NaN</v>
      </c>
      <c r="C475" s="97" t="str">
        <f>IFERROR(VLOOKUP($A475-$V$1,Summary!$A$3:$BG$325,C$1,FALSE),$V$2)</f>
        <v>NaN</v>
      </c>
      <c r="D475" s="31" t="str">
        <f>IFERROR(VLOOKUP($A475-$V$1,Summary!$A$3:$BG$325,D$1,FALSE),$V$2)</f>
        <v>NaN</v>
      </c>
      <c r="E475" s="31" t="str">
        <f>IFERROR(VLOOKUP($A475-$V$1,Summary!$A$3:$BG$325,E$1,FALSE),$V$2)</f>
        <v>NaN</v>
      </c>
      <c r="F475" s="31" t="str">
        <f>IFERROR(VLOOKUP($A475-$V$1,Summary!$A$3:$BG$325,F$1,FALSE),$V$2)</f>
        <v>NaN</v>
      </c>
      <c r="G475" s="31" t="str">
        <f>IFERROR(VLOOKUP($A475-$V$1,Summary!$A$3:$BG$325,G$1,FALSE),$V$2)</f>
        <v>NaN</v>
      </c>
      <c r="H475" s="31" t="str">
        <f>IFERROR(VLOOKUP($A475-$V$1,Summary!$A$3:$BG$325,H$1,FALSE),$V$2)</f>
        <v>NaN</v>
      </c>
      <c r="I475" s="31" t="str">
        <f>IFERROR(VLOOKUP($A475-$V$1,Summary!$A$3:$BG$325,I$1,FALSE),$V$2)</f>
        <v>NaN</v>
      </c>
      <c r="J475" s="31" t="str">
        <f>IFERROR(VLOOKUP($A475-$V$1,Summary!$A$3:$BG$325,J$1,FALSE),$V$2)</f>
        <v>NaN</v>
      </c>
      <c r="K475" s="31" t="str">
        <f>IFERROR(VLOOKUP($A475-$V$1,Summary!$A$3:$BG$325,K$1,FALSE),$V$2)</f>
        <v>NaN</v>
      </c>
      <c r="L475" s="31" t="str">
        <f>IFERROR(VLOOKUP($A475-$V$1,Summary!$A$3:$BG$325,L$1,FALSE),$V$2)</f>
        <v>NaN</v>
      </c>
      <c r="M475" s="31" t="str">
        <f>IFERROR(VLOOKUP($A475-$V$1,Summary!$A$3:$BG$325,M$1,FALSE),$V$2)</f>
        <v>NaN</v>
      </c>
      <c r="N475" s="31" t="str">
        <f>IFERROR(MAX(L475-M475,0),"NaN")</f>
        <v>NaN</v>
      </c>
      <c r="O475" s="31" t="str">
        <f>IFERROR(VLOOKUP($A475-$V$1,Summary!$A$3:$BG$325,O$1,FALSE),$V$2)</f>
        <v>NaN</v>
      </c>
      <c r="P475" s="31" t="str">
        <f>IFERROR(VLOOKUP($A475-$V$1,Summary!$A$3:$BG$325,P$1,FALSE),$V$2)</f>
        <v>NaN</v>
      </c>
      <c r="Q475" s="31" t="s">
        <v>51</v>
      </c>
      <c r="R475" s="31" t="str">
        <f>IFERROR(VLOOKUP($A475-$V$1,Summary!$A$3:$BG$325,R$1,FALSE),$V$2)</f>
        <v>NaN</v>
      </c>
      <c r="S475" s="31" t="str">
        <f>IFERROR(VLOOKUP($A475-$V$1,Summary!$A$3:$BG$325,S$1,FALSE),$V$2)</f>
        <v>NaN</v>
      </c>
    </row>
    <row r="476" spans="1:19" x14ac:dyDescent="0.25">
      <c r="A476" s="32">
        <v>44151.999305555553</v>
      </c>
      <c r="B476" s="31" t="str">
        <f>IFERROR(VLOOKUP($A476-$V$1,Summary!$A$3:$BG$325,B$1,FALSE),$V$2)</f>
        <v>NaN</v>
      </c>
      <c r="C476" s="97" t="str">
        <f>IFERROR(VLOOKUP($A476-$V$1,Summary!$A$3:$BG$325,C$1,FALSE),$V$2)</f>
        <v>NaN</v>
      </c>
      <c r="D476" s="31" t="str">
        <f>IFERROR(VLOOKUP($A476-$V$1,Summary!$A$3:$BG$325,D$1,FALSE),$V$2)</f>
        <v>NaN</v>
      </c>
      <c r="E476" s="31" t="str">
        <f>IFERROR(VLOOKUP($A476-$V$1,Summary!$A$3:$BG$325,E$1,FALSE),$V$2)</f>
        <v>NaN</v>
      </c>
      <c r="F476" s="31" t="str">
        <f>IFERROR(VLOOKUP($A476-$V$1,Summary!$A$3:$BG$325,F$1,FALSE),$V$2)</f>
        <v>NaN</v>
      </c>
      <c r="G476" s="31" t="str">
        <f>IFERROR(VLOOKUP($A476-$V$1,Summary!$A$3:$BG$325,G$1,FALSE),$V$2)</f>
        <v>NaN</v>
      </c>
      <c r="H476" s="31" t="str">
        <f>IFERROR(VLOOKUP($A476-$V$1,Summary!$A$3:$BG$325,H$1,FALSE),$V$2)</f>
        <v>NaN</v>
      </c>
      <c r="I476" s="31" t="str">
        <f>IFERROR(VLOOKUP($A476-$V$1,Summary!$A$3:$BG$325,I$1,FALSE),$V$2)</f>
        <v>NaN</v>
      </c>
      <c r="J476" s="31" t="str">
        <f>IFERROR(VLOOKUP($A476-$V$1,Summary!$A$3:$BG$325,J$1,FALSE),$V$2)</f>
        <v>NaN</v>
      </c>
      <c r="K476" s="31" t="str">
        <f>IFERROR(VLOOKUP($A476-$V$1,Summary!$A$3:$BG$325,K$1,FALSE),$V$2)</f>
        <v>NaN</v>
      </c>
      <c r="L476" s="31" t="str">
        <f>IFERROR(VLOOKUP($A476-$V$1,Summary!$A$3:$BG$325,L$1,FALSE),$V$2)</f>
        <v>NaN</v>
      </c>
      <c r="M476" s="31" t="str">
        <f>IFERROR(VLOOKUP($A476-$V$1,Summary!$A$3:$BG$325,M$1,FALSE),$V$2)</f>
        <v>NaN</v>
      </c>
      <c r="N476" s="31" t="str">
        <f>IFERROR(MAX(L476-M476,0),"NaN")</f>
        <v>NaN</v>
      </c>
      <c r="O476" s="31" t="str">
        <f>IFERROR(VLOOKUP($A476-$V$1,Summary!$A$3:$BG$325,O$1,FALSE),$V$2)</f>
        <v>NaN</v>
      </c>
      <c r="P476" s="31" t="str">
        <f>IFERROR(VLOOKUP($A476-$V$1,Summary!$A$3:$BG$325,P$1,FALSE),$V$2)</f>
        <v>NaN</v>
      </c>
      <c r="Q476" s="31" t="s">
        <v>51</v>
      </c>
      <c r="R476" s="31" t="str">
        <f>IFERROR(VLOOKUP($A476-$V$1,Summary!$A$3:$BG$325,R$1,FALSE),$V$2)</f>
        <v>NaN</v>
      </c>
      <c r="S476" s="31" t="str">
        <f>IFERROR(VLOOKUP($A476-$V$1,Summary!$A$3:$BG$325,S$1,FALSE),$V$2)</f>
        <v>NaN</v>
      </c>
    </row>
    <row r="477" spans="1:19" x14ac:dyDescent="0.25">
      <c r="A477" s="32">
        <v>44152.999305555553</v>
      </c>
      <c r="B477" s="31" t="str">
        <f>IFERROR(VLOOKUP($A477-$V$1,Summary!$A$3:$BG$325,B$1,FALSE),$V$2)</f>
        <v>NaN</v>
      </c>
      <c r="C477" s="97" t="str">
        <f>IFERROR(VLOOKUP($A477-$V$1,Summary!$A$3:$BG$325,C$1,FALSE),$V$2)</f>
        <v>NaN</v>
      </c>
      <c r="D477" s="31" t="str">
        <f>IFERROR(VLOOKUP($A477-$V$1,Summary!$A$3:$BG$325,D$1,FALSE),$V$2)</f>
        <v>NaN</v>
      </c>
      <c r="E477" s="31" t="str">
        <f>IFERROR(VLOOKUP($A477-$V$1,Summary!$A$3:$BG$325,E$1,FALSE),$V$2)</f>
        <v>NaN</v>
      </c>
      <c r="F477" s="31" t="str">
        <f>IFERROR(VLOOKUP($A477-$V$1,Summary!$A$3:$BG$325,F$1,FALSE),$V$2)</f>
        <v>NaN</v>
      </c>
      <c r="G477" s="31" t="str">
        <f>IFERROR(VLOOKUP($A477-$V$1,Summary!$A$3:$BG$325,G$1,FALSE),$V$2)</f>
        <v>NaN</v>
      </c>
      <c r="H477" s="31" t="str">
        <f>IFERROR(VLOOKUP($A477-$V$1,Summary!$A$3:$BG$325,H$1,FALSE),$V$2)</f>
        <v>NaN</v>
      </c>
      <c r="I477" s="31" t="str">
        <f>IFERROR(VLOOKUP($A477-$V$1,Summary!$A$3:$BG$325,I$1,FALSE),$V$2)</f>
        <v>NaN</v>
      </c>
      <c r="J477" s="31" t="str">
        <f>IFERROR(VLOOKUP($A477-$V$1,Summary!$A$3:$BG$325,J$1,FALSE),$V$2)</f>
        <v>NaN</v>
      </c>
      <c r="K477" s="31" t="str">
        <f>IFERROR(VLOOKUP($A477-$V$1,Summary!$A$3:$BG$325,K$1,FALSE),$V$2)</f>
        <v>NaN</v>
      </c>
      <c r="L477" s="31" t="str">
        <f>IFERROR(VLOOKUP($A477-$V$1,Summary!$A$3:$BG$325,L$1,FALSE),$V$2)</f>
        <v>NaN</v>
      </c>
      <c r="M477" s="31" t="str">
        <f>IFERROR(VLOOKUP($A477-$V$1,Summary!$A$3:$BG$325,M$1,FALSE),$V$2)</f>
        <v>NaN</v>
      </c>
      <c r="N477" s="31" t="str">
        <f>IFERROR(MAX(L477-M477,0),"NaN")</f>
        <v>NaN</v>
      </c>
      <c r="O477" s="31" t="str">
        <f>IFERROR(VLOOKUP($A477-$V$1,Summary!$A$3:$BG$325,O$1,FALSE),$V$2)</f>
        <v>NaN</v>
      </c>
      <c r="P477" s="31" t="str">
        <f>IFERROR(VLOOKUP($A477-$V$1,Summary!$A$3:$BG$325,P$1,FALSE),$V$2)</f>
        <v>NaN</v>
      </c>
      <c r="Q477" s="31" t="s">
        <v>51</v>
      </c>
      <c r="R477" s="31" t="str">
        <f>IFERROR(VLOOKUP($A477-$V$1,Summary!$A$3:$BG$325,R$1,FALSE),$V$2)</f>
        <v>NaN</v>
      </c>
      <c r="S477" s="31" t="str">
        <f>IFERROR(VLOOKUP($A477-$V$1,Summary!$A$3:$BG$325,S$1,FALSE),$V$2)</f>
        <v>NaN</v>
      </c>
    </row>
    <row r="478" spans="1:19" x14ac:dyDescent="0.25">
      <c r="A478" s="32">
        <v>44153.999305555553</v>
      </c>
      <c r="B478" s="31" t="str">
        <f>IFERROR(VLOOKUP($A478-$V$1,Summary!$A$3:$BG$325,B$1,FALSE),$V$2)</f>
        <v>NaN</v>
      </c>
      <c r="C478" s="97" t="str">
        <f>IFERROR(VLOOKUP($A478-$V$1,Summary!$A$3:$BG$325,C$1,FALSE),$V$2)</f>
        <v>NaN</v>
      </c>
      <c r="D478" s="31" t="str">
        <f>IFERROR(VLOOKUP($A478-$V$1,Summary!$A$3:$BG$325,D$1,FALSE),$V$2)</f>
        <v>NaN</v>
      </c>
      <c r="E478" s="31" t="str">
        <f>IFERROR(VLOOKUP($A478-$V$1,Summary!$A$3:$BG$325,E$1,FALSE),$V$2)</f>
        <v>NaN</v>
      </c>
      <c r="F478" s="31" t="str">
        <f>IFERROR(VLOOKUP($A478-$V$1,Summary!$A$3:$BG$325,F$1,FALSE),$V$2)</f>
        <v>NaN</v>
      </c>
      <c r="G478" s="31" t="str">
        <f>IFERROR(VLOOKUP($A478-$V$1,Summary!$A$3:$BG$325,G$1,FALSE),$V$2)</f>
        <v>NaN</v>
      </c>
      <c r="H478" s="31" t="str">
        <f>IFERROR(VLOOKUP($A478-$V$1,Summary!$A$3:$BG$325,H$1,FALSE),$V$2)</f>
        <v>NaN</v>
      </c>
      <c r="I478" s="31" t="str">
        <f>IFERROR(VLOOKUP($A478-$V$1,Summary!$A$3:$BG$325,I$1,FALSE),$V$2)</f>
        <v>NaN</v>
      </c>
      <c r="J478" s="31" t="str">
        <f>IFERROR(VLOOKUP($A478-$V$1,Summary!$A$3:$BG$325,J$1,FALSE),$V$2)</f>
        <v>NaN</v>
      </c>
      <c r="K478" s="31" t="str">
        <f>IFERROR(VLOOKUP($A478-$V$1,Summary!$A$3:$BG$325,K$1,FALSE),$V$2)</f>
        <v>NaN</v>
      </c>
      <c r="L478" s="31" t="str">
        <f>IFERROR(VLOOKUP($A478-$V$1,Summary!$A$3:$BG$325,L$1,FALSE),$V$2)</f>
        <v>NaN</v>
      </c>
      <c r="M478" s="31" t="str">
        <f>IFERROR(VLOOKUP($A478-$V$1,Summary!$A$3:$BG$325,M$1,FALSE),$V$2)</f>
        <v>NaN</v>
      </c>
      <c r="N478" s="31" t="str">
        <f>IFERROR(MAX(L478-M478,0),"NaN")</f>
        <v>NaN</v>
      </c>
      <c r="O478" s="31" t="str">
        <f>IFERROR(VLOOKUP($A478-$V$1,Summary!$A$3:$BG$325,O$1,FALSE),$V$2)</f>
        <v>NaN</v>
      </c>
      <c r="P478" s="31" t="str">
        <f>IFERROR(VLOOKUP($A478-$V$1,Summary!$A$3:$BG$325,P$1,FALSE),$V$2)</f>
        <v>NaN</v>
      </c>
      <c r="Q478" s="31" t="s">
        <v>51</v>
      </c>
      <c r="R478" s="31" t="str">
        <f>IFERROR(VLOOKUP($A478-$V$1,Summary!$A$3:$BG$325,R$1,FALSE),$V$2)</f>
        <v>NaN</v>
      </c>
      <c r="S478" s="31" t="str">
        <f>IFERROR(VLOOKUP($A478-$V$1,Summary!$A$3:$BG$325,S$1,FALSE),$V$2)</f>
        <v>NaN</v>
      </c>
    </row>
    <row r="479" spans="1:19" x14ac:dyDescent="0.25">
      <c r="A479" s="32">
        <v>44154.999305555553</v>
      </c>
      <c r="B479" s="31" t="str">
        <f>IFERROR(VLOOKUP($A479-$V$1,Summary!$A$3:$BG$325,B$1,FALSE),$V$2)</f>
        <v>NaN</v>
      </c>
      <c r="C479" s="97" t="str">
        <f>IFERROR(VLOOKUP($A479-$V$1,Summary!$A$3:$BG$325,C$1,FALSE),$V$2)</f>
        <v>NaN</v>
      </c>
      <c r="D479" s="31" t="str">
        <f>IFERROR(VLOOKUP($A479-$V$1,Summary!$A$3:$BG$325,D$1,FALSE),$V$2)</f>
        <v>NaN</v>
      </c>
      <c r="E479" s="31" t="str">
        <f>IFERROR(VLOOKUP($A479-$V$1,Summary!$A$3:$BG$325,E$1,FALSE),$V$2)</f>
        <v>NaN</v>
      </c>
      <c r="F479" s="31" t="str">
        <f>IFERROR(VLOOKUP($A479-$V$1,Summary!$A$3:$BG$325,F$1,FALSE),$V$2)</f>
        <v>NaN</v>
      </c>
      <c r="G479" s="31" t="str">
        <f>IFERROR(VLOOKUP($A479-$V$1,Summary!$A$3:$BG$325,G$1,FALSE),$V$2)</f>
        <v>NaN</v>
      </c>
      <c r="H479" s="31" t="str">
        <f>IFERROR(VLOOKUP($A479-$V$1,Summary!$A$3:$BG$325,H$1,FALSE),$V$2)</f>
        <v>NaN</v>
      </c>
      <c r="I479" s="31" t="str">
        <f>IFERROR(VLOOKUP($A479-$V$1,Summary!$A$3:$BG$325,I$1,FALSE),$V$2)</f>
        <v>NaN</v>
      </c>
      <c r="J479" s="31" t="str">
        <f>IFERROR(VLOOKUP($A479-$V$1,Summary!$A$3:$BG$325,J$1,FALSE),$V$2)</f>
        <v>NaN</v>
      </c>
      <c r="K479" s="31" t="str">
        <f>IFERROR(VLOOKUP($A479-$V$1,Summary!$A$3:$BG$325,K$1,FALSE),$V$2)</f>
        <v>NaN</v>
      </c>
      <c r="L479" s="31" t="str">
        <f>IFERROR(VLOOKUP($A479-$V$1,Summary!$A$3:$BG$325,L$1,FALSE),$V$2)</f>
        <v>NaN</v>
      </c>
      <c r="M479" s="31" t="str">
        <f>IFERROR(VLOOKUP($A479-$V$1,Summary!$A$3:$BG$325,M$1,FALSE),$V$2)</f>
        <v>NaN</v>
      </c>
      <c r="N479" s="31" t="str">
        <f>IFERROR(MAX(L479-M479,0),"NaN")</f>
        <v>NaN</v>
      </c>
      <c r="O479" s="31" t="str">
        <f>IFERROR(VLOOKUP($A479-$V$1,Summary!$A$3:$BG$325,O$1,FALSE),$V$2)</f>
        <v>NaN</v>
      </c>
      <c r="P479" s="31" t="str">
        <f>IFERROR(VLOOKUP($A479-$V$1,Summary!$A$3:$BG$325,P$1,FALSE),$V$2)</f>
        <v>NaN</v>
      </c>
      <c r="Q479" s="31" t="s">
        <v>51</v>
      </c>
      <c r="R479" s="31" t="str">
        <f>IFERROR(VLOOKUP($A479-$V$1,Summary!$A$3:$BG$325,R$1,FALSE),$V$2)</f>
        <v>NaN</v>
      </c>
      <c r="S479" s="31" t="str">
        <f>IFERROR(VLOOKUP($A479-$V$1,Summary!$A$3:$BG$325,S$1,FALSE),$V$2)</f>
        <v>NaN</v>
      </c>
    </row>
    <row r="480" spans="1:19" x14ac:dyDescent="0.25">
      <c r="A480" s="32">
        <v>44155.999305555553</v>
      </c>
      <c r="B480" s="31" t="str">
        <f>IFERROR(VLOOKUP($A480-$V$1,Summary!$A$3:$BG$325,B$1,FALSE),$V$2)</f>
        <v>NaN</v>
      </c>
      <c r="C480" s="97" t="str">
        <f>IFERROR(VLOOKUP($A480-$V$1,Summary!$A$3:$BG$325,C$1,FALSE),$V$2)</f>
        <v>NaN</v>
      </c>
      <c r="D480" s="31" t="str">
        <f>IFERROR(VLOOKUP($A480-$V$1,Summary!$A$3:$BG$325,D$1,FALSE),$V$2)</f>
        <v>NaN</v>
      </c>
      <c r="E480" s="31" t="str">
        <f>IFERROR(VLOOKUP($A480-$V$1,Summary!$A$3:$BG$325,E$1,FALSE),$V$2)</f>
        <v>NaN</v>
      </c>
      <c r="F480" s="31" t="str">
        <f>IFERROR(VLOOKUP($A480-$V$1,Summary!$A$3:$BG$325,F$1,FALSE),$V$2)</f>
        <v>NaN</v>
      </c>
      <c r="G480" s="31" t="str">
        <f>IFERROR(VLOOKUP($A480-$V$1,Summary!$A$3:$BG$325,G$1,FALSE),$V$2)</f>
        <v>NaN</v>
      </c>
      <c r="H480" s="31" t="str">
        <f>IFERROR(VLOOKUP($A480-$V$1,Summary!$A$3:$BG$325,H$1,FALSE),$V$2)</f>
        <v>NaN</v>
      </c>
      <c r="I480" s="31" t="str">
        <f>IFERROR(VLOOKUP($A480-$V$1,Summary!$A$3:$BG$325,I$1,FALSE),$V$2)</f>
        <v>NaN</v>
      </c>
      <c r="J480" s="31" t="str">
        <f>IFERROR(VLOOKUP($A480-$V$1,Summary!$A$3:$BG$325,J$1,FALSE),$V$2)</f>
        <v>NaN</v>
      </c>
      <c r="K480" s="31" t="str">
        <f>IFERROR(VLOOKUP($A480-$V$1,Summary!$A$3:$BG$325,K$1,FALSE),$V$2)</f>
        <v>NaN</v>
      </c>
      <c r="L480" s="31" t="str">
        <f>IFERROR(VLOOKUP($A480-$V$1,Summary!$A$3:$BG$325,L$1,FALSE),$V$2)</f>
        <v>NaN</v>
      </c>
      <c r="M480" s="31" t="str">
        <f>IFERROR(VLOOKUP($A480-$V$1,Summary!$A$3:$BG$325,M$1,FALSE),$V$2)</f>
        <v>NaN</v>
      </c>
      <c r="N480" s="31" t="str">
        <f>IFERROR(MAX(L480-M480,0),"NaN")</f>
        <v>NaN</v>
      </c>
      <c r="O480" s="31" t="str">
        <f>IFERROR(VLOOKUP($A480-$V$1,Summary!$A$3:$BG$325,O$1,FALSE),$V$2)</f>
        <v>NaN</v>
      </c>
      <c r="P480" s="31" t="str">
        <f>IFERROR(VLOOKUP($A480-$V$1,Summary!$A$3:$BG$325,P$1,FALSE),$V$2)</f>
        <v>NaN</v>
      </c>
      <c r="Q480" s="31" t="s">
        <v>51</v>
      </c>
      <c r="R480" s="31" t="str">
        <f>IFERROR(VLOOKUP($A480-$V$1,Summary!$A$3:$BG$325,R$1,FALSE),$V$2)</f>
        <v>NaN</v>
      </c>
      <c r="S480" s="31" t="str">
        <f>IFERROR(VLOOKUP($A480-$V$1,Summary!$A$3:$BG$325,S$1,FALSE),$V$2)</f>
        <v>NaN</v>
      </c>
    </row>
    <row r="481" spans="1:19" x14ac:dyDescent="0.25">
      <c r="A481" s="32">
        <v>44156.999305555553</v>
      </c>
      <c r="B481" s="31" t="str">
        <f>IFERROR(VLOOKUP($A481-$V$1,Summary!$A$3:$BG$325,B$1,FALSE),$V$2)</f>
        <v>NaN</v>
      </c>
      <c r="C481" s="97" t="str">
        <f>IFERROR(VLOOKUP($A481-$V$1,Summary!$A$3:$BG$325,C$1,FALSE),$V$2)</f>
        <v>NaN</v>
      </c>
      <c r="D481" s="31" t="str">
        <f>IFERROR(VLOOKUP($A481-$V$1,Summary!$A$3:$BG$325,D$1,FALSE),$V$2)</f>
        <v>NaN</v>
      </c>
      <c r="E481" s="31" t="str">
        <f>IFERROR(VLOOKUP($A481-$V$1,Summary!$A$3:$BG$325,E$1,FALSE),$V$2)</f>
        <v>NaN</v>
      </c>
      <c r="F481" s="31" t="str">
        <f>IFERROR(VLOOKUP($A481-$V$1,Summary!$A$3:$BG$325,F$1,FALSE),$V$2)</f>
        <v>NaN</v>
      </c>
      <c r="G481" s="31" t="str">
        <f>IFERROR(VLOOKUP($A481-$V$1,Summary!$A$3:$BG$325,G$1,FALSE),$V$2)</f>
        <v>NaN</v>
      </c>
      <c r="H481" s="31" t="str">
        <f>IFERROR(VLOOKUP($A481-$V$1,Summary!$A$3:$BG$325,H$1,FALSE),$V$2)</f>
        <v>NaN</v>
      </c>
      <c r="I481" s="31" t="str">
        <f>IFERROR(VLOOKUP($A481-$V$1,Summary!$A$3:$BG$325,I$1,FALSE),$V$2)</f>
        <v>NaN</v>
      </c>
      <c r="J481" s="31" t="str">
        <f>IFERROR(VLOOKUP($A481-$V$1,Summary!$A$3:$BG$325,J$1,FALSE),$V$2)</f>
        <v>NaN</v>
      </c>
      <c r="K481" s="31" t="str">
        <f>IFERROR(VLOOKUP($A481-$V$1,Summary!$A$3:$BG$325,K$1,FALSE),$V$2)</f>
        <v>NaN</v>
      </c>
      <c r="L481" s="31" t="str">
        <f>IFERROR(VLOOKUP($A481-$V$1,Summary!$A$3:$BG$325,L$1,FALSE),$V$2)</f>
        <v>NaN</v>
      </c>
      <c r="M481" s="31" t="str">
        <f>IFERROR(VLOOKUP($A481-$V$1,Summary!$A$3:$BG$325,M$1,FALSE),$V$2)</f>
        <v>NaN</v>
      </c>
      <c r="N481" s="31" t="str">
        <f>IFERROR(MAX(L481-M481,0),"NaN")</f>
        <v>NaN</v>
      </c>
      <c r="O481" s="31" t="str">
        <f>IFERROR(VLOOKUP($A481-$V$1,Summary!$A$3:$BG$325,O$1,FALSE),$V$2)</f>
        <v>NaN</v>
      </c>
      <c r="P481" s="31" t="str">
        <f>IFERROR(VLOOKUP($A481-$V$1,Summary!$A$3:$BG$325,P$1,FALSE),$V$2)</f>
        <v>NaN</v>
      </c>
      <c r="Q481" s="31" t="s">
        <v>51</v>
      </c>
      <c r="R481" s="31" t="str">
        <f>IFERROR(VLOOKUP($A481-$V$1,Summary!$A$3:$BG$325,R$1,FALSE),$V$2)</f>
        <v>NaN</v>
      </c>
      <c r="S481" s="31" t="str">
        <f>IFERROR(VLOOKUP($A481-$V$1,Summary!$A$3:$BG$325,S$1,FALSE),$V$2)</f>
        <v>NaN</v>
      </c>
    </row>
    <row r="482" spans="1:19" x14ac:dyDescent="0.25">
      <c r="A482" s="32">
        <v>44157.999305555553</v>
      </c>
      <c r="B482" s="31" t="str">
        <f>IFERROR(VLOOKUP($A482-$V$1,Summary!$A$3:$BG$325,B$1,FALSE),$V$2)</f>
        <v>NaN</v>
      </c>
      <c r="C482" s="97" t="str">
        <f>IFERROR(VLOOKUP($A482-$V$1,Summary!$A$3:$BG$325,C$1,FALSE),$V$2)</f>
        <v>NaN</v>
      </c>
      <c r="D482" s="31" t="str">
        <f>IFERROR(VLOOKUP($A482-$V$1,Summary!$A$3:$BG$325,D$1,FALSE),$V$2)</f>
        <v>NaN</v>
      </c>
      <c r="E482" s="31" t="str">
        <f>IFERROR(VLOOKUP($A482-$V$1,Summary!$A$3:$BG$325,E$1,FALSE),$V$2)</f>
        <v>NaN</v>
      </c>
      <c r="F482" s="31" t="str">
        <f>IFERROR(VLOOKUP($A482-$V$1,Summary!$A$3:$BG$325,F$1,FALSE),$V$2)</f>
        <v>NaN</v>
      </c>
      <c r="G482" s="31" t="str">
        <f>IFERROR(VLOOKUP($A482-$V$1,Summary!$A$3:$BG$325,G$1,FALSE),$V$2)</f>
        <v>NaN</v>
      </c>
      <c r="H482" s="31" t="str">
        <f>IFERROR(VLOOKUP($A482-$V$1,Summary!$A$3:$BG$325,H$1,FALSE),$V$2)</f>
        <v>NaN</v>
      </c>
      <c r="I482" s="31" t="str">
        <f>IFERROR(VLOOKUP($A482-$V$1,Summary!$A$3:$BG$325,I$1,FALSE),$V$2)</f>
        <v>NaN</v>
      </c>
      <c r="J482" s="31" t="str">
        <f>IFERROR(VLOOKUP($A482-$V$1,Summary!$A$3:$BG$325,J$1,FALSE),$V$2)</f>
        <v>NaN</v>
      </c>
      <c r="K482" s="31" t="str">
        <f>IFERROR(VLOOKUP($A482-$V$1,Summary!$A$3:$BG$325,K$1,FALSE),$V$2)</f>
        <v>NaN</v>
      </c>
      <c r="L482" s="31" t="str">
        <f>IFERROR(VLOOKUP($A482-$V$1,Summary!$A$3:$BG$325,L$1,FALSE),$V$2)</f>
        <v>NaN</v>
      </c>
      <c r="M482" s="31" t="str">
        <f>IFERROR(VLOOKUP($A482-$V$1,Summary!$A$3:$BG$325,M$1,FALSE),$V$2)</f>
        <v>NaN</v>
      </c>
      <c r="N482" s="31" t="str">
        <f>IFERROR(MAX(L482-M482,0),"NaN")</f>
        <v>NaN</v>
      </c>
      <c r="O482" s="31" t="str">
        <f>IFERROR(VLOOKUP($A482-$V$1,Summary!$A$3:$BG$325,O$1,FALSE),$V$2)</f>
        <v>NaN</v>
      </c>
      <c r="P482" s="31" t="str">
        <f>IFERROR(VLOOKUP($A482-$V$1,Summary!$A$3:$BG$325,P$1,FALSE),$V$2)</f>
        <v>NaN</v>
      </c>
      <c r="Q482" s="31" t="s">
        <v>51</v>
      </c>
      <c r="R482" s="31" t="str">
        <f>IFERROR(VLOOKUP($A482-$V$1,Summary!$A$3:$BG$325,R$1,FALSE),$V$2)</f>
        <v>NaN</v>
      </c>
      <c r="S482" s="31" t="str">
        <f>IFERROR(VLOOKUP($A482-$V$1,Summary!$A$3:$BG$325,S$1,FALSE),$V$2)</f>
        <v>NaN</v>
      </c>
    </row>
    <row r="483" spans="1:19" x14ac:dyDescent="0.25">
      <c r="A483" s="32">
        <v>44158.999305555553</v>
      </c>
      <c r="B483" s="31" t="str">
        <f>IFERROR(VLOOKUP($A483-$V$1,Summary!$A$3:$BG$325,B$1,FALSE),$V$2)</f>
        <v>NaN</v>
      </c>
      <c r="C483" s="97" t="str">
        <f>IFERROR(VLOOKUP($A483-$V$1,Summary!$A$3:$BG$325,C$1,FALSE),$V$2)</f>
        <v>NaN</v>
      </c>
      <c r="D483" s="31" t="str">
        <f>IFERROR(VLOOKUP($A483-$V$1,Summary!$A$3:$BG$325,D$1,FALSE),$V$2)</f>
        <v>NaN</v>
      </c>
      <c r="E483" s="31" t="str">
        <f>IFERROR(VLOOKUP($A483-$V$1,Summary!$A$3:$BG$325,E$1,FALSE),$V$2)</f>
        <v>NaN</v>
      </c>
      <c r="F483" s="31" t="str">
        <f>IFERROR(VLOOKUP($A483-$V$1,Summary!$A$3:$BG$325,F$1,FALSE),$V$2)</f>
        <v>NaN</v>
      </c>
      <c r="G483" s="31" t="str">
        <f>IFERROR(VLOOKUP($A483-$V$1,Summary!$A$3:$BG$325,G$1,FALSE),$V$2)</f>
        <v>NaN</v>
      </c>
      <c r="H483" s="31" t="str">
        <f>IFERROR(VLOOKUP($A483-$V$1,Summary!$A$3:$BG$325,H$1,FALSE),$V$2)</f>
        <v>NaN</v>
      </c>
      <c r="I483" s="31" t="str">
        <f>IFERROR(VLOOKUP($A483-$V$1,Summary!$A$3:$BG$325,I$1,FALSE),$V$2)</f>
        <v>NaN</v>
      </c>
      <c r="J483" s="31" t="str">
        <f>IFERROR(VLOOKUP($A483-$V$1,Summary!$A$3:$BG$325,J$1,FALSE),$V$2)</f>
        <v>NaN</v>
      </c>
      <c r="K483" s="31" t="str">
        <f>IFERROR(VLOOKUP($A483-$V$1,Summary!$A$3:$BG$325,K$1,FALSE),$V$2)</f>
        <v>NaN</v>
      </c>
      <c r="L483" s="31" t="str">
        <f>IFERROR(VLOOKUP($A483-$V$1,Summary!$A$3:$BG$325,L$1,FALSE),$V$2)</f>
        <v>NaN</v>
      </c>
      <c r="M483" s="31" t="str">
        <f>IFERROR(VLOOKUP($A483-$V$1,Summary!$A$3:$BG$325,M$1,FALSE),$V$2)</f>
        <v>NaN</v>
      </c>
      <c r="N483" s="31" t="str">
        <f>IFERROR(MAX(L483-M483,0),"NaN")</f>
        <v>NaN</v>
      </c>
      <c r="O483" s="31" t="str">
        <f>IFERROR(VLOOKUP($A483-$V$1,Summary!$A$3:$BG$325,O$1,FALSE),$V$2)</f>
        <v>NaN</v>
      </c>
      <c r="P483" s="31" t="str">
        <f>IFERROR(VLOOKUP($A483-$V$1,Summary!$A$3:$BG$325,P$1,FALSE),$V$2)</f>
        <v>NaN</v>
      </c>
      <c r="Q483" s="31" t="s">
        <v>51</v>
      </c>
      <c r="R483" s="31" t="str">
        <f>IFERROR(VLOOKUP($A483-$V$1,Summary!$A$3:$BG$325,R$1,FALSE),$V$2)</f>
        <v>NaN</v>
      </c>
      <c r="S483" s="31" t="str">
        <f>IFERROR(VLOOKUP($A483-$V$1,Summary!$A$3:$BG$325,S$1,FALSE),$V$2)</f>
        <v>NaN</v>
      </c>
    </row>
    <row r="484" spans="1:19" x14ac:dyDescent="0.25">
      <c r="A484" s="32">
        <v>44159.999305555553</v>
      </c>
      <c r="B484" s="31" t="str">
        <f>IFERROR(VLOOKUP($A484-$V$1,Summary!$A$3:$BG$325,B$1,FALSE),$V$2)</f>
        <v>NaN</v>
      </c>
      <c r="C484" s="97" t="str">
        <f>IFERROR(VLOOKUP($A484-$V$1,Summary!$A$3:$BG$325,C$1,FALSE),$V$2)</f>
        <v>NaN</v>
      </c>
      <c r="D484" s="31" t="str">
        <f>IFERROR(VLOOKUP($A484-$V$1,Summary!$A$3:$BG$325,D$1,FALSE),$V$2)</f>
        <v>NaN</v>
      </c>
      <c r="E484" s="31" t="str">
        <f>IFERROR(VLOOKUP($A484-$V$1,Summary!$A$3:$BG$325,E$1,FALSE),$V$2)</f>
        <v>NaN</v>
      </c>
      <c r="F484" s="31" t="str">
        <f>IFERROR(VLOOKUP($A484-$V$1,Summary!$A$3:$BG$325,F$1,FALSE),$V$2)</f>
        <v>NaN</v>
      </c>
      <c r="G484" s="31" t="str">
        <f>IFERROR(VLOOKUP($A484-$V$1,Summary!$A$3:$BG$325,G$1,FALSE),$V$2)</f>
        <v>NaN</v>
      </c>
      <c r="H484" s="31" t="str">
        <f>IFERROR(VLOOKUP($A484-$V$1,Summary!$A$3:$BG$325,H$1,FALSE),$V$2)</f>
        <v>NaN</v>
      </c>
      <c r="I484" s="31" t="str">
        <f>IFERROR(VLOOKUP($A484-$V$1,Summary!$A$3:$BG$325,I$1,FALSE),$V$2)</f>
        <v>NaN</v>
      </c>
      <c r="J484" s="31" t="str">
        <f>IFERROR(VLOOKUP($A484-$V$1,Summary!$A$3:$BG$325,J$1,FALSE),$V$2)</f>
        <v>NaN</v>
      </c>
      <c r="K484" s="31" t="str">
        <f>IFERROR(VLOOKUP($A484-$V$1,Summary!$A$3:$BG$325,K$1,FALSE),$V$2)</f>
        <v>NaN</v>
      </c>
      <c r="L484" s="31" t="str">
        <f>IFERROR(VLOOKUP($A484-$V$1,Summary!$A$3:$BG$325,L$1,FALSE),$V$2)</f>
        <v>NaN</v>
      </c>
      <c r="M484" s="31" t="str">
        <f>IFERROR(VLOOKUP($A484-$V$1,Summary!$A$3:$BG$325,M$1,FALSE),$V$2)</f>
        <v>NaN</v>
      </c>
      <c r="N484" s="31" t="str">
        <f>IFERROR(MAX(L484-M484,0),"NaN")</f>
        <v>NaN</v>
      </c>
      <c r="O484" s="31" t="str">
        <f>IFERROR(VLOOKUP($A484-$V$1,Summary!$A$3:$BG$325,O$1,FALSE),$V$2)</f>
        <v>NaN</v>
      </c>
      <c r="P484" s="31" t="str">
        <f>IFERROR(VLOOKUP($A484-$V$1,Summary!$A$3:$BG$325,P$1,FALSE),$V$2)</f>
        <v>NaN</v>
      </c>
      <c r="Q484" s="31" t="s">
        <v>51</v>
      </c>
      <c r="R484" s="31" t="str">
        <f>IFERROR(VLOOKUP($A484-$V$1,Summary!$A$3:$BG$325,R$1,FALSE),$V$2)</f>
        <v>NaN</v>
      </c>
      <c r="S484" s="31" t="str">
        <f>IFERROR(VLOOKUP($A484-$V$1,Summary!$A$3:$BG$325,S$1,FALSE),$V$2)</f>
        <v>NaN</v>
      </c>
    </row>
    <row r="485" spans="1:19" x14ac:dyDescent="0.25">
      <c r="A485" s="32">
        <v>44160.999305555553</v>
      </c>
      <c r="B485" s="31" t="str">
        <f>IFERROR(VLOOKUP($A485-$V$1,Summary!$A$3:$BG$325,B$1,FALSE),$V$2)</f>
        <v>NaN</v>
      </c>
      <c r="C485" s="97" t="str">
        <f>IFERROR(VLOOKUP($A485-$V$1,Summary!$A$3:$BG$325,C$1,FALSE),$V$2)</f>
        <v>NaN</v>
      </c>
      <c r="D485" s="31" t="str">
        <f>IFERROR(VLOOKUP($A485-$V$1,Summary!$A$3:$BG$325,D$1,FALSE),$V$2)</f>
        <v>NaN</v>
      </c>
      <c r="E485" s="31" t="str">
        <f>IFERROR(VLOOKUP($A485-$V$1,Summary!$A$3:$BG$325,E$1,FALSE),$V$2)</f>
        <v>NaN</v>
      </c>
      <c r="F485" s="31" t="str">
        <f>IFERROR(VLOOKUP($A485-$V$1,Summary!$A$3:$BG$325,F$1,FALSE),$V$2)</f>
        <v>NaN</v>
      </c>
      <c r="G485" s="31" t="str">
        <f>IFERROR(VLOOKUP($A485-$V$1,Summary!$A$3:$BG$325,G$1,FALSE),$V$2)</f>
        <v>NaN</v>
      </c>
      <c r="H485" s="31" t="str">
        <f>IFERROR(VLOOKUP($A485-$V$1,Summary!$A$3:$BG$325,H$1,FALSE),$V$2)</f>
        <v>NaN</v>
      </c>
      <c r="I485" s="31" t="str">
        <f>IFERROR(VLOOKUP($A485-$V$1,Summary!$A$3:$BG$325,I$1,FALSE),$V$2)</f>
        <v>NaN</v>
      </c>
      <c r="J485" s="31" t="str">
        <f>IFERROR(VLOOKUP($A485-$V$1,Summary!$A$3:$BG$325,J$1,FALSE),$V$2)</f>
        <v>NaN</v>
      </c>
      <c r="K485" s="31" t="str">
        <f>IFERROR(VLOOKUP($A485-$V$1,Summary!$A$3:$BG$325,K$1,FALSE),$V$2)</f>
        <v>NaN</v>
      </c>
      <c r="L485" s="31" t="str">
        <f>IFERROR(VLOOKUP($A485-$V$1,Summary!$A$3:$BG$325,L$1,FALSE),$V$2)</f>
        <v>NaN</v>
      </c>
      <c r="M485" s="31" t="str">
        <f>IFERROR(VLOOKUP($A485-$V$1,Summary!$A$3:$BG$325,M$1,FALSE),$V$2)</f>
        <v>NaN</v>
      </c>
      <c r="N485" s="31" t="str">
        <f>IFERROR(MAX(L485-M485,0),"NaN")</f>
        <v>NaN</v>
      </c>
      <c r="O485" s="31" t="str">
        <f>IFERROR(VLOOKUP($A485-$V$1,Summary!$A$3:$BG$325,O$1,FALSE),$V$2)</f>
        <v>NaN</v>
      </c>
      <c r="P485" s="31" t="str">
        <f>IFERROR(VLOOKUP($A485-$V$1,Summary!$A$3:$BG$325,P$1,FALSE),$V$2)</f>
        <v>NaN</v>
      </c>
      <c r="Q485" s="31" t="s">
        <v>51</v>
      </c>
      <c r="R485" s="31" t="str">
        <f>IFERROR(VLOOKUP($A485-$V$1,Summary!$A$3:$BG$325,R$1,FALSE),$V$2)</f>
        <v>NaN</v>
      </c>
      <c r="S485" s="31" t="str">
        <f>IFERROR(VLOOKUP($A485-$V$1,Summary!$A$3:$BG$325,S$1,FALSE),$V$2)</f>
        <v>NaN</v>
      </c>
    </row>
    <row r="486" spans="1:19" x14ac:dyDescent="0.25">
      <c r="A486" s="32">
        <v>44161.999305555553</v>
      </c>
      <c r="B486" s="31" t="str">
        <f>IFERROR(VLOOKUP($A486-$V$1,Summary!$A$3:$BG$325,B$1,FALSE),$V$2)</f>
        <v>NaN</v>
      </c>
      <c r="C486" s="97" t="str">
        <f>IFERROR(VLOOKUP($A486-$V$1,Summary!$A$3:$BG$325,C$1,FALSE),$V$2)</f>
        <v>NaN</v>
      </c>
      <c r="D486" s="31" t="str">
        <f>IFERROR(VLOOKUP($A486-$V$1,Summary!$A$3:$BG$325,D$1,FALSE),$V$2)</f>
        <v>NaN</v>
      </c>
      <c r="E486" s="31" t="str">
        <f>IFERROR(VLOOKUP($A486-$V$1,Summary!$A$3:$BG$325,E$1,FALSE),$V$2)</f>
        <v>NaN</v>
      </c>
      <c r="F486" s="31" t="str">
        <f>IFERROR(VLOOKUP($A486-$V$1,Summary!$A$3:$BG$325,F$1,FALSE),$V$2)</f>
        <v>NaN</v>
      </c>
      <c r="G486" s="31" t="str">
        <f>IFERROR(VLOOKUP($A486-$V$1,Summary!$A$3:$BG$325,G$1,FALSE),$V$2)</f>
        <v>NaN</v>
      </c>
      <c r="H486" s="31" t="str">
        <f>IFERROR(VLOOKUP($A486-$V$1,Summary!$A$3:$BG$325,H$1,FALSE),$V$2)</f>
        <v>NaN</v>
      </c>
      <c r="I486" s="31" t="str">
        <f>IFERROR(VLOOKUP($A486-$V$1,Summary!$A$3:$BG$325,I$1,FALSE),$V$2)</f>
        <v>NaN</v>
      </c>
      <c r="J486" s="31" t="str">
        <f>IFERROR(VLOOKUP($A486-$V$1,Summary!$A$3:$BG$325,J$1,FALSE),$V$2)</f>
        <v>NaN</v>
      </c>
      <c r="K486" s="31" t="str">
        <f>IFERROR(VLOOKUP($A486-$V$1,Summary!$A$3:$BG$325,K$1,FALSE),$V$2)</f>
        <v>NaN</v>
      </c>
      <c r="L486" s="31" t="str">
        <f>IFERROR(VLOOKUP($A486-$V$1,Summary!$A$3:$BG$325,L$1,FALSE),$V$2)</f>
        <v>NaN</v>
      </c>
      <c r="M486" s="31" t="str">
        <f>IFERROR(VLOOKUP($A486-$V$1,Summary!$A$3:$BG$325,M$1,FALSE),$V$2)</f>
        <v>NaN</v>
      </c>
      <c r="N486" s="31" t="str">
        <f>IFERROR(MAX(L486-M486,0),"NaN")</f>
        <v>NaN</v>
      </c>
      <c r="O486" s="31" t="str">
        <f>IFERROR(VLOOKUP($A486-$V$1,Summary!$A$3:$BG$325,O$1,FALSE),$V$2)</f>
        <v>NaN</v>
      </c>
      <c r="P486" s="31" t="str">
        <f>IFERROR(VLOOKUP($A486-$V$1,Summary!$A$3:$BG$325,P$1,FALSE),$V$2)</f>
        <v>NaN</v>
      </c>
      <c r="Q486" s="31" t="s">
        <v>51</v>
      </c>
      <c r="R486" s="31" t="str">
        <f>IFERROR(VLOOKUP($A486-$V$1,Summary!$A$3:$BG$325,R$1,FALSE),$V$2)</f>
        <v>NaN</v>
      </c>
      <c r="S486" s="31" t="str">
        <f>IFERROR(VLOOKUP($A486-$V$1,Summary!$A$3:$BG$325,S$1,FALSE),$V$2)</f>
        <v>NaN</v>
      </c>
    </row>
    <row r="487" spans="1:19" x14ac:dyDescent="0.25">
      <c r="A487" s="32">
        <v>44162.999305555553</v>
      </c>
      <c r="B487" s="31" t="str">
        <f>IFERROR(VLOOKUP($A487-$V$1,Summary!$A$3:$BG$325,B$1,FALSE),$V$2)</f>
        <v>NaN</v>
      </c>
      <c r="C487" s="97" t="str">
        <f>IFERROR(VLOOKUP($A487-$V$1,Summary!$A$3:$BG$325,C$1,FALSE),$V$2)</f>
        <v>NaN</v>
      </c>
      <c r="D487" s="31" t="str">
        <f>IFERROR(VLOOKUP($A487-$V$1,Summary!$A$3:$BG$325,D$1,FALSE),$V$2)</f>
        <v>NaN</v>
      </c>
      <c r="E487" s="31" t="str">
        <f>IFERROR(VLOOKUP($A487-$V$1,Summary!$A$3:$BG$325,E$1,FALSE),$V$2)</f>
        <v>NaN</v>
      </c>
      <c r="F487" s="31" t="str">
        <f>IFERROR(VLOOKUP($A487-$V$1,Summary!$A$3:$BG$325,F$1,FALSE),$V$2)</f>
        <v>NaN</v>
      </c>
      <c r="G487" s="31" t="str">
        <f>IFERROR(VLOOKUP($A487-$V$1,Summary!$A$3:$BG$325,G$1,FALSE),$V$2)</f>
        <v>NaN</v>
      </c>
      <c r="H487" s="31" t="str">
        <f>IFERROR(VLOOKUP($A487-$V$1,Summary!$A$3:$BG$325,H$1,FALSE),$V$2)</f>
        <v>NaN</v>
      </c>
      <c r="I487" s="31" t="str">
        <f>IFERROR(VLOOKUP($A487-$V$1,Summary!$A$3:$BG$325,I$1,FALSE),$V$2)</f>
        <v>NaN</v>
      </c>
      <c r="J487" s="31" t="str">
        <f>IFERROR(VLOOKUP($A487-$V$1,Summary!$A$3:$BG$325,J$1,FALSE),$V$2)</f>
        <v>NaN</v>
      </c>
      <c r="K487" s="31" t="str">
        <f>IFERROR(VLOOKUP($A487-$V$1,Summary!$A$3:$BG$325,K$1,FALSE),$V$2)</f>
        <v>NaN</v>
      </c>
      <c r="L487" s="31" t="str">
        <f>IFERROR(VLOOKUP($A487-$V$1,Summary!$A$3:$BG$325,L$1,FALSE),$V$2)</f>
        <v>NaN</v>
      </c>
      <c r="M487" s="31" t="str">
        <f>IFERROR(VLOOKUP($A487-$V$1,Summary!$A$3:$BG$325,M$1,FALSE),$V$2)</f>
        <v>NaN</v>
      </c>
      <c r="N487" s="31" t="str">
        <f>IFERROR(MAX(L487-M487,0),"NaN")</f>
        <v>NaN</v>
      </c>
      <c r="O487" s="31" t="str">
        <f>IFERROR(VLOOKUP($A487-$V$1,Summary!$A$3:$BG$325,O$1,FALSE),$V$2)</f>
        <v>NaN</v>
      </c>
      <c r="P487" s="31" t="str">
        <f>IFERROR(VLOOKUP($A487-$V$1,Summary!$A$3:$BG$325,P$1,FALSE),$V$2)</f>
        <v>NaN</v>
      </c>
      <c r="Q487" s="31" t="s">
        <v>51</v>
      </c>
      <c r="R487" s="31" t="str">
        <f>IFERROR(VLOOKUP($A487-$V$1,Summary!$A$3:$BG$325,R$1,FALSE),$V$2)</f>
        <v>NaN</v>
      </c>
      <c r="S487" s="31" t="str">
        <f>IFERROR(VLOOKUP($A487-$V$1,Summary!$A$3:$BG$325,S$1,FALSE),$V$2)</f>
        <v>NaN</v>
      </c>
    </row>
    <row r="488" spans="1:19" x14ac:dyDescent="0.25">
      <c r="A488" s="32">
        <v>44163.999305555553</v>
      </c>
      <c r="B488" s="31" t="str">
        <f>IFERROR(VLOOKUP($A488-$V$1,Summary!$A$3:$BG$325,B$1,FALSE),$V$2)</f>
        <v>NaN</v>
      </c>
      <c r="C488" s="97" t="str">
        <f>IFERROR(VLOOKUP($A488-$V$1,Summary!$A$3:$BG$325,C$1,FALSE),$V$2)</f>
        <v>NaN</v>
      </c>
      <c r="D488" s="31" t="str">
        <f>IFERROR(VLOOKUP($A488-$V$1,Summary!$A$3:$BG$325,D$1,FALSE),$V$2)</f>
        <v>NaN</v>
      </c>
      <c r="E488" s="31" t="str">
        <f>IFERROR(VLOOKUP($A488-$V$1,Summary!$A$3:$BG$325,E$1,FALSE),$V$2)</f>
        <v>NaN</v>
      </c>
      <c r="F488" s="31" t="str">
        <f>IFERROR(VLOOKUP($A488-$V$1,Summary!$A$3:$BG$325,F$1,FALSE),$V$2)</f>
        <v>NaN</v>
      </c>
      <c r="G488" s="31" t="str">
        <f>IFERROR(VLOOKUP($A488-$V$1,Summary!$A$3:$BG$325,G$1,FALSE),$V$2)</f>
        <v>NaN</v>
      </c>
      <c r="H488" s="31" t="str">
        <f>IFERROR(VLOOKUP($A488-$V$1,Summary!$A$3:$BG$325,H$1,FALSE),$V$2)</f>
        <v>NaN</v>
      </c>
      <c r="I488" s="31" t="str">
        <f>IFERROR(VLOOKUP($A488-$V$1,Summary!$A$3:$BG$325,I$1,FALSE),$V$2)</f>
        <v>NaN</v>
      </c>
      <c r="J488" s="31" t="str">
        <f>IFERROR(VLOOKUP($A488-$V$1,Summary!$A$3:$BG$325,J$1,FALSE),$V$2)</f>
        <v>NaN</v>
      </c>
      <c r="K488" s="31" t="str">
        <f>IFERROR(VLOOKUP($A488-$V$1,Summary!$A$3:$BG$325,K$1,FALSE),$V$2)</f>
        <v>NaN</v>
      </c>
      <c r="L488" s="31" t="str">
        <f>IFERROR(VLOOKUP($A488-$V$1,Summary!$A$3:$BG$325,L$1,FALSE),$V$2)</f>
        <v>NaN</v>
      </c>
      <c r="M488" s="31" t="str">
        <f>IFERROR(VLOOKUP($A488-$V$1,Summary!$A$3:$BG$325,M$1,FALSE),$V$2)</f>
        <v>NaN</v>
      </c>
      <c r="N488" s="31" t="str">
        <f>IFERROR(MAX(L488-M488,0),"NaN")</f>
        <v>NaN</v>
      </c>
      <c r="O488" s="31" t="str">
        <f>IFERROR(VLOOKUP($A488-$V$1,Summary!$A$3:$BG$325,O$1,FALSE),$V$2)</f>
        <v>NaN</v>
      </c>
      <c r="P488" s="31" t="str">
        <f>IFERROR(VLOOKUP($A488-$V$1,Summary!$A$3:$BG$325,P$1,FALSE),$V$2)</f>
        <v>NaN</v>
      </c>
      <c r="Q488" s="31" t="s">
        <v>51</v>
      </c>
      <c r="R488" s="31" t="str">
        <f>IFERROR(VLOOKUP($A488-$V$1,Summary!$A$3:$BG$325,R$1,FALSE),$V$2)</f>
        <v>NaN</v>
      </c>
      <c r="S488" s="31" t="str">
        <f>IFERROR(VLOOKUP($A488-$V$1,Summary!$A$3:$BG$325,S$1,FALSE),$V$2)</f>
        <v>NaN</v>
      </c>
    </row>
    <row r="489" spans="1:19" x14ac:dyDescent="0.25">
      <c r="A489" s="32">
        <v>44164.999305555553</v>
      </c>
      <c r="B489" s="31" t="str">
        <f>IFERROR(VLOOKUP($A489-$V$1,Summary!$A$3:$BG$325,B$1,FALSE),$V$2)</f>
        <v>NaN</v>
      </c>
      <c r="C489" s="97" t="str">
        <f>IFERROR(VLOOKUP($A489-$V$1,Summary!$A$3:$BG$325,C$1,FALSE),$V$2)</f>
        <v>NaN</v>
      </c>
      <c r="D489" s="31" t="str">
        <f>IFERROR(VLOOKUP($A489-$V$1,Summary!$A$3:$BG$325,D$1,FALSE),$V$2)</f>
        <v>NaN</v>
      </c>
      <c r="E489" s="31" t="str">
        <f>IFERROR(VLOOKUP($A489-$V$1,Summary!$A$3:$BG$325,E$1,FALSE),$V$2)</f>
        <v>NaN</v>
      </c>
      <c r="F489" s="31" t="str">
        <f>IFERROR(VLOOKUP($A489-$V$1,Summary!$A$3:$BG$325,F$1,FALSE),$V$2)</f>
        <v>NaN</v>
      </c>
      <c r="G489" s="31" t="str">
        <f>IFERROR(VLOOKUP($A489-$V$1,Summary!$A$3:$BG$325,G$1,FALSE),$V$2)</f>
        <v>NaN</v>
      </c>
      <c r="H489" s="31" t="str">
        <f>IFERROR(VLOOKUP($A489-$V$1,Summary!$A$3:$BG$325,H$1,FALSE),$V$2)</f>
        <v>NaN</v>
      </c>
      <c r="I489" s="31" t="str">
        <f>IFERROR(VLOOKUP($A489-$V$1,Summary!$A$3:$BG$325,I$1,FALSE),$V$2)</f>
        <v>NaN</v>
      </c>
      <c r="J489" s="31" t="str">
        <f>IFERROR(VLOOKUP($A489-$V$1,Summary!$A$3:$BG$325,J$1,FALSE),$V$2)</f>
        <v>NaN</v>
      </c>
      <c r="K489" s="31" t="str">
        <f>IFERROR(VLOOKUP($A489-$V$1,Summary!$A$3:$BG$325,K$1,FALSE),$V$2)</f>
        <v>NaN</v>
      </c>
      <c r="L489" s="31" t="str">
        <f>IFERROR(VLOOKUP($A489-$V$1,Summary!$A$3:$BG$325,L$1,FALSE),$V$2)</f>
        <v>NaN</v>
      </c>
      <c r="M489" s="31" t="str">
        <f>IFERROR(VLOOKUP($A489-$V$1,Summary!$A$3:$BG$325,M$1,FALSE),$V$2)</f>
        <v>NaN</v>
      </c>
      <c r="N489" s="31" t="str">
        <f>IFERROR(MAX(L489-M489,0),"NaN")</f>
        <v>NaN</v>
      </c>
      <c r="O489" s="31" t="str">
        <f>IFERROR(VLOOKUP($A489-$V$1,Summary!$A$3:$BG$325,O$1,FALSE),$V$2)</f>
        <v>NaN</v>
      </c>
      <c r="P489" s="31" t="str">
        <f>IFERROR(VLOOKUP($A489-$V$1,Summary!$A$3:$BG$325,P$1,FALSE),$V$2)</f>
        <v>NaN</v>
      </c>
      <c r="Q489" s="31" t="s">
        <v>51</v>
      </c>
      <c r="R489" s="31" t="str">
        <f>IFERROR(VLOOKUP($A489-$V$1,Summary!$A$3:$BG$325,R$1,FALSE),$V$2)</f>
        <v>NaN</v>
      </c>
      <c r="S489" s="31" t="str">
        <f>IFERROR(VLOOKUP($A489-$V$1,Summary!$A$3:$BG$325,S$1,FALSE),$V$2)</f>
        <v>NaN</v>
      </c>
    </row>
    <row r="490" spans="1:19" x14ac:dyDescent="0.25">
      <c r="A490" s="32">
        <v>44165.999305555553</v>
      </c>
      <c r="B490" s="31" t="str">
        <f>IFERROR(VLOOKUP($A490-$V$1,Summary!$A$3:$BG$325,B$1,FALSE),$V$2)</f>
        <v>NaN</v>
      </c>
      <c r="C490" s="97" t="str">
        <f>IFERROR(VLOOKUP($A490-$V$1,Summary!$A$3:$BG$325,C$1,FALSE),$V$2)</f>
        <v>NaN</v>
      </c>
      <c r="D490" s="31" t="str">
        <f>IFERROR(VLOOKUP($A490-$V$1,Summary!$A$3:$BG$325,D$1,FALSE),$V$2)</f>
        <v>NaN</v>
      </c>
      <c r="E490" s="31" t="str">
        <f>IFERROR(VLOOKUP($A490-$V$1,Summary!$A$3:$BG$325,E$1,FALSE),$V$2)</f>
        <v>NaN</v>
      </c>
      <c r="F490" s="31" t="str">
        <f>IFERROR(VLOOKUP($A490-$V$1,Summary!$A$3:$BG$325,F$1,FALSE),$V$2)</f>
        <v>NaN</v>
      </c>
      <c r="G490" s="31" t="str">
        <f>IFERROR(VLOOKUP($A490-$V$1,Summary!$A$3:$BG$325,G$1,FALSE),$V$2)</f>
        <v>NaN</v>
      </c>
      <c r="H490" s="31" t="str">
        <f>IFERROR(VLOOKUP($A490-$V$1,Summary!$A$3:$BG$325,H$1,FALSE),$V$2)</f>
        <v>NaN</v>
      </c>
      <c r="I490" s="31" t="str">
        <f>IFERROR(VLOOKUP($A490-$V$1,Summary!$A$3:$BG$325,I$1,FALSE),$V$2)</f>
        <v>NaN</v>
      </c>
      <c r="J490" s="31" t="str">
        <f>IFERROR(VLOOKUP($A490-$V$1,Summary!$A$3:$BG$325,J$1,FALSE),$V$2)</f>
        <v>NaN</v>
      </c>
      <c r="K490" s="31" t="str">
        <f>IFERROR(VLOOKUP($A490-$V$1,Summary!$A$3:$BG$325,K$1,FALSE),$V$2)</f>
        <v>NaN</v>
      </c>
      <c r="L490" s="31" t="str">
        <f>IFERROR(VLOOKUP($A490-$V$1,Summary!$A$3:$BG$325,L$1,FALSE),$V$2)</f>
        <v>NaN</v>
      </c>
      <c r="M490" s="31" t="str">
        <f>IFERROR(VLOOKUP($A490-$V$1,Summary!$A$3:$BG$325,M$1,FALSE),$V$2)</f>
        <v>NaN</v>
      </c>
      <c r="N490" s="31" t="str">
        <f>IFERROR(MAX(L490-M490,0),"NaN")</f>
        <v>NaN</v>
      </c>
      <c r="O490" s="31" t="str">
        <f>IFERROR(VLOOKUP($A490-$V$1,Summary!$A$3:$BG$325,O$1,FALSE),$V$2)</f>
        <v>NaN</v>
      </c>
      <c r="P490" s="31" t="str">
        <f>IFERROR(VLOOKUP($A490-$V$1,Summary!$A$3:$BG$325,P$1,FALSE),$V$2)</f>
        <v>NaN</v>
      </c>
      <c r="Q490" s="31" t="s">
        <v>51</v>
      </c>
      <c r="R490" s="31" t="str">
        <f>IFERROR(VLOOKUP($A490-$V$1,Summary!$A$3:$BG$325,R$1,FALSE),$V$2)</f>
        <v>NaN</v>
      </c>
      <c r="S490" s="31" t="str">
        <f>IFERROR(VLOOKUP($A490-$V$1,Summary!$A$3:$BG$325,S$1,FALSE),$V$2)</f>
        <v>NaN</v>
      </c>
    </row>
    <row r="491" spans="1:19" x14ac:dyDescent="0.25">
      <c r="A491" s="32">
        <v>44166.999305555553</v>
      </c>
      <c r="B491" s="31" t="str">
        <f>IFERROR(VLOOKUP($A491-$V$1,Summary!$A$3:$BG$325,B$1,FALSE),$V$2)</f>
        <v>NaN</v>
      </c>
      <c r="C491" s="97" t="str">
        <f>IFERROR(VLOOKUP($A491-$V$1,Summary!$A$3:$BG$325,C$1,FALSE),$V$2)</f>
        <v>NaN</v>
      </c>
      <c r="D491" s="31" t="str">
        <f>IFERROR(VLOOKUP($A491-$V$1,Summary!$A$3:$BG$325,D$1,FALSE),$V$2)</f>
        <v>NaN</v>
      </c>
      <c r="E491" s="31" t="str">
        <f>IFERROR(VLOOKUP($A491-$V$1,Summary!$A$3:$BG$325,E$1,FALSE),$V$2)</f>
        <v>NaN</v>
      </c>
      <c r="F491" s="31" t="str">
        <f>IFERROR(VLOOKUP($A491-$V$1,Summary!$A$3:$BG$325,F$1,FALSE),$V$2)</f>
        <v>NaN</v>
      </c>
      <c r="G491" s="31" t="str">
        <f>IFERROR(VLOOKUP($A491-$V$1,Summary!$A$3:$BG$325,G$1,FALSE),$V$2)</f>
        <v>NaN</v>
      </c>
      <c r="H491" s="31" t="str">
        <f>IFERROR(VLOOKUP($A491-$V$1,Summary!$A$3:$BG$325,H$1,FALSE),$V$2)</f>
        <v>NaN</v>
      </c>
      <c r="I491" s="31" t="str">
        <f>IFERROR(VLOOKUP($A491-$V$1,Summary!$A$3:$BG$325,I$1,FALSE),$V$2)</f>
        <v>NaN</v>
      </c>
      <c r="J491" s="31" t="str">
        <f>IFERROR(VLOOKUP($A491-$V$1,Summary!$A$3:$BG$325,J$1,FALSE),$V$2)</f>
        <v>NaN</v>
      </c>
      <c r="K491" s="31" t="str">
        <f>IFERROR(VLOOKUP($A491-$V$1,Summary!$A$3:$BG$325,K$1,FALSE),$V$2)</f>
        <v>NaN</v>
      </c>
      <c r="L491" s="31" t="str">
        <f>IFERROR(VLOOKUP($A491-$V$1,Summary!$A$3:$BG$325,L$1,FALSE),$V$2)</f>
        <v>NaN</v>
      </c>
      <c r="M491" s="31" t="str">
        <f>IFERROR(VLOOKUP($A491-$V$1,Summary!$A$3:$BG$325,M$1,FALSE),$V$2)</f>
        <v>NaN</v>
      </c>
      <c r="N491" s="31" t="str">
        <f>IFERROR(MAX(L491-M491,0),"NaN")</f>
        <v>NaN</v>
      </c>
      <c r="O491" s="31" t="str">
        <f>IFERROR(VLOOKUP($A491-$V$1,Summary!$A$3:$BG$325,O$1,FALSE),$V$2)</f>
        <v>NaN</v>
      </c>
      <c r="P491" s="31" t="str">
        <f>IFERROR(VLOOKUP($A491-$V$1,Summary!$A$3:$BG$325,P$1,FALSE),$V$2)</f>
        <v>NaN</v>
      </c>
      <c r="Q491" s="31" t="s">
        <v>51</v>
      </c>
      <c r="R491" s="31" t="str">
        <f>IFERROR(VLOOKUP($A491-$V$1,Summary!$A$3:$BG$325,R$1,FALSE),$V$2)</f>
        <v>NaN</v>
      </c>
      <c r="S491" s="31" t="str">
        <f>IFERROR(VLOOKUP($A491-$V$1,Summary!$A$3:$BG$325,S$1,FALSE),$V$2)</f>
        <v>NaN</v>
      </c>
    </row>
    <row r="492" spans="1:19" x14ac:dyDescent="0.25">
      <c r="A492" s="32">
        <v>44167.999305555553</v>
      </c>
      <c r="B492" s="31" t="str">
        <f>IFERROR(VLOOKUP($A492-$V$1,Summary!$A$3:$BG$325,B$1,FALSE),$V$2)</f>
        <v>NaN</v>
      </c>
      <c r="C492" s="97" t="str">
        <f>IFERROR(VLOOKUP($A492-$V$1,Summary!$A$3:$BG$325,C$1,FALSE),$V$2)</f>
        <v>NaN</v>
      </c>
      <c r="D492" s="31" t="str">
        <f>IFERROR(VLOOKUP($A492-$V$1,Summary!$A$3:$BG$325,D$1,FALSE),$V$2)</f>
        <v>NaN</v>
      </c>
      <c r="E492" s="31" t="str">
        <f>IFERROR(VLOOKUP($A492-$V$1,Summary!$A$3:$BG$325,E$1,FALSE),$V$2)</f>
        <v>NaN</v>
      </c>
      <c r="F492" s="31" t="str">
        <f>IFERROR(VLOOKUP($A492-$V$1,Summary!$A$3:$BG$325,F$1,FALSE),$V$2)</f>
        <v>NaN</v>
      </c>
      <c r="G492" s="31" t="str">
        <f>IFERROR(VLOOKUP($A492-$V$1,Summary!$A$3:$BG$325,G$1,FALSE),$V$2)</f>
        <v>NaN</v>
      </c>
      <c r="H492" s="31" t="str">
        <f>IFERROR(VLOOKUP($A492-$V$1,Summary!$A$3:$BG$325,H$1,FALSE),$V$2)</f>
        <v>NaN</v>
      </c>
      <c r="I492" s="31" t="str">
        <f>IFERROR(VLOOKUP($A492-$V$1,Summary!$A$3:$BG$325,I$1,FALSE),$V$2)</f>
        <v>NaN</v>
      </c>
      <c r="J492" s="31" t="str">
        <f>IFERROR(VLOOKUP($A492-$V$1,Summary!$A$3:$BG$325,J$1,FALSE),$V$2)</f>
        <v>NaN</v>
      </c>
      <c r="K492" s="31" t="str">
        <f>IFERROR(VLOOKUP($A492-$V$1,Summary!$A$3:$BG$325,K$1,FALSE),$V$2)</f>
        <v>NaN</v>
      </c>
      <c r="L492" s="31" t="str">
        <f>IFERROR(VLOOKUP($A492-$V$1,Summary!$A$3:$BG$325,L$1,FALSE),$V$2)</f>
        <v>NaN</v>
      </c>
      <c r="M492" s="31" t="str">
        <f>IFERROR(VLOOKUP($A492-$V$1,Summary!$A$3:$BG$325,M$1,FALSE),$V$2)</f>
        <v>NaN</v>
      </c>
      <c r="N492" s="31" t="str">
        <f>IFERROR(MAX(L492-M492,0),"NaN")</f>
        <v>NaN</v>
      </c>
      <c r="O492" s="31" t="str">
        <f>IFERROR(VLOOKUP($A492-$V$1,Summary!$A$3:$BG$325,O$1,FALSE),$V$2)</f>
        <v>NaN</v>
      </c>
      <c r="P492" s="31" t="str">
        <f>IFERROR(VLOOKUP($A492-$V$1,Summary!$A$3:$BG$325,P$1,FALSE),$V$2)</f>
        <v>NaN</v>
      </c>
      <c r="Q492" s="31" t="s">
        <v>51</v>
      </c>
      <c r="R492" s="31" t="str">
        <f>IFERROR(VLOOKUP($A492-$V$1,Summary!$A$3:$BG$325,R$1,FALSE),$V$2)</f>
        <v>NaN</v>
      </c>
      <c r="S492" s="31" t="str">
        <f>IFERROR(VLOOKUP($A492-$V$1,Summary!$A$3:$BG$325,S$1,FALSE),$V$2)</f>
        <v>NaN</v>
      </c>
    </row>
    <row r="493" spans="1:19" x14ac:dyDescent="0.25">
      <c r="A493" s="32">
        <v>44168.999305555553</v>
      </c>
      <c r="B493" s="31" t="str">
        <f>IFERROR(VLOOKUP($A493-$V$1,Summary!$A$3:$BG$325,B$1,FALSE),$V$2)</f>
        <v>NaN</v>
      </c>
      <c r="C493" s="97" t="str">
        <f>IFERROR(VLOOKUP($A493-$V$1,Summary!$A$3:$BG$325,C$1,FALSE),$V$2)</f>
        <v>NaN</v>
      </c>
      <c r="D493" s="31" t="str">
        <f>IFERROR(VLOOKUP($A493-$V$1,Summary!$A$3:$BG$325,D$1,FALSE),$V$2)</f>
        <v>NaN</v>
      </c>
      <c r="E493" s="31" t="str">
        <f>IFERROR(VLOOKUP($A493-$V$1,Summary!$A$3:$BG$325,E$1,FALSE),$V$2)</f>
        <v>NaN</v>
      </c>
      <c r="F493" s="31" t="str">
        <f>IFERROR(VLOOKUP($A493-$V$1,Summary!$A$3:$BG$325,F$1,FALSE),$V$2)</f>
        <v>NaN</v>
      </c>
      <c r="G493" s="31" t="str">
        <f>IFERROR(VLOOKUP($A493-$V$1,Summary!$A$3:$BG$325,G$1,FALSE),$V$2)</f>
        <v>NaN</v>
      </c>
      <c r="H493" s="31" t="str">
        <f>IFERROR(VLOOKUP($A493-$V$1,Summary!$A$3:$BG$325,H$1,FALSE),$V$2)</f>
        <v>NaN</v>
      </c>
      <c r="I493" s="31" t="str">
        <f>IFERROR(VLOOKUP($A493-$V$1,Summary!$A$3:$BG$325,I$1,FALSE),$V$2)</f>
        <v>NaN</v>
      </c>
      <c r="J493" s="31" t="str">
        <f>IFERROR(VLOOKUP($A493-$V$1,Summary!$A$3:$BG$325,J$1,FALSE),$V$2)</f>
        <v>NaN</v>
      </c>
      <c r="K493" s="31" t="str">
        <f>IFERROR(VLOOKUP($A493-$V$1,Summary!$A$3:$BG$325,K$1,FALSE),$V$2)</f>
        <v>NaN</v>
      </c>
      <c r="L493" s="31" t="str">
        <f>IFERROR(VLOOKUP($A493-$V$1,Summary!$A$3:$BG$325,L$1,FALSE),$V$2)</f>
        <v>NaN</v>
      </c>
      <c r="M493" s="31" t="str">
        <f>IFERROR(VLOOKUP($A493-$V$1,Summary!$A$3:$BG$325,M$1,FALSE),$V$2)</f>
        <v>NaN</v>
      </c>
      <c r="N493" s="31" t="str">
        <f>IFERROR(MAX(L493-M493,0),"NaN")</f>
        <v>NaN</v>
      </c>
      <c r="O493" s="31" t="str">
        <f>IFERROR(VLOOKUP($A493-$V$1,Summary!$A$3:$BG$325,O$1,FALSE),$V$2)</f>
        <v>NaN</v>
      </c>
      <c r="P493" s="31" t="str">
        <f>IFERROR(VLOOKUP($A493-$V$1,Summary!$A$3:$BG$325,P$1,FALSE),$V$2)</f>
        <v>NaN</v>
      </c>
      <c r="Q493" s="31" t="s">
        <v>51</v>
      </c>
      <c r="R493" s="31" t="str">
        <f>IFERROR(VLOOKUP($A493-$V$1,Summary!$A$3:$BG$325,R$1,FALSE),$V$2)</f>
        <v>NaN</v>
      </c>
      <c r="S493" s="31" t="str">
        <f>IFERROR(VLOOKUP($A493-$V$1,Summary!$A$3:$BG$325,S$1,FALSE),$V$2)</f>
        <v>NaN</v>
      </c>
    </row>
    <row r="494" spans="1:19" x14ac:dyDescent="0.25">
      <c r="A494" s="32">
        <v>44169.999305555553</v>
      </c>
      <c r="B494" s="31" t="str">
        <f>IFERROR(VLOOKUP($A494-$V$1,Summary!$A$3:$BG$325,B$1,FALSE),$V$2)</f>
        <v>NaN</v>
      </c>
      <c r="C494" s="97" t="str">
        <f>IFERROR(VLOOKUP($A494-$V$1,Summary!$A$3:$BG$325,C$1,FALSE),$V$2)</f>
        <v>NaN</v>
      </c>
      <c r="D494" s="31" t="str">
        <f>IFERROR(VLOOKUP($A494-$V$1,Summary!$A$3:$BG$325,D$1,FALSE),$V$2)</f>
        <v>NaN</v>
      </c>
      <c r="E494" s="31" t="str">
        <f>IFERROR(VLOOKUP($A494-$V$1,Summary!$A$3:$BG$325,E$1,FALSE),$V$2)</f>
        <v>NaN</v>
      </c>
      <c r="F494" s="31" t="str">
        <f>IFERROR(VLOOKUP($A494-$V$1,Summary!$A$3:$BG$325,F$1,FALSE),$V$2)</f>
        <v>NaN</v>
      </c>
      <c r="G494" s="31" t="str">
        <f>IFERROR(VLOOKUP($A494-$V$1,Summary!$A$3:$BG$325,G$1,FALSE),$V$2)</f>
        <v>NaN</v>
      </c>
      <c r="H494" s="31" t="str">
        <f>IFERROR(VLOOKUP($A494-$V$1,Summary!$A$3:$BG$325,H$1,FALSE),$V$2)</f>
        <v>NaN</v>
      </c>
      <c r="I494" s="31" t="str">
        <f>IFERROR(VLOOKUP($A494-$V$1,Summary!$A$3:$BG$325,I$1,FALSE),$V$2)</f>
        <v>NaN</v>
      </c>
      <c r="J494" s="31" t="str">
        <f>IFERROR(VLOOKUP($A494-$V$1,Summary!$A$3:$BG$325,J$1,FALSE),$V$2)</f>
        <v>NaN</v>
      </c>
      <c r="K494" s="31" t="str">
        <f>IFERROR(VLOOKUP($A494-$V$1,Summary!$A$3:$BG$325,K$1,FALSE),$V$2)</f>
        <v>NaN</v>
      </c>
      <c r="L494" s="31" t="str">
        <f>IFERROR(VLOOKUP($A494-$V$1,Summary!$A$3:$BG$325,L$1,FALSE),$V$2)</f>
        <v>NaN</v>
      </c>
      <c r="M494" s="31" t="str">
        <f>IFERROR(VLOOKUP($A494-$V$1,Summary!$A$3:$BG$325,M$1,FALSE),$V$2)</f>
        <v>NaN</v>
      </c>
      <c r="N494" s="31" t="str">
        <f>IFERROR(MAX(L494-M494,0),"NaN")</f>
        <v>NaN</v>
      </c>
      <c r="O494" s="31" t="str">
        <f>IFERROR(VLOOKUP($A494-$V$1,Summary!$A$3:$BG$325,O$1,FALSE),$V$2)</f>
        <v>NaN</v>
      </c>
      <c r="P494" s="31" t="str">
        <f>IFERROR(VLOOKUP($A494-$V$1,Summary!$A$3:$BG$325,P$1,FALSE),$V$2)</f>
        <v>NaN</v>
      </c>
      <c r="Q494" s="31" t="s">
        <v>51</v>
      </c>
      <c r="R494" s="31" t="str">
        <f>IFERROR(VLOOKUP($A494-$V$1,Summary!$A$3:$BG$325,R$1,FALSE),$V$2)</f>
        <v>NaN</v>
      </c>
      <c r="S494" s="31" t="str">
        <f>IFERROR(VLOOKUP($A494-$V$1,Summary!$A$3:$BG$325,S$1,FALSE),$V$2)</f>
        <v>NaN</v>
      </c>
    </row>
    <row r="495" spans="1:19" x14ac:dyDescent="0.25">
      <c r="A495" s="32">
        <v>44170.999305555553</v>
      </c>
      <c r="B495" s="31" t="str">
        <f>IFERROR(VLOOKUP($A495-$V$1,Summary!$A$3:$BG$325,B$1,FALSE),$V$2)</f>
        <v>NaN</v>
      </c>
      <c r="C495" s="97" t="str">
        <f>IFERROR(VLOOKUP($A495-$V$1,Summary!$A$3:$BG$325,C$1,FALSE),$V$2)</f>
        <v>NaN</v>
      </c>
      <c r="D495" s="31" t="str">
        <f>IFERROR(VLOOKUP($A495-$V$1,Summary!$A$3:$BG$325,D$1,FALSE),$V$2)</f>
        <v>NaN</v>
      </c>
      <c r="E495" s="31" t="str">
        <f>IFERROR(VLOOKUP($A495-$V$1,Summary!$A$3:$BG$325,E$1,FALSE),$V$2)</f>
        <v>NaN</v>
      </c>
      <c r="F495" s="31" t="str">
        <f>IFERROR(VLOOKUP($A495-$V$1,Summary!$A$3:$BG$325,F$1,FALSE),$V$2)</f>
        <v>NaN</v>
      </c>
      <c r="G495" s="31" t="str">
        <f>IFERROR(VLOOKUP($A495-$V$1,Summary!$A$3:$BG$325,G$1,FALSE),$V$2)</f>
        <v>NaN</v>
      </c>
      <c r="H495" s="31" t="str">
        <f>IFERROR(VLOOKUP($A495-$V$1,Summary!$A$3:$BG$325,H$1,FALSE),$V$2)</f>
        <v>NaN</v>
      </c>
      <c r="I495" s="31" t="str">
        <f>IFERROR(VLOOKUP($A495-$V$1,Summary!$A$3:$BG$325,I$1,FALSE),$V$2)</f>
        <v>NaN</v>
      </c>
      <c r="J495" s="31" t="str">
        <f>IFERROR(VLOOKUP($A495-$V$1,Summary!$A$3:$BG$325,J$1,FALSE),$V$2)</f>
        <v>NaN</v>
      </c>
      <c r="K495" s="31" t="str">
        <f>IFERROR(VLOOKUP($A495-$V$1,Summary!$A$3:$BG$325,K$1,FALSE),$V$2)</f>
        <v>NaN</v>
      </c>
      <c r="L495" s="31" t="str">
        <f>IFERROR(VLOOKUP($A495-$V$1,Summary!$A$3:$BG$325,L$1,FALSE),$V$2)</f>
        <v>NaN</v>
      </c>
      <c r="M495" s="31" t="str">
        <f>IFERROR(VLOOKUP($A495-$V$1,Summary!$A$3:$BG$325,M$1,FALSE),$V$2)</f>
        <v>NaN</v>
      </c>
      <c r="N495" s="31" t="str">
        <f>IFERROR(MAX(L495-M495,0),"NaN")</f>
        <v>NaN</v>
      </c>
      <c r="O495" s="31" t="str">
        <f>IFERROR(VLOOKUP($A495-$V$1,Summary!$A$3:$BG$325,O$1,FALSE),$V$2)</f>
        <v>NaN</v>
      </c>
      <c r="P495" s="31" t="str">
        <f>IFERROR(VLOOKUP($A495-$V$1,Summary!$A$3:$BG$325,P$1,FALSE),$V$2)</f>
        <v>NaN</v>
      </c>
      <c r="Q495" s="31" t="s">
        <v>51</v>
      </c>
      <c r="R495" s="31" t="str">
        <f>IFERROR(VLOOKUP($A495-$V$1,Summary!$A$3:$BG$325,R$1,FALSE),$V$2)</f>
        <v>NaN</v>
      </c>
      <c r="S495" s="31" t="str">
        <f>IFERROR(VLOOKUP($A495-$V$1,Summary!$A$3:$BG$325,S$1,FALSE),$V$2)</f>
        <v>NaN</v>
      </c>
    </row>
    <row r="496" spans="1:19" x14ac:dyDescent="0.25">
      <c r="A496" s="32">
        <v>44171.999305555553</v>
      </c>
      <c r="B496" s="31" t="str">
        <f>IFERROR(VLOOKUP($A496-$V$1,Summary!$A$3:$BG$325,B$1,FALSE),$V$2)</f>
        <v>NaN</v>
      </c>
      <c r="C496" s="97" t="str">
        <f>IFERROR(VLOOKUP($A496-$V$1,Summary!$A$3:$BG$325,C$1,FALSE),$V$2)</f>
        <v>NaN</v>
      </c>
      <c r="D496" s="31" t="str">
        <f>IFERROR(VLOOKUP($A496-$V$1,Summary!$A$3:$BG$325,D$1,FALSE),$V$2)</f>
        <v>NaN</v>
      </c>
      <c r="E496" s="31" t="str">
        <f>IFERROR(VLOOKUP($A496-$V$1,Summary!$A$3:$BG$325,E$1,FALSE),$V$2)</f>
        <v>NaN</v>
      </c>
      <c r="F496" s="31" t="str">
        <f>IFERROR(VLOOKUP($A496-$V$1,Summary!$A$3:$BG$325,F$1,FALSE),$V$2)</f>
        <v>NaN</v>
      </c>
      <c r="G496" s="31" t="str">
        <f>IFERROR(VLOOKUP($A496-$V$1,Summary!$A$3:$BG$325,G$1,FALSE),$V$2)</f>
        <v>NaN</v>
      </c>
      <c r="H496" s="31" t="str">
        <f>IFERROR(VLOOKUP($A496-$V$1,Summary!$A$3:$BG$325,H$1,FALSE),$V$2)</f>
        <v>NaN</v>
      </c>
      <c r="I496" s="31" t="str">
        <f>IFERROR(VLOOKUP($A496-$V$1,Summary!$A$3:$BG$325,I$1,FALSE),$V$2)</f>
        <v>NaN</v>
      </c>
      <c r="J496" s="31" t="str">
        <f>IFERROR(VLOOKUP($A496-$V$1,Summary!$A$3:$BG$325,J$1,FALSE),$V$2)</f>
        <v>NaN</v>
      </c>
      <c r="K496" s="31" t="str">
        <f>IFERROR(VLOOKUP($A496-$V$1,Summary!$A$3:$BG$325,K$1,FALSE),$V$2)</f>
        <v>NaN</v>
      </c>
      <c r="L496" s="31" t="str">
        <f>IFERROR(VLOOKUP($A496-$V$1,Summary!$A$3:$BG$325,L$1,FALSE),$V$2)</f>
        <v>NaN</v>
      </c>
      <c r="M496" s="31" t="str">
        <f>IFERROR(VLOOKUP($A496-$V$1,Summary!$A$3:$BG$325,M$1,FALSE),$V$2)</f>
        <v>NaN</v>
      </c>
      <c r="N496" s="31" t="str">
        <f>IFERROR(MAX(L496-M496,0),"NaN")</f>
        <v>NaN</v>
      </c>
      <c r="O496" s="31" t="str">
        <f>IFERROR(VLOOKUP($A496-$V$1,Summary!$A$3:$BG$325,O$1,FALSE),$V$2)</f>
        <v>NaN</v>
      </c>
      <c r="P496" s="31" t="str">
        <f>IFERROR(VLOOKUP($A496-$V$1,Summary!$A$3:$BG$325,P$1,FALSE),$V$2)</f>
        <v>NaN</v>
      </c>
      <c r="Q496" s="31" t="s">
        <v>51</v>
      </c>
      <c r="R496" s="31" t="str">
        <f>IFERROR(VLOOKUP($A496-$V$1,Summary!$A$3:$BG$325,R$1,FALSE),$V$2)</f>
        <v>NaN</v>
      </c>
      <c r="S496" s="31" t="str">
        <f>IFERROR(VLOOKUP($A496-$V$1,Summary!$A$3:$BG$325,S$1,FALSE),$V$2)</f>
        <v>NaN</v>
      </c>
    </row>
    <row r="497" spans="1:19" x14ac:dyDescent="0.25">
      <c r="A497" s="32">
        <v>44172.999305555553</v>
      </c>
      <c r="B497" s="31" t="str">
        <f>IFERROR(VLOOKUP($A497-$V$1,Summary!$A$3:$BG$325,B$1,FALSE),$V$2)</f>
        <v>NaN</v>
      </c>
      <c r="C497" s="97" t="str">
        <f>IFERROR(VLOOKUP($A497-$V$1,Summary!$A$3:$BG$325,C$1,FALSE),$V$2)</f>
        <v>NaN</v>
      </c>
      <c r="D497" s="31" t="str">
        <f>IFERROR(VLOOKUP($A497-$V$1,Summary!$A$3:$BG$325,D$1,FALSE),$V$2)</f>
        <v>NaN</v>
      </c>
      <c r="E497" s="31" t="str">
        <f>IFERROR(VLOOKUP($A497-$V$1,Summary!$A$3:$BG$325,E$1,FALSE),$V$2)</f>
        <v>NaN</v>
      </c>
      <c r="F497" s="31" t="str">
        <f>IFERROR(VLOOKUP($A497-$V$1,Summary!$A$3:$BG$325,F$1,FALSE),$V$2)</f>
        <v>NaN</v>
      </c>
      <c r="G497" s="31" t="str">
        <f>IFERROR(VLOOKUP($A497-$V$1,Summary!$A$3:$BG$325,G$1,FALSE),$V$2)</f>
        <v>NaN</v>
      </c>
      <c r="H497" s="31" t="str">
        <f>IFERROR(VLOOKUP($A497-$V$1,Summary!$A$3:$BG$325,H$1,FALSE),$V$2)</f>
        <v>NaN</v>
      </c>
      <c r="I497" s="31" t="str">
        <f>IFERROR(VLOOKUP($A497-$V$1,Summary!$A$3:$BG$325,I$1,FALSE),$V$2)</f>
        <v>NaN</v>
      </c>
      <c r="J497" s="31" t="str">
        <f>IFERROR(VLOOKUP($A497-$V$1,Summary!$A$3:$BG$325,J$1,FALSE),$V$2)</f>
        <v>NaN</v>
      </c>
      <c r="K497" s="31" t="str">
        <f>IFERROR(VLOOKUP($A497-$V$1,Summary!$A$3:$BG$325,K$1,FALSE),$V$2)</f>
        <v>NaN</v>
      </c>
      <c r="L497" s="31" t="str">
        <f>IFERROR(VLOOKUP($A497-$V$1,Summary!$A$3:$BG$325,L$1,FALSE),$V$2)</f>
        <v>NaN</v>
      </c>
      <c r="M497" s="31" t="str">
        <f>IFERROR(VLOOKUP($A497-$V$1,Summary!$A$3:$BG$325,M$1,FALSE),$V$2)</f>
        <v>NaN</v>
      </c>
      <c r="N497" s="31" t="str">
        <f>IFERROR(MAX(L497-M497,0),"NaN")</f>
        <v>NaN</v>
      </c>
      <c r="O497" s="31" t="str">
        <f>IFERROR(VLOOKUP($A497-$V$1,Summary!$A$3:$BG$325,O$1,FALSE),$V$2)</f>
        <v>NaN</v>
      </c>
      <c r="P497" s="31" t="str">
        <f>IFERROR(VLOOKUP($A497-$V$1,Summary!$A$3:$BG$325,P$1,FALSE),$V$2)</f>
        <v>NaN</v>
      </c>
      <c r="Q497" s="31" t="s">
        <v>51</v>
      </c>
      <c r="R497" s="31" t="str">
        <f>IFERROR(VLOOKUP($A497-$V$1,Summary!$A$3:$BG$325,R$1,FALSE),$V$2)</f>
        <v>NaN</v>
      </c>
      <c r="S497" s="31" t="str">
        <f>IFERROR(VLOOKUP($A497-$V$1,Summary!$A$3:$BG$325,S$1,FALSE),$V$2)</f>
        <v>NaN</v>
      </c>
    </row>
    <row r="498" spans="1:19" x14ac:dyDescent="0.25">
      <c r="A498" s="32">
        <v>44173.999305555553</v>
      </c>
      <c r="B498" s="31" t="str">
        <f>IFERROR(VLOOKUP($A498-$V$1,Summary!$A$3:$BG$325,B$1,FALSE),$V$2)</f>
        <v>NaN</v>
      </c>
      <c r="C498" s="97" t="str">
        <f>IFERROR(VLOOKUP($A498-$V$1,Summary!$A$3:$BG$325,C$1,FALSE),$V$2)</f>
        <v>NaN</v>
      </c>
      <c r="D498" s="31" t="str">
        <f>IFERROR(VLOOKUP($A498-$V$1,Summary!$A$3:$BG$325,D$1,FALSE),$V$2)</f>
        <v>NaN</v>
      </c>
      <c r="E498" s="31" t="str">
        <f>IFERROR(VLOOKUP($A498-$V$1,Summary!$A$3:$BG$325,E$1,FALSE),$V$2)</f>
        <v>NaN</v>
      </c>
      <c r="F498" s="31" t="str">
        <f>IFERROR(VLOOKUP($A498-$V$1,Summary!$A$3:$BG$325,F$1,FALSE),$V$2)</f>
        <v>NaN</v>
      </c>
      <c r="G498" s="31" t="str">
        <f>IFERROR(VLOOKUP($A498-$V$1,Summary!$A$3:$BG$325,G$1,FALSE),$V$2)</f>
        <v>NaN</v>
      </c>
      <c r="H498" s="31" t="str">
        <f>IFERROR(VLOOKUP($A498-$V$1,Summary!$A$3:$BG$325,H$1,FALSE),$V$2)</f>
        <v>NaN</v>
      </c>
      <c r="I498" s="31" t="str">
        <f>IFERROR(VLOOKUP($A498-$V$1,Summary!$A$3:$BG$325,I$1,FALSE),$V$2)</f>
        <v>NaN</v>
      </c>
      <c r="J498" s="31" t="str">
        <f>IFERROR(VLOOKUP($A498-$V$1,Summary!$A$3:$BG$325,J$1,FALSE),$V$2)</f>
        <v>NaN</v>
      </c>
      <c r="K498" s="31" t="str">
        <f>IFERROR(VLOOKUP($A498-$V$1,Summary!$A$3:$BG$325,K$1,FALSE),$V$2)</f>
        <v>NaN</v>
      </c>
      <c r="L498" s="31" t="str">
        <f>IFERROR(VLOOKUP($A498-$V$1,Summary!$A$3:$BG$325,L$1,FALSE),$V$2)</f>
        <v>NaN</v>
      </c>
      <c r="M498" s="31" t="str">
        <f>IFERROR(VLOOKUP($A498-$V$1,Summary!$A$3:$BG$325,M$1,FALSE),$V$2)</f>
        <v>NaN</v>
      </c>
      <c r="N498" s="31" t="str">
        <f>IFERROR(MAX(L498-M498,0),"NaN")</f>
        <v>NaN</v>
      </c>
      <c r="O498" s="31" t="str">
        <f>IFERROR(VLOOKUP($A498-$V$1,Summary!$A$3:$BG$325,O$1,FALSE),$V$2)</f>
        <v>NaN</v>
      </c>
      <c r="P498" s="31" t="str">
        <f>IFERROR(VLOOKUP($A498-$V$1,Summary!$A$3:$BG$325,P$1,FALSE),$V$2)</f>
        <v>NaN</v>
      </c>
      <c r="Q498" s="31" t="s">
        <v>51</v>
      </c>
      <c r="R498" s="31" t="str">
        <f>IFERROR(VLOOKUP($A498-$V$1,Summary!$A$3:$BG$325,R$1,FALSE),$V$2)</f>
        <v>NaN</v>
      </c>
      <c r="S498" s="31" t="str">
        <f>IFERROR(VLOOKUP($A498-$V$1,Summary!$A$3:$BG$325,S$1,FALSE),$V$2)</f>
        <v>NaN</v>
      </c>
    </row>
    <row r="499" spans="1:19" x14ac:dyDescent="0.25">
      <c r="A499" s="32">
        <v>44174.999305555553</v>
      </c>
      <c r="B499" s="31" t="str">
        <f>IFERROR(VLOOKUP($A499-$V$1,Summary!$A$3:$BG$325,B$1,FALSE),$V$2)</f>
        <v>NaN</v>
      </c>
      <c r="C499" s="97" t="str">
        <f>IFERROR(VLOOKUP($A499-$V$1,Summary!$A$3:$BG$325,C$1,FALSE),$V$2)</f>
        <v>NaN</v>
      </c>
      <c r="D499" s="31" t="str">
        <f>IFERROR(VLOOKUP($A499-$V$1,Summary!$A$3:$BG$325,D$1,FALSE),$V$2)</f>
        <v>NaN</v>
      </c>
      <c r="E499" s="31" t="str">
        <f>IFERROR(VLOOKUP($A499-$V$1,Summary!$A$3:$BG$325,E$1,FALSE),$V$2)</f>
        <v>NaN</v>
      </c>
      <c r="F499" s="31" t="str">
        <f>IFERROR(VLOOKUP($A499-$V$1,Summary!$A$3:$BG$325,F$1,FALSE),$V$2)</f>
        <v>NaN</v>
      </c>
      <c r="G499" s="31" t="str">
        <f>IFERROR(VLOOKUP($A499-$V$1,Summary!$A$3:$BG$325,G$1,FALSE),$V$2)</f>
        <v>NaN</v>
      </c>
      <c r="H499" s="31" t="str">
        <f>IFERROR(VLOOKUP($A499-$V$1,Summary!$A$3:$BG$325,H$1,FALSE),$V$2)</f>
        <v>NaN</v>
      </c>
      <c r="I499" s="31" t="str">
        <f>IFERROR(VLOOKUP($A499-$V$1,Summary!$A$3:$BG$325,I$1,FALSE),$V$2)</f>
        <v>NaN</v>
      </c>
      <c r="J499" s="31" t="str">
        <f>IFERROR(VLOOKUP($A499-$V$1,Summary!$A$3:$BG$325,J$1,FALSE),$V$2)</f>
        <v>NaN</v>
      </c>
      <c r="K499" s="31" t="str">
        <f>IFERROR(VLOOKUP($A499-$V$1,Summary!$A$3:$BG$325,K$1,FALSE),$V$2)</f>
        <v>NaN</v>
      </c>
      <c r="L499" s="31" t="str">
        <f>IFERROR(VLOOKUP($A499-$V$1,Summary!$A$3:$BG$325,L$1,FALSE),$V$2)</f>
        <v>NaN</v>
      </c>
      <c r="M499" s="31" t="str">
        <f>IFERROR(VLOOKUP($A499-$V$1,Summary!$A$3:$BG$325,M$1,FALSE),$V$2)</f>
        <v>NaN</v>
      </c>
      <c r="N499" s="31" t="str">
        <f>IFERROR(MAX(L499-M499,0),"NaN")</f>
        <v>NaN</v>
      </c>
      <c r="O499" s="31" t="str">
        <f>IFERROR(VLOOKUP($A499-$V$1,Summary!$A$3:$BG$325,O$1,FALSE),$V$2)</f>
        <v>NaN</v>
      </c>
      <c r="P499" s="31" t="str">
        <f>IFERROR(VLOOKUP($A499-$V$1,Summary!$A$3:$BG$325,P$1,FALSE),$V$2)</f>
        <v>NaN</v>
      </c>
      <c r="Q499" s="31" t="s">
        <v>51</v>
      </c>
      <c r="R499" s="31" t="str">
        <f>IFERROR(VLOOKUP($A499-$V$1,Summary!$A$3:$BG$325,R$1,FALSE),$V$2)</f>
        <v>NaN</v>
      </c>
      <c r="S499" s="31" t="str">
        <f>IFERROR(VLOOKUP($A499-$V$1,Summary!$A$3:$BG$325,S$1,FALSE),$V$2)</f>
        <v>NaN</v>
      </c>
    </row>
    <row r="500" spans="1:19" x14ac:dyDescent="0.25">
      <c r="A500" s="32">
        <v>44175.999305555553</v>
      </c>
      <c r="B500" s="31" t="str">
        <f>IFERROR(VLOOKUP($A500-$V$1,Summary!$A$3:$BG$325,B$1,FALSE),$V$2)</f>
        <v>NaN</v>
      </c>
      <c r="C500" s="97" t="str">
        <f>IFERROR(VLOOKUP($A500-$V$1,Summary!$A$3:$BG$325,C$1,FALSE),$V$2)</f>
        <v>NaN</v>
      </c>
      <c r="D500" s="31" t="str">
        <f>IFERROR(VLOOKUP($A500-$V$1,Summary!$A$3:$BG$325,D$1,FALSE),$V$2)</f>
        <v>NaN</v>
      </c>
      <c r="E500" s="31" t="str">
        <f>IFERROR(VLOOKUP($A500-$V$1,Summary!$A$3:$BG$325,E$1,FALSE),$V$2)</f>
        <v>NaN</v>
      </c>
      <c r="F500" s="31" t="str">
        <f>IFERROR(VLOOKUP($A500-$V$1,Summary!$A$3:$BG$325,F$1,FALSE),$V$2)</f>
        <v>NaN</v>
      </c>
      <c r="G500" s="31" t="str">
        <f>IFERROR(VLOOKUP($A500-$V$1,Summary!$A$3:$BG$325,G$1,FALSE),$V$2)</f>
        <v>NaN</v>
      </c>
      <c r="H500" s="31" t="str">
        <f>IFERROR(VLOOKUP($A500-$V$1,Summary!$A$3:$BG$325,H$1,FALSE),$V$2)</f>
        <v>NaN</v>
      </c>
      <c r="I500" s="31" t="str">
        <f>IFERROR(VLOOKUP($A500-$V$1,Summary!$A$3:$BG$325,I$1,FALSE),$V$2)</f>
        <v>NaN</v>
      </c>
      <c r="J500" s="31" t="str">
        <f>IFERROR(VLOOKUP($A500-$V$1,Summary!$A$3:$BG$325,J$1,FALSE),$V$2)</f>
        <v>NaN</v>
      </c>
      <c r="K500" s="31" t="str">
        <f>IFERROR(VLOOKUP($A500-$V$1,Summary!$A$3:$BG$325,K$1,FALSE),$V$2)</f>
        <v>NaN</v>
      </c>
      <c r="L500" s="31" t="str">
        <f>IFERROR(VLOOKUP($A500-$V$1,Summary!$A$3:$BG$325,L$1,FALSE),$V$2)</f>
        <v>NaN</v>
      </c>
      <c r="M500" s="31" t="str">
        <f>IFERROR(VLOOKUP($A500-$V$1,Summary!$A$3:$BG$325,M$1,FALSE),$V$2)</f>
        <v>NaN</v>
      </c>
      <c r="N500" s="31" t="str">
        <f>IFERROR(MAX(L500-M500,0),"NaN")</f>
        <v>NaN</v>
      </c>
      <c r="O500" s="31" t="str">
        <f>IFERROR(VLOOKUP($A500-$V$1,Summary!$A$3:$BG$325,O$1,FALSE),$V$2)</f>
        <v>NaN</v>
      </c>
      <c r="P500" s="31" t="str">
        <f>IFERROR(VLOOKUP($A500-$V$1,Summary!$A$3:$BG$325,P$1,FALSE),$V$2)</f>
        <v>NaN</v>
      </c>
      <c r="Q500" s="31" t="s">
        <v>51</v>
      </c>
      <c r="R500" s="31" t="str">
        <f>IFERROR(VLOOKUP($A500-$V$1,Summary!$A$3:$BG$325,R$1,FALSE),$V$2)</f>
        <v>NaN</v>
      </c>
      <c r="S500" s="31" t="str">
        <f>IFERROR(VLOOKUP($A500-$V$1,Summary!$A$3:$BG$325,S$1,FALSE),$V$2)</f>
        <v>NaN</v>
      </c>
    </row>
    <row r="501" spans="1:19" x14ac:dyDescent="0.25">
      <c r="A501" s="32">
        <v>44176.999305555553</v>
      </c>
      <c r="B501" s="31" t="str">
        <f>IFERROR(VLOOKUP($A501-$V$1,Summary!$A$3:$BG$325,B$1,FALSE),$V$2)</f>
        <v>NaN</v>
      </c>
      <c r="C501" s="97" t="str">
        <f>IFERROR(VLOOKUP($A501-$V$1,Summary!$A$3:$BG$325,C$1,FALSE),$V$2)</f>
        <v>NaN</v>
      </c>
      <c r="D501" s="31" t="str">
        <f>IFERROR(VLOOKUP($A501-$V$1,Summary!$A$3:$BG$325,D$1,FALSE),$V$2)</f>
        <v>NaN</v>
      </c>
      <c r="E501" s="31" t="str">
        <f>IFERROR(VLOOKUP($A501-$V$1,Summary!$A$3:$BG$325,E$1,FALSE),$V$2)</f>
        <v>NaN</v>
      </c>
      <c r="F501" s="31" t="str">
        <f>IFERROR(VLOOKUP($A501-$V$1,Summary!$A$3:$BG$325,F$1,FALSE),$V$2)</f>
        <v>NaN</v>
      </c>
      <c r="G501" s="31" t="str">
        <f>IFERROR(VLOOKUP($A501-$V$1,Summary!$A$3:$BG$325,G$1,FALSE),$V$2)</f>
        <v>NaN</v>
      </c>
      <c r="H501" s="31" t="str">
        <f>IFERROR(VLOOKUP($A501-$V$1,Summary!$A$3:$BG$325,H$1,FALSE),$V$2)</f>
        <v>NaN</v>
      </c>
      <c r="I501" s="31" t="str">
        <f>IFERROR(VLOOKUP($A501-$V$1,Summary!$A$3:$BG$325,I$1,FALSE),$V$2)</f>
        <v>NaN</v>
      </c>
      <c r="J501" s="31" t="str">
        <f>IFERROR(VLOOKUP($A501-$V$1,Summary!$A$3:$BG$325,J$1,FALSE),$V$2)</f>
        <v>NaN</v>
      </c>
      <c r="K501" s="31" t="str">
        <f>IFERROR(VLOOKUP($A501-$V$1,Summary!$A$3:$BG$325,K$1,FALSE),$V$2)</f>
        <v>NaN</v>
      </c>
      <c r="L501" s="31" t="str">
        <f>IFERROR(VLOOKUP($A501-$V$1,Summary!$A$3:$BG$325,L$1,FALSE),$V$2)</f>
        <v>NaN</v>
      </c>
      <c r="M501" s="31" t="str">
        <f>IFERROR(VLOOKUP($A501-$V$1,Summary!$A$3:$BG$325,M$1,FALSE),$V$2)</f>
        <v>NaN</v>
      </c>
      <c r="N501" s="31" t="str">
        <f>IFERROR(MAX(L501-M501,0),"NaN")</f>
        <v>NaN</v>
      </c>
      <c r="O501" s="31" t="str">
        <f>IFERROR(VLOOKUP($A501-$V$1,Summary!$A$3:$BG$325,O$1,FALSE),$V$2)</f>
        <v>NaN</v>
      </c>
      <c r="P501" s="31" t="str">
        <f>IFERROR(VLOOKUP($A501-$V$1,Summary!$A$3:$BG$325,P$1,FALSE),$V$2)</f>
        <v>NaN</v>
      </c>
      <c r="Q501" s="31" t="s">
        <v>51</v>
      </c>
      <c r="R501" s="31" t="str">
        <f>IFERROR(VLOOKUP($A501-$V$1,Summary!$A$3:$BG$325,R$1,FALSE),$V$2)</f>
        <v>NaN</v>
      </c>
      <c r="S501" s="31" t="str">
        <f>IFERROR(VLOOKUP($A501-$V$1,Summary!$A$3:$BG$325,S$1,FALSE),$V$2)</f>
        <v>NaN</v>
      </c>
    </row>
    <row r="502" spans="1:19" x14ac:dyDescent="0.25">
      <c r="A502" s="32">
        <v>44177.999305555553</v>
      </c>
      <c r="B502" s="31" t="str">
        <f>IFERROR(VLOOKUP($A502-$V$1,Summary!$A$3:$BG$325,B$1,FALSE),$V$2)</f>
        <v>NaN</v>
      </c>
      <c r="C502" s="97" t="str">
        <f>IFERROR(VLOOKUP($A502-$V$1,Summary!$A$3:$BG$325,C$1,FALSE),$V$2)</f>
        <v>NaN</v>
      </c>
      <c r="D502" s="31" t="str">
        <f>IFERROR(VLOOKUP($A502-$V$1,Summary!$A$3:$BG$325,D$1,FALSE),$V$2)</f>
        <v>NaN</v>
      </c>
      <c r="E502" s="31" t="str">
        <f>IFERROR(VLOOKUP($A502-$V$1,Summary!$A$3:$BG$325,E$1,FALSE),$V$2)</f>
        <v>NaN</v>
      </c>
      <c r="F502" s="31" t="str">
        <f>IFERROR(VLOOKUP($A502-$V$1,Summary!$A$3:$BG$325,F$1,FALSE),$V$2)</f>
        <v>NaN</v>
      </c>
      <c r="G502" s="31" t="str">
        <f>IFERROR(VLOOKUP($A502-$V$1,Summary!$A$3:$BG$325,G$1,FALSE),$V$2)</f>
        <v>NaN</v>
      </c>
      <c r="H502" s="31" t="str">
        <f>IFERROR(VLOOKUP($A502-$V$1,Summary!$A$3:$BG$325,H$1,FALSE),$V$2)</f>
        <v>NaN</v>
      </c>
      <c r="I502" s="31" t="str">
        <f>IFERROR(VLOOKUP($A502-$V$1,Summary!$A$3:$BG$325,I$1,FALSE),$V$2)</f>
        <v>NaN</v>
      </c>
      <c r="J502" s="31" t="str">
        <f>IFERROR(VLOOKUP($A502-$V$1,Summary!$A$3:$BG$325,J$1,FALSE),$V$2)</f>
        <v>NaN</v>
      </c>
      <c r="K502" s="31" t="str">
        <f>IFERROR(VLOOKUP($A502-$V$1,Summary!$A$3:$BG$325,K$1,FALSE),$V$2)</f>
        <v>NaN</v>
      </c>
      <c r="L502" s="31" t="str">
        <f>IFERROR(VLOOKUP($A502-$V$1,Summary!$A$3:$BG$325,L$1,FALSE),$V$2)</f>
        <v>NaN</v>
      </c>
      <c r="M502" s="31" t="str">
        <f>IFERROR(VLOOKUP($A502-$V$1,Summary!$A$3:$BG$325,M$1,FALSE),$V$2)</f>
        <v>NaN</v>
      </c>
      <c r="N502" s="31" t="str">
        <f>IFERROR(MAX(L502-M502,0),"NaN")</f>
        <v>NaN</v>
      </c>
      <c r="O502" s="31" t="str">
        <f>IFERROR(VLOOKUP($A502-$V$1,Summary!$A$3:$BG$325,O$1,FALSE),$V$2)</f>
        <v>NaN</v>
      </c>
      <c r="P502" s="31" t="str">
        <f>IFERROR(VLOOKUP($A502-$V$1,Summary!$A$3:$BG$325,P$1,FALSE),$V$2)</f>
        <v>NaN</v>
      </c>
      <c r="Q502" s="31" t="s">
        <v>51</v>
      </c>
      <c r="R502" s="31" t="str">
        <f>IFERROR(VLOOKUP($A502-$V$1,Summary!$A$3:$BG$325,R$1,FALSE),$V$2)</f>
        <v>NaN</v>
      </c>
      <c r="S502" s="31" t="str">
        <f>IFERROR(VLOOKUP($A502-$V$1,Summary!$A$3:$BG$325,S$1,FALSE),$V$2)</f>
        <v>NaN</v>
      </c>
    </row>
    <row r="503" spans="1:19" x14ac:dyDescent="0.25">
      <c r="A503" s="32">
        <v>44178.999305555553</v>
      </c>
      <c r="B503" s="31" t="str">
        <f>IFERROR(VLOOKUP($A503-$V$1,Summary!$A$3:$BG$325,B$1,FALSE),$V$2)</f>
        <v>NaN</v>
      </c>
      <c r="C503" s="97" t="str">
        <f>IFERROR(VLOOKUP($A503-$V$1,Summary!$A$3:$BG$325,C$1,FALSE),$V$2)</f>
        <v>NaN</v>
      </c>
      <c r="D503" s="31" t="str">
        <f>IFERROR(VLOOKUP($A503-$V$1,Summary!$A$3:$BG$325,D$1,FALSE),$V$2)</f>
        <v>NaN</v>
      </c>
      <c r="E503" s="31" t="str">
        <f>IFERROR(VLOOKUP($A503-$V$1,Summary!$A$3:$BG$325,E$1,FALSE),$V$2)</f>
        <v>NaN</v>
      </c>
      <c r="F503" s="31" t="str">
        <f>IFERROR(VLOOKUP($A503-$V$1,Summary!$A$3:$BG$325,F$1,FALSE),$V$2)</f>
        <v>NaN</v>
      </c>
      <c r="G503" s="31" t="str">
        <f>IFERROR(VLOOKUP($A503-$V$1,Summary!$A$3:$BG$325,G$1,FALSE),$V$2)</f>
        <v>NaN</v>
      </c>
      <c r="H503" s="31" t="str">
        <f>IFERROR(VLOOKUP($A503-$V$1,Summary!$A$3:$BG$325,H$1,FALSE),$V$2)</f>
        <v>NaN</v>
      </c>
      <c r="I503" s="31" t="str">
        <f>IFERROR(VLOOKUP($A503-$V$1,Summary!$A$3:$BG$325,I$1,FALSE),$V$2)</f>
        <v>NaN</v>
      </c>
      <c r="J503" s="31" t="str">
        <f>IFERROR(VLOOKUP($A503-$V$1,Summary!$A$3:$BG$325,J$1,FALSE),$V$2)</f>
        <v>NaN</v>
      </c>
      <c r="K503" s="31" t="str">
        <f>IFERROR(VLOOKUP($A503-$V$1,Summary!$A$3:$BG$325,K$1,FALSE),$V$2)</f>
        <v>NaN</v>
      </c>
      <c r="L503" s="31" t="str">
        <f>IFERROR(VLOOKUP($A503-$V$1,Summary!$A$3:$BG$325,L$1,FALSE),$V$2)</f>
        <v>NaN</v>
      </c>
      <c r="M503" s="31" t="str">
        <f>IFERROR(VLOOKUP($A503-$V$1,Summary!$A$3:$BG$325,M$1,FALSE),$V$2)</f>
        <v>NaN</v>
      </c>
      <c r="N503" s="31" t="str">
        <f>IFERROR(MAX(L503-M503,0),"NaN")</f>
        <v>NaN</v>
      </c>
      <c r="O503" s="31" t="str">
        <f>IFERROR(VLOOKUP($A503-$V$1,Summary!$A$3:$BG$325,O$1,FALSE),$V$2)</f>
        <v>NaN</v>
      </c>
      <c r="P503" s="31" t="str">
        <f>IFERROR(VLOOKUP($A503-$V$1,Summary!$A$3:$BG$325,P$1,FALSE),$V$2)</f>
        <v>NaN</v>
      </c>
      <c r="Q503" s="31" t="s">
        <v>51</v>
      </c>
      <c r="R503" s="31" t="str">
        <f>IFERROR(VLOOKUP($A503-$V$1,Summary!$A$3:$BG$325,R$1,FALSE),$V$2)</f>
        <v>NaN</v>
      </c>
      <c r="S503" s="31" t="str">
        <f>IFERROR(VLOOKUP($A503-$V$1,Summary!$A$3:$BG$325,S$1,FALSE),$V$2)</f>
        <v>NaN</v>
      </c>
    </row>
    <row r="504" spans="1:19" x14ac:dyDescent="0.25">
      <c r="A504" s="32">
        <v>44179.999305555553</v>
      </c>
      <c r="B504" s="31" t="str">
        <f>IFERROR(VLOOKUP($A504-$V$1,Summary!$A$3:$BG$325,B$1,FALSE),$V$2)</f>
        <v>NaN</v>
      </c>
      <c r="C504" s="97" t="str">
        <f>IFERROR(VLOOKUP($A504-$V$1,Summary!$A$3:$BG$325,C$1,FALSE),$V$2)</f>
        <v>NaN</v>
      </c>
      <c r="D504" s="31" t="str">
        <f>IFERROR(VLOOKUP($A504-$V$1,Summary!$A$3:$BG$325,D$1,FALSE),$V$2)</f>
        <v>NaN</v>
      </c>
      <c r="E504" s="31" t="str">
        <f>IFERROR(VLOOKUP($A504-$V$1,Summary!$A$3:$BG$325,E$1,FALSE),$V$2)</f>
        <v>NaN</v>
      </c>
      <c r="F504" s="31" t="str">
        <f>IFERROR(VLOOKUP($A504-$V$1,Summary!$A$3:$BG$325,F$1,FALSE),$V$2)</f>
        <v>NaN</v>
      </c>
      <c r="G504" s="31" t="str">
        <f>IFERROR(VLOOKUP($A504-$V$1,Summary!$A$3:$BG$325,G$1,FALSE),$V$2)</f>
        <v>NaN</v>
      </c>
      <c r="H504" s="31" t="str">
        <f>IFERROR(VLOOKUP($A504-$V$1,Summary!$A$3:$BG$325,H$1,FALSE),$V$2)</f>
        <v>NaN</v>
      </c>
      <c r="I504" s="31" t="str">
        <f>IFERROR(VLOOKUP($A504-$V$1,Summary!$A$3:$BG$325,I$1,FALSE),$V$2)</f>
        <v>NaN</v>
      </c>
      <c r="J504" s="31" t="str">
        <f>IFERROR(VLOOKUP($A504-$V$1,Summary!$A$3:$BG$325,J$1,FALSE),$V$2)</f>
        <v>NaN</v>
      </c>
      <c r="K504" s="31" t="str">
        <f>IFERROR(VLOOKUP($A504-$V$1,Summary!$A$3:$BG$325,K$1,FALSE),$V$2)</f>
        <v>NaN</v>
      </c>
      <c r="L504" s="31" t="str">
        <f>IFERROR(VLOOKUP($A504-$V$1,Summary!$A$3:$BG$325,L$1,FALSE),$V$2)</f>
        <v>NaN</v>
      </c>
      <c r="M504" s="31" t="str">
        <f>IFERROR(VLOOKUP($A504-$V$1,Summary!$A$3:$BG$325,M$1,FALSE),$V$2)</f>
        <v>NaN</v>
      </c>
      <c r="N504" s="31" t="str">
        <f>IFERROR(MAX(L504-M504,0),"NaN")</f>
        <v>NaN</v>
      </c>
      <c r="O504" s="31" t="str">
        <f>IFERROR(VLOOKUP($A504-$V$1,Summary!$A$3:$BG$325,O$1,FALSE),$V$2)</f>
        <v>NaN</v>
      </c>
      <c r="P504" s="31" t="str">
        <f>IFERROR(VLOOKUP($A504-$V$1,Summary!$A$3:$BG$325,P$1,FALSE),$V$2)</f>
        <v>NaN</v>
      </c>
      <c r="Q504" s="31" t="s">
        <v>51</v>
      </c>
      <c r="R504" s="31" t="str">
        <f>IFERROR(VLOOKUP($A504-$V$1,Summary!$A$3:$BG$325,R$1,FALSE),$V$2)</f>
        <v>NaN</v>
      </c>
      <c r="S504" s="31" t="str">
        <f>IFERROR(VLOOKUP($A504-$V$1,Summary!$A$3:$BG$325,S$1,FALSE),$V$2)</f>
        <v>NaN</v>
      </c>
    </row>
    <row r="505" spans="1:19" x14ac:dyDescent="0.25">
      <c r="A505" s="32">
        <v>44180.999305555553</v>
      </c>
      <c r="B505" s="31" t="str">
        <f>IFERROR(VLOOKUP($A505-$V$1,Summary!$A$3:$BG$325,B$1,FALSE),$V$2)</f>
        <v>NaN</v>
      </c>
      <c r="C505" s="97" t="str">
        <f>IFERROR(VLOOKUP($A505-$V$1,Summary!$A$3:$BG$325,C$1,FALSE),$V$2)</f>
        <v>NaN</v>
      </c>
      <c r="D505" s="31" t="str">
        <f>IFERROR(VLOOKUP($A505-$V$1,Summary!$A$3:$BG$325,D$1,FALSE),$V$2)</f>
        <v>NaN</v>
      </c>
      <c r="E505" s="31" t="str">
        <f>IFERROR(VLOOKUP($A505-$V$1,Summary!$A$3:$BG$325,E$1,FALSE),$V$2)</f>
        <v>NaN</v>
      </c>
      <c r="F505" s="31" t="str">
        <f>IFERROR(VLOOKUP($A505-$V$1,Summary!$A$3:$BG$325,F$1,FALSE),$V$2)</f>
        <v>NaN</v>
      </c>
      <c r="G505" s="31" t="str">
        <f>IFERROR(VLOOKUP($A505-$V$1,Summary!$A$3:$BG$325,G$1,FALSE),$V$2)</f>
        <v>NaN</v>
      </c>
      <c r="H505" s="31" t="str">
        <f>IFERROR(VLOOKUP($A505-$V$1,Summary!$A$3:$BG$325,H$1,FALSE),$V$2)</f>
        <v>NaN</v>
      </c>
      <c r="I505" s="31" t="str">
        <f>IFERROR(VLOOKUP($A505-$V$1,Summary!$A$3:$BG$325,I$1,FALSE),$V$2)</f>
        <v>NaN</v>
      </c>
      <c r="J505" s="31" t="str">
        <f>IFERROR(VLOOKUP($A505-$V$1,Summary!$A$3:$BG$325,J$1,FALSE),$V$2)</f>
        <v>NaN</v>
      </c>
      <c r="K505" s="31" t="str">
        <f>IFERROR(VLOOKUP($A505-$V$1,Summary!$A$3:$BG$325,K$1,FALSE),$V$2)</f>
        <v>NaN</v>
      </c>
      <c r="L505" s="31" t="str">
        <f>IFERROR(VLOOKUP($A505-$V$1,Summary!$A$3:$BG$325,L$1,FALSE),$V$2)</f>
        <v>NaN</v>
      </c>
      <c r="M505" s="31" t="str">
        <f>IFERROR(VLOOKUP($A505-$V$1,Summary!$A$3:$BG$325,M$1,FALSE),$V$2)</f>
        <v>NaN</v>
      </c>
      <c r="N505" s="31" t="str">
        <f>IFERROR(MAX(L505-M505,0),"NaN")</f>
        <v>NaN</v>
      </c>
      <c r="O505" s="31" t="str">
        <f>IFERROR(VLOOKUP($A505-$V$1,Summary!$A$3:$BG$325,O$1,FALSE),$V$2)</f>
        <v>NaN</v>
      </c>
      <c r="P505" s="31" t="str">
        <f>IFERROR(VLOOKUP($A505-$V$1,Summary!$A$3:$BG$325,P$1,FALSE),$V$2)</f>
        <v>NaN</v>
      </c>
      <c r="Q505" s="31" t="s">
        <v>51</v>
      </c>
      <c r="R505" s="31" t="str">
        <f>IFERROR(VLOOKUP($A505-$V$1,Summary!$A$3:$BG$325,R$1,FALSE),$V$2)</f>
        <v>NaN</v>
      </c>
      <c r="S505" s="31" t="str">
        <f>IFERROR(VLOOKUP($A505-$V$1,Summary!$A$3:$BG$325,S$1,FALSE),$V$2)</f>
        <v>NaN</v>
      </c>
    </row>
    <row r="506" spans="1:19" x14ac:dyDescent="0.25">
      <c r="A506" s="32">
        <v>44181.999305555553</v>
      </c>
      <c r="B506" s="31" t="str">
        <f>IFERROR(VLOOKUP($A506-$V$1,Summary!$A$3:$BG$325,B$1,FALSE),$V$2)</f>
        <v>NaN</v>
      </c>
      <c r="C506" s="97" t="str">
        <f>IFERROR(VLOOKUP($A506-$V$1,Summary!$A$3:$BG$325,C$1,FALSE),$V$2)</f>
        <v>NaN</v>
      </c>
      <c r="D506" s="31" t="str">
        <f>IFERROR(VLOOKUP($A506-$V$1,Summary!$A$3:$BG$325,D$1,FALSE),$V$2)</f>
        <v>NaN</v>
      </c>
      <c r="E506" s="31" t="str">
        <f>IFERROR(VLOOKUP($A506-$V$1,Summary!$A$3:$BG$325,E$1,FALSE),$V$2)</f>
        <v>NaN</v>
      </c>
      <c r="F506" s="31" t="str">
        <f>IFERROR(VLOOKUP($A506-$V$1,Summary!$A$3:$BG$325,F$1,FALSE),$V$2)</f>
        <v>NaN</v>
      </c>
      <c r="G506" s="31" t="str">
        <f>IFERROR(VLOOKUP($A506-$V$1,Summary!$A$3:$BG$325,G$1,FALSE),$V$2)</f>
        <v>NaN</v>
      </c>
      <c r="H506" s="31" t="str">
        <f>IFERROR(VLOOKUP($A506-$V$1,Summary!$A$3:$BG$325,H$1,FALSE),$V$2)</f>
        <v>NaN</v>
      </c>
      <c r="I506" s="31" t="str">
        <f>IFERROR(VLOOKUP($A506-$V$1,Summary!$A$3:$BG$325,I$1,FALSE),$V$2)</f>
        <v>NaN</v>
      </c>
      <c r="J506" s="31" t="str">
        <f>IFERROR(VLOOKUP($A506-$V$1,Summary!$A$3:$BG$325,J$1,FALSE),$V$2)</f>
        <v>NaN</v>
      </c>
      <c r="K506" s="31" t="str">
        <f>IFERROR(VLOOKUP($A506-$V$1,Summary!$A$3:$BG$325,K$1,FALSE),$V$2)</f>
        <v>NaN</v>
      </c>
      <c r="L506" s="31" t="str">
        <f>IFERROR(VLOOKUP($A506-$V$1,Summary!$A$3:$BG$325,L$1,FALSE),$V$2)</f>
        <v>NaN</v>
      </c>
      <c r="M506" s="31" t="str">
        <f>IFERROR(VLOOKUP($A506-$V$1,Summary!$A$3:$BG$325,M$1,FALSE),$V$2)</f>
        <v>NaN</v>
      </c>
      <c r="N506" s="31" t="str">
        <f>IFERROR(MAX(L506-M506,0),"NaN")</f>
        <v>NaN</v>
      </c>
      <c r="O506" s="31" t="str">
        <f>IFERROR(VLOOKUP($A506-$V$1,Summary!$A$3:$BG$325,O$1,FALSE),$V$2)</f>
        <v>NaN</v>
      </c>
      <c r="P506" s="31" t="str">
        <f>IFERROR(VLOOKUP($A506-$V$1,Summary!$A$3:$BG$325,P$1,FALSE),$V$2)</f>
        <v>NaN</v>
      </c>
      <c r="Q506" s="31" t="s">
        <v>51</v>
      </c>
      <c r="R506" s="31" t="str">
        <f>IFERROR(VLOOKUP($A506-$V$1,Summary!$A$3:$BG$325,R$1,FALSE),$V$2)</f>
        <v>NaN</v>
      </c>
      <c r="S506" s="31" t="str">
        <f>IFERROR(VLOOKUP($A506-$V$1,Summary!$A$3:$BG$325,S$1,FALSE),$V$2)</f>
        <v>NaN</v>
      </c>
    </row>
    <row r="507" spans="1:19" x14ac:dyDescent="0.25">
      <c r="A507" s="32">
        <v>44182.999305555553</v>
      </c>
      <c r="B507" s="31" t="str">
        <f>IFERROR(VLOOKUP($A507-$V$1,Summary!$A$3:$BG$325,B$1,FALSE),$V$2)</f>
        <v>NaN</v>
      </c>
      <c r="C507" s="97" t="str">
        <f>IFERROR(VLOOKUP($A507-$V$1,Summary!$A$3:$BG$325,C$1,FALSE),$V$2)</f>
        <v>NaN</v>
      </c>
      <c r="D507" s="31" t="str">
        <f>IFERROR(VLOOKUP($A507-$V$1,Summary!$A$3:$BG$325,D$1,FALSE),$V$2)</f>
        <v>NaN</v>
      </c>
      <c r="E507" s="31" t="str">
        <f>IFERROR(VLOOKUP($A507-$V$1,Summary!$A$3:$BG$325,E$1,FALSE),$V$2)</f>
        <v>NaN</v>
      </c>
      <c r="F507" s="31" t="str">
        <f>IFERROR(VLOOKUP($A507-$V$1,Summary!$A$3:$BG$325,F$1,FALSE),$V$2)</f>
        <v>NaN</v>
      </c>
      <c r="G507" s="31" t="str">
        <f>IFERROR(VLOOKUP($A507-$V$1,Summary!$A$3:$BG$325,G$1,FALSE),$V$2)</f>
        <v>NaN</v>
      </c>
      <c r="H507" s="31" t="str">
        <f>IFERROR(VLOOKUP($A507-$V$1,Summary!$A$3:$BG$325,H$1,FALSE),$V$2)</f>
        <v>NaN</v>
      </c>
      <c r="I507" s="31" t="str">
        <f>IFERROR(VLOOKUP($A507-$V$1,Summary!$A$3:$BG$325,I$1,FALSE),$V$2)</f>
        <v>NaN</v>
      </c>
      <c r="J507" s="31" t="str">
        <f>IFERROR(VLOOKUP($A507-$V$1,Summary!$A$3:$BG$325,J$1,FALSE),$V$2)</f>
        <v>NaN</v>
      </c>
      <c r="K507" s="31" t="str">
        <f>IFERROR(VLOOKUP($A507-$V$1,Summary!$A$3:$BG$325,K$1,FALSE),$V$2)</f>
        <v>NaN</v>
      </c>
      <c r="L507" s="31" t="str">
        <f>IFERROR(VLOOKUP($A507-$V$1,Summary!$A$3:$BG$325,L$1,FALSE),$V$2)</f>
        <v>NaN</v>
      </c>
      <c r="M507" s="31" t="str">
        <f>IFERROR(VLOOKUP($A507-$V$1,Summary!$A$3:$BG$325,M$1,FALSE),$V$2)</f>
        <v>NaN</v>
      </c>
      <c r="N507" s="31" t="str">
        <f>IFERROR(MAX(L507-M507,0),"NaN")</f>
        <v>NaN</v>
      </c>
      <c r="O507" s="31" t="str">
        <f>IFERROR(VLOOKUP($A507-$V$1,Summary!$A$3:$BG$325,O$1,FALSE),$V$2)</f>
        <v>NaN</v>
      </c>
      <c r="P507" s="31" t="str">
        <f>IFERROR(VLOOKUP($A507-$V$1,Summary!$A$3:$BG$325,P$1,FALSE),$V$2)</f>
        <v>NaN</v>
      </c>
      <c r="Q507" s="31" t="s">
        <v>51</v>
      </c>
      <c r="R507" s="31" t="str">
        <f>IFERROR(VLOOKUP($A507-$V$1,Summary!$A$3:$BG$325,R$1,FALSE),$V$2)</f>
        <v>NaN</v>
      </c>
      <c r="S507" s="31" t="str">
        <f>IFERROR(VLOOKUP($A507-$V$1,Summary!$A$3:$BG$325,S$1,FALSE),$V$2)</f>
        <v>NaN</v>
      </c>
    </row>
    <row r="508" spans="1:19" x14ac:dyDescent="0.25">
      <c r="A508" s="32">
        <v>44183.999305555553</v>
      </c>
      <c r="B508" s="31" t="str">
        <f>IFERROR(VLOOKUP($A508-$V$1,Summary!$A$3:$BG$325,B$1,FALSE),$V$2)</f>
        <v>NaN</v>
      </c>
      <c r="C508" s="97" t="str">
        <f>IFERROR(VLOOKUP($A508-$V$1,Summary!$A$3:$BG$325,C$1,FALSE),$V$2)</f>
        <v>NaN</v>
      </c>
      <c r="D508" s="31" t="str">
        <f>IFERROR(VLOOKUP($A508-$V$1,Summary!$A$3:$BG$325,D$1,FALSE),$V$2)</f>
        <v>NaN</v>
      </c>
      <c r="E508" s="31" t="str">
        <f>IFERROR(VLOOKUP($A508-$V$1,Summary!$A$3:$BG$325,E$1,FALSE),$V$2)</f>
        <v>NaN</v>
      </c>
      <c r="F508" s="31" t="str">
        <f>IFERROR(VLOOKUP($A508-$V$1,Summary!$A$3:$BG$325,F$1,FALSE),$V$2)</f>
        <v>NaN</v>
      </c>
      <c r="G508" s="31" t="str">
        <f>IFERROR(VLOOKUP($A508-$V$1,Summary!$A$3:$BG$325,G$1,FALSE),$V$2)</f>
        <v>NaN</v>
      </c>
      <c r="H508" s="31" t="str">
        <f>IFERROR(VLOOKUP($A508-$V$1,Summary!$A$3:$BG$325,H$1,FALSE),$V$2)</f>
        <v>NaN</v>
      </c>
      <c r="I508" s="31" t="str">
        <f>IFERROR(VLOOKUP($A508-$V$1,Summary!$A$3:$BG$325,I$1,FALSE),$V$2)</f>
        <v>NaN</v>
      </c>
      <c r="J508" s="31" t="str">
        <f>IFERROR(VLOOKUP($A508-$V$1,Summary!$A$3:$BG$325,J$1,FALSE),$V$2)</f>
        <v>NaN</v>
      </c>
      <c r="K508" s="31" t="str">
        <f>IFERROR(VLOOKUP($A508-$V$1,Summary!$A$3:$BG$325,K$1,FALSE),$V$2)</f>
        <v>NaN</v>
      </c>
      <c r="L508" s="31" t="str">
        <f>IFERROR(VLOOKUP($A508-$V$1,Summary!$A$3:$BG$325,L$1,FALSE),$V$2)</f>
        <v>NaN</v>
      </c>
      <c r="M508" s="31" t="str">
        <f>IFERROR(VLOOKUP($A508-$V$1,Summary!$A$3:$BG$325,M$1,FALSE),$V$2)</f>
        <v>NaN</v>
      </c>
      <c r="N508" s="31" t="str">
        <f>IFERROR(MAX(L508-M508,0),"NaN")</f>
        <v>NaN</v>
      </c>
      <c r="O508" s="31" t="str">
        <f>IFERROR(VLOOKUP($A508-$V$1,Summary!$A$3:$BG$325,O$1,FALSE),$V$2)</f>
        <v>NaN</v>
      </c>
      <c r="P508" s="31" t="str">
        <f>IFERROR(VLOOKUP($A508-$V$1,Summary!$A$3:$BG$325,P$1,FALSE),$V$2)</f>
        <v>NaN</v>
      </c>
      <c r="Q508" s="31" t="s">
        <v>51</v>
      </c>
      <c r="R508" s="31" t="str">
        <f>IFERROR(VLOOKUP($A508-$V$1,Summary!$A$3:$BG$325,R$1,FALSE),$V$2)</f>
        <v>NaN</v>
      </c>
      <c r="S508" s="31" t="str">
        <f>IFERROR(VLOOKUP($A508-$V$1,Summary!$A$3:$BG$325,S$1,FALSE),$V$2)</f>
        <v>NaN</v>
      </c>
    </row>
    <row r="509" spans="1:19" x14ac:dyDescent="0.25">
      <c r="A509" s="32">
        <v>44184.999305555553</v>
      </c>
      <c r="B509" s="31" t="str">
        <f>IFERROR(VLOOKUP($A509-$V$1,Summary!$A$3:$BG$325,B$1,FALSE),$V$2)</f>
        <v>NaN</v>
      </c>
      <c r="C509" s="97" t="str">
        <f>IFERROR(VLOOKUP($A509-$V$1,Summary!$A$3:$BG$325,C$1,FALSE),$V$2)</f>
        <v>NaN</v>
      </c>
      <c r="D509" s="31" t="str">
        <f>IFERROR(VLOOKUP($A509-$V$1,Summary!$A$3:$BG$325,D$1,FALSE),$V$2)</f>
        <v>NaN</v>
      </c>
      <c r="E509" s="31" t="str">
        <f>IFERROR(VLOOKUP($A509-$V$1,Summary!$A$3:$BG$325,E$1,FALSE),$V$2)</f>
        <v>NaN</v>
      </c>
      <c r="F509" s="31" t="str">
        <f>IFERROR(VLOOKUP($A509-$V$1,Summary!$A$3:$BG$325,F$1,FALSE),$V$2)</f>
        <v>NaN</v>
      </c>
      <c r="G509" s="31" t="str">
        <f>IFERROR(VLOOKUP($A509-$V$1,Summary!$A$3:$BG$325,G$1,FALSE),$V$2)</f>
        <v>NaN</v>
      </c>
      <c r="H509" s="31" t="str">
        <f>IFERROR(VLOOKUP($A509-$V$1,Summary!$A$3:$BG$325,H$1,FALSE),$V$2)</f>
        <v>NaN</v>
      </c>
      <c r="I509" s="31" t="str">
        <f>IFERROR(VLOOKUP($A509-$V$1,Summary!$A$3:$BG$325,I$1,FALSE),$V$2)</f>
        <v>NaN</v>
      </c>
      <c r="J509" s="31" t="str">
        <f>IFERROR(VLOOKUP($A509-$V$1,Summary!$A$3:$BG$325,J$1,FALSE),$V$2)</f>
        <v>NaN</v>
      </c>
      <c r="K509" s="31" t="str">
        <f>IFERROR(VLOOKUP($A509-$V$1,Summary!$A$3:$BG$325,K$1,FALSE),$V$2)</f>
        <v>NaN</v>
      </c>
      <c r="L509" s="31" t="str">
        <f>IFERROR(VLOOKUP($A509-$V$1,Summary!$A$3:$BG$325,L$1,FALSE),$V$2)</f>
        <v>NaN</v>
      </c>
      <c r="M509" s="31" t="str">
        <f>IFERROR(VLOOKUP($A509-$V$1,Summary!$A$3:$BG$325,M$1,FALSE),$V$2)</f>
        <v>NaN</v>
      </c>
      <c r="N509" s="31" t="str">
        <f>IFERROR(MAX(L509-M509,0),"NaN")</f>
        <v>NaN</v>
      </c>
      <c r="O509" s="31" t="str">
        <f>IFERROR(VLOOKUP($A509-$V$1,Summary!$A$3:$BG$325,O$1,FALSE),$V$2)</f>
        <v>NaN</v>
      </c>
      <c r="P509" s="31" t="str">
        <f>IFERROR(VLOOKUP($A509-$V$1,Summary!$A$3:$BG$325,P$1,FALSE),$V$2)</f>
        <v>NaN</v>
      </c>
      <c r="Q509" s="31" t="s">
        <v>51</v>
      </c>
      <c r="R509" s="31" t="str">
        <f>IFERROR(VLOOKUP($A509-$V$1,Summary!$A$3:$BG$325,R$1,FALSE),$V$2)</f>
        <v>NaN</v>
      </c>
      <c r="S509" s="31" t="str">
        <f>IFERROR(VLOOKUP($A509-$V$1,Summary!$A$3:$BG$325,S$1,FALSE),$V$2)</f>
        <v>NaN</v>
      </c>
    </row>
    <row r="510" spans="1:19" x14ac:dyDescent="0.25">
      <c r="A510" s="32">
        <v>44185.999305555553</v>
      </c>
      <c r="B510" s="31" t="str">
        <f>IFERROR(VLOOKUP($A510-$V$1,Summary!$A$3:$BG$325,B$1,FALSE),$V$2)</f>
        <v>NaN</v>
      </c>
      <c r="C510" s="97" t="str">
        <f>IFERROR(VLOOKUP($A510-$V$1,Summary!$A$3:$BG$325,C$1,FALSE),$V$2)</f>
        <v>NaN</v>
      </c>
      <c r="D510" s="31" t="str">
        <f>IFERROR(VLOOKUP($A510-$V$1,Summary!$A$3:$BG$325,D$1,FALSE),$V$2)</f>
        <v>NaN</v>
      </c>
      <c r="E510" s="31" t="str">
        <f>IFERROR(VLOOKUP($A510-$V$1,Summary!$A$3:$BG$325,E$1,FALSE),$V$2)</f>
        <v>NaN</v>
      </c>
      <c r="F510" s="31" t="str">
        <f>IFERROR(VLOOKUP($A510-$V$1,Summary!$A$3:$BG$325,F$1,FALSE),$V$2)</f>
        <v>NaN</v>
      </c>
      <c r="G510" s="31" t="str">
        <f>IFERROR(VLOOKUP($A510-$V$1,Summary!$A$3:$BG$325,G$1,FALSE),$V$2)</f>
        <v>NaN</v>
      </c>
      <c r="H510" s="31" t="str">
        <f>IFERROR(VLOOKUP($A510-$V$1,Summary!$A$3:$BG$325,H$1,FALSE),$V$2)</f>
        <v>NaN</v>
      </c>
      <c r="I510" s="31" t="str">
        <f>IFERROR(VLOOKUP($A510-$V$1,Summary!$A$3:$BG$325,I$1,FALSE),$V$2)</f>
        <v>NaN</v>
      </c>
      <c r="J510" s="31" t="str">
        <f>IFERROR(VLOOKUP($A510-$V$1,Summary!$A$3:$BG$325,J$1,FALSE),$V$2)</f>
        <v>NaN</v>
      </c>
      <c r="K510" s="31" t="str">
        <f>IFERROR(VLOOKUP($A510-$V$1,Summary!$A$3:$BG$325,K$1,FALSE),$V$2)</f>
        <v>NaN</v>
      </c>
      <c r="L510" s="31" t="str">
        <f>IFERROR(VLOOKUP($A510-$V$1,Summary!$A$3:$BG$325,L$1,FALSE),$V$2)</f>
        <v>NaN</v>
      </c>
      <c r="M510" s="31" t="str">
        <f>IFERROR(VLOOKUP($A510-$V$1,Summary!$A$3:$BG$325,M$1,FALSE),$V$2)</f>
        <v>NaN</v>
      </c>
      <c r="N510" s="31" t="str">
        <f>IFERROR(MAX(L510-M510,0),"NaN")</f>
        <v>NaN</v>
      </c>
      <c r="O510" s="31" t="str">
        <f>IFERROR(VLOOKUP($A510-$V$1,Summary!$A$3:$BG$325,O$1,FALSE),$V$2)</f>
        <v>NaN</v>
      </c>
      <c r="P510" s="31" t="str">
        <f>IFERROR(VLOOKUP($A510-$V$1,Summary!$A$3:$BG$325,P$1,FALSE),$V$2)</f>
        <v>NaN</v>
      </c>
      <c r="Q510" s="31" t="s">
        <v>51</v>
      </c>
      <c r="R510" s="31" t="str">
        <f>IFERROR(VLOOKUP($A510-$V$1,Summary!$A$3:$BG$325,R$1,FALSE),$V$2)</f>
        <v>NaN</v>
      </c>
      <c r="S510" s="31" t="str">
        <f>IFERROR(VLOOKUP($A510-$V$1,Summary!$A$3:$BG$325,S$1,FALSE),$V$2)</f>
        <v>NaN</v>
      </c>
    </row>
    <row r="511" spans="1:19" x14ac:dyDescent="0.25">
      <c r="A511" s="32">
        <v>44186.999305555553</v>
      </c>
      <c r="B511" s="31" t="str">
        <f>IFERROR(VLOOKUP($A511-$V$1,Summary!$A$3:$BG$325,B$1,FALSE),$V$2)</f>
        <v>NaN</v>
      </c>
      <c r="C511" s="97" t="str">
        <f>IFERROR(VLOOKUP($A511-$V$1,Summary!$A$3:$BG$325,C$1,FALSE),$V$2)</f>
        <v>NaN</v>
      </c>
      <c r="D511" s="31" t="str">
        <f>IFERROR(VLOOKUP($A511-$V$1,Summary!$A$3:$BG$325,D$1,FALSE),$V$2)</f>
        <v>NaN</v>
      </c>
      <c r="E511" s="31" t="str">
        <f>IFERROR(VLOOKUP($A511-$V$1,Summary!$A$3:$BG$325,E$1,FALSE),$V$2)</f>
        <v>NaN</v>
      </c>
      <c r="F511" s="31" t="str">
        <f>IFERROR(VLOOKUP($A511-$V$1,Summary!$A$3:$BG$325,F$1,FALSE),$V$2)</f>
        <v>NaN</v>
      </c>
      <c r="G511" s="31" t="str">
        <f>IFERROR(VLOOKUP($A511-$V$1,Summary!$A$3:$BG$325,G$1,FALSE),$V$2)</f>
        <v>NaN</v>
      </c>
      <c r="H511" s="31" t="str">
        <f>IFERROR(VLOOKUP($A511-$V$1,Summary!$A$3:$BG$325,H$1,FALSE),$V$2)</f>
        <v>NaN</v>
      </c>
      <c r="I511" s="31" t="str">
        <f>IFERROR(VLOOKUP($A511-$V$1,Summary!$A$3:$BG$325,I$1,FALSE),$V$2)</f>
        <v>NaN</v>
      </c>
      <c r="J511" s="31" t="str">
        <f>IFERROR(VLOOKUP($A511-$V$1,Summary!$A$3:$BG$325,J$1,FALSE),$V$2)</f>
        <v>NaN</v>
      </c>
      <c r="K511" s="31" t="str">
        <f>IFERROR(VLOOKUP($A511-$V$1,Summary!$A$3:$BG$325,K$1,FALSE),$V$2)</f>
        <v>NaN</v>
      </c>
      <c r="L511" s="31" t="str">
        <f>IFERROR(VLOOKUP($A511-$V$1,Summary!$A$3:$BG$325,L$1,FALSE),$V$2)</f>
        <v>NaN</v>
      </c>
      <c r="M511" s="31" t="str">
        <f>IFERROR(VLOOKUP($A511-$V$1,Summary!$A$3:$BG$325,M$1,FALSE),$V$2)</f>
        <v>NaN</v>
      </c>
      <c r="N511" s="31" t="str">
        <f>IFERROR(MAX(L511-M511,0),"NaN")</f>
        <v>NaN</v>
      </c>
      <c r="O511" s="31" t="str">
        <f>IFERROR(VLOOKUP($A511-$V$1,Summary!$A$3:$BG$325,O$1,FALSE),$V$2)</f>
        <v>NaN</v>
      </c>
      <c r="P511" s="31" t="str">
        <f>IFERROR(VLOOKUP($A511-$V$1,Summary!$A$3:$BG$325,P$1,FALSE),$V$2)</f>
        <v>NaN</v>
      </c>
      <c r="Q511" s="31" t="s">
        <v>51</v>
      </c>
      <c r="R511" s="31" t="str">
        <f>IFERROR(VLOOKUP($A511-$V$1,Summary!$A$3:$BG$325,R$1,FALSE),$V$2)</f>
        <v>NaN</v>
      </c>
      <c r="S511" s="31" t="str">
        <f>IFERROR(VLOOKUP($A511-$V$1,Summary!$A$3:$BG$325,S$1,FALSE),$V$2)</f>
        <v>NaN</v>
      </c>
    </row>
    <row r="512" spans="1:19" x14ac:dyDescent="0.25">
      <c r="A512" s="32">
        <v>44187.999305555553</v>
      </c>
      <c r="B512" s="31" t="str">
        <f>IFERROR(VLOOKUP($A512-$V$1,Summary!$A$3:$BG$325,B$1,FALSE),$V$2)</f>
        <v>NaN</v>
      </c>
      <c r="C512" s="97" t="str">
        <f>IFERROR(VLOOKUP($A512-$V$1,Summary!$A$3:$BG$325,C$1,FALSE),$V$2)</f>
        <v>NaN</v>
      </c>
      <c r="D512" s="31" t="str">
        <f>IFERROR(VLOOKUP($A512-$V$1,Summary!$A$3:$BG$325,D$1,FALSE),$V$2)</f>
        <v>NaN</v>
      </c>
      <c r="E512" s="31" t="str">
        <f>IFERROR(VLOOKUP($A512-$V$1,Summary!$A$3:$BG$325,E$1,FALSE),$V$2)</f>
        <v>NaN</v>
      </c>
      <c r="F512" s="31" t="str">
        <f>IFERROR(VLOOKUP($A512-$V$1,Summary!$A$3:$BG$325,F$1,FALSE),$V$2)</f>
        <v>NaN</v>
      </c>
      <c r="G512" s="31" t="str">
        <f>IFERROR(VLOOKUP($A512-$V$1,Summary!$A$3:$BG$325,G$1,FALSE),$V$2)</f>
        <v>NaN</v>
      </c>
      <c r="H512" s="31" t="str">
        <f>IFERROR(VLOOKUP($A512-$V$1,Summary!$A$3:$BG$325,H$1,FALSE),$V$2)</f>
        <v>NaN</v>
      </c>
      <c r="I512" s="31" t="str">
        <f>IFERROR(VLOOKUP($A512-$V$1,Summary!$A$3:$BG$325,I$1,FALSE),$V$2)</f>
        <v>NaN</v>
      </c>
      <c r="J512" s="31" t="str">
        <f>IFERROR(VLOOKUP($A512-$V$1,Summary!$A$3:$BG$325,J$1,FALSE),$V$2)</f>
        <v>NaN</v>
      </c>
      <c r="K512" s="31" t="str">
        <f>IFERROR(VLOOKUP($A512-$V$1,Summary!$A$3:$BG$325,K$1,FALSE),$V$2)</f>
        <v>NaN</v>
      </c>
      <c r="L512" s="31" t="str">
        <f>IFERROR(VLOOKUP($A512-$V$1,Summary!$A$3:$BG$325,L$1,FALSE),$V$2)</f>
        <v>NaN</v>
      </c>
      <c r="M512" s="31" t="str">
        <f>IFERROR(VLOOKUP($A512-$V$1,Summary!$A$3:$BG$325,M$1,FALSE),$V$2)</f>
        <v>NaN</v>
      </c>
      <c r="N512" s="31" t="str">
        <f>IFERROR(MAX(L512-M512,0),"NaN")</f>
        <v>NaN</v>
      </c>
      <c r="O512" s="31" t="str">
        <f>IFERROR(VLOOKUP($A512-$V$1,Summary!$A$3:$BG$325,O$1,FALSE),$V$2)</f>
        <v>NaN</v>
      </c>
      <c r="P512" s="31" t="str">
        <f>IFERROR(VLOOKUP($A512-$V$1,Summary!$A$3:$BG$325,P$1,FALSE),$V$2)</f>
        <v>NaN</v>
      </c>
      <c r="Q512" s="31" t="s">
        <v>51</v>
      </c>
      <c r="R512" s="31" t="str">
        <f>IFERROR(VLOOKUP($A512-$V$1,Summary!$A$3:$BG$325,R$1,FALSE),$V$2)</f>
        <v>NaN</v>
      </c>
      <c r="S512" s="31" t="str">
        <f>IFERROR(VLOOKUP($A512-$V$1,Summary!$A$3:$BG$325,S$1,FALSE),$V$2)</f>
        <v>NaN</v>
      </c>
    </row>
    <row r="513" spans="1:19" x14ac:dyDescent="0.25">
      <c r="A513" s="32">
        <v>44188.999305555553</v>
      </c>
      <c r="B513" s="31" t="str">
        <f>IFERROR(VLOOKUP($A513-$V$1,Summary!$A$3:$BG$325,B$1,FALSE),$V$2)</f>
        <v>NaN</v>
      </c>
      <c r="C513" s="97" t="str">
        <f>IFERROR(VLOOKUP($A513-$V$1,Summary!$A$3:$BG$325,C$1,FALSE),$V$2)</f>
        <v>NaN</v>
      </c>
      <c r="D513" s="31" t="str">
        <f>IFERROR(VLOOKUP($A513-$V$1,Summary!$A$3:$BG$325,D$1,FALSE),$V$2)</f>
        <v>NaN</v>
      </c>
      <c r="E513" s="31" t="str">
        <f>IFERROR(VLOOKUP($A513-$V$1,Summary!$A$3:$BG$325,E$1,FALSE),$V$2)</f>
        <v>NaN</v>
      </c>
      <c r="F513" s="31" t="str">
        <f>IFERROR(VLOOKUP($A513-$V$1,Summary!$A$3:$BG$325,F$1,FALSE),$V$2)</f>
        <v>NaN</v>
      </c>
      <c r="G513" s="31" t="str">
        <f>IFERROR(VLOOKUP($A513-$V$1,Summary!$A$3:$BG$325,G$1,FALSE),$V$2)</f>
        <v>NaN</v>
      </c>
      <c r="H513" s="31" t="str">
        <f>IFERROR(VLOOKUP($A513-$V$1,Summary!$A$3:$BG$325,H$1,FALSE),$V$2)</f>
        <v>NaN</v>
      </c>
      <c r="I513" s="31" t="str">
        <f>IFERROR(VLOOKUP($A513-$V$1,Summary!$A$3:$BG$325,I$1,FALSE),$V$2)</f>
        <v>NaN</v>
      </c>
      <c r="J513" s="31" t="str">
        <f>IFERROR(VLOOKUP($A513-$V$1,Summary!$A$3:$BG$325,J$1,FALSE),$V$2)</f>
        <v>NaN</v>
      </c>
      <c r="K513" s="31" t="str">
        <f>IFERROR(VLOOKUP($A513-$V$1,Summary!$A$3:$BG$325,K$1,FALSE),$V$2)</f>
        <v>NaN</v>
      </c>
      <c r="L513" s="31" t="str">
        <f>IFERROR(VLOOKUP($A513-$V$1,Summary!$A$3:$BG$325,L$1,FALSE),$V$2)</f>
        <v>NaN</v>
      </c>
      <c r="M513" s="31" t="str">
        <f>IFERROR(VLOOKUP($A513-$V$1,Summary!$A$3:$BG$325,M$1,FALSE),$V$2)</f>
        <v>NaN</v>
      </c>
      <c r="N513" s="31" t="str">
        <f>IFERROR(MAX(L513-M513,0),"NaN")</f>
        <v>NaN</v>
      </c>
      <c r="O513" s="31" t="str">
        <f>IFERROR(VLOOKUP($A513-$V$1,Summary!$A$3:$BG$325,O$1,FALSE),$V$2)</f>
        <v>NaN</v>
      </c>
      <c r="P513" s="31" t="str">
        <f>IFERROR(VLOOKUP($A513-$V$1,Summary!$A$3:$BG$325,P$1,FALSE),$V$2)</f>
        <v>NaN</v>
      </c>
      <c r="Q513" s="31" t="s">
        <v>51</v>
      </c>
      <c r="R513" s="31" t="str">
        <f>IFERROR(VLOOKUP($A513-$V$1,Summary!$A$3:$BG$325,R$1,FALSE),$V$2)</f>
        <v>NaN</v>
      </c>
      <c r="S513" s="31" t="str">
        <f>IFERROR(VLOOKUP($A513-$V$1,Summary!$A$3:$BG$325,S$1,FALSE),$V$2)</f>
        <v>NaN</v>
      </c>
    </row>
    <row r="514" spans="1:19" x14ac:dyDescent="0.25">
      <c r="A514" s="32">
        <v>44189.999305555553</v>
      </c>
      <c r="B514" s="31" t="str">
        <f>IFERROR(VLOOKUP($A514-$V$1,Summary!$A$3:$BG$325,B$1,FALSE),$V$2)</f>
        <v>NaN</v>
      </c>
      <c r="C514" s="97" t="str">
        <f>IFERROR(VLOOKUP($A514-$V$1,Summary!$A$3:$BG$325,C$1,FALSE),$V$2)</f>
        <v>NaN</v>
      </c>
      <c r="D514" s="31" t="str">
        <f>IFERROR(VLOOKUP($A514-$V$1,Summary!$A$3:$BG$325,D$1,FALSE),$V$2)</f>
        <v>NaN</v>
      </c>
      <c r="E514" s="31" t="str">
        <f>IFERROR(VLOOKUP($A514-$V$1,Summary!$A$3:$BG$325,E$1,FALSE),$V$2)</f>
        <v>NaN</v>
      </c>
      <c r="F514" s="31" t="str">
        <f>IFERROR(VLOOKUP($A514-$V$1,Summary!$A$3:$BG$325,F$1,FALSE),$V$2)</f>
        <v>NaN</v>
      </c>
      <c r="G514" s="31" t="str">
        <f>IFERROR(VLOOKUP($A514-$V$1,Summary!$A$3:$BG$325,G$1,FALSE),$V$2)</f>
        <v>NaN</v>
      </c>
      <c r="H514" s="31" t="str">
        <f>IFERROR(VLOOKUP($A514-$V$1,Summary!$A$3:$BG$325,H$1,FALSE),$V$2)</f>
        <v>NaN</v>
      </c>
      <c r="I514" s="31" t="str">
        <f>IFERROR(VLOOKUP($A514-$V$1,Summary!$A$3:$BG$325,I$1,FALSE),$V$2)</f>
        <v>NaN</v>
      </c>
      <c r="J514" s="31" t="str">
        <f>IFERROR(VLOOKUP($A514-$V$1,Summary!$A$3:$BG$325,J$1,FALSE),$V$2)</f>
        <v>NaN</v>
      </c>
      <c r="K514" s="31" t="str">
        <f>IFERROR(VLOOKUP($A514-$V$1,Summary!$A$3:$BG$325,K$1,FALSE),$V$2)</f>
        <v>NaN</v>
      </c>
      <c r="L514" s="31" t="str">
        <f>IFERROR(VLOOKUP($A514-$V$1,Summary!$A$3:$BG$325,L$1,FALSE),$V$2)</f>
        <v>NaN</v>
      </c>
      <c r="M514" s="31" t="str">
        <f>IFERROR(VLOOKUP($A514-$V$1,Summary!$A$3:$BG$325,M$1,FALSE),$V$2)</f>
        <v>NaN</v>
      </c>
      <c r="N514" s="31" t="str">
        <f>IFERROR(MAX(L514-M514,0),"NaN")</f>
        <v>NaN</v>
      </c>
      <c r="O514" s="31" t="str">
        <f>IFERROR(VLOOKUP($A514-$V$1,Summary!$A$3:$BG$325,O$1,FALSE),$V$2)</f>
        <v>NaN</v>
      </c>
      <c r="P514" s="31" t="str">
        <f>IFERROR(VLOOKUP($A514-$V$1,Summary!$A$3:$BG$325,P$1,FALSE),$V$2)</f>
        <v>NaN</v>
      </c>
      <c r="Q514" s="31" t="s">
        <v>51</v>
      </c>
      <c r="R514" s="31" t="str">
        <f>IFERROR(VLOOKUP($A514-$V$1,Summary!$A$3:$BG$325,R$1,FALSE),$V$2)</f>
        <v>NaN</v>
      </c>
      <c r="S514" s="31" t="str">
        <f>IFERROR(VLOOKUP($A514-$V$1,Summary!$A$3:$BG$325,S$1,FALSE),$V$2)</f>
        <v>NaN</v>
      </c>
    </row>
    <row r="515" spans="1:19" x14ac:dyDescent="0.25">
      <c r="A515" s="32">
        <v>44190.999305555553</v>
      </c>
      <c r="B515" s="31" t="str">
        <f>IFERROR(VLOOKUP($A515-$V$1,Summary!$A$3:$BG$325,B$1,FALSE),$V$2)</f>
        <v>NaN</v>
      </c>
      <c r="C515" s="97" t="str">
        <f>IFERROR(VLOOKUP($A515-$V$1,Summary!$A$3:$BG$325,C$1,FALSE),$V$2)</f>
        <v>NaN</v>
      </c>
      <c r="D515" s="31" t="str">
        <f>IFERROR(VLOOKUP($A515-$V$1,Summary!$A$3:$BG$325,D$1,FALSE),$V$2)</f>
        <v>NaN</v>
      </c>
      <c r="E515" s="31" t="str">
        <f>IFERROR(VLOOKUP($A515-$V$1,Summary!$A$3:$BG$325,E$1,FALSE),$V$2)</f>
        <v>NaN</v>
      </c>
      <c r="F515" s="31" t="str">
        <f>IFERROR(VLOOKUP($A515-$V$1,Summary!$A$3:$BG$325,F$1,FALSE),$V$2)</f>
        <v>NaN</v>
      </c>
      <c r="G515" s="31" t="str">
        <f>IFERROR(VLOOKUP($A515-$V$1,Summary!$A$3:$BG$325,G$1,FALSE),$V$2)</f>
        <v>NaN</v>
      </c>
      <c r="H515" s="31" t="str">
        <f>IFERROR(VLOOKUP($A515-$V$1,Summary!$A$3:$BG$325,H$1,FALSE),$V$2)</f>
        <v>NaN</v>
      </c>
      <c r="I515" s="31" t="str">
        <f>IFERROR(VLOOKUP($A515-$V$1,Summary!$A$3:$BG$325,I$1,FALSE),$V$2)</f>
        <v>NaN</v>
      </c>
      <c r="J515" s="31" t="str">
        <f>IFERROR(VLOOKUP($A515-$V$1,Summary!$A$3:$BG$325,J$1,FALSE),$V$2)</f>
        <v>NaN</v>
      </c>
      <c r="K515" s="31" t="str">
        <f>IFERROR(VLOOKUP($A515-$V$1,Summary!$A$3:$BG$325,K$1,FALSE),$V$2)</f>
        <v>NaN</v>
      </c>
      <c r="L515" s="31" t="str">
        <f>IFERROR(VLOOKUP($A515-$V$1,Summary!$A$3:$BG$325,L$1,FALSE),$V$2)</f>
        <v>NaN</v>
      </c>
      <c r="M515" s="31" t="str">
        <f>IFERROR(VLOOKUP($A515-$V$1,Summary!$A$3:$BG$325,M$1,FALSE),$V$2)</f>
        <v>NaN</v>
      </c>
      <c r="N515" s="31" t="str">
        <f>IFERROR(MAX(L515-M515,0),"NaN")</f>
        <v>NaN</v>
      </c>
      <c r="O515" s="31" t="str">
        <f>IFERROR(VLOOKUP($A515-$V$1,Summary!$A$3:$BG$325,O$1,FALSE),$V$2)</f>
        <v>NaN</v>
      </c>
      <c r="P515" s="31" t="str">
        <f>IFERROR(VLOOKUP($A515-$V$1,Summary!$A$3:$BG$325,P$1,FALSE),$V$2)</f>
        <v>NaN</v>
      </c>
      <c r="Q515" s="31" t="s">
        <v>51</v>
      </c>
      <c r="R515" s="31" t="str">
        <f>IFERROR(VLOOKUP($A515-$V$1,Summary!$A$3:$BG$325,R$1,FALSE),$V$2)</f>
        <v>NaN</v>
      </c>
      <c r="S515" s="31" t="str">
        <f>IFERROR(VLOOKUP($A515-$V$1,Summary!$A$3:$BG$325,S$1,FALSE),$V$2)</f>
        <v>NaN</v>
      </c>
    </row>
    <row r="516" spans="1:19" x14ac:dyDescent="0.25">
      <c r="A516" s="32">
        <v>44191.999305555553</v>
      </c>
      <c r="B516" s="31" t="str">
        <f>IFERROR(VLOOKUP($A516-$V$1,Summary!$A$3:$BG$325,B$1,FALSE),$V$2)</f>
        <v>NaN</v>
      </c>
      <c r="C516" s="97" t="str">
        <f>IFERROR(VLOOKUP($A516-$V$1,Summary!$A$3:$BG$325,C$1,FALSE),$V$2)</f>
        <v>NaN</v>
      </c>
      <c r="D516" s="31" t="str">
        <f>IFERROR(VLOOKUP($A516-$V$1,Summary!$A$3:$BG$325,D$1,FALSE),$V$2)</f>
        <v>NaN</v>
      </c>
      <c r="E516" s="31" t="str">
        <f>IFERROR(VLOOKUP($A516-$V$1,Summary!$A$3:$BG$325,E$1,FALSE),$V$2)</f>
        <v>NaN</v>
      </c>
      <c r="F516" s="31" t="str">
        <f>IFERROR(VLOOKUP($A516-$V$1,Summary!$A$3:$BG$325,F$1,FALSE),$V$2)</f>
        <v>NaN</v>
      </c>
      <c r="G516" s="31" t="str">
        <f>IFERROR(VLOOKUP($A516-$V$1,Summary!$A$3:$BG$325,G$1,FALSE),$V$2)</f>
        <v>NaN</v>
      </c>
      <c r="H516" s="31" t="str">
        <f>IFERROR(VLOOKUP($A516-$V$1,Summary!$A$3:$BG$325,H$1,FALSE),$V$2)</f>
        <v>NaN</v>
      </c>
      <c r="I516" s="31" t="str">
        <f>IFERROR(VLOOKUP($A516-$V$1,Summary!$A$3:$BG$325,I$1,FALSE),$V$2)</f>
        <v>NaN</v>
      </c>
      <c r="J516" s="31" t="str">
        <f>IFERROR(VLOOKUP($A516-$V$1,Summary!$A$3:$BG$325,J$1,FALSE),$V$2)</f>
        <v>NaN</v>
      </c>
      <c r="K516" s="31" t="str">
        <f>IFERROR(VLOOKUP($A516-$V$1,Summary!$A$3:$BG$325,K$1,FALSE),$V$2)</f>
        <v>NaN</v>
      </c>
      <c r="L516" s="31" t="str">
        <f>IFERROR(VLOOKUP($A516-$V$1,Summary!$A$3:$BG$325,L$1,FALSE),$V$2)</f>
        <v>NaN</v>
      </c>
      <c r="M516" s="31" t="str">
        <f>IFERROR(VLOOKUP($A516-$V$1,Summary!$A$3:$BG$325,M$1,FALSE),$V$2)</f>
        <v>NaN</v>
      </c>
      <c r="N516" s="31" t="str">
        <f>IFERROR(MAX(L516-M516,0),"NaN")</f>
        <v>NaN</v>
      </c>
      <c r="O516" s="31" t="str">
        <f>IFERROR(VLOOKUP($A516-$V$1,Summary!$A$3:$BG$325,O$1,FALSE),$V$2)</f>
        <v>NaN</v>
      </c>
      <c r="P516" s="31" t="str">
        <f>IFERROR(VLOOKUP($A516-$V$1,Summary!$A$3:$BG$325,P$1,FALSE),$V$2)</f>
        <v>NaN</v>
      </c>
      <c r="Q516" s="31" t="s">
        <v>51</v>
      </c>
      <c r="R516" s="31" t="str">
        <f>IFERROR(VLOOKUP($A516-$V$1,Summary!$A$3:$BG$325,R$1,FALSE),$V$2)</f>
        <v>NaN</v>
      </c>
      <c r="S516" s="31" t="str">
        <f>IFERROR(VLOOKUP($A516-$V$1,Summary!$A$3:$BG$325,S$1,FALSE),$V$2)</f>
        <v>NaN</v>
      </c>
    </row>
    <row r="517" spans="1:19" x14ac:dyDescent="0.25">
      <c r="A517" s="32">
        <v>44192.999305555553</v>
      </c>
      <c r="B517" s="31" t="str">
        <f>IFERROR(VLOOKUP($A517-$V$1,Summary!$A$3:$BG$325,B$1,FALSE),$V$2)</f>
        <v>NaN</v>
      </c>
      <c r="C517" s="97" t="str">
        <f>IFERROR(VLOOKUP($A517-$V$1,Summary!$A$3:$BG$325,C$1,FALSE),$V$2)</f>
        <v>NaN</v>
      </c>
      <c r="D517" s="31" t="str">
        <f>IFERROR(VLOOKUP($A517-$V$1,Summary!$A$3:$BG$325,D$1,FALSE),$V$2)</f>
        <v>NaN</v>
      </c>
      <c r="E517" s="31" t="str">
        <f>IFERROR(VLOOKUP($A517-$V$1,Summary!$A$3:$BG$325,E$1,FALSE),$V$2)</f>
        <v>NaN</v>
      </c>
      <c r="F517" s="31" t="str">
        <f>IFERROR(VLOOKUP($A517-$V$1,Summary!$A$3:$BG$325,F$1,FALSE),$V$2)</f>
        <v>NaN</v>
      </c>
      <c r="G517" s="31" t="str">
        <f>IFERROR(VLOOKUP($A517-$V$1,Summary!$A$3:$BG$325,G$1,FALSE),$V$2)</f>
        <v>NaN</v>
      </c>
      <c r="H517" s="31" t="str">
        <f>IFERROR(VLOOKUP($A517-$V$1,Summary!$A$3:$BG$325,H$1,FALSE),$V$2)</f>
        <v>NaN</v>
      </c>
      <c r="I517" s="31" t="str">
        <f>IFERROR(VLOOKUP($A517-$V$1,Summary!$A$3:$BG$325,I$1,FALSE),$V$2)</f>
        <v>NaN</v>
      </c>
      <c r="J517" s="31" t="str">
        <f>IFERROR(VLOOKUP($A517-$V$1,Summary!$A$3:$BG$325,J$1,FALSE),$V$2)</f>
        <v>NaN</v>
      </c>
      <c r="K517" s="31" t="str">
        <f>IFERROR(VLOOKUP($A517-$V$1,Summary!$A$3:$BG$325,K$1,FALSE),$V$2)</f>
        <v>NaN</v>
      </c>
      <c r="L517" s="31" t="str">
        <f>IFERROR(VLOOKUP($A517-$V$1,Summary!$A$3:$BG$325,L$1,FALSE),$V$2)</f>
        <v>NaN</v>
      </c>
      <c r="M517" s="31" t="str">
        <f>IFERROR(VLOOKUP($A517-$V$1,Summary!$A$3:$BG$325,M$1,FALSE),$V$2)</f>
        <v>NaN</v>
      </c>
      <c r="N517" s="31" t="str">
        <f>IFERROR(MAX(L517-M517,0),"NaN")</f>
        <v>NaN</v>
      </c>
      <c r="O517" s="31" t="str">
        <f>IFERROR(VLOOKUP($A517-$V$1,Summary!$A$3:$BG$325,O$1,FALSE),$V$2)</f>
        <v>NaN</v>
      </c>
      <c r="P517" s="31" t="str">
        <f>IFERROR(VLOOKUP($A517-$V$1,Summary!$A$3:$BG$325,P$1,FALSE),$V$2)</f>
        <v>NaN</v>
      </c>
      <c r="Q517" s="31" t="s">
        <v>51</v>
      </c>
      <c r="R517" s="31" t="str">
        <f>IFERROR(VLOOKUP($A517-$V$1,Summary!$A$3:$BG$325,R$1,FALSE),$V$2)</f>
        <v>NaN</v>
      </c>
      <c r="S517" s="31" t="str">
        <f>IFERROR(VLOOKUP($A517-$V$1,Summary!$A$3:$BG$325,S$1,FALSE),$V$2)</f>
        <v>NaN</v>
      </c>
    </row>
    <row r="518" spans="1:19" x14ac:dyDescent="0.25">
      <c r="A518" s="32">
        <v>44193.999305555553</v>
      </c>
      <c r="B518" s="31" t="str">
        <f>IFERROR(VLOOKUP($A518-$V$1,Summary!$A$3:$BG$325,B$1,FALSE),$V$2)</f>
        <v>NaN</v>
      </c>
      <c r="C518" s="97" t="str">
        <f>IFERROR(VLOOKUP($A518-$V$1,Summary!$A$3:$BG$325,C$1,FALSE),$V$2)</f>
        <v>NaN</v>
      </c>
      <c r="D518" s="31" t="str">
        <f>IFERROR(VLOOKUP($A518-$V$1,Summary!$A$3:$BG$325,D$1,FALSE),$V$2)</f>
        <v>NaN</v>
      </c>
      <c r="E518" s="31" t="str">
        <f>IFERROR(VLOOKUP($A518-$V$1,Summary!$A$3:$BG$325,E$1,FALSE),$V$2)</f>
        <v>NaN</v>
      </c>
      <c r="F518" s="31" t="str">
        <f>IFERROR(VLOOKUP($A518-$V$1,Summary!$A$3:$BG$325,F$1,FALSE),$V$2)</f>
        <v>NaN</v>
      </c>
      <c r="G518" s="31" t="str">
        <f>IFERROR(VLOOKUP($A518-$V$1,Summary!$A$3:$BG$325,G$1,FALSE),$V$2)</f>
        <v>NaN</v>
      </c>
      <c r="H518" s="31" t="str">
        <f>IFERROR(VLOOKUP($A518-$V$1,Summary!$A$3:$BG$325,H$1,FALSE),$V$2)</f>
        <v>NaN</v>
      </c>
      <c r="I518" s="31" t="str">
        <f>IFERROR(VLOOKUP($A518-$V$1,Summary!$A$3:$BG$325,I$1,FALSE),$V$2)</f>
        <v>NaN</v>
      </c>
      <c r="J518" s="31" t="str">
        <f>IFERROR(VLOOKUP($A518-$V$1,Summary!$A$3:$BG$325,J$1,FALSE),$V$2)</f>
        <v>NaN</v>
      </c>
      <c r="K518" s="31" t="str">
        <f>IFERROR(VLOOKUP($A518-$V$1,Summary!$A$3:$BG$325,K$1,FALSE),$V$2)</f>
        <v>NaN</v>
      </c>
      <c r="L518" s="31" t="str">
        <f>IFERROR(VLOOKUP($A518-$V$1,Summary!$A$3:$BG$325,L$1,FALSE),$V$2)</f>
        <v>NaN</v>
      </c>
      <c r="M518" s="31" t="str">
        <f>IFERROR(VLOOKUP($A518-$V$1,Summary!$A$3:$BG$325,M$1,FALSE),$V$2)</f>
        <v>NaN</v>
      </c>
      <c r="N518" s="31" t="str">
        <f>IFERROR(MAX(L518-M518,0),"NaN")</f>
        <v>NaN</v>
      </c>
      <c r="O518" s="31" t="str">
        <f>IFERROR(VLOOKUP($A518-$V$1,Summary!$A$3:$BG$325,O$1,FALSE),$V$2)</f>
        <v>NaN</v>
      </c>
      <c r="P518" s="31" t="str">
        <f>IFERROR(VLOOKUP($A518-$V$1,Summary!$A$3:$BG$325,P$1,FALSE),$V$2)</f>
        <v>NaN</v>
      </c>
      <c r="Q518" s="31" t="s">
        <v>51</v>
      </c>
      <c r="R518" s="31" t="str">
        <f>IFERROR(VLOOKUP($A518-$V$1,Summary!$A$3:$BG$325,R$1,FALSE),$V$2)</f>
        <v>NaN</v>
      </c>
      <c r="S518" s="31" t="str">
        <f>IFERROR(VLOOKUP($A518-$V$1,Summary!$A$3:$BG$325,S$1,FALSE),$V$2)</f>
        <v>NaN</v>
      </c>
    </row>
    <row r="519" spans="1:19" x14ac:dyDescent="0.25">
      <c r="A519" s="32">
        <v>44194.999305555553</v>
      </c>
      <c r="B519" s="31" t="str">
        <f>IFERROR(VLOOKUP($A519-$V$1,Summary!$A$3:$BG$325,B$1,FALSE),$V$2)</f>
        <v>NaN</v>
      </c>
      <c r="C519" s="97" t="str">
        <f>IFERROR(VLOOKUP($A519-$V$1,Summary!$A$3:$BG$325,C$1,FALSE),$V$2)</f>
        <v>NaN</v>
      </c>
      <c r="D519" s="31" t="str">
        <f>IFERROR(VLOOKUP($A519-$V$1,Summary!$A$3:$BG$325,D$1,FALSE),$V$2)</f>
        <v>NaN</v>
      </c>
      <c r="E519" s="31" t="str">
        <f>IFERROR(VLOOKUP($A519-$V$1,Summary!$A$3:$BG$325,E$1,FALSE),$V$2)</f>
        <v>NaN</v>
      </c>
      <c r="F519" s="31" t="str">
        <f>IFERROR(VLOOKUP($A519-$V$1,Summary!$A$3:$BG$325,F$1,FALSE),$V$2)</f>
        <v>NaN</v>
      </c>
      <c r="G519" s="31" t="str">
        <f>IFERROR(VLOOKUP($A519-$V$1,Summary!$A$3:$BG$325,G$1,FALSE),$V$2)</f>
        <v>NaN</v>
      </c>
      <c r="H519" s="31" t="str">
        <f>IFERROR(VLOOKUP($A519-$V$1,Summary!$A$3:$BG$325,H$1,FALSE),$V$2)</f>
        <v>NaN</v>
      </c>
      <c r="I519" s="31" t="str">
        <f>IFERROR(VLOOKUP($A519-$V$1,Summary!$A$3:$BG$325,I$1,FALSE),$V$2)</f>
        <v>NaN</v>
      </c>
      <c r="J519" s="31" t="str">
        <f>IFERROR(VLOOKUP($A519-$V$1,Summary!$A$3:$BG$325,J$1,FALSE),$V$2)</f>
        <v>NaN</v>
      </c>
      <c r="K519" s="31" t="str">
        <f>IFERROR(VLOOKUP($A519-$V$1,Summary!$A$3:$BG$325,K$1,FALSE),$V$2)</f>
        <v>NaN</v>
      </c>
      <c r="L519" s="31" t="str">
        <f>IFERROR(VLOOKUP($A519-$V$1,Summary!$A$3:$BG$325,L$1,FALSE),$V$2)</f>
        <v>NaN</v>
      </c>
      <c r="M519" s="31" t="str">
        <f>IFERROR(VLOOKUP($A519-$V$1,Summary!$A$3:$BG$325,M$1,FALSE),$V$2)</f>
        <v>NaN</v>
      </c>
      <c r="N519" s="31" t="str">
        <f>IFERROR(MAX(L519-M519,0),"NaN")</f>
        <v>NaN</v>
      </c>
      <c r="O519" s="31" t="str">
        <f>IFERROR(VLOOKUP($A519-$V$1,Summary!$A$3:$BG$325,O$1,FALSE),$V$2)</f>
        <v>NaN</v>
      </c>
      <c r="P519" s="31" t="str">
        <f>IFERROR(VLOOKUP($A519-$V$1,Summary!$A$3:$BG$325,P$1,FALSE),$V$2)</f>
        <v>NaN</v>
      </c>
      <c r="Q519" s="31" t="s">
        <v>51</v>
      </c>
      <c r="R519" s="31" t="str">
        <f>IFERROR(VLOOKUP($A519-$V$1,Summary!$A$3:$BG$325,R$1,FALSE),$V$2)</f>
        <v>NaN</v>
      </c>
      <c r="S519" s="31" t="str">
        <f>IFERROR(VLOOKUP($A519-$V$1,Summary!$A$3:$BG$325,S$1,FALSE),$V$2)</f>
        <v>NaN</v>
      </c>
    </row>
    <row r="520" spans="1:19" x14ac:dyDescent="0.25">
      <c r="A520" s="32">
        <v>44195.999305555553</v>
      </c>
      <c r="B520" s="31" t="str">
        <f>IFERROR(VLOOKUP($A520-$V$1,Summary!$A$3:$BG$325,B$1,FALSE),$V$2)</f>
        <v>NaN</v>
      </c>
      <c r="C520" s="97" t="str">
        <f>IFERROR(VLOOKUP($A520-$V$1,Summary!$A$3:$BG$325,C$1,FALSE),$V$2)</f>
        <v>NaN</v>
      </c>
      <c r="D520" s="31" t="str">
        <f>IFERROR(VLOOKUP($A520-$V$1,Summary!$A$3:$BG$325,D$1,FALSE),$V$2)</f>
        <v>NaN</v>
      </c>
      <c r="E520" s="31" t="str">
        <f>IFERROR(VLOOKUP($A520-$V$1,Summary!$A$3:$BG$325,E$1,FALSE),$V$2)</f>
        <v>NaN</v>
      </c>
      <c r="F520" s="31" t="str">
        <f>IFERROR(VLOOKUP($A520-$V$1,Summary!$A$3:$BG$325,F$1,FALSE),$V$2)</f>
        <v>NaN</v>
      </c>
      <c r="G520" s="31" t="str">
        <f>IFERROR(VLOOKUP($A520-$V$1,Summary!$A$3:$BG$325,G$1,FALSE),$V$2)</f>
        <v>NaN</v>
      </c>
      <c r="H520" s="31" t="str">
        <f>IFERROR(VLOOKUP($A520-$V$1,Summary!$A$3:$BG$325,H$1,FALSE),$V$2)</f>
        <v>NaN</v>
      </c>
      <c r="I520" s="31" t="str">
        <f>IFERROR(VLOOKUP($A520-$V$1,Summary!$A$3:$BG$325,I$1,FALSE),$V$2)</f>
        <v>NaN</v>
      </c>
      <c r="J520" s="31" t="str">
        <f>IFERROR(VLOOKUP($A520-$V$1,Summary!$A$3:$BG$325,J$1,FALSE),$V$2)</f>
        <v>NaN</v>
      </c>
      <c r="K520" s="31" t="str">
        <f>IFERROR(VLOOKUP($A520-$V$1,Summary!$A$3:$BG$325,K$1,FALSE),$V$2)</f>
        <v>NaN</v>
      </c>
      <c r="L520" s="31" t="str">
        <f>IFERROR(VLOOKUP($A520-$V$1,Summary!$A$3:$BG$325,L$1,FALSE),$V$2)</f>
        <v>NaN</v>
      </c>
      <c r="M520" s="31" t="str">
        <f>IFERROR(VLOOKUP($A520-$V$1,Summary!$A$3:$BG$325,M$1,FALSE),$V$2)</f>
        <v>NaN</v>
      </c>
      <c r="N520" s="31" t="str">
        <f>IFERROR(MAX(L520-M520,0),"NaN")</f>
        <v>NaN</v>
      </c>
      <c r="O520" s="31" t="str">
        <f>IFERROR(VLOOKUP($A520-$V$1,Summary!$A$3:$BG$325,O$1,FALSE),$V$2)</f>
        <v>NaN</v>
      </c>
      <c r="P520" s="31" t="str">
        <f>IFERROR(VLOOKUP($A520-$V$1,Summary!$A$3:$BG$325,P$1,FALSE),$V$2)</f>
        <v>NaN</v>
      </c>
      <c r="Q520" s="31" t="s">
        <v>51</v>
      </c>
      <c r="R520" s="31" t="str">
        <f>IFERROR(VLOOKUP($A520-$V$1,Summary!$A$3:$BG$325,R$1,FALSE),$V$2)</f>
        <v>NaN</v>
      </c>
      <c r="S520" s="31" t="str">
        <f>IFERROR(VLOOKUP($A520-$V$1,Summary!$A$3:$BG$325,S$1,FALSE),$V$2)</f>
        <v>NaN</v>
      </c>
    </row>
    <row r="521" spans="1:19" x14ac:dyDescent="0.25">
      <c r="A521" s="32">
        <v>44196.999305555553</v>
      </c>
      <c r="B521" s="31" t="str">
        <f>IFERROR(VLOOKUP($A521-$V$1,Summary!$A$3:$BG$325,B$1,FALSE),$V$2)</f>
        <v>NaN</v>
      </c>
      <c r="C521" s="97" t="str">
        <f>IFERROR(VLOOKUP($A521-$V$1,Summary!$A$3:$BG$325,C$1,FALSE),$V$2)</f>
        <v>NaN</v>
      </c>
      <c r="D521" s="31" t="str">
        <f>IFERROR(VLOOKUP($A521-$V$1,Summary!$A$3:$BG$325,D$1,FALSE),$V$2)</f>
        <v>NaN</v>
      </c>
      <c r="E521" s="31" t="str">
        <f>IFERROR(VLOOKUP($A521-$V$1,Summary!$A$3:$BG$325,E$1,FALSE),$V$2)</f>
        <v>NaN</v>
      </c>
      <c r="F521" s="31" t="str">
        <f>IFERROR(VLOOKUP($A521-$V$1,Summary!$A$3:$BG$325,F$1,FALSE),$V$2)</f>
        <v>NaN</v>
      </c>
      <c r="G521" s="31" t="str">
        <f>IFERROR(VLOOKUP($A521-$V$1,Summary!$A$3:$BG$325,G$1,FALSE),$V$2)</f>
        <v>NaN</v>
      </c>
      <c r="H521" s="31" t="str">
        <f>IFERROR(VLOOKUP($A521-$V$1,Summary!$A$3:$BG$325,H$1,FALSE),$V$2)</f>
        <v>NaN</v>
      </c>
      <c r="I521" s="31" t="str">
        <f>IFERROR(VLOOKUP($A521-$V$1,Summary!$A$3:$BG$325,I$1,FALSE),$V$2)</f>
        <v>NaN</v>
      </c>
      <c r="J521" s="31" t="str">
        <f>IFERROR(VLOOKUP($A521-$V$1,Summary!$A$3:$BG$325,J$1,FALSE),$V$2)</f>
        <v>NaN</v>
      </c>
      <c r="K521" s="31" t="str">
        <f>IFERROR(VLOOKUP($A521-$V$1,Summary!$A$3:$BG$325,K$1,FALSE),$V$2)</f>
        <v>NaN</v>
      </c>
      <c r="L521" s="31" t="str">
        <f>IFERROR(VLOOKUP($A521-$V$1,Summary!$A$3:$BG$325,L$1,FALSE),$V$2)</f>
        <v>NaN</v>
      </c>
      <c r="M521" s="31" t="str">
        <f>IFERROR(VLOOKUP($A521-$V$1,Summary!$A$3:$BG$325,M$1,FALSE),$V$2)</f>
        <v>NaN</v>
      </c>
      <c r="N521" s="31" t="str">
        <f>IFERROR(MAX(L521-M521,0),"NaN")</f>
        <v>NaN</v>
      </c>
      <c r="O521" s="31" t="str">
        <f>IFERROR(VLOOKUP($A521-$V$1,Summary!$A$3:$BG$325,O$1,FALSE),$V$2)</f>
        <v>NaN</v>
      </c>
      <c r="P521" s="31" t="str">
        <f>IFERROR(VLOOKUP($A521-$V$1,Summary!$A$3:$BG$325,P$1,FALSE),$V$2)</f>
        <v>NaN</v>
      </c>
      <c r="Q521" s="31" t="s">
        <v>51</v>
      </c>
      <c r="R521" s="31" t="str">
        <f>IFERROR(VLOOKUP($A521-$V$1,Summary!$A$3:$BG$325,R$1,FALSE),$V$2)</f>
        <v>NaN</v>
      </c>
      <c r="S521" s="31" t="str">
        <f>IFERROR(VLOOKUP($A521-$V$1,Summary!$A$3:$BG$325,S$1,FALSE),$V$2)</f>
        <v>NaN</v>
      </c>
    </row>
    <row r="522" spans="1:19" x14ac:dyDescent="0.25">
      <c r="A522" s="32">
        <v>44197.999305555553</v>
      </c>
      <c r="B522" s="31" t="str">
        <f>IFERROR(VLOOKUP($A522-$V$1,Summary!$A$3:$BG$325,B$1,FALSE),$V$2)</f>
        <v>NaN</v>
      </c>
      <c r="C522" s="97" t="str">
        <f>IFERROR(VLOOKUP($A522-$V$1,Summary!$A$3:$BG$325,C$1,FALSE),$V$2)</f>
        <v>NaN</v>
      </c>
      <c r="D522" s="31" t="str">
        <f>IFERROR(VLOOKUP($A522-$V$1,Summary!$A$3:$BG$325,D$1,FALSE),$V$2)</f>
        <v>NaN</v>
      </c>
      <c r="E522" s="31" t="str">
        <f>IFERROR(VLOOKUP($A522-$V$1,Summary!$A$3:$BG$325,E$1,FALSE),$V$2)</f>
        <v>NaN</v>
      </c>
      <c r="F522" s="31" t="str">
        <f>IFERROR(VLOOKUP($A522-$V$1,Summary!$A$3:$BG$325,F$1,FALSE),$V$2)</f>
        <v>NaN</v>
      </c>
      <c r="G522" s="31" t="str">
        <f>IFERROR(VLOOKUP($A522-$V$1,Summary!$A$3:$BG$325,G$1,FALSE),$V$2)</f>
        <v>NaN</v>
      </c>
      <c r="H522" s="31" t="str">
        <f>IFERROR(VLOOKUP($A522-$V$1,Summary!$A$3:$BG$325,H$1,FALSE),$V$2)</f>
        <v>NaN</v>
      </c>
      <c r="I522" s="31" t="str">
        <f>IFERROR(VLOOKUP($A522-$V$1,Summary!$A$3:$BG$325,I$1,FALSE),$V$2)</f>
        <v>NaN</v>
      </c>
      <c r="J522" s="31" t="str">
        <f>IFERROR(VLOOKUP($A522-$V$1,Summary!$A$3:$BG$325,J$1,FALSE),$V$2)</f>
        <v>NaN</v>
      </c>
      <c r="K522" s="31" t="str">
        <f>IFERROR(VLOOKUP($A522-$V$1,Summary!$A$3:$BG$325,K$1,FALSE),$V$2)</f>
        <v>NaN</v>
      </c>
      <c r="L522" s="31" t="str">
        <f>IFERROR(VLOOKUP($A522-$V$1,Summary!$A$3:$BG$325,L$1,FALSE),$V$2)</f>
        <v>NaN</v>
      </c>
      <c r="M522" s="31" t="str">
        <f>IFERROR(VLOOKUP($A522-$V$1,Summary!$A$3:$BG$325,M$1,FALSE),$V$2)</f>
        <v>NaN</v>
      </c>
      <c r="N522" s="31" t="str">
        <f>IFERROR(MAX(L522-M522,0),"NaN")</f>
        <v>NaN</v>
      </c>
      <c r="O522" s="31" t="str">
        <f>IFERROR(VLOOKUP($A522-$V$1,Summary!$A$3:$BG$325,O$1,FALSE),$V$2)</f>
        <v>NaN</v>
      </c>
      <c r="P522" s="31" t="str">
        <f>IFERROR(VLOOKUP($A522-$V$1,Summary!$A$3:$BG$325,P$1,FALSE),$V$2)</f>
        <v>NaN</v>
      </c>
      <c r="Q522" s="31" t="s">
        <v>51</v>
      </c>
      <c r="R522" s="31" t="str">
        <f>IFERROR(VLOOKUP($A522-$V$1,Summary!$A$3:$BG$325,R$1,FALSE),$V$2)</f>
        <v>NaN</v>
      </c>
      <c r="S522" s="31" t="str">
        <f>IFERROR(VLOOKUP($A522-$V$1,Summary!$A$3:$BG$325,S$1,FALSE),$V$2)</f>
        <v>NaN</v>
      </c>
    </row>
    <row r="523" spans="1:19" x14ac:dyDescent="0.25">
      <c r="A523" s="32">
        <v>44198.999305555553</v>
      </c>
      <c r="B523" s="31" t="str">
        <f>IFERROR(VLOOKUP($A523-$V$1,Summary!$A$3:$BG$325,B$1,FALSE),$V$2)</f>
        <v>NaN</v>
      </c>
      <c r="C523" s="97" t="str">
        <f>IFERROR(VLOOKUP($A523-$V$1,Summary!$A$3:$BG$325,C$1,FALSE),$V$2)</f>
        <v>NaN</v>
      </c>
      <c r="D523" s="31" t="str">
        <f>IFERROR(VLOOKUP($A523-$V$1,Summary!$A$3:$BG$325,D$1,FALSE),$V$2)</f>
        <v>NaN</v>
      </c>
      <c r="E523" s="31" t="str">
        <f>IFERROR(VLOOKUP($A523-$V$1,Summary!$A$3:$BG$325,E$1,FALSE),$V$2)</f>
        <v>NaN</v>
      </c>
      <c r="F523" s="31" t="str">
        <f>IFERROR(VLOOKUP($A523-$V$1,Summary!$A$3:$BG$325,F$1,FALSE),$V$2)</f>
        <v>NaN</v>
      </c>
      <c r="G523" s="31" t="str">
        <f>IFERROR(VLOOKUP($A523-$V$1,Summary!$A$3:$BG$325,G$1,FALSE),$V$2)</f>
        <v>NaN</v>
      </c>
      <c r="H523" s="31" t="str">
        <f>IFERROR(VLOOKUP($A523-$V$1,Summary!$A$3:$BG$325,H$1,FALSE),$V$2)</f>
        <v>NaN</v>
      </c>
      <c r="I523" s="31" t="str">
        <f>IFERROR(VLOOKUP($A523-$V$1,Summary!$A$3:$BG$325,I$1,FALSE),$V$2)</f>
        <v>NaN</v>
      </c>
      <c r="J523" s="31" t="str">
        <f>IFERROR(VLOOKUP($A523-$V$1,Summary!$A$3:$BG$325,J$1,FALSE),$V$2)</f>
        <v>NaN</v>
      </c>
      <c r="K523" s="31" t="str">
        <f>IFERROR(VLOOKUP($A523-$V$1,Summary!$A$3:$BG$325,K$1,FALSE),$V$2)</f>
        <v>NaN</v>
      </c>
      <c r="L523" s="31" t="str">
        <f>IFERROR(VLOOKUP($A523-$V$1,Summary!$A$3:$BG$325,L$1,FALSE),$V$2)</f>
        <v>NaN</v>
      </c>
      <c r="M523" s="31" t="str">
        <f>IFERROR(VLOOKUP($A523-$V$1,Summary!$A$3:$BG$325,M$1,FALSE),$V$2)</f>
        <v>NaN</v>
      </c>
      <c r="N523" s="31" t="str">
        <f>IFERROR(MAX(L523-M523,0),"NaN")</f>
        <v>NaN</v>
      </c>
      <c r="O523" s="31" t="str">
        <f>IFERROR(VLOOKUP($A523-$V$1,Summary!$A$3:$BG$325,O$1,FALSE),$V$2)</f>
        <v>NaN</v>
      </c>
      <c r="P523" s="31" t="str">
        <f>IFERROR(VLOOKUP($A523-$V$1,Summary!$A$3:$BG$325,P$1,FALSE),$V$2)</f>
        <v>NaN</v>
      </c>
      <c r="Q523" s="31" t="s">
        <v>51</v>
      </c>
      <c r="R523" s="31" t="str">
        <f>IFERROR(VLOOKUP($A523-$V$1,Summary!$A$3:$BG$325,R$1,FALSE),$V$2)</f>
        <v>NaN</v>
      </c>
      <c r="S523" s="31" t="str">
        <f>IFERROR(VLOOKUP($A523-$V$1,Summary!$A$3:$BG$325,S$1,FALSE),$V$2)</f>
        <v>NaN</v>
      </c>
    </row>
    <row r="524" spans="1:19" x14ac:dyDescent="0.25">
      <c r="A524" s="32">
        <v>44199.999305555553</v>
      </c>
      <c r="B524" s="31" t="str">
        <f>IFERROR(VLOOKUP($A524-$V$1,Summary!$A$3:$BG$325,B$1,FALSE),$V$2)</f>
        <v>NaN</v>
      </c>
      <c r="C524" s="97" t="str">
        <f>IFERROR(VLOOKUP($A524-$V$1,Summary!$A$3:$BG$325,C$1,FALSE),$V$2)</f>
        <v>NaN</v>
      </c>
      <c r="D524" s="31" t="str">
        <f>IFERROR(VLOOKUP($A524-$V$1,Summary!$A$3:$BG$325,D$1,FALSE),$V$2)</f>
        <v>NaN</v>
      </c>
      <c r="E524" s="31" t="str">
        <f>IFERROR(VLOOKUP($A524-$V$1,Summary!$A$3:$BG$325,E$1,FALSE),$V$2)</f>
        <v>NaN</v>
      </c>
      <c r="F524" s="31" t="str">
        <f>IFERROR(VLOOKUP($A524-$V$1,Summary!$A$3:$BG$325,F$1,FALSE),$V$2)</f>
        <v>NaN</v>
      </c>
      <c r="G524" s="31" t="str">
        <f>IFERROR(VLOOKUP($A524-$V$1,Summary!$A$3:$BG$325,G$1,FALSE),$V$2)</f>
        <v>NaN</v>
      </c>
      <c r="H524" s="31" t="str">
        <f>IFERROR(VLOOKUP($A524-$V$1,Summary!$A$3:$BG$325,H$1,FALSE),$V$2)</f>
        <v>NaN</v>
      </c>
      <c r="I524" s="31" t="str">
        <f>IFERROR(VLOOKUP($A524-$V$1,Summary!$A$3:$BG$325,I$1,FALSE),$V$2)</f>
        <v>NaN</v>
      </c>
      <c r="J524" s="31" t="str">
        <f>IFERROR(VLOOKUP($A524-$V$1,Summary!$A$3:$BG$325,J$1,FALSE),$V$2)</f>
        <v>NaN</v>
      </c>
      <c r="K524" s="31" t="str">
        <f>IFERROR(VLOOKUP($A524-$V$1,Summary!$A$3:$BG$325,K$1,FALSE),$V$2)</f>
        <v>NaN</v>
      </c>
      <c r="L524" s="31" t="str">
        <f>IFERROR(VLOOKUP($A524-$V$1,Summary!$A$3:$BG$325,L$1,FALSE),$V$2)</f>
        <v>NaN</v>
      </c>
      <c r="M524" s="31" t="str">
        <f>IFERROR(VLOOKUP($A524-$V$1,Summary!$A$3:$BG$325,M$1,FALSE),$V$2)</f>
        <v>NaN</v>
      </c>
      <c r="N524" s="31" t="str">
        <f>IFERROR(MAX(L524-M524,0),"NaN")</f>
        <v>NaN</v>
      </c>
      <c r="O524" s="31" t="str">
        <f>IFERROR(VLOOKUP($A524-$V$1,Summary!$A$3:$BG$325,O$1,FALSE),$V$2)</f>
        <v>NaN</v>
      </c>
      <c r="P524" s="31" t="str">
        <f>IFERROR(VLOOKUP($A524-$V$1,Summary!$A$3:$BG$325,P$1,FALSE),$V$2)</f>
        <v>NaN</v>
      </c>
      <c r="Q524" s="31" t="s">
        <v>51</v>
      </c>
      <c r="R524" s="31" t="str">
        <f>IFERROR(VLOOKUP($A524-$V$1,Summary!$A$3:$BG$325,R$1,FALSE),$V$2)</f>
        <v>NaN</v>
      </c>
      <c r="S524" s="31" t="str">
        <f>IFERROR(VLOOKUP($A524-$V$1,Summary!$A$3:$BG$325,S$1,FALSE),$V$2)</f>
        <v>NaN</v>
      </c>
    </row>
    <row r="525" spans="1:19" x14ac:dyDescent="0.25">
      <c r="A525" s="32">
        <v>44200.999305555553</v>
      </c>
      <c r="B525" s="31" t="str">
        <f>IFERROR(VLOOKUP($A525-$V$1,Summary!$A$3:$BG$325,B$1,FALSE),$V$2)</f>
        <v>NaN</v>
      </c>
      <c r="C525" s="97" t="str">
        <f>IFERROR(VLOOKUP($A525-$V$1,Summary!$A$3:$BG$325,C$1,FALSE),$V$2)</f>
        <v>NaN</v>
      </c>
      <c r="D525" s="31" t="str">
        <f>IFERROR(VLOOKUP($A525-$V$1,Summary!$A$3:$BG$325,D$1,FALSE),$V$2)</f>
        <v>NaN</v>
      </c>
      <c r="E525" s="31" t="str">
        <f>IFERROR(VLOOKUP($A525-$V$1,Summary!$A$3:$BG$325,E$1,FALSE),$V$2)</f>
        <v>NaN</v>
      </c>
      <c r="F525" s="31" t="str">
        <f>IFERROR(VLOOKUP($A525-$V$1,Summary!$A$3:$BG$325,F$1,FALSE),$V$2)</f>
        <v>NaN</v>
      </c>
      <c r="G525" s="31" t="str">
        <f>IFERROR(VLOOKUP($A525-$V$1,Summary!$A$3:$BG$325,G$1,FALSE),$V$2)</f>
        <v>NaN</v>
      </c>
      <c r="H525" s="31" t="str">
        <f>IFERROR(VLOOKUP($A525-$V$1,Summary!$A$3:$BG$325,H$1,FALSE),$V$2)</f>
        <v>NaN</v>
      </c>
      <c r="I525" s="31" t="str">
        <f>IFERROR(VLOOKUP($A525-$V$1,Summary!$A$3:$BG$325,I$1,FALSE),$V$2)</f>
        <v>NaN</v>
      </c>
      <c r="J525" s="31" t="str">
        <f>IFERROR(VLOOKUP($A525-$V$1,Summary!$A$3:$BG$325,J$1,FALSE),$V$2)</f>
        <v>NaN</v>
      </c>
      <c r="K525" s="31" t="str">
        <f>IFERROR(VLOOKUP($A525-$V$1,Summary!$A$3:$BG$325,K$1,FALSE),$V$2)</f>
        <v>NaN</v>
      </c>
      <c r="L525" s="31" t="str">
        <f>IFERROR(VLOOKUP($A525-$V$1,Summary!$A$3:$BG$325,L$1,FALSE),$V$2)</f>
        <v>NaN</v>
      </c>
      <c r="M525" s="31" t="str">
        <f>IFERROR(VLOOKUP($A525-$V$1,Summary!$A$3:$BG$325,M$1,FALSE),$V$2)</f>
        <v>NaN</v>
      </c>
      <c r="N525" s="31" t="str">
        <f>IFERROR(MAX(L525-M525,0),"NaN")</f>
        <v>NaN</v>
      </c>
      <c r="O525" s="31" t="str">
        <f>IFERROR(VLOOKUP($A525-$V$1,Summary!$A$3:$BG$325,O$1,FALSE),$V$2)</f>
        <v>NaN</v>
      </c>
      <c r="P525" s="31" t="str">
        <f>IFERROR(VLOOKUP($A525-$V$1,Summary!$A$3:$BG$325,P$1,FALSE),$V$2)</f>
        <v>NaN</v>
      </c>
      <c r="Q525" s="31" t="s">
        <v>51</v>
      </c>
      <c r="R525" s="31" t="str">
        <f>IFERROR(VLOOKUP($A525-$V$1,Summary!$A$3:$BG$325,R$1,FALSE),$V$2)</f>
        <v>NaN</v>
      </c>
      <c r="S525" s="31" t="str">
        <f>IFERROR(VLOOKUP($A525-$V$1,Summary!$A$3:$BG$325,S$1,FALSE),$V$2)</f>
        <v>NaN</v>
      </c>
    </row>
    <row r="526" spans="1:19" x14ac:dyDescent="0.25">
      <c r="A526" s="32">
        <v>44201.999305555553</v>
      </c>
      <c r="B526" s="31" t="str">
        <f>IFERROR(VLOOKUP($A526-$V$1,Summary!$A$3:$BG$325,B$1,FALSE),$V$2)</f>
        <v>NaN</v>
      </c>
      <c r="C526" s="97" t="str">
        <f>IFERROR(VLOOKUP($A526-$V$1,Summary!$A$3:$BG$325,C$1,FALSE),$V$2)</f>
        <v>NaN</v>
      </c>
      <c r="D526" s="31" t="str">
        <f>IFERROR(VLOOKUP($A526-$V$1,Summary!$A$3:$BG$325,D$1,FALSE),$V$2)</f>
        <v>NaN</v>
      </c>
      <c r="E526" s="31" t="str">
        <f>IFERROR(VLOOKUP($A526-$V$1,Summary!$A$3:$BG$325,E$1,FALSE),$V$2)</f>
        <v>NaN</v>
      </c>
      <c r="F526" s="31" t="str">
        <f>IFERROR(VLOOKUP($A526-$V$1,Summary!$A$3:$BG$325,F$1,FALSE),$V$2)</f>
        <v>NaN</v>
      </c>
      <c r="G526" s="31" t="str">
        <f>IFERROR(VLOOKUP($A526-$V$1,Summary!$A$3:$BG$325,G$1,FALSE),$V$2)</f>
        <v>NaN</v>
      </c>
      <c r="H526" s="31" t="str">
        <f>IFERROR(VLOOKUP($A526-$V$1,Summary!$A$3:$BG$325,H$1,FALSE),$V$2)</f>
        <v>NaN</v>
      </c>
      <c r="I526" s="31" t="str">
        <f>IFERROR(VLOOKUP($A526-$V$1,Summary!$A$3:$BG$325,I$1,FALSE),$V$2)</f>
        <v>NaN</v>
      </c>
      <c r="J526" s="31" t="str">
        <f>IFERROR(VLOOKUP($A526-$V$1,Summary!$A$3:$BG$325,J$1,FALSE),$V$2)</f>
        <v>NaN</v>
      </c>
      <c r="K526" s="31" t="str">
        <f>IFERROR(VLOOKUP($A526-$V$1,Summary!$A$3:$BG$325,K$1,FALSE),$V$2)</f>
        <v>NaN</v>
      </c>
      <c r="L526" s="31" t="str">
        <f>IFERROR(VLOOKUP($A526-$V$1,Summary!$A$3:$BG$325,L$1,FALSE),$V$2)</f>
        <v>NaN</v>
      </c>
      <c r="M526" s="31" t="str">
        <f>IFERROR(VLOOKUP($A526-$V$1,Summary!$A$3:$BG$325,M$1,FALSE),$V$2)</f>
        <v>NaN</v>
      </c>
      <c r="N526" s="31" t="str">
        <f>IFERROR(MAX(L526-M526,0),"NaN")</f>
        <v>NaN</v>
      </c>
      <c r="O526" s="31" t="str">
        <f>IFERROR(VLOOKUP($A526-$V$1,Summary!$A$3:$BG$325,O$1,FALSE),$V$2)</f>
        <v>NaN</v>
      </c>
      <c r="P526" s="31" t="str">
        <f>IFERROR(VLOOKUP($A526-$V$1,Summary!$A$3:$BG$325,P$1,FALSE),$V$2)</f>
        <v>NaN</v>
      </c>
      <c r="Q526" s="31" t="s">
        <v>51</v>
      </c>
      <c r="R526" s="31" t="str">
        <f>IFERROR(VLOOKUP($A526-$V$1,Summary!$A$3:$BG$325,R$1,FALSE),$V$2)</f>
        <v>NaN</v>
      </c>
      <c r="S526" s="31" t="str">
        <f>IFERROR(VLOOKUP($A526-$V$1,Summary!$A$3:$BG$325,S$1,FALSE),$V$2)</f>
        <v>NaN</v>
      </c>
    </row>
    <row r="527" spans="1:19" x14ac:dyDescent="0.25">
      <c r="A527" s="32">
        <v>44202.999305555553</v>
      </c>
      <c r="B527" s="31" t="str">
        <f>IFERROR(VLOOKUP($A527-$V$1,Summary!$A$3:$BG$325,B$1,FALSE),$V$2)</f>
        <v>NaN</v>
      </c>
      <c r="C527" s="97" t="str">
        <f>IFERROR(VLOOKUP($A527-$V$1,Summary!$A$3:$BG$325,C$1,FALSE),$V$2)</f>
        <v>NaN</v>
      </c>
      <c r="D527" s="31" t="str">
        <f>IFERROR(VLOOKUP($A527-$V$1,Summary!$A$3:$BG$325,D$1,FALSE),$V$2)</f>
        <v>NaN</v>
      </c>
      <c r="E527" s="31" t="str">
        <f>IFERROR(VLOOKUP($A527-$V$1,Summary!$A$3:$BG$325,E$1,FALSE),$V$2)</f>
        <v>NaN</v>
      </c>
      <c r="F527" s="31" t="str">
        <f>IFERROR(VLOOKUP($A527-$V$1,Summary!$A$3:$BG$325,F$1,FALSE),$V$2)</f>
        <v>NaN</v>
      </c>
      <c r="G527" s="31" t="str">
        <f>IFERROR(VLOOKUP($A527-$V$1,Summary!$A$3:$BG$325,G$1,FALSE),$V$2)</f>
        <v>NaN</v>
      </c>
      <c r="H527" s="31" t="str">
        <f>IFERROR(VLOOKUP($A527-$V$1,Summary!$A$3:$BG$325,H$1,FALSE),$V$2)</f>
        <v>NaN</v>
      </c>
      <c r="I527" s="31" t="str">
        <f>IFERROR(VLOOKUP($A527-$V$1,Summary!$A$3:$BG$325,I$1,FALSE),$V$2)</f>
        <v>NaN</v>
      </c>
      <c r="J527" s="31" t="str">
        <f>IFERROR(VLOOKUP($A527-$V$1,Summary!$A$3:$BG$325,J$1,FALSE),$V$2)</f>
        <v>NaN</v>
      </c>
      <c r="K527" s="31" t="str">
        <f>IFERROR(VLOOKUP($A527-$V$1,Summary!$A$3:$BG$325,K$1,FALSE),$V$2)</f>
        <v>NaN</v>
      </c>
      <c r="L527" s="31" t="str">
        <f>IFERROR(VLOOKUP($A527-$V$1,Summary!$A$3:$BG$325,L$1,FALSE),$V$2)</f>
        <v>NaN</v>
      </c>
      <c r="M527" s="31" t="str">
        <f>IFERROR(VLOOKUP($A527-$V$1,Summary!$A$3:$BG$325,M$1,FALSE),$V$2)</f>
        <v>NaN</v>
      </c>
      <c r="N527" s="31" t="str">
        <f>IFERROR(MAX(L527-M527,0),"NaN")</f>
        <v>NaN</v>
      </c>
      <c r="O527" s="31" t="str">
        <f>IFERROR(VLOOKUP($A527-$V$1,Summary!$A$3:$BG$325,O$1,FALSE),$V$2)</f>
        <v>NaN</v>
      </c>
      <c r="P527" s="31" t="str">
        <f>IFERROR(VLOOKUP($A527-$V$1,Summary!$A$3:$BG$325,P$1,FALSE),$V$2)</f>
        <v>NaN</v>
      </c>
      <c r="Q527" s="31" t="s">
        <v>51</v>
      </c>
      <c r="R527" s="31" t="str">
        <f>IFERROR(VLOOKUP($A527-$V$1,Summary!$A$3:$BG$325,R$1,FALSE),$V$2)</f>
        <v>NaN</v>
      </c>
      <c r="S527" s="31" t="str">
        <f>IFERROR(VLOOKUP($A527-$V$1,Summary!$A$3:$BG$325,S$1,FALSE),$V$2)</f>
        <v>NaN</v>
      </c>
    </row>
    <row r="528" spans="1:19" x14ac:dyDescent="0.25">
      <c r="A528" s="32">
        <v>44203.999305555553</v>
      </c>
      <c r="B528" s="31" t="str">
        <f>IFERROR(VLOOKUP($A528-$V$1,Summary!$A$3:$BG$325,B$1,FALSE),$V$2)</f>
        <v>NaN</v>
      </c>
      <c r="C528" s="97" t="str">
        <f>IFERROR(VLOOKUP($A528-$V$1,Summary!$A$3:$BG$325,C$1,FALSE),$V$2)</f>
        <v>NaN</v>
      </c>
      <c r="D528" s="31" t="str">
        <f>IFERROR(VLOOKUP($A528-$V$1,Summary!$A$3:$BG$325,D$1,FALSE),$V$2)</f>
        <v>NaN</v>
      </c>
      <c r="E528" s="31" t="str">
        <f>IFERROR(VLOOKUP($A528-$V$1,Summary!$A$3:$BG$325,E$1,FALSE),$V$2)</f>
        <v>NaN</v>
      </c>
      <c r="F528" s="31" t="str">
        <f>IFERROR(VLOOKUP($A528-$V$1,Summary!$A$3:$BG$325,F$1,FALSE),$V$2)</f>
        <v>NaN</v>
      </c>
      <c r="G528" s="31" t="str">
        <f>IFERROR(VLOOKUP($A528-$V$1,Summary!$A$3:$BG$325,G$1,FALSE),$V$2)</f>
        <v>NaN</v>
      </c>
      <c r="H528" s="31" t="str">
        <f>IFERROR(VLOOKUP($A528-$V$1,Summary!$A$3:$BG$325,H$1,FALSE),$V$2)</f>
        <v>NaN</v>
      </c>
      <c r="I528" s="31" t="str">
        <f>IFERROR(VLOOKUP($A528-$V$1,Summary!$A$3:$BG$325,I$1,FALSE),$V$2)</f>
        <v>NaN</v>
      </c>
      <c r="J528" s="31" t="str">
        <f>IFERROR(VLOOKUP($A528-$V$1,Summary!$A$3:$BG$325,J$1,FALSE),$V$2)</f>
        <v>NaN</v>
      </c>
      <c r="K528" s="31" t="str">
        <f>IFERROR(VLOOKUP($A528-$V$1,Summary!$A$3:$BG$325,K$1,FALSE),$V$2)</f>
        <v>NaN</v>
      </c>
      <c r="L528" s="31" t="str">
        <f>IFERROR(VLOOKUP($A528-$V$1,Summary!$A$3:$BG$325,L$1,FALSE),$V$2)</f>
        <v>NaN</v>
      </c>
      <c r="M528" s="31" t="str">
        <f>IFERROR(VLOOKUP($A528-$V$1,Summary!$A$3:$BG$325,M$1,FALSE),$V$2)</f>
        <v>NaN</v>
      </c>
      <c r="N528" s="31" t="str">
        <f>IFERROR(MAX(L528-M528,0),"NaN")</f>
        <v>NaN</v>
      </c>
      <c r="O528" s="31" t="str">
        <f>IFERROR(VLOOKUP($A528-$V$1,Summary!$A$3:$BG$325,O$1,FALSE),$V$2)</f>
        <v>NaN</v>
      </c>
      <c r="P528" s="31" t="str">
        <f>IFERROR(VLOOKUP($A528-$V$1,Summary!$A$3:$BG$325,P$1,FALSE),$V$2)</f>
        <v>NaN</v>
      </c>
      <c r="Q528" s="31" t="s">
        <v>51</v>
      </c>
      <c r="R528" s="31" t="str">
        <f>IFERROR(VLOOKUP($A528-$V$1,Summary!$A$3:$BG$325,R$1,FALSE),$V$2)</f>
        <v>NaN</v>
      </c>
      <c r="S528" s="31" t="str">
        <f>IFERROR(VLOOKUP($A528-$V$1,Summary!$A$3:$BG$325,S$1,FALSE),$V$2)</f>
        <v>NaN</v>
      </c>
    </row>
    <row r="529" spans="1:19" x14ac:dyDescent="0.25">
      <c r="A529" s="32">
        <v>44204.999305555553</v>
      </c>
      <c r="B529" s="31" t="str">
        <f>IFERROR(VLOOKUP($A529-$V$1,Summary!$A$3:$BG$325,B$1,FALSE),$V$2)</f>
        <v>NaN</v>
      </c>
      <c r="C529" s="97" t="str">
        <f>IFERROR(VLOOKUP($A529-$V$1,Summary!$A$3:$BG$325,C$1,FALSE),$V$2)</f>
        <v>NaN</v>
      </c>
      <c r="D529" s="31" t="str">
        <f>IFERROR(VLOOKUP($A529-$V$1,Summary!$A$3:$BG$325,D$1,FALSE),$V$2)</f>
        <v>NaN</v>
      </c>
      <c r="E529" s="31" t="str">
        <f>IFERROR(VLOOKUP($A529-$V$1,Summary!$A$3:$BG$325,E$1,FALSE),$V$2)</f>
        <v>NaN</v>
      </c>
      <c r="F529" s="31" t="str">
        <f>IFERROR(VLOOKUP($A529-$V$1,Summary!$A$3:$BG$325,F$1,FALSE),$V$2)</f>
        <v>NaN</v>
      </c>
      <c r="G529" s="31" t="str">
        <f>IFERROR(VLOOKUP($A529-$V$1,Summary!$A$3:$BG$325,G$1,FALSE),$V$2)</f>
        <v>NaN</v>
      </c>
      <c r="H529" s="31" t="str">
        <f>IFERROR(VLOOKUP($A529-$V$1,Summary!$A$3:$BG$325,H$1,FALSE),$V$2)</f>
        <v>NaN</v>
      </c>
      <c r="I529" s="31" t="str">
        <f>IFERROR(VLOOKUP($A529-$V$1,Summary!$A$3:$BG$325,I$1,FALSE),$V$2)</f>
        <v>NaN</v>
      </c>
      <c r="J529" s="31" t="str">
        <f>IFERROR(VLOOKUP($A529-$V$1,Summary!$A$3:$BG$325,J$1,FALSE),$V$2)</f>
        <v>NaN</v>
      </c>
      <c r="K529" s="31" t="str">
        <f>IFERROR(VLOOKUP($A529-$V$1,Summary!$A$3:$BG$325,K$1,FALSE),$V$2)</f>
        <v>NaN</v>
      </c>
      <c r="L529" s="31" t="str">
        <f>IFERROR(VLOOKUP($A529-$V$1,Summary!$A$3:$BG$325,L$1,FALSE),$V$2)</f>
        <v>NaN</v>
      </c>
      <c r="M529" s="31" t="str">
        <f>IFERROR(VLOOKUP($A529-$V$1,Summary!$A$3:$BG$325,M$1,FALSE),$V$2)</f>
        <v>NaN</v>
      </c>
      <c r="N529" s="31" t="str">
        <f>IFERROR(MAX(L529-M529,0),"NaN")</f>
        <v>NaN</v>
      </c>
      <c r="O529" s="31" t="str">
        <f>IFERROR(VLOOKUP($A529-$V$1,Summary!$A$3:$BG$325,O$1,FALSE),$V$2)</f>
        <v>NaN</v>
      </c>
      <c r="P529" s="31" t="str">
        <f>IFERROR(VLOOKUP($A529-$V$1,Summary!$A$3:$BG$325,P$1,FALSE),$V$2)</f>
        <v>NaN</v>
      </c>
      <c r="Q529" s="31" t="s">
        <v>51</v>
      </c>
      <c r="R529" s="31" t="str">
        <f>IFERROR(VLOOKUP($A529-$V$1,Summary!$A$3:$BG$325,R$1,FALSE),$V$2)</f>
        <v>NaN</v>
      </c>
      <c r="S529" s="31" t="str">
        <f>IFERROR(VLOOKUP($A529-$V$1,Summary!$A$3:$BG$325,S$1,FALSE),$V$2)</f>
        <v>NaN</v>
      </c>
    </row>
    <row r="530" spans="1:19" x14ac:dyDescent="0.25">
      <c r="A530" s="32">
        <v>44205.999305555553</v>
      </c>
      <c r="B530" s="31" t="str">
        <f>IFERROR(VLOOKUP($A530-$V$1,Summary!$A$3:$BG$325,B$1,FALSE),$V$2)</f>
        <v>NaN</v>
      </c>
      <c r="C530" s="97" t="str">
        <f>IFERROR(VLOOKUP($A530-$V$1,Summary!$A$3:$BG$325,C$1,FALSE),$V$2)</f>
        <v>NaN</v>
      </c>
      <c r="D530" s="31" t="str">
        <f>IFERROR(VLOOKUP($A530-$V$1,Summary!$A$3:$BG$325,D$1,FALSE),$V$2)</f>
        <v>NaN</v>
      </c>
      <c r="E530" s="31" t="str">
        <f>IFERROR(VLOOKUP($A530-$V$1,Summary!$A$3:$BG$325,E$1,FALSE),$V$2)</f>
        <v>NaN</v>
      </c>
      <c r="F530" s="31" t="str">
        <f>IFERROR(VLOOKUP($A530-$V$1,Summary!$A$3:$BG$325,F$1,FALSE),$V$2)</f>
        <v>NaN</v>
      </c>
      <c r="G530" s="31" t="str">
        <f>IFERROR(VLOOKUP($A530-$V$1,Summary!$A$3:$BG$325,G$1,FALSE),$V$2)</f>
        <v>NaN</v>
      </c>
      <c r="H530" s="31" t="str">
        <f>IFERROR(VLOOKUP($A530-$V$1,Summary!$A$3:$BG$325,H$1,FALSE),$V$2)</f>
        <v>NaN</v>
      </c>
      <c r="I530" s="31" t="str">
        <f>IFERROR(VLOOKUP($A530-$V$1,Summary!$A$3:$BG$325,I$1,FALSE),$V$2)</f>
        <v>NaN</v>
      </c>
      <c r="J530" s="31" t="str">
        <f>IFERROR(VLOOKUP($A530-$V$1,Summary!$A$3:$BG$325,J$1,FALSE),$V$2)</f>
        <v>NaN</v>
      </c>
      <c r="K530" s="31" t="str">
        <f>IFERROR(VLOOKUP($A530-$V$1,Summary!$A$3:$BG$325,K$1,FALSE),$V$2)</f>
        <v>NaN</v>
      </c>
      <c r="L530" s="31" t="str">
        <f>IFERROR(VLOOKUP($A530-$V$1,Summary!$A$3:$BG$325,L$1,FALSE),$V$2)</f>
        <v>NaN</v>
      </c>
      <c r="M530" s="31" t="str">
        <f>IFERROR(VLOOKUP($A530-$V$1,Summary!$A$3:$BG$325,M$1,FALSE),$V$2)</f>
        <v>NaN</v>
      </c>
      <c r="N530" s="31" t="str">
        <f>IFERROR(MAX(L530-M530,0),"NaN")</f>
        <v>NaN</v>
      </c>
      <c r="O530" s="31" t="str">
        <f>IFERROR(VLOOKUP($A530-$V$1,Summary!$A$3:$BG$325,O$1,FALSE),$V$2)</f>
        <v>NaN</v>
      </c>
      <c r="P530" s="31" t="str">
        <f>IFERROR(VLOOKUP($A530-$V$1,Summary!$A$3:$BG$325,P$1,FALSE),$V$2)</f>
        <v>NaN</v>
      </c>
      <c r="Q530" s="31" t="s">
        <v>51</v>
      </c>
      <c r="R530" s="31" t="str">
        <f>IFERROR(VLOOKUP($A530-$V$1,Summary!$A$3:$BG$325,R$1,FALSE),$V$2)</f>
        <v>NaN</v>
      </c>
      <c r="S530" s="31" t="str">
        <f>IFERROR(VLOOKUP($A530-$V$1,Summary!$A$3:$BG$325,S$1,FALSE),$V$2)</f>
        <v>NaN</v>
      </c>
    </row>
    <row r="531" spans="1:19" x14ac:dyDescent="0.25">
      <c r="A531" s="32">
        <v>44206.999305555553</v>
      </c>
      <c r="B531" s="31" t="str">
        <f>IFERROR(VLOOKUP($A531-$V$1,Summary!$A$3:$BG$325,B$1,FALSE),$V$2)</f>
        <v>NaN</v>
      </c>
      <c r="C531" s="97" t="str">
        <f>IFERROR(VLOOKUP($A531-$V$1,Summary!$A$3:$BG$325,C$1,FALSE),$V$2)</f>
        <v>NaN</v>
      </c>
      <c r="D531" s="31" t="str">
        <f>IFERROR(VLOOKUP($A531-$V$1,Summary!$A$3:$BG$325,D$1,FALSE),$V$2)</f>
        <v>NaN</v>
      </c>
      <c r="E531" s="31" t="str">
        <f>IFERROR(VLOOKUP($A531-$V$1,Summary!$A$3:$BG$325,E$1,FALSE),$V$2)</f>
        <v>NaN</v>
      </c>
      <c r="F531" s="31" t="str">
        <f>IFERROR(VLOOKUP($A531-$V$1,Summary!$A$3:$BG$325,F$1,FALSE),$V$2)</f>
        <v>NaN</v>
      </c>
      <c r="G531" s="31" t="str">
        <f>IFERROR(VLOOKUP($A531-$V$1,Summary!$A$3:$BG$325,G$1,FALSE),$V$2)</f>
        <v>NaN</v>
      </c>
      <c r="H531" s="31" t="str">
        <f>IFERROR(VLOOKUP($A531-$V$1,Summary!$A$3:$BG$325,H$1,FALSE),$V$2)</f>
        <v>NaN</v>
      </c>
      <c r="I531" s="31" t="str">
        <f>IFERROR(VLOOKUP($A531-$V$1,Summary!$A$3:$BG$325,I$1,FALSE),$V$2)</f>
        <v>NaN</v>
      </c>
      <c r="J531" s="31" t="str">
        <f>IFERROR(VLOOKUP($A531-$V$1,Summary!$A$3:$BG$325,J$1,FALSE),$V$2)</f>
        <v>NaN</v>
      </c>
      <c r="K531" s="31" t="str">
        <f>IFERROR(VLOOKUP($A531-$V$1,Summary!$A$3:$BG$325,K$1,FALSE),$V$2)</f>
        <v>NaN</v>
      </c>
      <c r="L531" s="31" t="str">
        <f>IFERROR(VLOOKUP($A531-$V$1,Summary!$A$3:$BG$325,L$1,FALSE),$V$2)</f>
        <v>NaN</v>
      </c>
      <c r="M531" s="31" t="str">
        <f>IFERROR(VLOOKUP($A531-$V$1,Summary!$A$3:$BG$325,M$1,FALSE),$V$2)</f>
        <v>NaN</v>
      </c>
      <c r="N531" s="31" t="str">
        <f>IFERROR(MAX(L531-M531,0),"NaN")</f>
        <v>NaN</v>
      </c>
      <c r="O531" s="31" t="str">
        <f>IFERROR(VLOOKUP($A531-$V$1,Summary!$A$3:$BG$325,O$1,FALSE),$V$2)</f>
        <v>NaN</v>
      </c>
      <c r="P531" s="31" t="str">
        <f>IFERROR(VLOOKUP($A531-$V$1,Summary!$A$3:$BG$325,P$1,FALSE),$V$2)</f>
        <v>NaN</v>
      </c>
      <c r="Q531" s="31" t="s">
        <v>51</v>
      </c>
      <c r="R531" s="31" t="str">
        <f>IFERROR(VLOOKUP($A531-$V$1,Summary!$A$3:$BG$325,R$1,FALSE),$V$2)</f>
        <v>NaN</v>
      </c>
      <c r="S531" s="31" t="str">
        <f>IFERROR(VLOOKUP($A531-$V$1,Summary!$A$3:$BG$325,S$1,FALSE),$V$2)</f>
        <v>NaN</v>
      </c>
    </row>
    <row r="532" spans="1:19" x14ac:dyDescent="0.25">
      <c r="A532" s="32">
        <v>44207.999305555553</v>
      </c>
      <c r="B532" s="31" t="str">
        <f>IFERROR(VLOOKUP($A532-$V$1,Summary!$A$3:$BG$325,B$1,FALSE),$V$2)</f>
        <v>NaN</v>
      </c>
      <c r="C532" s="97" t="str">
        <f>IFERROR(VLOOKUP($A532-$V$1,Summary!$A$3:$BG$325,C$1,FALSE),$V$2)</f>
        <v>NaN</v>
      </c>
      <c r="D532" s="31" t="str">
        <f>IFERROR(VLOOKUP($A532-$V$1,Summary!$A$3:$BG$325,D$1,FALSE),$V$2)</f>
        <v>NaN</v>
      </c>
      <c r="E532" s="31" t="str">
        <f>IFERROR(VLOOKUP($A532-$V$1,Summary!$A$3:$BG$325,E$1,FALSE),$V$2)</f>
        <v>NaN</v>
      </c>
      <c r="F532" s="31" t="str">
        <f>IFERROR(VLOOKUP($A532-$V$1,Summary!$A$3:$BG$325,F$1,FALSE),$V$2)</f>
        <v>NaN</v>
      </c>
      <c r="G532" s="31" t="str">
        <f>IFERROR(VLOOKUP($A532-$V$1,Summary!$A$3:$BG$325,G$1,FALSE),$V$2)</f>
        <v>NaN</v>
      </c>
      <c r="H532" s="31" t="str">
        <f>IFERROR(VLOOKUP($A532-$V$1,Summary!$A$3:$BG$325,H$1,FALSE),$V$2)</f>
        <v>NaN</v>
      </c>
      <c r="I532" s="31" t="str">
        <f>IFERROR(VLOOKUP($A532-$V$1,Summary!$A$3:$BG$325,I$1,FALSE),$V$2)</f>
        <v>NaN</v>
      </c>
      <c r="J532" s="31" t="str">
        <f>IFERROR(VLOOKUP($A532-$V$1,Summary!$A$3:$BG$325,J$1,FALSE),$V$2)</f>
        <v>NaN</v>
      </c>
      <c r="K532" s="31" t="str">
        <f>IFERROR(VLOOKUP($A532-$V$1,Summary!$A$3:$BG$325,K$1,FALSE),$V$2)</f>
        <v>NaN</v>
      </c>
      <c r="L532" s="31" t="str">
        <f>IFERROR(VLOOKUP($A532-$V$1,Summary!$A$3:$BG$325,L$1,FALSE),$V$2)</f>
        <v>NaN</v>
      </c>
      <c r="M532" s="31" t="str">
        <f>IFERROR(VLOOKUP($A532-$V$1,Summary!$A$3:$BG$325,M$1,FALSE),$V$2)</f>
        <v>NaN</v>
      </c>
      <c r="N532" s="31" t="str">
        <f>IFERROR(MAX(L532-M532,0),"NaN")</f>
        <v>NaN</v>
      </c>
      <c r="O532" s="31" t="str">
        <f>IFERROR(VLOOKUP($A532-$V$1,Summary!$A$3:$BG$325,O$1,FALSE),$V$2)</f>
        <v>NaN</v>
      </c>
      <c r="P532" s="31" t="str">
        <f>IFERROR(VLOOKUP($A532-$V$1,Summary!$A$3:$BG$325,P$1,FALSE),$V$2)</f>
        <v>NaN</v>
      </c>
      <c r="Q532" s="31" t="s">
        <v>51</v>
      </c>
      <c r="R532" s="31" t="str">
        <f>IFERROR(VLOOKUP($A532-$V$1,Summary!$A$3:$BG$325,R$1,FALSE),$V$2)</f>
        <v>NaN</v>
      </c>
      <c r="S532" s="31" t="str">
        <f>IFERROR(VLOOKUP($A532-$V$1,Summary!$A$3:$BG$325,S$1,FALSE),$V$2)</f>
        <v>NaN</v>
      </c>
    </row>
    <row r="533" spans="1:19" x14ac:dyDescent="0.25">
      <c r="A533" s="32">
        <v>44208.999305555553</v>
      </c>
      <c r="B533" s="31" t="str">
        <f>IFERROR(VLOOKUP($A533-$V$1,Summary!$A$3:$BG$325,B$1,FALSE),$V$2)</f>
        <v>NaN</v>
      </c>
      <c r="C533" s="97" t="str">
        <f>IFERROR(VLOOKUP($A533-$V$1,Summary!$A$3:$BG$325,C$1,FALSE),$V$2)</f>
        <v>NaN</v>
      </c>
      <c r="D533" s="31" t="str">
        <f>IFERROR(VLOOKUP($A533-$V$1,Summary!$A$3:$BG$325,D$1,FALSE),$V$2)</f>
        <v>NaN</v>
      </c>
      <c r="E533" s="31" t="str">
        <f>IFERROR(VLOOKUP($A533-$V$1,Summary!$A$3:$BG$325,E$1,FALSE),$V$2)</f>
        <v>NaN</v>
      </c>
      <c r="F533" s="31" t="str">
        <f>IFERROR(VLOOKUP($A533-$V$1,Summary!$A$3:$BG$325,F$1,FALSE),$V$2)</f>
        <v>NaN</v>
      </c>
      <c r="G533" s="31" t="str">
        <f>IFERROR(VLOOKUP($A533-$V$1,Summary!$A$3:$BG$325,G$1,FALSE),$V$2)</f>
        <v>NaN</v>
      </c>
      <c r="H533" s="31" t="str">
        <f>IFERROR(VLOOKUP($A533-$V$1,Summary!$A$3:$BG$325,H$1,FALSE),$V$2)</f>
        <v>NaN</v>
      </c>
      <c r="I533" s="31" t="str">
        <f>IFERROR(VLOOKUP($A533-$V$1,Summary!$A$3:$BG$325,I$1,FALSE),$V$2)</f>
        <v>NaN</v>
      </c>
      <c r="J533" s="31" t="str">
        <f>IFERROR(VLOOKUP($A533-$V$1,Summary!$A$3:$BG$325,J$1,FALSE),$V$2)</f>
        <v>NaN</v>
      </c>
      <c r="K533" s="31" t="str">
        <f>IFERROR(VLOOKUP($A533-$V$1,Summary!$A$3:$BG$325,K$1,FALSE),$V$2)</f>
        <v>NaN</v>
      </c>
      <c r="L533" s="31" t="str">
        <f>IFERROR(VLOOKUP($A533-$V$1,Summary!$A$3:$BG$325,L$1,FALSE),$V$2)</f>
        <v>NaN</v>
      </c>
      <c r="M533" s="31" t="str">
        <f>IFERROR(VLOOKUP($A533-$V$1,Summary!$A$3:$BG$325,M$1,FALSE),$V$2)</f>
        <v>NaN</v>
      </c>
      <c r="N533" s="31" t="str">
        <f>IFERROR(MAX(L533-M533,0),"NaN")</f>
        <v>NaN</v>
      </c>
      <c r="O533" s="31" t="str">
        <f>IFERROR(VLOOKUP($A533-$V$1,Summary!$A$3:$BG$325,O$1,FALSE),$V$2)</f>
        <v>NaN</v>
      </c>
      <c r="P533" s="31" t="str">
        <f>IFERROR(VLOOKUP($A533-$V$1,Summary!$A$3:$BG$325,P$1,FALSE),$V$2)</f>
        <v>NaN</v>
      </c>
      <c r="Q533" s="31" t="s">
        <v>51</v>
      </c>
      <c r="R533" s="31" t="str">
        <f>IFERROR(VLOOKUP($A533-$V$1,Summary!$A$3:$BG$325,R$1,FALSE),$V$2)</f>
        <v>NaN</v>
      </c>
      <c r="S533" s="31" t="str">
        <f>IFERROR(VLOOKUP($A533-$V$1,Summary!$A$3:$BG$325,S$1,FALSE),$V$2)</f>
        <v>NaN</v>
      </c>
    </row>
    <row r="534" spans="1:19" x14ac:dyDescent="0.25">
      <c r="A534" s="32">
        <v>44209.999305555553</v>
      </c>
      <c r="B534" s="31" t="str">
        <f>IFERROR(VLOOKUP($A534-$V$1,Summary!$A$3:$BG$325,B$1,FALSE),$V$2)</f>
        <v>NaN</v>
      </c>
      <c r="C534" s="97" t="str">
        <f>IFERROR(VLOOKUP($A534-$V$1,Summary!$A$3:$BG$325,C$1,FALSE),$V$2)</f>
        <v>NaN</v>
      </c>
      <c r="D534" s="31" t="str">
        <f>IFERROR(VLOOKUP($A534-$V$1,Summary!$A$3:$BG$325,D$1,FALSE),$V$2)</f>
        <v>NaN</v>
      </c>
      <c r="E534" s="31" t="str">
        <f>IFERROR(VLOOKUP($A534-$V$1,Summary!$A$3:$BG$325,E$1,FALSE),$V$2)</f>
        <v>NaN</v>
      </c>
      <c r="F534" s="31" t="str">
        <f>IFERROR(VLOOKUP($A534-$V$1,Summary!$A$3:$BG$325,F$1,FALSE),$V$2)</f>
        <v>NaN</v>
      </c>
      <c r="G534" s="31" t="str">
        <f>IFERROR(VLOOKUP($A534-$V$1,Summary!$A$3:$BG$325,G$1,FALSE),$V$2)</f>
        <v>NaN</v>
      </c>
      <c r="H534" s="31" t="str">
        <f>IFERROR(VLOOKUP($A534-$V$1,Summary!$A$3:$BG$325,H$1,FALSE),$V$2)</f>
        <v>NaN</v>
      </c>
      <c r="I534" s="31" t="str">
        <f>IFERROR(VLOOKUP($A534-$V$1,Summary!$A$3:$BG$325,I$1,FALSE),$V$2)</f>
        <v>NaN</v>
      </c>
      <c r="J534" s="31" t="str">
        <f>IFERROR(VLOOKUP($A534-$V$1,Summary!$A$3:$BG$325,J$1,FALSE),$V$2)</f>
        <v>NaN</v>
      </c>
      <c r="K534" s="31" t="str">
        <f>IFERROR(VLOOKUP($A534-$V$1,Summary!$A$3:$BG$325,K$1,FALSE),$V$2)</f>
        <v>NaN</v>
      </c>
      <c r="L534" s="31" t="str">
        <f>IFERROR(VLOOKUP($A534-$V$1,Summary!$A$3:$BG$325,L$1,FALSE),$V$2)</f>
        <v>NaN</v>
      </c>
      <c r="M534" s="31" t="str">
        <f>IFERROR(VLOOKUP($A534-$V$1,Summary!$A$3:$BG$325,M$1,FALSE),$V$2)</f>
        <v>NaN</v>
      </c>
      <c r="N534" s="31" t="str">
        <f>IFERROR(MAX(L534-M534,0),"NaN")</f>
        <v>NaN</v>
      </c>
      <c r="O534" s="31" t="str">
        <f>IFERROR(VLOOKUP($A534-$V$1,Summary!$A$3:$BG$325,O$1,FALSE),$V$2)</f>
        <v>NaN</v>
      </c>
      <c r="P534" s="31" t="str">
        <f>IFERROR(VLOOKUP($A534-$V$1,Summary!$A$3:$BG$325,P$1,FALSE),$V$2)</f>
        <v>NaN</v>
      </c>
      <c r="Q534" s="31" t="s">
        <v>51</v>
      </c>
      <c r="R534" s="31" t="str">
        <f>IFERROR(VLOOKUP($A534-$V$1,Summary!$A$3:$BG$325,R$1,FALSE),$V$2)</f>
        <v>NaN</v>
      </c>
      <c r="S534" s="31" t="str">
        <f>IFERROR(VLOOKUP($A534-$V$1,Summary!$A$3:$BG$325,S$1,FALSE),$V$2)</f>
        <v>NaN</v>
      </c>
    </row>
    <row r="535" spans="1:19" x14ac:dyDescent="0.25">
      <c r="A535" s="32">
        <v>44210.999305555553</v>
      </c>
      <c r="B535" s="31" t="str">
        <f>IFERROR(VLOOKUP($A535-$V$1,Summary!$A$3:$BG$325,B$1,FALSE),$V$2)</f>
        <v>NaN</v>
      </c>
      <c r="C535" s="97" t="str">
        <f>IFERROR(VLOOKUP($A535-$V$1,Summary!$A$3:$BG$325,C$1,FALSE),$V$2)</f>
        <v>NaN</v>
      </c>
      <c r="D535" s="31" t="str">
        <f>IFERROR(VLOOKUP($A535-$V$1,Summary!$A$3:$BG$325,D$1,FALSE),$V$2)</f>
        <v>NaN</v>
      </c>
      <c r="E535" s="31" t="str">
        <f>IFERROR(VLOOKUP($A535-$V$1,Summary!$A$3:$BG$325,E$1,FALSE),$V$2)</f>
        <v>NaN</v>
      </c>
      <c r="F535" s="31" t="str">
        <f>IFERROR(VLOOKUP($A535-$V$1,Summary!$A$3:$BG$325,F$1,FALSE),$V$2)</f>
        <v>NaN</v>
      </c>
      <c r="G535" s="31" t="str">
        <f>IFERROR(VLOOKUP($A535-$V$1,Summary!$A$3:$BG$325,G$1,FALSE),$V$2)</f>
        <v>NaN</v>
      </c>
      <c r="H535" s="31" t="str">
        <f>IFERROR(VLOOKUP($A535-$V$1,Summary!$A$3:$BG$325,H$1,FALSE),$V$2)</f>
        <v>NaN</v>
      </c>
      <c r="I535" s="31" t="str">
        <f>IFERROR(VLOOKUP($A535-$V$1,Summary!$A$3:$BG$325,I$1,FALSE),$V$2)</f>
        <v>NaN</v>
      </c>
      <c r="J535" s="31" t="str">
        <f>IFERROR(VLOOKUP($A535-$V$1,Summary!$A$3:$BG$325,J$1,FALSE),$V$2)</f>
        <v>NaN</v>
      </c>
      <c r="K535" s="31" t="str">
        <f>IFERROR(VLOOKUP($A535-$V$1,Summary!$A$3:$BG$325,K$1,FALSE),$V$2)</f>
        <v>NaN</v>
      </c>
      <c r="L535" s="31" t="str">
        <f>IFERROR(VLOOKUP($A535-$V$1,Summary!$A$3:$BG$325,L$1,FALSE),$V$2)</f>
        <v>NaN</v>
      </c>
      <c r="M535" s="31" t="str">
        <f>IFERROR(VLOOKUP($A535-$V$1,Summary!$A$3:$BG$325,M$1,FALSE),$V$2)</f>
        <v>NaN</v>
      </c>
      <c r="N535" s="31" t="str">
        <f>IFERROR(MAX(L535-M535,0),"NaN")</f>
        <v>NaN</v>
      </c>
      <c r="O535" s="31" t="str">
        <f>IFERROR(VLOOKUP($A535-$V$1,Summary!$A$3:$BG$325,O$1,FALSE),$V$2)</f>
        <v>NaN</v>
      </c>
      <c r="P535" s="31" t="str">
        <f>IFERROR(VLOOKUP($A535-$V$1,Summary!$A$3:$BG$325,P$1,FALSE),$V$2)</f>
        <v>NaN</v>
      </c>
      <c r="Q535" s="31" t="s">
        <v>51</v>
      </c>
      <c r="R535" s="31" t="str">
        <f>IFERROR(VLOOKUP($A535-$V$1,Summary!$A$3:$BG$325,R$1,FALSE),$V$2)</f>
        <v>NaN</v>
      </c>
      <c r="S535" s="31" t="str">
        <f>IFERROR(VLOOKUP($A535-$V$1,Summary!$A$3:$BG$325,S$1,FALSE),$V$2)</f>
        <v>NaN</v>
      </c>
    </row>
    <row r="536" spans="1:19" x14ac:dyDescent="0.25">
      <c r="A536" s="32">
        <v>44211.999305555553</v>
      </c>
      <c r="B536" s="31" t="str">
        <f>IFERROR(VLOOKUP($A536-$V$1,Summary!$A$3:$BG$325,B$1,FALSE),$V$2)</f>
        <v>NaN</v>
      </c>
      <c r="C536" s="97" t="str">
        <f>IFERROR(VLOOKUP($A536-$V$1,Summary!$A$3:$BG$325,C$1,FALSE),$V$2)</f>
        <v>NaN</v>
      </c>
      <c r="D536" s="31" t="str">
        <f>IFERROR(VLOOKUP($A536-$V$1,Summary!$A$3:$BG$325,D$1,FALSE),$V$2)</f>
        <v>NaN</v>
      </c>
      <c r="E536" s="31" t="str">
        <f>IFERROR(VLOOKUP($A536-$V$1,Summary!$A$3:$BG$325,E$1,FALSE),$V$2)</f>
        <v>NaN</v>
      </c>
      <c r="F536" s="31" t="str">
        <f>IFERROR(VLOOKUP($A536-$V$1,Summary!$A$3:$BG$325,F$1,FALSE),$V$2)</f>
        <v>NaN</v>
      </c>
      <c r="G536" s="31" t="str">
        <f>IFERROR(VLOOKUP($A536-$V$1,Summary!$A$3:$BG$325,G$1,FALSE),$V$2)</f>
        <v>NaN</v>
      </c>
      <c r="H536" s="31" t="str">
        <f>IFERROR(VLOOKUP($A536-$V$1,Summary!$A$3:$BG$325,H$1,FALSE),$V$2)</f>
        <v>NaN</v>
      </c>
      <c r="I536" s="31" t="str">
        <f>IFERROR(VLOOKUP($A536-$V$1,Summary!$A$3:$BG$325,I$1,FALSE),$V$2)</f>
        <v>NaN</v>
      </c>
      <c r="J536" s="31" t="str">
        <f>IFERROR(VLOOKUP($A536-$V$1,Summary!$A$3:$BG$325,J$1,FALSE),$V$2)</f>
        <v>NaN</v>
      </c>
      <c r="K536" s="31" t="str">
        <f>IFERROR(VLOOKUP($A536-$V$1,Summary!$A$3:$BG$325,K$1,FALSE),$V$2)</f>
        <v>NaN</v>
      </c>
      <c r="L536" s="31" t="str">
        <f>IFERROR(VLOOKUP($A536-$V$1,Summary!$A$3:$BG$325,L$1,FALSE),$V$2)</f>
        <v>NaN</v>
      </c>
      <c r="M536" s="31" t="str">
        <f>IFERROR(VLOOKUP($A536-$V$1,Summary!$A$3:$BG$325,M$1,FALSE),$V$2)</f>
        <v>NaN</v>
      </c>
      <c r="N536" s="31" t="str">
        <f>IFERROR(MAX(L536-M536,0),"NaN")</f>
        <v>NaN</v>
      </c>
      <c r="O536" s="31" t="str">
        <f>IFERROR(VLOOKUP($A536-$V$1,Summary!$A$3:$BG$325,O$1,FALSE),$V$2)</f>
        <v>NaN</v>
      </c>
      <c r="P536" s="31" t="str">
        <f>IFERROR(VLOOKUP($A536-$V$1,Summary!$A$3:$BG$325,P$1,FALSE),$V$2)</f>
        <v>NaN</v>
      </c>
      <c r="Q536" s="31" t="s">
        <v>51</v>
      </c>
      <c r="R536" s="31" t="str">
        <f>IFERROR(VLOOKUP($A536-$V$1,Summary!$A$3:$BG$325,R$1,FALSE),$V$2)</f>
        <v>NaN</v>
      </c>
      <c r="S536" s="31" t="str">
        <f>IFERROR(VLOOKUP($A536-$V$1,Summary!$A$3:$BG$325,S$1,FALSE),$V$2)</f>
        <v>NaN</v>
      </c>
    </row>
    <row r="537" spans="1:19" x14ac:dyDescent="0.25">
      <c r="A537" s="32">
        <v>44212.999305555553</v>
      </c>
      <c r="B537" s="31" t="str">
        <f>IFERROR(VLOOKUP($A537-$V$1,Summary!$A$3:$BG$325,B$1,FALSE),$V$2)</f>
        <v>NaN</v>
      </c>
      <c r="C537" s="97" t="str">
        <f>IFERROR(VLOOKUP($A537-$V$1,Summary!$A$3:$BG$325,C$1,FALSE),$V$2)</f>
        <v>NaN</v>
      </c>
      <c r="D537" s="31" t="str">
        <f>IFERROR(VLOOKUP($A537-$V$1,Summary!$A$3:$BG$325,D$1,FALSE),$V$2)</f>
        <v>NaN</v>
      </c>
      <c r="E537" s="31" t="str">
        <f>IFERROR(VLOOKUP($A537-$V$1,Summary!$A$3:$BG$325,E$1,FALSE),$V$2)</f>
        <v>NaN</v>
      </c>
      <c r="F537" s="31" t="str">
        <f>IFERROR(VLOOKUP($A537-$V$1,Summary!$A$3:$BG$325,F$1,FALSE),$V$2)</f>
        <v>NaN</v>
      </c>
      <c r="G537" s="31" t="str">
        <f>IFERROR(VLOOKUP($A537-$V$1,Summary!$A$3:$BG$325,G$1,FALSE),$V$2)</f>
        <v>NaN</v>
      </c>
      <c r="H537" s="31" t="str">
        <f>IFERROR(VLOOKUP($A537-$V$1,Summary!$A$3:$BG$325,H$1,FALSE),$V$2)</f>
        <v>NaN</v>
      </c>
      <c r="I537" s="31" t="str">
        <f>IFERROR(VLOOKUP($A537-$V$1,Summary!$A$3:$BG$325,I$1,FALSE),$V$2)</f>
        <v>NaN</v>
      </c>
      <c r="J537" s="31" t="str">
        <f>IFERROR(VLOOKUP($A537-$V$1,Summary!$A$3:$BG$325,J$1,FALSE),$V$2)</f>
        <v>NaN</v>
      </c>
      <c r="K537" s="31" t="str">
        <f>IFERROR(VLOOKUP($A537-$V$1,Summary!$A$3:$BG$325,K$1,FALSE),$V$2)</f>
        <v>NaN</v>
      </c>
      <c r="L537" s="31" t="str">
        <f>IFERROR(VLOOKUP($A537-$V$1,Summary!$A$3:$BG$325,L$1,FALSE),$V$2)</f>
        <v>NaN</v>
      </c>
      <c r="M537" s="31" t="str">
        <f>IFERROR(VLOOKUP($A537-$V$1,Summary!$A$3:$BG$325,M$1,FALSE),$V$2)</f>
        <v>NaN</v>
      </c>
      <c r="N537" s="31" t="str">
        <f>IFERROR(MAX(L537-M537,0),"NaN")</f>
        <v>NaN</v>
      </c>
      <c r="O537" s="31" t="str">
        <f>IFERROR(VLOOKUP($A537-$V$1,Summary!$A$3:$BG$325,O$1,FALSE),$V$2)</f>
        <v>NaN</v>
      </c>
      <c r="P537" s="31" t="str">
        <f>IFERROR(VLOOKUP($A537-$V$1,Summary!$A$3:$BG$325,P$1,FALSE),$V$2)</f>
        <v>NaN</v>
      </c>
      <c r="Q537" s="31" t="s">
        <v>51</v>
      </c>
      <c r="R537" s="31" t="str">
        <f>IFERROR(VLOOKUP($A537-$V$1,Summary!$A$3:$BG$325,R$1,FALSE),$V$2)</f>
        <v>NaN</v>
      </c>
      <c r="S537" s="31" t="str">
        <f>IFERROR(VLOOKUP($A537-$V$1,Summary!$A$3:$BG$325,S$1,FALSE),$V$2)</f>
        <v>NaN</v>
      </c>
    </row>
    <row r="538" spans="1:19" x14ac:dyDescent="0.25">
      <c r="A538" s="32">
        <v>44213.999305555553</v>
      </c>
      <c r="B538" s="31" t="str">
        <f>IFERROR(VLOOKUP($A538-$V$1,Summary!$A$3:$BG$325,B$1,FALSE),$V$2)</f>
        <v>NaN</v>
      </c>
      <c r="C538" s="97" t="str">
        <f>IFERROR(VLOOKUP($A538-$V$1,Summary!$A$3:$BG$325,C$1,FALSE),$V$2)</f>
        <v>NaN</v>
      </c>
      <c r="D538" s="31" t="str">
        <f>IFERROR(VLOOKUP($A538-$V$1,Summary!$A$3:$BG$325,D$1,FALSE),$V$2)</f>
        <v>NaN</v>
      </c>
      <c r="E538" s="31" t="str">
        <f>IFERROR(VLOOKUP($A538-$V$1,Summary!$A$3:$BG$325,E$1,FALSE),$V$2)</f>
        <v>NaN</v>
      </c>
      <c r="F538" s="31" t="str">
        <f>IFERROR(VLOOKUP($A538-$V$1,Summary!$A$3:$BG$325,F$1,FALSE),$V$2)</f>
        <v>NaN</v>
      </c>
      <c r="G538" s="31" t="str">
        <f>IFERROR(VLOOKUP($A538-$V$1,Summary!$A$3:$BG$325,G$1,FALSE),$V$2)</f>
        <v>NaN</v>
      </c>
      <c r="H538" s="31" t="str">
        <f>IFERROR(VLOOKUP($A538-$V$1,Summary!$A$3:$BG$325,H$1,FALSE),$V$2)</f>
        <v>NaN</v>
      </c>
      <c r="I538" s="31" t="str">
        <f>IFERROR(VLOOKUP($A538-$V$1,Summary!$A$3:$BG$325,I$1,FALSE),$V$2)</f>
        <v>NaN</v>
      </c>
      <c r="J538" s="31" t="str">
        <f>IFERROR(VLOOKUP($A538-$V$1,Summary!$A$3:$BG$325,J$1,FALSE),$V$2)</f>
        <v>NaN</v>
      </c>
      <c r="K538" s="31" t="str">
        <f>IFERROR(VLOOKUP($A538-$V$1,Summary!$A$3:$BG$325,K$1,FALSE),$V$2)</f>
        <v>NaN</v>
      </c>
      <c r="L538" s="31" t="str">
        <f>IFERROR(VLOOKUP($A538-$V$1,Summary!$A$3:$BG$325,L$1,FALSE),$V$2)</f>
        <v>NaN</v>
      </c>
      <c r="M538" s="31" t="str">
        <f>IFERROR(VLOOKUP($A538-$V$1,Summary!$A$3:$BG$325,M$1,FALSE),$V$2)</f>
        <v>NaN</v>
      </c>
      <c r="N538" s="31" t="str">
        <f>IFERROR(MAX(L538-M538,0),"NaN")</f>
        <v>NaN</v>
      </c>
      <c r="O538" s="31" t="str">
        <f>IFERROR(VLOOKUP($A538-$V$1,Summary!$A$3:$BG$325,O$1,FALSE),$V$2)</f>
        <v>NaN</v>
      </c>
      <c r="P538" s="31" t="str">
        <f>IFERROR(VLOOKUP($A538-$V$1,Summary!$A$3:$BG$325,P$1,FALSE),$V$2)</f>
        <v>NaN</v>
      </c>
      <c r="Q538" s="31" t="s">
        <v>51</v>
      </c>
      <c r="R538" s="31" t="str">
        <f>IFERROR(VLOOKUP($A538-$V$1,Summary!$A$3:$BG$325,R$1,FALSE),$V$2)</f>
        <v>NaN</v>
      </c>
      <c r="S538" s="31" t="str">
        <f>IFERROR(VLOOKUP($A538-$V$1,Summary!$A$3:$BG$325,S$1,FALSE),$V$2)</f>
        <v>NaN</v>
      </c>
    </row>
    <row r="539" spans="1:19" x14ac:dyDescent="0.25">
      <c r="A539" s="32">
        <v>44214.999305555553</v>
      </c>
      <c r="B539" s="31" t="str">
        <f>IFERROR(VLOOKUP($A539-$V$1,Summary!$A$3:$BG$325,B$1,FALSE),$V$2)</f>
        <v>NaN</v>
      </c>
      <c r="C539" s="97" t="str">
        <f>IFERROR(VLOOKUP($A539-$V$1,Summary!$A$3:$BG$325,C$1,FALSE),$V$2)</f>
        <v>NaN</v>
      </c>
      <c r="D539" s="31" t="str">
        <f>IFERROR(VLOOKUP($A539-$V$1,Summary!$A$3:$BG$325,D$1,FALSE),$V$2)</f>
        <v>NaN</v>
      </c>
      <c r="E539" s="31" t="str">
        <f>IFERROR(VLOOKUP($A539-$V$1,Summary!$A$3:$BG$325,E$1,FALSE),$V$2)</f>
        <v>NaN</v>
      </c>
      <c r="F539" s="31" t="str">
        <f>IFERROR(VLOOKUP($A539-$V$1,Summary!$A$3:$BG$325,F$1,FALSE),$V$2)</f>
        <v>NaN</v>
      </c>
      <c r="G539" s="31" t="str">
        <f>IFERROR(VLOOKUP($A539-$V$1,Summary!$A$3:$BG$325,G$1,FALSE),$V$2)</f>
        <v>NaN</v>
      </c>
      <c r="H539" s="31" t="str">
        <f>IFERROR(VLOOKUP($A539-$V$1,Summary!$A$3:$BG$325,H$1,FALSE),$V$2)</f>
        <v>NaN</v>
      </c>
      <c r="I539" s="31" t="str">
        <f>IFERROR(VLOOKUP($A539-$V$1,Summary!$A$3:$BG$325,I$1,FALSE),$V$2)</f>
        <v>NaN</v>
      </c>
      <c r="J539" s="31" t="str">
        <f>IFERROR(VLOOKUP($A539-$V$1,Summary!$A$3:$BG$325,J$1,FALSE),$V$2)</f>
        <v>NaN</v>
      </c>
      <c r="K539" s="31" t="str">
        <f>IFERROR(VLOOKUP($A539-$V$1,Summary!$A$3:$BG$325,K$1,FALSE),$V$2)</f>
        <v>NaN</v>
      </c>
      <c r="L539" s="31" t="str">
        <f>IFERROR(VLOOKUP($A539-$V$1,Summary!$A$3:$BG$325,L$1,FALSE),$V$2)</f>
        <v>NaN</v>
      </c>
      <c r="M539" s="31" t="str">
        <f>IFERROR(VLOOKUP($A539-$V$1,Summary!$A$3:$BG$325,M$1,FALSE),$V$2)</f>
        <v>NaN</v>
      </c>
      <c r="N539" s="31" t="str">
        <f>IFERROR(MAX(L539-M539,0),"NaN")</f>
        <v>NaN</v>
      </c>
      <c r="O539" s="31" t="str">
        <f>IFERROR(VLOOKUP($A539-$V$1,Summary!$A$3:$BG$325,O$1,FALSE),$V$2)</f>
        <v>NaN</v>
      </c>
      <c r="P539" s="31" t="str">
        <f>IFERROR(VLOOKUP($A539-$V$1,Summary!$A$3:$BG$325,P$1,FALSE),$V$2)</f>
        <v>NaN</v>
      </c>
      <c r="Q539" s="31" t="s">
        <v>51</v>
      </c>
      <c r="R539" s="31" t="str">
        <f>IFERROR(VLOOKUP($A539-$V$1,Summary!$A$3:$BG$325,R$1,FALSE),$V$2)</f>
        <v>NaN</v>
      </c>
      <c r="S539" s="31" t="str">
        <f>IFERROR(VLOOKUP($A539-$V$1,Summary!$A$3:$BG$325,S$1,FALSE),$V$2)</f>
        <v>NaN</v>
      </c>
    </row>
    <row r="540" spans="1:19" x14ac:dyDescent="0.25">
      <c r="A540" s="32">
        <v>44215.999305555553</v>
      </c>
      <c r="B540" s="31" t="str">
        <f>IFERROR(VLOOKUP($A540-$V$1,Summary!$A$3:$BG$325,B$1,FALSE),$V$2)</f>
        <v>NaN</v>
      </c>
      <c r="C540" s="97" t="str">
        <f>IFERROR(VLOOKUP($A540-$V$1,Summary!$A$3:$BG$325,C$1,FALSE),$V$2)</f>
        <v>NaN</v>
      </c>
      <c r="D540" s="31" t="str">
        <f>IFERROR(VLOOKUP($A540-$V$1,Summary!$A$3:$BG$325,D$1,FALSE),$V$2)</f>
        <v>NaN</v>
      </c>
      <c r="E540" s="31" t="str">
        <f>IFERROR(VLOOKUP($A540-$V$1,Summary!$A$3:$BG$325,E$1,FALSE),$V$2)</f>
        <v>NaN</v>
      </c>
      <c r="F540" s="31" t="str">
        <f>IFERROR(VLOOKUP($A540-$V$1,Summary!$A$3:$BG$325,F$1,FALSE),$V$2)</f>
        <v>NaN</v>
      </c>
      <c r="G540" s="31" t="str">
        <f>IFERROR(VLOOKUP($A540-$V$1,Summary!$A$3:$BG$325,G$1,FALSE),$V$2)</f>
        <v>NaN</v>
      </c>
      <c r="H540" s="31" t="str">
        <f>IFERROR(VLOOKUP($A540-$V$1,Summary!$A$3:$BG$325,H$1,FALSE),$V$2)</f>
        <v>NaN</v>
      </c>
      <c r="I540" s="31" t="str">
        <f>IFERROR(VLOOKUP($A540-$V$1,Summary!$A$3:$BG$325,I$1,FALSE),$V$2)</f>
        <v>NaN</v>
      </c>
      <c r="J540" s="31" t="str">
        <f>IFERROR(VLOOKUP($A540-$V$1,Summary!$A$3:$BG$325,J$1,FALSE),$V$2)</f>
        <v>NaN</v>
      </c>
      <c r="K540" s="31" t="str">
        <f>IFERROR(VLOOKUP($A540-$V$1,Summary!$A$3:$BG$325,K$1,FALSE),$V$2)</f>
        <v>NaN</v>
      </c>
      <c r="L540" s="31" t="str">
        <f>IFERROR(VLOOKUP($A540-$V$1,Summary!$A$3:$BG$325,L$1,FALSE),$V$2)</f>
        <v>NaN</v>
      </c>
      <c r="M540" s="31" t="str">
        <f>IFERROR(VLOOKUP($A540-$V$1,Summary!$A$3:$BG$325,M$1,FALSE),$V$2)</f>
        <v>NaN</v>
      </c>
      <c r="N540" s="31" t="str">
        <f>IFERROR(MAX(L540-M540,0),"NaN")</f>
        <v>NaN</v>
      </c>
      <c r="O540" s="31" t="str">
        <f>IFERROR(VLOOKUP($A540-$V$1,Summary!$A$3:$BG$325,O$1,FALSE),$V$2)</f>
        <v>NaN</v>
      </c>
      <c r="P540" s="31" t="str">
        <f>IFERROR(VLOOKUP($A540-$V$1,Summary!$A$3:$BG$325,P$1,FALSE),$V$2)</f>
        <v>NaN</v>
      </c>
      <c r="Q540" s="31" t="s">
        <v>51</v>
      </c>
      <c r="R540" s="31" t="str">
        <f>IFERROR(VLOOKUP($A540-$V$1,Summary!$A$3:$BG$325,R$1,FALSE),$V$2)</f>
        <v>NaN</v>
      </c>
      <c r="S540" s="31" t="str">
        <f>IFERROR(VLOOKUP($A540-$V$1,Summary!$A$3:$BG$325,S$1,FALSE),$V$2)</f>
        <v>NaN</v>
      </c>
    </row>
    <row r="541" spans="1:19" x14ac:dyDescent="0.25">
      <c r="A541" s="32">
        <v>44216.999305555553</v>
      </c>
      <c r="B541" s="31" t="str">
        <f>IFERROR(VLOOKUP($A541-$V$1,Summary!$A$3:$BG$325,B$1,FALSE),$V$2)</f>
        <v>NaN</v>
      </c>
      <c r="C541" s="97" t="str">
        <f>IFERROR(VLOOKUP($A541-$V$1,Summary!$A$3:$BG$325,C$1,FALSE),$V$2)</f>
        <v>NaN</v>
      </c>
      <c r="D541" s="31" t="str">
        <f>IFERROR(VLOOKUP($A541-$V$1,Summary!$A$3:$BG$325,D$1,FALSE),$V$2)</f>
        <v>NaN</v>
      </c>
      <c r="E541" s="31" t="str">
        <f>IFERROR(VLOOKUP($A541-$V$1,Summary!$A$3:$BG$325,E$1,FALSE),$V$2)</f>
        <v>NaN</v>
      </c>
      <c r="F541" s="31" t="str">
        <f>IFERROR(VLOOKUP($A541-$V$1,Summary!$A$3:$BG$325,F$1,FALSE),$V$2)</f>
        <v>NaN</v>
      </c>
      <c r="G541" s="31" t="str">
        <f>IFERROR(VLOOKUP($A541-$V$1,Summary!$A$3:$BG$325,G$1,FALSE),$V$2)</f>
        <v>NaN</v>
      </c>
      <c r="H541" s="31" t="str">
        <f>IFERROR(VLOOKUP($A541-$V$1,Summary!$A$3:$BG$325,H$1,FALSE),$V$2)</f>
        <v>NaN</v>
      </c>
      <c r="I541" s="31" t="str">
        <f>IFERROR(VLOOKUP($A541-$V$1,Summary!$A$3:$BG$325,I$1,FALSE),$V$2)</f>
        <v>NaN</v>
      </c>
      <c r="J541" s="31" t="str">
        <f>IFERROR(VLOOKUP($A541-$V$1,Summary!$A$3:$BG$325,J$1,FALSE),$V$2)</f>
        <v>NaN</v>
      </c>
      <c r="K541" s="31" t="str">
        <f>IFERROR(VLOOKUP($A541-$V$1,Summary!$A$3:$BG$325,K$1,FALSE),$V$2)</f>
        <v>NaN</v>
      </c>
      <c r="L541" s="31" t="str">
        <f>IFERROR(VLOOKUP($A541-$V$1,Summary!$A$3:$BG$325,L$1,FALSE),$V$2)</f>
        <v>NaN</v>
      </c>
      <c r="M541" s="31" t="str">
        <f>IFERROR(VLOOKUP($A541-$V$1,Summary!$A$3:$BG$325,M$1,FALSE),$V$2)</f>
        <v>NaN</v>
      </c>
      <c r="N541" s="31" t="str">
        <f>IFERROR(MAX(L541-M541,0),"NaN")</f>
        <v>NaN</v>
      </c>
      <c r="O541" s="31" t="str">
        <f>IFERROR(VLOOKUP($A541-$V$1,Summary!$A$3:$BG$325,O$1,FALSE),$V$2)</f>
        <v>NaN</v>
      </c>
      <c r="P541" s="31" t="str">
        <f>IFERROR(VLOOKUP($A541-$V$1,Summary!$A$3:$BG$325,P$1,FALSE),$V$2)</f>
        <v>NaN</v>
      </c>
      <c r="Q541" s="31" t="s">
        <v>51</v>
      </c>
      <c r="R541" s="31" t="str">
        <f>IFERROR(VLOOKUP($A541-$V$1,Summary!$A$3:$BG$325,R$1,FALSE),$V$2)</f>
        <v>NaN</v>
      </c>
      <c r="S541" s="31" t="str">
        <f>IFERROR(VLOOKUP($A541-$V$1,Summary!$A$3:$BG$325,S$1,FALSE),$V$2)</f>
        <v>NaN</v>
      </c>
    </row>
    <row r="542" spans="1:19" x14ac:dyDescent="0.25">
      <c r="A542" s="32">
        <v>44217.999305555553</v>
      </c>
      <c r="B542" s="31" t="str">
        <f>IFERROR(VLOOKUP($A542-$V$1,Summary!$A$3:$BG$325,B$1,FALSE),$V$2)</f>
        <v>NaN</v>
      </c>
      <c r="C542" s="97" t="str">
        <f>IFERROR(VLOOKUP($A542-$V$1,Summary!$A$3:$BG$325,C$1,FALSE),$V$2)</f>
        <v>NaN</v>
      </c>
      <c r="D542" s="31" t="str">
        <f>IFERROR(VLOOKUP($A542-$V$1,Summary!$A$3:$BG$325,D$1,FALSE),$V$2)</f>
        <v>NaN</v>
      </c>
      <c r="E542" s="31" t="str">
        <f>IFERROR(VLOOKUP($A542-$V$1,Summary!$A$3:$BG$325,E$1,FALSE),$V$2)</f>
        <v>NaN</v>
      </c>
      <c r="F542" s="31" t="str">
        <f>IFERROR(VLOOKUP($A542-$V$1,Summary!$A$3:$BG$325,F$1,FALSE),$V$2)</f>
        <v>NaN</v>
      </c>
      <c r="G542" s="31" t="str">
        <f>IFERROR(VLOOKUP($A542-$V$1,Summary!$A$3:$BG$325,G$1,FALSE),$V$2)</f>
        <v>NaN</v>
      </c>
      <c r="H542" s="31" t="str">
        <f>IFERROR(VLOOKUP($A542-$V$1,Summary!$A$3:$BG$325,H$1,FALSE),$V$2)</f>
        <v>NaN</v>
      </c>
      <c r="I542" s="31" t="str">
        <f>IFERROR(VLOOKUP($A542-$V$1,Summary!$A$3:$BG$325,I$1,FALSE),$V$2)</f>
        <v>NaN</v>
      </c>
      <c r="J542" s="31" t="str">
        <f>IFERROR(VLOOKUP($A542-$V$1,Summary!$A$3:$BG$325,J$1,FALSE),$V$2)</f>
        <v>NaN</v>
      </c>
      <c r="K542" s="31" t="str">
        <f>IFERROR(VLOOKUP($A542-$V$1,Summary!$A$3:$BG$325,K$1,FALSE),$V$2)</f>
        <v>NaN</v>
      </c>
      <c r="L542" s="31" t="str">
        <f>IFERROR(VLOOKUP($A542-$V$1,Summary!$A$3:$BG$325,L$1,FALSE),$V$2)</f>
        <v>NaN</v>
      </c>
      <c r="M542" s="31" t="str">
        <f>IFERROR(VLOOKUP($A542-$V$1,Summary!$A$3:$BG$325,M$1,FALSE),$V$2)</f>
        <v>NaN</v>
      </c>
      <c r="N542" s="31" t="str">
        <f>IFERROR(MAX(L542-M542,0),"NaN")</f>
        <v>NaN</v>
      </c>
      <c r="O542" s="31" t="str">
        <f>IFERROR(VLOOKUP($A542-$V$1,Summary!$A$3:$BG$325,O$1,FALSE),$V$2)</f>
        <v>NaN</v>
      </c>
      <c r="P542" s="31" t="str">
        <f>IFERROR(VLOOKUP($A542-$V$1,Summary!$A$3:$BG$325,P$1,FALSE),$V$2)</f>
        <v>NaN</v>
      </c>
      <c r="Q542" s="31" t="s">
        <v>51</v>
      </c>
      <c r="R542" s="31" t="str">
        <f>IFERROR(VLOOKUP($A542-$V$1,Summary!$A$3:$BG$325,R$1,FALSE),$V$2)</f>
        <v>NaN</v>
      </c>
      <c r="S542" s="31" t="str">
        <f>IFERROR(VLOOKUP($A542-$V$1,Summary!$A$3:$BG$325,S$1,FALSE),$V$2)</f>
        <v>NaN</v>
      </c>
    </row>
    <row r="543" spans="1:19" x14ac:dyDescent="0.25">
      <c r="A543" s="32">
        <v>44218.999305555553</v>
      </c>
      <c r="B543" s="31" t="str">
        <f>IFERROR(VLOOKUP($A543-$V$1,Summary!$A$3:$BG$325,B$1,FALSE),$V$2)</f>
        <v>NaN</v>
      </c>
      <c r="C543" s="97" t="str">
        <f>IFERROR(VLOOKUP($A543-$V$1,Summary!$A$3:$BG$325,C$1,FALSE),$V$2)</f>
        <v>NaN</v>
      </c>
      <c r="D543" s="31" t="str">
        <f>IFERROR(VLOOKUP($A543-$V$1,Summary!$A$3:$BG$325,D$1,FALSE),$V$2)</f>
        <v>NaN</v>
      </c>
      <c r="E543" s="31" t="str">
        <f>IFERROR(VLOOKUP($A543-$V$1,Summary!$A$3:$BG$325,E$1,FALSE),$V$2)</f>
        <v>NaN</v>
      </c>
      <c r="F543" s="31" t="str">
        <f>IFERROR(VLOOKUP($A543-$V$1,Summary!$A$3:$BG$325,F$1,FALSE),$V$2)</f>
        <v>NaN</v>
      </c>
      <c r="G543" s="31" t="str">
        <f>IFERROR(VLOOKUP($A543-$V$1,Summary!$A$3:$BG$325,G$1,FALSE),$V$2)</f>
        <v>NaN</v>
      </c>
      <c r="H543" s="31" t="str">
        <f>IFERROR(VLOOKUP($A543-$V$1,Summary!$A$3:$BG$325,H$1,FALSE),$V$2)</f>
        <v>NaN</v>
      </c>
      <c r="I543" s="31" t="str">
        <f>IFERROR(VLOOKUP($A543-$V$1,Summary!$A$3:$BG$325,I$1,FALSE),$V$2)</f>
        <v>NaN</v>
      </c>
      <c r="J543" s="31" t="str">
        <f>IFERROR(VLOOKUP($A543-$V$1,Summary!$A$3:$BG$325,J$1,FALSE),$V$2)</f>
        <v>NaN</v>
      </c>
      <c r="K543" s="31" t="str">
        <f>IFERROR(VLOOKUP($A543-$V$1,Summary!$A$3:$BG$325,K$1,FALSE),$V$2)</f>
        <v>NaN</v>
      </c>
      <c r="L543" s="31" t="str">
        <f>IFERROR(VLOOKUP($A543-$V$1,Summary!$A$3:$BG$325,L$1,FALSE),$V$2)</f>
        <v>NaN</v>
      </c>
      <c r="M543" s="31" t="str">
        <f>IFERROR(VLOOKUP($A543-$V$1,Summary!$A$3:$BG$325,M$1,FALSE),$V$2)</f>
        <v>NaN</v>
      </c>
      <c r="N543" s="31" t="str">
        <f>IFERROR(MAX(L543-M543,0),"NaN")</f>
        <v>NaN</v>
      </c>
      <c r="O543" s="31" t="str">
        <f>IFERROR(VLOOKUP($A543-$V$1,Summary!$A$3:$BG$325,O$1,FALSE),$V$2)</f>
        <v>NaN</v>
      </c>
      <c r="P543" s="31" t="str">
        <f>IFERROR(VLOOKUP($A543-$V$1,Summary!$A$3:$BG$325,P$1,FALSE),$V$2)</f>
        <v>NaN</v>
      </c>
      <c r="Q543" s="31" t="s">
        <v>51</v>
      </c>
      <c r="R543" s="31" t="str">
        <f>IFERROR(VLOOKUP($A543-$V$1,Summary!$A$3:$BG$325,R$1,FALSE),$V$2)</f>
        <v>NaN</v>
      </c>
      <c r="S543" s="31" t="str">
        <f>IFERROR(VLOOKUP($A543-$V$1,Summary!$A$3:$BG$325,S$1,FALSE),$V$2)</f>
        <v>NaN</v>
      </c>
    </row>
    <row r="544" spans="1:19" x14ac:dyDescent="0.25">
      <c r="A544" s="32">
        <v>44219.999305555553</v>
      </c>
      <c r="B544" s="31" t="str">
        <f>IFERROR(VLOOKUP($A544-$V$1,Summary!$A$3:$BG$325,B$1,FALSE),$V$2)</f>
        <v>NaN</v>
      </c>
      <c r="C544" s="97" t="str">
        <f>IFERROR(VLOOKUP($A544-$V$1,Summary!$A$3:$BG$325,C$1,FALSE),$V$2)</f>
        <v>NaN</v>
      </c>
      <c r="D544" s="31" t="str">
        <f>IFERROR(VLOOKUP($A544-$V$1,Summary!$A$3:$BG$325,D$1,FALSE),$V$2)</f>
        <v>NaN</v>
      </c>
      <c r="E544" s="31" t="str">
        <f>IFERROR(VLOOKUP($A544-$V$1,Summary!$A$3:$BG$325,E$1,FALSE),$V$2)</f>
        <v>NaN</v>
      </c>
      <c r="F544" s="31" t="str">
        <f>IFERROR(VLOOKUP($A544-$V$1,Summary!$A$3:$BG$325,F$1,FALSE),$V$2)</f>
        <v>NaN</v>
      </c>
      <c r="G544" s="31" t="str">
        <f>IFERROR(VLOOKUP($A544-$V$1,Summary!$A$3:$BG$325,G$1,FALSE),$V$2)</f>
        <v>NaN</v>
      </c>
      <c r="H544" s="31" t="str">
        <f>IFERROR(VLOOKUP($A544-$V$1,Summary!$A$3:$BG$325,H$1,FALSE),$V$2)</f>
        <v>NaN</v>
      </c>
      <c r="I544" s="31" t="str">
        <f>IFERROR(VLOOKUP($A544-$V$1,Summary!$A$3:$BG$325,I$1,FALSE),$V$2)</f>
        <v>NaN</v>
      </c>
      <c r="J544" s="31" t="str">
        <f>IFERROR(VLOOKUP($A544-$V$1,Summary!$A$3:$BG$325,J$1,FALSE),$V$2)</f>
        <v>NaN</v>
      </c>
      <c r="K544" s="31" t="str">
        <f>IFERROR(VLOOKUP($A544-$V$1,Summary!$A$3:$BG$325,K$1,FALSE),$V$2)</f>
        <v>NaN</v>
      </c>
      <c r="L544" s="31" t="str">
        <f>IFERROR(VLOOKUP($A544-$V$1,Summary!$A$3:$BG$325,L$1,FALSE),$V$2)</f>
        <v>NaN</v>
      </c>
      <c r="M544" s="31" t="str">
        <f>IFERROR(VLOOKUP($A544-$V$1,Summary!$A$3:$BG$325,M$1,FALSE),$V$2)</f>
        <v>NaN</v>
      </c>
      <c r="N544" s="31" t="str">
        <f>IFERROR(MAX(L544-M544,0),"NaN")</f>
        <v>NaN</v>
      </c>
      <c r="O544" s="31" t="str">
        <f>IFERROR(VLOOKUP($A544-$V$1,Summary!$A$3:$BG$325,O$1,FALSE),$V$2)</f>
        <v>NaN</v>
      </c>
      <c r="P544" s="31" t="str">
        <f>IFERROR(VLOOKUP($A544-$V$1,Summary!$A$3:$BG$325,P$1,FALSE),$V$2)</f>
        <v>NaN</v>
      </c>
      <c r="Q544" s="31" t="s">
        <v>51</v>
      </c>
      <c r="R544" s="31" t="str">
        <f>IFERROR(VLOOKUP($A544-$V$1,Summary!$A$3:$BG$325,R$1,FALSE),$V$2)</f>
        <v>NaN</v>
      </c>
      <c r="S544" s="31" t="str">
        <f>IFERROR(VLOOKUP($A544-$V$1,Summary!$A$3:$BG$325,S$1,FALSE),$V$2)</f>
        <v>NaN</v>
      </c>
    </row>
    <row r="545" spans="1:19" x14ac:dyDescent="0.25">
      <c r="A545" s="32">
        <v>44220.999305555553</v>
      </c>
      <c r="B545" s="31" t="str">
        <f>IFERROR(VLOOKUP($A545-$V$1,Summary!$A$3:$BG$325,B$1,FALSE),$V$2)</f>
        <v>NaN</v>
      </c>
      <c r="C545" s="97" t="str">
        <f>IFERROR(VLOOKUP($A545-$V$1,Summary!$A$3:$BG$325,C$1,FALSE),$V$2)</f>
        <v>NaN</v>
      </c>
      <c r="D545" s="31" t="str">
        <f>IFERROR(VLOOKUP($A545-$V$1,Summary!$A$3:$BG$325,D$1,FALSE),$V$2)</f>
        <v>NaN</v>
      </c>
      <c r="E545" s="31" t="str">
        <f>IFERROR(VLOOKUP($A545-$V$1,Summary!$A$3:$BG$325,E$1,FALSE),$V$2)</f>
        <v>NaN</v>
      </c>
      <c r="F545" s="31" t="str">
        <f>IFERROR(VLOOKUP($A545-$V$1,Summary!$A$3:$BG$325,F$1,FALSE),$V$2)</f>
        <v>NaN</v>
      </c>
      <c r="G545" s="31" t="str">
        <f>IFERROR(VLOOKUP($A545-$V$1,Summary!$A$3:$BG$325,G$1,FALSE),$V$2)</f>
        <v>NaN</v>
      </c>
      <c r="H545" s="31" t="str">
        <f>IFERROR(VLOOKUP($A545-$V$1,Summary!$A$3:$BG$325,H$1,FALSE),$V$2)</f>
        <v>NaN</v>
      </c>
      <c r="I545" s="31" t="str">
        <f>IFERROR(VLOOKUP($A545-$V$1,Summary!$A$3:$BG$325,I$1,FALSE),$V$2)</f>
        <v>NaN</v>
      </c>
      <c r="J545" s="31" t="str">
        <f>IFERROR(VLOOKUP($A545-$V$1,Summary!$A$3:$BG$325,J$1,FALSE),$V$2)</f>
        <v>NaN</v>
      </c>
      <c r="K545" s="31" t="str">
        <f>IFERROR(VLOOKUP($A545-$V$1,Summary!$A$3:$BG$325,K$1,FALSE),$V$2)</f>
        <v>NaN</v>
      </c>
      <c r="L545" s="31" t="str">
        <f>IFERROR(VLOOKUP($A545-$V$1,Summary!$A$3:$BG$325,L$1,FALSE),$V$2)</f>
        <v>NaN</v>
      </c>
      <c r="M545" s="31" t="str">
        <f>IFERROR(VLOOKUP($A545-$V$1,Summary!$A$3:$BG$325,M$1,FALSE),$V$2)</f>
        <v>NaN</v>
      </c>
      <c r="N545" s="31" t="str">
        <f>IFERROR(MAX(L545-M545,0),"NaN")</f>
        <v>NaN</v>
      </c>
      <c r="O545" s="31" t="str">
        <f>IFERROR(VLOOKUP($A545-$V$1,Summary!$A$3:$BG$325,O$1,FALSE),$V$2)</f>
        <v>NaN</v>
      </c>
      <c r="P545" s="31" t="str">
        <f>IFERROR(VLOOKUP($A545-$V$1,Summary!$A$3:$BG$325,P$1,FALSE),$V$2)</f>
        <v>NaN</v>
      </c>
      <c r="Q545" s="31" t="s">
        <v>51</v>
      </c>
      <c r="R545" s="31" t="str">
        <f>IFERROR(VLOOKUP($A545-$V$1,Summary!$A$3:$BG$325,R$1,FALSE),$V$2)</f>
        <v>NaN</v>
      </c>
      <c r="S545" s="31" t="str">
        <f>IFERROR(VLOOKUP($A545-$V$1,Summary!$A$3:$BG$325,S$1,FALSE),$V$2)</f>
        <v>NaN</v>
      </c>
    </row>
    <row r="546" spans="1:19" x14ac:dyDescent="0.25">
      <c r="A546" s="32">
        <v>44221.999305555553</v>
      </c>
      <c r="B546" s="31" t="str">
        <f>IFERROR(VLOOKUP($A546-$V$1,Summary!$A$3:$BG$325,B$1,FALSE),$V$2)</f>
        <v>NaN</v>
      </c>
      <c r="C546" s="97" t="str">
        <f>IFERROR(VLOOKUP($A546-$V$1,Summary!$A$3:$BG$325,C$1,FALSE),$V$2)</f>
        <v>NaN</v>
      </c>
      <c r="D546" s="31" t="str">
        <f>IFERROR(VLOOKUP($A546-$V$1,Summary!$A$3:$BG$325,D$1,FALSE),$V$2)</f>
        <v>NaN</v>
      </c>
      <c r="E546" s="31" t="str">
        <f>IFERROR(VLOOKUP($A546-$V$1,Summary!$A$3:$BG$325,E$1,FALSE),$V$2)</f>
        <v>NaN</v>
      </c>
      <c r="F546" s="31" t="str">
        <f>IFERROR(VLOOKUP($A546-$V$1,Summary!$A$3:$BG$325,F$1,FALSE),$V$2)</f>
        <v>NaN</v>
      </c>
      <c r="G546" s="31" t="str">
        <f>IFERROR(VLOOKUP($A546-$V$1,Summary!$A$3:$BG$325,G$1,FALSE),$V$2)</f>
        <v>NaN</v>
      </c>
      <c r="H546" s="31" t="str">
        <f>IFERROR(VLOOKUP($A546-$V$1,Summary!$A$3:$BG$325,H$1,FALSE),$V$2)</f>
        <v>NaN</v>
      </c>
      <c r="I546" s="31" t="str">
        <f>IFERROR(VLOOKUP($A546-$V$1,Summary!$A$3:$BG$325,I$1,FALSE),$V$2)</f>
        <v>NaN</v>
      </c>
      <c r="J546" s="31" t="str">
        <f>IFERROR(VLOOKUP($A546-$V$1,Summary!$A$3:$BG$325,J$1,FALSE),$V$2)</f>
        <v>NaN</v>
      </c>
      <c r="K546" s="31" t="str">
        <f>IFERROR(VLOOKUP($A546-$V$1,Summary!$A$3:$BG$325,K$1,FALSE),$V$2)</f>
        <v>NaN</v>
      </c>
      <c r="L546" s="31" t="str">
        <f>IFERROR(VLOOKUP($A546-$V$1,Summary!$A$3:$BG$325,L$1,FALSE),$V$2)</f>
        <v>NaN</v>
      </c>
      <c r="M546" s="31" t="str">
        <f>IFERROR(VLOOKUP($A546-$V$1,Summary!$A$3:$BG$325,M$1,FALSE),$V$2)</f>
        <v>NaN</v>
      </c>
      <c r="N546" s="31" t="str">
        <f>IFERROR(MAX(L546-M546,0),"NaN")</f>
        <v>NaN</v>
      </c>
      <c r="O546" s="31" t="str">
        <f>IFERROR(VLOOKUP($A546-$V$1,Summary!$A$3:$BG$325,O$1,FALSE),$V$2)</f>
        <v>NaN</v>
      </c>
      <c r="P546" s="31" t="str">
        <f>IFERROR(VLOOKUP($A546-$V$1,Summary!$A$3:$BG$325,P$1,FALSE),$V$2)</f>
        <v>NaN</v>
      </c>
      <c r="Q546" s="31" t="s">
        <v>51</v>
      </c>
      <c r="R546" s="31" t="str">
        <f>IFERROR(VLOOKUP($A546-$V$1,Summary!$A$3:$BG$325,R$1,FALSE),$V$2)</f>
        <v>NaN</v>
      </c>
      <c r="S546" s="31" t="str">
        <f>IFERROR(VLOOKUP($A546-$V$1,Summary!$A$3:$BG$325,S$1,FALSE),$V$2)</f>
        <v>NaN</v>
      </c>
    </row>
    <row r="547" spans="1:19" x14ac:dyDescent="0.25">
      <c r="A547" s="32">
        <v>44222.999305555553</v>
      </c>
      <c r="B547" s="31" t="str">
        <f>IFERROR(VLOOKUP($A547-$V$1,Summary!$A$3:$BG$325,B$1,FALSE),$V$2)</f>
        <v>NaN</v>
      </c>
      <c r="C547" s="97" t="str">
        <f>IFERROR(VLOOKUP($A547-$V$1,Summary!$A$3:$BG$325,C$1,FALSE),$V$2)</f>
        <v>NaN</v>
      </c>
      <c r="D547" s="31" t="str">
        <f>IFERROR(VLOOKUP($A547-$V$1,Summary!$A$3:$BG$325,D$1,FALSE),$V$2)</f>
        <v>NaN</v>
      </c>
      <c r="E547" s="31" t="str">
        <f>IFERROR(VLOOKUP($A547-$V$1,Summary!$A$3:$BG$325,E$1,FALSE),$V$2)</f>
        <v>NaN</v>
      </c>
      <c r="F547" s="31" t="str">
        <f>IFERROR(VLOOKUP($A547-$V$1,Summary!$A$3:$BG$325,F$1,FALSE),$V$2)</f>
        <v>NaN</v>
      </c>
      <c r="G547" s="31" t="str">
        <f>IFERROR(VLOOKUP($A547-$V$1,Summary!$A$3:$BG$325,G$1,FALSE),$V$2)</f>
        <v>NaN</v>
      </c>
      <c r="H547" s="31" t="str">
        <f>IFERROR(VLOOKUP($A547-$V$1,Summary!$A$3:$BG$325,H$1,FALSE),$V$2)</f>
        <v>NaN</v>
      </c>
      <c r="I547" s="31" t="str">
        <f>IFERROR(VLOOKUP($A547-$V$1,Summary!$A$3:$BG$325,I$1,FALSE),$V$2)</f>
        <v>NaN</v>
      </c>
      <c r="J547" s="31" t="str">
        <f>IFERROR(VLOOKUP($A547-$V$1,Summary!$A$3:$BG$325,J$1,FALSE),$V$2)</f>
        <v>NaN</v>
      </c>
      <c r="K547" s="31" t="str">
        <f>IFERROR(VLOOKUP($A547-$V$1,Summary!$A$3:$BG$325,K$1,FALSE),$V$2)</f>
        <v>NaN</v>
      </c>
      <c r="L547" s="31" t="str">
        <f>IFERROR(VLOOKUP($A547-$V$1,Summary!$A$3:$BG$325,L$1,FALSE),$V$2)</f>
        <v>NaN</v>
      </c>
      <c r="M547" s="31" t="str">
        <f>IFERROR(VLOOKUP($A547-$V$1,Summary!$A$3:$BG$325,M$1,FALSE),$V$2)</f>
        <v>NaN</v>
      </c>
      <c r="N547" s="31" t="str">
        <f>IFERROR(MAX(L547-M547,0),"NaN")</f>
        <v>NaN</v>
      </c>
      <c r="O547" s="31" t="str">
        <f>IFERROR(VLOOKUP($A547-$V$1,Summary!$A$3:$BG$325,O$1,FALSE),$V$2)</f>
        <v>NaN</v>
      </c>
      <c r="P547" s="31" t="str">
        <f>IFERROR(VLOOKUP($A547-$V$1,Summary!$A$3:$BG$325,P$1,FALSE),$V$2)</f>
        <v>NaN</v>
      </c>
      <c r="Q547" s="31" t="s">
        <v>51</v>
      </c>
      <c r="R547" s="31" t="str">
        <f>IFERROR(VLOOKUP($A547-$V$1,Summary!$A$3:$BG$325,R$1,FALSE),$V$2)</f>
        <v>NaN</v>
      </c>
      <c r="S547" s="31" t="str">
        <f>IFERROR(VLOOKUP($A547-$V$1,Summary!$A$3:$BG$325,S$1,FALSE),$V$2)</f>
        <v>NaN</v>
      </c>
    </row>
    <row r="548" spans="1:19" x14ac:dyDescent="0.25">
      <c r="A548" s="32">
        <v>44223.999305555553</v>
      </c>
      <c r="B548" s="31" t="str">
        <f>IFERROR(VLOOKUP($A548-$V$1,Summary!$A$3:$BG$325,B$1,FALSE),$V$2)</f>
        <v>NaN</v>
      </c>
      <c r="C548" s="97" t="str">
        <f>IFERROR(VLOOKUP($A548-$V$1,Summary!$A$3:$BG$325,C$1,FALSE),$V$2)</f>
        <v>NaN</v>
      </c>
      <c r="D548" s="31" t="str">
        <f>IFERROR(VLOOKUP($A548-$V$1,Summary!$A$3:$BG$325,D$1,FALSE),$V$2)</f>
        <v>NaN</v>
      </c>
      <c r="E548" s="31" t="str">
        <f>IFERROR(VLOOKUP($A548-$V$1,Summary!$A$3:$BG$325,E$1,FALSE),$V$2)</f>
        <v>NaN</v>
      </c>
      <c r="F548" s="31" t="str">
        <f>IFERROR(VLOOKUP($A548-$V$1,Summary!$A$3:$BG$325,F$1,FALSE),$V$2)</f>
        <v>NaN</v>
      </c>
      <c r="G548" s="31" t="str">
        <f>IFERROR(VLOOKUP($A548-$V$1,Summary!$A$3:$BG$325,G$1,FALSE),$V$2)</f>
        <v>NaN</v>
      </c>
      <c r="H548" s="31" t="str">
        <f>IFERROR(VLOOKUP($A548-$V$1,Summary!$A$3:$BG$325,H$1,FALSE),$V$2)</f>
        <v>NaN</v>
      </c>
      <c r="I548" s="31" t="str">
        <f>IFERROR(VLOOKUP($A548-$V$1,Summary!$A$3:$BG$325,I$1,FALSE),$V$2)</f>
        <v>NaN</v>
      </c>
      <c r="J548" s="31" t="str">
        <f>IFERROR(VLOOKUP($A548-$V$1,Summary!$A$3:$BG$325,J$1,FALSE),$V$2)</f>
        <v>NaN</v>
      </c>
      <c r="K548" s="31" t="str">
        <f>IFERROR(VLOOKUP($A548-$V$1,Summary!$A$3:$BG$325,K$1,FALSE),$V$2)</f>
        <v>NaN</v>
      </c>
      <c r="L548" s="31" t="str">
        <f>IFERROR(VLOOKUP($A548-$V$1,Summary!$A$3:$BG$325,L$1,FALSE),$V$2)</f>
        <v>NaN</v>
      </c>
      <c r="M548" s="31" t="str">
        <f>IFERROR(VLOOKUP($A548-$V$1,Summary!$A$3:$BG$325,M$1,FALSE),$V$2)</f>
        <v>NaN</v>
      </c>
      <c r="N548" s="31" t="str">
        <f>IFERROR(MAX(L548-M548,0),"NaN")</f>
        <v>NaN</v>
      </c>
      <c r="O548" s="31" t="str">
        <f>IFERROR(VLOOKUP($A548-$V$1,Summary!$A$3:$BG$325,O$1,FALSE),$V$2)</f>
        <v>NaN</v>
      </c>
      <c r="P548" s="31" t="str">
        <f>IFERROR(VLOOKUP($A548-$V$1,Summary!$A$3:$BG$325,P$1,FALSE),$V$2)</f>
        <v>NaN</v>
      </c>
      <c r="Q548" s="31" t="s">
        <v>51</v>
      </c>
      <c r="R548" s="31" t="str">
        <f>IFERROR(VLOOKUP($A548-$V$1,Summary!$A$3:$BG$325,R$1,FALSE),$V$2)</f>
        <v>NaN</v>
      </c>
      <c r="S548" s="31" t="str">
        <f>IFERROR(VLOOKUP($A548-$V$1,Summary!$A$3:$BG$325,S$1,FALSE),$V$2)</f>
        <v>NaN</v>
      </c>
    </row>
    <row r="549" spans="1:19" x14ac:dyDescent="0.25">
      <c r="A549" s="32">
        <v>44224.999305555553</v>
      </c>
      <c r="B549" s="31" t="str">
        <f>IFERROR(VLOOKUP($A549-$V$1,Summary!$A$3:$BG$325,B$1,FALSE),$V$2)</f>
        <v>NaN</v>
      </c>
      <c r="C549" s="97" t="str">
        <f>IFERROR(VLOOKUP($A549-$V$1,Summary!$A$3:$BG$325,C$1,FALSE),$V$2)</f>
        <v>NaN</v>
      </c>
      <c r="D549" s="31" t="str">
        <f>IFERROR(VLOOKUP($A549-$V$1,Summary!$A$3:$BG$325,D$1,FALSE),$V$2)</f>
        <v>NaN</v>
      </c>
      <c r="E549" s="31" t="str">
        <f>IFERROR(VLOOKUP($A549-$V$1,Summary!$A$3:$BG$325,E$1,FALSE),$V$2)</f>
        <v>NaN</v>
      </c>
      <c r="F549" s="31" t="str">
        <f>IFERROR(VLOOKUP($A549-$V$1,Summary!$A$3:$BG$325,F$1,FALSE),$V$2)</f>
        <v>NaN</v>
      </c>
      <c r="G549" s="31" t="str">
        <f>IFERROR(VLOOKUP($A549-$V$1,Summary!$A$3:$BG$325,G$1,FALSE),$V$2)</f>
        <v>NaN</v>
      </c>
      <c r="H549" s="31" t="str">
        <f>IFERROR(VLOOKUP($A549-$V$1,Summary!$A$3:$BG$325,H$1,FALSE),$V$2)</f>
        <v>NaN</v>
      </c>
      <c r="I549" s="31" t="str">
        <f>IFERROR(VLOOKUP($A549-$V$1,Summary!$A$3:$BG$325,I$1,FALSE),$V$2)</f>
        <v>NaN</v>
      </c>
      <c r="J549" s="31" t="str">
        <f>IFERROR(VLOOKUP($A549-$V$1,Summary!$A$3:$BG$325,J$1,FALSE),$V$2)</f>
        <v>NaN</v>
      </c>
      <c r="K549" s="31" t="str">
        <f>IFERROR(VLOOKUP($A549-$V$1,Summary!$A$3:$BG$325,K$1,FALSE),$V$2)</f>
        <v>NaN</v>
      </c>
      <c r="L549" s="31" t="str">
        <f>IFERROR(VLOOKUP($A549-$V$1,Summary!$A$3:$BG$325,L$1,FALSE),$V$2)</f>
        <v>NaN</v>
      </c>
      <c r="M549" s="31" t="str">
        <f>IFERROR(VLOOKUP($A549-$V$1,Summary!$A$3:$BG$325,M$1,FALSE),$V$2)</f>
        <v>NaN</v>
      </c>
      <c r="N549" s="31" t="str">
        <f>IFERROR(MAX(L549-M549,0),"NaN")</f>
        <v>NaN</v>
      </c>
      <c r="O549" s="31" t="str">
        <f>IFERROR(VLOOKUP($A549-$V$1,Summary!$A$3:$BG$325,O$1,FALSE),$V$2)</f>
        <v>NaN</v>
      </c>
      <c r="P549" s="31" t="str">
        <f>IFERROR(VLOOKUP($A549-$V$1,Summary!$A$3:$BG$325,P$1,FALSE),$V$2)</f>
        <v>NaN</v>
      </c>
      <c r="Q549" s="31" t="s">
        <v>51</v>
      </c>
      <c r="R549" s="31" t="str">
        <f>IFERROR(VLOOKUP($A549-$V$1,Summary!$A$3:$BG$325,R$1,FALSE),$V$2)</f>
        <v>NaN</v>
      </c>
      <c r="S549" s="31" t="str">
        <f>IFERROR(VLOOKUP($A549-$V$1,Summary!$A$3:$BG$325,S$1,FALSE),$V$2)</f>
        <v>NaN</v>
      </c>
    </row>
    <row r="550" spans="1:19" x14ac:dyDescent="0.25">
      <c r="A550" s="32">
        <v>44225.999305555553</v>
      </c>
      <c r="B550" s="31" t="str">
        <f>IFERROR(VLOOKUP($A550-$V$1,Summary!$A$3:$BG$325,B$1,FALSE),$V$2)</f>
        <v>NaN</v>
      </c>
      <c r="C550" s="97" t="str">
        <f>IFERROR(VLOOKUP($A550-$V$1,Summary!$A$3:$BG$325,C$1,FALSE),$V$2)</f>
        <v>NaN</v>
      </c>
      <c r="D550" s="31" t="str">
        <f>IFERROR(VLOOKUP($A550-$V$1,Summary!$A$3:$BG$325,D$1,FALSE),$V$2)</f>
        <v>NaN</v>
      </c>
      <c r="E550" s="31" t="str">
        <f>IFERROR(VLOOKUP($A550-$V$1,Summary!$A$3:$BG$325,E$1,FALSE),$V$2)</f>
        <v>NaN</v>
      </c>
      <c r="F550" s="31" t="str">
        <f>IFERROR(VLOOKUP($A550-$V$1,Summary!$A$3:$BG$325,F$1,FALSE),$V$2)</f>
        <v>NaN</v>
      </c>
      <c r="G550" s="31" t="str">
        <f>IFERROR(VLOOKUP($A550-$V$1,Summary!$A$3:$BG$325,G$1,FALSE),$V$2)</f>
        <v>NaN</v>
      </c>
      <c r="H550" s="31" t="str">
        <f>IFERROR(VLOOKUP($A550-$V$1,Summary!$A$3:$BG$325,H$1,FALSE),$V$2)</f>
        <v>NaN</v>
      </c>
      <c r="I550" s="31" t="str">
        <f>IFERROR(VLOOKUP($A550-$V$1,Summary!$A$3:$BG$325,I$1,FALSE),$V$2)</f>
        <v>NaN</v>
      </c>
      <c r="J550" s="31" t="str">
        <f>IFERROR(VLOOKUP($A550-$V$1,Summary!$A$3:$BG$325,J$1,FALSE),$V$2)</f>
        <v>NaN</v>
      </c>
      <c r="K550" s="31" t="str">
        <f>IFERROR(VLOOKUP($A550-$V$1,Summary!$A$3:$BG$325,K$1,FALSE),$V$2)</f>
        <v>NaN</v>
      </c>
      <c r="L550" s="31" t="str">
        <f>IFERROR(VLOOKUP($A550-$V$1,Summary!$A$3:$BG$325,L$1,FALSE),$V$2)</f>
        <v>NaN</v>
      </c>
      <c r="M550" s="31" t="str">
        <f>IFERROR(VLOOKUP($A550-$V$1,Summary!$A$3:$BG$325,M$1,FALSE),$V$2)</f>
        <v>NaN</v>
      </c>
      <c r="N550" s="31" t="str">
        <f>IFERROR(MAX(L550-M550,0),"NaN")</f>
        <v>NaN</v>
      </c>
      <c r="O550" s="31" t="str">
        <f>IFERROR(VLOOKUP($A550-$V$1,Summary!$A$3:$BG$325,O$1,FALSE),$V$2)</f>
        <v>NaN</v>
      </c>
      <c r="P550" s="31" t="str">
        <f>IFERROR(VLOOKUP($A550-$V$1,Summary!$A$3:$BG$325,P$1,FALSE),$V$2)</f>
        <v>NaN</v>
      </c>
      <c r="Q550" s="31" t="s">
        <v>51</v>
      </c>
      <c r="R550" s="31" t="str">
        <f>IFERROR(VLOOKUP($A550-$V$1,Summary!$A$3:$BG$325,R$1,FALSE),$V$2)</f>
        <v>NaN</v>
      </c>
      <c r="S550" s="31" t="str">
        <f>IFERROR(VLOOKUP($A550-$V$1,Summary!$A$3:$BG$325,S$1,FALSE),$V$2)</f>
        <v>NaN</v>
      </c>
    </row>
    <row r="551" spans="1:19" x14ac:dyDescent="0.25">
      <c r="A551" s="32">
        <v>44226.999305555553</v>
      </c>
      <c r="B551" s="31" t="str">
        <f>IFERROR(VLOOKUP($A551-$V$1,Summary!$A$3:$BG$325,B$1,FALSE),$V$2)</f>
        <v>NaN</v>
      </c>
      <c r="C551" s="97" t="str">
        <f>IFERROR(VLOOKUP($A551-$V$1,Summary!$A$3:$BG$325,C$1,FALSE),$V$2)</f>
        <v>NaN</v>
      </c>
      <c r="D551" s="31" t="str">
        <f>IFERROR(VLOOKUP($A551-$V$1,Summary!$A$3:$BG$325,D$1,FALSE),$V$2)</f>
        <v>NaN</v>
      </c>
      <c r="E551" s="31" t="str">
        <f>IFERROR(VLOOKUP($A551-$V$1,Summary!$A$3:$BG$325,E$1,FALSE),$V$2)</f>
        <v>NaN</v>
      </c>
      <c r="F551" s="31" t="str">
        <f>IFERROR(VLOOKUP($A551-$V$1,Summary!$A$3:$BG$325,F$1,FALSE),$V$2)</f>
        <v>NaN</v>
      </c>
      <c r="G551" s="31" t="str">
        <f>IFERROR(VLOOKUP($A551-$V$1,Summary!$A$3:$BG$325,G$1,FALSE),$V$2)</f>
        <v>NaN</v>
      </c>
      <c r="H551" s="31" t="str">
        <f>IFERROR(VLOOKUP($A551-$V$1,Summary!$A$3:$BG$325,H$1,FALSE),$V$2)</f>
        <v>NaN</v>
      </c>
      <c r="I551" s="31" t="str">
        <f>IFERROR(VLOOKUP($A551-$V$1,Summary!$A$3:$BG$325,I$1,FALSE),$V$2)</f>
        <v>NaN</v>
      </c>
      <c r="J551" s="31" t="str">
        <f>IFERROR(VLOOKUP($A551-$V$1,Summary!$A$3:$BG$325,J$1,FALSE),$V$2)</f>
        <v>NaN</v>
      </c>
      <c r="K551" s="31" t="str">
        <f>IFERROR(VLOOKUP($A551-$V$1,Summary!$A$3:$BG$325,K$1,FALSE),$V$2)</f>
        <v>NaN</v>
      </c>
      <c r="L551" s="31" t="str">
        <f>IFERROR(VLOOKUP($A551-$V$1,Summary!$A$3:$BG$325,L$1,FALSE),$V$2)</f>
        <v>NaN</v>
      </c>
      <c r="M551" s="31" t="str">
        <f>IFERROR(VLOOKUP($A551-$V$1,Summary!$A$3:$BG$325,M$1,FALSE),$V$2)</f>
        <v>NaN</v>
      </c>
      <c r="N551" s="31" t="str">
        <f>IFERROR(MAX(L551-M551,0),"NaN")</f>
        <v>NaN</v>
      </c>
      <c r="O551" s="31" t="str">
        <f>IFERROR(VLOOKUP($A551-$V$1,Summary!$A$3:$BG$325,O$1,FALSE),$V$2)</f>
        <v>NaN</v>
      </c>
      <c r="P551" s="31" t="str">
        <f>IFERROR(VLOOKUP($A551-$V$1,Summary!$A$3:$BG$325,P$1,FALSE),$V$2)</f>
        <v>NaN</v>
      </c>
      <c r="Q551" s="31" t="s">
        <v>51</v>
      </c>
      <c r="R551" s="31" t="str">
        <f>IFERROR(VLOOKUP($A551-$V$1,Summary!$A$3:$BG$325,R$1,FALSE),$V$2)</f>
        <v>NaN</v>
      </c>
      <c r="S551" s="31" t="str">
        <f>IFERROR(VLOOKUP($A551-$V$1,Summary!$A$3:$BG$325,S$1,FALSE),$V$2)</f>
        <v>NaN</v>
      </c>
    </row>
    <row r="552" spans="1:19" x14ac:dyDescent="0.25">
      <c r="A552" s="32">
        <v>44227.999305555553</v>
      </c>
      <c r="B552" s="31" t="str">
        <f>IFERROR(VLOOKUP($A552-$V$1,Summary!$A$3:$BG$325,B$1,FALSE),$V$2)</f>
        <v>NaN</v>
      </c>
      <c r="C552" s="97" t="str">
        <f>IFERROR(VLOOKUP($A552-$V$1,Summary!$A$3:$BG$325,C$1,FALSE),$V$2)</f>
        <v>NaN</v>
      </c>
      <c r="D552" s="31" t="str">
        <f>IFERROR(VLOOKUP($A552-$V$1,Summary!$A$3:$BG$325,D$1,FALSE),$V$2)</f>
        <v>NaN</v>
      </c>
      <c r="E552" s="31" t="str">
        <f>IFERROR(VLOOKUP($A552-$V$1,Summary!$A$3:$BG$325,E$1,FALSE),$V$2)</f>
        <v>NaN</v>
      </c>
      <c r="F552" s="31" t="str">
        <f>IFERROR(VLOOKUP($A552-$V$1,Summary!$A$3:$BG$325,F$1,FALSE),$V$2)</f>
        <v>NaN</v>
      </c>
      <c r="G552" s="31" t="str">
        <f>IFERROR(VLOOKUP($A552-$V$1,Summary!$A$3:$BG$325,G$1,FALSE),$V$2)</f>
        <v>NaN</v>
      </c>
      <c r="H552" s="31" t="str">
        <f>IFERROR(VLOOKUP($A552-$V$1,Summary!$A$3:$BG$325,H$1,FALSE),$V$2)</f>
        <v>NaN</v>
      </c>
      <c r="I552" s="31" t="str">
        <f>IFERROR(VLOOKUP($A552-$V$1,Summary!$A$3:$BG$325,I$1,FALSE),$V$2)</f>
        <v>NaN</v>
      </c>
      <c r="J552" s="31" t="str">
        <f>IFERROR(VLOOKUP($A552-$V$1,Summary!$A$3:$BG$325,J$1,FALSE),$V$2)</f>
        <v>NaN</v>
      </c>
      <c r="K552" s="31" t="str">
        <f>IFERROR(VLOOKUP($A552-$V$1,Summary!$A$3:$BG$325,K$1,FALSE),$V$2)</f>
        <v>NaN</v>
      </c>
      <c r="L552" s="31" t="str">
        <f>IFERROR(VLOOKUP($A552-$V$1,Summary!$A$3:$BG$325,L$1,FALSE),$V$2)</f>
        <v>NaN</v>
      </c>
      <c r="M552" s="31" t="str">
        <f>IFERROR(VLOOKUP($A552-$V$1,Summary!$A$3:$BG$325,M$1,FALSE),$V$2)</f>
        <v>NaN</v>
      </c>
      <c r="N552" s="31" t="str">
        <f>IFERROR(MAX(L552-M552,0),"NaN")</f>
        <v>NaN</v>
      </c>
      <c r="O552" s="31" t="str">
        <f>IFERROR(VLOOKUP($A552-$V$1,Summary!$A$3:$BG$325,O$1,FALSE),$V$2)</f>
        <v>NaN</v>
      </c>
      <c r="P552" s="31" t="str">
        <f>IFERROR(VLOOKUP($A552-$V$1,Summary!$A$3:$BG$325,P$1,FALSE),$V$2)</f>
        <v>NaN</v>
      </c>
      <c r="Q552" s="31" t="s">
        <v>51</v>
      </c>
      <c r="R552" s="31" t="str">
        <f>IFERROR(VLOOKUP($A552-$V$1,Summary!$A$3:$BG$325,R$1,FALSE),$V$2)</f>
        <v>NaN</v>
      </c>
      <c r="S552" s="31" t="str">
        <f>IFERROR(VLOOKUP($A552-$V$1,Summary!$A$3:$BG$325,S$1,FALSE),$V$2)</f>
        <v>NaN</v>
      </c>
    </row>
    <row r="553" spans="1:19" x14ac:dyDescent="0.25">
      <c r="A553" s="32">
        <v>44228.999305555553</v>
      </c>
      <c r="B553" s="31" t="str">
        <f>IFERROR(VLOOKUP($A553-$V$1,Summary!$A$3:$BG$325,B$1,FALSE),$V$2)</f>
        <v>NaN</v>
      </c>
      <c r="C553" s="97" t="str">
        <f>IFERROR(VLOOKUP($A553-$V$1,Summary!$A$3:$BG$325,C$1,FALSE),$V$2)</f>
        <v>NaN</v>
      </c>
      <c r="D553" s="31" t="str">
        <f>IFERROR(VLOOKUP($A553-$V$1,Summary!$A$3:$BG$325,D$1,FALSE),$V$2)</f>
        <v>NaN</v>
      </c>
      <c r="E553" s="31" t="str">
        <f>IFERROR(VLOOKUP($A553-$V$1,Summary!$A$3:$BG$325,E$1,FALSE),$V$2)</f>
        <v>NaN</v>
      </c>
      <c r="F553" s="31" t="str">
        <f>IFERROR(VLOOKUP($A553-$V$1,Summary!$A$3:$BG$325,F$1,FALSE),$V$2)</f>
        <v>NaN</v>
      </c>
      <c r="G553" s="31" t="str">
        <f>IFERROR(VLOOKUP($A553-$V$1,Summary!$A$3:$BG$325,G$1,FALSE),$V$2)</f>
        <v>NaN</v>
      </c>
      <c r="H553" s="31" t="str">
        <f>IFERROR(VLOOKUP($A553-$V$1,Summary!$A$3:$BG$325,H$1,FALSE),$V$2)</f>
        <v>NaN</v>
      </c>
      <c r="I553" s="31" t="str">
        <f>IFERROR(VLOOKUP($A553-$V$1,Summary!$A$3:$BG$325,I$1,FALSE),$V$2)</f>
        <v>NaN</v>
      </c>
      <c r="J553" s="31" t="str">
        <f>IFERROR(VLOOKUP($A553-$V$1,Summary!$A$3:$BG$325,J$1,FALSE),$V$2)</f>
        <v>NaN</v>
      </c>
      <c r="K553" s="31" t="str">
        <f>IFERROR(VLOOKUP($A553-$V$1,Summary!$A$3:$BG$325,K$1,FALSE),$V$2)</f>
        <v>NaN</v>
      </c>
      <c r="L553" s="31" t="str">
        <f>IFERROR(VLOOKUP($A553-$V$1,Summary!$A$3:$BG$325,L$1,FALSE),$V$2)</f>
        <v>NaN</v>
      </c>
      <c r="M553" s="31" t="str">
        <f>IFERROR(VLOOKUP($A553-$V$1,Summary!$A$3:$BG$325,M$1,FALSE),$V$2)</f>
        <v>NaN</v>
      </c>
      <c r="N553" s="31" t="str">
        <f>IFERROR(MAX(L553-M553,0),"NaN")</f>
        <v>NaN</v>
      </c>
      <c r="O553" s="31" t="str">
        <f>IFERROR(VLOOKUP($A553-$V$1,Summary!$A$3:$BG$325,O$1,FALSE),$V$2)</f>
        <v>NaN</v>
      </c>
      <c r="P553" s="31" t="str">
        <f>IFERROR(VLOOKUP($A553-$V$1,Summary!$A$3:$BG$325,P$1,FALSE),$V$2)</f>
        <v>NaN</v>
      </c>
      <c r="Q553" s="31" t="s">
        <v>51</v>
      </c>
      <c r="R553" s="31" t="str">
        <f>IFERROR(VLOOKUP($A553-$V$1,Summary!$A$3:$BG$325,R$1,FALSE),$V$2)</f>
        <v>NaN</v>
      </c>
      <c r="S553" s="31" t="str">
        <f>IFERROR(VLOOKUP($A553-$V$1,Summary!$A$3:$BG$325,S$1,FALSE),$V$2)</f>
        <v>NaN</v>
      </c>
    </row>
    <row r="554" spans="1:19" x14ac:dyDescent="0.25">
      <c r="A554" s="32">
        <v>44229.999305555553</v>
      </c>
      <c r="B554" s="31" t="str">
        <f>IFERROR(VLOOKUP($A554-$V$1,Summary!$A$3:$BG$325,B$1,FALSE),$V$2)</f>
        <v>NaN</v>
      </c>
      <c r="C554" s="97" t="str">
        <f>IFERROR(VLOOKUP($A554-$V$1,Summary!$A$3:$BG$325,C$1,FALSE),$V$2)</f>
        <v>NaN</v>
      </c>
      <c r="D554" s="31" t="str">
        <f>IFERROR(VLOOKUP($A554-$V$1,Summary!$A$3:$BG$325,D$1,FALSE),$V$2)</f>
        <v>NaN</v>
      </c>
      <c r="E554" s="31" t="str">
        <f>IFERROR(VLOOKUP($A554-$V$1,Summary!$A$3:$BG$325,E$1,FALSE),$V$2)</f>
        <v>NaN</v>
      </c>
      <c r="F554" s="31" t="str">
        <f>IFERROR(VLOOKUP($A554-$V$1,Summary!$A$3:$BG$325,F$1,FALSE),$V$2)</f>
        <v>NaN</v>
      </c>
      <c r="G554" s="31" t="str">
        <f>IFERROR(VLOOKUP($A554-$V$1,Summary!$A$3:$BG$325,G$1,FALSE),$V$2)</f>
        <v>NaN</v>
      </c>
      <c r="H554" s="31" t="str">
        <f>IFERROR(VLOOKUP($A554-$V$1,Summary!$A$3:$BG$325,H$1,FALSE),$V$2)</f>
        <v>NaN</v>
      </c>
      <c r="I554" s="31" t="str">
        <f>IFERROR(VLOOKUP($A554-$V$1,Summary!$A$3:$BG$325,I$1,FALSE),$V$2)</f>
        <v>NaN</v>
      </c>
      <c r="J554" s="31" t="str">
        <f>IFERROR(VLOOKUP($A554-$V$1,Summary!$A$3:$BG$325,J$1,FALSE),$V$2)</f>
        <v>NaN</v>
      </c>
      <c r="K554" s="31" t="str">
        <f>IFERROR(VLOOKUP($A554-$V$1,Summary!$A$3:$BG$325,K$1,FALSE),$V$2)</f>
        <v>NaN</v>
      </c>
      <c r="L554" s="31" t="str">
        <f>IFERROR(VLOOKUP($A554-$V$1,Summary!$A$3:$BG$325,L$1,FALSE),$V$2)</f>
        <v>NaN</v>
      </c>
      <c r="M554" s="31" t="str">
        <f>IFERROR(VLOOKUP($A554-$V$1,Summary!$A$3:$BG$325,M$1,FALSE),$V$2)</f>
        <v>NaN</v>
      </c>
      <c r="N554" s="31" t="str">
        <f>IFERROR(MAX(L554-M554,0),"NaN")</f>
        <v>NaN</v>
      </c>
      <c r="O554" s="31" t="str">
        <f>IFERROR(VLOOKUP($A554-$V$1,Summary!$A$3:$BG$325,O$1,FALSE),$V$2)</f>
        <v>NaN</v>
      </c>
      <c r="P554" s="31" t="str">
        <f>IFERROR(VLOOKUP($A554-$V$1,Summary!$A$3:$BG$325,P$1,FALSE),$V$2)</f>
        <v>NaN</v>
      </c>
      <c r="Q554" s="31" t="s">
        <v>51</v>
      </c>
      <c r="R554" s="31" t="str">
        <f>IFERROR(VLOOKUP($A554-$V$1,Summary!$A$3:$BG$325,R$1,FALSE),$V$2)</f>
        <v>NaN</v>
      </c>
      <c r="S554" s="31" t="str">
        <f>IFERROR(VLOOKUP($A554-$V$1,Summary!$A$3:$BG$325,S$1,FALSE),$V$2)</f>
        <v>NaN</v>
      </c>
    </row>
    <row r="555" spans="1:19" x14ac:dyDescent="0.25">
      <c r="A555" s="32">
        <v>44230.999305555553</v>
      </c>
      <c r="B555" s="31" t="str">
        <f>IFERROR(VLOOKUP($A555-$V$1,Summary!$A$3:$BG$325,B$1,FALSE),$V$2)</f>
        <v>NaN</v>
      </c>
      <c r="C555" s="97" t="str">
        <f>IFERROR(VLOOKUP($A555-$V$1,Summary!$A$3:$BG$325,C$1,FALSE),$V$2)</f>
        <v>NaN</v>
      </c>
      <c r="D555" s="31" t="str">
        <f>IFERROR(VLOOKUP($A555-$V$1,Summary!$A$3:$BG$325,D$1,FALSE),$V$2)</f>
        <v>NaN</v>
      </c>
      <c r="E555" s="31" t="str">
        <f>IFERROR(VLOOKUP($A555-$V$1,Summary!$A$3:$BG$325,E$1,FALSE),$V$2)</f>
        <v>NaN</v>
      </c>
      <c r="F555" s="31" t="str">
        <f>IFERROR(VLOOKUP($A555-$V$1,Summary!$A$3:$BG$325,F$1,FALSE),$V$2)</f>
        <v>NaN</v>
      </c>
      <c r="G555" s="31" t="str">
        <f>IFERROR(VLOOKUP($A555-$V$1,Summary!$A$3:$BG$325,G$1,FALSE),$V$2)</f>
        <v>NaN</v>
      </c>
      <c r="H555" s="31" t="str">
        <f>IFERROR(VLOOKUP($A555-$V$1,Summary!$A$3:$BG$325,H$1,FALSE),$V$2)</f>
        <v>NaN</v>
      </c>
      <c r="I555" s="31" t="str">
        <f>IFERROR(VLOOKUP($A555-$V$1,Summary!$A$3:$BG$325,I$1,FALSE),$V$2)</f>
        <v>NaN</v>
      </c>
      <c r="J555" s="31" t="str">
        <f>IFERROR(VLOOKUP($A555-$V$1,Summary!$A$3:$BG$325,J$1,FALSE),$V$2)</f>
        <v>NaN</v>
      </c>
      <c r="K555" s="31" t="str">
        <f>IFERROR(VLOOKUP($A555-$V$1,Summary!$A$3:$BG$325,K$1,FALSE),$V$2)</f>
        <v>NaN</v>
      </c>
      <c r="L555" s="31" t="str">
        <f>IFERROR(VLOOKUP($A555-$V$1,Summary!$A$3:$BG$325,L$1,FALSE),$V$2)</f>
        <v>NaN</v>
      </c>
      <c r="M555" s="31" t="str">
        <f>IFERROR(VLOOKUP($A555-$V$1,Summary!$A$3:$BG$325,M$1,FALSE),$V$2)</f>
        <v>NaN</v>
      </c>
      <c r="N555" s="31" t="str">
        <f>IFERROR(MAX(L555-M555,0),"NaN")</f>
        <v>NaN</v>
      </c>
      <c r="O555" s="31" t="str">
        <f>IFERROR(VLOOKUP($A555-$V$1,Summary!$A$3:$BG$325,O$1,FALSE),$V$2)</f>
        <v>NaN</v>
      </c>
      <c r="P555" s="31" t="str">
        <f>IFERROR(VLOOKUP($A555-$V$1,Summary!$A$3:$BG$325,P$1,FALSE),$V$2)</f>
        <v>NaN</v>
      </c>
      <c r="Q555" s="31" t="s">
        <v>51</v>
      </c>
      <c r="R555" s="31" t="str">
        <f>IFERROR(VLOOKUP($A555-$V$1,Summary!$A$3:$BG$325,R$1,FALSE),$V$2)</f>
        <v>NaN</v>
      </c>
      <c r="S555" s="31" t="str">
        <f>IFERROR(VLOOKUP($A555-$V$1,Summary!$A$3:$BG$325,S$1,FALSE),$V$2)</f>
        <v>NaN</v>
      </c>
    </row>
    <row r="556" spans="1:19" x14ac:dyDescent="0.25">
      <c r="A556" s="32">
        <v>44231.999305555553</v>
      </c>
      <c r="B556" s="31" t="str">
        <f>IFERROR(VLOOKUP($A556-$V$1,Summary!$A$3:$BG$325,B$1,FALSE),$V$2)</f>
        <v>NaN</v>
      </c>
      <c r="C556" s="97" t="str">
        <f>IFERROR(VLOOKUP($A556-$V$1,Summary!$A$3:$BG$325,C$1,FALSE),$V$2)</f>
        <v>NaN</v>
      </c>
      <c r="D556" s="31" t="str">
        <f>IFERROR(VLOOKUP($A556-$V$1,Summary!$A$3:$BG$325,D$1,FALSE),$V$2)</f>
        <v>NaN</v>
      </c>
      <c r="E556" s="31" t="str">
        <f>IFERROR(VLOOKUP($A556-$V$1,Summary!$A$3:$BG$325,E$1,FALSE),$V$2)</f>
        <v>NaN</v>
      </c>
      <c r="F556" s="31" t="str">
        <f>IFERROR(VLOOKUP($A556-$V$1,Summary!$A$3:$BG$325,F$1,FALSE),$V$2)</f>
        <v>NaN</v>
      </c>
      <c r="G556" s="31" t="str">
        <f>IFERROR(VLOOKUP($A556-$V$1,Summary!$A$3:$BG$325,G$1,FALSE),$V$2)</f>
        <v>NaN</v>
      </c>
      <c r="H556" s="31" t="str">
        <f>IFERROR(VLOOKUP($A556-$V$1,Summary!$A$3:$BG$325,H$1,FALSE),$V$2)</f>
        <v>NaN</v>
      </c>
      <c r="I556" s="31" t="str">
        <f>IFERROR(VLOOKUP($A556-$V$1,Summary!$A$3:$BG$325,I$1,FALSE),$V$2)</f>
        <v>NaN</v>
      </c>
      <c r="J556" s="31" t="str">
        <f>IFERROR(VLOOKUP($A556-$V$1,Summary!$A$3:$BG$325,J$1,FALSE),$V$2)</f>
        <v>NaN</v>
      </c>
      <c r="K556" s="31" t="str">
        <f>IFERROR(VLOOKUP($A556-$V$1,Summary!$A$3:$BG$325,K$1,FALSE),$V$2)</f>
        <v>NaN</v>
      </c>
      <c r="L556" s="31" t="str">
        <f>IFERROR(VLOOKUP($A556-$V$1,Summary!$A$3:$BG$325,L$1,FALSE),$V$2)</f>
        <v>NaN</v>
      </c>
      <c r="M556" s="31" t="str">
        <f>IFERROR(VLOOKUP($A556-$V$1,Summary!$A$3:$BG$325,M$1,FALSE),$V$2)</f>
        <v>NaN</v>
      </c>
      <c r="N556" s="31" t="str">
        <f>IFERROR(MAX(L556-M556,0),"NaN")</f>
        <v>NaN</v>
      </c>
      <c r="O556" s="31" t="str">
        <f>IFERROR(VLOOKUP($A556-$V$1,Summary!$A$3:$BG$325,O$1,FALSE),$V$2)</f>
        <v>NaN</v>
      </c>
      <c r="P556" s="31" t="str">
        <f>IFERROR(VLOOKUP($A556-$V$1,Summary!$A$3:$BG$325,P$1,FALSE),$V$2)</f>
        <v>NaN</v>
      </c>
      <c r="Q556" s="31" t="s">
        <v>51</v>
      </c>
      <c r="R556" s="31" t="str">
        <f>IFERROR(VLOOKUP($A556-$V$1,Summary!$A$3:$BG$325,R$1,FALSE),$V$2)</f>
        <v>NaN</v>
      </c>
      <c r="S556" s="31" t="str">
        <f>IFERROR(VLOOKUP($A556-$V$1,Summary!$A$3:$BG$325,S$1,FALSE),$V$2)</f>
        <v>NaN</v>
      </c>
    </row>
    <row r="557" spans="1:19" x14ac:dyDescent="0.25">
      <c r="A557" s="32">
        <v>44232.999305555553</v>
      </c>
      <c r="B557" s="31" t="str">
        <f>IFERROR(VLOOKUP($A557-$V$1,Summary!$A$3:$BG$325,B$1,FALSE),$V$2)</f>
        <v>NaN</v>
      </c>
      <c r="C557" s="97" t="str">
        <f>IFERROR(VLOOKUP($A557-$V$1,Summary!$A$3:$BG$325,C$1,FALSE),$V$2)</f>
        <v>NaN</v>
      </c>
      <c r="D557" s="31" t="str">
        <f>IFERROR(VLOOKUP($A557-$V$1,Summary!$A$3:$BG$325,D$1,FALSE),$V$2)</f>
        <v>NaN</v>
      </c>
      <c r="E557" s="31" t="str">
        <f>IFERROR(VLOOKUP($A557-$V$1,Summary!$A$3:$BG$325,E$1,FALSE),$V$2)</f>
        <v>NaN</v>
      </c>
      <c r="F557" s="31" t="str">
        <f>IFERROR(VLOOKUP($A557-$V$1,Summary!$A$3:$BG$325,F$1,FALSE),$V$2)</f>
        <v>NaN</v>
      </c>
      <c r="G557" s="31" t="str">
        <f>IFERROR(VLOOKUP($A557-$V$1,Summary!$A$3:$BG$325,G$1,FALSE),$V$2)</f>
        <v>NaN</v>
      </c>
      <c r="H557" s="31" t="str">
        <f>IFERROR(VLOOKUP($A557-$V$1,Summary!$A$3:$BG$325,H$1,FALSE),$V$2)</f>
        <v>NaN</v>
      </c>
      <c r="I557" s="31" t="str">
        <f>IFERROR(VLOOKUP($A557-$V$1,Summary!$A$3:$BG$325,I$1,FALSE),$V$2)</f>
        <v>NaN</v>
      </c>
      <c r="J557" s="31" t="str">
        <f>IFERROR(VLOOKUP($A557-$V$1,Summary!$A$3:$BG$325,J$1,FALSE),$V$2)</f>
        <v>NaN</v>
      </c>
      <c r="K557" s="31" t="str">
        <f>IFERROR(VLOOKUP($A557-$V$1,Summary!$A$3:$BG$325,K$1,FALSE),$V$2)</f>
        <v>NaN</v>
      </c>
      <c r="L557" s="31" t="str">
        <f>IFERROR(VLOOKUP($A557-$V$1,Summary!$A$3:$BG$325,L$1,FALSE),$V$2)</f>
        <v>NaN</v>
      </c>
      <c r="M557" s="31" t="str">
        <f>IFERROR(VLOOKUP($A557-$V$1,Summary!$A$3:$BG$325,M$1,FALSE),$V$2)</f>
        <v>NaN</v>
      </c>
      <c r="N557" s="31" t="str">
        <f>IFERROR(MAX(L557-M557,0),"NaN")</f>
        <v>NaN</v>
      </c>
      <c r="O557" s="31" t="str">
        <f>IFERROR(VLOOKUP($A557-$V$1,Summary!$A$3:$BG$325,O$1,FALSE),$V$2)</f>
        <v>NaN</v>
      </c>
      <c r="P557" s="31" t="str">
        <f>IFERROR(VLOOKUP($A557-$V$1,Summary!$A$3:$BG$325,P$1,FALSE),$V$2)</f>
        <v>NaN</v>
      </c>
      <c r="Q557" s="31" t="s">
        <v>51</v>
      </c>
      <c r="R557" s="31" t="str">
        <f>IFERROR(VLOOKUP($A557-$V$1,Summary!$A$3:$BG$325,R$1,FALSE),$V$2)</f>
        <v>NaN</v>
      </c>
      <c r="S557" s="31" t="str">
        <f>IFERROR(VLOOKUP($A557-$V$1,Summary!$A$3:$BG$325,S$1,FALSE),$V$2)</f>
        <v>NaN</v>
      </c>
    </row>
    <row r="558" spans="1:19" x14ac:dyDescent="0.25">
      <c r="A558" s="32">
        <v>44233.999305555553</v>
      </c>
      <c r="B558" s="31" t="str">
        <f>IFERROR(VLOOKUP($A558-$V$1,Summary!$A$3:$BG$325,B$1,FALSE),$V$2)</f>
        <v>NaN</v>
      </c>
      <c r="C558" s="97" t="str">
        <f>IFERROR(VLOOKUP($A558-$V$1,Summary!$A$3:$BG$325,C$1,FALSE),$V$2)</f>
        <v>NaN</v>
      </c>
      <c r="D558" s="31" t="str">
        <f>IFERROR(VLOOKUP($A558-$V$1,Summary!$A$3:$BG$325,D$1,FALSE),$V$2)</f>
        <v>NaN</v>
      </c>
      <c r="E558" s="31" t="str">
        <f>IFERROR(VLOOKUP($A558-$V$1,Summary!$A$3:$BG$325,E$1,FALSE),$V$2)</f>
        <v>NaN</v>
      </c>
      <c r="F558" s="31" t="str">
        <f>IFERROR(VLOOKUP($A558-$V$1,Summary!$A$3:$BG$325,F$1,FALSE),$V$2)</f>
        <v>NaN</v>
      </c>
      <c r="G558" s="31" t="str">
        <f>IFERROR(VLOOKUP($A558-$V$1,Summary!$A$3:$BG$325,G$1,FALSE),$V$2)</f>
        <v>NaN</v>
      </c>
      <c r="H558" s="31" t="str">
        <f>IFERROR(VLOOKUP($A558-$V$1,Summary!$A$3:$BG$325,H$1,FALSE),$V$2)</f>
        <v>NaN</v>
      </c>
      <c r="I558" s="31" t="str">
        <f>IFERROR(VLOOKUP($A558-$V$1,Summary!$A$3:$BG$325,I$1,FALSE),$V$2)</f>
        <v>NaN</v>
      </c>
      <c r="J558" s="31" t="str">
        <f>IFERROR(VLOOKUP($A558-$V$1,Summary!$A$3:$BG$325,J$1,FALSE),$V$2)</f>
        <v>NaN</v>
      </c>
      <c r="K558" s="31" t="str">
        <f>IFERROR(VLOOKUP($A558-$V$1,Summary!$A$3:$BG$325,K$1,FALSE),$V$2)</f>
        <v>NaN</v>
      </c>
      <c r="L558" s="31" t="str">
        <f>IFERROR(VLOOKUP($A558-$V$1,Summary!$A$3:$BG$325,L$1,FALSE),$V$2)</f>
        <v>NaN</v>
      </c>
      <c r="M558" s="31" t="str">
        <f>IFERROR(VLOOKUP($A558-$V$1,Summary!$A$3:$BG$325,M$1,FALSE),$V$2)</f>
        <v>NaN</v>
      </c>
      <c r="N558" s="31" t="str">
        <f>IFERROR(MAX(L558-M558,0),"NaN")</f>
        <v>NaN</v>
      </c>
      <c r="O558" s="31" t="str">
        <f>IFERROR(VLOOKUP($A558-$V$1,Summary!$A$3:$BG$325,O$1,FALSE),$V$2)</f>
        <v>NaN</v>
      </c>
      <c r="P558" s="31" t="str">
        <f>IFERROR(VLOOKUP($A558-$V$1,Summary!$A$3:$BG$325,P$1,FALSE),$V$2)</f>
        <v>NaN</v>
      </c>
      <c r="Q558" s="31" t="s">
        <v>51</v>
      </c>
      <c r="R558" s="31" t="str">
        <f>IFERROR(VLOOKUP($A558-$V$1,Summary!$A$3:$BG$325,R$1,FALSE),$V$2)</f>
        <v>NaN</v>
      </c>
      <c r="S558" s="31" t="str">
        <f>IFERROR(VLOOKUP($A558-$V$1,Summary!$A$3:$BG$325,S$1,FALSE),$V$2)</f>
        <v>NaN</v>
      </c>
    </row>
    <row r="559" spans="1:19" x14ac:dyDescent="0.25">
      <c r="A559" s="32">
        <v>44234.999305555553</v>
      </c>
      <c r="B559" s="31" t="str">
        <f>IFERROR(VLOOKUP($A559-$V$1,Summary!$A$3:$BG$325,B$1,FALSE),$V$2)</f>
        <v>NaN</v>
      </c>
      <c r="C559" s="97" t="str">
        <f>IFERROR(VLOOKUP($A559-$V$1,Summary!$A$3:$BG$325,C$1,FALSE),$V$2)</f>
        <v>NaN</v>
      </c>
      <c r="D559" s="31" t="str">
        <f>IFERROR(VLOOKUP($A559-$V$1,Summary!$A$3:$BG$325,D$1,FALSE),$V$2)</f>
        <v>NaN</v>
      </c>
      <c r="E559" s="31" t="str">
        <f>IFERROR(VLOOKUP($A559-$V$1,Summary!$A$3:$BG$325,E$1,FALSE),$V$2)</f>
        <v>NaN</v>
      </c>
      <c r="F559" s="31" t="str">
        <f>IFERROR(VLOOKUP($A559-$V$1,Summary!$A$3:$BG$325,F$1,FALSE),$V$2)</f>
        <v>NaN</v>
      </c>
      <c r="G559" s="31" t="str">
        <f>IFERROR(VLOOKUP($A559-$V$1,Summary!$A$3:$BG$325,G$1,FALSE),$V$2)</f>
        <v>NaN</v>
      </c>
      <c r="H559" s="31" t="str">
        <f>IFERROR(VLOOKUP($A559-$V$1,Summary!$A$3:$BG$325,H$1,FALSE),$V$2)</f>
        <v>NaN</v>
      </c>
      <c r="I559" s="31" t="str">
        <f>IFERROR(VLOOKUP($A559-$V$1,Summary!$A$3:$BG$325,I$1,FALSE),$V$2)</f>
        <v>NaN</v>
      </c>
      <c r="J559" s="31" t="str">
        <f>IFERROR(VLOOKUP($A559-$V$1,Summary!$A$3:$BG$325,J$1,FALSE),$V$2)</f>
        <v>NaN</v>
      </c>
      <c r="K559" s="31" t="str">
        <f>IFERROR(VLOOKUP($A559-$V$1,Summary!$A$3:$BG$325,K$1,FALSE),$V$2)</f>
        <v>NaN</v>
      </c>
      <c r="L559" s="31" t="str">
        <f>IFERROR(VLOOKUP($A559-$V$1,Summary!$A$3:$BG$325,L$1,FALSE),$V$2)</f>
        <v>NaN</v>
      </c>
      <c r="M559" s="31" t="str">
        <f>IFERROR(VLOOKUP($A559-$V$1,Summary!$A$3:$BG$325,M$1,FALSE),$V$2)</f>
        <v>NaN</v>
      </c>
      <c r="N559" s="31" t="str">
        <f>IFERROR(MAX(L559-M559,0),"NaN")</f>
        <v>NaN</v>
      </c>
      <c r="O559" s="31" t="str">
        <f>IFERROR(VLOOKUP($A559-$V$1,Summary!$A$3:$BG$325,O$1,FALSE),$V$2)</f>
        <v>NaN</v>
      </c>
      <c r="P559" s="31" t="str">
        <f>IFERROR(VLOOKUP($A559-$V$1,Summary!$A$3:$BG$325,P$1,FALSE),$V$2)</f>
        <v>NaN</v>
      </c>
      <c r="Q559" s="31" t="s">
        <v>51</v>
      </c>
      <c r="R559" s="31" t="str">
        <f>IFERROR(VLOOKUP($A559-$V$1,Summary!$A$3:$BG$325,R$1,FALSE),$V$2)</f>
        <v>NaN</v>
      </c>
      <c r="S559" s="31" t="str">
        <f>IFERROR(VLOOKUP($A559-$V$1,Summary!$A$3:$BG$325,S$1,FALSE),$V$2)</f>
        <v>NaN</v>
      </c>
    </row>
    <row r="560" spans="1:19" x14ac:dyDescent="0.25">
      <c r="A560" s="32">
        <v>44235.999305555553</v>
      </c>
      <c r="B560" s="31" t="str">
        <f>IFERROR(VLOOKUP($A560-$V$1,Summary!$A$3:$BG$325,B$1,FALSE),$V$2)</f>
        <v>NaN</v>
      </c>
      <c r="C560" s="97" t="str">
        <f>IFERROR(VLOOKUP($A560-$V$1,Summary!$A$3:$BG$325,C$1,FALSE),$V$2)</f>
        <v>NaN</v>
      </c>
      <c r="D560" s="31" t="str">
        <f>IFERROR(VLOOKUP($A560-$V$1,Summary!$A$3:$BG$325,D$1,FALSE),$V$2)</f>
        <v>NaN</v>
      </c>
      <c r="E560" s="31" t="str">
        <f>IFERROR(VLOOKUP($A560-$V$1,Summary!$A$3:$BG$325,E$1,FALSE),$V$2)</f>
        <v>NaN</v>
      </c>
      <c r="F560" s="31" t="str">
        <f>IFERROR(VLOOKUP($A560-$V$1,Summary!$A$3:$BG$325,F$1,FALSE),$V$2)</f>
        <v>NaN</v>
      </c>
      <c r="G560" s="31" t="str">
        <f>IFERROR(VLOOKUP($A560-$V$1,Summary!$A$3:$BG$325,G$1,FALSE),$V$2)</f>
        <v>NaN</v>
      </c>
      <c r="H560" s="31" t="str">
        <f>IFERROR(VLOOKUP($A560-$V$1,Summary!$A$3:$BG$325,H$1,FALSE),$V$2)</f>
        <v>NaN</v>
      </c>
      <c r="I560" s="31" t="str">
        <f>IFERROR(VLOOKUP($A560-$V$1,Summary!$A$3:$BG$325,I$1,FALSE),$V$2)</f>
        <v>NaN</v>
      </c>
      <c r="J560" s="31" t="str">
        <f>IFERROR(VLOOKUP($A560-$V$1,Summary!$A$3:$BG$325,J$1,FALSE),$V$2)</f>
        <v>NaN</v>
      </c>
      <c r="K560" s="31" t="str">
        <f>IFERROR(VLOOKUP($A560-$V$1,Summary!$A$3:$BG$325,K$1,FALSE),$V$2)</f>
        <v>NaN</v>
      </c>
      <c r="L560" s="31" t="str">
        <f>IFERROR(VLOOKUP($A560-$V$1,Summary!$A$3:$BG$325,L$1,FALSE),$V$2)</f>
        <v>NaN</v>
      </c>
      <c r="M560" s="31" t="str">
        <f>IFERROR(VLOOKUP($A560-$V$1,Summary!$A$3:$BG$325,M$1,FALSE),$V$2)</f>
        <v>NaN</v>
      </c>
      <c r="N560" s="31" t="str">
        <f>IFERROR(MAX(L560-M560,0),"NaN")</f>
        <v>NaN</v>
      </c>
      <c r="O560" s="31" t="str">
        <f>IFERROR(VLOOKUP($A560-$V$1,Summary!$A$3:$BG$325,O$1,FALSE),$V$2)</f>
        <v>NaN</v>
      </c>
      <c r="P560" s="31" t="str">
        <f>IFERROR(VLOOKUP($A560-$V$1,Summary!$A$3:$BG$325,P$1,FALSE),$V$2)</f>
        <v>NaN</v>
      </c>
      <c r="Q560" s="31" t="s">
        <v>51</v>
      </c>
      <c r="R560" s="31" t="str">
        <f>IFERROR(VLOOKUP($A560-$V$1,Summary!$A$3:$BG$325,R$1,FALSE),$V$2)</f>
        <v>NaN</v>
      </c>
      <c r="S560" s="31" t="str">
        <f>IFERROR(VLOOKUP($A560-$V$1,Summary!$A$3:$BG$325,S$1,FALSE),$V$2)</f>
        <v>NaN</v>
      </c>
    </row>
    <row r="561" spans="1:19" x14ac:dyDescent="0.25">
      <c r="A561" s="32">
        <v>44236.999305555553</v>
      </c>
      <c r="B561" s="31" t="str">
        <f>IFERROR(VLOOKUP($A561-$V$1,Summary!$A$3:$BG$325,B$1,FALSE),$V$2)</f>
        <v>NaN</v>
      </c>
      <c r="C561" s="97" t="str">
        <f>IFERROR(VLOOKUP($A561-$V$1,Summary!$A$3:$BG$325,C$1,FALSE),$V$2)</f>
        <v>NaN</v>
      </c>
      <c r="D561" s="31" t="str">
        <f>IFERROR(VLOOKUP($A561-$V$1,Summary!$A$3:$BG$325,D$1,FALSE),$V$2)</f>
        <v>NaN</v>
      </c>
      <c r="E561" s="31" t="str">
        <f>IFERROR(VLOOKUP($A561-$V$1,Summary!$A$3:$BG$325,E$1,FALSE),$V$2)</f>
        <v>NaN</v>
      </c>
      <c r="F561" s="31" t="str">
        <f>IFERROR(VLOOKUP($A561-$V$1,Summary!$A$3:$BG$325,F$1,FALSE),$V$2)</f>
        <v>NaN</v>
      </c>
      <c r="G561" s="31" t="str">
        <f>IFERROR(VLOOKUP($A561-$V$1,Summary!$A$3:$BG$325,G$1,FALSE),$V$2)</f>
        <v>NaN</v>
      </c>
      <c r="H561" s="31" t="str">
        <f>IFERROR(VLOOKUP($A561-$V$1,Summary!$A$3:$BG$325,H$1,FALSE),$V$2)</f>
        <v>NaN</v>
      </c>
      <c r="I561" s="31" t="str">
        <f>IFERROR(VLOOKUP($A561-$V$1,Summary!$A$3:$BG$325,I$1,FALSE),$V$2)</f>
        <v>NaN</v>
      </c>
      <c r="J561" s="31" t="str">
        <f>IFERROR(VLOOKUP($A561-$V$1,Summary!$A$3:$BG$325,J$1,FALSE),$V$2)</f>
        <v>NaN</v>
      </c>
      <c r="K561" s="31" t="str">
        <f>IFERROR(VLOOKUP($A561-$V$1,Summary!$A$3:$BG$325,K$1,FALSE),$V$2)</f>
        <v>NaN</v>
      </c>
      <c r="L561" s="31" t="str">
        <f>IFERROR(VLOOKUP($A561-$V$1,Summary!$A$3:$BG$325,L$1,FALSE),$V$2)</f>
        <v>NaN</v>
      </c>
      <c r="M561" s="31" t="str">
        <f>IFERROR(VLOOKUP($A561-$V$1,Summary!$A$3:$BG$325,M$1,FALSE),$V$2)</f>
        <v>NaN</v>
      </c>
      <c r="N561" s="31" t="str">
        <f>IFERROR(MAX(L561-M561,0),"NaN")</f>
        <v>NaN</v>
      </c>
      <c r="O561" s="31" t="str">
        <f>IFERROR(VLOOKUP($A561-$V$1,Summary!$A$3:$BG$325,O$1,FALSE),$V$2)</f>
        <v>NaN</v>
      </c>
      <c r="P561" s="31" t="str">
        <f>IFERROR(VLOOKUP($A561-$V$1,Summary!$A$3:$BG$325,P$1,FALSE),$V$2)</f>
        <v>NaN</v>
      </c>
      <c r="Q561" s="31" t="s">
        <v>51</v>
      </c>
      <c r="R561" s="31" t="str">
        <f>IFERROR(VLOOKUP($A561-$V$1,Summary!$A$3:$BG$325,R$1,FALSE),$V$2)</f>
        <v>NaN</v>
      </c>
      <c r="S561" s="31" t="str">
        <f>IFERROR(VLOOKUP($A561-$V$1,Summary!$A$3:$BG$325,S$1,FALSE),$V$2)</f>
        <v>NaN</v>
      </c>
    </row>
    <row r="562" spans="1:19" x14ac:dyDescent="0.25">
      <c r="A562" s="32">
        <v>44237.999305555553</v>
      </c>
      <c r="B562" s="31" t="str">
        <f>IFERROR(VLOOKUP($A562-$V$1,Summary!$A$3:$BG$325,B$1,FALSE),$V$2)</f>
        <v>NaN</v>
      </c>
      <c r="C562" s="97" t="str">
        <f>IFERROR(VLOOKUP($A562-$V$1,Summary!$A$3:$BG$325,C$1,FALSE),$V$2)</f>
        <v>NaN</v>
      </c>
      <c r="D562" s="31" t="str">
        <f>IFERROR(VLOOKUP($A562-$V$1,Summary!$A$3:$BG$325,D$1,FALSE),$V$2)</f>
        <v>NaN</v>
      </c>
      <c r="E562" s="31" t="str">
        <f>IFERROR(VLOOKUP($A562-$V$1,Summary!$A$3:$BG$325,E$1,FALSE),$V$2)</f>
        <v>NaN</v>
      </c>
      <c r="F562" s="31" t="str">
        <f>IFERROR(VLOOKUP($A562-$V$1,Summary!$A$3:$BG$325,F$1,FALSE),$V$2)</f>
        <v>NaN</v>
      </c>
      <c r="G562" s="31" t="str">
        <f>IFERROR(VLOOKUP($A562-$V$1,Summary!$A$3:$BG$325,G$1,FALSE),$V$2)</f>
        <v>NaN</v>
      </c>
      <c r="H562" s="31" t="str">
        <f>IFERROR(VLOOKUP($A562-$V$1,Summary!$A$3:$BG$325,H$1,FALSE),$V$2)</f>
        <v>NaN</v>
      </c>
      <c r="I562" s="31" t="str">
        <f>IFERROR(VLOOKUP($A562-$V$1,Summary!$A$3:$BG$325,I$1,FALSE),$V$2)</f>
        <v>NaN</v>
      </c>
      <c r="J562" s="31" t="str">
        <f>IFERROR(VLOOKUP($A562-$V$1,Summary!$A$3:$BG$325,J$1,FALSE),$V$2)</f>
        <v>NaN</v>
      </c>
      <c r="K562" s="31" t="str">
        <f>IFERROR(VLOOKUP($A562-$V$1,Summary!$A$3:$BG$325,K$1,FALSE),$V$2)</f>
        <v>NaN</v>
      </c>
      <c r="L562" s="31" t="str">
        <f>IFERROR(VLOOKUP($A562-$V$1,Summary!$A$3:$BG$325,L$1,FALSE),$V$2)</f>
        <v>NaN</v>
      </c>
      <c r="M562" s="31" t="str">
        <f>IFERROR(VLOOKUP($A562-$V$1,Summary!$A$3:$BG$325,M$1,FALSE),$V$2)</f>
        <v>NaN</v>
      </c>
      <c r="N562" s="31" t="str">
        <f>IFERROR(MAX(L562-M562,0),"NaN")</f>
        <v>NaN</v>
      </c>
      <c r="O562" s="31" t="str">
        <f>IFERROR(VLOOKUP($A562-$V$1,Summary!$A$3:$BG$325,O$1,FALSE),$V$2)</f>
        <v>NaN</v>
      </c>
      <c r="P562" s="31" t="str">
        <f>IFERROR(VLOOKUP($A562-$V$1,Summary!$A$3:$BG$325,P$1,FALSE),$V$2)</f>
        <v>NaN</v>
      </c>
      <c r="Q562" s="31" t="s">
        <v>51</v>
      </c>
      <c r="R562" s="31" t="str">
        <f>IFERROR(VLOOKUP($A562-$V$1,Summary!$A$3:$BG$325,R$1,FALSE),$V$2)</f>
        <v>NaN</v>
      </c>
      <c r="S562" s="31" t="str">
        <f>IFERROR(VLOOKUP($A562-$V$1,Summary!$A$3:$BG$325,S$1,FALSE),$V$2)</f>
        <v>NaN</v>
      </c>
    </row>
    <row r="563" spans="1:19" x14ac:dyDescent="0.25">
      <c r="A563" s="32">
        <v>44238.999305555553</v>
      </c>
      <c r="B563" s="31" t="str">
        <f>IFERROR(VLOOKUP($A563-$V$1,Summary!$A$3:$BG$325,B$1,FALSE),$V$2)</f>
        <v>NaN</v>
      </c>
      <c r="C563" s="97" t="str">
        <f>IFERROR(VLOOKUP($A563-$V$1,Summary!$A$3:$BG$325,C$1,FALSE),$V$2)</f>
        <v>NaN</v>
      </c>
      <c r="D563" s="31" t="str">
        <f>IFERROR(VLOOKUP($A563-$V$1,Summary!$A$3:$BG$325,D$1,FALSE),$V$2)</f>
        <v>NaN</v>
      </c>
      <c r="E563" s="31" t="str">
        <f>IFERROR(VLOOKUP($A563-$V$1,Summary!$A$3:$BG$325,E$1,FALSE),$V$2)</f>
        <v>NaN</v>
      </c>
      <c r="F563" s="31" t="str">
        <f>IFERROR(VLOOKUP($A563-$V$1,Summary!$A$3:$BG$325,F$1,FALSE),$V$2)</f>
        <v>NaN</v>
      </c>
      <c r="G563" s="31" t="str">
        <f>IFERROR(VLOOKUP($A563-$V$1,Summary!$A$3:$BG$325,G$1,FALSE),$V$2)</f>
        <v>NaN</v>
      </c>
      <c r="H563" s="31" t="str">
        <f>IFERROR(VLOOKUP($A563-$V$1,Summary!$A$3:$BG$325,H$1,FALSE),$V$2)</f>
        <v>NaN</v>
      </c>
      <c r="I563" s="31" t="str">
        <f>IFERROR(VLOOKUP($A563-$V$1,Summary!$A$3:$BG$325,I$1,FALSE),$V$2)</f>
        <v>NaN</v>
      </c>
      <c r="J563" s="31" t="str">
        <f>IFERROR(VLOOKUP($A563-$V$1,Summary!$A$3:$BG$325,J$1,FALSE),$V$2)</f>
        <v>NaN</v>
      </c>
      <c r="K563" s="31" t="str">
        <f>IFERROR(VLOOKUP($A563-$V$1,Summary!$A$3:$BG$325,K$1,FALSE),$V$2)</f>
        <v>NaN</v>
      </c>
      <c r="L563" s="31" t="str">
        <f>IFERROR(VLOOKUP($A563-$V$1,Summary!$A$3:$BG$325,L$1,FALSE),$V$2)</f>
        <v>NaN</v>
      </c>
      <c r="M563" s="31" t="str">
        <f>IFERROR(VLOOKUP($A563-$V$1,Summary!$A$3:$BG$325,M$1,FALSE),$V$2)</f>
        <v>NaN</v>
      </c>
      <c r="N563" s="31" t="str">
        <f>IFERROR(MAX(L563-M563,0),"NaN")</f>
        <v>NaN</v>
      </c>
      <c r="O563" s="31" t="str">
        <f>IFERROR(VLOOKUP($A563-$V$1,Summary!$A$3:$BG$325,O$1,FALSE),$V$2)</f>
        <v>NaN</v>
      </c>
      <c r="P563" s="31" t="str">
        <f>IFERROR(VLOOKUP($A563-$V$1,Summary!$A$3:$BG$325,P$1,FALSE),$V$2)</f>
        <v>NaN</v>
      </c>
      <c r="Q563" s="31" t="s">
        <v>51</v>
      </c>
      <c r="R563" s="31" t="str">
        <f>IFERROR(VLOOKUP($A563-$V$1,Summary!$A$3:$BG$325,R$1,FALSE),$V$2)</f>
        <v>NaN</v>
      </c>
      <c r="S563" s="31" t="str">
        <f>IFERROR(VLOOKUP($A563-$V$1,Summary!$A$3:$BG$325,S$1,FALSE),$V$2)</f>
        <v>NaN</v>
      </c>
    </row>
    <row r="564" spans="1:19" x14ac:dyDescent="0.25">
      <c r="A564" s="32">
        <v>44239.999305555553</v>
      </c>
      <c r="B564" s="31" t="str">
        <f>IFERROR(VLOOKUP($A564-$V$1,Summary!$A$3:$BG$325,B$1,FALSE),$V$2)</f>
        <v>NaN</v>
      </c>
      <c r="C564" s="97" t="str">
        <f>IFERROR(VLOOKUP($A564-$V$1,Summary!$A$3:$BG$325,C$1,FALSE),$V$2)</f>
        <v>NaN</v>
      </c>
      <c r="D564" s="31" t="str">
        <f>IFERROR(VLOOKUP($A564-$V$1,Summary!$A$3:$BG$325,D$1,FALSE),$V$2)</f>
        <v>NaN</v>
      </c>
      <c r="E564" s="31" t="str">
        <f>IFERROR(VLOOKUP($A564-$V$1,Summary!$A$3:$BG$325,E$1,FALSE),$V$2)</f>
        <v>NaN</v>
      </c>
      <c r="F564" s="31" t="str">
        <f>IFERROR(VLOOKUP($A564-$V$1,Summary!$A$3:$BG$325,F$1,FALSE),$V$2)</f>
        <v>NaN</v>
      </c>
      <c r="G564" s="31" t="str">
        <f>IFERROR(VLOOKUP($A564-$V$1,Summary!$A$3:$BG$325,G$1,FALSE),$V$2)</f>
        <v>NaN</v>
      </c>
      <c r="H564" s="31" t="str">
        <f>IFERROR(VLOOKUP($A564-$V$1,Summary!$A$3:$BG$325,H$1,FALSE),$V$2)</f>
        <v>NaN</v>
      </c>
      <c r="I564" s="31" t="str">
        <f>IFERROR(VLOOKUP($A564-$V$1,Summary!$A$3:$BG$325,I$1,FALSE),$V$2)</f>
        <v>NaN</v>
      </c>
      <c r="J564" s="31" t="str">
        <f>IFERROR(VLOOKUP($A564-$V$1,Summary!$A$3:$BG$325,J$1,FALSE),$V$2)</f>
        <v>NaN</v>
      </c>
      <c r="K564" s="31" t="str">
        <f>IFERROR(VLOOKUP($A564-$V$1,Summary!$A$3:$BG$325,K$1,FALSE),$V$2)</f>
        <v>NaN</v>
      </c>
      <c r="L564" s="31" t="str">
        <f>IFERROR(VLOOKUP($A564-$V$1,Summary!$A$3:$BG$325,L$1,FALSE),$V$2)</f>
        <v>NaN</v>
      </c>
      <c r="M564" s="31" t="str">
        <f>IFERROR(VLOOKUP($A564-$V$1,Summary!$A$3:$BG$325,M$1,FALSE),$V$2)</f>
        <v>NaN</v>
      </c>
      <c r="N564" s="31" t="str">
        <f>IFERROR(MAX(L564-M564,0),"NaN")</f>
        <v>NaN</v>
      </c>
      <c r="O564" s="31" t="str">
        <f>IFERROR(VLOOKUP($A564-$V$1,Summary!$A$3:$BG$325,O$1,FALSE),$V$2)</f>
        <v>NaN</v>
      </c>
      <c r="P564" s="31" t="str">
        <f>IFERROR(VLOOKUP($A564-$V$1,Summary!$A$3:$BG$325,P$1,FALSE),$V$2)</f>
        <v>NaN</v>
      </c>
      <c r="Q564" s="31" t="s">
        <v>51</v>
      </c>
      <c r="R564" s="31" t="str">
        <f>IFERROR(VLOOKUP($A564-$V$1,Summary!$A$3:$BG$325,R$1,FALSE),$V$2)</f>
        <v>NaN</v>
      </c>
      <c r="S564" s="31" t="str">
        <f>IFERROR(VLOOKUP($A564-$V$1,Summary!$A$3:$BG$325,S$1,FALSE),$V$2)</f>
        <v>NaN</v>
      </c>
    </row>
    <row r="565" spans="1:19" x14ac:dyDescent="0.25">
      <c r="A565" s="32">
        <v>44240.999305555553</v>
      </c>
      <c r="B565" s="31" t="str">
        <f>IFERROR(VLOOKUP($A565-$V$1,Summary!$A$3:$BG$325,B$1,FALSE),$V$2)</f>
        <v>NaN</v>
      </c>
      <c r="C565" s="97" t="str">
        <f>IFERROR(VLOOKUP($A565-$V$1,Summary!$A$3:$BG$325,C$1,FALSE),$V$2)</f>
        <v>NaN</v>
      </c>
      <c r="D565" s="31" t="str">
        <f>IFERROR(VLOOKUP($A565-$V$1,Summary!$A$3:$BG$325,D$1,FALSE),$V$2)</f>
        <v>NaN</v>
      </c>
      <c r="E565" s="31" t="str">
        <f>IFERROR(VLOOKUP($A565-$V$1,Summary!$A$3:$BG$325,E$1,FALSE),$V$2)</f>
        <v>NaN</v>
      </c>
      <c r="F565" s="31" t="str">
        <f>IFERROR(VLOOKUP($A565-$V$1,Summary!$A$3:$BG$325,F$1,FALSE),$V$2)</f>
        <v>NaN</v>
      </c>
      <c r="G565" s="31" t="str">
        <f>IFERROR(VLOOKUP($A565-$V$1,Summary!$A$3:$BG$325,G$1,FALSE),$V$2)</f>
        <v>NaN</v>
      </c>
      <c r="H565" s="31" t="str">
        <f>IFERROR(VLOOKUP($A565-$V$1,Summary!$A$3:$BG$325,H$1,FALSE),$V$2)</f>
        <v>NaN</v>
      </c>
      <c r="I565" s="31" t="str">
        <f>IFERROR(VLOOKUP($A565-$V$1,Summary!$A$3:$BG$325,I$1,FALSE),$V$2)</f>
        <v>NaN</v>
      </c>
      <c r="J565" s="31" t="str">
        <f>IFERROR(VLOOKUP($A565-$V$1,Summary!$A$3:$BG$325,J$1,FALSE),$V$2)</f>
        <v>NaN</v>
      </c>
      <c r="K565" s="31" t="str">
        <f>IFERROR(VLOOKUP($A565-$V$1,Summary!$A$3:$BG$325,K$1,FALSE),$V$2)</f>
        <v>NaN</v>
      </c>
      <c r="L565" s="31" t="str">
        <f>IFERROR(VLOOKUP($A565-$V$1,Summary!$A$3:$BG$325,L$1,FALSE),$V$2)</f>
        <v>NaN</v>
      </c>
      <c r="M565" s="31" t="str">
        <f>IFERROR(VLOOKUP($A565-$V$1,Summary!$A$3:$BG$325,M$1,FALSE),$V$2)</f>
        <v>NaN</v>
      </c>
      <c r="N565" s="31" t="str">
        <f>IFERROR(MAX(L565-M565,0),"NaN")</f>
        <v>NaN</v>
      </c>
      <c r="O565" s="31" t="str">
        <f>IFERROR(VLOOKUP($A565-$V$1,Summary!$A$3:$BG$325,O$1,FALSE),$V$2)</f>
        <v>NaN</v>
      </c>
      <c r="P565" s="31" t="str">
        <f>IFERROR(VLOOKUP($A565-$V$1,Summary!$A$3:$BG$325,P$1,FALSE),$V$2)</f>
        <v>NaN</v>
      </c>
      <c r="Q565" s="31" t="s">
        <v>51</v>
      </c>
      <c r="R565" s="31" t="str">
        <f>IFERROR(VLOOKUP($A565-$V$1,Summary!$A$3:$BG$325,R$1,FALSE),$V$2)</f>
        <v>NaN</v>
      </c>
      <c r="S565" s="31" t="str">
        <f>IFERROR(VLOOKUP($A565-$V$1,Summary!$A$3:$BG$325,S$1,FALSE),$V$2)</f>
        <v>NaN</v>
      </c>
    </row>
    <row r="566" spans="1:19" x14ac:dyDescent="0.25">
      <c r="A566" s="32">
        <v>44241.999305555553</v>
      </c>
      <c r="B566" s="31" t="str">
        <f>IFERROR(VLOOKUP($A566-$V$1,Summary!$A$3:$BG$325,B$1,FALSE),$V$2)</f>
        <v>NaN</v>
      </c>
      <c r="C566" s="97" t="str">
        <f>IFERROR(VLOOKUP($A566-$V$1,Summary!$A$3:$BG$325,C$1,FALSE),$V$2)</f>
        <v>NaN</v>
      </c>
      <c r="D566" s="31" t="str">
        <f>IFERROR(VLOOKUP($A566-$V$1,Summary!$A$3:$BG$325,D$1,FALSE),$V$2)</f>
        <v>NaN</v>
      </c>
      <c r="E566" s="31" t="str">
        <f>IFERROR(VLOOKUP($A566-$V$1,Summary!$A$3:$BG$325,E$1,FALSE),$V$2)</f>
        <v>NaN</v>
      </c>
      <c r="F566" s="31" t="str">
        <f>IFERROR(VLOOKUP($A566-$V$1,Summary!$A$3:$BG$325,F$1,FALSE),$V$2)</f>
        <v>NaN</v>
      </c>
      <c r="G566" s="31" t="str">
        <f>IFERROR(VLOOKUP($A566-$V$1,Summary!$A$3:$BG$325,G$1,FALSE),$V$2)</f>
        <v>NaN</v>
      </c>
      <c r="H566" s="31" t="str">
        <f>IFERROR(VLOOKUP($A566-$V$1,Summary!$A$3:$BG$325,H$1,FALSE),$V$2)</f>
        <v>NaN</v>
      </c>
      <c r="I566" s="31" t="str">
        <f>IFERROR(VLOOKUP($A566-$V$1,Summary!$A$3:$BG$325,I$1,FALSE),$V$2)</f>
        <v>NaN</v>
      </c>
      <c r="J566" s="31" t="str">
        <f>IFERROR(VLOOKUP($A566-$V$1,Summary!$A$3:$BG$325,J$1,FALSE),$V$2)</f>
        <v>NaN</v>
      </c>
      <c r="K566" s="31" t="str">
        <f>IFERROR(VLOOKUP($A566-$V$1,Summary!$A$3:$BG$325,K$1,FALSE),$V$2)</f>
        <v>NaN</v>
      </c>
      <c r="L566" s="31" t="str">
        <f>IFERROR(VLOOKUP($A566-$V$1,Summary!$A$3:$BG$325,L$1,FALSE),$V$2)</f>
        <v>NaN</v>
      </c>
      <c r="M566" s="31" t="str">
        <f>IFERROR(VLOOKUP($A566-$V$1,Summary!$A$3:$BG$325,M$1,FALSE),$V$2)</f>
        <v>NaN</v>
      </c>
      <c r="N566" s="31" t="str">
        <f>IFERROR(MAX(L566-M566,0),"NaN")</f>
        <v>NaN</v>
      </c>
      <c r="O566" s="31" t="str">
        <f>IFERROR(VLOOKUP($A566-$V$1,Summary!$A$3:$BG$325,O$1,FALSE),$V$2)</f>
        <v>NaN</v>
      </c>
      <c r="P566" s="31" t="str">
        <f>IFERROR(VLOOKUP($A566-$V$1,Summary!$A$3:$BG$325,P$1,FALSE),$V$2)</f>
        <v>NaN</v>
      </c>
      <c r="Q566" s="31" t="s">
        <v>51</v>
      </c>
      <c r="R566" s="31" t="str">
        <f>IFERROR(VLOOKUP($A566-$V$1,Summary!$A$3:$BG$325,R$1,FALSE),$V$2)</f>
        <v>NaN</v>
      </c>
      <c r="S566" s="31" t="str">
        <f>IFERROR(VLOOKUP($A566-$V$1,Summary!$A$3:$BG$325,S$1,FALSE),$V$2)</f>
        <v>NaN</v>
      </c>
    </row>
    <row r="567" spans="1:19" x14ac:dyDescent="0.25">
      <c r="A567" s="32">
        <v>44242.999305555553</v>
      </c>
      <c r="B567" s="31" t="str">
        <f>IFERROR(VLOOKUP($A567-$V$1,Summary!$A$3:$BG$325,B$1,FALSE),$V$2)</f>
        <v>NaN</v>
      </c>
      <c r="C567" s="97" t="str">
        <f>IFERROR(VLOOKUP($A567-$V$1,Summary!$A$3:$BG$325,C$1,FALSE),$V$2)</f>
        <v>NaN</v>
      </c>
      <c r="D567" s="31" t="str">
        <f>IFERROR(VLOOKUP($A567-$V$1,Summary!$A$3:$BG$325,D$1,FALSE),$V$2)</f>
        <v>NaN</v>
      </c>
      <c r="E567" s="31" t="str">
        <f>IFERROR(VLOOKUP($A567-$V$1,Summary!$A$3:$BG$325,E$1,FALSE),$V$2)</f>
        <v>NaN</v>
      </c>
      <c r="F567" s="31" t="str">
        <f>IFERROR(VLOOKUP($A567-$V$1,Summary!$A$3:$BG$325,F$1,FALSE),$V$2)</f>
        <v>NaN</v>
      </c>
      <c r="G567" s="31" t="str">
        <f>IFERROR(VLOOKUP($A567-$V$1,Summary!$A$3:$BG$325,G$1,FALSE),$V$2)</f>
        <v>NaN</v>
      </c>
      <c r="H567" s="31" t="str">
        <f>IFERROR(VLOOKUP($A567-$V$1,Summary!$A$3:$BG$325,H$1,FALSE),$V$2)</f>
        <v>NaN</v>
      </c>
      <c r="I567" s="31" t="str">
        <f>IFERROR(VLOOKUP($A567-$V$1,Summary!$A$3:$BG$325,I$1,FALSE),$V$2)</f>
        <v>NaN</v>
      </c>
      <c r="J567" s="31" t="str">
        <f>IFERROR(VLOOKUP($A567-$V$1,Summary!$A$3:$BG$325,J$1,FALSE),$V$2)</f>
        <v>NaN</v>
      </c>
      <c r="K567" s="31" t="str">
        <f>IFERROR(VLOOKUP($A567-$V$1,Summary!$A$3:$BG$325,K$1,FALSE),$V$2)</f>
        <v>NaN</v>
      </c>
      <c r="L567" s="31" t="str">
        <f>IFERROR(VLOOKUP($A567-$V$1,Summary!$A$3:$BG$325,L$1,FALSE),$V$2)</f>
        <v>NaN</v>
      </c>
      <c r="M567" s="31" t="str">
        <f>IFERROR(VLOOKUP($A567-$V$1,Summary!$A$3:$BG$325,M$1,FALSE),$V$2)</f>
        <v>NaN</v>
      </c>
      <c r="N567" s="31" t="str">
        <f>IFERROR(MAX(L567-M567,0),"NaN")</f>
        <v>NaN</v>
      </c>
      <c r="O567" s="31" t="str">
        <f>IFERROR(VLOOKUP($A567-$V$1,Summary!$A$3:$BG$325,O$1,FALSE),$V$2)</f>
        <v>NaN</v>
      </c>
      <c r="P567" s="31" t="str">
        <f>IFERROR(VLOOKUP($A567-$V$1,Summary!$A$3:$BG$325,P$1,FALSE),$V$2)</f>
        <v>NaN</v>
      </c>
      <c r="Q567" s="31" t="s">
        <v>51</v>
      </c>
      <c r="R567" s="31" t="str">
        <f>IFERROR(VLOOKUP($A567-$V$1,Summary!$A$3:$BG$325,R$1,FALSE),$V$2)</f>
        <v>NaN</v>
      </c>
      <c r="S567" s="31" t="str">
        <f>IFERROR(VLOOKUP($A567-$V$1,Summary!$A$3:$BG$325,S$1,FALSE),$V$2)</f>
        <v>NaN</v>
      </c>
    </row>
    <row r="568" spans="1:19" x14ac:dyDescent="0.25">
      <c r="A568" s="32">
        <v>44243.999305555553</v>
      </c>
      <c r="B568" s="31" t="str">
        <f>IFERROR(VLOOKUP($A568-$V$1,Summary!$A$3:$BG$325,B$1,FALSE),$V$2)</f>
        <v>NaN</v>
      </c>
      <c r="C568" s="97" t="str">
        <f>IFERROR(VLOOKUP($A568-$V$1,Summary!$A$3:$BG$325,C$1,FALSE),$V$2)</f>
        <v>NaN</v>
      </c>
      <c r="D568" s="31" t="str">
        <f>IFERROR(VLOOKUP($A568-$V$1,Summary!$A$3:$BG$325,D$1,FALSE),$V$2)</f>
        <v>NaN</v>
      </c>
      <c r="E568" s="31" t="str">
        <f>IFERROR(VLOOKUP($A568-$V$1,Summary!$A$3:$BG$325,E$1,FALSE),$V$2)</f>
        <v>NaN</v>
      </c>
      <c r="F568" s="31" t="str">
        <f>IFERROR(VLOOKUP($A568-$V$1,Summary!$A$3:$BG$325,F$1,FALSE),$V$2)</f>
        <v>NaN</v>
      </c>
      <c r="G568" s="31" t="str">
        <f>IFERROR(VLOOKUP($A568-$V$1,Summary!$A$3:$BG$325,G$1,FALSE),$V$2)</f>
        <v>NaN</v>
      </c>
      <c r="H568" s="31" t="str">
        <f>IFERROR(VLOOKUP($A568-$V$1,Summary!$A$3:$BG$325,H$1,FALSE),$V$2)</f>
        <v>NaN</v>
      </c>
      <c r="I568" s="31" t="str">
        <f>IFERROR(VLOOKUP($A568-$V$1,Summary!$A$3:$BG$325,I$1,FALSE),$V$2)</f>
        <v>NaN</v>
      </c>
      <c r="J568" s="31" t="str">
        <f>IFERROR(VLOOKUP($A568-$V$1,Summary!$A$3:$BG$325,J$1,FALSE),$V$2)</f>
        <v>NaN</v>
      </c>
      <c r="K568" s="31" t="str">
        <f>IFERROR(VLOOKUP($A568-$V$1,Summary!$A$3:$BG$325,K$1,FALSE),$V$2)</f>
        <v>NaN</v>
      </c>
      <c r="L568" s="31" t="str">
        <f>IFERROR(VLOOKUP($A568-$V$1,Summary!$A$3:$BG$325,L$1,FALSE),$V$2)</f>
        <v>NaN</v>
      </c>
      <c r="M568" s="31" t="str">
        <f>IFERROR(VLOOKUP($A568-$V$1,Summary!$A$3:$BG$325,M$1,FALSE),$V$2)</f>
        <v>NaN</v>
      </c>
      <c r="N568" s="31" t="str">
        <f>IFERROR(MAX(L568-M568,0),"NaN")</f>
        <v>NaN</v>
      </c>
      <c r="O568" s="31" t="str">
        <f>IFERROR(VLOOKUP($A568-$V$1,Summary!$A$3:$BG$325,O$1,FALSE),$V$2)</f>
        <v>NaN</v>
      </c>
      <c r="P568" s="31" t="str">
        <f>IFERROR(VLOOKUP($A568-$V$1,Summary!$A$3:$BG$325,P$1,FALSE),$V$2)</f>
        <v>NaN</v>
      </c>
      <c r="Q568" s="31" t="s">
        <v>51</v>
      </c>
      <c r="R568" s="31" t="str">
        <f>IFERROR(VLOOKUP($A568-$V$1,Summary!$A$3:$BG$325,R$1,FALSE),$V$2)</f>
        <v>NaN</v>
      </c>
      <c r="S568" s="31" t="str">
        <f>IFERROR(VLOOKUP($A568-$V$1,Summary!$A$3:$BG$325,S$1,FALSE),$V$2)</f>
        <v>NaN</v>
      </c>
    </row>
    <row r="569" spans="1:19" x14ac:dyDescent="0.25">
      <c r="A569" s="32">
        <v>44244.999305555553</v>
      </c>
      <c r="B569" s="31" t="str">
        <f>IFERROR(VLOOKUP($A569-$V$1,Summary!$A$3:$BG$325,B$1,FALSE),$V$2)</f>
        <v>NaN</v>
      </c>
      <c r="C569" s="97" t="str">
        <f>IFERROR(VLOOKUP($A569-$V$1,Summary!$A$3:$BG$325,C$1,FALSE),$V$2)</f>
        <v>NaN</v>
      </c>
      <c r="D569" s="31" t="str">
        <f>IFERROR(VLOOKUP($A569-$V$1,Summary!$A$3:$BG$325,D$1,FALSE),$V$2)</f>
        <v>NaN</v>
      </c>
      <c r="E569" s="31" t="str">
        <f>IFERROR(VLOOKUP($A569-$V$1,Summary!$A$3:$BG$325,E$1,FALSE),$V$2)</f>
        <v>NaN</v>
      </c>
      <c r="F569" s="31" t="str">
        <f>IFERROR(VLOOKUP($A569-$V$1,Summary!$A$3:$BG$325,F$1,FALSE),$V$2)</f>
        <v>NaN</v>
      </c>
      <c r="G569" s="31" t="str">
        <f>IFERROR(VLOOKUP($A569-$V$1,Summary!$A$3:$BG$325,G$1,FALSE),$V$2)</f>
        <v>NaN</v>
      </c>
      <c r="H569" s="31" t="str">
        <f>IFERROR(VLOOKUP($A569-$V$1,Summary!$A$3:$BG$325,H$1,FALSE),$V$2)</f>
        <v>NaN</v>
      </c>
      <c r="I569" s="31" t="str">
        <f>IFERROR(VLOOKUP($A569-$V$1,Summary!$A$3:$BG$325,I$1,FALSE),$V$2)</f>
        <v>NaN</v>
      </c>
      <c r="J569" s="31" t="str">
        <f>IFERROR(VLOOKUP($A569-$V$1,Summary!$A$3:$BG$325,J$1,FALSE),$V$2)</f>
        <v>NaN</v>
      </c>
      <c r="K569" s="31" t="str">
        <f>IFERROR(VLOOKUP($A569-$V$1,Summary!$A$3:$BG$325,K$1,FALSE),$V$2)</f>
        <v>NaN</v>
      </c>
      <c r="L569" s="31" t="str">
        <f>IFERROR(VLOOKUP($A569-$V$1,Summary!$A$3:$BG$325,L$1,FALSE),$V$2)</f>
        <v>NaN</v>
      </c>
      <c r="M569" s="31" t="str">
        <f>IFERROR(VLOOKUP($A569-$V$1,Summary!$A$3:$BG$325,M$1,FALSE),$V$2)</f>
        <v>NaN</v>
      </c>
      <c r="N569" s="31" t="str">
        <f>IFERROR(MAX(L569-M569,0),"NaN")</f>
        <v>NaN</v>
      </c>
      <c r="O569" s="31" t="str">
        <f>IFERROR(VLOOKUP($A569-$V$1,Summary!$A$3:$BG$325,O$1,FALSE),$V$2)</f>
        <v>NaN</v>
      </c>
      <c r="P569" s="31" t="str">
        <f>IFERROR(VLOOKUP($A569-$V$1,Summary!$A$3:$BG$325,P$1,FALSE),$V$2)</f>
        <v>NaN</v>
      </c>
      <c r="Q569" s="31" t="s">
        <v>51</v>
      </c>
      <c r="R569" s="31" t="str">
        <f>IFERROR(VLOOKUP($A569-$V$1,Summary!$A$3:$BG$325,R$1,FALSE),$V$2)</f>
        <v>NaN</v>
      </c>
      <c r="S569" s="31" t="str">
        <f>IFERROR(VLOOKUP($A569-$V$1,Summary!$A$3:$BG$325,S$1,FALSE),$V$2)</f>
        <v>NaN</v>
      </c>
    </row>
    <row r="570" spans="1:19" x14ac:dyDescent="0.25">
      <c r="A570" s="32">
        <v>44245.999305555553</v>
      </c>
      <c r="B570" s="31" t="str">
        <f>IFERROR(VLOOKUP($A570-$V$1,Summary!$A$3:$BG$325,B$1,FALSE),$V$2)</f>
        <v>NaN</v>
      </c>
      <c r="C570" s="97" t="str">
        <f>IFERROR(VLOOKUP($A570-$V$1,Summary!$A$3:$BG$325,C$1,FALSE),$V$2)</f>
        <v>NaN</v>
      </c>
      <c r="D570" s="31" t="str">
        <f>IFERROR(VLOOKUP($A570-$V$1,Summary!$A$3:$BG$325,D$1,FALSE),$V$2)</f>
        <v>NaN</v>
      </c>
      <c r="E570" s="31" t="str">
        <f>IFERROR(VLOOKUP($A570-$V$1,Summary!$A$3:$BG$325,E$1,FALSE),$V$2)</f>
        <v>NaN</v>
      </c>
      <c r="F570" s="31" t="str">
        <f>IFERROR(VLOOKUP($A570-$V$1,Summary!$A$3:$BG$325,F$1,FALSE),$V$2)</f>
        <v>NaN</v>
      </c>
      <c r="G570" s="31" t="str">
        <f>IFERROR(VLOOKUP($A570-$V$1,Summary!$A$3:$BG$325,G$1,FALSE),$V$2)</f>
        <v>NaN</v>
      </c>
      <c r="H570" s="31" t="str">
        <f>IFERROR(VLOOKUP($A570-$V$1,Summary!$A$3:$BG$325,H$1,FALSE),$V$2)</f>
        <v>NaN</v>
      </c>
      <c r="I570" s="31" t="str">
        <f>IFERROR(VLOOKUP($A570-$V$1,Summary!$A$3:$BG$325,I$1,FALSE),$V$2)</f>
        <v>NaN</v>
      </c>
      <c r="J570" s="31" t="str">
        <f>IFERROR(VLOOKUP($A570-$V$1,Summary!$A$3:$BG$325,J$1,FALSE),$V$2)</f>
        <v>NaN</v>
      </c>
      <c r="K570" s="31" t="str">
        <f>IFERROR(VLOOKUP($A570-$V$1,Summary!$A$3:$BG$325,K$1,FALSE),$V$2)</f>
        <v>NaN</v>
      </c>
      <c r="L570" s="31" t="str">
        <f>IFERROR(VLOOKUP($A570-$V$1,Summary!$A$3:$BG$325,L$1,FALSE),$V$2)</f>
        <v>NaN</v>
      </c>
      <c r="M570" s="31" t="str">
        <f>IFERROR(VLOOKUP($A570-$V$1,Summary!$A$3:$BG$325,M$1,FALSE),$V$2)</f>
        <v>NaN</v>
      </c>
      <c r="N570" s="31" t="str">
        <f>IFERROR(MAX(L570-M570,0),"NaN")</f>
        <v>NaN</v>
      </c>
      <c r="O570" s="31" t="str">
        <f>IFERROR(VLOOKUP($A570-$V$1,Summary!$A$3:$BG$325,O$1,FALSE),$V$2)</f>
        <v>NaN</v>
      </c>
      <c r="P570" s="31" t="str">
        <f>IFERROR(VLOOKUP($A570-$V$1,Summary!$A$3:$BG$325,P$1,FALSE),$V$2)</f>
        <v>NaN</v>
      </c>
      <c r="Q570" s="31" t="s">
        <v>51</v>
      </c>
      <c r="R570" s="31" t="str">
        <f>IFERROR(VLOOKUP($A570-$V$1,Summary!$A$3:$BG$325,R$1,FALSE),$V$2)</f>
        <v>NaN</v>
      </c>
      <c r="S570" s="31" t="str">
        <f>IFERROR(VLOOKUP($A570-$V$1,Summary!$A$3:$BG$325,S$1,FALSE),$V$2)</f>
        <v>NaN</v>
      </c>
    </row>
    <row r="571" spans="1:19" x14ac:dyDescent="0.25">
      <c r="A571" s="32">
        <v>44246.999305555553</v>
      </c>
      <c r="B571" s="31" t="str">
        <f>IFERROR(VLOOKUP($A571-$V$1,Summary!$A$3:$BG$325,B$1,FALSE),$V$2)</f>
        <v>NaN</v>
      </c>
      <c r="C571" s="97" t="str">
        <f>IFERROR(VLOOKUP($A571-$V$1,Summary!$A$3:$BG$325,C$1,FALSE),$V$2)</f>
        <v>NaN</v>
      </c>
      <c r="D571" s="31" t="str">
        <f>IFERROR(VLOOKUP($A571-$V$1,Summary!$A$3:$BG$325,D$1,FALSE),$V$2)</f>
        <v>NaN</v>
      </c>
      <c r="E571" s="31" t="str">
        <f>IFERROR(VLOOKUP($A571-$V$1,Summary!$A$3:$BG$325,E$1,FALSE),$V$2)</f>
        <v>NaN</v>
      </c>
      <c r="F571" s="31" t="str">
        <f>IFERROR(VLOOKUP($A571-$V$1,Summary!$A$3:$BG$325,F$1,FALSE),$V$2)</f>
        <v>NaN</v>
      </c>
      <c r="G571" s="31" t="str">
        <f>IFERROR(VLOOKUP($A571-$V$1,Summary!$A$3:$BG$325,G$1,FALSE),$V$2)</f>
        <v>NaN</v>
      </c>
      <c r="H571" s="31" t="str">
        <f>IFERROR(VLOOKUP($A571-$V$1,Summary!$A$3:$BG$325,H$1,FALSE),$V$2)</f>
        <v>NaN</v>
      </c>
      <c r="I571" s="31" t="str">
        <f>IFERROR(VLOOKUP($A571-$V$1,Summary!$A$3:$BG$325,I$1,FALSE),$V$2)</f>
        <v>NaN</v>
      </c>
      <c r="J571" s="31" t="str">
        <f>IFERROR(VLOOKUP($A571-$V$1,Summary!$A$3:$BG$325,J$1,FALSE),$V$2)</f>
        <v>NaN</v>
      </c>
      <c r="K571" s="31" t="str">
        <f>IFERROR(VLOOKUP($A571-$V$1,Summary!$A$3:$BG$325,K$1,FALSE),$V$2)</f>
        <v>NaN</v>
      </c>
      <c r="L571" s="31" t="str">
        <f>IFERROR(VLOOKUP($A571-$V$1,Summary!$A$3:$BG$325,L$1,FALSE),$V$2)</f>
        <v>NaN</v>
      </c>
      <c r="M571" s="31" t="str">
        <f>IFERROR(VLOOKUP($A571-$V$1,Summary!$A$3:$BG$325,M$1,FALSE),$V$2)</f>
        <v>NaN</v>
      </c>
      <c r="N571" s="31" t="str">
        <f>IFERROR(MAX(L571-M571,0),"NaN")</f>
        <v>NaN</v>
      </c>
      <c r="O571" s="31" t="str">
        <f>IFERROR(VLOOKUP($A571-$V$1,Summary!$A$3:$BG$325,O$1,FALSE),$V$2)</f>
        <v>NaN</v>
      </c>
      <c r="P571" s="31" t="str">
        <f>IFERROR(VLOOKUP($A571-$V$1,Summary!$A$3:$BG$325,P$1,FALSE),$V$2)</f>
        <v>NaN</v>
      </c>
      <c r="Q571" s="31" t="s">
        <v>51</v>
      </c>
      <c r="R571" s="31" t="str">
        <f>IFERROR(VLOOKUP($A571-$V$1,Summary!$A$3:$BG$325,R$1,FALSE),$V$2)</f>
        <v>NaN</v>
      </c>
      <c r="S571" s="31" t="str">
        <f>IFERROR(VLOOKUP($A571-$V$1,Summary!$A$3:$BG$325,S$1,FALSE),$V$2)</f>
        <v>NaN</v>
      </c>
    </row>
    <row r="572" spans="1:19" x14ac:dyDescent="0.25">
      <c r="A572" s="32">
        <v>44247.999305555553</v>
      </c>
      <c r="B572" s="31" t="str">
        <f>IFERROR(VLOOKUP($A572-$V$1,Summary!$A$3:$BG$325,B$1,FALSE),$V$2)</f>
        <v>NaN</v>
      </c>
      <c r="C572" s="97" t="str">
        <f>IFERROR(VLOOKUP($A572-$V$1,Summary!$A$3:$BG$325,C$1,FALSE),$V$2)</f>
        <v>NaN</v>
      </c>
      <c r="D572" s="31" t="str">
        <f>IFERROR(VLOOKUP($A572-$V$1,Summary!$A$3:$BG$325,D$1,FALSE),$V$2)</f>
        <v>NaN</v>
      </c>
      <c r="E572" s="31" t="str">
        <f>IFERROR(VLOOKUP($A572-$V$1,Summary!$A$3:$BG$325,E$1,FALSE),$V$2)</f>
        <v>NaN</v>
      </c>
      <c r="F572" s="31" t="str">
        <f>IFERROR(VLOOKUP($A572-$V$1,Summary!$A$3:$BG$325,F$1,FALSE),$V$2)</f>
        <v>NaN</v>
      </c>
      <c r="G572" s="31" t="str">
        <f>IFERROR(VLOOKUP($A572-$V$1,Summary!$A$3:$BG$325,G$1,FALSE),$V$2)</f>
        <v>NaN</v>
      </c>
      <c r="H572" s="31" t="str">
        <f>IFERROR(VLOOKUP($A572-$V$1,Summary!$A$3:$BG$325,H$1,FALSE),$V$2)</f>
        <v>NaN</v>
      </c>
      <c r="I572" s="31" t="str">
        <f>IFERROR(VLOOKUP($A572-$V$1,Summary!$A$3:$BG$325,I$1,FALSE),$V$2)</f>
        <v>NaN</v>
      </c>
      <c r="J572" s="31" t="str">
        <f>IFERROR(VLOOKUP($A572-$V$1,Summary!$A$3:$BG$325,J$1,FALSE),$V$2)</f>
        <v>NaN</v>
      </c>
      <c r="K572" s="31" t="str">
        <f>IFERROR(VLOOKUP($A572-$V$1,Summary!$A$3:$BG$325,K$1,FALSE),$V$2)</f>
        <v>NaN</v>
      </c>
      <c r="L572" s="31" t="str">
        <f>IFERROR(VLOOKUP($A572-$V$1,Summary!$A$3:$BG$325,L$1,FALSE),$V$2)</f>
        <v>NaN</v>
      </c>
      <c r="M572" s="31" t="str">
        <f>IFERROR(VLOOKUP($A572-$V$1,Summary!$A$3:$BG$325,M$1,FALSE),$V$2)</f>
        <v>NaN</v>
      </c>
      <c r="N572" s="31" t="str">
        <f>IFERROR(MAX(L572-M572,0),"NaN")</f>
        <v>NaN</v>
      </c>
      <c r="O572" s="31" t="str">
        <f>IFERROR(VLOOKUP($A572-$V$1,Summary!$A$3:$BG$325,O$1,FALSE),$V$2)</f>
        <v>NaN</v>
      </c>
      <c r="P572" s="31" t="str">
        <f>IFERROR(VLOOKUP($A572-$V$1,Summary!$A$3:$BG$325,P$1,FALSE),$V$2)</f>
        <v>NaN</v>
      </c>
      <c r="Q572" s="31" t="s">
        <v>51</v>
      </c>
      <c r="R572" s="31" t="str">
        <f>IFERROR(VLOOKUP($A572-$V$1,Summary!$A$3:$BG$325,R$1,FALSE),$V$2)</f>
        <v>NaN</v>
      </c>
      <c r="S572" s="31" t="str">
        <f>IFERROR(VLOOKUP($A572-$V$1,Summary!$A$3:$BG$325,S$1,FALSE),$V$2)</f>
        <v>NaN</v>
      </c>
    </row>
    <row r="573" spans="1:19" x14ac:dyDescent="0.25">
      <c r="A573" s="32">
        <v>44248.999305555553</v>
      </c>
      <c r="B573" s="31" t="str">
        <f>IFERROR(VLOOKUP($A573-$V$1,Summary!$A$3:$BG$325,B$1,FALSE),$V$2)</f>
        <v>NaN</v>
      </c>
      <c r="C573" s="97" t="str">
        <f>IFERROR(VLOOKUP($A573-$V$1,Summary!$A$3:$BG$325,C$1,FALSE),$V$2)</f>
        <v>NaN</v>
      </c>
      <c r="D573" s="31" t="str">
        <f>IFERROR(VLOOKUP($A573-$V$1,Summary!$A$3:$BG$325,D$1,FALSE),$V$2)</f>
        <v>NaN</v>
      </c>
      <c r="E573" s="31" t="str">
        <f>IFERROR(VLOOKUP($A573-$V$1,Summary!$A$3:$BG$325,E$1,FALSE),$V$2)</f>
        <v>NaN</v>
      </c>
      <c r="F573" s="31" t="str">
        <f>IFERROR(VLOOKUP($A573-$V$1,Summary!$A$3:$BG$325,F$1,FALSE),$V$2)</f>
        <v>NaN</v>
      </c>
      <c r="G573" s="31" t="str">
        <f>IFERROR(VLOOKUP($A573-$V$1,Summary!$A$3:$BG$325,G$1,FALSE),$V$2)</f>
        <v>NaN</v>
      </c>
      <c r="H573" s="31" t="str">
        <f>IFERROR(VLOOKUP($A573-$V$1,Summary!$A$3:$BG$325,H$1,FALSE),$V$2)</f>
        <v>NaN</v>
      </c>
      <c r="I573" s="31" t="str">
        <f>IFERROR(VLOOKUP($A573-$V$1,Summary!$A$3:$BG$325,I$1,FALSE),$V$2)</f>
        <v>NaN</v>
      </c>
      <c r="J573" s="31" t="str">
        <f>IFERROR(VLOOKUP($A573-$V$1,Summary!$A$3:$BG$325,J$1,FALSE),$V$2)</f>
        <v>NaN</v>
      </c>
      <c r="K573" s="31" t="str">
        <f>IFERROR(VLOOKUP($A573-$V$1,Summary!$A$3:$BG$325,K$1,FALSE),$V$2)</f>
        <v>NaN</v>
      </c>
      <c r="L573" s="31" t="str">
        <f>IFERROR(VLOOKUP($A573-$V$1,Summary!$A$3:$BG$325,L$1,FALSE),$V$2)</f>
        <v>NaN</v>
      </c>
      <c r="M573" s="31" t="str">
        <f>IFERROR(VLOOKUP($A573-$V$1,Summary!$A$3:$BG$325,M$1,FALSE),$V$2)</f>
        <v>NaN</v>
      </c>
      <c r="N573" s="31" t="str">
        <f>IFERROR(MAX(L573-M573,0),"NaN")</f>
        <v>NaN</v>
      </c>
      <c r="O573" s="31" t="str">
        <f>IFERROR(VLOOKUP($A573-$V$1,Summary!$A$3:$BG$325,O$1,FALSE),$V$2)</f>
        <v>NaN</v>
      </c>
      <c r="P573" s="31" t="str">
        <f>IFERROR(VLOOKUP($A573-$V$1,Summary!$A$3:$BG$325,P$1,FALSE),$V$2)</f>
        <v>NaN</v>
      </c>
      <c r="Q573" s="31" t="s">
        <v>51</v>
      </c>
      <c r="R573" s="31" t="str">
        <f>IFERROR(VLOOKUP($A573-$V$1,Summary!$A$3:$BG$325,R$1,FALSE),$V$2)</f>
        <v>NaN</v>
      </c>
      <c r="S573" s="31" t="str">
        <f>IFERROR(VLOOKUP($A573-$V$1,Summary!$A$3:$BG$325,S$1,FALSE),$V$2)</f>
        <v>NaN</v>
      </c>
    </row>
    <row r="574" spans="1:19" x14ac:dyDescent="0.25">
      <c r="A574" s="32">
        <v>44249.999305555553</v>
      </c>
      <c r="B574" s="31" t="str">
        <f>IFERROR(VLOOKUP($A574-$V$1,Summary!$A$3:$BG$325,B$1,FALSE),$V$2)</f>
        <v>NaN</v>
      </c>
      <c r="C574" s="97" t="str">
        <f>IFERROR(VLOOKUP($A574-$V$1,Summary!$A$3:$BG$325,C$1,FALSE),$V$2)</f>
        <v>NaN</v>
      </c>
      <c r="D574" s="31" t="str">
        <f>IFERROR(VLOOKUP($A574-$V$1,Summary!$A$3:$BG$325,D$1,FALSE),$V$2)</f>
        <v>NaN</v>
      </c>
      <c r="E574" s="31" t="str">
        <f>IFERROR(VLOOKUP($A574-$V$1,Summary!$A$3:$BG$325,E$1,FALSE),$V$2)</f>
        <v>NaN</v>
      </c>
      <c r="F574" s="31" t="str">
        <f>IFERROR(VLOOKUP($A574-$V$1,Summary!$A$3:$BG$325,F$1,FALSE),$V$2)</f>
        <v>NaN</v>
      </c>
      <c r="G574" s="31" t="str">
        <f>IFERROR(VLOOKUP($A574-$V$1,Summary!$A$3:$BG$325,G$1,FALSE),$V$2)</f>
        <v>NaN</v>
      </c>
      <c r="H574" s="31" t="str">
        <f>IFERROR(VLOOKUP($A574-$V$1,Summary!$A$3:$BG$325,H$1,FALSE),$V$2)</f>
        <v>NaN</v>
      </c>
      <c r="I574" s="31" t="str">
        <f>IFERROR(VLOOKUP($A574-$V$1,Summary!$A$3:$BG$325,I$1,FALSE),$V$2)</f>
        <v>NaN</v>
      </c>
      <c r="J574" s="31" t="str">
        <f>IFERROR(VLOOKUP($A574-$V$1,Summary!$A$3:$BG$325,J$1,FALSE),$V$2)</f>
        <v>NaN</v>
      </c>
      <c r="K574" s="31" t="str">
        <f>IFERROR(VLOOKUP($A574-$V$1,Summary!$A$3:$BG$325,K$1,FALSE),$V$2)</f>
        <v>NaN</v>
      </c>
      <c r="L574" s="31" t="str">
        <f>IFERROR(VLOOKUP($A574-$V$1,Summary!$A$3:$BG$325,L$1,FALSE),$V$2)</f>
        <v>NaN</v>
      </c>
      <c r="M574" s="31" t="str">
        <f>IFERROR(VLOOKUP($A574-$V$1,Summary!$A$3:$BG$325,M$1,FALSE),$V$2)</f>
        <v>NaN</v>
      </c>
      <c r="N574" s="31" t="str">
        <f>IFERROR(MAX(L574-M574,0),"NaN")</f>
        <v>NaN</v>
      </c>
      <c r="O574" s="31" t="str">
        <f>IFERROR(VLOOKUP($A574-$V$1,Summary!$A$3:$BG$325,O$1,FALSE),$V$2)</f>
        <v>NaN</v>
      </c>
      <c r="P574" s="31" t="str">
        <f>IFERROR(VLOOKUP($A574-$V$1,Summary!$A$3:$BG$325,P$1,FALSE),$V$2)</f>
        <v>NaN</v>
      </c>
      <c r="Q574" s="31" t="s">
        <v>51</v>
      </c>
      <c r="R574" s="31" t="str">
        <f>IFERROR(VLOOKUP($A574-$V$1,Summary!$A$3:$BG$325,R$1,FALSE),$V$2)</f>
        <v>NaN</v>
      </c>
      <c r="S574" s="31" t="str">
        <f>IFERROR(VLOOKUP($A574-$V$1,Summary!$A$3:$BG$325,S$1,FALSE),$V$2)</f>
        <v>NaN</v>
      </c>
    </row>
    <row r="575" spans="1:19" x14ac:dyDescent="0.25">
      <c r="A575" s="32">
        <v>44250.999305555553</v>
      </c>
      <c r="B575" s="31" t="str">
        <f>IFERROR(VLOOKUP($A575-$V$1,Summary!$A$3:$BG$325,B$1,FALSE),$V$2)</f>
        <v>NaN</v>
      </c>
      <c r="C575" s="97" t="str">
        <f>IFERROR(VLOOKUP($A575-$V$1,Summary!$A$3:$BG$325,C$1,FALSE),$V$2)</f>
        <v>NaN</v>
      </c>
      <c r="D575" s="31" t="str">
        <f>IFERROR(VLOOKUP($A575-$V$1,Summary!$A$3:$BG$325,D$1,FALSE),$V$2)</f>
        <v>NaN</v>
      </c>
      <c r="E575" s="31" t="str">
        <f>IFERROR(VLOOKUP($A575-$V$1,Summary!$A$3:$BG$325,E$1,FALSE),$V$2)</f>
        <v>NaN</v>
      </c>
      <c r="F575" s="31" t="str">
        <f>IFERROR(VLOOKUP($A575-$V$1,Summary!$A$3:$BG$325,F$1,FALSE),$V$2)</f>
        <v>NaN</v>
      </c>
      <c r="G575" s="31" t="str">
        <f>IFERROR(VLOOKUP($A575-$V$1,Summary!$A$3:$BG$325,G$1,FALSE),$V$2)</f>
        <v>NaN</v>
      </c>
      <c r="H575" s="31" t="str">
        <f>IFERROR(VLOOKUP($A575-$V$1,Summary!$A$3:$BG$325,H$1,FALSE),$V$2)</f>
        <v>NaN</v>
      </c>
      <c r="I575" s="31" t="str">
        <f>IFERROR(VLOOKUP($A575-$V$1,Summary!$A$3:$BG$325,I$1,FALSE),$V$2)</f>
        <v>NaN</v>
      </c>
      <c r="J575" s="31" t="str">
        <f>IFERROR(VLOOKUP($A575-$V$1,Summary!$A$3:$BG$325,J$1,FALSE),$V$2)</f>
        <v>NaN</v>
      </c>
      <c r="K575" s="31" t="str">
        <f>IFERROR(VLOOKUP($A575-$V$1,Summary!$A$3:$BG$325,K$1,FALSE),$V$2)</f>
        <v>NaN</v>
      </c>
      <c r="L575" s="31" t="str">
        <f>IFERROR(VLOOKUP($A575-$V$1,Summary!$A$3:$BG$325,L$1,FALSE),$V$2)</f>
        <v>NaN</v>
      </c>
      <c r="M575" s="31" t="str">
        <f>IFERROR(VLOOKUP($A575-$V$1,Summary!$A$3:$BG$325,M$1,FALSE),$V$2)</f>
        <v>NaN</v>
      </c>
      <c r="N575" s="31" t="str">
        <f>IFERROR(MAX(L575-M575,0),"NaN")</f>
        <v>NaN</v>
      </c>
      <c r="O575" s="31" t="str">
        <f>IFERROR(VLOOKUP($A575-$V$1,Summary!$A$3:$BG$325,O$1,FALSE),$V$2)</f>
        <v>NaN</v>
      </c>
      <c r="P575" s="31" t="str">
        <f>IFERROR(VLOOKUP($A575-$V$1,Summary!$A$3:$BG$325,P$1,FALSE),$V$2)</f>
        <v>NaN</v>
      </c>
      <c r="Q575" s="31" t="s">
        <v>51</v>
      </c>
      <c r="R575" s="31" t="str">
        <f>IFERROR(VLOOKUP($A575-$V$1,Summary!$A$3:$BG$325,R$1,FALSE),$V$2)</f>
        <v>NaN</v>
      </c>
      <c r="S575" s="31" t="str">
        <f>IFERROR(VLOOKUP($A575-$V$1,Summary!$A$3:$BG$325,S$1,FALSE),$V$2)</f>
        <v>NaN</v>
      </c>
    </row>
    <row r="576" spans="1:19" x14ac:dyDescent="0.25">
      <c r="A576" s="32">
        <v>44251.999305555553</v>
      </c>
      <c r="B576" s="31" t="str">
        <f>IFERROR(VLOOKUP($A576-$V$1,Summary!$A$3:$BG$325,B$1,FALSE),$V$2)</f>
        <v>NaN</v>
      </c>
      <c r="C576" s="97" t="str">
        <f>IFERROR(VLOOKUP($A576-$V$1,Summary!$A$3:$BG$325,C$1,FALSE),$V$2)</f>
        <v>NaN</v>
      </c>
      <c r="D576" s="31" t="str">
        <f>IFERROR(VLOOKUP($A576-$V$1,Summary!$A$3:$BG$325,D$1,FALSE),$V$2)</f>
        <v>NaN</v>
      </c>
      <c r="E576" s="31" t="str">
        <f>IFERROR(VLOOKUP($A576-$V$1,Summary!$A$3:$BG$325,E$1,FALSE),$V$2)</f>
        <v>NaN</v>
      </c>
      <c r="F576" s="31" t="str">
        <f>IFERROR(VLOOKUP($A576-$V$1,Summary!$A$3:$BG$325,F$1,FALSE),$V$2)</f>
        <v>NaN</v>
      </c>
      <c r="G576" s="31" t="str">
        <f>IFERROR(VLOOKUP($A576-$V$1,Summary!$A$3:$BG$325,G$1,FALSE),$V$2)</f>
        <v>NaN</v>
      </c>
      <c r="H576" s="31" t="str">
        <f>IFERROR(VLOOKUP($A576-$V$1,Summary!$A$3:$BG$325,H$1,FALSE),$V$2)</f>
        <v>NaN</v>
      </c>
      <c r="I576" s="31" t="str">
        <f>IFERROR(VLOOKUP($A576-$V$1,Summary!$A$3:$BG$325,I$1,FALSE),$V$2)</f>
        <v>NaN</v>
      </c>
      <c r="J576" s="31" t="str">
        <f>IFERROR(VLOOKUP($A576-$V$1,Summary!$A$3:$BG$325,J$1,FALSE),$V$2)</f>
        <v>NaN</v>
      </c>
      <c r="K576" s="31" t="str">
        <f>IFERROR(VLOOKUP($A576-$V$1,Summary!$A$3:$BG$325,K$1,FALSE),$V$2)</f>
        <v>NaN</v>
      </c>
      <c r="L576" s="31" t="str">
        <f>IFERROR(VLOOKUP($A576-$V$1,Summary!$A$3:$BG$325,L$1,FALSE),$V$2)</f>
        <v>NaN</v>
      </c>
      <c r="M576" s="31" t="str">
        <f>IFERROR(VLOOKUP($A576-$V$1,Summary!$A$3:$BG$325,M$1,FALSE),$V$2)</f>
        <v>NaN</v>
      </c>
      <c r="N576" s="31" t="str">
        <f>IFERROR(MAX(L576-M576,0),"NaN")</f>
        <v>NaN</v>
      </c>
      <c r="O576" s="31" t="str">
        <f>IFERROR(VLOOKUP($A576-$V$1,Summary!$A$3:$BG$325,O$1,FALSE),$V$2)</f>
        <v>NaN</v>
      </c>
      <c r="P576" s="31" t="str">
        <f>IFERROR(VLOOKUP($A576-$V$1,Summary!$A$3:$BG$325,P$1,FALSE),$V$2)</f>
        <v>NaN</v>
      </c>
      <c r="Q576" s="31" t="s">
        <v>51</v>
      </c>
      <c r="R576" s="31" t="str">
        <f>IFERROR(VLOOKUP($A576-$V$1,Summary!$A$3:$BG$325,R$1,FALSE),$V$2)</f>
        <v>NaN</v>
      </c>
      <c r="S576" s="31" t="str">
        <f>IFERROR(VLOOKUP($A576-$V$1,Summary!$A$3:$BG$325,S$1,FALSE),$V$2)</f>
        <v>NaN</v>
      </c>
    </row>
    <row r="577" spans="1:19" x14ac:dyDescent="0.25">
      <c r="A577" s="32">
        <v>44252.999305555553</v>
      </c>
      <c r="B577" s="31" t="str">
        <f>IFERROR(VLOOKUP($A577-$V$1,Summary!$A$3:$BG$325,B$1,FALSE),$V$2)</f>
        <v>NaN</v>
      </c>
      <c r="C577" s="97" t="str">
        <f>IFERROR(VLOOKUP($A577-$V$1,Summary!$A$3:$BG$325,C$1,FALSE),$V$2)</f>
        <v>NaN</v>
      </c>
      <c r="D577" s="31" t="str">
        <f>IFERROR(VLOOKUP($A577-$V$1,Summary!$A$3:$BG$325,D$1,FALSE),$V$2)</f>
        <v>NaN</v>
      </c>
      <c r="E577" s="31" t="str">
        <f>IFERROR(VLOOKUP($A577-$V$1,Summary!$A$3:$BG$325,E$1,FALSE),$V$2)</f>
        <v>NaN</v>
      </c>
      <c r="F577" s="31" t="str">
        <f>IFERROR(VLOOKUP($A577-$V$1,Summary!$A$3:$BG$325,F$1,FALSE),$V$2)</f>
        <v>NaN</v>
      </c>
      <c r="G577" s="31" t="str">
        <f>IFERROR(VLOOKUP($A577-$V$1,Summary!$A$3:$BG$325,G$1,FALSE),$V$2)</f>
        <v>NaN</v>
      </c>
      <c r="H577" s="31" t="str">
        <f>IFERROR(VLOOKUP($A577-$V$1,Summary!$A$3:$BG$325,H$1,FALSE),$V$2)</f>
        <v>NaN</v>
      </c>
      <c r="I577" s="31" t="str">
        <f>IFERROR(VLOOKUP($A577-$V$1,Summary!$A$3:$BG$325,I$1,FALSE),$V$2)</f>
        <v>NaN</v>
      </c>
      <c r="J577" s="31" t="str">
        <f>IFERROR(VLOOKUP($A577-$V$1,Summary!$A$3:$BG$325,J$1,FALSE),$V$2)</f>
        <v>NaN</v>
      </c>
      <c r="K577" s="31" t="str">
        <f>IFERROR(VLOOKUP($A577-$V$1,Summary!$A$3:$BG$325,K$1,FALSE),$V$2)</f>
        <v>NaN</v>
      </c>
      <c r="L577" s="31" t="str">
        <f>IFERROR(VLOOKUP($A577-$V$1,Summary!$A$3:$BG$325,L$1,FALSE),$V$2)</f>
        <v>NaN</v>
      </c>
      <c r="M577" s="31" t="str">
        <f>IFERROR(VLOOKUP($A577-$V$1,Summary!$A$3:$BG$325,M$1,FALSE),$V$2)</f>
        <v>NaN</v>
      </c>
      <c r="N577" s="31" t="str">
        <f>IFERROR(MAX(L577-M577,0),"NaN")</f>
        <v>NaN</v>
      </c>
      <c r="O577" s="31" t="str">
        <f>IFERROR(VLOOKUP($A577-$V$1,Summary!$A$3:$BG$325,O$1,FALSE),$V$2)</f>
        <v>NaN</v>
      </c>
      <c r="P577" s="31" t="str">
        <f>IFERROR(VLOOKUP($A577-$V$1,Summary!$A$3:$BG$325,P$1,FALSE),$V$2)</f>
        <v>NaN</v>
      </c>
      <c r="Q577" s="31" t="s">
        <v>51</v>
      </c>
      <c r="R577" s="31" t="str">
        <f>IFERROR(VLOOKUP($A577-$V$1,Summary!$A$3:$BG$325,R$1,FALSE),$V$2)</f>
        <v>NaN</v>
      </c>
      <c r="S577" s="31" t="str">
        <f>IFERROR(VLOOKUP($A577-$V$1,Summary!$A$3:$BG$325,S$1,FALSE),$V$2)</f>
        <v>NaN</v>
      </c>
    </row>
    <row r="578" spans="1:19" x14ac:dyDescent="0.25">
      <c r="A578" s="32">
        <v>44253.999305555553</v>
      </c>
      <c r="B578" s="31" t="str">
        <f>IFERROR(VLOOKUP($A578-$V$1,Summary!$A$3:$BG$325,B$1,FALSE),$V$2)</f>
        <v>NaN</v>
      </c>
      <c r="C578" s="97" t="str">
        <f>IFERROR(VLOOKUP($A578-$V$1,Summary!$A$3:$BG$325,C$1,FALSE),$V$2)</f>
        <v>NaN</v>
      </c>
      <c r="D578" s="31" t="str">
        <f>IFERROR(VLOOKUP($A578-$V$1,Summary!$A$3:$BG$325,D$1,FALSE),$V$2)</f>
        <v>NaN</v>
      </c>
      <c r="E578" s="31" t="str">
        <f>IFERROR(VLOOKUP($A578-$V$1,Summary!$A$3:$BG$325,E$1,FALSE),$V$2)</f>
        <v>NaN</v>
      </c>
      <c r="F578" s="31" t="str">
        <f>IFERROR(VLOOKUP($A578-$V$1,Summary!$A$3:$BG$325,F$1,FALSE),$V$2)</f>
        <v>NaN</v>
      </c>
      <c r="G578" s="31" t="str">
        <f>IFERROR(VLOOKUP($A578-$V$1,Summary!$A$3:$BG$325,G$1,FALSE),$V$2)</f>
        <v>NaN</v>
      </c>
      <c r="H578" s="31" t="str">
        <f>IFERROR(VLOOKUP($A578-$V$1,Summary!$A$3:$BG$325,H$1,FALSE),$V$2)</f>
        <v>NaN</v>
      </c>
      <c r="I578" s="31" t="str">
        <f>IFERROR(VLOOKUP($A578-$V$1,Summary!$A$3:$BG$325,I$1,FALSE),$V$2)</f>
        <v>NaN</v>
      </c>
      <c r="J578" s="31" t="str">
        <f>IFERROR(VLOOKUP($A578-$V$1,Summary!$A$3:$BG$325,J$1,FALSE),$V$2)</f>
        <v>NaN</v>
      </c>
      <c r="K578" s="31" t="str">
        <f>IFERROR(VLOOKUP($A578-$V$1,Summary!$A$3:$BG$325,K$1,FALSE),$V$2)</f>
        <v>NaN</v>
      </c>
      <c r="L578" s="31" t="str">
        <f>IFERROR(VLOOKUP($A578-$V$1,Summary!$A$3:$BG$325,L$1,FALSE),$V$2)</f>
        <v>NaN</v>
      </c>
      <c r="M578" s="31" t="str">
        <f>IFERROR(VLOOKUP($A578-$V$1,Summary!$A$3:$BG$325,M$1,FALSE),$V$2)</f>
        <v>NaN</v>
      </c>
      <c r="N578" s="31" t="str">
        <f>IFERROR(MAX(L578-M578,0),"NaN")</f>
        <v>NaN</v>
      </c>
      <c r="O578" s="31" t="str">
        <f>IFERROR(VLOOKUP($A578-$V$1,Summary!$A$3:$BG$325,O$1,FALSE),$V$2)</f>
        <v>NaN</v>
      </c>
      <c r="P578" s="31" t="str">
        <f>IFERROR(VLOOKUP($A578-$V$1,Summary!$A$3:$BG$325,P$1,FALSE),$V$2)</f>
        <v>NaN</v>
      </c>
      <c r="Q578" s="31" t="s">
        <v>51</v>
      </c>
      <c r="R578" s="31" t="str">
        <f>IFERROR(VLOOKUP($A578-$V$1,Summary!$A$3:$BG$325,R$1,FALSE),$V$2)</f>
        <v>NaN</v>
      </c>
      <c r="S578" s="31" t="str">
        <f>IFERROR(VLOOKUP($A578-$V$1,Summary!$A$3:$BG$325,S$1,FALSE),$V$2)</f>
        <v>NaN</v>
      </c>
    </row>
    <row r="579" spans="1:19" x14ac:dyDescent="0.25">
      <c r="A579" s="32">
        <v>44254.999305555553</v>
      </c>
      <c r="B579" s="31" t="str">
        <f>IFERROR(VLOOKUP($A579-$V$1,Summary!$A$3:$BG$325,B$1,FALSE),$V$2)</f>
        <v>NaN</v>
      </c>
      <c r="C579" s="97" t="str">
        <f>IFERROR(VLOOKUP($A579-$V$1,Summary!$A$3:$BG$325,C$1,FALSE),$V$2)</f>
        <v>NaN</v>
      </c>
      <c r="D579" s="31" t="str">
        <f>IFERROR(VLOOKUP($A579-$V$1,Summary!$A$3:$BG$325,D$1,FALSE),$V$2)</f>
        <v>NaN</v>
      </c>
      <c r="E579" s="31" t="str">
        <f>IFERROR(VLOOKUP($A579-$V$1,Summary!$A$3:$BG$325,E$1,FALSE),$V$2)</f>
        <v>NaN</v>
      </c>
      <c r="F579" s="31" t="str">
        <f>IFERROR(VLOOKUP($A579-$V$1,Summary!$A$3:$BG$325,F$1,FALSE),$V$2)</f>
        <v>NaN</v>
      </c>
      <c r="G579" s="31" t="str">
        <f>IFERROR(VLOOKUP($A579-$V$1,Summary!$A$3:$BG$325,G$1,FALSE),$V$2)</f>
        <v>NaN</v>
      </c>
      <c r="H579" s="31" t="str">
        <f>IFERROR(VLOOKUP($A579-$V$1,Summary!$A$3:$BG$325,H$1,FALSE),$V$2)</f>
        <v>NaN</v>
      </c>
      <c r="I579" s="31" t="str">
        <f>IFERROR(VLOOKUP($A579-$V$1,Summary!$A$3:$BG$325,I$1,FALSE),$V$2)</f>
        <v>NaN</v>
      </c>
      <c r="J579" s="31" t="str">
        <f>IFERROR(VLOOKUP($A579-$V$1,Summary!$A$3:$BG$325,J$1,FALSE),$V$2)</f>
        <v>NaN</v>
      </c>
      <c r="K579" s="31" t="str">
        <f>IFERROR(VLOOKUP($A579-$V$1,Summary!$A$3:$BG$325,K$1,FALSE),$V$2)</f>
        <v>NaN</v>
      </c>
      <c r="L579" s="31" t="str">
        <f>IFERROR(VLOOKUP($A579-$V$1,Summary!$A$3:$BG$325,L$1,FALSE),$V$2)</f>
        <v>NaN</v>
      </c>
      <c r="M579" s="31" t="str">
        <f>IFERROR(VLOOKUP($A579-$V$1,Summary!$A$3:$BG$325,M$1,FALSE),$V$2)</f>
        <v>NaN</v>
      </c>
      <c r="N579" s="31" t="str">
        <f>IFERROR(MAX(L579-M579,0),"NaN")</f>
        <v>NaN</v>
      </c>
      <c r="O579" s="31" t="str">
        <f>IFERROR(VLOOKUP($A579-$V$1,Summary!$A$3:$BG$325,O$1,FALSE),$V$2)</f>
        <v>NaN</v>
      </c>
      <c r="P579" s="31" t="str">
        <f>IFERROR(VLOOKUP($A579-$V$1,Summary!$A$3:$BG$325,P$1,FALSE),$V$2)</f>
        <v>NaN</v>
      </c>
      <c r="Q579" s="31" t="s">
        <v>51</v>
      </c>
      <c r="R579" s="31" t="str">
        <f>IFERROR(VLOOKUP($A579-$V$1,Summary!$A$3:$BG$325,R$1,FALSE),$V$2)</f>
        <v>NaN</v>
      </c>
      <c r="S579" s="31" t="str">
        <f>IFERROR(VLOOKUP($A579-$V$1,Summary!$A$3:$BG$325,S$1,FALSE),$V$2)</f>
        <v>NaN</v>
      </c>
    </row>
    <row r="580" spans="1:19" x14ac:dyDescent="0.25">
      <c r="A580" s="32">
        <v>44255.999305555553</v>
      </c>
      <c r="B580" s="31" t="str">
        <f>IFERROR(VLOOKUP($A580-$V$1,Summary!$A$3:$BG$325,B$1,FALSE),$V$2)</f>
        <v>NaN</v>
      </c>
      <c r="C580" s="97" t="str">
        <f>IFERROR(VLOOKUP($A580-$V$1,Summary!$A$3:$BG$325,C$1,FALSE),$V$2)</f>
        <v>NaN</v>
      </c>
      <c r="D580" s="31" t="str">
        <f>IFERROR(VLOOKUP($A580-$V$1,Summary!$A$3:$BG$325,D$1,FALSE),$V$2)</f>
        <v>NaN</v>
      </c>
      <c r="E580" s="31" t="str">
        <f>IFERROR(VLOOKUP($A580-$V$1,Summary!$A$3:$BG$325,E$1,FALSE),$V$2)</f>
        <v>NaN</v>
      </c>
      <c r="F580" s="31" t="str">
        <f>IFERROR(VLOOKUP($A580-$V$1,Summary!$A$3:$BG$325,F$1,FALSE),$V$2)</f>
        <v>NaN</v>
      </c>
      <c r="G580" s="31" t="str">
        <f>IFERROR(VLOOKUP($A580-$V$1,Summary!$A$3:$BG$325,G$1,FALSE),$V$2)</f>
        <v>NaN</v>
      </c>
      <c r="H580" s="31" t="str">
        <f>IFERROR(VLOOKUP($A580-$V$1,Summary!$A$3:$BG$325,H$1,FALSE),$V$2)</f>
        <v>NaN</v>
      </c>
      <c r="I580" s="31" t="str">
        <f>IFERROR(VLOOKUP($A580-$V$1,Summary!$A$3:$BG$325,I$1,FALSE),$V$2)</f>
        <v>NaN</v>
      </c>
      <c r="J580" s="31" t="str">
        <f>IFERROR(VLOOKUP($A580-$V$1,Summary!$A$3:$BG$325,J$1,FALSE),$V$2)</f>
        <v>NaN</v>
      </c>
      <c r="K580" s="31" t="str">
        <f>IFERROR(VLOOKUP($A580-$V$1,Summary!$A$3:$BG$325,K$1,FALSE),$V$2)</f>
        <v>NaN</v>
      </c>
      <c r="L580" s="31" t="str">
        <f>IFERROR(VLOOKUP($A580-$V$1,Summary!$A$3:$BG$325,L$1,FALSE),$V$2)</f>
        <v>NaN</v>
      </c>
      <c r="M580" s="31" t="str">
        <f>IFERROR(VLOOKUP($A580-$V$1,Summary!$A$3:$BG$325,M$1,FALSE),$V$2)</f>
        <v>NaN</v>
      </c>
      <c r="N580" s="31" t="str">
        <f>IFERROR(MAX(L580-M580,0),"NaN")</f>
        <v>NaN</v>
      </c>
      <c r="O580" s="31" t="str">
        <f>IFERROR(VLOOKUP($A580-$V$1,Summary!$A$3:$BG$325,O$1,FALSE),$V$2)</f>
        <v>NaN</v>
      </c>
      <c r="P580" s="31" t="str">
        <f>IFERROR(VLOOKUP($A580-$V$1,Summary!$A$3:$BG$325,P$1,FALSE),$V$2)</f>
        <v>NaN</v>
      </c>
      <c r="Q580" s="31" t="s">
        <v>51</v>
      </c>
      <c r="R580" s="31" t="str">
        <f>IFERROR(VLOOKUP($A580-$V$1,Summary!$A$3:$BG$325,R$1,FALSE),$V$2)</f>
        <v>NaN</v>
      </c>
      <c r="S580" s="31" t="str">
        <f>IFERROR(VLOOKUP($A580-$V$1,Summary!$A$3:$BG$325,S$1,FALSE),$V$2)</f>
        <v>NaN</v>
      </c>
    </row>
  </sheetData>
  <mergeCells count="3">
    <mergeCell ref="O2:Q2"/>
    <mergeCell ref="D2:G2"/>
    <mergeCell ref="H2:N2"/>
  </mergeCells>
  <conditionalFormatting sqref="A4:A580">
    <cfRule type="timePeriod" dxfId="0" priority="1" timePeriod="yesterday">
      <formula>FLOOR(A4,1)=TODAY()-1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Summary</vt:lpstr>
      <vt:lpstr>PACalc_Export</vt:lpstr>
      <vt:lpstr>KROM_Export</vt:lpstr>
      <vt:lpstr>Data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bmcdonald</dc:creator>
  <cp:lastModifiedBy>David Neumann</cp:lastModifiedBy>
  <dcterms:created xsi:type="dcterms:W3CDTF">2019-02-04T23:38:25Z</dcterms:created>
  <dcterms:modified xsi:type="dcterms:W3CDTF">2020-09-07T14:33:34Z</dcterms:modified>
</cp:coreProperties>
</file>